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pivotTables/pivotTable7.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uportenosi\Desktop\"/>
    </mc:Choice>
  </mc:AlternateContent>
  <bookViews>
    <workbookView xWindow="0" yWindow="0" windowWidth="24000" windowHeight="9630"/>
  </bookViews>
  <sheets>
    <sheet name="Anexo 1 Receitas" sheetId="1" r:id="rId1"/>
    <sheet name="anexo 2.1" sheetId="2" r:id="rId2"/>
    <sheet name="anexo 2.2" sheetId="3" r:id="rId3"/>
    <sheet name="anexo 2.3" sheetId="4" r:id="rId4"/>
    <sheet name="anexo 2.4" sheetId="5" r:id="rId5"/>
    <sheet name="anexo 2.5" sheetId="6" r:id="rId6"/>
  </sheets>
  <definedNames>
    <definedName name="_xlnm._FilterDatabase" localSheetId="3" hidden="1">'anexo 2.3'!$A$8:$I$92</definedName>
    <definedName name="_xlnm._FilterDatabase" localSheetId="4" hidden="1">'anexo 2.4'!$A$6:$H$108</definedName>
  </definedNames>
  <calcPr calcId="162913"/>
  <pivotCaches>
    <pivotCache cacheId="0" r:id="rId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 i="6" l="1"/>
  <c r="H23" i="6"/>
  <c r="E107" i="5"/>
  <c r="E105" i="5"/>
  <c r="E104" i="5"/>
  <c r="E98" i="5"/>
  <c r="E99" i="5"/>
  <c r="E100" i="5"/>
  <c r="E101" i="5"/>
  <c r="E97" i="5"/>
  <c r="E79" i="5"/>
  <c r="E80" i="5"/>
  <c r="E81" i="5"/>
  <c r="E82" i="5"/>
  <c r="E83" i="5"/>
  <c r="E84" i="5"/>
  <c r="E85" i="5"/>
  <c r="E86" i="5"/>
  <c r="E87" i="5"/>
  <c r="E88" i="5"/>
  <c r="E89" i="5"/>
  <c r="E90" i="5"/>
  <c r="E91" i="5"/>
  <c r="E92" i="5"/>
  <c r="E93" i="5"/>
  <c r="E94" i="5"/>
  <c r="E95" i="5"/>
  <c r="E78" i="5"/>
  <c r="E74" i="5"/>
  <c r="E75" i="5"/>
  <c r="E76" i="5"/>
  <c r="E73" i="5"/>
  <c r="E70" i="5"/>
  <c r="E71" i="5"/>
  <c r="E69" i="5"/>
  <c r="E67" i="5"/>
  <c r="E66" i="5"/>
  <c r="E64" i="5"/>
  <c r="E63" i="5"/>
  <c r="E59" i="5"/>
  <c r="E60" i="5"/>
  <c r="E58" i="5"/>
  <c r="E57" i="5"/>
  <c r="E55" i="5"/>
  <c r="E53" i="5"/>
  <c r="E51" i="5"/>
  <c r="E47" i="5"/>
  <c r="E48" i="5"/>
  <c r="E46" i="5"/>
  <c r="E43" i="5"/>
  <c r="E44" i="5"/>
  <c r="E42" i="5"/>
  <c r="E38" i="5"/>
  <c r="E39" i="5"/>
  <c r="E40" i="5"/>
  <c r="E37" i="5"/>
  <c r="E31" i="5"/>
  <c r="E32" i="5"/>
  <c r="E33" i="5"/>
  <c r="E34" i="5"/>
  <c r="E35" i="5"/>
  <c r="E30" i="5"/>
  <c r="E24" i="5"/>
  <c r="E18" i="5"/>
  <c r="E19" i="5"/>
  <c r="E17" i="5"/>
  <c r="E11" i="5"/>
  <c r="E9" i="5"/>
  <c r="E28" i="5"/>
  <c r="F107" i="5"/>
  <c r="F106" i="5" s="1"/>
  <c r="F105" i="5"/>
  <c r="F104" i="5"/>
  <c r="F103" i="5" s="1"/>
  <c r="F98" i="5"/>
  <c r="F99" i="5"/>
  <c r="F100" i="5"/>
  <c r="F101" i="5"/>
  <c r="F97" i="5"/>
  <c r="F79" i="5"/>
  <c r="F80" i="5"/>
  <c r="F81" i="5"/>
  <c r="F82" i="5"/>
  <c r="F83" i="5"/>
  <c r="F84" i="5"/>
  <c r="F85" i="5"/>
  <c r="F86" i="5"/>
  <c r="F87" i="5"/>
  <c r="F88" i="5"/>
  <c r="F89" i="5"/>
  <c r="F90" i="5"/>
  <c r="F91" i="5"/>
  <c r="F92" i="5"/>
  <c r="F93" i="5"/>
  <c r="F94" i="5"/>
  <c r="F95" i="5"/>
  <c r="F78" i="5"/>
  <c r="F74" i="5"/>
  <c r="F75" i="5"/>
  <c r="F76" i="5"/>
  <c r="F73" i="5"/>
  <c r="F72" i="5" s="1"/>
  <c r="F70" i="5"/>
  <c r="F71" i="5"/>
  <c r="F69" i="5"/>
  <c r="F68" i="5" s="1"/>
  <c r="F67" i="5"/>
  <c r="F66" i="5"/>
  <c r="F65" i="5" s="1"/>
  <c r="F64" i="5"/>
  <c r="F63" i="5"/>
  <c r="F58" i="5"/>
  <c r="F56" i="5" s="1"/>
  <c r="F59" i="5"/>
  <c r="F60" i="5"/>
  <c r="F57" i="5"/>
  <c r="F55" i="5"/>
  <c r="F54" i="5" s="1"/>
  <c r="F53" i="5"/>
  <c r="F52" i="5" s="1"/>
  <c r="F51" i="5"/>
  <c r="F50" i="5" s="1"/>
  <c r="F47" i="5"/>
  <c r="F48" i="5"/>
  <c r="F46" i="5"/>
  <c r="F43" i="5"/>
  <c r="F44" i="5"/>
  <c r="F42" i="5"/>
  <c r="F38" i="5"/>
  <c r="F39" i="5"/>
  <c r="F40" i="5"/>
  <c r="F37" i="5"/>
  <c r="F36" i="5" s="1"/>
  <c r="F31" i="5"/>
  <c r="F32" i="5"/>
  <c r="F33" i="5"/>
  <c r="F34" i="5"/>
  <c r="F35" i="5"/>
  <c r="F30" i="5"/>
  <c r="F28" i="5"/>
  <c r="F27" i="5" s="1"/>
  <c r="F24" i="5"/>
  <c r="F23" i="5" s="1"/>
  <c r="F18" i="5"/>
  <c r="F19" i="5"/>
  <c r="F17" i="5"/>
  <c r="F16" i="5" s="1"/>
  <c r="F11" i="5"/>
  <c r="F10" i="5" s="1"/>
  <c r="F9" i="5"/>
  <c r="F8" i="5" s="1"/>
  <c r="G76" i="4"/>
  <c r="G77" i="4"/>
  <c r="G78" i="4"/>
  <c r="G79" i="4"/>
  <c r="G80" i="4"/>
  <c r="G81" i="4"/>
  <c r="G82" i="4"/>
  <c r="G75" i="4"/>
  <c r="G11" i="4"/>
  <c r="G12" i="4"/>
  <c r="G15" i="4"/>
  <c r="F15" i="4"/>
  <c r="E15" i="4"/>
  <c r="E16" i="4"/>
  <c r="D14" i="4"/>
  <c r="G14" i="4"/>
  <c r="F14" i="4"/>
  <c r="E14" i="4"/>
  <c r="G13" i="4"/>
  <c r="F13" i="4"/>
  <c r="E13" i="4"/>
  <c r="G10" i="4"/>
  <c r="F10" i="4"/>
  <c r="E10" i="4"/>
  <c r="F16" i="4"/>
  <c r="F12" i="4"/>
  <c r="F11" i="4"/>
  <c r="G16" i="4"/>
  <c r="E12" i="4"/>
  <c r="E11" i="4"/>
  <c r="D11" i="4"/>
  <c r="F96" i="5" l="1"/>
  <c r="F45" i="5"/>
  <c r="F62" i="5"/>
  <c r="F29" i="5"/>
  <c r="F41" i="5"/>
  <c r="F77" i="5"/>
  <c r="F61" i="5" s="1"/>
  <c r="F12" i="5"/>
  <c r="F26" i="5"/>
  <c r="F49" i="5"/>
  <c r="F7" i="5"/>
  <c r="F102" i="5"/>
  <c r="D107" i="5"/>
  <c r="D105" i="5"/>
  <c r="D104" i="5"/>
  <c r="D98" i="5"/>
  <c r="D99" i="5"/>
  <c r="D100" i="5"/>
  <c r="D101" i="5"/>
  <c r="D97" i="5"/>
  <c r="D79" i="5"/>
  <c r="D80" i="5"/>
  <c r="D81" i="5"/>
  <c r="D82" i="5"/>
  <c r="D83" i="5"/>
  <c r="D84" i="5"/>
  <c r="D85" i="5"/>
  <c r="D86" i="5"/>
  <c r="D87" i="5"/>
  <c r="D88" i="5"/>
  <c r="D89" i="5"/>
  <c r="D90" i="5"/>
  <c r="D91" i="5"/>
  <c r="D92" i="5"/>
  <c r="D93" i="5"/>
  <c r="D94" i="5"/>
  <c r="D95" i="5"/>
  <c r="D78" i="5"/>
  <c r="D74" i="5"/>
  <c r="D75" i="5"/>
  <c r="D76" i="5"/>
  <c r="D73" i="5"/>
  <c r="D70" i="5"/>
  <c r="D71" i="5"/>
  <c r="D69" i="5"/>
  <c r="D67" i="5"/>
  <c r="D66" i="5"/>
  <c r="D64" i="5"/>
  <c r="D63" i="5"/>
  <c r="D58" i="5"/>
  <c r="D59" i="5"/>
  <c r="D60" i="5"/>
  <c r="D57" i="5"/>
  <c r="D55" i="5"/>
  <c r="D53" i="5"/>
  <c r="D51" i="5"/>
  <c r="D48" i="5"/>
  <c r="D47" i="5"/>
  <c r="D46" i="5"/>
  <c r="D43" i="5"/>
  <c r="D44" i="5"/>
  <c r="D42" i="5"/>
  <c r="D38" i="5"/>
  <c r="D39" i="5"/>
  <c r="D40" i="5"/>
  <c r="D37" i="5"/>
  <c r="D31" i="5"/>
  <c r="D32" i="5"/>
  <c r="D33" i="5"/>
  <c r="D34" i="5"/>
  <c r="D35" i="5"/>
  <c r="D30" i="5"/>
  <c r="D28" i="5"/>
  <c r="D24" i="5"/>
  <c r="D18" i="5"/>
  <c r="D19" i="5"/>
  <c r="D20" i="5"/>
  <c r="D21" i="5"/>
  <c r="D22" i="5"/>
  <c r="D17" i="5"/>
  <c r="D11" i="5"/>
  <c r="D9" i="5"/>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E89" i="4"/>
  <c r="F33" i="4"/>
  <c r="F34" i="4"/>
  <c r="F35" i="4"/>
  <c r="F36" i="4"/>
  <c r="F37" i="4"/>
  <c r="F38" i="4"/>
  <c r="F32" i="4"/>
  <c r="F21" i="4"/>
  <c r="F22" i="4"/>
  <c r="F23" i="4"/>
  <c r="F24" i="4"/>
  <c r="F25" i="4"/>
  <c r="F26" i="4"/>
  <c r="F27" i="4"/>
  <c r="F28" i="4"/>
  <c r="F29" i="4"/>
  <c r="F30" i="4"/>
  <c r="F20" i="4"/>
  <c r="E20" i="4"/>
  <c r="E9" i="4"/>
  <c r="E8" i="4" s="1"/>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33" i="4"/>
  <c r="E34" i="4"/>
  <c r="E35" i="4"/>
  <c r="E36" i="4"/>
  <c r="E37" i="4"/>
  <c r="E38" i="4"/>
  <c r="E32" i="4"/>
  <c r="E21" i="4"/>
  <c r="E22" i="4"/>
  <c r="E23" i="4"/>
  <c r="E24" i="4"/>
  <c r="E25" i="4"/>
  <c r="E26" i="4"/>
  <c r="E27" i="4"/>
  <c r="E28" i="4"/>
  <c r="E29" i="4"/>
  <c r="E30" i="4"/>
  <c r="G90" i="4"/>
  <c r="G91" i="4"/>
  <c r="F90" i="4"/>
  <c r="F91" i="4"/>
  <c r="F89" i="4"/>
  <c r="E90" i="4"/>
  <c r="E91" i="4"/>
  <c r="G85" i="4"/>
  <c r="G86" i="4"/>
  <c r="G87" i="4"/>
  <c r="F85" i="4"/>
  <c r="F86" i="4"/>
  <c r="F87" i="4"/>
  <c r="F84" i="4"/>
  <c r="E85" i="4"/>
  <c r="E86" i="4"/>
  <c r="E87" i="4"/>
  <c r="E84" i="4"/>
  <c r="F76" i="4"/>
  <c r="F77" i="4"/>
  <c r="F78" i="4"/>
  <c r="F79" i="4"/>
  <c r="F80" i="4"/>
  <c r="F81" i="4"/>
  <c r="F82" i="4"/>
  <c r="F75" i="4"/>
  <c r="E75" i="4"/>
  <c r="E76" i="4"/>
  <c r="E77" i="4"/>
  <c r="E78" i="4"/>
  <c r="E79" i="4"/>
  <c r="E80" i="4"/>
  <c r="E81" i="4"/>
  <c r="E82" i="4"/>
  <c r="G73" i="4"/>
  <c r="F73" i="4"/>
  <c r="F72" i="4"/>
  <c r="E73" i="4"/>
  <c r="E72" i="4"/>
  <c r="E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40" i="4"/>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32" i="3"/>
  <c r="E32" i="3"/>
  <c r="F7" i="3"/>
  <c r="F8" i="3"/>
  <c r="F9" i="3"/>
  <c r="F10" i="3"/>
  <c r="F11" i="3"/>
  <c r="F12" i="3"/>
  <c r="F13" i="3"/>
  <c r="F14" i="3"/>
  <c r="F15" i="3"/>
  <c r="F16" i="3"/>
  <c r="F17" i="3"/>
  <c r="F18" i="3"/>
  <c r="F19" i="3"/>
  <c r="F20" i="3"/>
  <c r="F21" i="3"/>
  <c r="F22" i="3"/>
  <c r="F23" i="3"/>
  <c r="F24" i="3"/>
  <c r="F25" i="3"/>
  <c r="F26" i="3"/>
  <c r="F27" i="3"/>
  <c r="F28" i="3"/>
  <c r="F29" i="3"/>
  <c r="F6" i="3"/>
  <c r="E6" i="3"/>
  <c r="G32" i="4"/>
  <c r="G33" i="4"/>
  <c r="G34" i="4"/>
  <c r="G35" i="4"/>
  <c r="G36" i="4"/>
  <c r="G37" i="4"/>
  <c r="G38" i="4"/>
  <c r="G89" i="4"/>
  <c r="G84" i="4"/>
  <c r="G72"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40" i="4"/>
  <c r="G21" i="4"/>
  <c r="G22" i="4"/>
  <c r="G23" i="4"/>
  <c r="G24" i="4"/>
  <c r="G25" i="4"/>
  <c r="G26" i="4"/>
  <c r="G27" i="4"/>
  <c r="G28" i="4"/>
  <c r="G29" i="4"/>
  <c r="G30" i="4"/>
  <c r="G20" i="4"/>
  <c r="G9" i="4"/>
  <c r="G8" i="4" s="1"/>
  <c r="F9" i="4"/>
  <c r="F76" i="2"/>
  <c r="F75" i="2"/>
  <c r="F68" i="2"/>
  <c r="F69" i="2"/>
  <c r="F70" i="2"/>
  <c r="F71" i="2"/>
  <c r="F72" i="2"/>
  <c r="F73" i="2"/>
  <c r="F67" i="2"/>
  <c r="F65" i="2"/>
  <c r="F64" i="2" s="1"/>
  <c r="F63" i="2"/>
  <c r="F62" i="2" s="1"/>
  <c r="F61" i="2"/>
  <c r="F60" i="2" s="1"/>
  <c r="F59" i="2"/>
  <c r="F58" i="2" s="1"/>
  <c r="F57" i="2"/>
  <c r="F56" i="2" s="1"/>
  <c r="F55" i="2"/>
  <c r="F54" i="2" s="1"/>
  <c r="F52" i="2"/>
  <c r="F53" i="2"/>
  <c r="F51" i="2"/>
  <c r="E51" i="2"/>
  <c r="F49" i="2"/>
  <c r="F48" i="2" s="1"/>
  <c r="G24" i="6" s="1"/>
  <c r="F47" i="2"/>
  <c r="F46" i="2" s="1"/>
  <c r="G22" i="6" s="1"/>
  <c r="F35" i="2"/>
  <c r="F36" i="2"/>
  <c r="F37" i="2"/>
  <c r="F38" i="2"/>
  <c r="F39" i="2"/>
  <c r="F40" i="2"/>
  <c r="F41" i="2"/>
  <c r="F42" i="2"/>
  <c r="F43" i="2"/>
  <c r="F44" i="2"/>
  <c r="F45" i="2"/>
  <c r="F34" i="2"/>
  <c r="F26" i="2"/>
  <c r="F27" i="2"/>
  <c r="F28" i="2"/>
  <c r="F29" i="2"/>
  <c r="F30" i="2"/>
  <c r="F31" i="2"/>
  <c r="F32" i="2"/>
  <c r="F25" i="2"/>
  <c r="F6" i="2"/>
  <c r="F7" i="2"/>
  <c r="F8" i="2"/>
  <c r="F9" i="2"/>
  <c r="F10" i="2"/>
  <c r="F11" i="2"/>
  <c r="F12" i="2"/>
  <c r="F13" i="2"/>
  <c r="F14" i="2"/>
  <c r="F15" i="2"/>
  <c r="F16" i="2"/>
  <c r="F17" i="2"/>
  <c r="F18" i="2"/>
  <c r="F19" i="2"/>
  <c r="F20" i="2"/>
  <c r="F21" i="2"/>
  <c r="F22" i="2"/>
  <c r="F23" i="2"/>
  <c r="F5" i="2"/>
  <c r="F75" i="1"/>
  <c r="F76" i="1"/>
  <c r="F77" i="1"/>
  <c r="F74" i="1"/>
  <c r="F72" i="1"/>
  <c r="F71" i="1" s="1"/>
  <c r="F70" i="1"/>
  <c r="F69" i="1" s="1"/>
  <c r="F66" i="1"/>
  <c r="F67" i="1"/>
  <c r="F68" i="1"/>
  <c r="F65"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31" i="1"/>
  <c r="F29" i="1"/>
  <c r="F28" i="1"/>
  <c r="F27" i="1" s="1"/>
  <c r="E28" i="1"/>
  <c r="F24" i="1"/>
  <c r="F25" i="1"/>
  <c r="F26" i="1"/>
  <c r="F23" i="1"/>
  <c r="F21" i="1"/>
  <c r="F20" i="1" s="1"/>
  <c r="F19" i="1"/>
  <c r="F18" i="1" s="1"/>
  <c r="F13" i="1"/>
  <c r="F14" i="1"/>
  <c r="F15" i="1"/>
  <c r="F16" i="1"/>
  <c r="F17" i="1"/>
  <c r="F12" i="1"/>
  <c r="F10" i="1"/>
  <c r="F9" i="1" s="1"/>
  <c r="E10" i="1"/>
  <c r="F108" i="5" l="1"/>
  <c r="F74" i="2"/>
  <c r="G28" i="6" s="1"/>
  <c r="E71" i="4"/>
  <c r="E31" i="4"/>
  <c r="E88" i="4"/>
  <c r="G26" i="6"/>
  <c r="G71" i="4"/>
  <c r="E74" i="4"/>
  <c r="E39" i="4"/>
  <c r="E19" i="4"/>
  <c r="F24" i="2"/>
  <c r="F66" i="2"/>
  <c r="G27" i="6" s="1"/>
  <c r="E83" i="4"/>
  <c r="F33" i="2"/>
  <c r="F102" i="3"/>
  <c r="G19" i="4"/>
  <c r="F30" i="3"/>
  <c r="G39" i="4"/>
  <c r="F4" i="2"/>
  <c r="G19" i="6" s="1"/>
  <c r="F50" i="2"/>
  <c r="F8" i="4"/>
  <c r="G88" i="4"/>
  <c r="F73" i="1"/>
  <c r="G13" i="6" s="1"/>
  <c r="G83" i="4"/>
  <c r="F30" i="1"/>
  <c r="G12" i="6" s="1"/>
  <c r="F11" i="1"/>
  <c r="G9" i="6" s="1"/>
  <c r="F22" i="1"/>
  <c r="G11" i="6" s="1"/>
  <c r="F64" i="1"/>
  <c r="G31" i="4"/>
  <c r="F77" i="2" l="1"/>
  <c r="G25" i="6"/>
  <c r="G20" i="6"/>
  <c r="G29" i="6" s="1"/>
  <c r="G15" i="6"/>
  <c r="F103" i="3"/>
  <c r="F78" i="1"/>
  <c r="E10" i="5"/>
  <c r="E13" i="5"/>
  <c r="E14" i="5"/>
  <c r="E15" i="5"/>
  <c r="E20" i="5"/>
  <c r="E22" i="5"/>
  <c r="E21" i="5" s="1"/>
  <c r="E25" i="5"/>
  <c r="E27" i="5"/>
  <c r="E50" i="5"/>
  <c r="E52" i="5"/>
  <c r="E54" i="5"/>
  <c r="E106" i="5"/>
  <c r="E8" i="5"/>
  <c r="E16" i="5" l="1"/>
  <c r="E7" i="5"/>
  <c r="E72" i="5"/>
  <c r="E36" i="5"/>
  <c r="E41" i="5"/>
  <c r="E62" i="5"/>
  <c r="E103" i="5"/>
  <c r="E102" i="5" s="1"/>
  <c r="E65" i="5"/>
  <c r="E45" i="5"/>
  <c r="E23" i="5"/>
  <c r="E96" i="5"/>
  <c r="E68" i="5"/>
  <c r="E56" i="5"/>
  <c r="E49" i="5" s="1"/>
  <c r="E77" i="5"/>
  <c r="E29" i="5"/>
  <c r="E12" i="5" l="1"/>
  <c r="E61" i="5"/>
  <c r="E26" i="5"/>
  <c r="E108" i="5" l="1"/>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F18" i="4"/>
  <c r="F88" i="4"/>
  <c r="F19" i="4"/>
  <c r="F83" i="4" l="1"/>
  <c r="F74" i="4"/>
  <c r="F71" i="4"/>
  <c r="F39" i="4"/>
  <c r="F31" i="4"/>
  <c r="E7" i="3"/>
  <c r="E8" i="3"/>
  <c r="E9" i="3"/>
  <c r="E10" i="3"/>
  <c r="E11" i="3"/>
  <c r="E12" i="3"/>
  <c r="E13" i="3"/>
  <c r="E14" i="3"/>
  <c r="E15" i="3"/>
  <c r="E16" i="3"/>
  <c r="E17" i="3"/>
  <c r="E18" i="3"/>
  <c r="E19" i="3"/>
  <c r="E20" i="3"/>
  <c r="E21" i="3"/>
  <c r="E22" i="3"/>
  <c r="E23" i="3"/>
  <c r="E24" i="3"/>
  <c r="E25" i="3"/>
  <c r="E26" i="3"/>
  <c r="E27" i="3"/>
  <c r="E28" i="3"/>
  <c r="E29" i="3"/>
  <c r="E75" i="1"/>
  <c r="E76" i="1"/>
  <c r="E77" i="1"/>
  <c r="E74" i="1"/>
  <c r="E72" i="1"/>
  <c r="E71" i="1" s="1"/>
  <c r="E70" i="1"/>
  <c r="E69" i="1" s="1"/>
  <c r="E66" i="1"/>
  <c r="E67" i="1"/>
  <c r="E68" i="1"/>
  <c r="E65" i="1"/>
  <c r="E38" i="1"/>
  <c r="E39" i="1"/>
  <c r="E40" i="1"/>
  <c r="E41" i="1"/>
  <c r="E42" i="1"/>
  <c r="E43" i="1"/>
  <c r="E44" i="1"/>
  <c r="E45" i="1"/>
  <c r="E46" i="1"/>
  <c r="E47" i="1"/>
  <c r="E48" i="1"/>
  <c r="E49" i="1"/>
  <c r="E50" i="1"/>
  <c r="E51" i="1"/>
  <c r="E52" i="1"/>
  <c r="E53" i="1"/>
  <c r="E54" i="1"/>
  <c r="E55" i="1"/>
  <c r="E56" i="1"/>
  <c r="E57" i="1"/>
  <c r="E58" i="1"/>
  <c r="E59" i="1"/>
  <c r="E60" i="1"/>
  <c r="E61" i="1"/>
  <c r="E62" i="1"/>
  <c r="E63" i="1"/>
  <c r="E36" i="1"/>
  <c r="E16" i="1"/>
  <c r="E14" i="1"/>
  <c r="E9" i="1"/>
  <c r="E30" i="3" l="1"/>
  <c r="E102" i="3"/>
  <c r="E73" i="1"/>
  <c r="F13" i="6" s="1"/>
  <c r="E64" i="1"/>
  <c r="E37" i="1"/>
  <c r="D37" i="1"/>
  <c r="E35" i="1"/>
  <c r="E34" i="1"/>
  <c r="E33" i="1"/>
  <c r="E32" i="1"/>
  <c r="E31" i="1"/>
  <c r="E29" i="1"/>
  <c r="E26" i="1"/>
  <c r="E25" i="1"/>
  <c r="E24" i="1"/>
  <c r="E23" i="1"/>
  <c r="E21" i="1"/>
  <c r="E20" i="1" s="1"/>
  <c r="E19" i="1"/>
  <c r="E18" i="1" s="1"/>
  <c r="E17" i="1"/>
  <c r="E13" i="1"/>
  <c r="E15" i="1"/>
  <c r="E103" i="3" l="1"/>
  <c r="E30" i="1"/>
  <c r="E27" i="1"/>
  <c r="E22" i="1"/>
  <c r="F11" i="6" s="1"/>
  <c r="E12" i="1"/>
  <c r="E11" i="1" s="1"/>
  <c r="F9" i="6" s="1"/>
  <c r="E25" i="2"/>
  <c r="E26" i="2"/>
  <c r="E27" i="2"/>
  <c r="E28" i="2"/>
  <c r="E29" i="2"/>
  <c r="E30" i="2"/>
  <c r="E31" i="2"/>
  <c r="E32" i="2"/>
  <c r="E34" i="2"/>
  <c r="E35" i="2"/>
  <c r="E36" i="2"/>
  <c r="E37" i="2"/>
  <c r="E38" i="2"/>
  <c r="E39" i="2"/>
  <c r="E40" i="2"/>
  <c r="E41" i="2"/>
  <c r="E42" i="2"/>
  <c r="E43" i="2"/>
  <c r="E44" i="2"/>
  <c r="E45" i="2"/>
  <c r="E47" i="2"/>
  <c r="E46" i="2" s="1"/>
  <c r="F22" i="6" s="1"/>
  <c r="E49" i="2"/>
  <c r="E48" i="2" s="1"/>
  <c r="F24" i="6" s="1"/>
  <c r="E52" i="2"/>
  <c r="E53" i="2"/>
  <c r="E55" i="2"/>
  <c r="E54" i="2" s="1"/>
  <c r="E57" i="2"/>
  <c r="E56" i="2" s="1"/>
  <c r="E59" i="2"/>
  <c r="E58" i="2" s="1"/>
  <c r="E61" i="2"/>
  <c r="E60" i="2" s="1"/>
  <c r="E63" i="2"/>
  <c r="E62" i="2" s="1"/>
  <c r="E65" i="2"/>
  <c r="E64" i="2" s="1"/>
  <c r="E67" i="2"/>
  <c r="E68" i="2"/>
  <c r="E69" i="2"/>
  <c r="E70" i="2"/>
  <c r="E71" i="2"/>
  <c r="E72" i="2"/>
  <c r="E73" i="2"/>
  <c r="E75" i="2"/>
  <c r="E76" i="2"/>
  <c r="E8" i="2"/>
  <c r="E9" i="2"/>
  <c r="E10" i="2"/>
  <c r="E11" i="2"/>
  <c r="E12" i="2"/>
  <c r="E13" i="2"/>
  <c r="E14" i="2"/>
  <c r="E15" i="2"/>
  <c r="E16" i="2"/>
  <c r="E17" i="2"/>
  <c r="E18" i="2"/>
  <c r="E19" i="2"/>
  <c r="E20" i="2"/>
  <c r="E21" i="2"/>
  <c r="E22" i="2"/>
  <c r="E23" i="2"/>
  <c r="E6" i="2"/>
  <c r="E7" i="2"/>
  <c r="E5" i="2"/>
  <c r="C5" i="2"/>
  <c r="F12" i="6" l="1"/>
  <c r="F15" i="6" s="1"/>
  <c r="F26" i="6"/>
  <c r="E78" i="1"/>
  <c r="E66" i="2"/>
  <c r="F27" i="6" s="1"/>
  <c r="E33" i="2"/>
  <c r="E24" i="2"/>
  <c r="F20" i="6" s="1"/>
  <c r="E74" i="2"/>
  <c r="F28" i="6" s="1"/>
  <c r="E50" i="2"/>
  <c r="F25" i="6" s="1"/>
  <c r="E4" i="2"/>
  <c r="F19" i="6" s="1"/>
  <c r="D16" i="4"/>
  <c r="D15" i="4"/>
  <c r="D13" i="4"/>
  <c r="D12" i="4"/>
  <c r="D10" i="4"/>
  <c r="D9" i="4"/>
  <c r="E77" i="2" l="1"/>
  <c r="F29" i="6"/>
  <c r="C16" i="4" l="1"/>
  <c r="C15" i="4"/>
  <c r="C14" i="4"/>
  <c r="C13" i="4"/>
  <c r="C12" i="4"/>
  <c r="C11" i="4"/>
  <c r="C10" i="4"/>
  <c r="C9" i="4"/>
  <c r="E18" i="4"/>
  <c r="E17" i="4" s="1"/>
  <c r="E92" i="4" s="1"/>
  <c r="D91" i="4"/>
  <c r="D90" i="4"/>
  <c r="D89" i="4"/>
  <c r="D87" i="4"/>
  <c r="D86" i="4"/>
  <c r="D85" i="4"/>
  <c r="D84" i="4"/>
  <c r="D82" i="4"/>
  <c r="D81" i="4"/>
  <c r="D80" i="4"/>
  <c r="D79" i="4"/>
  <c r="D78" i="4"/>
  <c r="D77" i="4"/>
  <c r="D76" i="4"/>
  <c r="D75" i="4"/>
  <c r="D73" i="4"/>
  <c r="D72"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8" i="4"/>
  <c r="D37" i="4"/>
  <c r="D36" i="4"/>
  <c r="D35" i="4"/>
  <c r="D34" i="4"/>
  <c r="D33" i="4"/>
  <c r="D32" i="4"/>
  <c r="D30" i="4"/>
  <c r="D29" i="4"/>
  <c r="D28" i="4"/>
  <c r="D27" i="4"/>
  <c r="D26" i="4"/>
  <c r="D25" i="4"/>
  <c r="D24" i="4"/>
  <c r="D23" i="4"/>
  <c r="D22" i="4"/>
  <c r="D21" i="4"/>
  <c r="D20" i="4"/>
  <c r="D18" i="4"/>
  <c r="D17" i="4" s="1"/>
  <c r="G74" i="4"/>
  <c r="H74" i="4"/>
  <c r="C28" i="4"/>
  <c r="F17" i="4"/>
  <c r="F92" i="4" s="1"/>
  <c r="H17" i="4"/>
  <c r="C91" i="4"/>
  <c r="C90" i="4"/>
  <c r="C89" i="4"/>
  <c r="C87" i="4"/>
  <c r="C86" i="4"/>
  <c r="C85" i="4"/>
  <c r="C84" i="4"/>
  <c r="C82" i="4"/>
  <c r="C81" i="4"/>
  <c r="C80" i="4"/>
  <c r="C79" i="4"/>
  <c r="I79" i="4" s="1"/>
  <c r="C78" i="4"/>
  <c r="I78" i="4" s="1"/>
  <c r="C77" i="4"/>
  <c r="I77" i="4" s="1"/>
  <c r="C76" i="4"/>
  <c r="I76" i="4" s="1"/>
  <c r="C75" i="4"/>
  <c r="I75" i="4" s="1"/>
  <c r="C73" i="4"/>
  <c r="C72"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8" i="4"/>
  <c r="C37" i="4"/>
  <c r="C36" i="4"/>
  <c r="C35" i="4"/>
  <c r="C34" i="4"/>
  <c r="C33" i="4"/>
  <c r="C32" i="4"/>
  <c r="C30" i="4"/>
  <c r="C29" i="4"/>
  <c r="C27" i="4"/>
  <c r="C26" i="4"/>
  <c r="C25" i="4"/>
  <c r="C24" i="4"/>
  <c r="C23" i="4"/>
  <c r="C22" i="4"/>
  <c r="C21" i="4"/>
  <c r="C20" i="4"/>
  <c r="C18" i="4"/>
  <c r="L33" i="4"/>
  <c r="L34" i="4"/>
  <c r="L35" i="4"/>
  <c r="L36" i="4"/>
  <c r="L37" i="4"/>
  <c r="L38" i="4"/>
  <c r="L39" i="4"/>
  <c r="L24" i="4"/>
  <c r="L25" i="4"/>
  <c r="L26" i="4"/>
  <c r="L27" i="4"/>
  <c r="L28" i="4"/>
  <c r="L29" i="4"/>
  <c r="L30" i="4"/>
  <c r="L31" i="4"/>
  <c r="L32"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23" i="4"/>
  <c r="C17" i="4" l="1"/>
  <c r="G18" i="4"/>
  <c r="G17" i="4" s="1"/>
  <c r="G92" i="4" s="1"/>
  <c r="D74" i="4"/>
  <c r="C74" i="4"/>
  <c r="I80" i="4"/>
  <c r="B22" i="5"/>
  <c r="C22" i="5"/>
  <c r="D106" i="5"/>
  <c r="C107" i="5"/>
  <c r="C106" i="5" s="1"/>
  <c r="C105" i="5"/>
  <c r="C104" i="5"/>
  <c r="C101" i="5"/>
  <c r="C100" i="5"/>
  <c r="C99" i="5"/>
  <c r="C98" i="5"/>
  <c r="C97" i="5"/>
  <c r="C95" i="5"/>
  <c r="C94" i="5"/>
  <c r="C93" i="5"/>
  <c r="C92" i="5"/>
  <c r="C91" i="5"/>
  <c r="C90" i="5"/>
  <c r="C89" i="5"/>
  <c r="C88" i="5"/>
  <c r="C87" i="5"/>
  <c r="C86" i="5"/>
  <c r="C85" i="5"/>
  <c r="C84" i="5"/>
  <c r="C83" i="5"/>
  <c r="C82" i="5"/>
  <c r="C81" i="5"/>
  <c r="C80" i="5"/>
  <c r="C79" i="5"/>
  <c r="C78" i="5"/>
  <c r="C76" i="5"/>
  <c r="C75" i="5"/>
  <c r="C74" i="5"/>
  <c r="C73" i="5"/>
  <c r="C71" i="5"/>
  <c r="C70" i="5"/>
  <c r="C69" i="5"/>
  <c r="C67" i="5"/>
  <c r="C66" i="5"/>
  <c r="C64" i="5"/>
  <c r="C63" i="5"/>
  <c r="C60" i="5"/>
  <c r="C59" i="5"/>
  <c r="C58" i="5"/>
  <c r="C57" i="5"/>
  <c r="D54" i="5"/>
  <c r="C55" i="5"/>
  <c r="C54" i="5" s="1"/>
  <c r="D52" i="5"/>
  <c r="C53" i="5"/>
  <c r="C52" i="5" s="1"/>
  <c r="D50" i="5"/>
  <c r="C51" i="5"/>
  <c r="C50" i="5" s="1"/>
  <c r="C48" i="5"/>
  <c r="C47" i="5"/>
  <c r="C46" i="5"/>
  <c r="C44" i="5"/>
  <c r="C43" i="5"/>
  <c r="C42" i="5"/>
  <c r="C40" i="5"/>
  <c r="C39" i="5"/>
  <c r="C38" i="5"/>
  <c r="C37" i="5"/>
  <c r="C35" i="5"/>
  <c r="C34" i="5"/>
  <c r="C33" i="5"/>
  <c r="C32" i="5"/>
  <c r="C31" i="5"/>
  <c r="C30" i="5"/>
  <c r="D27" i="5"/>
  <c r="C28" i="5"/>
  <c r="C27" i="5" s="1"/>
  <c r="D25" i="5"/>
  <c r="C25" i="5"/>
  <c r="C24" i="5"/>
  <c r="C20" i="5"/>
  <c r="C19" i="5"/>
  <c r="C18" i="5"/>
  <c r="C17" i="5"/>
  <c r="D15" i="5"/>
  <c r="C15" i="5"/>
  <c r="D14" i="5"/>
  <c r="C14" i="5"/>
  <c r="D10" i="5"/>
  <c r="C11" i="5"/>
  <c r="C10" i="5" s="1"/>
  <c r="D8" i="5"/>
  <c r="C9" i="5"/>
  <c r="C8" i="5" s="1"/>
  <c r="B32" i="5"/>
  <c r="B31" i="5"/>
  <c r="B33" i="5"/>
  <c r="B34" i="5"/>
  <c r="B48" i="5"/>
  <c r="B107" i="5"/>
  <c r="B106" i="5" s="1"/>
  <c r="B105" i="5"/>
  <c r="B104" i="5"/>
  <c r="B101" i="5"/>
  <c r="B100" i="5"/>
  <c r="B99" i="5"/>
  <c r="B98" i="5"/>
  <c r="B97" i="5"/>
  <c r="B95" i="5"/>
  <c r="B94" i="5"/>
  <c r="B93" i="5"/>
  <c r="B92" i="5"/>
  <c r="B91" i="5"/>
  <c r="B90" i="5"/>
  <c r="B89" i="5"/>
  <c r="B88" i="5"/>
  <c r="B87" i="5"/>
  <c r="B86" i="5"/>
  <c r="B85" i="5"/>
  <c r="B84" i="5"/>
  <c r="B83" i="5"/>
  <c r="B82" i="5"/>
  <c r="B81" i="5"/>
  <c r="B80" i="5"/>
  <c r="B79" i="5"/>
  <c r="B78" i="5"/>
  <c r="B76" i="5"/>
  <c r="B75" i="5"/>
  <c r="B74" i="5"/>
  <c r="B73" i="5"/>
  <c r="B71" i="5"/>
  <c r="B70" i="5"/>
  <c r="B69" i="5"/>
  <c r="B67" i="5"/>
  <c r="B66" i="5"/>
  <c r="B64" i="5"/>
  <c r="B63" i="5"/>
  <c r="B60" i="5"/>
  <c r="B59" i="5"/>
  <c r="B58" i="5"/>
  <c r="B57" i="5"/>
  <c r="B55" i="5"/>
  <c r="B54" i="5" s="1"/>
  <c r="B53" i="5"/>
  <c r="B52" i="5" s="1"/>
  <c r="B51" i="5"/>
  <c r="B50" i="5" s="1"/>
  <c r="B47" i="5"/>
  <c r="B46" i="5"/>
  <c r="B44" i="5"/>
  <c r="B43" i="5"/>
  <c r="B42" i="5"/>
  <c r="B40" i="5"/>
  <c r="B39" i="5"/>
  <c r="B38" i="5"/>
  <c r="B37" i="5"/>
  <c r="B35" i="5"/>
  <c r="B30" i="5"/>
  <c r="B25" i="5"/>
  <c r="B24" i="5"/>
  <c r="B20" i="5"/>
  <c r="B19" i="5"/>
  <c r="B18" i="5"/>
  <c r="B17" i="5"/>
  <c r="B15" i="5"/>
  <c r="B14" i="5"/>
  <c r="B11" i="5"/>
  <c r="B10" i="5" s="1"/>
  <c r="B9" i="5"/>
  <c r="B8" i="5" s="1"/>
  <c r="D103" i="5" l="1"/>
  <c r="D102" i="5" s="1"/>
  <c r="D65" i="5"/>
  <c r="G33" i="5"/>
  <c r="H33" i="5" s="1"/>
  <c r="G22" i="5"/>
  <c r="H22" i="5" s="1"/>
  <c r="G32" i="5"/>
  <c r="H32" i="5" s="1"/>
  <c r="D77" i="5"/>
  <c r="C7" i="5"/>
  <c r="D62" i="5"/>
  <c r="C65" i="5"/>
  <c r="C103" i="5"/>
  <c r="C102" i="5" s="1"/>
  <c r="C29" i="5"/>
  <c r="C36" i="5"/>
  <c r="C77" i="5"/>
  <c r="D13" i="5"/>
  <c r="C23" i="5"/>
  <c r="C96" i="5"/>
  <c r="D45" i="5"/>
  <c r="D68" i="5"/>
  <c r="D29" i="5"/>
  <c r="D36" i="5"/>
  <c r="D7" i="5"/>
  <c r="D23" i="5"/>
  <c r="D96" i="5"/>
  <c r="C45" i="5"/>
  <c r="C56" i="5"/>
  <c r="C49" i="5" s="1"/>
  <c r="C72" i="5"/>
  <c r="D56" i="5"/>
  <c r="D49" i="5" s="1"/>
  <c r="D72" i="5"/>
  <c r="C13" i="5"/>
  <c r="C21" i="5"/>
  <c r="C68" i="5"/>
  <c r="C62" i="5"/>
  <c r="C16" i="5"/>
  <c r="C41" i="5"/>
  <c r="D16" i="5"/>
  <c r="D41" i="5"/>
  <c r="B23" i="5"/>
  <c r="G31" i="5"/>
  <c r="H31" i="5" s="1"/>
  <c r="B13" i="5"/>
  <c r="B62" i="5"/>
  <c r="B16" i="5"/>
  <c r="B65" i="5"/>
  <c r="B21" i="5"/>
  <c r="G34" i="5"/>
  <c r="H34" i="5" s="1"/>
  <c r="B7" i="5"/>
  <c r="B96" i="5"/>
  <c r="B36" i="5"/>
  <c r="B68" i="5"/>
  <c r="B41" i="5"/>
  <c r="B29" i="5"/>
  <c r="B103" i="5"/>
  <c r="B102" i="5" s="1"/>
  <c r="B45" i="5"/>
  <c r="B72" i="5"/>
  <c r="B56" i="5"/>
  <c r="B49" i="5" s="1"/>
  <c r="B77" i="5"/>
  <c r="D12" i="5" l="1"/>
  <c r="C26" i="5"/>
  <c r="C61" i="5"/>
  <c r="D26" i="5"/>
  <c r="C12" i="5"/>
  <c r="D61" i="5"/>
  <c r="B12" i="5"/>
  <c r="B61" i="5"/>
  <c r="B28" i="5"/>
  <c r="B27" i="5" s="1"/>
  <c r="B26" i="5" s="1"/>
  <c r="D77" i="1"/>
  <c r="D76" i="1"/>
  <c r="D75" i="1"/>
  <c r="D74" i="1"/>
  <c r="D72" i="1"/>
  <c r="D71" i="1" s="1"/>
  <c r="D70" i="1"/>
  <c r="D69" i="1" s="1"/>
  <c r="D68" i="1"/>
  <c r="D67" i="1"/>
  <c r="D66" i="1"/>
  <c r="D65" i="1"/>
  <c r="D63" i="1"/>
  <c r="D62" i="1"/>
  <c r="D61" i="1"/>
  <c r="D60" i="1"/>
  <c r="D59" i="1"/>
  <c r="D58" i="1"/>
  <c r="D57" i="1"/>
  <c r="D56" i="1"/>
  <c r="D55" i="1"/>
  <c r="D54" i="1"/>
  <c r="D53" i="1"/>
  <c r="D52" i="1"/>
  <c r="D51" i="1"/>
  <c r="D50" i="1"/>
  <c r="D49" i="1"/>
  <c r="D48" i="1"/>
  <c r="D47" i="1"/>
  <c r="D46" i="1"/>
  <c r="D45" i="1"/>
  <c r="D44" i="1"/>
  <c r="D43" i="1"/>
  <c r="D42" i="1"/>
  <c r="D41" i="1"/>
  <c r="D40" i="1"/>
  <c r="D39" i="1"/>
  <c r="D38" i="1"/>
  <c r="D36" i="1"/>
  <c r="D35" i="1"/>
  <c r="D34" i="1"/>
  <c r="D33" i="1"/>
  <c r="D32" i="1"/>
  <c r="D31" i="1"/>
  <c r="D29" i="1"/>
  <c r="D28" i="1"/>
  <c r="D26" i="1"/>
  <c r="D25" i="1"/>
  <c r="D24" i="1"/>
  <c r="D23" i="1"/>
  <c r="D21" i="1"/>
  <c r="D20" i="1" s="1"/>
  <c r="D19" i="1"/>
  <c r="D17" i="1"/>
  <c r="D16" i="1"/>
  <c r="D15" i="1"/>
  <c r="D14" i="1"/>
  <c r="D13" i="1"/>
  <c r="D12" i="1"/>
  <c r="D10" i="1"/>
  <c r="D9" i="1" s="1"/>
  <c r="C77" i="1"/>
  <c r="C76" i="1"/>
  <c r="C75" i="1"/>
  <c r="C74" i="1"/>
  <c r="C72" i="1"/>
  <c r="C71" i="1" s="1"/>
  <c r="C70" i="1"/>
  <c r="C69" i="1" s="1"/>
  <c r="C68" i="1"/>
  <c r="C67" i="1"/>
  <c r="C66" i="1"/>
  <c r="C65"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29" i="1"/>
  <c r="C28" i="1"/>
  <c r="C26" i="1"/>
  <c r="C25" i="1"/>
  <c r="C24" i="1"/>
  <c r="C23" i="1"/>
  <c r="C21" i="1"/>
  <c r="C20" i="1" s="1"/>
  <c r="C19" i="1"/>
  <c r="C18" i="1" s="1"/>
  <c r="C17" i="1"/>
  <c r="C16" i="1"/>
  <c r="C15" i="1"/>
  <c r="C14" i="1"/>
  <c r="C13" i="1"/>
  <c r="C12" i="1"/>
  <c r="C10" i="1"/>
  <c r="C9" i="1" s="1"/>
  <c r="D18" i="1"/>
  <c r="B24" i="1"/>
  <c r="B25"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10" i="1"/>
  <c r="B77" i="1"/>
  <c r="B76" i="1"/>
  <c r="B75" i="1"/>
  <c r="B74" i="1"/>
  <c r="B72" i="1"/>
  <c r="B71" i="1" s="1"/>
  <c r="B70" i="1"/>
  <c r="B69" i="1" s="1"/>
  <c r="B68" i="1"/>
  <c r="B67" i="1"/>
  <c r="B66" i="1"/>
  <c r="B65"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29" i="1"/>
  <c r="B28" i="1"/>
  <c r="B26" i="1"/>
  <c r="B23" i="1"/>
  <c r="B19" i="1"/>
  <c r="B17" i="1"/>
  <c r="B16" i="1"/>
  <c r="B15" i="1"/>
  <c r="B14" i="1"/>
  <c r="B13" i="1"/>
  <c r="B12" i="1"/>
  <c r="B10" i="1"/>
  <c r="D73" i="1" l="1"/>
  <c r="E13" i="6" s="1"/>
  <c r="D64" i="1"/>
  <c r="D11" i="1"/>
  <c r="E9" i="6" s="1"/>
  <c r="D27" i="1"/>
  <c r="B22" i="1"/>
  <c r="C73" i="1"/>
  <c r="D13" i="6" s="1"/>
  <c r="C64" i="1"/>
  <c r="C30" i="1"/>
  <c r="C11" i="1"/>
  <c r="D9" i="6" s="1"/>
  <c r="C22" i="1"/>
  <c r="D11" i="6" s="1"/>
  <c r="D30" i="1"/>
  <c r="C27" i="1"/>
  <c r="D22" i="1"/>
  <c r="E11" i="6" s="1"/>
  <c r="B108" i="5"/>
  <c r="D108" i="5"/>
  <c r="C108" i="5"/>
  <c r="B27" i="1"/>
  <c r="B64" i="1"/>
  <c r="B30" i="1"/>
  <c r="B73" i="1"/>
  <c r="C13" i="6" s="1"/>
  <c r="C88" i="4"/>
  <c r="C83" i="4"/>
  <c r="C71" i="4"/>
  <c r="C39" i="4"/>
  <c r="C31" i="4"/>
  <c r="C19" i="4"/>
  <c r="C8" i="4"/>
  <c r="D32" i="3"/>
  <c r="D29" i="3"/>
  <c r="D28" i="3"/>
  <c r="D27" i="3"/>
  <c r="D26" i="3"/>
  <c r="D25" i="3"/>
  <c r="D24" i="3"/>
  <c r="D23" i="3"/>
  <c r="D22" i="3"/>
  <c r="D21" i="3"/>
  <c r="D20" i="3"/>
  <c r="D19" i="3"/>
  <c r="D18" i="3"/>
  <c r="D17" i="3"/>
  <c r="D16" i="3"/>
  <c r="D15" i="3"/>
  <c r="D14" i="3"/>
  <c r="D13" i="3"/>
  <c r="D12" i="3"/>
  <c r="D11" i="3"/>
  <c r="D10" i="3"/>
  <c r="D9" i="3"/>
  <c r="D8" i="3"/>
  <c r="D7" i="3"/>
  <c r="D6"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29" i="3"/>
  <c r="B28" i="3"/>
  <c r="B27" i="3"/>
  <c r="B26" i="3"/>
  <c r="B25" i="3"/>
  <c r="B24" i="3"/>
  <c r="B23" i="3"/>
  <c r="B22" i="3"/>
  <c r="B21" i="3"/>
  <c r="B20" i="3"/>
  <c r="B19" i="3"/>
  <c r="B18" i="3"/>
  <c r="B17" i="3"/>
  <c r="B16" i="3"/>
  <c r="B15" i="3"/>
  <c r="B14" i="3"/>
  <c r="B13" i="3"/>
  <c r="B12" i="3"/>
  <c r="B11" i="3"/>
  <c r="B10" i="3"/>
  <c r="B9" i="3"/>
  <c r="B8" i="3"/>
  <c r="B7" i="3"/>
  <c r="B6" i="3"/>
  <c r="C101" i="3"/>
  <c r="G101" i="3" s="1"/>
  <c r="C100" i="3"/>
  <c r="G100" i="3" s="1"/>
  <c r="C99" i="3"/>
  <c r="G99" i="3" s="1"/>
  <c r="C98" i="3"/>
  <c r="G98" i="3" s="1"/>
  <c r="C97" i="3"/>
  <c r="G97" i="3" s="1"/>
  <c r="C96" i="3"/>
  <c r="G96" i="3" s="1"/>
  <c r="C95" i="3"/>
  <c r="G95" i="3" s="1"/>
  <c r="C94" i="3"/>
  <c r="G94" i="3" s="1"/>
  <c r="C93" i="3"/>
  <c r="G93" i="3" s="1"/>
  <c r="C92" i="3"/>
  <c r="G92" i="3" s="1"/>
  <c r="C91" i="3"/>
  <c r="G91" i="3" s="1"/>
  <c r="C90" i="3"/>
  <c r="G90" i="3" s="1"/>
  <c r="C89" i="3"/>
  <c r="G89" i="3" s="1"/>
  <c r="C88" i="3"/>
  <c r="G88" i="3" s="1"/>
  <c r="C87" i="3"/>
  <c r="G87" i="3" s="1"/>
  <c r="C86" i="3"/>
  <c r="G86" i="3" s="1"/>
  <c r="C85" i="3"/>
  <c r="G85" i="3" s="1"/>
  <c r="C84" i="3"/>
  <c r="G84" i="3" s="1"/>
  <c r="C83" i="3"/>
  <c r="G83" i="3" s="1"/>
  <c r="C82" i="3"/>
  <c r="G82" i="3" s="1"/>
  <c r="C81" i="3"/>
  <c r="G81" i="3" s="1"/>
  <c r="C80" i="3"/>
  <c r="G80" i="3" s="1"/>
  <c r="C79" i="3"/>
  <c r="G79" i="3" s="1"/>
  <c r="C78" i="3"/>
  <c r="G78" i="3" s="1"/>
  <c r="C77" i="3"/>
  <c r="G77" i="3" s="1"/>
  <c r="C76" i="3"/>
  <c r="G76" i="3" s="1"/>
  <c r="C75" i="3"/>
  <c r="G75" i="3" s="1"/>
  <c r="C74" i="3"/>
  <c r="G74" i="3" s="1"/>
  <c r="C73" i="3"/>
  <c r="G73" i="3" s="1"/>
  <c r="C72" i="3"/>
  <c r="G72" i="3" s="1"/>
  <c r="C71" i="3"/>
  <c r="G71" i="3" s="1"/>
  <c r="C70" i="3"/>
  <c r="G70" i="3" s="1"/>
  <c r="C69" i="3"/>
  <c r="G69" i="3" s="1"/>
  <c r="C68" i="3"/>
  <c r="G68" i="3" s="1"/>
  <c r="C67" i="3"/>
  <c r="G67" i="3" s="1"/>
  <c r="C66" i="3"/>
  <c r="G66" i="3" s="1"/>
  <c r="C65" i="3"/>
  <c r="G65" i="3" s="1"/>
  <c r="C64" i="3"/>
  <c r="G64" i="3" s="1"/>
  <c r="C63" i="3"/>
  <c r="G63" i="3" s="1"/>
  <c r="C62" i="3"/>
  <c r="G62" i="3" s="1"/>
  <c r="C61" i="3"/>
  <c r="G61" i="3" s="1"/>
  <c r="C60" i="3"/>
  <c r="G60" i="3" s="1"/>
  <c r="C59" i="3"/>
  <c r="G59" i="3" s="1"/>
  <c r="C58" i="3"/>
  <c r="G58" i="3" s="1"/>
  <c r="C57" i="3"/>
  <c r="G57" i="3" s="1"/>
  <c r="C56" i="3"/>
  <c r="G56" i="3" s="1"/>
  <c r="C55" i="3"/>
  <c r="G55" i="3" s="1"/>
  <c r="C54" i="3"/>
  <c r="G54" i="3" s="1"/>
  <c r="C53" i="3"/>
  <c r="G53" i="3" s="1"/>
  <c r="C52" i="3"/>
  <c r="G52" i="3" s="1"/>
  <c r="C51" i="3"/>
  <c r="G51" i="3" s="1"/>
  <c r="C50" i="3"/>
  <c r="G50" i="3" s="1"/>
  <c r="C49" i="3"/>
  <c r="G49" i="3" s="1"/>
  <c r="C48" i="3"/>
  <c r="G48" i="3" s="1"/>
  <c r="C47" i="3"/>
  <c r="G47" i="3" s="1"/>
  <c r="C46" i="3"/>
  <c r="G46" i="3" s="1"/>
  <c r="C45" i="3"/>
  <c r="G45" i="3" s="1"/>
  <c r="C44" i="3"/>
  <c r="G44" i="3" s="1"/>
  <c r="C43" i="3"/>
  <c r="G43" i="3" s="1"/>
  <c r="C42" i="3"/>
  <c r="G42" i="3" s="1"/>
  <c r="C41" i="3"/>
  <c r="G41" i="3" s="1"/>
  <c r="C40" i="3"/>
  <c r="G40" i="3" s="1"/>
  <c r="C39" i="3"/>
  <c r="G39" i="3" s="1"/>
  <c r="C38" i="3"/>
  <c r="G38" i="3" s="1"/>
  <c r="C37" i="3"/>
  <c r="G37" i="3" s="1"/>
  <c r="C36" i="3"/>
  <c r="G36" i="3" s="1"/>
  <c r="C35" i="3"/>
  <c r="G35" i="3" s="1"/>
  <c r="C34" i="3"/>
  <c r="G34" i="3" s="1"/>
  <c r="C33" i="3"/>
  <c r="G33" i="3" s="1"/>
  <c r="C32" i="3"/>
  <c r="G32" i="3" s="1"/>
  <c r="C29" i="3"/>
  <c r="G29" i="3" s="1"/>
  <c r="C28" i="3"/>
  <c r="G28" i="3" s="1"/>
  <c r="C27" i="3"/>
  <c r="C26" i="3"/>
  <c r="C25" i="3"/>
  <c r="G25" i="3" s="1"/>
  <c r="C24" i="3"/>
  <c r="G24" i="3" s="1"/>
  <c r="C23" i="3"/>
  <c r="G23" i="3" s="1"/>
  <c r="C22" i="3"/>
  <c r="G22" i="3" s="1"/>
  <c r="C21" i="3"/>
  <c r="G21" i="3" s="1"/>
  <c r="C20" i="3"/>
  <c r="G20" i="3" s="1"/>
  <c r="C19" i="3"/>
  <c r="C18" i="3"/>
  <c r="C17" i="3"/>
  <c r="G17" i="3" s="1"/>
  <c r="C16" i="3"/>
  <c r="G16" i="3" s="1"/>
  <c r="C15" i="3"/>
  <c r="G15" i="3" s="1"/>
  <c r="C14" i="3"/>
  <c r="G14" i="3" s="1"/>
  <c r="C13" i="3"/>
  <c r="G13" i="3" s="1"/>
  <c r="C12" i="3"/>
  <c r="G12" i="3" s="1"/>
  <c r="C11" i="3"/>
  <c r="C10" i="3"/>
  <c r="C9" i="3"/>
  <c r="G9" i="3" s="1"/>
  <c r="C8" i="3"/>
  <c r="G8" i="3" s="1"/>
  <c r="C7" i="3"/>
  <c r="G7" i="3" s="1"/>
  <c r="C6" i="3"/>
  <c r="G6" i="3" s="1"/>
  <c r="D76" i="2"/>
  <c r="D75" i="2"/>
  <c r="D73" i="2"/>
  <c r="D72" i="2"/>
  <c r="D71" i="2"/>
  <c r="D70" i="2"/>
  <c r="D69" i="2"/>
  <c r="D68" i="2"/>
  <c r="D67" i="2"/>
  <c r="D65" i="2"/>
  <c r="D64" i="2" s="1"/>
  <c r="D63" i="2"/>
  <c r="D62" i="2" s="1"/>
  <c r="D61" i="2"/>
  <c r="D60" i="2" s="1"/>
  <c r="D59" i="2"/>
  <c r="D58" i="2" s="1"/>
  <c r="D57" i="2"/>
  <c r="D56" i="2" s="1"/>
  <c r="D55" i="2"/>
  <c r="D54" i="2" s="1"/>
  <c r="D53" i="2"/>
  <c r="D52" i="2"/>
  <c r="D51" i="2"/>
  <c r="D49" i="2"/>
  <c r="D48" i="2" s="1"/>
  <c r="E24" i="6" s="1"/>
  <c r="D47" i="2"/>
  <c r="D46" i="2" s="1"/>
  <c r="E22" i="6" s="1"/>
  <c r="D45" i="2"/>
  <c r="D44" i="2"/>
  <c r="D43" i="2"/>
  <c r="D42" i="2"/>
  <c r="D41" i="2"/>
  <c r="D40" i="2"/>
  <c r="D39" i="2"/>
  <c r="D38" i="2"/>
  <c r="D37" i="2"/>
  <c r="D36" i="2"/>
  <c r="D35" i="2"/>
  <c r="D34" i="2"/>
  <c r="D32" i="2"/>
  <c r="D31" i="2"/>
  <c r="D30" i="2"/>
  <c r="D29" i="2"/>
  <c r="D28" i="2"/>
  <c r="D27" i="2"/>
  <c r="D26" i="2"/>
  <c r="D25" i="2"/>
  <c r="D23" i="2"/>
  <c r="D22" i="2"/>
  <c r="D21" i="2"/>
  <c r="D20" i="2"/>
  <c r="D19" i="2"/>
  <c r="D18" i="2"/>
  <c r="D17" i="2"/>
  <c r="D16" i="2"/>
  <c r="D15" i="2"/>
  <c r="D14" i="2"/>
  <c r="D13" i="2"/>
  <c r="D12" i="2"/>
  <c r="D11" i="2"/>
  <c r="D10" i="2"/>
  <c r="D9" i="2"/>
  <c r="D8" i="2"/>
  <c r="D7" i="2"/>
  <c r="D6" i="2"/>
  <c r="D5" i="2"/>
  <c r="C76" i="2"/>
  <c r="C75" i="2"/>
  <c r="C73" i="2"/>
  <c r="C72" i="2"/>
  <c r="C71" i="2"/>
  <c r="C70" i="2"/>
  <c r="C69" i="2"/>
  <c r="C68" i="2"/>
  <c r="C67" i="2"/>
  <c r="C65" i="2"/>
  <c r="C64" i="2" s="1"/>
  <c r="C63" i="2"/>
  <c r="C62" i="2" s="1"/>
  <c r="C61" i="2"/>
  <c r="C60" i="2" s="1"/>
  <c r="C59" i="2"/>
  <c r="C58" i="2" s="1"/>
  <c r="C57" i="2"/>
  <c r="C56" i="2" s="1"/>
  <c r="C55" i="2"/>
  <c r="C54" i="2" s="1"/>
  <c r="C53" i="2"/>
  <c r="C52" i="2"/>
  <c r="C51" i="2"/>
  <c r="C49" i="2"/>
  <c r="C48" i="2" s="1"/>
  <c r="D24" i="6" s="1"/>
  <c r="H24" i="6" s="1"/>
  <c r="C47" i="2"/>
  <c r="C46" i="2" s="1"/>
  <c r="D22" i="6" s="1"/>
  <c r="H22" i="6" s="1"/>
  <c r="C45" i="2"/>
  <c r="C44" i="2"/>
  <c r="C43" i="2"/>
  <c r="C42" i="2"/>
  <c r="C41" i="2"/>
  <c r="C40" i="2"/>
  <c r="C39" i="2"/>
  <c r="C38" i="2"/>
  <c r="C37" i="2"/>
  <c r="C36" i="2"/>
  <c r="C35" i="2"/>
  <c r="C34" i="2"/>
  <c r="C32" i="2"/>
  <c r="C31" i="2"/>
  <c r="C30" i="2"/>
  <c r="C29" i="2"/>
  <c r="C28" i="2"/>
  <c r="C27" i="2"/>
  <c r="C26" i="2"/>
  <c r="C25" i="2"/>
  <c r="C23" i="2"/>
  <c r="C22" i="2"/>
  <c r="C21" i="2"/>
  <c r="C20" i="2"/>
  <c r="C19" i="2"/>
  <c r="C18" i="2"/>
  <c r="C17" i="2"/>
  <c r="C16" i="2"/>
  <c r="C15" i="2"/>
  <c r="C14" i="2"/>
  <c r="C13" i="2"/>
  <c r="C12" i="2"/>
  <c r="C11" i="2"/>
  <c r="C10" i="2"/>
  <c r="C9" i="2"/>
  <c r="C8" i="2"/>
  <c r="C7" i="2"/>
  <c r="C6" i="2"/>
  <c r="B76" i="2"/>
  <c r="B75" i="2"/>
  <c r="B73" i="2"/>
  <c r="B72" i="2"/>
  <c r="B71" i="2"/>
  <c r="B70" i="2"/>
  <c r="H70" i="2" s="1"/>
  <c r="B69" i="2"/>
  <c r="H69" i="2" s="1"/>
  <c r="B68" i="2"/>
  <c r="H68" i="2" s="1"/>
  <c r="B67" i="2"/>
  <c r="B65" i="2"/>
  <c r="B64" i="2" s="1"/>
  <c r="B63" i="2"/>
  <c r="B62" i="2" s="1"/>
  <c r="B61" i="2"/>
  <c r="B60" i="2" s="1"/>
  <c r="B59" i="2"/>
  <c r="B58" i="2" s="1"/>
  <c r="B57" i="2"/>
  <c r="B56" i="2" s="1"/>
  <c r="B55" i="2"/>
  <c r="B54" i="2" s="1"/>
  <c r="B53" i="2"/>
  <c r="B52" i="2"/>
  <c r="B51" i="2"/>
  <c r="B49" i="2"/>
  <c r="B48" i="2" s="1"/>
  <c r="C24" i="6" s="1"/>
  <c r="B47" i="2"/>
  <c r="B46" i="2" s="1"/>
  <c r="C22" i="6" s="1"/>
  <c r="B32" i="2"/>
  <c r="B31" i="2"/>
  <c r="B30" i="2"/>
  <c r="B29" i="2"/>
  <c r="B28" i="2"/>
  <c r="B27" i="2"/>
  <c r="B26" i="2"/>
  <c r="B25" i="2"/>
  <c r="B6" i="2"/>
  <c r="B7" i="2"/>
  <c r="B8" i="2"/>
  <c r="B9" i="2"/>
  <c r="B10" i="2"/>
  <c r="B11" i="2"/>
  <c r="B12" i="2"/>
  <c r="B13" i="2"/>
  <c r="B14" i="2"/>
  <c r="B15" i="2"/>
  <c r="B16" i="2"/>
  <c r="B17" i="2"/>
  <c r="B18" i="2"/>
  <c r="B19" i="2"/>
  <c r="B20" i="2"/>
  <c r="B21" i="2"/>
  <c r="B22" i="2"/>
  <c r="B23" i="2"/>
  <c r="B5" i="2"/>
  <c r="G18" i="3" l="1"/>
  <c r="G11" i="3"/>
  <c r="G19" i="3"/>
  <c r="G27" i="3"/>
  <c r="G10" i="3"/>
  <c r="G26" i="3"/>
  <c r="E12" i="6"/>
  <c r="B50" i="2"/>
  <c r="C25" i="6" s="1"/>
  <c r="B74" i="2"/>
  <c r="D74" i="2"/>
  <c r="C12" i="6"/>
  <c r="C74" i="2"/>
  <c r="D28" i="6" s="1"/>
  <c r="B66" i="2"/>
  <c r="C27" i="6" s="1"/>
  <c r="D78" i="1"/>
  <c r="D24" i="2"/>
  <c r="C50" i="2"/>
  <c r="D25" i="6" s="1"/>
  <c r="B4" i="2"/>
  <c r="C19" i="6" s="1"/>
  <c r="C78" i="1"/>
  <c r="B24" i="2"/>
  <c r="D26" i="6"/>
  <c r="C26" i="6"/>
  <c r="E26" i="6"/>
  <c r="C102" i="3"/>
  <c r="C24" i="2"/>
  <c r="D50" i="2"/>
  <c r="E25" i="6" s="1"/>
  <c r="D102" i="3"/>
  <c r="C33" i="2"/>
  <c r="D66" i="2"/>
  <c r="E27" i="6" s="1"/>
  <c r="D33" i="2"/>
  <c r="C30" i="3"/>
  <c r="G30" i="3" s="1"/>
  <c r="D12" i="6"/>
  <c r="C66" i="2"/>
  <c r="D27" i="6" s="1"/>
  <c r="H27" i="6" s="1"/>
  <c r="D4" i="2"/>
  <c r="E19" i="6" s="1"/>
  <c r="D30" i="3"/>
  <c r="C4" i="2"/>
  <c r="D19" i="6" s="1"/>
  <c r="H25" i="6" l="1"/>
  <c r="H26" i="6"/>
  <c r="H19" i="6"/>
  <c r="E28" i="6"/>
  <c r="H28" i="6" s="1"/>
  <c r="D77" i="2"/>
  <c r="C103" i="3"/>
  <c r="C28" i="6"/>
  <c r="D103" i="3"/>
  <c r="E20" i="6"/>
  <c r="C77" i="2"/>
  <c r="D20" i="6"/>
  <c r="B30" i="3"/>
  <c r="H30" i="3" s="1"/>
  <c r="B102" i="3"/>
  <c r="I90" i="4"/>
  <c r="I85" i="4"/>
  <c r="D83" i="4"/>
  <c r="I81" i="4"/>
  <c r="I72" i="4"/>
  <c r="D71" i="4"/>
  <c r="I69" i="4"/>
  <c r="I67" i="4"/>
  <c r="I66" i="4"/>
  <c r="I61" i="4"/>
  <c r="I60" i="4"/>
  <c r="I59" i="4"/>
  <c r="I58" i="4"/>
  <c r="I57" i="4"/>
  <c r="I54" i="4"/>
  <c r="I51" i="4"/>
  <c r="I48" i="4"/>
  <c r="I46" i="4"/>
  <c r="I43" i="4"/>
  <c r="I40" i="4"/>
  <c r="D39" i="4"/>
  <c r="I38" i="4"/>
  <c r="I35" i="4"/>
  <c r="I34" i="4"/>
  <c r="I33" i="4"/>
  <c r="D31" i="4"/>
  <c r="I30" i="4"/>
  <c r="I27" i="4"/>
  <c r="I25" i="4"/>
  <c r="I24" i="4"/>
  <c r="I22" i="4"/>
  <c r="D19" i="4"/>
  <c r="I16" i="4"/>
  <c r="I15" i="4"/>
  <c r="I13" i="4"/>
  <c r="I11" i="4"/>
  <c r="I27" i="6"/>
  <c r="I26" i="6"/>
  <c r="I25" i="6"/>
  <c r="I24" i="6"/>
  <c r="I23" i="6"/>
  <c r="I22" i="6"/>
  <c r="I21" i="6"/>
  <c r="H14" i="6"/>
  <c r="I14" i="6" s="1"/>
  <c r="H13" i="6"/>
  <c r="H12" i="6"/>
  <c r="I12" i="6" s="1"/>
  <c r="H11" i="6"/>
  <c r="H10" i="6"/>
  <c r="I10" i="6" s="1"/>
  <c r="E15" i="6"/>
  <c r="H9" i="6"/>
  <c r="I28" i="6" l="1"/>
  <c r="H20" i="6"/>
  <c r="E29" i="6"/>
  <c r="B103" i="3"/>
  <c r="H31" i="4"/>
  <c r="I31" i="4" s="1"/>
  <c r="H19" i="4"/>
  <c r="I19" i="4" s="1"/>
  <c r="H39" i="4"/>
  <c r="I39" i="4" s="1"/>
  <c r="H83" i="4"/>
  <c r="I83" i="4" s="1"/>
  <c r="H71" i="4"/>
  <c r="I71" i="4" s="1"/>
  <c r="I29" i="4"/>
  <c r="I18" i="4"/>
  <c r="I17" i="4" s="1"/>
  <c r="I20" i="4"/>
  <c r="I41" i="4"/>
  <c r="I62" i="4"/>
  <c r="I44" i="4"/>
  <c r="I56" i="4"/>
  <c r="I64" i="4"/>
  <c r="I37" i="4"/>
  <c r="I42" i="4"/>
  <c r="I63" i="4"/>
  <c r="I87" i="4"/>
  <c r="I9" i="4"/>
  <c r="D8" i="4"/>
  <c r="I73" i="4"/>
  <c r="I86" i="4"/>
  <c r="I89" i="4"/>
  <c r="I91" i="4"/>
  <c r="I14" i="4"/>
  <c r="I55" i="4"/>
  <c r="I36" i="4"/>
  <c r="I49" i="4"/>
  <c r="I50" i="4"/>
  <c r="I26" i="4"/>
  <c r="I52" i="4"/>
  <c r="I53" i="4"/>
  <c r="I68" i="4"/>
  <c r="I70" i="4"/>
  <c r="I82" i="4"/>
  <c r="I74" i="4" s="1"/>
  <c r="I21" i="4"/>
  <c r="I23" i="4"/>
  <c r="I45" i="4"/>
  <c r="I47" i="4"/>
  <c r="I65" i="4"/>
  <c r="I10" i="4"/>
  <c r="I12" i="4"/>
  <c r="D88" i="4"/>
  <c r="I32" i="4"/>
  <c r="I84" i="4"/>
  <c r="I13" i="6"/>
  <c r="D15" i="6"/>
  <c r="H15" i="6" s="1"/>
  <c r="I19" i="6"/>
  <c r="D29" i="6"/>
  <c r="B34" i="2"/>
  <c r="B35" i="2"/>
  <c r="B36" i="2"/>
  <c r="B37" i="2"/>
  <c r="B38" i="2"/>
  <c r="B39" i="2"/>
  <c r="B40" i="2"/>
  <c r="B41" i="2"/>
  <c r="B42" i="2"/>
  <c r="B43" i="2"/>
  <c r="B44" i="2"/>
  <c r="B45" i="2"/>
  <c r="H29" i="6" l="1"/>
  <c r="B33" i="2"/>
  <c r="H8" i="4"/>
  <c r="I8" i="4" s="1"/>
  <c r="C92" i="4"/>
  <c r="D92" i="4"/>
  <c r="H88" i="4"/>
  <c r="I88" i="4" s="1"/>
  <c r="C20" i="6" l="1"/>
  <c r="C29" i="6" s="1"/>
  <c r="B77" i="2"/>
  <c r="H92" i="4"/>
  <c r="I92" i="4" s="1"/>
  <c r="I29" i="6" l="1"/>
  <c r="I20" i="6"/>
  <c r="B18" i="1"/>
  <c r="B9" i="1"/>
  <c r="B11" i="1" l="1"/>
  <c r="C9" i="6" s="1"/>
  <c r="H72" i="2"/>
  <c r="H29" i="2"/>
  <c r="H18" i="2"/>
  <c r="H12" i="2"/>
  <c r="H26" i="2"/>
  <c r="H39" i="2"/>
  <c r="H52" i="2"/>
  <c r="H19" i="2"/>
  <c r="H25" i="2"/>
  <c r="H22" i="2"/>
  <c r="H9" i="2"/>
  <c r="H35" i="2"/>
  <c r="H8" i="2"/>
  <c r="H15" i="2"/>
  <c r="H54" i="2"/>
  <c r="H10" i="2"/>
  <c r="H20" i="2"/>
  <c r="H63" i="2"/>
  <c r="H61" i="2"/>
  <c r="H34" i="2"/>
  <c r="H55" i="2"/>
  <c r="H36" i="2"/>
  <c r="H21" i="2"/>
  <c r="H57" i="2"/>
  <c r="H5" i="2"/>
  <c r="H30" i="2"/>
  <c r="H44" i="2"/>
  <c r="H32" i="2"/>
  <c r="H51" i="2"/>
  <c r="H76" i="2"/>
  <c r="H49" i="2"/>
  <c r="H59" i="2"/>
  <c r="H17" i="2"/>
  <c r="H13" i="2"/>
  <c r="H71" i="2"/>
  <c r="H53" i="2"/>
  <c r="H28" i="2"/>
  <c r="H23" i="2"/>
  <c r="H14" i="2"/>
  <c r="H11" i="2"/>
  <c r="H47" i="2"/>
  <c r="H42" i="2"/>
  <c r="H67" i="2"/>
  <c r="H43" i="2"/>
  <c r="H37" i="2"/>
  <c r="H16" i="2"/>
  <c r="H40" i="2"/>
  <c r="H66" i="2"/>
  <c r="H64" i="2"/>
  <c r="H41" i="2"/>
  <c r="H46" i="2"/>
  <c r="H74" i="2"/>
  <c r="H27" i="2"/>
  <c r="H33" i="2"/>
  <c r="H6" i="2"/>
  <c r="H65" i="2"/>
  <c r="H45" i="2"/>
  <c r="H7" i="2"/>
  <c r="H60" i="2"/>
  <c r="H73" i="2"/>
  <c r="H38" i="2"/>
  <c r="H56" i="2"/>
  <c r="H48" i="2"/>
  <c r="H31" i="2"/>
  <c r="H58" i="2"/>
  <c r="H24" i="2"/>
  <c r="G4" i="2"/>
  <c r="H62" i="2"/>
  <c r="H50" i="2"/>
  <c r="I9" i="6" l="1"/>
  <c r="G77" i="2"/>
  <c r="H77" i="2" s="1"/>
  <c r="H4" i="2"/>
  <c r="H25" i="3"/>
  <c r="H21" i="3"/>
  <c r="H20" i="3"/>
  <c r="H15" i="3"/>
  <c r="H24" i="3"/>
  <c r="H7" i="3"/>
  <c r="H19" i="3"/>
  <c r="H10" i="3"/>
  <c r="H23" i="3"/>
  <c r="H8" i="3"/>
  <c r="H12" i="3"/>
  <c r="H14" i="3"/>
  <c r="H6" i="3"/>
  <c r="H22" i="3"/>
  <c r="H11" i="3"/>
  <c r="H16" i="3"/>
  <c r="H9" i="3"/>
  <c r="H13" i="3"/>
  <c r="H17" i="3"/>
  <c r="H18" i="3"/>
  <c r="H48" i="3"/>
  <c r="H65" i="3"/>
  <c r="H49" i="3"/>
  <c r="H33" i="3"/>
  <c r="H44" i="3"/>
  <c r="H93" i="3"/>
  <c r="H63" i="3"/>
  <c r="H79" i="3"/>
  <c r="H41" i="3"/>
  <c r="H80" i="3"/>
  <c r="H56" i="3"/>
  <c r="H27" i="3"/>
  <c r="H38" i="3"/>
  <c r="H29" i="3"/>
  <c r="H95" i="3"/>
  <c r="H34" i="3"/>
  <c r="H73" i="3"/>
  <c r="H75" i="3"/>
  <c r="H54" i="3"/>
  <c r="H98" i="3"/>
  <c r="H67" i="3"/>
  <c r="H55" i="3"/>
  <c r="H68" i="3"/>
  <c r="H60" i="3"/>
  <c r="H59" i="3"/>
  <c r="H92" i="3"/>
  <c r="H52" i="3"/>
  <c r="H42" i="3"/>
  <c r="H71" i="3"/>
  <c r="H97" i="3"/>
  <c r="H46" i="3"/>
  <c r="H82" i="3"/>
  <c r="H62" i="3"/>
  <c r="H81" i="3"/>
  <c r="H84" i="3"/>
  <c r="H94" i="3"/>
  <c r="H100" i="3"/>
  <c r="H91" i="3"/>
  <c r="H88" i="3"/>
  <c r="H36" i="3"/>
  <c r="H74" i="3"/>
  <c r="H101" i="3"/>
  <c r="H39" i="3"/>
  <c r="H85" i="3"/>
  <c r="H28" i="3"/>
  <c r="H76" i="3"/>
  <c r="H53" i="3"/>
  <c r="H70" i="3"/>
  <c r="H86" i="3"/>
  <c r="H89" i="3"/>
  <c r="H64" i="3"/>
  <c r="H37" i="3"/>
  <c r="H96" i="3"/>
  <c r="H32" i="3"/>
  <c r="H47" i="3"/>
  <c r="H99" i="3"/>
  <c r="H51" i="3"/>
  <c r="H78" i="3"/>
  <c r="H69" i="3"/>
  <c r="H90" i="3"/>
  <c r="H35" i="3"/>
  <c r="H50" i="3"/>
  <c r="H87" i="3"/>
  <c r="H83" i="3"/>
  <c r="H40" i="3"/>
  <c r="H58" i="3"/>
  <c r="H72" i="3"/>
  <c r="H61" i="3"/>
  <c r="H43" i="3"/>
  <c r="H66" i="3"/>
  <c r="H57" i="3"/>
  <c r="H77" i="3"/>
  <c r="H45" i="3"/>
  <c r="G102" i="3" l="1"/>
  <c r="G103" i="3"/>
  <c r="H102" i="3" l="1"/>
  <c r="H103" i="3"/>
  <c r="G98" i="5"/>
  <c r="H98" i="5" s="1"/>
  <c r="G91" i="5"/>
  <c r="H91" i="5" s="1"/>
  <c r="G56" i="5"/>
  <c r="H56" i="5" s="1"/>
  <c r="G65" i="5"/>
  <c r="H65" i="5" s="1"/>
  <c r="G61" i="5"/>
  <c r="H61" i="5" s="1"/>
  <c r="G27" i="5"/>
  <c r="H27" i="5" s="1"/>
  <c r="G97" i="5"/>
  <c r="H97" i="5" s="1"/>
  <c r="G85" i="5"/>
  <c r="H85" i="5" s="1"/>
  <c r="G67" i="5"/>
  <c r="H67" i="5" s="1"/>
  <c r="G20" i="5"/>
  <c r="H20" i="5" s="1"/>
  <c r="G13" i="5"/>
  <c r="H13" i="5" s="1"/>
  <c r="G71" i="5"/>
  <c r="H71" i="5" s="1"/>
  <c r="G24" i="5"/>
  <c r="H24" i="5" s="1"/>
  <c r="G9" i="5"/>
  <c r="H9" i="5" s="1"/>
  <c r="G104" i="5"/>
  <c r="H104" i="5" s="1"/>
  <c r="G52" i="5"/>
  <c r="H52" i="5" s="1"/>
  <c r="G105" i="5"/>
  <c r="H105" i="5" s="1"/>
  <c r="G79" i="5"/>
  <c r="H79" i="5" s="1"/>
  <c r="G73" i="5"/>
  <c r="H73" i="5" s="1"/>
  <c r="G90" i="5"/>
  <c r="H90" i="5" s="1"/>
  <c r="G21" i="5"/>
  <c r="H21" i="5" s="1"/>
  <c r="G103" i="5"/>
  <c r="H103" i="5" s="1"/>
  <c r="G96" i="5"/>
  <c r="H96" i="5" s="1"/>
  <c r="G84" i="5"/>
  <c r="H84" i="5" s="1"/>
  <c r="G54" i="5"/>
  <c r="H54" i="5" s="1"/>
  <c r="G80" i="5"/>
  <c r="H80" i="5" s="1"/>
  <c r="G68" i="5"/>
  <c r="H68" i="5" s="1"/>
  <c r="G49" i="5"/>
  <c r="H49" i="5" s="1"/>
  <c r="G17" i="5"/>
  <c r="H17" i="5" s="1"/>
  <c r="G82" i="5"/>
  <c r="H82" i="5" s="1"/>
  <c r="G51" i="5"/>
  <c r="H51" i="5" s="1"/>
  <c r="G40" i="5"/>
  <c r="H40" i="5" s="1"/>
  <c r="G87" i="5"/>
  <c r="H87" i="5" s="1"/>
  <c r="G102" i="5"/>
  <c r="H102" i="5" s="1"/>
  <c r="G74" i="5"/>
  <c r="H74" i="5" s="1"/>
  <c r="G41" i="5"/>
  <c r="H41" i="5" s="1"/>
  <c r="G14" i="5"/>
  <c r="H14" i="5" s="1"/>
  <c r="G77" i="5"/>
  <c r="H77" i="5" s="1"/>
  <c r="G66" i="5"/>
  <c r="H66" i="5" s="1"/>
  <c r="G30" i="5"/>
  <c r="H30" i="5" s="1"/>
  <c r="G107" i="5"/>
  <c r="H107" i="5" s="1"/>
  <c r="G8" i="5"/>
  <c r="H8" i="5" s="1"/>
  <c r="G70" i="5"/>
  <c r="H70" i="5" s="1"/>
  <c r="G10" i="5"/>
  <c r="H10" i="5" s="1"/>
  <c r="G16" i="5"/>
  <c r="H16" i="5" s="1"/>
  <c r="G11" i="5"/>
  <c r="H11" i="5" s="1"/>
  <c r="G48" i="5"/>
  <c r="H48" i="5" s="1"/>
  <c r="G37" i="5"/>
  <c r="H37" i="5" s="1"/>
  <c r="G94" i="5"/>
  <c r="H94" i="5" s="1"/>
  <c r="G59" i="5"/>
  <c r="H59" i="5" s="1"/>
  <c r="G44" i="5"/>
  <c r="H44" i="5" s="1"/>
  <c r="G72" i="5"/>
  <c r="H72" i="5" s="1"/>
  <c r="G62" i="5"/>
  <c r="H62" i="5" s="1"/>
  <c r="G47" i="5"/>
  <c r="H47" i="5" s="1"/>
  <c r="G12" i="5"/>
  <c r="H12" i="5" s="1"/>
  <c r="G7" i="5"/>
  <c r="H7" i="5" s="1"/>
  <c r="G38" i="5"/>
  <c r="H38" i="5" s="1"/>
  <c r="G63" i="5"/>
  <c r="H63" i="5" s="1"/>
  <c r="G108" i="5"/>
  <c r="G60" i="5"/>
  <c r="H60" i="5" s="1"/>
  <c r="G99" i="5"/>
  <c r="H99" i="5" s="1"/>
  <c r="G55" i="5"/>
  <c r="H55" i="5" s="1"/>
  <c r="G69" i="5"/>
  <c r="H69" i="5" s="1"/>
  <c r="G42" i="5"/>
  <c r="H42" i="5" s="1"/>
  <c r="G86" i="5"/>
  <c r="H86" i="5" s="1"/>
  <c r="G57" i="5"/>
  <c r="H57" i="5" s="1"/>
  <c r="G15" i="5"/>
  <c r="H15" i="5" s="1"/>
  <c r="G89" i="5"/>
  <c r="H89" i="5" s="1"/>
  <c r="G36" i="5"/>
  <c r="H36" i="5" s="1"/>
  <c r="G46" i="5"/>
  <c r="H46" i="5" s="1"/>
  <c r="G39" i="5"/>
  <c r="H39" i="5" s="1"/>
  <c r="G106" i="5"/>
  <c r="H106" i="5" s="1"/>
  <c r="G53" i="5"/>
  <c r="H53" i="5" s="1"/>
  <c r="G95" i="5"/>
  <c r="H95" i="5" s="1"/>
  <c r="G29" i="5"/>
  <c r="H29" i="5" s="1"/>
  <c r="G78" i="5"/>
  <c r="H78" i="5" s="1"/>
  <c r="G75" i="5"/>
  <c r="H75" i="5" s="1"/>
  <c r="G50" i="5"/>
  <c r="H50" i="5" s="1"/>
  <c r="G92" i="5"/>
  <c r="H92" i="5" s="1"/>
  <c r="G35" i="5"/>
  <c r="H35" i="5" s="1"/>
  <c r="G28" i="5"/>
  <c r="H28" i="5" s="1"/>
  <c r="G43" i="5"/>
  <c r="H43" i="5" s="1"/>
  <c r="G93" i="5"/>
  <c r="H93" i="5" s="1"/>
  <c r="G76" i="5"/>
  <c r="H76" i="5" s="1"/>
  <c r="G19" i="5"/>
  <c r="H19" i="5" s="1"/>
  <c r="G83" i="5"/>
  <c r="H83" i="5" s="1"/>
  <c r="G23" i="5"/>
  <c r="H23" i="5" s="1"/>
  <c r="G58" i="5"/>
  <c r="H58" i="5" s="1"/>
  <c r="G25" i="5"/>
  <c r="H25" i="5" s="1"/>
  <c r="G64" i="5"/>
  <c r="H64" i="5" s="1"/>
  <c r="G26" i="5"/>
  <c r="H26" i="5" s="1"/>
  <c r="G18" i="5"/>
  <c r="H18" i="5" s="1"/>
  <c r="G101" i="5"/>
  <c r="H101" i="5" s="1"/>
  <c r="G45" i="5"/>
  <c r="H45" i="5" s="1"/>
  <c r="G81" i="5"/>
  <c r="H81" i="5" s="1"/>
  <c r="G88" i="5"/>
  <c r="H88" i="5" s="1"/>
  <c r="G100" i="5"/>
  <c r="H100" i="5" s="1"/>
  <c r="H108" i="5" l="1"/>
  <c r="B21" i="1" l="1"/>
  <c r="B20" i="1" s="1"/>
  <c r="B78" i="1" l="1"/>
  <c r="C11" i="6"/>
  <c r="I11" i="6" l="1"/>
  <c r="C15" i="6"/>
  <c r="I15" i="6" l="1"/>
</calcChain>
</file>

<file path=xl/comments1.xml><?xml version="1.0" encoding="utf-8"?>
<comments xmlns="http://schemas.openxmlformats.org/spreadsheetml/2006/main">
  <authors>
    <author>MAHOT - DGDAL - Karine Barbosa de Aguiar Sousa Brito</author>
    <author>Larice Freire</author>
  </authors>
  <commentList>
    <comment ref="A71" authorId="0" shapeId="0">
      <text>
        <r>
          <rPr>
            <b/>
            <sz val="9"/>
            <color indexed="81"/>
            <rFont val="Tahoma"/>
            <family val="2"/>
          </rPr>
          <t>MAHOT - DGDAL - Karine Barbosa de Aguiar Sousa Brito:</t>
        </r>
        <r>
          <rPr>
            <sz val="9"/>
            <color indexed="81"/>
            <rFont val="Tahoma"/>
            <family val="2"/>
          </rPr>
          <t xml:space="preserve">
Fundo MAA</t>
        </r>
      </text>
    </comment>
    <comment ref="A92" authorId="1" shapeId="0">
      <text>
        <r>
          <rPr>
            <b/>
            <sz val="9"/>
            <color indexed="81"/>
            <rFont val="Tahoma"/>
            <family val="2"/>
          </rPr>
          <t>Larice Freire:</t>
        </r>
        <r>
          <rPr>
            <sz val="9"/>
            <color indexed="81"/>
            <rFont val="Tahoma"/>
            <family val="2"/>
          </rPr>
          <t xml:space="preserve">
palha carga,</t>
        </r>
      </text>
    </comment>
  </commentList>
</comments>
</file>

<file path=xl/connections.xml><?xml version="1.0" encoding="utf-8"?>
<connections xmlns="http://schemas.openxmlformats.org/spreadsheetml/2006/main">
  <connection id="1" odcFile="C:\Users\Anila.Rodrigues\Documents\As minhas origens de dados\(Predefinido) HEL_BALAN_ORC_V1_PP_2022.odc" keepAlive="1" name="(Predefinido) HEL_BALAN_ORC_V1_PP_2022" type="5" refreshedVersion="6">
    <dbPr connection="Provider=OraOLEDB.Oracle.1;Persist Security Info=True;User ID=cmsmdinamica;Data Source=pivot4;Extended Properties=&quot;&quot;" command="&quot;CMSMDINAMICA&quot;.&quot;HEL_BALAN_ORC_V1_PP_2022&quot;" commandType="3"/>
  </connection>
</connections>
</file>

<file path=xl/sharedStrings.xml><?xml version="1.0" encoding="utf-8"?>
<sst xmlns="http://schemas.openxmlformats.org/spreadsheetml/2006/main" count="1356" uniqueCount="426">
  <si>
    <t>Rótulos de Linha</t>
  </si>
  <si>
    <t>REC</t>
  </si>
  <si>
    <t>Total Geral</t>
  </si>
  <si>
    <t>ORC_TIPO</t>
  </si>
  <si>
    <t>(Tudo)</t>
  </si>
  <si>
    <t>BENEFICIARIO</t>
  </si>
  <si>
    <t>CC_NOME</t>
  </si>
  <si>
    <t>CC_N2</t>
  </si>
  <si>
    <t>O_NAT</t>
  </si>
  <si>
    <t>01.01.03.01-Imposto Único Sobre O Património</t>
  </si>
  <si>
    <t>01.01.04.01.02.01-Imposto Para Os Serviços De Incêndio</t>
  </si>
  <si>
    <t>01.01.04.02.01-Imposto Sobre Consumos Especiais</t>
  </si>
  <si>
    <t>01.01.04.03-Impostos Cobrados Por Outras Entidades</t>
  </si>
  <si>
    <t>01.01.04.04.09-Outros Diversos</t>
  </si>
  <si>
    <t>01.01.04.05.01-Imposto De Circulação De Veículos Automóveis</t>
  </si>
  <si>
    <t>01.01.04.06-Outros Impostos Diversos Sobre Bens E Serviços</t>
  </si>
  <si>
    <t>01.01.06.01.01-Imposto De Selo</t>
  </si>
  <si>
    <t>01.03.01.01.03-Donativos Directos</t>
  </si>
  <si>
    <t>01.03.03.01.01-Administração Central</t>
  </si>
  <si>
    <t>01.03.03.01.02-Administração Local</t>
  </si>
  <si>
    <t>01.03.03.02.01-Administração Central</t>
  </si>
  <si>
    <t>01.04.01.05.06-De Edificíos</t>
  </si>
  <si>
    <t>01.04.01.05.07-Outras Rendas</t>
  </si>
  <si>
    <t>01.04.02.01.03-Publicações E Impressos</t>
  </si>
  <si>
    <t>01.04.02.02.01.00.02-Taxa De Serviços Agrícolas E Pecuários</t>
  </si>
  <si>
    <t>01.04.02.02.01.00.07-Taxa De Serviços De Comércio</t>
  </si>
  <si>
    <t>01.04.02.02.01.00.08-Taxa De Exploração De Água</t>
  </si>
  <si>
    <t>01.04.02.02.01.00.09-Taxas De Serviços De Secretaria</t>
  </si>
  <si>
    <t>01.04.02.02.01.01.00-Taxa De Licenças De Loteamento, De Execução De Obras De Particulares, Da Utilização Da Via Pública Por Motivos De Obras E De Utilização De Edifícios</t>
  </si>
  <si>
    <t>01.04.02.02.01.01.01-Taxa De Construção, Manutenção Ou Reforço De Infra-Estruturas Urbanísticas E De Saneamento</t>
  </si>
  <si>
    <t>01.04.02.02.01.01.02-Taxa De Ocupação Do Domínio Público E Aproveitamento Dos Bens De Utilização</t>
  </si>
  <si>
    <t>01.04.02.02.01.01.03-Taxa De Ocupação E Utilização De Locais Reservados Nos Mercados E Feiras</t>
  </si>
  <si>
    <t>01.04.02.02.01.01.04-Taxa De Aferição De Pesos, Medidas E Aparelhos De Medição</t>
  </si>
  <si>
    <t>01.04.02.02.01.01.05-Taxa De Estacionamento De Veículos Em Parques Ou Outros Locais A Esse Fim Destinado</t>
  </si>
  <si>
    <t>01.04.02.02.01.01.07-Taxa De Serviços De Publicidade Com Fins Comerciais</t>
  </si>
  <si>
    <t>01.04.02.02.01.01.08-Taxa De Autorização De Venda Ambulante Nas Vias E Recintos Públicos</t>
  </si>
  <si>
    <t>01.04.02.02.01.01.09-Taxa De Serviço De Enterramento, Concessão De Terrenos E Uso De Jazigos, De Ossários E De Outras Instalações Em Cemitérios Municipais</t>
  </si>
  <si>
    <t>01.04.02.02.01.02.00-Taxa De Registos E Licenças De Cães</t>
  </si>
  <si>
    <t>01.04.02.02.01.02.01-Taxa Pela Utilização De Matadouros E Talhos Municipais</t>
  </si>
  <si>
    <t>01.04.02.02.01.02.02-Taxa Pela Utilização De Quaisquer Instalações Destinadas Ao Conforto, Comodidade Ou Recreio Público</t>
  </si>
  <si>
    <t>01.04.02.02.01.02.03-Taxa De Comparticipação Dos Proprietários De Solos Urbanos Nos Custos Da Urbanização</t>
  </si>
  <si>
    <t>01.04.02.02.01.02.04-Taxa Compartic Propriet Imóveis Áreas Urbanizadas Custos Conservação Espaços Públicos</t>
  </si>
  <si>
    <t>01.04.02.02.01.02.05-Taxa Pela Extracção De Materiais Inertes Em Explorações Particulares A Céu Aberto</t>
  </si>
  <si>
    <t>01.04.02.02.01.02.06-Taxa Pela Concessão De Licenças De Obras No Solo E Subsolo Do Domínio Público Municipal</t>
  </si>
  <si>
    <t>01.04.02.02.01.02.07-Taxa Pela Ocupação Ou Utilização Do Solo, Subsolo E Espaço Aéreo De Domínio Público Municipal</t>
  </si>
  <si>
    <t>01.04.02.02.01.02.08-Taxa Pelo Aproveitamento Dos Bens De Utilidade Pública Situados No Solo, Subsolo E Espaço Aéreo Do Domínio Público Municipal</t>
  </si>
  <si>
    <t>01.04.02.02.01.02.09-Taxa Pela Instalação De Antenas Parabólicas</t>
  </si>
  <si>
    <t>01.04.02.02.01.03.00-Taxa Pela Instalação De Antenas De Operadores De Telecomunicações Móveis</t>
  </si>
  <si>
    <t>01.04.02.02.01.03.01-Taxa Pela Prestação De Serviços Ao Público Por Unidades Orgânicas, Funcionários Ou Agentes Municipais</t>
  </si>
  <si>
    <t>01.04.02.02.01.03.02-Taxa Pela Conservação E Tratamento De Esgotos</t>
  </si>
  <si>
    <t>01.04.02.02.01.03.03-Taxa De Serviço De Licenciamento De Alambiques</t>
  </si>
  <si>
    <t>01.04.02.02.01.03.04-Taxa Pela Emissão De Outras Licenças Não Previstas Nas Rubricas Anteriores</t>
  </si>
  <si>
    <t>01.04.02.02.01.09-Outras Taxas</t>
  </si>
  <si>
    <t>01.04.02.02.02.02-Emolumentos Judiciais</t>
  </si>
  <si>
    <t>01.04.02.03.09-Outros</t>
  </si>
  <si>
    <t>01.04.02.04.09-Serviços Diversos</t>
  </si>
  <si>
    <t>01.04.03.04-Taxa De Relaxe</t>
  </si>
  <si>
    <t>01.04.03.05-Multas Por Infracções Ao Código De Posturas Municipais</t>
  </si>
  <si>
    <t>01.04.03.06-Juros De Mora</t>
  </si>
  <si>
    <t>01.04.03.07-Multas E Outras Penalidades</t>
  </si>
  <si>
    <t>01.04.04.01-Outras Transferencias Correntes</t>
  </si>
  <si>
    <t>01.04.05.02-Reposições Não Abatidas Nos Pagamentos</t>
  </si>
  <si>
    <t>03.01.01.01.01.01.02-Residências Civis - Vendas</t>
  </si>
  <si>
    <t>03.01.01.01.06.02-Outras Construções - Vendas</t>
  </si>
  <si>
    <t>03.01.01.02.04.02-Outra Maquinaria E Equipamento - Vendas</t>
  </si>
  <si>
    <t>03.01.04.01.02.02-Terrenos Do Domínio Privado - Vendas</t>
  </si>
  <si>
    <t>Rótulos de Coluna</t>
  </si>
  <si>
    <t>1 - Dotação Anual</t>
  </si>
  <si>
    <t>1º</t>
  </si>
  <si>
    <t>2º</t>
  </si>
  <si>
    <t>1 - Dotação Anual Total</t>
  </si>
  <si>
    <t>1º Total</t>
  </si>
  <si>
    <t>2º Total</t>
  </si>
  <si>
    <t>Actual</t>
  </si>
  <si>
    <t>Inicial</t>
  </si>
  <si>
    <t>Cabimentado</t>
  </si>
  <si>
    <t>Pago</t>
  </si>
  <si>
    <t>Soma de VALOR</t>
  </si>
  <si>
    <t>(Itens múltiplos)</t>
  </si>
  <si>
    <t>Económicas/Receitas</t>
  </si>
  <si>
    <t>01.01.03 - Imposto Único sobre o Património</t>
  </si>
  <si>
    <t>01.01.04-Impostos Sobre Bens E Serviços</t>
  </si>
  <si>
    <t>01.01.06-Outros Impostos</t>
  </si>
  <si>
    <t>01.03.02-De Organizações Internacionais</t>
  </si>
  <si>
    <t>01.03.02.02-Capital</t>
  </si>
  <si>
    <t>01.03.03-Das Administrações Públicas</t>
  </si>
  <si>
    <t>01.04.01-Rendimentos De Propriedade</t>
  </si>
  <si>
    <t>01.04.02-Venda De Bens E Serviços</t>
  </si>
  <si>
    <t>01.04.03-Multas E Outras Penalidades</t>
  </si>
  <si>
    <t>01.04.04-Outras Transferências</t>
  </si>
  <si>
    <t>01.04.05-Outras Receitas Diversas E Não Especificadas</t>
  </si>
  <si>
    <t>ACTIVOS NÃO FINANCEIROS</t>
  </si>
  <si>
    <t>Execução 1º Trim.</t>
  </si>
  <si>
    <t>Execução 2º Trim.</t>
  </si>
  <si>
    <t>Execução 3º Trim.</t>
  </si>
  <si>
    <t>Execução 4º Trim.</t>
  </si>
  <si>
    <t>Coluna1</t>
  </si>
  <si>
    <t>Coluna2</t>
  </si>
  <si>
    <t>Coluna3</t>
  </si>
  <si>
    <t>Coluna4</t>
  </si>
  <si>
    <t>Coluna5</t>
  </si>
  <si>
    <t>Coluna6</t>
  </si>
  <si>
    <t>Coluna7</t>
  </si>
  <si>
    <t>Coluna8</t>
  </si>
  <si>
    <t>ORÇAMENTO</t>
  </si>
  <si>
    <t>Execução Acumulada</t>
  </si>
  <si>
    <t>SALDO</t>
  </si>
  <si>
    <t>NUM_CAB</t>
  </si>
  <si>
    <t>Por Pagar</t>
  </si>
  <si>
    <t>02.01.01.01.01-Pessoal Dos Quadros Especiais</t>
  </si>
  <si>
    <t>02.01.01.01.02-Pessoal Do Quadro</t>
  </si>
  <si>
    <t>02.01.01.01.03-Pessoal Contratado</t>
  </si>
  <si>
    <t>02.01.01.02.02-Subsídios Permanentes</t>
  </si>
  <si>
    <t>02.01.01.02.03-Despesas De Representação</t>
  </si>
  <si>
    <t>02.01.01.02.04-Gratificações Eventuais</t>
  </si>
  <si>
    <t>02.01.01.02.05-Horas Extraordinárias</t>
  </si>
  <si>
    <t>02.01.01.02.06-Alimentação E Alojamento</t>
  </si>
  <si>
    <t>02.01.01.02.07-Formação</t>
  </si>
  <si>
    <t>02.01.01.02.09-Outros Suplementos E Abonos</t>
  </si>
  <si>
    <t>02.01.01.03.01-Aumentos Salariais</t>
  </si>
  <si>
    <t>02.01.01.03.02-Recrutamentos E Nomeações</t>
  </si>
  <si>
    <t>02.01.01.03.04-Reclassificações</t>
  </si>
  <si>
    <t>02.01.01.03.05-Reingressos</t>
  </si>
  <si>
    <t>02.01.01.03.06-Promoções</t>
  </si>
  <si>
    <t>02.01.02.01.01-Contribuições Para A Segurança Social</t>
  </si>
  <si>
    <t>02.01.02.01.03-Abono De Família</t>
  </si>
  <si>
    <t>02.02.01.00.00-Livros E Documentação Técnica</t>
  </si>
  <si>
    <t>02.02.01.00.05-Material De Escritório</t>
  </si>
  <si>
    <t>02.02.01.00.09-Material De Transporte - Peças</t>
  </si>
  <si>
    <t>02.02.01.01.01-Artigos Honoríficos E De Decoração</t>
  </si>
  <si>
    <t>02.02.01.01.02-Combustíveis E Lubrificantes</t>
  </si>
  <si>
    <t>02.02.01.01.03-Material De Limpeza, Higiene E Conforto</t>
  </si>
  <si>
    <t>02.02.01.01.04-Material De Conservação E Reparação</t>
  </si>
  <si>
    <t>02.02.01.09.09-Outros Bens</t>
  </si>
  <si>
    <t>02.02.02.00.01-Rendas E Alugueres</t>
  </si>
  <si>
    <t>02.02.02.00.02-Conservação E Reparação De Bens</t>
  </si>
  <si>
    <t>02.02.02.00.03-Comunicações</t>
  </si>
  <si>
    <t>02.02.02.00.04-Transportes</t>
  </si>
  <si>
    <t>02.02.02.00.05-Água</t>
  </si>
  <si>
    <t>02.02.02.00.06-Energia Eléctrica</t>
  </si>
  <si>
    <t>02.02.02.00.07-Publicidade E Propaganda</t>
  </si>
  <si>
    <t>02.02.02.00.08-Representação Dos Serviços</t>
  </si>
  <si>
    <t>02.02.02.00.09-Deslocações E Estadas</t>
  </si>
  <si>
    <t>02.02.02.01.01-Limpeza  Higiene E Conforto</t>
  </si>
  <si>
    <t>02.02.02.01.03.01-Assistência Técnica - Residentes</t>
  </si>
  <si>
    <t>02.02.02.09.09-Outros Serviços</t>
  </si>
  <si>
    <t>02.04.02-Juros Da Dívida Interna</t>
  </si>
  <si>
    <t>02.06.03.01.09-Outras Transferências Administrações Públicas Corr</t>
  </si>
  <si>
    <t>02.07.01.01.01-Pensões De Aposentação</t>
  </si>
  <si>
    <t>02.07.01.01.02-Pensões De Sobrevivência</t>
  </si>
  <si>
    <t>02.07.01.01.07-Prestações Familiares</t>
  </si>
  <si>
    <t>02.07.02.01-Benefícios Sociais Em Numerário</t>
  </si>
  <si>
    <t>02.08.01-Seguros</t>
  </si>
  <si>
    <t>02.08.02-Outras Despesas</t>
  </si>
  <si>
    <t>02.08.05-Restituições</t>
  </si>
  <si>
    <t>02.08.06-Indemnizações</t>
  </si>
  <si>
    <t>02.08.08-Dotação Provisional</t>
  </si>
  <si>
    <t>03.01.01.01.04.01-Edifícios Para Ensino - Aquisições</t>
  </si>
  <si>
    <t>03.01.01.01.06.01-Outras Construções - Aquisições</t>
  </si>
  <si>
    <t>03.01.01.02.03.01-Equipamento Administrativo - Aquisições</t>
  </si>
  <si>
    <t>03.01.01.02.04.01-Outra Maquinaria E Equipamento - Aquisições</t>
  </si>
  <si>
    <t>03.01.04.04.02.01-Aplicações Informáticas - Aquisições</t>
  </si>
  <si>
    <t>03.03.01.04.02-Emprétimos Obtidos Pmi - Amortizações</t>
  </si>
  <si>
    <t>03.03.01.08.02-Outros Passivos Financeiros Pmi - Alienações</t>
  </si>
  <si>
    <t>DES</t>
  </si>
  <si>
    <t>Económicas/Despesas</t>
  </si>
  <si>
    <t>Orçamento</t>
  </si>
  <si>
    <t>Saldo</t>
  </si>
  <si>
    <t>02.01 - Despesas com Pessoal</t>
  </si>
  <si>
    <t>02.01.01.02.01-Gratificações Permanentes</t>
  </si>
  <si>
    <t>02.01.02.01.04-Seguros De Acidentes No Trabalho</t>
  </si>
  <si>
    <t xml:space="preserve">02.02.01 - Aquisição de Bens </t>
  </si>
  <si>
    <t>02.02.02-Aquisição De Serviços</t>
  </si>
  <si>
    <t>02.04- Juros e Outros Encargos</t>
  </si>
  <si>
    <t>02.06.03-Administrações Públicas</t>
  </si>
  <si>
    <t>02.07.01-Benefícios Sociais</t>
  </si>
  <si>
    <t>02.07.02-Benefícios De Assistência Social</t>
  </si>
  <si>
    <t>03.01 - ACTIVOS NÃO FINANCEIROS</t>
  </si>
  <si>
    <t>03.01.01.02.01.01.01-Viaturas Ligeiras De Passageiros - Aquisições</t>
  </si>
  <si>
    <t>03.01.01.02.01.03.01-Viaturas De Carga - Aquisições</t>
  </si>
  <si>
    <t>03.03 - PASSIVOS NÃO FINANCEIROS</t>
  </si>
  <si>
    <t>RO_DET</t>
  </si>
  <si>
    <t>FUN</t>
  </si>
  <si>
    <t>Assembleia Municipal</t>
  </si>
  <si>
    <t xml:space="preserve">Delegações Municipais </t>
  </si>
  <si>
    <t>Dir. da Agricultura, Pecuária e Floresta</t>
  </si>
  <si>
    <t>Dir. do Comércio, Indústria, Transporte Feiras e Pesca</t>
  </si>
  <si>
    <t>Dir. Turismo, Investimento e Emprendedorismo</t>
  </si>
  <si>
    <t xml:space="preserve">Direção Ambiente e Saneamento </t>
  </si>
  <si>
    <t>Direção da Educação, Formação Profissional, Emprego</t>
  </si>
  <si>
    <t>Direcao da Familia, Inclusão, Género e Saúde</t>
  </si>
  <si>
    <t>Direção da Habitação</t>
  </si>
  <si>
    <t>Direção de Inovação e Desporto</t>
  </si>
  <si>
    <t>Direção dos  Recursos Humanos</t>
  </si>
  <si>
    <t>Direção dos Assuntos Jurídicos, Fiscalização e Policia Municipal</t>
  </si>
  <si>
    <t>Direção Financeira</t>
  </si>
  <si>
    <t xml:space="preserve">Direção Juventude e Cultura </t>
  </si>
  <si>
    <t>Direção Proteção Civil</t>
  </si>
  <si>
    <t>Direcção de Obras</t>
  </si>
  <si>
    <t>Direcção de Urbanismo</t>
  </si>
  <si>
    <t>Gabinete da Auditoria Interna</t>
  </si>
  <si>
    <t>Gabinete de Comunicação e Imagem</t>
  </si>
  <si>
    <t>Gabinete de Gestão de Projetos</t>
  </si>
  <si>
    <t>Gabinete de Gestão e Controlo de Qualidade</t>
  </si>
  <si>
    <t>Gabinete de Relações Externas</t>
  </si>
  <si>
    <t>Gabinete do Presidente</t>
  </si>
  <si>
    <t>Unidade Gestão de Aquisições</t>
  </si>
  <si>
    <t>INV</t>
  </si>
  <si>
    <t>2ª Fase da Requalificação Urbana e Ambiental de Achada Bolanha</t>
  </si>
  <si>
    <t>2ª Fase Requalificação de Ponta Calhetona</t>
  </si>
  <si>
    <t>Aaquisição de materias de pescas e botes</t>
  </si>
  <si>
    <t>Apoio a auto-construção assistida</t>
  </si>
  <si>
    <t>Apoio a Consultas de Especialidade e Medicamentos</t>
  </si>
  <si>
    <t xml:space="preserve">Apoio a Crianças Vulneráveis </t>
  </si>
  <si>
    <t>Apoio a Estágios Profissionais</t>
  </si>
  <si>
    <t>Apoio a formação profissional</t>
  </si>
  <si>
    <t>Apoio ao Ensino Básico e Secundário</t>
  </si>
  <si>
    <t>Apoio pre escolar</t>
  </si>
  <si>
    <t>Assistencia social</t>
  </si>
  <si>
    <t>Atividades culturais e promoção da cultura no Concelho</t>
  </si>
  <si>
    <t>Atividades Culturais e Promoção do Concelho</t>
  </si>
  <si>
    <t>Calcetamento de Brufa e Jamaica em Ponta Verde</t>
  </si>
  <si>
    <t>Comparticipação da Câmara com Ensino Superior</t>
  </si>
  <si>
    <t>Conclusão da Asfaltagem da Cidade da Calheta de São Miguel</t>
  </si>
  <si>
    <t>Conclusão da desmaterialização dos processos nos setores do licenciamento a retalho e RH</t>
  </si>
  <si>
    <t xml:space="preserve">Conclusão da Estrada de Ribeireta </t>
  </si>
  <si>
    <t>Conclusão das obras de casa das artes de Achada Bolanha</t>
  </si>
  <si>
    <t>Construção de Casas de Banho</t>
  </si>
  <si>
    <t>Construção de Mercadinhos em Flamengos e Ribeira de Principal</t>
  </si>
  <si>
    <t>Construção de Murros de Proteção de Moradias</t>
  </si>
  <si>
    <t>Construção do Parque Industrial</t>
  </si>
  <si>
    <t>Construção e Reabilitação de Placas Desportivas</t>
  </si>
  <si>
    <t>Criação e manutenção de espaços fitness park</t>
  </si>
  <si>
    <t>Criação e Manutenção de Espaços Verdes</t>
  </si>
  <si>
    <t>Criação e Manutenção de Parques Infantis</t>
  </si>
  <si>
    <t>Elaboração de Planos Detalhados</t>
  </si>
  <si>
    <t>Eletrificação de Mato Dentro</t>
  </si>
  <si>
    <t>Empoderamento da mulher</t>
  </si>
  <si>
    <t>Formação de Bombeiros/Fiscais Municipais</t>
  </si>
  <si>
    <t>Habitações Sociais</t>
  </si>
  <si>
    <t>Incentivos a Associações e Escolas de Iniciação Desportivas</t>
  </si>
  <si>
    <t>Infraestruturação da Zona do Bácio</t>
  </si>
  <si>
    <t>Ligações domiciliarias em Esp. Branco, Mato Correia, Flamengos e R.S.Miguel</t>
  </si>
  <si>
    <t>Manutenção de caminhos vicinais e melhoramento de acessos</t>
  </si>
  <si>
    <t>Manutenção de cemiterios</t>
  </si>
  <si>
    <t>Manutenção de USB¿S</t>
  </si>
  <si>
    <t>Manutenção do Estádio Municipal/Campos Futebol 11</t>
  </si>
  <si>
    <t>Manutenção e Reabilitação de Edificios Municipais</t>
  </si>
  <si>
    <t>Museu de Rabelados</t>
  </si>
  <si>
    <t>Obras de Drenagem (Cutelo Miranda, Manguinho e Achada Pizarra)</t>
  </si>
  <si>
    <t>Otimização de sistemas de bombagem de agua para rega e produção agrícola com recursos as energias re</t>
  </si>
  <si>
    <t>Placa Desportiva Adelino da Veiga</t>
  </si>
  <si>
    <t>Placa Desportiva do Liceu de São Miguel</t>
  </si>
  <si>
    <t>Plano de emergencia da epoca de chuvas</t>
  </si>
  <si>
    <t>Plano de Mitigação as secas e maus anos agrícolas</t>
  </si>
  <si>
    <t>Praças Digitais</t>
  </si>
  <si>
    <t>Projecto Correção Torrencial (1ªFase - Covão de Coelho)</t>
  </si>
  <si>
    <t>Projecto de inclusão Socieconomica/Centro de transformãçao  biológica de Espinho Branco</t>
  </si>
  <si>
    <t>Projeto de abastecimento de água as comunidades de Flamengos e Ribeira de São Miguel</t>
  </si>
  <si>
    <t>Projeto de valorização Turística das Aldeias Rurais</t>
  </si>
  <si>
    <t>Promoção Auto Emprego</t>
  </si>
  <si>
    <t xml:space="preserve">Reabilitação das estradas municipais </t>
  </si>
  <si>
    <t>Reabilitação de Espaço Jovens Ponta Verde e Monte Bode</t>
  </si>
  <si>
    <t>Reabilitação de Espaços Jovens</t>
  </si>
  <si>
    <t>Reabilitação de Jardins Infantis e Escolas do EBI</t>
  </si>
  <si>
    <t>Rede de Esgotos</t>
  </si>
  <si>
    <t>Reforço do saneamento básico</t>
  </si>
  <si>
    <t>Requalificação de Praia de Veneza</t>
  </si>
  <si>
    <t>Requalificação Urbana de Veneza</t>
  </si>
  <si>
    <t>Requalificação Urbana e Ambiental  de Manguinho</t>
  </si>
  <si>
    <t>Requalificação Urbana E Ambiental de Achada Pizarra 3º Fase</t>
  </si>
  <si>
    <t>Revisão do PDM</t>
  </si>
  <si>
    <t>Sinalização de Transito</t>
  </si>
  <si>
    <t>Sinalização Turística do Concelho de São Miguel</t>
  </si>
  <si>
    <t>Toponímia e Enumeração Policial</t>
  </si>
  <si>
    <t>Transferência de Residuos Aterro Santiago</t>
  </si>
  <si>
    <t>Transporte escolar</t>
  </si>
  <si>
    <t>Viveiro Municipal</t>
  </si>
  <si>
    <t>Orgânica</t>
  </si>
  <si>
    <t>FUNCIONAMENTO</t>
  </si>
  <si>
    <t>SUB TOTAL FUNCIONAMENTO</t>
  </si>
  <si>
    <t>INVESTIMENTOS</t>
  </si>
  <si>
    <t>Balcão  único</t>
  </si>
  <si>
    <t>Instalação de praças digitais</t>
  </si>
  <si>
    <t>manutenção de caminhos vicinais e melhoramento de acessos</t>
  </si>
  <si>
    <t>SUB TOTAL INVESTIMENTOS</t>
  </si>
  <si>
    <t>TOTAL GERAL</t>
  </si>
  <si>
    <t>Boa governação</t>
  </si>
  <si>
    <t>Capital Humano</t>
  </si>
  <si>
    <t>Coesão social</t>
  </si>
  <si>
    <t>Competitividade</t>
  </si>
  <si>
    <t>Infra estruturação</t>
  </si>
  <si>
    <t>Transversal</t>
  </si>
  <si>
    <t>Eixo/Programa/Projetos</t>
  </si>
  <si>
    <t>Eixo I - Transversal</t>
  </si>
  <si>
    <t>Ambiente</t>
  </si>
  <si>
    <t>Género</t>
  </si>
  <si>
    <t>Eixo II - Boa governação</t>
  </si>
  <si>
    <t>Descentralização e Admin. Local</t>
  </si>
  <si>
    <t>Programa mais qualidade mais comunidade</t>
  </si>
  <si>
    <t>Reforma do Estado e da Administração Pública</t>
  </si>
  <si>
    <t>Segurança</t>
  </si>
  <si>
    <t>Eixo III - Capital Humano</t>
  </si>
  <si>
    <t>Cultura</t>
  </si>
  <si>
    <t>Desporto</t>
  </si>
  <si>
    <t>Educação</t>
  </si>
  <si>
    <t>Emprego e Formação profissional</t>
  </si>
  <si>
    <t>Saúde</t>
  </si>
  <si>
    <t>Eixo IV - Competitividade</t>
  </si>
  <si>
    <t>Comércio</t>
  </si>
  <si>
    <t>Indústria</t>
  </si>
  <si>
    <t>Pesca</t>
  </si>
  <si>
    <t>Turismo</t>
  </si>
  <si>
    <t>Eixo V - Infra estruturação</t>
  </si>
  <si>
    <t>Energia</t>
  </si>
  <si>
    <t>Gestão de Recursos Hídricos</t>
  </si>
  <si>
    <t>Infra-Estruturas e Transportes</t>
  </si>
  <si>
    <t>Ordenamento território</t>
  </si>
  <si>
    <t>Requalificação Urbana e habitação</t>
  </si>
  <si>
    <t>Saneamento básico</t>
  </si>
  <si>
    <t>Eixo VI - Coesão social</t>
  </si>
  <si>
    <t>Habitação Social</t>
  </si>
  <si>
    <t>Proteção Social</t>
  </si>
  <si>
    <t>Câmara Municipal de São Miguel</t>
  </si>
  <si>
    <t>Anexo II.5 -  Resumo das operações fiscais do Municipio</t>
  </si>
  <si>
    <t>RECEITAS</t>
  </si>
  <si>
    <t>Económica</t>
  </si>
  <si>
    <t>Descrição</t>
  </si>
  <si>
    <t xml:space="preserve">01.01 </t>
  </si>
  <si>
    <t>Impostos</t>
  </si>
  <si>
    <t xml:space="preserve">01.02 </t>
  </si>
  <si>
    <t>Segurança Social</t>
  </si>
  <si>
    <t xml:space="preserve">01.03 </t>
  </si>
  <si>
    <t>Transferências</t>
  </si>
  <si>
    <t xml:space="preserve">01.04 </t>
  </si>
  <si>
    <t>Outras receitas</t>
  </si>
  <si>
    <t xml:space="preserve">03.01 </t>
  </si>
  <si>
    <t>Activos não Financeiros</t>
  </si>
  <si>
    <t>03.02</t>
  </si>
  <si>
    <t>Ativo financeiro (saldo gerencia)</t>
  </si>
  <si>
    <t>TOTAL DE RECEITAS</t>
  </si>
  <si>
    <t>DESPESAS</t>
  </si>
  <si>
    <t>Execução</t>
  </si>
  <si>
    <t>Execução 2º Trimestre</t>
  </si>
  <si>
    <t>Execução 3º Trimestre</t>
  </si>
  <si>
    <t>Execução 4º Trimestre</t>
  </si>
  <si>
    <t xml:space="preserve">02.01 </t>
  </si>
  <si>
    <t>Despesas com pessoal</t>
  </si>
  <si>
    <t xml:space="preserve">02.02 </t>
  </si>
  <si>
    <t>Aquisição de bens e serviços</t>
  </si>
  <si>
    <t>02.03</t>
  </si>
  <si>
    <t>Consumo de Capital Fixo</t>
  </si>
  <si>
    <t xml:space="preserve">02.04 </t>
  </si>
  <si>
    <t>Juros e outros encargos</t>
  </si>
  <si>
    <t>02.05</t>
  </si>
  <si>
    <t>Subsídios</t>
  </si>
  <si>
    <t xml:space="preserve">02.06 </t>
  </si>
  <si>
    <t xml:space="preserve">02.07 </t>
  </si>
  <si>
    <t>Benefícios Sociais</t>
  </si>
  <si>
    <t xml:space="preserve">02. 08 </t>
  </si>
  <si>
    <t>Outras despesas</t>
  </si>
  <si>
    <t>03.01</t>
  </si>
  <si>
    <t>Activos não financeiros</t>
  </si>
  <si>
    <t>03.03</t>
  </si>
  <si>
    <t>Passivos Financeiros (Amortizações)</t>
  </si>
  <si>
    <t>TOTAL DE DESPESAS</t>
  </si>
  <si>
    <t>Anexo II.4 - Execução de Despesas por Classificação Orgânica</t>
  </si>
  <si>
    <t>Anexo II.2 - Execução de Despesas por Classificação Orgânica</t>
  </si>
  <si>
    <t>DESPESAS POR FUNÇÕES</t>
  </si>
  <si>
    <t xml:space="preserve">07.00.01 </t>
  </si>
  <si>
    <t>Serviços Publicos Gerais</t>
  </si>
  <si>
    <t xml:space="preserve">07.00.01.03.01 </t>
  </si>
  <si>
    <t>Despesas com Pessoal</t>
  </si>
  <si>
    <t>07.00.01.03.03</t>
  </si>
  <si>
    <t>07.00.01.07.00</t>
  </si>
  <si>
    <t>07.00.01.08.00</t>
  </si>
  <si>
    <t>07.00.01.06.00</t>
  </si>
  <si>
    <t>07.00.08</t>
  </si>
  <si>
    <t>Outras Despesas</t>
  </si>
  <si>
    <t>Ativos não financeiros</t>
  </si>
  <si>
    <t>07.00.03</t>
  </si>
  <si>
    <t>Segurança e Ordem Pública</t>
  </si>
  <si>
    <t>07.00.03.06.00</t>
  </si>
  <si>
    <t xml:space="preserve">07.00.04 </t>
  </si>
  <si>
    <t>Assuntos Económicos</t>
  </si>
  <si>
    <t>07.00.04.01.02</t>
  </si>
  <si>
    <t>07.00.04.07.03</t>
  </si>
  <si>
    <t>07.00.04.09.00</t>
  </si>
  <si>
    <t>07.00.04.02.04</t>
  </si>
  <si>
    <t>07.00.04.04.03</t>
  </si>
  <si>
    <t>07.00.04.07.09</t>
  </si>
  <si>
    <t>07.00.06.04</t>
  </si>
  <si>
    <t xml:space="preserve">07.00.05 </t>
  </si>
  <si>
    <t>Protecção Ambiental</t>
  </si>
  <si>
    <t>07.00.05.05.00</t>
  </si>
  <si>
    <t>07.00.05.06</t>
  </si>
  <si>
    <t>07.00.05.02.00</t>
  </si>
  <si>
    <t xml:space="preserve">07.00.06 </t>
  </si>
  <si>
    <t>Habitação e Desenvolvimento Urbanístico</t>
  </si>
  <si>
    <t>07.00.06.02.00</t>
  </si>
  <si>
    <t>07.00.06.03</t>
  </si>
  <si>
    <t>07.00.06.06</t>
  </si>
  <si>
    <t>07.00.07</t>
  </si>
  <si>
    <t>07.00.07.04</t>
  </si>
  <si>
    <t>Serviços culturais, recreativos e religiosos</t>
  </si>
  <si>
    <t>07.00.08.01.00</t>
  </si>
  <si>
    <t>07.00.08.02.00</t>
  </si>
  <si>
    <t>07.00.09</t>
  </si>
  <si>
    <t>07.00.09.01.01</t>
  </si>
  <si>
    <t>Apoio ao ensino básico e secundário</t>
  </si>
  <si>
    <t>07.00.09.04</t>
  </si>
  <si>
    <t>07.00.09.02</t>
  </si>
  <si>
    <t>07.00.10</t>
  </si>
  <si>
    <t>07.00.10.06.00</t>
  </si>
  <si>
    <t>07.00.10.04.00</t>
  </si>
  <si>
    <t>TOTAL</t>
  </si>
  <si>
    <t>Anexo II.3 - execução de despesas por funções</t>
  </si>
  <si>
    <t>DT_TRI</t>
  </si>
  <si>
    <t>VAL_TIPO</t>
  </si>
  <si>
    <t>3º</t>
  </si>
  <si>
    <t>3º Total</t>
  </si>
  <si>
    <t>4º</t>
  </si>
  <si>
    <t>4º Total</t>
  </si>
  <si>
    <t>Vedação do campo de Manguinho e Achada Bolanha</t>
  </si>
  <si>
    <t>Asfaltagem via de acesso à Rabelado em Espinho Branco</t>
  </si>
  <si>
    <t>Dados de execução do 4º Trimestre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</si>
</sst>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 _€_-;\-* #,##0.00\ _€_-;_-* &quot;-&quot;??\ _€_-;_-@_-"/>
    <numFmt numFmtId="165" formatCode="_-* #,##0\ _€_-;\-* #,##0\ _€_-;_-* &quot;-&quot;??\ _€_-;_-@_-"/>
    <numFmt numFmtId="166" formatCode="_-* #,##0.0\ _€_-;\-* #,##0.0\ _€_-;_-* &quot;-&quot;??\ _€_-;_-@_-"/>
    <numFmt numFmtId="167" formatCode="_-* #,##0.00\ _E_s_c_._-;\-* #,##0.00\ _E_s_c_._-;_-* &quot;-&quot;??\ _E_s_c_._-;_-@_-"/>
  </numFmts>
  <fonts count="21"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sz val="11"/>
      <name val="Calibri"/>
      <family val="2"/>
      <scheme val="minor"/>
    </font>
    <font>
      <b/>
      <sz val="12"/>
      <color theme="1"/>
      <name val="Calibri"/>
      <family val="2"/>
      <scheme val="minor"/>
    </font>
    <font>
      <sz val="12"/>
      <name val="Courier"/>
      <family val="3"/>
    </font>
    <font>
      <b/>
      <sz val="9"/>
      <color indexed="81"/>
      <name val="Tahoma"/>
      <family val="2"/>
    </font>
    <font>
      <sz val="9"/>
      <color indexed="81"/>
      <name val="Tahoma"/>
      <family val="2"/>
    </font>
    <font>
      <b/>
      <sz val="9"/>
      <color theme="1"/>
      <name val="Times New Roman"/>
      <family val="1"/>
    </font>
    <font>
      <b/>
      <sz val="9"/>
      <color theme="1"/>
      <name val="Calibri"/>
      <family val="2"/>
      <scheme val="minor"/>
    </font>
    <font>
      <sz val="9"/>
      <color theme="1"/>
      <name val="Times New Roman"/>
      <family val="1"/>
    </font>
    <font>
      <sz val="9"/>
      <color theme="1"/>
      <name val="Calibri"/>
      <family val="2"/>
      <scheme val="minor"/>
    </font>
    <font>
      <sz val="9"/>
      <name val="Arial"/>
      <family val="2"/>
    </font>
    <font>
      <sz val="10"/>
      <name val="Arial"/>
      <family val="2"/>
    </font>
    <font>
      <b/>
      <sz val="12"/>
      <name val="Calibri"/>
      <family val="2"/>
    </font>
    <font>
      <b/>
      <sz val="14"/>
      <name val="Calibri"/>
      <family val="2"/>
    </font>
    <font>
      <b/>
      <sz val="11"/>
      <name val="Calibri"/>
      <family val="2"/>
    </font>
    <font>
      <sz val="12"/>
      <name val="Calibri"/>
      <family val="2"/>
    </font>
    <font>
      <sz val="12"/>
      <name val="Calibri"/>
      <family val="2"/>
      <scheme val="minor"/>
    </font>
    <font>
      <sz val="12"/>
      <color theme="1"/>
      <name val="Calibri"/>
      <family val="2"/>
      <scheme val="minor"/>
    </font>
  </fonts>
  <fills count="19">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92D050"/>
        <bgColor theme="4" tint="0.79998168889431442"/>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theme="4" tint="0.79998168889431442"/>
      </patternFill>
    </fill>
    <fill>
      <patternFill patternType="solid">
        <fgColor rgb="FFFFFF00"/>
        <bgColor theme="4" tint="0.79998168889431442"/>
      </patternFill>
    </fill>
    <fill>
      <patternFill patternType="solid">
        <fgColor theme="0"/>
        <bgColor theme="4" tint="0.79998168889431442"/>
      </patternFill>
    </fill>
    <fill>
      <patternFill patternType="solid">
        <fgColor theme="5" tint="0.39997558519241921"/>
        <bgColor theme="4" tint="0.79998168889431442"/>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s>
  <borders count="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s>
  <cellStyleXfs count="5">
    <xf numFmtId="0" fontId="0" fillId="0" borderId="0"/>
    <xf numFmtId="164" fontId="3" fillId="0" borderId="0" applyFont="0" applyFill="0" applyBorder="0" applyAlignment="0" applyProtection="0"/>
    <xf numFmtId="0" fontId="6" fillId="0" borderId="0"/>
    <xf numFmtId="0" fontId="14" fillId="0" borderId="0"/>
    <xf numFmtId="167" fontId="14" fillId="0" borderId="0" applyFont="0" applyFill="0" applyBorder="0" applyAlignment="0" applyProtection="0"/>
  </cellStyleXfs>
  <cellXfs count="151">
    <xf numFmtId="0" fontId="0" fillId="0" borderId="0" xfId="0"/>
    <xf numFmtId="0" fontId="0" fillId="0" borderId="0" xfId="0" pivotButton="1"/>
    <xf numFmtId="0" fontId="0" fillId="0" borderId="0" xfId="0" applyAlignment="1">
      <alignment horizontal="left"/>
    </xf>
    <xf numFmtId="0" fontId="0" fillId="0" borderId="0" xfId="0" applyNumberFormat="1"/>
    <xf numFmtId="0" fontId="2" fillId="2" borderId="2" xfId="0" applyFont="1" applyFill="1" applyBorder="1" applyAlignment="1">
      <alignment horizontal="center"/>
    </xf>
    <xf numFmtId="0" fontId="1" fillId="3" borderId="2" xfId="0" applyFont="1" applyFill="1" applyBorder="1" applyAlignment="1">
      <alignment horizontal="left"/>
    </xf>
    <xf numFmtId="0" fontId="0" fillId="0" borderId="2" xfId="0" applyFill="1" applyBorder="1" applyAlignment="1">
      <alignment horizontal="left" indent="1"/>
    </xf>
    <xf numFmtId="0" fontId="1" fillId="4" borderId="2" xfId="0" applyFont="1" applyFill="1" applyBorder="1" applyAlignment="1">
      <alignment horizontal="left"/>
    </xf>
    <xf numFmtId="0" fontId="1" fillId="3" borderId="2" xfId="0" applyFont="1" applyFill="1" applyBorder="1" applyAlignment="1">
      <alignment horizontal="left" indent="1"/>
    </xf>
    <xf numFmtId="0" fontId="1" fillId="5" borderId="1" xfId="0" applyFont="1" applyFill="1" applyBorder="1" applyAlignment="1">
      <alignment horizontal="center"/>
    </xf>
    <xf numFmtId="0" fontId="1" fillId="2" borderId="1" xfId="0" applyFont="1" applyFill="1" applyBorder="1" applyAlignment="1">
      <alignment horizontal="center"/>
    </xf>
    <xf numFmtId="0" fontId="2" fillId="2" borderId="3" xfId="0" applyFont="1" applyFill="1" applyBorder="1" applyAlignment="1">
      <alignment horizontal="center"/>
    </xf>
    <xf numFmtId="0" fontId="1" fillId="2" borderId="4" xfId="0" applyFont="1" applyFill="1" applyBorder="1" applyAlignment="1">
      <alignment horizontal="center"/>
    </xf>
    <xf numFmtId="0" fontId="0" fillId="0" borderId="0" xfId="0" applyAlignment="1">
      <alignment horizontal="left" indent="1"/>
    </xf>
    <xf numFmtId="0" fontId="2" fillId="2" borderId="1" xfId="0" applyFont="1" applyFill="1" applyBorder="1" applyAlignment="1">
      <alignment horizontal="center"/>
    </xf>
    <xf numFmtId="0" fontId="1" fillId="2" borderId="1" xfId="0" applyFont="1" applyFill="1" applyBorder="1" applyAlignment="1">
      <alignment horizontal="center" vertical="center"/>
    </xf>
    <xf numFmtId="0" fontId="1" fillId="3" borderId="1" xfId="0" applyFont="1" applyFill="1" applyBorder="1" applyAlignment="1">
      <alignment horizontal="left"/>
    </xf>
    <xf numFmtId="165" fontId="1" fillId="3" borderId="1" xfId="0" applyNumberFormat="1" applyFont="1" applyFill="1" applyBorder="1"/>
    <xf numFmtId="165" fontId="1" fillId="3" borderId="1" xfId="0" applyNumberFormat="1" applyFont="1" applyFill="1" applyBorder="1" applyAlignment="1">
      <alignment horizontal="center"/>
    </xf>
    <xf numFmtId="0" fontId="0" fillId="0" borderId="1" xfId="0" applyFill="1" applyBorder="1" applyAlignment="1">
      <alignment horizontal="left" indent="1"/>
    </xf>
    <xf numFmtId="165" fontId="0" fillId="6" borderId="1" xfId="0" applyNumberFormat="1" applyFill="1" applyBorder="1"/>
    <xf numFmtId="165" fontId="0" fillId="0" borderId="1" xfId="0" applyNumberFormat="1" applyFill="1" applyBorder="1"/>
    <xf numFmtId="165" fontId="0" fillId="0" borderId="1" xfId="0" applyNumberFormat="1" applyFont="1" applyFill="1" applyBorder="1" applyAlignment="1">
      <alignment horizontal="center"/>
    </xf>
    <xf numFmtId="0" fontId="1" fillId="3" borderId="1" xfId="0" applyFont="1" applyFill="1" applyBorder="1"/>
    <xf numFmtId="0" fontId="0" fillId="0" borderId="1" xfId="0" applyFont="1" applyFill="1" applyBorder="1" applyAlignment="1">
      <alignment horizontal="left" indent="1"/>
    </xf>
    <xf numFmtId="0" fontId="1" fillId="3" borderId="1" xfId="0" applyFont="1" applyFill="1" applyBorder="1" applyAlignment="1">
      <alignment horizontal="left" indent="1"/>
    </xf>
    <xf numFmtId="165" fontId="1" fillId="5" borderId="1" xfId="0" applyNumberFormat="1" applyFont="1" applyFill="1" applyBorder="1" applyAlignment="1">
      <alignment horizontal="center"/>
    </xf>
    <xf numFmtId="165" fontId="1" fillId="7" borderId="1" xfId="0" applyNumberFormat="1" applyFont="1" applyFill="1" applyBorder="1" applyAlignment="1">
      <alignment horizontal="center"/>
    </xf>
    <xf numFmtId="165" fontId="1" fillId="8" borderId="1" xfId="0" applyNumberFormat="1" applyFont="1" applyFill="1" applyBorder="1"/>
    <xf numFmtId="165" fontId="1" fillId="8" borderId="1" xfId="0" applyNumberFormat="1" applyFont="1" applyFill="1" applyBorder="1" applyAlignment="1">
      <alignment horizontal="center"/>
    </xf>
    <xf numFmtId="165" fontId="0" fillId="0" borderId="1" xfId="0" applyNumberFormat="1" applyBorder="1"/>
    <xf numFmtId="0" fontId="1" fillId="7" borderId="1" xfId="0" applyFont="1" applyFill="1" applyBorder="1" applyAlignment="1">
      <alignment horizontal="center"/>
    </xf>
    <xf numFmtId="0" fontId="1" fillId="9" borderId="1" xfId="0" applyFont="1" applyFill="1" applyBorder="1" applyAlignment="1"/>
    <xf numFmtId="0" fontId="0" fillId="0" borderId="1" xfId="0" applyBorder="1" applyAlignment="1">
      <alignment horizontal="left" indent="1"/>
    </xf>
    <xf numFmtId="165" fontId="1" fillId="7" borderId="1" xfId="0" applyNumberFormat="1" applyFont="1" applyFill="1" applyBorder="1" applyAlignment="1">
      <alignment horizontal="left" indent="1"/>
    </xf>
    <xf numFmtId="0" fontId="1" fillId="10" borderId="1" xfId="0" applyFont="1" applyFill="1" applyBorder="1" applyAlignment="1">
      <alignment horizontal="center"/>
    </xf>
    <xf numFmtId="165" fontId="1" fillId="10" borderId="1" xfId="0" applyNumberFormat="1" applyFont="1" applyFill="1" applyBorder="1" applyAlignment="1">
      <alignment horizontal="left" indent="1"/>
    </xf>
    <xf numFmtId="165" fontId="1" fillId="6" borderId="1" xfId="0" applyNumberFormat="1" applyFont="1" applyFill="1" applyBorder="1" applyAlignment="1">
      <alignment horizontal="left" indent="1"/>
    </xf>
    <xf numFmtId="0" fontId="1" fillId="11" borderId="1" xfId="0" applyFont="1" applyFill="1" applyBorder="1" applyAlignment="1"/>
    <xf numFmtId="0" fontId="2" fillId="12" borderId="1" xfId="0" applyFont="1" applyFill="1" applyBorder="1" applyAlignment="1">
      <alignment horizontal="center"/>
    </xf>
    <xf numFmtId="165" fontId="2" fillId="12" borderId="1" xfId="0" applyNumberFormat="1" applyFont="1" applyFill="1" applyBorder="1" applyAlignment="1">
      <alignment horizontal="center"/>
    </xf>
    <xf numFmtId="164" fontId="1" fillId="13" borderId="1" xfId="1" applyFont="1" applyFill="1" applyBorder="1" applyAlignment="1">
      <alignment horizontal="left"/>
    </xf>
    <xf numFmtId="4" fontId="1" fillId="13" borderId="1" xfId="1" applyNumberFormat="1" applyFont="1" applyFill="1" applyBorder="1" applyAlignment="1">
      <alignment horizontal="center"/>
    </xf>
    <xf numFmtId="0" fontId="1" fillId="4" borderId="1" xfId="0" applyFont="1" applyFill="1" applyBorder="1" applyAlignment="1">
      <alignment horizontal="left" indent="1"/>
    </xf>
    <xf numFmtId="4" fontId="1" fillId="4" borderId="1" xfId="0" applyNumberFormat="1" applyFont="1" applyFill="1" applyBorder="1" applyAlignment="1">
      <alignment horizontal="center"/>
    </xf>
    <xf numFmtId="164" fontId="1" fillId="4" borderId="1" xfId="0" applyNumberFormat="1" applyFont="1" applyFill="1" applyBorder="1"/>
    <xf numFmtId="0" fontId="3" fillId="0" borderId="1" xfId="0" applyFont="1" applyFill="1" applyBorder="1" applyAlignment="1">
      <alignment horizontal="left" indent="2"/>
    </xf>
    <xf numFmtId="4" fontId="3" fillId="0" borderId="1" xfId="0" applyNumberFormat="1" applyFont="1" applyFill="1" applyBorder="1" applyAlignment="1">
      <alignment horizontal="center"/>
    </xf>
    <xf numFmtId="164" fontId="0" fillId="0" borderId="1" xfId="0" applyNumberFormat="1" applyBorder="1"/>
    <xf numFmtId="0" fontId="1" fillId="13" borderId="1" xfId="0" applyFont="1" applyFill="1" applyBorder="1" applyAlignment="1">
      <alignment horizontal="left"/>
    </xf>
    <xf numFmtId="4" fontId="1" fillId="13" borderId="1" xfId="0" applyNumberFormat="1" applyFont="1" applyFill="1" applyBorder="1" applyAlignment="1">
      <alignment horizontal="center"/>
    </xf>
    <xf numFmtId="164" fontId="5" fillId="13" borderId="1" xfId="0" applyNumberFormat="1" applyFont="1" applyFill="1" applyBorder="1"/>
    <xf numFmtId="4" fontId="1" fillId="3" borderId="1" xfId="1" applyNumberFormat="1" applyFont="1" applyFill="1" applyBorder="1" applyAlignment="1">
      <alignment horizontal="center"/>
    </xf>
    <xf numFmtId="164" fontId="5" fillId="3" borderId="1" xfId="1" applyFont="1" applyFill="1" applyBorder="1" applyAlignment="1">
      <alignment horizontal="left" indent="1"/>
    </xf>
    <xf numFmtId="4" fontId="1" fillId="4" borderId="1" xfId="1" applyNumberFormat="1" applyFont="1" applyFill="1" applyBorder="1" applyAlignment="1">
      <alignment horizontal="center"/>
    </xf>
    <xf numFmtId="164" fontId="1" fillId="4" borderId="1" xfId="1" applyFont="1" applyFill="1" applyBorder="1" applyAlignment="1">
      <alignment horizontal="left" indent="1"/>
    </xf>
    <xf numFmtId="0" fontId="3" fillId="0" borderId="1" xfId="0" applyFont="1" applyFill="1" applyBorder="1" applyAlignment="1"/>
    <xf numFmtId="0" fontId="4" fillId="8" borderId="1" xfId="2" applyNumberFormat="1" applyFont="1" applyFill="1" applyBorder="1" applyAlignment="1">
      <alignment horizontal="left"/>
    </xf>
    <xf numFmtId="49" fontId="4" fillId="0" borderId="1" xfId="2" applyNumberFormat="1" applyFont="1" applyFill="1" applyBorder="1" applyAlignment="1">
      <alignment horizontal="left"/>
    </xf>
    <xf numFmtId="0" fontId="3" fillId="0" borderId="1" xfId="0" applyFont="1" applyFill="1" applyBorder="1" applyAlignment="1">
      <alignment vertical="center"/>
    </xf>
    <xf numFmtId="164" fontId="0" fillId="0" borderId="1" xfId="0" applyNumberFormat="1" applyBorder="1" applyAlignment="1">
      <alignment vertical="center"/>
    </xf>
    <xf numFmtId="49" fontId="4" fillId="0" borderId="1" xfId="2" applyNumberFormat="1" applyFont="1" applyFill="1" applyBorder="1" applyAlignment="1">
      <alignment horizontal="left" vertical="center" wrapText="1"/>
    </xf>
    <xf numFmtId="0" fontId="4" fillId="0" borderId="1" xfId="0" applyFont="1" applyFill="1" applyBorder="1" applyAlignment="1">
      <alignment vertical="center" wrapText="1"/>
    </xf>
    <xf numFmtId="49" fontId="4" fillId="0" borderId="1" xfId="0" applyNumberFormat="1" applyFont="1" applyFill="1" applyBorder="1"/>
    <xf numFmtId="0" fontId="4" fillId="0" borderId="1" xfId="0" applyFont="1" applyFill="1" applyBorder="1" applyAlignment="1">
      <alignment vertical="center"/>
    </xf>
    <xf numFmtId="164" fontId="1" fillId="5" borderId="1" xfId="0" applyNumberFormat="1" applyFont="1" applyFill="1" applyBorder="1" applyAlignment="1">
      <alignment horizontal="center"/>
    </xf>
    <xf numFmtId="164" fontId="1" fillId="7" borderId="1" xfId="0" applyNumberFormat="1" applyFont="1" applyFill="1" applyBorder="1" applyAlignment="1">
      <alignment horizontal="center"/>
    </xf>
    <xf numFmtId="0" fontId="5" fillId="8" borderId="0" xfId="0" applyFont="1" applyFill="1" applyAlignment="1">
      <alignment horizontal="center" vertical="center"/>
    </xf>
    <xf numFmtId="164" fontId="5" fillId="8" borderId="0" xfId="1" applyFont="1" applyFill="1" applyAlignment="1">
      <alignment horizontal="center" vertical="center"/>
    </xf>
    <xf numFmtId="0" fontId="10" fillId="3" borderId="1" xfId="0" applyFont="1" applyFill="1" applyBorder="1" applyAlignment="1">
      <alignment horizontal="center" vertical="center"/>
    </xf>
    <xf numFmtId="164" fontId="10" fillId="3" borderId="1" xfId="1" applyFont="1" applyFill="1" applyBorder="1" applyAlignment="1">
      <alignment horizontal="center" vertical="center" wrapText="1"/>
    </xf>
    <xf numFmtId="164" fontId="10" fillId="3" borderId="1" xfId="1" applyFont="1" applyFill="1" applyBorder="1" applyAlignment="1">
      <alignment horizontal="center" vertical="center"/>
    </xf>
    <xf numFmtId="0" fontId="11" fillId="0" borderId="1" xfId="0" applyFont="1" applyFill="1" applyBorder="1" applyAlignment="1">
      <alignment horizontal="right" vertical="center"/>
    </xf>
    <xf numFmtId="164" fontId="12" fillId="0" borderId="1" xfId="1" applyFont="1" applyFill="1" applyBorder="1" applyAlignment="1">
      <alignment vertical="center"/>
    </xf>
    <xf numFmtId="164" fontId="12" fillId="0" borderId="2" xfId="1" applyFont="1" applyFill="1" applyBorder="1" applyAlignment="1">
      <alignment vertical="center"/>
    </xf>
    <xf numFmtId="164" fontId="10" fillId="7" borderId="1" xfId="1" applyFont="1" applyFill="1" applyBorder="1" applyAlignment="1">
      <alignment vertical="center"/>
    </xf>
    <xf numFmtId="164" fontId="12" fillId="0" borderId="1" xfId="0" applyNumberFormat="1" applyFont="1" applyFill="1" applyBorder="1" applyAlignment="1">
      <alignment vertical="center"/>
    </xf>
    <xf numFmtId="164" fontId="13" fillId="0" borderId="1" xfId="1" applyFont="1" applyBorder="1" applyAlignment="1"/>
    <xf numFmtId="164" fontId="12" fillId="0" borderId="1" xfId="1" applyFont="1" applyFill="1" applyBorder="1" applyAlignment="1">
      <alignment horizontal="right" vertical="center"/>
    </xf>
    <xf numFmtId="0" fontId="10" fillId="0" borderId="0" xfId="0" applyFont="1" applyFill="1" applyBorder="1" applyAlignment="1">
      <alignment horizontal="center" vertical="center"/>
    </xf>
    <xf numFmtId="164" fontId="10" fillId="0" borderId="0" xfId="1" applyFont="1" applyFill="1" applyBorder="1" applyAlignment="1">
      <alignment vertical="center"/>
    </xf>
    <xf numFmtId="165" fontId="1" fillId="3" borderId="1" xfId="0" applyNumberFormat="1" applyFont="1" applyFill="1" applyBorder="1" applyAlignment="1">
      <alignment horizontal="left" indent="1"/>
    </xf>
    <xf numFmtId="165" fontId="1" fillId="3" borderId="1" xfId="0" applyNumberFormat="1" applyFont="1" applyFill="1" applyBorder="1" applyAlignment="1">
      <alignment horizontal="left"/>
    </xf>
    <xf numFmtId="164" fontId="1" fillId="7" borderId="1" xfId="1" applyFont="1" applyFill="1" applyBorder="1" applyAlignment="1">
      <alignment horizontal="center"/>
    </xf>
    <xf numFmtId="164" fontId="0" fillId="0" borderId="0" xfId="1" applyFont="1"/>
    <xf numFmtId="164" fontId="1" fillId="2" borderId="4" xfId="1" applyFont="1" applyFill="1" applyBorder="1" applyAlignment="1">
      <alignment horizontal="center"/>
    </xf>
    <xf numFmtId="164" fontId="1" fillId="2" borderId="1" xfId="1" applyFont="1" applyFill="1" applyBorder="1" applyAlignment="1">
      <alignment horizontal="center"/>
    </xf>
    <xf numFmtId="0" fontId="0" fillId="0" borderId="1" xfId="0" applyFont="1" applyFill="1" applyBorder="1" applyAlignment="1">
      <alignment horizontal="left" indent="2"/>
    </xf>
    <xf numFmtId="0" fontId="0" fillId="8" borderId="0" xfId="0" applyFill="1"/>
    <xf numFmtId="0" fontId="0" fillId="6" borderId="0" xfId="0" applyFill="1"/>
    <xf numFmtId="0" fontId="0" fillId="6" borderId="0" xfId="0" applyNumberFormat="1" applyFill="1"/>
    <xf numFmtId="0" fontId="0" fillId="16" borderId="0" xfId="0" applyFill="1"/>
    <xf numFmtId="0" fontId="0" fillId="14" borderId="0" xfId="0" applyFill="1"/>
    <xf numFmtId="0" fontId="0" fillId="17" borderId="0" xfId="0" applyFill="1"/>
    <xf numFmtId="0" fontId="0" fillId="18" borderId="0" xfId="0" applyFill="1"/>
    <xf numFmtId="165" fontId="0" fillId="0" borderId="0" xfId="0" applyNumberFormat="1"/>
    <xf numFmtId="0" fontId="0" fillId="0" borderId="0" xfId="0" applyAlignment="1">
      <alignment horizontal="center"/>
    </xf>
    <xf numFmtId="3" fontId="0" fillId="0" borderId="0" xfId="0" applyNumberFormat="1"/>
    <xf numFmtId="3" fontId="15" fillId="13" borderId="1"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1" fontId="15" fillId="15" borderId="1" xfId="0" applyNumberFormat="1" applyFont="1" applyFill="1" applyBorder="1"/>
    <xf numFmtId="1" fontId="15" fillId="15" borderId="1" xfId="0" applyNumberFormat="1" applyFont="1" applyFill="1" applyBorder="1" applyAlignment="1">
      <alignment wrapText="1"/>
    </xf>
    <xf numFmtId="3" fontId="15" fillId="15" borderId="1" xfId="0" applyNumberFormat="1" applyFont="1" applyFill="1" applyBorder="1" applyAlignment="1">
      <alignment horizontal="center" vertical="center"/>
    </xf>
    <xf numFmtId="1" fontId="18" fillId="0" borderId="1" xfId="0" applyNumberFormat="1" applyFont="1" applyBorder="1"/>
    <xf numFmtId="3" fontId="18" fillId="0" borderId="1" xfId="0" applyNumberFormat="1" applyFont="1" applyBorder="1" applyAlignment="1">
      <alignment horizontal="left" wrapText="1"/>
    </xf>
    <xf numFmtId="3" fontId="18" fillId="0" borderId="1" xfId="0" applyNumberFormat="1" applyFont="1" applyBorder="1" applyAlignment="1">
      <alignment horizontal="center"/>
    </xf>
    <xf numFmtId="1" fontId="18" fillId="0" borderId="1" xfId="0" applyNumberFormat="1" applyFont="1" applyFill="1" applyBorder="1"/>
    <xf numFmtId="3" fontId="18" fillId="0" borderId="1" xfId="0" applyNumberFormat="1" applyFont="1" applyFill="1" applyBorder="1" applyAlignment="1">
      <alignment horizontal="center"/>
    </xf>
    <xf numFmtId="3" fontId="18" fillId="8" borderId="1" xfId="0" applyNumberFormat="1" applyFont="1" applyFill="1" applyBorder="1" applyAlignment="1">
      <alignment horizontal="center"/>
    </xf>
    <xf numFmtId="0" fontId="18" fillId="0" borderId="1" xfId="3" applyFont="1" applyFill="1" applyBorder="1" applyAlignment="1">
      <alignment horizontal="left" vertical="center"/>
    </xf>
    <xf numFmtId="3" fontId="15" fillId="15" borderId="1" xfId="0" applyNumberFormat="1" applyFont="1" applyFill="1" applyBorder="1" applyAlignment="1">
      <alignment horizontal="center"/>
    </xf>
    <xf numFmtId="0" fontId="19" fillId="0" borderId="0" xfId="0" applyFont="1"/>
    <xf numFmtId="1" fontId="15" fillId="15" borderId="1" xfId="0" applyNumberFormat="1" applyFont="1" applyFill="1" applyBorder="1" applyAlignment="1">
      <alignment vertical="center"/>
    </xf>
    <xf numFmtId="1" fontId="15" fillId="15" borderId="1" xfId="0" applyNumberFormat="1" applyFont="1" applyFill="1" applyBorder="1" applyAlignment="1">
      <alignment vertical="center" wrapText="1"/>
    </xf>
    <xf numFmtId="0" fontId="19" fillId="0" borderId="1" xfId="0" applyFont="1" applyBorder="1"/>
    <xf numFmtId="0" fontId="19" fillId="0" borderId="1" xfId="0" applyFont="1" applyFill="1" applyBorder="1"/>
    <xf numFmtId="1" fontId="18" fillId="0" borderId="1" xfId="0" applyNumberFormat="1" applyFont="1" applyFill="1" applyBorder="1" applyAlignment="1">
      <alignment vertical="center"/>
    </xf>
    <xf numFmtId="37" fontId="15" fillId="15" borderId="1" xfId="4" applyNumberFormat="1" applyFont="1" applyFill="1" applyBorder="1" applyAlignment="1">
      <alignment horizontal="center"/>
    </xf>
    <xf numFmtId="37" fontId="18" fillId="0" borderId="1" xfId="4" applyNumberFormat="1" applyFont="1" applyFill="1" applyBorder="1" applyAlignment="1">
      <alignment horizontal="center"/>
    </xf>
    <xf numFmtId="0" fontId="20" fillId="0" borderId="0" xfId="0" applyNumberFormat="1" applyFont="1"/>
    <xf numFmtId="37" fontId="15" fillId="8" borderId="1" xfId="4" applyNumberFormat="1" applyFont="1" applyFill="1" applyBorder="1" applyAlignment="1">
      <alignment horizontal="center"/>
    </xf>
    <xf numFmtId="1" fontId="15" fillId="8" borderId="1" xfId="0" applyNumberFormat="1" applyFont="1" applyFill="1" applyBorder="1"/>
    <xf numFmtId="37" fontId="15" fillId="8" borderId="4" xfId="4" applyNumberFormat="1" applyFont="1" applyFill="1" applyBorder="1" applyAlignment="1">
      <alignment horizontal="center"/>
    </xf>
    <xf numFmtId="0" fontId="18" fillId="0" borderId="1" xfId="3" applyFont="1" applyFill="1" applyBorder="1" applyAlignment="1"/>
    <xf numFmtId="0" fontId="18" fillId="0" borderId="1" xfId="3" applyFont="1" applyFill="1" applyBorder="1" applyAlignment="1">
      <alignment wrapText="1" shrinkToFit="1"/>
    </xf>
    <xf numFmtId="164" fontId="0" fillId="0" borderId="0" xfId="0" applyNumberFormat="1"/>
    <xf numFmtId="4" fontId="0" fillId="0" borderId="1" xfId="0" applyNumberFormat="1" applyFont="1" applyFill="1" applyBorder="1" applyAlignment="1">
      <alignment horizontal="center"/>
    </xf>
    <xf numFmtId="0" fontId="1" fillId="9" borderId="1" xfId="0" applyFont="1" applyFill="1" applyBorder="1" applyAlignment="1">
      <alignment horizontal="left"/>
    </xf>
    <xf numFmtId="0" fontId="2" fillId="0" borderId="0" xfId="0" applyFont="1" applyAlignment="1">
      <alignment horizontal="center" vertical="center"/>
    </xf>
    <xf numFmtId="0" fontId="1" fillId="0" borderId="0" xfId="0" applyFont="1" applyAlignment="1">
      <alignment horizontal="center" vertical="center"/>
    </xf>
    <xf numFmtId="0" fontId="15" fillId="3" borderId="5" xfId="0" applyFont="1" applyFill="1" applyBorder="1" applyAlignment="1">
      <alignment horizontal="center" vertical="center" wrapText="1"/>
    </xf>
    <xf numFmtId="0" fontId="15" fillId="3" borderId="2" xfId="0" applyFont="1" applyFill="1" applyBorder="1" applyAlignment="1">
      <alignment horizontal="center" vertical="center" wrapText="1"/>
    </xf>
    <xf numFmtId="3" fontId="15" fillId="13" borderId="1" xfId="0" applyNumberFormat="1" applyFont="1" applyFill="1" applyBorder="1" applyAlignment="1">
      <alignment horizontal="center" vertical="center"/>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7" xfId="0" applyFont="1" applyBorder="1" applyAlignment="1">
      <alignment horizontal="center" vertical="center"/>
    </xf>
    <xf numFmtId="0" fontId="5" fillId="0" borderId="0" xfId="0" applyFont="1" applyAlignment="1">
      <alignment horizontal="center" vertical="center"/>
    </xf>
    <xf numFmtId="166" fontId="9" fillId="14" borderId="5" xfId="1" applyNumberFormat="1" applyFont="1" applyFill="1" applyBorder="1" applyAlignment="1">
      <alignment horizontal="center" vertical="center"/>
    </xf>
    <xf numFmtId="166" fontId="9" fillId="14" borderId="6" xfId="1" applyNumberFormat="1" applyFont="1" applyFill="1" applyBorder="1" applyAlignment="1">
      <alignment horizontal="center" vertical="center"/>
    </xf>
    <xf numFmtId="166" fontId="9" fillId="14" borderId="2" xfId="1" applyNumberFormat="1" applyFont="1" applyFill="1" applyBorder="1" applyAlignment="1">
      <alignment horizontal="center" vertical="center"/>
    </xf>
    <xf numFmtId="0" fontId="10" fillId="7" borderId="5" xfId="0" applyFont="1" applyFill="1" applyBorder="1" applyAlignment="1">
      <alignment horizontal="center" vertical="center"/>
    </xf>
    <xf numFmtId="0" fontId="10" fillId="7" borderId="2" xfId="0" applyFont="1" applyFill="1" applyBorder="1" applyAlignment="1">
      <alignment horizontal="center" vertical="center"/>
    </xf>
    <xf numFmtId="0" fontId="2" fillId="8" borderId="0" xfId="0" applyFont="1" applyFill="1" applyAlignment="1">
      <alignment horizontal="center" vertical="center"/>
    </xf>
    <xf numFmtId="0" fontId="5" fillId="0" borderId="0" xfId="0" applyFont="1" applyBorder="1" applyAlignment="1">
      <alignment horizontal="center" vertical="center"/>
    </xf>
    <xf numFmtId="0" fontId="9" fillId="14" borderId="5" xfId="1" applyNumberFormat="1" applyFont="1" applyFill="1" applyBorder="1" applyAlignment="1">
      <alignment horizontal="center" vertical="center"/>
    </xf>
    <xf numFmtId="0" fontId="9" fillId="14" borderId="6" xfId="1" applyNumberFormat="1" applyFont="1" applyFill="1" applyBorder="1" applyAlignment="1">
      <alignment horizontal="center" vertical="center"/>
    </xf>
    <xf numFmtId="0" fontId="9" fillId="14" borderId="2" xfId="1" applyNumberFormat="1" applyFont="1" applyFill="1" applyBorder="1" applyAlignment="1">
      <alignment horizontal="center" vertical="center"/>
    </xf>
    <xf numFmtId="0" fontId="10" fillId="0" borderId="5"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2" xfId="0" applyFont="1" applyFill="1" applyBorder="1" applyAlignment="1">
      <alignment horizontal="center" vertical="center"/>
    </xf>
  </cellXfs>
  <cellStyles count="5">
    <cellStyle name="Normal" xfId="0" builtinId="0"/>
    <cellStyle name="Normal 2 2" xfId="3"/>
    <cellStyle name="Normal_MAPA DE EVOLUÇÃO DE RECEITAS" xfId="2"/>
    <cellStyle name="Vírgula" xfId="1" builtinId="3"/>
    <cellStyle name="Vírgula 3" xfId="4"/>
  </cellStyles>
  <dxfs count="17">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9" tint="0.39997558519241921"/>
        </patternFill>
      </fill>
    </dxf>
    <dxf>
      <fill>
        <patternFill patternType="solid">
          <bgColor theme="7" tint="0.39997558519241921"/>
        </patternFill>
      </fill>
    </dxf>
    <dxf>
      <fill>
        <patternFill patternType="solid">
          <bgColor theme="4" tint="0.39997558519241921"/>
        </patternFill>
      </fill>
    </dxf>
    <dxf>
      <fill>
        <patternFill patternType="solid">
          <bgColor theme="5"/>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alignment horizontal="left" vertical="bottom" textRotation="0" wrapText="0" indent="1" justifyLastLine="0" shrinkToFit="0" readingOrder="0"/>
      <border diagonalUp="0" diagonalDown="0">
        <left/>
        <right style="thin">
          <color auto="1"/>
        </right>
        <top style="thin">
          <color auto="1"/>
        </top>
        <bottom style="thin">
          <color auto="1"/>
        </bottom>
        <vertical/>
        <horizontal/>
      </border>
    </dxf>
    <dxf>
      <border outline="0">
        <left style="thin">
          <color auto="1"/>
        </left>
        <top style="thin">
          <color auto="1"/>
        </top>
      </border>
    </dxf>
    <dxf>
      <border outline="0">
        <bottom style="thin">
          <color auto="1"/>
        </bottom>
      </border>
    </dxf>
    <dxf>
      <font>
        <b/>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242455</xdr:colOff>
      <xdr:row>0</xdr:row>
      <xdr:rowOff>77671</xdr:rowOff>
    </xdr:from>
    <xdr:to>
      <xdr:col>3</xdr:col>
      <xdr:colOff>890155</xdr:colOff>
      <xdr:row>3</xdr:row>
      <xdr:rowOff>19916</xdr:rowOff>
    </xdr:to>
    <xdr:pic>
      <xdr:nvPicPr>
        <xdr:cNvPr id="2" name="Imagem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2505" y="77671"/>
          <a:ext cx="647700" cy="513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MSM / UGA - Anila Maria Correia Rodrigues" refreshedDate="44980.429570486114" createdVersion="6" refreshedVersion="6" minRefreshableVersion="3" recordCount="14712">
  <cacheSource type="external" connectionId="1"/>
  <cacheFields count="66">
    <cacheField name="CATEGORIA_DOMAIN" numFmtId="0">
      <sharedItems containsString="0" containsBlank="1" containsNumber="1" containsInteger="1" minValue="55" maxValue="56" count="3">
        <n v="56"/>
        <n v="55"/>
        <m/>
      </sharedItems>
    </cacheField>
    <cacheField name="O_ACTUAL" numFmtId="0">
      <sharedItems containsSemiMixedTypes="0" containsString="0" containsNumber="1" containsInteger="1" minValue="0" maxValue="224400000"/>
    </cacheField>
    <cacheField name="O_INICIAL" numFmtId="0">
      <sharedItems containsSemiMixedTypes="0" containsString="0" containsNumber="1" containsInteger="1" minValue="0" maxValue="224400000"/>
    </cacheField>
    <cacheField name="O_CABIMENTADO" numFmtId="0">
      <sharedItems containsSemiMixedTypes="0" containsString="0" containsNumber="1" minValue="0" maxValue="61782720"/>
    </cacheField>
    <cacheField name="O_PAGO" numFmtId="0">
      <sharedItems containsSemiMixedTypes="0" containsString="0" containsNumber="1" minValue="0" maxValue="60000000"/>
    </cacheField>
    <cacheField name="NUM_CAB" numFmtId="0">
      <sharedItems containsString="0" containsBlank="1" containsNumber="1" containsInteger="1" minValue="250012" maxValue="261577" count="8000">
        <n v="253232"/>
        <n v="253335"/>
        <n v="251792"/>
        <n v="254747"/>
        <n v="250182"/>
        <n v="250274"/>
        <n v="250472"/>
        <n v="250587"/>
        <n v="251319"/>
        <n v="254746"/>
        <n v="254748"/>
        <n v="254850"/>
        <n v="255235"/>
        <n v="255272"/>
        <n v="255552"/>
        <n v="255571"/>
        <n v="255567"/>
        <n v="255569"/>
        <n v="255630"/>
        <n v="255635"/>
        <n v="255714"/>
        <n v="255778"/>
        <n v="255745"/>
        <n v="255781"/>
        <n v="255782"/>
        <n v="255788"/>
        <n v="255790"/>
        <n v="250263"/>
        <n v="250506"/>
        <n v="250801"/>
        <n v="250671"/>
        <n v="250672"/>
        <n v="250885"/>
        <n v="251171"/>
        <n v="251172"/>
        <n v="251326"/>
        <n v="251433"/>
        <n v="251688"/>
        <n v="252793"/>
        <n v="252823"/>
        <n v="252824"/>
        <n v="252825"/>
        <n v="253184"/>
        <n v="253187"/>
        <n v="253768"/>
        <n v="254080"/>
        <n v="254082"/>
        <n v="254083"/>
        <n v="254084"/>
        <n v="254085"/>
        <n v="254086"/>
        <n v="254087"/>
        <n v="254088"/>
        <n v="254089"/>
        <n v="254090"/>
        <n v="254091"/>
        <n v="254092"/>
        <n v="254093"/>
        <n v="254094"/>
        <n v="254543"/>
        <n v="254595"/>
        <n v="254639"/>
        <n v="254690"/>
        <n v="254774"/>
        <n v="254775"/>
        <n v="254780"/>
        <n v="254781"/>
        <n v="254782"/>
        <n v="254783"/>
        <n v="254784"/>
        <n v="254826"/>
        <n v="254848"/>
        <n v="254853"/>
        <n v="255006"/>
        <n v="254948"/>
        <n v="255010"/>
        <n v="255087"/>
        <n v="255014"/>
        <n v="255088"/>
        <n v="255138"/>
        <n v="255139"/>
        <n v="255707"/>
        <n v="255207"/>
        <n v="255233"/>
        <n v="255349"/>
        <n v="255350"/>
        <n v="255351"/>
        <n v="255352"/>
        <n v="255353"/>
        <n v="255354"/>
        <n v="255355"/>
        <n v="255356"/>
        <n v="255357"/>
        <n v="255358"/>
        <n v="255562"/>
        <n v="255575"/>
        <n v="255622"/>
        <n v="255747"/>
        <n v="255633"/>
        <n v="255634"/>
        <n v="250877"/>
        <n v="251545"/>
        <n v="251633"/>
        <n v="251634"/>
        <n v="251641"/>
        <n v="251642"/>
        <n v="251643"/>
        <n v="251644"/>
        <n v="251645"/>
        <n v="251646"/>
        <n v="251647"/>
        <n v="251648"/>
        <n v="251649"/>
        <n v="251655"/>
        <n v="252027"/>
        <n v="251774"/>
        <n v="251881"/>
        <n v="252198"/>
        <n v="252199"/>
        <n v="252200"/>
        <n v="252201"/>
        <n v="252202"/>
        <n v="252203"/>
        <n v="252204"/>
        <n v="252205"/>
        <n v="252206"/>
        <n v="252267"/>
        <n v="252700"/>
        <n v="252912"/>
        <n v="252914"/>
        <n v="253227"/>
        <n v="253863"/>
        <n v="254271"/>
        <n v="254541"/>
        <n v="254944"/>
        <n v="255670"/>
        <n v="254839"/>
        <n v="255943"/>
        <n v="256104"/>
        <n v="256255"/>
        <n v="257366"/>
        <n v="257569"/>
        <n v="258480"/>
        <n v="257742"/>
        <n v="258481"/>
        <n v="258482"/>
        <n v="258483"/>
        <n v="258484"/>
        <n v="258485"/>
        <n v="258486"/>
        <n v="258253"/>
        <n v="258487"/>
        <n v="258488"/>
        <n v="258489"/>
        <n v="258490"/>
        <n v="258491"/>
        <n v="258492"/>
        <n v="258493"/>
        <n v="258494"/>
        <n v="258495"/>
        <n v="258496"/>
        <n v="258497"/>
        <n v="258498"/>
        <n v="258499"/>
        <n v="258500"/>
        <n v="258510"/>
        <n v="258506"/>
        <n v="258508"/>
        <n v="258509"/>
        <n v="258514"/>
        <n v="258512"/>
        <n v="258513"/>
        <n v="258536"/>
        <n v="258538"/>
        <n v="258539"/>
        <n v="250879"/>
        <n v="251543"/>
        <n v="251728"/>
        <n v="252209"/>
        <n v="252602"/>
        <n v="252795"/>
        <n v="253801"/>
        <n v="253438"/>
        <n v="253965"/>
        <n v="255603"/>
        <n v="254613"/>
        <n v="254614"/>
        <n v="255604"/>
        <n v="255605"/>
        <n v="255606"/>
        <n v="255619"/>
        <n v="255827"/>
        <n v="255742"/>
        <n v="255779"/>
        <n v="255793"/>
        <n v="255886"/>
        <n v="255992"/>
        <n v="256014"/>
        <n v="256045"/>
        <n v="256055"/>
        <n v="256077"/>
        <n v="256115"/>
        <n v="256158"/>
        <n v="256211"/>
        <n v="256241"/>
        <n v="256363"/>
        <n v="256369"/>
        <n v="256370"/>
        <n v="256371"/>
        <n v="256373"/>
        <n v="256374"/>
        <n v="256376"/>
        <n v="256377"/>
        <n v="256378"/>
        <n v="256379"/>
        <n v="256380"/>
        <n v="256381"/>
        <n v="256382"/>
        <n v="256383"/>
        <n v="256384"/>
        <n v="256388"/>
        <n v="256389"/>
        <n v="256391"/>
        <n v="256392"/>
        <n v="256393"/>
        <n v="256553"/>
        <n v="256708"/>
        <n v="256725"/>
        <n v="256726"/>
        <n v="256727"/>
        <n v="256728"/>
        <n v="256729"/>
        <n v="256730"/>
        <n v="256731"/>
        <n v="256732"/>
        <n v="256733"/>
        <n v="256734"/>
        <n v="256824"/>
        <n v="256825"/>
        <n v="251891"/>
        <n v="250798"/>
        <n v="250471"/>
        <n v="251890"/>
        <n v="251892"/>
        <n v="251893"/>
        <n v="251894"/>
        <n v="251895"/>
        <n v="252699"/>
        <n v="253362"/>
        <n v="253364"/>
        <n v="254589"/>
        <n v="253587"/>
        <n v="254173"/>
        <n v="255623"/>
        <n v="254590"/>
        <n v="254606"/>
        <n v="254740"/>
        <n v="254741"/>
        <n v="255008"/>
        <n v="255823"/>
        <n v="255656"/>
        <n v="255665"/>
        <n v="255824"/>
        <n v="255825"/>
        <n v="257812"/>
        <n v="257813"/>
        <n v="257814"/>
        <n v="255876"/>
        <n v="255877"/>
        <n v="255878"/>
        <n v="255879"/>
        <n v="255880"/>
        <n v="255881"/>
        <n v="255882"/>
        <n v="255883"/>
        <n v="255884"/>
        <n v="255938"/>
        <n v="255944"/>
        <n v="255950"/>
        <n v="255955"/>
        <n v="255989"/>
        <n v="257815"/>
        <n v="256006"/>
        <n v="256010"/>
        <n v="256040"/>
        <n v="257899"/>
        <n v="257906"/>
        <n v="257908"/>
        <n v="258015"/>
        <n v="258016"/>
        <n v="258017"/>
        <n v="258018"/>
        <n v="258019"/>
        <n v="258020"/>
        <n v="258021"/>
        <n v="258022"/>
        <n v="258023"/>
        <n v="258024"/>
        <n v="258034"/>
        <n v="258035"/>
        <n v="258036"/>
        <n v="258037"/>
        <n v="258038"/>
        <n v="258039"/>
        <n v="258040"/>
        <n v="250177"/>
        <n v="252167"/>
        <n v="250411"/>
        <n v="250463"/>
        <n v="251456"/>
        <n v="251588"/>
        <n v="251589"/>
        <n v="251591"/>
        <n v="251617"/>
        <n v="251618"/>
        <n v="251619"/>
        <n v="251620"/>
        <n v="251622"/>
        <n v="251624"/>
        <n v="251625"/>
        <n v="251626"/>
        <n v="251627"/>
        <n v="251729"/>
        <n v="251735"/>
        <n v="252016"/>
        <n v="252168"/>
        <n v="252706"/>
        <n v="252908"/>
        <n v="253375"/>
        <n v="254223"/>
        <n v="255690"/>
        <n v="255175"/>
        <n v="255691"/>
        <n v="255692"/>
        <n v="255693"/>
        <n v="255703"/>
        <n v="255704"/>
        <n v="255706"/>
        <n v="255750"/>
        <n v="255785"/>
        <n v="255819"/>
        <n v="255887"/>
        <n v="255888"/>
        <n v="255889"/>
        <n v="255890"/>
        <n v="255891"/>
        <n v="255892"/>
        <n v="255893"/>
        <n v="255894"/>
        <n v="255895"/>
        <n v="255916"/>
        <n v="255917"/>
        <n v="255918"/>
        <n v="255931"/>
        <n v="255940"/>
        <n v="255947"/>
        <n v="255995"/>
        <n v="256012"/>
        <n v="256046"/>
        <n v="256048"/>
        <n v="256051"/>
        <n v="256238"/>
        <n v="256244"/>
        <n v="256372"/>
        <n v="256375"/>
        <n v="256365"/>
        <n v="256385"/>
        <n v="256386"/>
        <n v="256387"/>
        <n v="256390"/>
        <n v="256394"/>
        <n v="256439"/>
        <n v="256440"/>
        <n v="256441"/>
        <n v="256442"/>
        <n v="256443"/>
        <n v="256444"/>
        <n v="256445"/>
        <n v="256446"/>
        <n v="256447"/>
        <n v="256448"/>
        <n v="256449"/>
        <n v="256450"/>
        <n v="256451"/>
        <n v="256452"/>
        <n v="256453"/>
        <n v="256454"/>
        <n v="256455"/>
        <n v="256499"/>
        <n v="251650"/>
        <n v="251651"/>
        <n v="251652"/>
        <n v="251676"/>
        <n v="251677"/>
        <n v="251678"/>
        <n v="252555"/>
        <n v="252612"/>
        <n v="252613"/>
        <n v="252697"/>
        <n v="252830"/>
        <n v="253170"/>
        <n v="253176"/>
        <n v="255043"/>
        <n v="253216"/>
        <n v="253217"/>
        <n v="253234"/>
        <n v="255816"/>
        <n v="253371"/>
        <n v="254466"/>
        <n v="254604"/>
        <n v="254744"/>
        <n v="254745"/>
        <n v="256550"/>
        <n v="256851"/>
        <n v="257090"/>
        <n v="257092"/>
        <n v="257094"/>
        <n v="257139"/>
        <n v="257240"/>
        <n v="257445"/>
        <n v="257443"/>
        <n v="257583"/>
        <n v="258114"/>
        <n v="258450"/>
        <n v="258451"/>
        <n v="258452"/>
        <n v="252820"/>
        <n v="250380"/>
        <n v="250383"/>
        <n v="250394"/>
        <n v="250395"/>
        <n v="250409"/>
        <n v="250410"/>
        <n v="250547"/>
        <n v="250548"/>
        <n v="250549"/>
        <n v="254876"/>
        <n v="251960"/>
        <n v="253166"/>
        <n v="253131"/>
        <n v="253281"/>
        <n v="253279"/>
        <n v="253280"/>
        <n v="253282"/>
        <n v="253283"/>
        <n v="253284"/>
        <n v="253285"/>
        <n v="253286"/>
        <n v="253287"/>
        <n v="253288"/>
        <n v="253289"/>
        <n v="253290"/>
        <n v="253291"/>
        <n v="253292"/>
        <n v="253293"/>
        <n v="253294"/>
        <n v="253295"/>
        <n v="253316"/>
        <n v="253317"/>
        <n v="253318"/>
        <n v="253414"/>
        <n v="253975"/>
        <n v="254579"/>
        <n v="254269"/>
        <n v="254404"/>
        <n v="255923"/>
        <n v="250264"/>
        <n v="250350"/>
        <n v="250384"/>
        <n v="250341"/>
        <n v="250385"/>
        <n v="250386"/>
        <n v="250387"/>
        <n v="250388"/>
        <n v="250389"/>
        <n v="251158"/>
        <n v="251695"/>
        <n v="250474"/>
        <n v="250661"/>
        <n v="252169"/>
        <n v="252341"/>
        <n v="252343"/>
        <n v="252345"/>
        <n v="252346"/>
        <n v="252348"/>
        <n v="252349"/>
        <n v="252351"/>
        <n v="252353"/>
        <n v="252354"/>
        <n v="252428"/>
        <n v="252714"/>
        <n v="252904"/>
        <n v="252905"/>
        <n v="252950"/>
        <n v="252951"/>
        <n v="252952"/>
        <n v="252953"/>
        <n v="252954"/>
        <n v="252955"/>
        <n v="253016"/>
        <n v="253017"/>
        <n v="253018"/>
        <n v="253019"/>
        <n v="253020"/>
        <n v="253021"/>
        <n v="253022"/>
        <n v="253023"/>
        <n v="253024"/>
        <n v="253025"/>
        <n v="253026"/>
        <n v="253027"/>
        <n v="253028"/>
        <n v="253029"/>
        <n v="253030"/>
        <n v="253031"/>
        <n v="253032"/>
        <n v="253033"/>
        <n v="253034"/>
        <n v="253035"/>
        <n v="253056"/>
        <n v="253057"/>
        <n v="253058"/>
        <n v="253059"/>
        <n v="253060"/>
        <n v="253061"/>
        <n v="253062"/>
        <n v="253063"/>
        <n v="253064"/>
        <n v="253065"/>
        <n v="253066"/>
        <n v="253067"/>
        <n v="253068"/>
        <n v="253069"/>
        <n v="253080"/>
        <n v="250267"/>
        <n v="250343"/>
        <n v="251164"/>
        <n v="251166"/>
        <n v="251348"/>
        <n v="251970"/>
        <n v="251786"/>
        <n v="251964"/>
        <n v="251971"/>
        <n v="252211"/>
        <n v="252615"/>
        <n v="252791"/>
        <n v="252915"/>
        <n v="253180"/>
        <n v="253268"/>
        <n v="253374"/>
        <n v="253446"/>
        <n v="253553"/>
        <n v="253554"/>
        <n v="253967"/>
        <n v="254398"/>
        <n v="253968"/>
        <n v="253577"/>
        <n v="254463"/>
        <n v="254462"/>
        <n v="254464"/>
        <n v="254476"/>
        <n v="254681"/>
        <n v="254834"/>
        <n v="255256"/>
        <n v="255264"/>
        <n v="255776"/>
        <n v="256053"/>
        <n v="256505"/>
        <n v="256500"/>
        <n v="256501"/>
        <n v="256539"/>
        <n v="256614"/>
        <n v="256715"/>
        <n v="256724"/>
        <n v="256789"/>
        <n v="256816"/>
        <n v="256821"/>
        <n v="256878"/>
        <n v="256889"/>
        <n v="256920"/>
        <n v="257010"/>
        <n v="257042"/>
        <n v="257043"/>
        <n v="257044"/>
        <n v="257093"/>
        <n v="257215"/>
        <n v="257299"/>
        <n v="257297"/>
        <n v="257298"/>
        <n v="257300"/>
        <n v="257301"/>
        <n v="257302"/>
        <n v="257303"/>
        <n v="257304"/>
        <n v="257305"/>
        <n v="257306"/>
        <n v="257307"/>
        <n v="257100"/>
        <n v="257113"/>
        <n v="257141"/>
        <n v="257146"/>
        <n v="257147"/>
        <n v="257308"/>
        <n v="257309"/>
        <n v="257310"/>
        <n v="257311"/>
        <n v="257312"/>
        <n v="257313"/>
        <n v="257314"/>
        <n v="257315"/>
        <n v="257336"/>
        <n v="257337"/>
        <n v="250032"/>
        <n v="250268"/>
        <n v="250594"/>
        <n v="251318"/>
        <n v="251323"/>
        <n v="252299"/>
        <n v="252418"/>
        <n v="252433"/>
        <n v="252548"/>
        <n v="254403"/>
        <n v="253420"/>
        <n v="253421"/>
        <n v="253422"/>
        <n v="253442"/>
        <n v="253488"/>
        <n v="253493"/>
        <n v="253494"/>
        <n v="253496"/>
        <n v="253498"/>
        <n v="253795"/>
        <n v="255111"/>
        <n v="253974"/>
        <n v="253984"/>
        <n v="255559"/>
        <n v="254265"/>
        <n v="254385"/>
        <n v="254577"/>
        <n v="254598"/>
        <n v="254691"/>
        <n v="255680"/>
        <n v="255681"/>
        <n v="255682"/>
        <n v="255752"/>
        <n v="255885"/>
        <n v="255990"/>
        <n v="256007"/>
        <n v="256008"/>
        <n v="256015"/>
        <n v="256037"/>
        <n v="256079"/>
        <n v="256368"/>
        <n v="256777"/>
        <n v="256793"/>
        <n v="256826"/>
        <n v="256827"/>
        <n v="256828"/>
        <n v="256829"/>
        <n v="256830"/>
        <n v="256831"/>
        <n v="256832"/>
        <n v="256833"/>
        <n v="256834"/>
        <n v="256835"/>
        <n v="256836"/>
        <n v="256837"/>
        <n v="256853"/>
        <n v="256934"/>
        <n v="257077"/>
        <n v="256997"/>
        <n v="257255"/>
        <n v="257276"/>
        <n v="257416"/>
        <n v="257046"/>
        <n v="257047"/>
        <n v="257079"/>
        <n v="257080"/>
        <n v="257084"/>
        <n v="257085"/>
        <n v="257087"/>
        <n v="257088"/>
        <n v="257089"/>
        <n v="257153"/>
        <n v="257197"/>
        <n v="257199"/>
        <n v="257212"/>
        <n v="257253"/>
        <n v="257254"/>
        <n v="257370"/>
        <n v="257446"/>
        <n v="257436"/>
        <n v="257449"/>
        <n v="257455"/>
        <n v="257571"/>
        <n v="257578"/>
        <n v="257619"/>
        <n v="257790"/>
        <n v="257960"/>
        <n v="257659"/>
        <n v="257809"/>
        <n v="257961"/>
        <n v="257962"/>
        <n v="257963"/>
        <n v="257964"/>
        <n v="257965"/>
        <n v="257966"/>
        <n v="257967"/>
        <n v="257995"/>
        <n v="257996"/>
        <n v="257997"/>
        <n v="257998"/>
        <n v="257999"/>
        <n v="258000"/>
        <n v="258001"/>
        <n v="258002"/>
        <n v="258003"/>
        <n v="258004"/>
        <n v="258005"/>
        <n v="258006"/>
        <n v="258007"/>
        <n v="258008"/>
        <n v="258009"/>
        <n v="258010"/>
        <n v="258011"/>
        <n v="258012"/>
        <n v="258013"/>
        <n v="258014"/>
        <n v="252423"/>
        <n v="252170"/>
        <n v="252818"/>
        <n v="253081"/>
        <n v="253082"/>
        <n v="253083"/>
        <n v="253084"/>
        <n v="253085"/>
        <n v="253086"/>
        <n v="253087"/>
        <n v="253088"/>
        <n v="253089"/>
        <n v="253090"/>
        <n v="253091"/>
        <n v="253092"/>
        <n v="253093"/>
        <n v="253099"/>
        <n v="253100"/>
        <n v="253101"/>
        <n v="253102"/>
        <n v="253103"/>
        <n v="253104"/>
        <n v="253105"/>
        <n v="253106"/>
        <n v="253107"/>
        <n v="253108"/>
        <n v="253109"/>
        <n v="253110"/>
        <n v="253111"/>
        <n v="253112"/>
        <n v="253113"/>
        <n v="253114"/>
        <n v="253115"/>
        <n v="253116"/>
        <n v="253117"/>
        <n v="253118"/>
        <n v="253119"/>
        <n v="253120"/>
        <n v="253121"/>
        <n v="253163"/>
        <n v="253762"/>
        <n v="253764"/>
        <n v="253765"/>
        <n v="253976"/>
        <n v="253900"/>
        <n v="253901"/>
        <n v="254019"/>
        <n v="254156"/>
        <n v="254277"/>
        <n v="254472"/>
        <n v="254554"/>
        <n v="254576"/>
        <n v="254602"/>
        <n v="254749"/>
        <n v="254750"/>
        <n v="254835"/>
        <n v="254844"/>
        <n v="254962"/>
        <n v="254915"/>
        <n v="255050"/>
        <n v="254963"/>
        <n v="254964"/>
        <n v="254965"/>
        <n v="254966"/>
        <n v="254974"/>
        <n v="254975"/>
        <n v="255051"/>
        <n v="255053"/>
        <n v="255054"/>
        <n v="255209"/>
        <n v="255212"/>
        <n v="255213"/>
        <n v="250462"/>
        <n v="251965"/>
        <n v="252017"/>
        <n v="250892"/>
        <n v="251328"/>
        <n v="251788"/>
        <n v="252901"/>
        <n v="252787"/>
        <n v="252947"/>
        <n v="253132"/>
        <n v="253183"/>
        <n v="254603"/>
        <n v="255101"/>
        <n v="254884"/>
        <n v="255198"/>
        <n v="255553"/>
        <n v="255711"/>
        <n v="256706"/>
        <n v="256819"/>
        <n v="257015"/>
        <n v="257338"/>
        <n v="257339"/>
        <n v="257340"/>
        <n v="257341"/>
        <n v="257355"/>
        <n v="257371"/>
        <n v="257372"/>
        <n v="257373"/>
        <n v="257374"/>
        <n v="257380"/>
        <n v="257381"/>
        <n v="257385"/>
        <n v="257387"/>
        <n v="257389"/>
        <n v="250031"/>
        <n v="250340"/>
        <n v="250376"/>
        <n v="250407"/>
        <n v="250469"/>
        <n v="250539"/>
        <n v="250540"/>
        <n v="250544"/>
        <n v="250545"/>
        <n v="250585"/>
        <n v="250796"/>
        <n v="250886"/>
        <n v="251202"/>
        <n v="251203"/>
        <n v="251317"/>
        <n v="251349"/>
        <n v="251350"/>
        <n v="251351"/>
        <n v="251352"/>
        <n v="251353"/>
        <n v="251354"/>
        <n v="251355"/>
        <n v="251416"/>
        <n v="251417"/>
        <n v="251418"/>
        <n v="251419"/>
        <n v="251420"/>
        <n v="251421"/>
        <n v="251422"/>
        <n v="251423"/>
        <n v="251424"/>
        <n v="251425"/>
        <n v="251426"/>
        <n v="251427"/>
        <n v="252156"/>
        <n v="250030"/>
        <n v="250257"/>
        <n v="250458"/>
        <n v="251198"/>
        <n v="251880"/>
        <n v="252210"/>
        <n v="252831"/>
        <n v="254546"/>
        <n v="253189"/>
        <n v="253270"/>
        <n v="253547"/>
        <n v="253548"/>
        <n v="253549"/>
        <n v="253550"/>
        <n v="253909"/>
        <n v="253910"/>
        <n v="253911"/>
        <n v="253912"/>
        <n v="253913"/>
        <n v="253914"/>
        <n v="253915"/>
        <n v="253956"/>
        <n v="253957"/>
        <n v="253958"/>
        <n v="253959"/>
        <n v="253960"/>
        <n v="253961"/>
        <n v="254545"/>
        <n v="254399"/>
        <n v="255144"/>
        <n v="255145"/>
        <n v="255146"/>
        <n v="255147"/>
        <n v="255148"/>
        <n v="255149"/>
        <n v="255150"/>
        <n v="255151"/>
        <n v="255152"/>
        <n v="255153"/>
        <n v="255154"/>
        <n v="255155"/>
        <n v="252396"/>
        <n v="250669"/>
        <n v="255227"/>
        <n v="255671"/>
        <n v="255978"/>
        <n v="255979"/>
        <n v="255980"/>
        <n v="255981"/>
        <n v="255982"/>
        <n v="251165"/>
        <n v="252899"/>
        <n v="252900"/>
        <n v="253427"/>
        <n v="253449"/>
        <n v="251794"/>
        <n v="251886"/>
        <n v="252355"/>
        <n v="252397"/>
        <n v="252398"/>
        <n v="252399"/>
        <n v="252400"/>
        <n v="252401"/>
        <n v="252402"/>
        <n v="252403"/>
        <n v="252404"/>
        <n v="252405"/>
        <n v="252406"/>
        <n v="252407"/>
        <n v="252408"/>
        <n v="252409"/>
        <n v="252410"/>
        <n v="252411"/>
        <n v="252414"/>
        <n v="252415"/>
        <n v="252416"/>
        <n v="252417"/>
        <n v="255983"/>
        <n v="254460"/>
        <n v="254608"/>
        <n v="253588"/>
        <n v="253592"/>
        <n v="253748"/>
        <n v="253749"/>
        <n v="253750"/>
        <n v="253751"/>
        <n v="253752"/>
        <n v="253753"/>
        <n v="253754"/>
        <n v="253755"/>
        <n v="254219"/>
        <n v="253857"/>
        <n v="254459"/>
        <n v="254789"/>
        <n v="255984"/>
        <n v="255985"/>
        <n v="255986"/>
        <n v="256172"/>
        <n v="256173"/>
        <n v="256109"/>
        <n v="256175"/>
        <n v="256196"/>
        <n v="256198"/>
        <n v="256200"/>
        <n v="256206"/>
        <n v="256243"/>
        <n v="256245"/>
        <n v="256246"/>
        <n v="256250"/>
        <n v="256400"/>
        <n v="256401"/>
        <n v="256317"/>
        <n v="256320"/>
        <n v="256321"/>
        <n v="256324"/>
        <n v="256362"/>
        <n v="256402"/>
        <n v="256403"/>
        <n v="256404"/>
        <n v="250592"/>
        <n v="250880"/>
        <n v="251508"/>
        <n v="251756"/>
        <n v="251780"/>
        <n v="251789"/>
        <n v="251795"/>
        <n v="251969"/>
        <n v="251972"/>
        <n v="251973"/>
        <n v="252086"/>
        <n v="252173"/>
        <n v="252174"/>
        <n v="252946"/>
        <n v="253193"/>
        <n v="253194"/>
        <n v="253229"/>
        <n v="253231"/>
        <n v="253358"/>
        <n v="253401"/>
        <n v="253431"/>
        <n v="253792"/>
        <n v="253796"/>
        <n v="253797"/>
        <n v="253808"/>
        <n v="253903"/>
        <n v="255098"/>
        <n v="256554"/>
        <n v="255558"/>
        <n v="255573"/>
        <n v="255976"/>
        <n v="256887"/>
        <n v="256888"/>
        <n v="257424"/>
        <n v="257425"/>
        <n v="257421"/>
        <n v="252084"/>
        <n v="252088"/>
        <n v="250355"/>
        <n v="250378"/>
        <n v="250883"/>
        <n v="251428"/>
        <n v="251429"/>
        <n v="251430"/>
        <n v="251431"/>
        <n v="251509"/>
        <n v="251720"/>
        <n v="251757"/>
        <n v="251586"/>
        <n v="251689"/>
        <n v="251758"/>
        <n v="251759"/>
        <n v="251760"/>
        <n v="251761"/>
        <n v="251762"/>
        <n v="251763"/>
        <n v="251764"/>
        <n v="251765"/>
        <n v="251766"/>
        <n v="251767"/>
        <n v="251787"/>
        <n v="252083"/>
        <n v="252165"/>
        <n v="252215"/>
        <n v="252471"/>
        <n v="252472"/>
        <n v="250154"/>
        <n v="250194"/>
        <n v="252030"/>
        <n v="250266"/>
        <n v="255156"/>
        <n v="250667"/>
        <n v="255157"/>
        <n v="251175"/>
        <n v="251196"/>
        <n v="251322"/>
        <n v="251329"/>
        <n v="251330"/>
        <n v="251331"/>
        <n v="251332"/>
        <n v="251333"/>
        <n v="251334"/>
        <n v="251335"/>
        <n v="251336"/>
        <n v="251337"/>
        <n v="251338"/>
        <n v="251339"/>
        <n v="251340"/>
        <n v="251341"/>
        <n v="251342"/>
        <n v="251343"/>
        <n v="251344"/>
        <n v="251345"/>
        <n v="251346"/>
        <n v="251434"/>
        <n v="252603"/>
        <n v="252604"/>
        <n v="252605"/>
        <n v="252606"/>
        <n v="252607"/>
        <n v="252608"/>
        <n v="252609"/>
        <n v="252610"/>
        <n v="252611"/>
        <n v="252944"/>
        <n v="253761"/>
        <n v="253804"/>
        <n v="254473"/>
        <n v="254737"/>
        <n v="254838"/>
        <n v="255158"/>
        <n v="252093"/>
        <n v="250662"/>
        <n v="253226"/>
        <n v="251719"/>
        <n v="252269"/>
        <n v="253224"/>
        <n v="253225"/>
        <n v="253419"/>
        <n v="253424"/>
        <n v="253437"/>
        <n v="254290"/>
        <n v="253905"/>
        <n v="254738"/>
        <n v="254289"/>
        <n v="255930"/>
        <n v="255953"/>
        <n v="256161"/>
        <n v="256366"/>
        <n v="256405"/>
        <n v="256406"/>
        <n v="256407"/>
        <n v="256408"/>
        <n v="256409"/>
        <n v="256410"/>
        <n v="256411"/>
        <n v="256412"/>
        <n v="256413"/>
        <n v="256414"/>
        <n v="256415"/>
        <n v="256416"/>
        <n v="256417"/>
        <n v="256418"/>
        <n v="256419"/>
        <n v="256420"/>
        <n v="256421"/>
        <n v="256422"/>
        <n v="256423"/>
        <n v="256424"/>
        <n v="256425"/>
        <n v="256426"/>
        <n v="256436"/>
        <n v="256437"/>
        <n v="256496"/>
        <n v="256497"/>
        <n v="256498"/>
        <n v="256502"/>
        <n v="256503"/>
        <n v="256504"/>
        <n v="256547"/>
        <n v="256537"/>
        <n v="256544"/>
        <n v="256580"/>
        <n v="256552"/>
        <n v="256577"/>
        <n v="256578"/>
        <n v="256581"/>
        <n v="256582"/>
        <n v="256589"/>
        <n v="256590"/>
        <n v="256591"/>
        <n v="256592"/>
        <n v="256593"/>
        <n v="256594"/>
        <n v="256595"/>
        <n v="256596"/>
        <n v="256597"/>
        <n v="256598"/>
        <n v="256599"/>
        <n v="256600"/>
        <n v="256604"/>
        <n v="256670"/>
        <n v="256671"/>
        <n v="256672"/>
        <n v="256673"/>
        <n v="256674"/>
        <n v="256675"/>
        <n v="256699"/>
        <n v="256700"/>
        <n v="256702"/>
        <n v="256707"/>
        <n v="256711"/>
        <n v="256717"/>
        <n v="256723"/>
        <n v="256735"/>
        <n v="256776"/>
        <n v="256785"/>
        <n v="256788"/>
        <n v="256790"/>
        <n v="256795"/>
        <n v="256817"/>
        <n v="256823"/>
        <n v="256852"/>
        <n v="256854"/>
        <n v="256855"/>
        <n v="256894"/>
        <n v="256921"/>
        <n v="256928"/>
        <n v="256930"/>
        <n v="256933"/>
        <n v="256998"/>
        <n v="256999"/>
        <n v="257001"/>
        <n v="257003"/>
        <n v="257009"/>
        <n v="257013"/>
        <n v="257040"/>
        <n v="257045"/>
        <n v="257053"/>
        <n v="252268"/>
        <n v="252420"/>
        <n v="252462"/>
        <n v="253992"/>
        <n v="254852"/>
        <n v="253964"/>
        <n v="254178"/>
        <n v="254267"/>
        <n v="254380"/>
        <n v="256543"/>
        <n v="255666"/>
        <n v="255710"/>
        <n v="256101"/>
        <n v="256545"/>
        <n v="256876"/>
        <n v="257202"/>
        <n v="257243"/>
        <n v="257426"/>
        <n v="257427"/>
        <n v="257428"/>
        <n v="250468"/>
        <n v="251134"/>
        <n v="251163"/>
        <n v="251200"/>
        <n v="251974"/>
        <n v="251975"/>
        <n v="252473"/>
        <n v="252426"/>
        <n v="252474"/>
        <n v="252475"/>
        <n v="252516"/>
        <n v="252517"/>
        <n v="252518"/>
        <n v="252519"/>
        <n v="252520"/>
        <n v="252521"/>
        <n v="252522"/>
        <n v="252523"/>
        <n v="252524"/>
        <n v="252525"/>
        <n v="252526"/>
        <n v="252527"/>
        <n v="252528"/>
        <n v="252529"/>
        <n v="252701"/>
        <n v="252703"/>
        <n v="252710"/>
        <n v="253160"/>
        <n v="253135"/>
        <n v="253190"/>
        <n v="253235"/>
        <n v="253330"/>
        <n v="253329"/>
        <n v="253360"/>
        <n v="253403"/>
        <n v="254465"/>
        <n v="253423"/>
        <n v="253433"/>
        <n v="253699"/>
        <n v="253745"/>
        <n v="253810"/>
        <n v="255084"/>
        <n v="253897"/>
        <n v="253904"/>
        <n v="253970"/>
        <n v="253971"/>
        <n v="253977"/>
        <n v="253983"/>
        <n v="254033"/>
        <n v="254034"/>
        <n v="254035"/>
        <n v="254057"/>
        <n v="254177"/>
        <n v="254237"/>
        <n v="254238"/>
        <n v="254239"/>
        <n v="254240"/>
        <n v="254241"/>
        <n v="254242"/>
        <n v="254243"/>
        <n v="254244"/>
        <n v="254245"/>
        <n v="254246"/>
        <n v="254247"/>
        <n v="254260"/>
        <n v="254283"/>
        <n v="254401"/>
        <n v="254550"/>
        <n v="254551"/>
        <n v="254688"/>
        <n v="254836"/>
        <n v="254912"/>
        <n v="255085"/>
        <n v="252029"/>
        <n v="253218"/>
        <n v="250381"/>
        <n v="250382"/>
        <n v="251324"/>
        <n v="251459"/>
        <n v="253551"/>
        <n v="253552"/>
        <n v="255092"/>
        <n v="255093"/>
        <n v="255094"/>
        <n v="255095"/>
        <n v="255096"/>
        <n v="255159"/>
        <n v="255160"/>
        <n v="255161"/>
        <n v="255162"/>
        <n v="255163"/>
        <n v="255174"/>
        <n v="255273"/>
        <n v="255274"/>
        <n v="255275"/>
        <n v="255336"/>
        <n v="255337"/>
        <n v="255338"/>
        <n v="255339"/>
        <n v="255340"/>
        <n v="255341"/>
        <n v="255342"/>
        <n v="255343"/>
        <n v="255344"/>
        <n v="255345"/>
        <n v="255346"/>
        <n v="255347"/>
        <n v="255348"/>
        <n v="255557"/>
        <n v="255563"/>
        <n v="255570"/>
        <n v="255572"/>
        <n v="255607"/>
        <n v="255608"/>
        <n v="255609"/>
        <n v="255610"/>
        <n v="255611"/>
        <n v="255612"/>
        <n v="255613"/>
        <n v="255614"/>
        <n v="255615"/>
        <n v="255616"/>
        <n v="255617"/>
        <n v="255618"/>
        <n v="255674"/>
        <n v="255678"/>
        <n v="255685"/>
        <n v="255686"/>
        <n v="255687"/>
        <n v="255689"/>
        <n v="255695"/>
        <n v="255699"/>
        <n v="255700"/>
        <n v="255736"/>
        <n v="255780"/>
        <n v="255787"/>
        <n v="255821"/>
        <n v="255994"/>
        <n v="256078"/>
        <n v="256108"/>
        <n v="251547"/>
        <n v="255037"/>
        <n v="254318"/>
        <n v="255091"/>
        <n v="255097"/>
        <n v="255173"/>
        <n v="255822"/>
        <n v="255993"/>
        <n v="256167"/>
        <n v="256168"/>
        <n v="256169"/>
        <n v="256170"/>
        <n v="256848"/>
        <n v="256881"/>
        <n v="256886"/>
        <n v="257102"/>
        <n v="257081"/>
        <n v="257112"/>
        <n v="257136"/>
        <n v="257140"/>
        <n v="250552"/>
        <n v="250553"/>
        <n v="250554"/>
        <n v="250891"/>
        <n v="250993"/>
        <n v="250994"/>
        <n v="250995"/>
        <n v="251036"/>
        <n v="251037"/>
        <n v="251038"/>
        <n v="251039"/>
        <n v="251040"/>
        <n v="251041"/>
        <n v="251042"/>
        <n v="251043"/>
        <n v="251044"/>
        <n v="251045"/>
        <n v="251046"/>
        <n v="251047"/>
        <n v="251048"/>
        <n v="251049"/>
        <n v="251050"/>
        <n v="251051"/>
        <n v="251052"/>
        <n v="251053"/>
        <n v="251054"/>
        <n v="251055"/>
        <n v="251096"/>
        <n v="251097"/>
        <n v="251098"/>
        <n v="251099"/>
        <n v="251100"/>
        <n v="251101"/>
        <n v="251102"/>
        <n v="251103"/>
        <n v="251104"/>
        <n v="251105"/>
        <n v="251106"/>
        <n v="251107"/>
        <n v="251108"/>
        <n v="251109"/>
        <n v="251110"/>
        <n v="251111"/>
        <n v="251112"/>
        <n v="251113"/>
        <n v="251114"/>
        <n v="251115"/>
        <n v="251116"/>
        <n v="251162"/>
        <n v="253134"/>
        <n v="251885"/>
        <n v="252171"/>
        <n v="252702"/>
        <n v="253133"/>
        <n v="253275"/>
        <n v="253320"/>
        <n v="253398"/>
        <n v="253418"/>
        <n v="253487"/>
        <n v="253490"/>
        <n v="253491"/>
        <n v="253899"/>
        <n v="254179"/>
        <n v="254220"/>
        <n v="254281"/>
        <n v="254777"/>
        <n v="254771"/>
        <n v="254772"/>
        <n v="254773"/>
        <n v="254776"/>
        <n v="254778"/>
        <n v="254779"/>
        <n v="251778"/>
        <n v="252902"/>
        <n v="252941"/>
        <n v="253399"/>
        <n v="253326"/>
        <n v="254555"/>
        <n v="254760"/>
        <n v="254761"/>
        <n v="254762"/>
        <n v="254766"/>
        <n v="254953"/>
        <n v="255196"/>
        <n v="255214"/>
        <n v="255228"/>
        <n v="255574"/>
        <n v="255620"/>
        <n v="255705"/>
        <n v="255708"/>
        <n v="255709"/>
        <n v="255749"/>
        <n v="255783"/>
        <n v="255820"/>
        <n v="255828"/>
        <n v="255926"/>
        <n v="255942"/>
        <n v="255988"/>
        <n v="256042"/>
        <n v="256043"/>
        <n v="256044"/>
        <n v="256110"/>
        <n v="256166"/>
        <n v="250507"/>
        <n v="250033"/>
        <n v="250155"/>
        <n v="250508"/>
        <n v="250509"/>
        <n v="250510"/>
        <n v="250511"/>
        <n v="250512"/>
        <n v="250513"/>
        <n v="250514"/>
        <n v="250515"/>
        <n v="250716"/>
        <n v="250812"/>
        <n v="251966"/>
        <n v="251581"/>
        <n v="251579"/>
        <n v="251580"/>
        <n v="251582"/>
        <n v="251583"/>
        <n v="251584"/>
        <n v="251585"/>
        <n v="252305"/>
        <n v="252306"/>
        <n v="252307"/>
        <n v="252308"/>
        <n v="252309"/>
        <n v="252310"/>
        <n v="252311"/>
        <n v="252312"/>
        <n v="252313"/>
        <n v="252314"/>
        <n v="252315"/>
        <n v="252336"/>
        <n v="252337"/>
        <n v="252532"/>
        <n v="252530"/>
        <n v="252531"/>
        <n v="252533"/>
        <n v="252534"/>
        <n v="252535"/>
        <n v="252536"/>
        <n v="252537"/>
        <n v="252538"/>
        <n v="252539"/>
        <n v="252540"/>
        <n v="252541"/>
        <n v="252542"/>
        <n v="252543"/>
        <n v="252546"/>
        <n v="252704"/>
        <n v="252705"/>
        <n v="252832"/>
        <n v="253156"/>
        <n v="253173"/>
        <n v="253177"/>
        <n v="253178"/>
        <n v="253266"/>
        <n v="253373"/>
        <n v="253416"/>
        <n v="252271"/>
        <n v="252427"/>
        <n v="252434"/>
        <n v="253259"/>
        <n v="253324"/>
        <n v="253361"/>
        <n v="253402"/>
        <n v="253520"/>
        <n v="253524"/>
        <n v="253525"/>
        <n v="253701"/>
        <n v="254481"/>
        <n v="251237"/>
        <n v="251238"/>
        <n v="251239"/>
        <n v="251240"/>
        <n v="251241"/>
        <n v="251242"/>
        <n v="251243"/>
        <n v="251244"/>
        <n v="251245"/>
        <n v="251246"/>
        <n v="251325"/>
        <n v="253993"/>
        <n v="254272"/>
        <n v="254379"/>
        <n v="254382"/>
        <n v="254483"/>
        <n v="254484"/>
        <n v="254548"/>
        <n v="254588"/>
        <n v="255055"/>
        <n v="255077"/>
        <n v="255924"/>
        <n v="255925"/>
        <n v="255946"/>
        <n v="255948"/>
        <n v="256009"/>
        <n v="256076"/>
        <n v="256164"/>
        <n v="256319"/>
        <n v="256546"/>
        <n v="257148"/>
        <n v="257143"/>
        <n v="257200"/>
        <n v="257201"/>
        <n v="257203"/>
        <n v="257198"/>
        <n v="257205"/>
        <n v="257236"/>
        <n v="257208"/>
        <n v="257241"/>
        <n v="257211"/>
        <n v="257277"/>
        <n v="257242"/>
        <n v="257279"/>
        <n v="257248"/>
        <n v="257288"/>
        <n v="257283"/>
        <n v="257287"/>
        <n v="257289"/>
        <n v="257290"/>
        <n v="257291"/>
        <n v="257292"/>
        <n v="257293"/>
        <n v="257294"/>
        <n v="257295"/>
        <n v="257296"/>
        <n v="257342"/>
        <n v="257343"/>
        <n v="257344"/>
        <n v="257345"/>
        <n v="257346"/>
        <n v="257347"/>
        <n v="257348"/>
        <n v="257349"/>
        <n v="257350"/>
        <n v="257352"/>
        <n v="257353"/>
        <n v="257354"/>
        <n v="257356"/>
        <n v="257357"/>
        <n v="257358"/>
        <n v="257359"/>
        <n v="257360"/>
        <n v="257361"/>
        <n v="257363"/>
        <n v="257367"/>
        <n v="257394"/>
        <n v="257369"/>
        <n v="257375"/>
        <n v="257376"/>
        <n v="257382"/>
        <n v="257384"/>
        <n v="257388"/>
        <n v="257390"/>
        <n v="257391"/>
        <n v="257393"/>
        <n v="257395"/>
        <n v="257420"/>
        <n v="257448"/>
        <n v="257450"/>
        <n v="257523"/>
        <n v="257524"/>
        <n v="257525"/>
        <n v="257526"/>
        <n v="257527"/>
        <n v="257528"/>
        <n v="257529"/>
        <n v="257552"/>
        <n v="257553"/>
        <n v="257557"/>
        <n v="257558"/>
        <n v="257559"/>
        <n v="257560"/>
        <n v="257566"/>
        <n v="257568"/>
        <n v="257576"/>
        <n v="257622"/>
        <n v="257631"/>
        <n v="257635"/>
        <n v="257660"/>
        <n v="257665"/>
        <n v="257667"/>
        <n v="257669"/>
        <n v="257673"/>
        <n v="257674"/>
        <n v="252339"/>
        <n v="252352"/>
        <n v="250735"/>
        <n v="255713"/>
        <n v="252347"/>
        <n v="256587"/>
        <n v="253744"/>
        <n v="253867"/>
        <n v="253902"/>
        <n v="254062"/>
        <n v="254880"/>
        <n v="255672"/>
        <n v="254280"/>
        <n v="254284"/>
        <n v="254322"/>
        <n v="254467"/>
        <n v="255712"/>
        <n v="255936"/>
        <n v="257054"/>
        <n v="257000"/>
        <n v="256036"/>
        <n v="256103"/>
        <n v="256112"/>
        <n v="256395"/>
        <n v="256397"/>
        <n v="256588"/>
        <n v="256697"/>
        <n v="256791"/>
        <n v="256838"/>
        <n v="256839"/>
        <n v="256840"/>
        <n v="256841"/>
        <n v="256842"/>
        <n v="256843"/>
        <n v="256844"/>
        <n v="256845"/>
        <n v="256846"/>
        <n v="257419"/>
        <n v="257142"/>
        <n v="257429"/>
        <n v="257430"/>
        <n v="257431"/>
        <n v="257432"/>
        <n v="257433"/>
        <n v="257434"/>
        <n v="257435"/>
        <n v="257439"/>
        <n v="257440"/>
        <n v="257441"/>
        <n v="257479"/>
        <n v="257481"/>
        <n v="257488"/>
        <n v="257489"/>
        <n v="257490"/>
        <n v="257491"/>
        <n v="257492"/>
        <n v="257493"/>
        <n v="257494"/>
        <n v="257495"/>
        <n v="257577"/>
        <n v="257567"/>
        <n v="257570"/>
        <n v="257579"/>
        <n v="257587"/>
        <n v="257588"/>
        <n v="257589"/>
        <n v="257590"/>
        <n v="257630"/>
        <n v="257658"/>
        <n v="257662"/>
        <n v="257663"/>
        <n v="257670"/>
        <n v="257682"/>
        <n v="257683"/>
        <n v="257685"/>
        <n v="257686"/>
        <n v="257720"/>
        <n v="257780"/>
        <n v="257731"/>
        <n v="257732"/>
        <n v="257738"/>
        <n v="257743"/>
        <n v="257782"/>
        <n v="257788"/>
        <n v="257791"/>
        <n v="257792"/>
        <n v="257795"/>
        <n v="257801"/>
        <n v="257937"/>
        <n v="257903"/>
        <n v="257904"/>
        <n v="250805"/>
        <n v="250803"/>
        <n v="250804"/>
        <n v="250806"/>
        <n v="250807"/>
        <n v="250808"/>
        <n v="252164"/>
        <n v="252465"/>
        <n v="252903"/>
        <n v="252948"/>
        <n v="253439"/>
        <n v="253451"/>
        <n v="253483"/>
        <n v="253541"/>
        <n v="253542"/>
        <n v="253543"/>
        <n v="253593"/>
        <n v="253803"/>
        <n v="253873"/>
        <n v="253989"/>
        <n v="254018"/>
        <n v="254029"/>
        <n v="254030"/>
        <n v="254031"/>
        <n v="254032"/>
        <n v="254056"/>
        <n v="254058"/>
        <n v="254059"/>
        <n v="254060"/>
        <n v="254061"/>
        <n v="254831"/>
        <n v="254468"/>
        <n v="254840"/>
        <n v="255112"/>
        <n v="255114"/>
        <n v="256240"/>
        <n v="256239"/>
        <n v="256276"/>
        <n v="256325"/>
        <n v="256360"/>
        <n v="256656"/>
        <n v="256657"/>
        <n v="256658"/>
        <n v="256659"/>
        <n v="256660"/>
        <n v="256661"/>
        <n v="256662"/>
        <n v="256663"/>
        <n v="256664"/>
        <n v="256665"/>
        <n v="256666"/>
        <n v="256667"/>
        <n v="256712"/>
        <n v="256786"/>
        <n v="256892"/>
        <n v="256924"/>
        <n v="257050"/>
        <n v="257091"/>
        <n v="256929"/>
        <n v="257011"/>
        <n v="257014"/>
        <n v="257154"/>
        <n v="257286"/>
        <n v="257423"/>
        <n v="257562"/>
        <n v="257563"/>
        <n v="257585"/>
        <n v="257671"/>
        <n v="257687"/>
        <n v="257692"/>
        <n v="257736"/>
        <n v="257753"/>
        <n v="257804"/>
        <n v="257800"/>
        <n v="257805"/>
        <n v="257806"/>
        <n v="257810"/>
        <n v="252161"/>
        <n v="250408"/>
        <n v="250538"/>
        <n v="250541"/>
        <n v="250542"/>
        <n v="250546"/>
        <n v="250733"/>
        <n v="251883"/>
        <n v="252552"/>
        <n v="253126"/>
        <n v="253515"/>
        <n v="253522"/>
        <n v="253523"/>
        <n v="253532"/>
        <n v="253533"/>
        <n v="253534"/>
        <n v="253535"/>
        <n v="253536"/>
        <n v="253537"/>
        <n v="252792"/>
        <n v="252910"/>
        <n v="252939"/>
        <n v="252945"/>
        <n v="253124"/>
        <n v="253221"/>
        <n v="253412"/>
        <n v="254402"/>
        <n v="255048"/>
        <n v="253871"/>
        <n v="255683"/>
        <n v="255684"/>
        <n v="255266"/>
        <n v="255669"/>
        <n v="255688"/>
        <n v="255694"/>
        <n v="255696"/>
        <n v="255697"/>
        <n v="255698"/>
        <n v="255701"/>
        <n v="255702"/>
        <n v="255794"/>
        <n v="255977"/>
        <n v="255997"/>
        <n v="256165"/>
        <n v="256361"/>
        <n v="256579"/>
        <n v="256584"/>
        <n v="256586"/>
        <n v="256669"/>
        <n v="256792"/>
        <n v="257039"/>
        <n v="257095"/>
        <n v="257114"/>
        <n v="257250"/>
        <n v="257680"/>
        <n v="257688"/>
        <n v="257691"/>
        <n v="257694"/>
        <n v="257695"/>
        <n v="257716"/>
        <n v="257717"/>
        <n v="257719"/>
        <n v="257739"/>
        <n v="258581"/>
        <n v="257802"/>
        <n v="257751"/>
        <n v="257786"/>
        <n v="257783"/>
        <n v="257784"/>
        <n v="257787"/>
        <n v="257789"/>
        <n v="257808"/>
        <n v="258041"/>
        <n v="258042"/>
        <n v="258043"/>
        <n v="258044"/>
        <n v="258045"/>
        <n v="258046"/>
        <n v="258047"/>
        <n v="258048"/>
        <n v="258049"/>
        <n v="258050"/>
        <n v="258051"/>
        <n v="252196"/>
        <n v="252432"/>
        <n v="250269"/>
        <n v="250336"/>
        <n v="250814"/>
        <n v="251159"/>
        <n v="251160"/>
        <n v="251161"/>
        <n v="251169"/>
        <n v="251463"/>
        <n v="251464"/>
        <n v="251465"/>
        <n v="251466"/>
        <n v="251467"/>
        <n v="251468"/>
        <n v="251469"/>
        <n v="251470"/>
        <n v="251471"/>
        <n v="252172"/>
        <n v="252833"/>
        <n v="252834"/>
        <n v="253272"/>
        <n v="254063"/>
        <n v="254064"/>
        <n v="254066"/>
        <n v="254068"/>
        <n v="254073"/>
        <n v="254074"/>
        <n v="254075"/>
        <n v="254176"/>
        <n v="254324"/>
        <n v="254325"/>
        <n v="254326"/>
        <n v="254327"/>
        <n v="254328"/>
        <n v="254329"/>
        <n v="254330"/>
        <n v="254331"/>
        <n v="254332"/>
        <n v="254333"/>
        <n v="254334"/>
        <n v="254335"/>
        <n v="254692"/>
        <n v="254827"/>
        <n v="255267"/>
        <n v="254878"/>
        <n v="255359"/>
        <n v="255360"/>
        <n v="255361"/>
        <n v="255362"/>
        <n v="255363"/>
        <n v="255364"/>
        <n v="255365"/>
        <n v="255366"/>
        <n v="255367"/>
        <n v="255368"/>
        <n v="255369"/>
        <n v="255370"/>
        <n v="255371"/>
        <n v="255372"/>
        <n v="255373"/>
        <n v="255374"/>
        <n v="255375"/>
        <n v="255416"/>
        <n v="255417"/>
        <n v="255418"/>
        <n v="255419"/>
        <n v="255420"/>
        <n v="255421"/>
        <n v="255422"/>
        <n v="250151"/>
        <n v="253400"/>
        <n v="251460"/>
        <n v="253230"/>
        <n v="251968"/>
        <n v="252208"/>
        <n v="252273"/>
        <n v="253276"/>
        <n v="254081"/>
        <n v="254470"/>
        <n v="254552"/>
        <n v="254596"/>
        <n v="254689"/>
        <n v="254787"/>
        <n v="254788"/>
        <n v="255012"/>
        <n v="255083"/>
        <n v="255110"/>
        <n v="255199"/>
        <n v="255210"/>
        <n v="255211"/>
        <n v="255744"/>
        <n v="256710"/>
        <n v="257238"/>
        <n v="257693"/>
        <n v="256102"/>
        <n v="257857"/>
        <n v="257858"/>
        <n v="257859"/>
        <n v="257860"/>
        <n v="257861"/>
        <n v="257862"/>
        <n v="253159"/>
        <n v="250656"/>
        <n v="250674"/>
        <n v="250884"/>
        <n v="252018"/>
        <n v="252019"/>
        <n v="252020"/>
        <n v="252021"/>
        <n v="252022"/>
        <n v="252023"/>
        <n v="252024"/>
        <n v="252025"/>
        <n v="252090"/>
        <n v="252158"/>
        <n v="252266"/>
        <n v="252430"/>
        <n v="252460"/>
        <n v="253161"/>
        <n v="253162"/>
        <n v="253233"/>
        <n v="254158"/>
        <n v="254381"/>
        <n v="255786"/>
        <n v="256847"/>
        <n v="258052"/>
        <n v="257245"/>
        <n v="257907"/>
        <n v="258053"/>
        <n v="258054"/>
        <n v="258055"/>
        <n v="258076"/>
        <n v="258077"/>
        <n v="258078"/>
        <n v="258079"/>
        <n v="258080"/>
        <n v="258081"/>
        <n v="258082"/>
        <n v="258083"/>
        <n v="258084"/>
        <n v="258085"/>
        <n v="258086"/>
        <n v="258087"/>
        <n v="258088"/>
        <n v="258089"/>
        <n v="258090"/>
        <n v="258091"/>
        <n v="258092"/>
        <n v="258093"/>
        <n v="258094"/>
        <n v="258095"/>
        <n v="258096"/>
        <n v="258097"/>
        <n v="258098"/>
        <n v="258099"/>
        <n v="258100"/>
        <n v="258101"/>
        <n v="258102"/>
        <n v="258103"/>
        <n v="258105"/>
        <n v="258112"/>
        <n v="258113"/>
        <n v="250726"/>
        <n v="251168"/>
        <n v="251472"/>
        <n v="251510"/>
        <n v="251629"/>
        <n v="251630"/>
        <n v="252163"/>
        <n v="252715"/>
        <n v="252776"/>
        <n v="252777"/>
        <n v="252778"/>
        <n v="253167"/>
        <n v="254486"/>
        <n v="253453"/>
        <n v="254228"/>
        <n v="253798"/>
        <n v="253799"/>
        <n v="254164"/>
        <n v="254226"/>
        <n v="254227"/>
        <n v="254229"/>
        <n v="254230"/>
        <n v="254231"/>
        <n v="254232"/>
        <n v="254233"/>
        <n v="254234"/>
        <n v="254235"/>
        <n v="254236"/>
        <n v="254275"/>
        <n v="252782"/>
        <n v="252783"/>
        <n v="252784"/>
        <n v="252785"/>
        <n v="252786"/>
        <n v="254400"/>
        <n v="254487"/>
        <n v="254488"/>
        <n v="254489"/>
        <n v="254490"/>
        <n v="254491"/>
        <n v="254492"/>
        <n v="254493"/>
        <n v="254494"/>
        <n v="254495"/>
        <n v="252091"/>
        <n v="252270"/>
        <n v="252457"/>
        <n v="253411"/>
        <n v="250504"/>
        <n v="250536"/>
        <n v="250537"/>
        <n v="250543"/>
        <n v="251432"/>
        <n v="253409"/>
        <n v="254833"/>
        <n v="253434"/>
        <n v="253435"/>
        <n v="253436"/>
        <n v="253805"/>
        <n v="253865"/>
        <n v="253906"/>
        <n v="253907"/>
        <n v="253908"/>
        <n v="253981"/>
        <n v="254471"/>
        <n v="254609"/>
        <n v="254611"/>
        <n v="254854"/>
        <n v="254885"/>
        <n v="254941"/>
        <n v="254947"/>
        <n v="255229"/>
        <n v="255230"/>
        <n v="255560"/>
        <n v="255629"/>
        <n v="255737"/>
        <n v="256041"/>
        <n v="256359"/>
        <n v="257364"/>
        <n v="257278"/>
        <n v="257392"/>
        <n v="257684"/>
        <n v="257863"/>
        <n v="257864"/>
        <n v="257865"/>
        <n v="257866"/>
        <n v="257867"/>
        <n v="257868"/>
        <n v="257869"/>
        <n v="257870"/>
        <n v="257872"/>
        <n v="257873"/>
        <n v="257874"/>
        <n v="257879"/>
        <n v="257900"/>
        <n v="257949"/>
        <n v="257905"/>
        <n v="257936"/>
        <n v="257948"/>
        <n v="257950"/>
        <n v="257951"/>
        <n v="257952"/>
        <n v="257953"/>
        <n v="257954"/>
        <n v="257955"/>
        <n v="257956"/>
        <n v="257957"/>
        <n v="257958"/>
        <n v="257959"/>
        <n v="257968"/>
        <n v="257969"/>
        <n v="250275"/>
        <n v="250473"/>
        <n v="250593"/>
        <n v="251316"/>
        <n v="251638"/>
        <n v="251653"/>
        <n v="251654"/>
        <n v="251681"/>
        <n v="251793"/>
        <n v="252214"/>
        <n v="252790"/>
        <n v="253219"/>
        <n v="253323"/>
        <n v="253397"/>
        <n v="253404"/>
        <n v="253499"/>
        <n v="253500"/>
        <n v="253501"/>
        <n v="253502"/>
        <n v="253503"/>
        <n v="253504"/>
        <n v="253505"/>
        <n v="253507"/>
        <n v="253509"/>
        <n v="253510"/>
        <n v="253513"/>
        <n v="253516"/>
        <n v="253521"/>
        <n v="253538"/>
        <n v="253539"/>
        <n v="253540"/>
        <n v="253595"/>
        <n v="253763"/>
        <n v="253781"/>
        <n v="253782"/>
        <n v="253783"/>
        <n v="253784"/>
        <n v="253785"/>
        <n v="253786"/>
        <n v="253787"/>
        <n v="253788"/>
        <n v="253789"/>
        <n v="253793"/>
        <n v="253812"/>
        <n v="253813"/>
        <n v="253814"/>
        <n v="253815"/>
        <n v="253836"/>
        <n v="253837"/>
        <n v="253838"/>
        <n v="253839"/>
        <n v="253840"/>
        <n v="253841"/>
        <n v="253842"/>
        <n v="253843"/>
        <n v="252092"/>
        <n v="250893"/>
        <n v="250894"/>
        <n v="250895"/>
        <n v="250976"/>
        <n v="250977"/>
        <n v="250978"/>
        <n v="250979"/>
        <n v="250980"/>
        <n v="250981"/>
        <n v="250982"/>
        <n v="250983"/>
        <n v="250984"/>
        <n v="250985"/>
        <n v="250986"/>
        <n v="250987"/>
        <n v="250988"/>
        <n v="250989"/>
        <n v="250990"/>
        <n v="250991"/>
        <n v="250992"/>
        <n v="251133"/>
        <n v="251623"/>
        <n v="251628"/>
        <n v="251684"/>
        <n v="251685"/>
        <n v="251686"/>
        <n v="251687"/>
        <n v="251734"/>
        <n v="252822"/>
        <n v="253770"/>
        <n v="252827"/>
        <n v="252909"/>
        <n v="253192"/>
        <n v="253319"/>
        <n v="254174"/>
        <n v="254221"/>
        <n v="254287"/>
        <n v="254790"/>
        <n v="255818"/>
        <n v="256931"/>
        <n v="255197"/>
        <n v="255216"/>
        <n v="256932"/>
        <n v="257012"/>
        <n v="257246"/>
        <n v="257632"/>
        <n v="257633"/>
        <n v="257634"/>
        <n v="258110"/>
        <n v="258119"/>
        <n v="258126"/>
        <n v="258127"/>
        <n v="258128"/>
        <n v="258129"/>
        <n v="258156"/>
        <n v="258159"/>
        <n v="258160"/>
        <n v="258163"/>
        <n v="258166"/>
        <n v="258167"/>
        <n v="258171"/>
        <n v="258317"/>
        <n v="258194"/>
        <n v="258251"/>
        <n v="258255"/>
        <n v="258320"/>
        <n v="258321"/>
        <n v="258322"/>
        <n v="258323"/>
        <n v="258324"/>
        <n v="258325"/>
        <n v="258326"/>
        <n v="258327"/>
        <n v="258249"/>
        <n v="258250"/>
        <n v="258328"/>
        <n v="258329"/>
        <n v="258330"/>
        <n v="258331"/>
        <n v="258332"/>
        <n v="258333"/>
        <n v="258334"/>
        <n v="250349"/>
        <n v="250457"/>
        <n v="250584"/>
        <n v="251173"/>
        <n v="251174"/>
        <n v="251730"/>
        <n v="252549"/>
        <n v="252821"/>
        <n v="253164"/>
        <n v="254537"/>
        <n v="254538"/>
        <n v="254536"/>
        <n v="254539"/>
        <n v="254597"/>
        <n v="254612"/>
        <n v="255113"/>
        <n v="255108"/>
        <n v="255206"/>
        <n v="255226"/>
        <n v="255423"/>
        <n v="255424"/>
        <n v="255425"/>
        <n v="255426"/>
        <n v="255427"/>
        <n v="255428"/>
        <n v="255429"/>
        <n v="255430"/>
        <n v="255431"/>
        <n v="255432"/>
        <n v="255433"/>
        <n v="255434"/>
        <n v="255435"/>
        <n v="255456"/>
        <n v="255457"/>
        <n v="255458"/>
        <n v="255459"/>
        <n v="255460"/>
        <n v="255461"/>
        <n v="255462"/>
        <n v="255463"/>
        <n v="255464"/>
        <n v="255465"/>
        <n v="255466"/>
        <n v="255467"/>
        <n v="255468"/>
        <n v="255469"/>
        <n v="255470"/>
        <n v="255471"/>
        <n v="255472"/>
        <n v="255473"/>
        <n v="255474"/>
        <n v="255475"/>
        <n v="255496"/>
        <n v="255497"/>
        <n v="255498"/>
        <n v="255499"/>
        <n v="255500"/>
        <n v="255501"/>
        <n v="255502"/>
        <n v="255503"/>
        <n v="255504"/>
        <n v="255505"/>
        <n v="250185"/>
        <n v="250186"/>
        <n v="250347"/>
        <n v="250412"/>
        <n v="251117"/>
        <n v="251118"/>
        <n v="250460"/>
        <n v="251119"/>
        <n v="251120"/>
        <n v="251121"/>
        <n v="251122"/>
        <n v="251123"/>
        <n v="251124"/>
        <n v="251125"/>
        <n v="251126"/>
        <n v="251127"/>
        <n v="251128"/>
        <n v="251129"/>
        <n v="251130"/>
        <n v="251544"/>
        <n v="251587"/>
        <n v="251590"/>
        <n v="251592"/>
        <n v="251593"/>
        <n v="251594"/>
        <n v="251595"/>
        <n v="251616"/>
        <n v="251722"/>
        <n v="251723"/>
        <n v="252338"/>
        <n v="252340"/>
        <n v="252342"/>
        <n v="252344"/>
        <n v="252350"/>
        <n v="252907"/>
        <n v="252937"/>
        <n v="253321"/>
        <n v="255045"/>
        <n v="254582"/>
        <n v="254785"/>
        <n v="254786"/>
        <n v="255086"/>
        <n v="255172"/>
        <n v="255220"/>
        <n v="257036"/>
        <n v="255224"/>
        <n v="255624"/>
        <n v="257249"/>
        <n v="257970"/>
        <n v="257971"/>
        <n v="257972"/>
        <n v="257973"/>
        <n v="257974"/>
        <n v="256583"/>
        <n v="256585"/>
        <n v="256794"/>
        <n v="257975"/>
        <n v="257976"/>
        <n v="257977"/>
        <n v="257978"/>
        <n v="257979"/>
        <n v="257980"/>
        <n v="257981"/>
        <n v="257982"/>
        <n v="257983"/>
        <n v="257984"/>
        <n v="257985"/>
        <n v="257986"/>
        <n v="257987"/>
        <n v="257988"/>
        <n v="250882"/>
        <n v="250889"/>
        <n v="253486"/>
        <n v="251776"/>
        <n v="253489"/>
        <n v="253492"/>
        <n v="253495"/>
        <n v="253767"/>
        <n v="253844"/>
        <n v="253845"/>
        <n v="253846"/>
        <n v="253847"/>
        <n v="253848"/>
        <n v="253849"/>
        <n v="253850"/>
        <n v="253851"/>
        <n v="253855"/>
        <n v="253856"/>
        <n v="253869"/>
        <n v="253870"/>
        <n v="253874"/>
        <n v="253973"/>
        <n v="253982"/>
        <n v="253987"/>
        <n v="253991"/>
        <n v="253994"/>
        <n v="254020"/>
        <n v="254021"/>
        <n v="254157"/>
        <n v="254181"/>
        <n v="254182"/>
        <n v="254183"/>
        <n v="254184"/>
        <n v="254185"/>
        <n v="254186"/>
        <n v="254187"/>
        <n v="254188"/>
        <n v="254189"/>
        <n v="254190"/>
        <n v="254191"/>
        <n v="254192"/>
        <n v="254193"/>
        <n v="254194"/>
        <n v="254195"/>
        <n v="254216"/>
        <n v="254217"/>
        <n v="254222"/>
        <n v="254248"/>
        <n v="254249"/>
        <n v="254250"/>
        <n v="254251"/>
        <n v="254252"/>
        <n v="254253"/>
        <n v="254254"/>
        <n v="254255"/>
        <n v="250668"/>
        <n v="251458"/>
        <n v="251635"/>
        <n v="251718"/>
        <n v="251777"/>
        <n v="251882"/>
        <n v="252157"/>
        <n v="253452"/>
        <n v="253581"/>
        <n v="253586"/>
        <n v="253594"/>
        <n v="253986"/>
        <n v="254022"/>
        <n v="254023"/>
        <n v="254024"/>
        <n v="254025"/>
        <n v="254026"/>
        <n v="254027"/>
        <n v="254028"/>
        <n v="254095"/>
        <n v="254116"/>
        <n v="254117"/>
        <n v="254118"/>
        <n v="254119"/>
        <n v="254120"/>
        <n v="254121"/>
        <n v="254122"/>
        <n v="254123"/>
        <n v="254124"/>
        <n v="254125"/>
        <n v="254126"/>
        <n v="254127"/>
        <n v="254128"/>
        <n v="254129"/>
        <n v="254133"/>
        <n v="254134"/>
        <n v="255082"/>
        <n v="255167"/>
        <n v="255219"/>
        <n v="255270"/>
        <n v="255675"/>
        <n v="255676"/>
        <n v="255677"/>
        <n v="255679"/>
        <n v="250673"/>
        <n v="252087"/>
        <n v="252419"/>
        <n v="252819"/>
        <n v="253260"/>
        <n v="253790"/>
        <n v="253872"/>
        <n v="253963"/>
        <n v="254600"/>
        <n v="254841"/>
        <n v="255508"/>
        <n v="255506"/>
        <n v="255507"/>
        <n v="255509"/>
        <n v="255510"/>
        <n v="255511"/>
        <n v="255512"/>
        <n v="255513"/>
        <n v="255514"/>
        <n v="255515"/>
        <n v="255536"/>
        <n v="255537"/>
        <n v="255538"/>
        <n v="255539"/>
        <n v="255540"/>
        <n v="255541"/>
        <n v="255542"/>
        <n v="255543"/>
        <n v="255544"/>
        <n v="255545"/>
        <n v="255546"/>
        <n v="255547"/>
        <n v="255548"/>
        <n v="255549"/>
        <n v="255740"/>
        <n v="255668"/>
        <n v="255673"/>
        <n v="255753"/>
        <n v="255777"/>
        <n v="255937"/>
        <n v="255939"/>
        <n v="255949"/>
        <n v="256005"/>
        <n v="255991"/>
        <n v="256047"/>
        <n v="256237"/>
        <n v="256318"/>
        <n v="256356"/>
        <n v="256605"/>
        <n v="256606"/>
        <n v="256610"/>
        <n v="256611"/>
        <n v="256612"/>
        <n v="256613"/>
        <n v="256698"/>
        <n v="256701"/>
        <n v="256709"/>
        <n v="256818"/>
        <n v="256850"/>
        <n v="256895"/>
        <n v="257051"/>
        <n v="257138"/>
        <n v="257214"/>
        <n v="257451"/>
        <n v="250260"/>
        <n v="250262"/>
        <n v="251461"/>
        <n v="252943"/>
        <n v="253443"/>
        <n v="253616"/>
        <n v="253966"/>
        <n v="253988"/>
        <n v="254078"/>
        <n v="254386"/>
        <n v="254906"/>
        <n v="254553"/>
        <n v="255748"/>
        <n v="255792"/>
        <n v="255829"/>
        <n v="255830"/>
        <n v="257991"/>
        <n v="257992"/>
        <n v="257993"/>
        <n v="257994"/>
        <n v="258025"/>
        <n v="258026"/>
        <n v="258027"/>
        <n v="258028"/>
        <n v="258029"/>
        <n v="258030"/>
        <n v="258031"/>
        <n v="255865"/>
        <n v="255866"/>
        <n v="255867"/>
        <n v="255868"/>
        <n v="255869"/>
        <n v="255870"/>
        <n v="255871"/>
        <n v="255872"/>
        <n v="255873"/>
        <n v="255874"/>
        <n v="255875"/>
        <n v="256242"/>
        <n v="256249"/>
        <n v="256367"/>
        <n v="256783"/>
        <n v="256784"/>
        <n v="256787"/>
        <n v="256822"/>
        <n v="256849"/>
        <n v="256927"/>
        <n v="257151"/>
        <n v="257362"/>
        <n v="257661"/>
        <n v="257989"/>
        <n v="257990"/>
        <n v="258032"/>
        <n v="258033"/>
        <n v="258107"/>
        <n v="258117"/>
        <n v="251578"/>
        <n v="252082"/>
        <n v="252466"/>
        <n v="253584"/>
        <n v="253590"/>
        <n v="253591"/>
        <n v="254256"/>
        <n v="254257"/>
        <n v="254258"/>
        <n v="254259"/>
        <n v="254288"/>
        <n v="254291"/>
        <n v="254292"/>
        <n v="250717"/>
        <n v="254390"/>
        <n v="254392"/>
        <n v="254393"/>
        <n v="254405"/>
        <n v="254406"/>
        <n v="254407"/>
        <n v="250390"/>
        <n v="250258"/>
        <n v="250391"/>
        <n v="250881"/>
        <n v="251167"/>
        <n v="251691"/>
        <n v="251717"/>
        <n v="251783"/>
        <n v="250393"/>
        <n v="250396"/>
        <n v="250397"/>
        <n v="250398"/>
        <n v="250399"/>
        <n v="250400"/>
        <n v="252272"/>
        <n v="252547"/>
        <n v="252596"/>
        <n v="252696"/>
        <n v="250402"/>
        <n v="253171"/>
        <n v="250027"/>
        <n v="250403"/>
        <n v="251473"/>
        <n v="252095"/>
        <n v="252162"/>
        <n v="252816"/>
        <n v="253129"/>
        <n v="253366"/>
        <n v="253526"/>
        <n v="253527"/>
        <n v="253528"/>
        <n v="253529"/>
        <n v="253530"/>
        <n v="253531"/>
        <n v="253544"/>
        <n v="254067"/>
        <n v="254069"/>
        <n v="254070"/>
        <n v="254071"/>
        <n v="254072"/>
        <n v="254076"/>
        <n v="254077"/>
        <n v="254079"/>
        <n v="255271"/>
        <n v="254224"/>
        <n v="254695"/>
        <n v="255738"/>
        <n v="255789"/>
        <n v="256162"/>
        <n v="257196"/>
        <n v="257452"/>
        <n v="257484"/>
        <n v="257485"/>
        <n v="257486"/>
        <n v="257487"/>
        <n v="257516"/>
        <n v="257517"/>
        <n v="257518"/>
        <n v="257519"/>
        <n v="257522"/>
        <n v="257530"/>
        <n v="257531"/>
        <n v="257532"/>
        <n v="257533"/>
        <n v="257534"/>
        <n v="257535"/>
        <n v="257536"/>
        <n v="257537"/>
        <n v="257618"/>
        <n v="257675"/>
        <n v="257735"/>
        <n v="257690"/>
        <n v="257728"/>
        <n v="257734"/>
        <n v="257737"/>
        <n v="257749"/>
        <n v="257750"/>
        <n v="257755"/>
        <n v="257776"/>
        <n v="257811"/>
        <n v="257856"/>
        <n v="258104"/>
        <n v="258109"/>
        <n v="258111"/>
        <n v="258130"/>
        <n v="258132"/>
        <n v="258133"/>
        <n v="258158"/>
        <n v="258252"/>
        <n v="258254"/>
        <n v="258164"/>
        <n v="258165"/>
        <n v="258169"/>
        <n v="258170"/>
        <n v="258173"/>
        <n v="258192"/>
        <n v="258319"/>
        <n v="258318"/>
        <n v="258335"/>
        <n v="258356"/>
        <n v="258357"/>
        <n v="258358"/>
        <n v="258359"/>
        <n v="258360"/>
        <n v="258361"/>
        <n v="258362"/>
        <n v="258363"/>
        <n v="258364"/>
        <n v="258366"/>
        <n v="258367"/>
        <n v="258368"/>
        <n v="258369"/>
        <n v="258370"/>
        <n v="258371"/>
        <n v="258372"/>
        <n v="258373"/>
        <n v="258374"/>
        <n v="258375"/>
        <n v="258416"/>
        <n v="258417"/>
        <n v="258418"/>
        <n v="258419"/>
        <n v="258420"/>
        <n v="258421"/>
        <n v="258422"/>
        <n v="251888"/>
        <n v="250810"/>
        <n v="251135"/>
        <n v="250811"/>
        <n v="251772"/>
        <n v="251773"/>
        <n v="252089"/>
        <n v="252197"/>
        <n v="252238"/>
        <n v="252789"/>
        <n v="252835"/>
        <n v="252897"/>
        <n v="252898"/>
        <n v="252936"/>
        <n v="253413"/>
        <n v="253426"/>
        <n v="253585"/>
        <n v="253747"/>
        <n v="253756"/>
        <n v="253757"/>
        <n v="253758"/>
        <n v="253759"/>
        <n v="254065"/>
        <n v="254585"/>
        <n v="254769"/>
        <n v="254958"/>
        <n v="254959"/>
        <n v="254960"/>
        <n v="254961"/>
        <n v="254967"/>
        <n v="254968"/>
        <n v="254969"/>
        <n v="254970"/>
        <n v="254971"/>
        <n v="254972"/>
        <n v="254973"/>
        <n v="254996"/>
        <n v="254997"/>
        <n v="254998"/>
        <n v="254999"/>
        <n v="255000"/>
        <n v="255001"/>
        <n v="255002"/>
        <n v="255003"/>
        <n v="255004"/>
        <n v="256054"/>
        <n v="256322"/>
        <n v="257155"/>
        <n v="257284"/>
        <n v="258106"/>
        <n v="258118"/>
        <n v="258131"/>
        <n v="258134"/>
        <n v="258157"/>
        <n v="250345"/>
        <n v="251157"/>
        <n v="251197"/>
        <n v="251721"/>
        <n v="252942"/>
        <n v="253271"/>
        <n v="253274"/>
        <n v="253278"/>
        <n v="253327"/>
        <n v="253425"/>
        <n v="253444"/>
        <n v="253791"/>
        <n v="253811"/>
        <n v="254225"/>
        <n v="254263"/>
        <n v="250718"/>
        <n v="250719"/>
        <n v="253328"/>
        <n v="252713"/>
        <n v="252709"/>
        <n v="252712"/>
        <n v="253122"/>
        <n v="253220"/>
        <n v="253415"/>
        <n v="253441"/>
        <n v="253579"/>
        <n v="253746"/>
        <n v="253809"/>
        <n v="254261"/>
        <n v="254832"/>
        <n v="254323"/>
        <n v="254586"/>
        <n v="254587"/>
        <n v="255137"/>
        <n v="255268"/>
        <n v="257149"/>
        <n v="256358"/>
        <n v="257520"/>
        <n v="257521"/>
        <n v="257538"/>
        <n v="257540"/>
        <n v="257542"/>
        <n v="257543"/>
        <n v="257544"/>
        <n v="257545"/>
        <n v="257546"/>
        <n v="257547"/>
        <n v="257548"/>
        <n v="257549"/>
        <n v="257550"/>
        <n v="257551"/>
        <n v="257554"/>
        <n v="257555"/>
        <n v="257556"/>
        <n v="257561"/>
        <n v="258423"/>
        <n v="258424"/>
        <n v="258425"/>
        <n v="258426"/>
        <n v="258427"/>
        <n v="258428"/>
        <n v="258429"/>
        <n v="258430"/>
        <n v="258431"/>
        <n v="258432"/>
        <n v="258435"/>
        <n v="258436"/>
        <n v="258437"/>
        <n v="258438"/>
        <n v="258439"/>
        <n v="258440"/>
        <n v="258441"/>
        <n v="258447"/>
        <n v="258454"/>
        <n v="258449"/>
        <n v="258453"/>
        <n v="258455"/>
        <n v="258456"/>
        <n v="258457"/>
        <n v="258458"/>
        <n v="258459"/>
        <n v="258460"/>
        <n v="258461"/>
        <n v="258462"/>
        <n v="258463"/>
        <n v="258464"/>
        <n v="258465"/>
        <n v="258466"/>
        <n v="258467"/>
        <n v="258468"/>
        <n v="258469"/>
        <n v="258470"/>
        <n v="258471"/>
        <n v="258472"/>
        <n v="258473"/>
        <n v="250467"/>
        <n v="250800"/>
        <n v="251474"/>
        <n v="251475"/>
        <n v="251496"/>
        <n v="251497"/>
        <n v="251498"/>
        <n v="251499"/>
        <n v="251500"/>
        <n v="251501"/>
        <n v="251502"/>
        <n v="251503"/>
        <n v="250379"/>
        <n v="250346"/>
        <n v="250663"/>
        <n v="251512"/>
        <n v="251513"/>
        <n v="251514"/>
        <n v="251515"/>
        <n v="251536"/>
        <n v="251537"/>
        <n v="251538"/>
        <n v="251539"/>
        <n v="251540"/>
        <n v="251541"/>
        <n v="251542"/>
        <n v="251733"/>
        <n v="251884"/>
        <n v="252207"/>
        <n v="252458"/>
        <n v="252463"/>
        <n v="252597"/>
        <n v="252711"/>
        <n v="252828"/>
        <n v="252829"/>
        <n v="253168"/>
        <n v="253174"/>
        <n v="253175"/>
        <n v="253191"/>
        <n v="253760"/>
        <n v="253766"/>
        <n v="253860"/>
        <n v="254408"/>
        <n v="254409"/>
        <n v="254410"/>
        <n v="254411"/>
        <n v="254412"/>
        <n v="254413"/>
        <n v="254414"/>
        <n v="254415"/>
        <n v="254456"/>
        <n v="254457"/>
        <n v="254458"/>
        <n v="254461"/>
        <n v="254485"/>
        <n v="254547"/>
        <n v="254549"/>
        <n v="254584"/>
        <n v="254594"/>
        <n v="254601"/>
        <n v="254640"/>
        <n v="254641"/>
        <n v="254642"/>
        <n v="254643"/>
        <n v="254644"/>
        <n v="254645"/>
        <n v="254646"/>
        <n v="254647"/>
        <n v="254648"/>
        <n v="254649"/>
        <n v="254650"/>
        <n v="254651"/>
        <n v="254652"/>
        <n v="254653"/>
        <n v="254654"/>
        <n v="254655"/>
        <n v="254656"/>
        <n v="254657"/>
        <n v="254658"/>
        <n v="254659"/>
        <n v="254660"/>
        <n v="254661"/>
        <n v="254662"/>
        <n v="254663"/>
        <n v="254664"/>
        <n v="254665"/>
        <n v="254666"/>
        <n v="250404"/>
        <n v="250405"/>
        <n v="250670"/>
        <n v="251199"/>
        <n v="251462"/>
        <n v="251779"/>
        <n v="252026"/>
        <n v="252085"/>
        <n v="253368"/>
        <n v="252456"/>
        <n v="252550"/>
        <n v="253408"/>
        <n v="253325"/>
        <n v="253450"/>
        <n v="253485"/>
        <n v="253617"/>
        <n v="253618"/>
        <n v="253619"/>
        <n v="253620"/>
        <n v="253621"/>
        <n v="253622"/>
        <n v="253623"/>
        <n v="253624"/>
        <n v="253625"/>
        <n v="253626"/>
        <n v="253627"/>
        <n v="253628"/>
        <n v="250256"/>
        <n v="250459"/>
        <n v="250465"/>
        <n v="250583"/>
        <n v="250586"/>
        <n v="251553"/>
        <n v="251554"/>
        <n v="251731"/>
        <n v="251887"/>
        <n v="252817"/>
        <n v="253123"/>
        <n v="253484"/>
        <n v="253802"/>
        <n v="253898"/>
        <n v="255621"/>
        <n v="256049"/>
        <n v="256050"/>
        <n v="256052"/>
        <n v="256316"/>
        <n v="256357"/>
        <n v="256607"/>
        <n v="256608"/>
        <n v="256609"/>
        <n v="256716"/>
        <n v="257096"/>
        <n v="257377"/>
        <n v="257378"/>
        <n v="257379"/>
        <n v="257137"/>
        <n v="257383"/>
        <n v="257386"/>
        <n v="257564"/>
        <n v="257574"/>
        <n v="257580"/>
        <n v="257664"/>
        <n v="258135"/>
        <n v="257794"/>
        <n v="257911"/>
        <n v="258474"/>
        <n v="258475"/>
        <n v="258476"/>
        <n v="258477"/>
        <n v="258478"/>
        <n v="258479"/>
        <n v="250595"/>
        <n v="250666"/>
        <n v="251504"/>
        <n v="251505"/>
        <n v="251506"/>
        <n v="251727"/>
        <n v="254907"/>
        <n v="252175"/>
        <n v="251889"/>
        <n v="252031"/>
        <n v="252032"/>
        <n v="252033"/>
        <n v="252034"/>
        <n v="252035"/>
        <n v="252076"/>
        <n v="252077"/>
        <n v="252078"/>
        <n v="252079"/>
        <n v="252080"/>
        <n v="252081"/>
        <n v="252236"/>
        <n v="252544"/>
        <n v="255052"/>
        <n v="253128"/>
        <n v="253228"/>
        <n v="253256"/>
        <n v="253269"/>
        <n v="253277"/>
        <n v="253447"/>
        <n v="253448"/>
        <n v="253806"/>
        <n v="253864"/>
        <n v="253962"/>
        <n v="254266"/>
        <n v="254285"/>
        <n v="254376"/>
        <n v="254377"/>
        <n v="254474"/>
        <n v="254475"/>
        <n v="254540"/>
        <n v="254791"/>
        <n v="254792"/>
        <n v="254793"/>
        <n v="254794"/>
        <n v="254795"/>
        <n v="254816"/>
        <n v="254817"/>
        <n v="254818"/>
        <n v="254819"/>
        <n v="254820"/>
        <n v="254821"/>
        <n v="254822"/>
        <n v="254823"/>
        <n v="254824"/>
        <n v="254825"/>
        <n v="254896"/>
        <n v="255106"/>
        <n v="255107"/>
        <n v="255164"/>
        <n v="255165"/>
        <n v="255215"/>
        <n v="255225"/>
        <n v="255265"/>
        <n v="255564"/>
        <n v="255596"/>
        <n v="255597"/>
        <n v="255598"/>
        <n v="255599"/>
        <n v="255600"/>
        <n v="255601"/>
        <n v="255602"/>
        <n v="250797"/>
        <n v="252470"/>
        <n v="252600"/>
        <n v="253172"/>
        <n v="253179"/>
        <n v="253497"/>
        <n v="253506"/>
        <n v="253508"/>
        <n v="253511"/>
        <n v="253512"/>
        <n v="253514"/>
        <n v="253517"/>
        <n v="253518"/>
        <n v="253519"/>
        <n v="254166"/>
        <n v="253866"/>
        <n v="254849"/>
        <n v="254167"/>
        <n v="254262"/>
        <n v="254279"/>
        <n v="254883"/>
        <n v="255115"/>
        <n v="255142"/>
        <n v="255143"/>
        <n v="254687"/>
        <n v="254693"/>
        <n v="254694"/>
        <n v="254739"/>
        <n v="254742"/>
        <n v="254743"/>
        <n v="254751"/>
        <n v="254752"/>
        <n v="254753"/>
        <n v="254754"/>
        <n v="254755"/>
        <n v="254756"/>
        <n v="254757"/>
        <n v="254758"/>
        <n v="254759"/>
        <n v="254763"/>
        <n v="254764"/>
        <n v="254765"/>
        <n v="254767"/>
        <n v="254768"/>
        <n v="254828"/>
        <n v="254846"/>
        <n v="255257"/>
        <n v="255208"/>
        <n v="255258"/>
        <n v="255261"/>
        <n v="255262"/>
        <n v="250470"/>
        <n v="250589"/>
        <n v="251457"/>
        <n v="251546"/>
        <n v="252239"/>
        <n v="252467"/>
        <n v="252469"/>
        <n v="252707"/>
        <n v="252708"/>
        <n v="252788"/>
        <n v="252906"/>
        <n v="252911"/>
        <n v="253070"/>
        <n v="253071"/>
        <n v="253072"/>
        <n v="253073"/>
        <n v="253074"/>
        <n v="253075"/>
        <n v="253076"/>
        <n v="253077"/>
        <n v="253078"/>
        <n v="253079"/>
        <n v="253094"/>
        <n v="253095"/>
        <n v="253096"/>
        <n v="253097"/>
        <n v="253098"/>
        <n v="254580"/>
        <n v="253629"/>
        <n v="253630"/>
        <n v="253631"/>
        <n v="253632"/>
        <n v="253633"/>
        <n v="253634"/>
        <n v="253635"/>
        <n v="253676"/>
        <n v="253677"/>
        <n v="253678"/>
        <n v="253679"/>
        <n v="253680"/>
        <n v="253681"/>
        <n v="253682"/>
        <n v="253683"/>
        <n v="253684"/>
        <n v="253685"/>
        <n v="253686"/>
        <n v="253687"/>
        <n v="253688"/>
        <n v="253689"/>
        <n v="253690"/>
        <n v="253691"/>
        <n v="253692"/>
        <n v="253693"/>
        <n v="253694"/>
        <n v="253695"/>
        <n v="253696"/>
        <n v="253697"/>
        <n v="253995"/>
        <n v="254130"/>
        <n v="254132"/>
        <n v="254135"/>
        <n v="254469"/>
        <n v="254592"/>
        <n v="254605"/>
        <n v="252431"/>
        <n v="254607"/>
        <n v="253363"/>
        <n v="253428"/>
        <n v="253429"/>
        <n v="253969"/>
        <n v="253978"/>
        <n v="254163"/>
        <n v="254165"/>
        <n v="254321"/>
        <n v="255259"/>
        <n v="254394"/>
        <n v="254395"/>
        <n v="254396"/>
        <n v="254397"/>
        <n v="254542"/>
        <n v="255260"/>
        <n v="255102"/>
        <n v="255104"/>
        <n v="255627"/>
        <n v="255746"/>
        <n v="256156"/>
        <n v="256364"/>
        <n v="256555"/>
        <n v="256696"/>
        <n v="256718"/>
        <n v="256877"/>
        <n v="256893"/>
        <n v="257037"/>
        <n v="257038"/>
        <n v="257048"/>
        <n v="257209"/>
        <n v="257239"/>
        <n v="257251"/>
        <n v="257252"/>
        <n v="257478"/>
        <n v="257586"/>
        <n v="257752"/>
        <n v="257754"/>
        <n v="257793"/>
        <n v="257799"/>
        <n v="257803"/>
        <n v="257902"/>
        <n v="258124"/>
        <n v="258125"/>
        <n v="250105"/>
        <n v="250321"/>
        <n v="250361"/>
        <n v="250427"/>
        <n v="250444"/>
        <n v="250449"/>
        <n v="250624"/>
        <n v="250691"/>
        <n v="250775"/>
        <n v="250841"/>
        <n v="250864"/>
        <n v="250865"/>
        <n v="250217"/>
        <n v="250330"/>
        <n v="250322"/>
        <n v="250325"/>
        <n v="250375"/>
        <n v="250438"/>
        <n v="250452"/>
        <n v="250490"/>
        <n v="250613"/>
        <n v="250623"/>
        <n v="250693"/>
        <n v="250702"/>
        <n v="250703"/>
        <n v="250704"/>
        <n v="250705"/>
        <n v="250711"/>
        <n v="250714"/>
        <n v="250916"/>
        <n v="251183"/>
        <n v="251155"/>
        <n v="251192"/>
        <n v="251194"/>
        <n v="251223"/>
        <n v="251227"/>
        <n v="251228"/>
        <n v="251229"/>
        <n v="251230"/>
        <n v="251231"/>
        <n v="251232"/>
        <n v="251233"/>
        <n v="251234"/>
        <n v="251235"/>
        <n v="251256"/>
        <n v="252682"/>
        <n v="252494"/>
        <n v="250084"/>
        <n v="250289"/>
        <n v="250296"/>
        <n v="250363"/>
        <n v="250567"/>
        <n v="250565"/>
        <n v="250566"/>
        <n v="250568"/>
        <n v="250569"/>
        <n v="250596"/>
        <n v="250597"/>
        <n v="250642"/>
        <n v="250789"/>
        <n v="251847"/>
        <n v="251610"/>
        <n v="252685"/>
        <n v="252742"/>
        <n v="252802"/>
        <n v="252804"/>
        <n v="252805"/>
        <n v="252806"/>
        <n v="252808"/>
        <n v="252809"/>
        <n v="252810"/>
        <n v="252811"/>
        <n v="252815"/>
        <n v="252813"/>
        <n v="252814"/>
        <n v="252838"/>
        <n v="250374"/>
        <n v="250372"/>
        <n v="250696"/>
        <n v="250697"/>
        <n v="250907"/>
        <n v="251136"/>
        <n v="251137"/>
        <n v="251138"/>
        <n v="251139"/>
        <n v="251140"/>
        <n v="251141"/>
        <n v="251142"/>
        <n v="251143"/>
        <n v="251221"/>
        <n v="251148"/>
        <n v="251225"/>
        <n v="251304"/>
        <n v="251436"/>
        <n v="251445"/>
        <n v="251452"/>
        <n v="251519"/>
        <n v="250636"/>
        <n v="250859"/>
        <n v="250931"/>
        <n v="251176"/>
        <n v="251177"/>
        <n v="251190"/>
        <n v="251273"/>
        <n v="251476"/>
        <n v="251477"/>
        <n v="251478"/>
        <n v="251479"/>
        <n v="251480"/>
        <n v="251481"/>
        <n v="251482"/>
        <n v="251483"/>
        <n v="251303"/>
        <n v="251926"/>
        <n v="251484"/>
        <n v="251485"/>
        <n v="251488"/>
        <n v="251491"/>
        <n v="251669"/>
        <n v="251943"/>
        <n v="252130"/>
        <n v="252002"/>
        <n v="252098"/>
        <n v="252101"/>
        <n v="251852"/>
        <n v="252131"/>
        <n v="252132"/>
        <n v="252133"/>
        <n v="252134"/>
        <n v="252135"/>
        <n v="252136"/>
        <n v="252137"/>
        <n v="252138"/>
        <n v="252139"/>
        <n v="252140"/>
        <n v="252141"/>
        <n v="252234"/>
        <n v="252290"/>
        <n v="252361"/>
        <n v="252362"/>
        <n v="252363"/>
        <n v="252364"/>
        <n v="252365"/>
        <n v="252367"/>
        <n v="252368"/>
        <n v="252369"/>
        <n v="252370"/>
        <n v="252371"/>
        <n v="252372"/>
        <n v="250429"/>
        <n v="250430"/>
        <n v="250431"/>
        <n v="250627"/>
        <n v="250855"/>
        <n v="250913"/>
        <n v="251559"/>
        <n v="251560"/>
        <n v="250287"/>
        <n v="251561"/>
        <n v="251562"/>
        <n v="251600"/>
        <n v="251607"/>
        <n v="251608"/>
        <n v="251518"/>
        <n v="251524"/>
        <n v="251609"/>
        <n v="251613"/>
        <n v="251614"/>
        <n v="251615"/>
        <n v="251656"/>
        <n v="251657"/>
        <n v="251658"/>
        <n v="251705"/>
        <n v="251708"/>
        <n v="251841"/>
        <n v="251754"/>
        <n v="250317"/>
        <n v="250332"/>
        <n v="250495"/>
        <n v="250516"/>
        <n v="250645"/>
        <n v="250686"/>
        <n v="250701"/>
        <n v="250736"/>
        <n v="250749"/>
        <n v="250750"/>
        <n v="250783"/>
        <n v="250848"/>
        <n v="251178"/>
        <n v="251287"/>
        <n v="251288"/>
        <n v="251289"/>
        <n v="251290"/>
        <n v="251291"/>
        <n v="251292"/>
        <n v="251293"/>
        <n v="250936"/>
        <n v="250937"/>
        <n v="251294"/>
        <n v="251295"/>
        <n v="251296"/>
        <n v="251309"/>
        <n v="251311"/>
        <n v="251312"/>
        <n v="251313"/>
        <n v="251314"/>
        <n v="251315"/>
        <n v="251356"/>
        <n v="251357"/>
        <n v="251358"/>
        <n v="251359"/>
        <n v="251360"/>
        <n v="251361"/>
        <n v="251362"/>
        <n v="251363"/>
        <n v="251364"/>
        <n v="251365"/>
        <n v="251366"/>
        <n v="251367"/>
        <n v="251368"/>
        <n v="251369"/>
        <n v="251370"/>
        <n v="251371"/>
        <n v="251372"/>
        <n v="251373"/>
        <n v="251374"/>
        <n v="251375"/>
        <n v="251398"/>
        <n v="251399"/>
        <n v="251400"/>
        <n v="251401"/>
        <n v="251402"/>
        <n v="251403"/>
        <n v="251404"/>
        <n v="251405"/>
        <n v="252395"/>
        <n v="250294"/>
        <n v="251257"/>
        <n v="251258"/>
        <n v="250929"/>
        <n v="250933"/>
        <n v="251259"/>
        <n v="251260"/>
        <n v="251261"/>
        <n v="251262"/>
        <n v="251263"/>
        <n v="251264"/>
        <n v="251265"/>
        <n v="251266"/>
        <n v="251267"/>
        <n v="251268"/>
        <n v="251269"/>
        <n v="251270"/>
        <n v="251271"/>
        <n v="251376"/>
        <n v="251377"/>
        <n v="251378"/>
        <n v="251379"/>
        <n v="251380"/>
        <n v="251381"/>
        <n v="251382"/>
        <n v="251383"/>
        <n v="251384"/>
        <n v="251385"/>
        <n v="251386"/>
        <n v="251387"/>
        <n v="251388"/>
        <n v="251389"/>
        <n v="251390"/>
        <n v="251391"/>
        <n v="251392"/>
        <n v="251393"/>
        <n v="251394"/>
        <n v="251395"/>
        <n v="251396"/>
        <n v="251397"/>
        <n v="251415"/>
        <n v="251437"/>
        <n v="251700"/>
        <n v="252069"/>
        <n v="252443"/>
        <n v="252592"/>
        <n v="252640"/>
        <n v="252641"/>
        <n v="252642"/>
        <n v="252643"/>
        <n v="252644"/>
        <n v="252645"/>
        <n v="252646"/>
        <n v="252647"/>
        <n v="252648"/>
        <n v="252735"/>
        <n v="252839"/>
        <n v="252840"/>
        <n v="252841"/>
        <n v="252842"/>
        <n v="252845"/>
        <n v="252846"/>
        <n v="252847"/>
        <n v="252848"/>
        <n v="252849"/>
        <n v="252850"/>
        <n v="252851"/>
        <n v="252852"/>
        <n v="252853"/>
        <n v="252854"/>
        <n v="252855"/>
        <n v="252856"/>
        <n v="252857"/>
        <n v="252858"/>
        <n v="252861"/>
        <n v="252864"/>
        <n v="252865"/>
        <n v="252866"/>
        <n v="252867"/>
        <n v="252868"/>
        <n v="252869"/>
        <n v="252870"/>
        <n v="250517"/>
        <n v="250518"/>
        <n v="250519"/>
        <n v="250520"/>
        <n v="250521"/>
        <n v="250523"/>
        <n v="250524"/>
        <n v="250525"/>
        <n v="250526"/>
        <n v="250528"/>
        <n v="250531"/>
        <n v="250921"/>
        <n v="250620"/>
        <n v="250681"/>
        <n v="250923"/>
        <n v="251224"/>
        <n v="251406"/>
        <n v="251407"/>
        <n v="251408"/>
        <n v="251409"/>
        <n v="251410"/>
        <n v="251411"/>
        <n v="251412"/>
        <n v="251413"/>
        <n v="251438"/>
        <n v="251454"/>
        <n v="251486"/>
        <n v="251490"/>
        <n v="251493"/>
        <n v="251494"/>
        <n v="251525"/>
        <n v="251526"/>
        <n v="251527"/>
        <n v="251528"/>
        <n v="251529"/>
        <n v="251530"/>
        <n v="251531"/>
        <n v="251532"/>
        <n v="251533"/>
        <n v="251534"/>
        <n v="251535"/>
        <n v="251556"/>
        <n v="251557"/>
        <n v="250219"/>
        <n v="250226"/>
        <n v="251748"/>
        <n v="250788"/>
        <n v="252217"/>
        <n v="252502"/>
        <n v="252504"/>
        <n v="252505"/>
        <n v="252506"/>
        <n v="252507"/>
        <n v="252508"/>
        <n v="252509"/>
        <n v="252510"/>
        <n v="252511"/>
        <n v="252512"/>
        <n v="252513"/>
        <n v="252514"/>
        <n v="252515"/>
        <n v="252593"/>
        <n v="252594"/>
        <n v="252661"/>
        <n v="252807"/>
        <n v="252888"/>
        <n v="252872"/>
        <n v="252873"/>
        <n v="252874"/>
        <n v="252880"/>
        <n v="252876"/>
        <n v="252883"/>
        <n v="252889"/>
        <n v="252917"/>
        <n v="252925"/>
        <n v="252926"/>
        <n v="251713"/>
        <n v="250167"/>
        <n v="251846"/>
        <n v="251749"/>
        <n v="251753"/>
        <n v="251799"/>
        <n v="250455"/>
        <n v="250633"/>
        <n v="250634"/>
        <n v="250685"/>
        <n v="250790"/>
        <n v="251276"/>
        <n v="251297"/>
        <n v="251558"/>
        <n v="251568"/>
        <n v="251565"/>
        <n v="251567"/>
        <n v="251569"/>
        <n v="251570"/>
        <n v="251571"/>
        <n v="251572"/>
        <n v="251573"/>
        <n v="251574"/>
        <n v="251575"/>
        <n v="251661"/>
        <n v="251662"/>
        <n v="251674"/>
        <n v="251667"/>
        <n v="251671"/>
        <n v="251698"/>
        <n v="251699"/>
        <n v="251844"/>
        <n v="251707"/>
        <n v="251800"/>
        <n v="251801"/>
        <n v="251802"/>
        <n v="251803"/>
        <n v="251804"/>
        <n v="251805"/>
        <n v="251806"/>
        <n v="251807"/>
        <n v="251808"/>
        <n v="251809"/>
        <n v="251810"/>
        <n v="251821"/>
        <n v="251822"/>
        <n v="251823"/>
        <n v="251824"/>
        <n v="251825"/>
        <n v="251826"/>
        <n v="251827"/>
        <n v="251828"/>
        <n v="251845"/>
        <n v="251832"/>
        <n v="251848"/>
        <n v="251853"/>
        <n v="251868"/>
        <n v="251869"/>
        <n v="251870"/>
        <n v="252011"/>
        <n v="252859"/>
        <n v="252860"/>
        <n v="252862"/>
        <n v="252877"/>
        <n v="250222"/>
        <n v="250243"/>
        <n v="250616"/>
        <n v="250676"/>
        <n v="250842"/>
        <n v="251675"/>
        <n v="252879"/>
        <n v="252884"/>
        <n v="252885"/>
        <n v="252886"/>
        <n v="252887"/>
        <n v="252890"/>
        <n v="252891"/>
        <n v="253006"/>
        <n v="252894"/>
        <n v="252895"/>
        <n v="252920"/>
        <n v="252918"/>
        <n v="252922"/>
        <n v="252964"/>
        <n v="252967"/>
        <n v="252927"/>
        <n v="253417"/>
        <n v="252969"/>
        <n v="252970"/>
        <n v="252933"/>
        <n v="252934"/>
        <n v="252977"/>
        <n v="253007"/>
        <n v="253008"/>
        <n v="253009"/>
        <n v="250364"/>
        <n v="250365"/>
        <n v="251752"/>
        <n v="251834"/>
        <n v="251835"/>
        <n v="251836"/>
        <n v="251837"/>
        <n v="251838"/>
        <n v="251928"/>
        <n v="251930"/>
        <n v="251931"/>
        <n v="251932"/>
        <n v="251933"/>
        <n v="251934"/>
        <n v="251935"/>
        <n v="250064"/>
        <n v="250366"/>
        <n v="250367"/>
        <n v="251709"/>
        <n v="250684"/>
        <n v="250695"/>
        <n v="250918"/>
        <n v="251144"/>
        <n v="251444"/>
        <n v="251450"/>
        <n v="251451"/>
        <n v="251455"/>
        <n v="251516"/>
        <n v="251936"/>
        <n v="251937"/>
        <n v="251938"/>
        <n v="251939"/>
        <n v="251940"/>
        <n v="251941"/>
        <n v="251942"/>
        <n v="251949"/>
        <n v="251951"/>
        <n v="251988"/>
        <n v="251992"/>
        <n v="251993"/>
        <n v="251994"/>
        <n v="251995"/>
        <n v="251996"/>
        <n v="251997"/>
        <n v="251998"/>
        <n v="251999"/>
        <n v="252000"/>
        <n v="252008"/>
        <n v="252009"/>
        <n v="252071"/>
        <n v="252074"/>
        <n v="252075"/>
        <n v="252104"/>
        <n v="252105"/>
        <n v="252106"/>
        <n v="250081"/>
        <n v="250104"/>
        <n v="250166"/>
        <n v="250239"/>
        <n v="250319"/>
        <n v="250416"/>
        <n v="250423"/>
        <n v="250558"/>
        <n v="250640"/>
        <n v="250737"/>
        <n v="250776"/>
        <n v="250853"/>
        <n v="251071"/>
        <n v="251072"/>
        <n v="251073"/>
        <n v="251074"/>
        <n v="251075"/>
        <n v="251076"/>
        <n v="251077"/>
        <n v="251078"/>
        <n v="251079"/>
        <n v="251080"/>
        <n v="251081"/>
        <n v="251082"/>
        <n v="251083"/>
        <n v="251084"/>
        <n v="251085"/>
        <n v="251145"/>
        <n v="251191"/>
        <n v="251153"/>
        <n v="251300"/>
        <n v="251521"/>
        <n v="251522"/>
        <n v="251602"/>
        <n v="251603"/>
        <n v="251604"/>
        <n v="251605"/>
        <n v="251606"/>
        <n v="251492"/>
        <n v="251829"/>
        <n v="251981"/>
        <n v="251982"/>
        <n v="252006"/>
        <n v="252059"/>
        <n v="252004"/>
        <n v="252060"/>
        <n v="252057"/>
        <n v="252058"/>
        <n v="252061"/>
        <n v="252062"/>
        <n v="252063"/>
        <n v="252064"/>
        <n v="252065"/>
        <n v="252066"/>
        <n v="250824"/>
        <n v="250418"/>
        <n v="250285"/>
        <n v="251596"/>
        <n v="250680"/>
        <n v="250770"/>
        <n v="250779"/>
        <n v="250825"/>
        <n v="250826"/>
        <n v="250827"/>
        <n v="250828"/>
        <n v="250829"/>
        <n v="250830"/>
        <n v="250831"/>
        <n v="250832"/>
        <n v="250833"/>
        <n v="250834"/>
        <n v="250835"/>
        <n v="250836"/>
        <n v="250837"/>
        <n v="251871"/>
        <n v="251872"/>
        <n v="251298"/>
        <n v="251598"/>
        <n v="251599"/>
        <n v="252053"/>
        <n v="251873"/>
        <n v="251874"/>
        <n v="251875"/>
        <n v="251896"/>
        <n v="251897"/>
        <n v="251898"/>
        <n v="251899"/>
        <n v="251900"/>
        <n v="251901"/>
        <n v="251902"/>
        <n v="251903"/>
        <n v="251904"/>
        <n v="251905"/>
        <n v="251906"/>
        <n v="251907"/>
        <n v="251908"/>
        <n v="251909"/>
        <n v="251910"/>
        <n v="251911"/>
        <n v="251912"/>
        <n v="251913"/>
        <n v="251914"/>
        <n v="251915"/>
        <n v="251916"/>
        <n v="251917"/>
        <n v="251918"/>
        <n v="251927"/>
        <n v="251945"/>
        <n v="251976"/>
        <n v="251977"/>
        <n v="251980"/>
        <n v="252010"/>
        <n v="252072"/>
        <n v="252056"/>
        <n v="252073"/>
        <n v="252100"/>
        <n v="252102"/>
        <n v="252103"/>
        <n v="252124"/>
        <n v="252143"/>
        <n v="252181"/>
        <n v="252182"/>
        <n v="252185"/>
        <n v="252186"/>
        <n v="252187"/>
        <n v="252188"/>
        <n v="252189"/>
        <n v="252190"/>
        <n v="252191"/>
        <n v="252192"/>
        <n v="252216"/>
        <n v="252220"/>
        <n v="252222"/>
        <n v="252223"/>
        <n v="252224"/>
        <n v="252295"/>
        <n v="252231"/>
        <n v="252232"/>
        <n v="252235"/>
        <n v="252276"/>
        <n v="252277"/>
        <n v="252278"/>
        <n v="252279"/>
        <n v="252280"/>
        <n v="252281"/>
        <n v="252282"/>
        <n v="252283"/>
        <n v="252284"/>
        <n v="252294"/>
        <n v="252316"/>
        <n v="252317"/>
        <n v="252318"/>
        <n v="252319"/>
        <n v="252320"/>
        <n v="252321"/>
        <n v="252322"/>
        <n v="252323"/>
        <n v="252324"/>
        <n v="252325"/>
        <n v="252326"/>
        <n v="252327"/>
        <n v="252328"/>
        <n v="252329"/>
        <n v="252330"/>
        <n v="252359"/>
        <n v="252360"/>
        <n v="252366"/>
        <n v="252038"/>
        <n v="250360"/>
        <n v="250904"/>
        <n v="250926"/>
        <n v="250440"/>
        <n v="250652"/>
        <n v="250687"/>
        <n v="251487"/>
        <n v="252037"/>
        <n v="250699"/>
        <n v="251185"/>
        <n v="250164"/>
        <n v="251187"/>
        <n v="251299"/>
        <n v="251448"/>
        <n v="251597"/>
        <n v="251668"/>
        <n v="252047"/>
        <n v="252373"/>
        <n v="252374"/>
        <n v="252375"/>
        <n v="252376"/>
        <n v="252377"/>
        <n v="252378"/>
        <n v="252379"/>
        <n v="252380"/>
        <n v="252381"/>
        <n v="252382"/>
        <n v="252383"/>
        <n v="252384"/>
        <n v="252385"/>
        <n v="252391"/>
        <n v="252392"/>
        <n v="252437"/>
        <n v="252441"/>
        <n v="252442"/>
        <n v="252450"/>
        <n v="252451"/>
        <n v="252452"/>
        <n v="252453"/>
        <n v="252454"/>
        <n v="252455"/>
        <n v="252476"/>
        <n v="252477"/>
        <n v="252478"/>
        <n v="252479"/>
        <n v="252480"/>
        <n v="252487"/>
        <n v="252488"/>
        <n v="252490"/>
        <n v="252492"/>
        <n v="252563"/>
        <n v="252496"/>
        <n v="252498"/>
        <n v="252500"/>
        <n v="252560"/>
        <n v="252561"/>
        <n v="252564"/>
        <n v="252565"/>
        <n v="252569"/>
        <n v="252571"/>
        <n v="252573"/>
        <n v="252574"/>
        <n v="252581"/>
        <n v="252582"/>
        <n v="252586"/>
        <n v="252587"/>
        <n v="252588"/>
        <n v="252589"/>
        <n v="252590"/>
        <n v="252616"/>
        <n v="252617"/>
        <n v="252618"/>
        <n v="252619"/>
        <n v="252620"/>
        <n v="252621"/>
        <n v="252622"/>
        <n v="252623"/>
        <n v="252624"/>
        <n v="252625"/>
        <n v="252626"/>
        <n v="252627"/>
        <n v="252628"/>
        <n v="252629"/>
        <n v="252630"/>
        <n v="252631"/>
        <n v="252632"/>
        <n v="252633"/>
        <n v="252634"/>
        <n v="252635"/>
        <n v="252636"/>
        <n v="252637"/>
        <n v="252638"/>
        <n v="252639"/>
        <n v="252649"/>
        <n v="252650"/>
        <n v="252651"/>
        <n v="252652"/>
        <n v="251797"/>
        <n v="250329"/>
        <n v="250443"/>
        <n v="250557"/>
        <n v="251149"/>
        <n v="251862"/>
        <n v="251710"/>
        <n v="251929"/>
        <n v="252039"/>
        <n v="252040"/>
        <n v="252041"/>
        <n v="252042"/>
        <n v="252043"/>
        <n v="252054"/>
        <n v="252980"/>
        <n v="252440"/>
        <n v="252194"/>
        <n v="252733"/>
        <n v="252737"/>
        <n v="252765"/>
        <n v="252929"/>
        <n v="252931"/>
        <n v="252767"/>
        <n v="252768"/>
        <n v="252843"/>
        <n v="252878"/>
        <n v="252893"/>
        <n v="252921"/>
        <n v="252924"/>
        <n v="252957"/>
        <n v="252958"/>
        <n v="252959"/>
        <n v="252960"/>
        <n v="252961"/>
        <n v="252962"/>
        <n v="252966"/>
        <n v="252971"/>
        <n v="252973"/>
        <n v="252975"/>
        <n v="252976"/>
        <n v="252978"/>
        <n v="252979"/>
        <n v="252981"/>
        <n v="252982"/>
        <n v="252983"/>
        <n v="252984"/>
        <n v="252985"/>
        <n v="252986"/>
        <n v="252987"/>
        <n v="252988"/>
        <n v="252989"/>
        <n v="252990"/>
        <n v="252991"/>
        <n v="252992"/>
        <n v="252993"/>
        <n v="252994"/>
        <n v="252995"/>
        <n v="252996"/>
        <n v="252997"/>
        <n v="252998"/>
        <n v="252999"/>
        <n v="253000"/>
        <n v="253001"/>
        <n v="253002"/>
        <n v="253003"/>
        <n v="253004"/>
        <n v="253005"/>
        <n v="250786"/>
        <n v="250103"/>
        <n v="250710"/>
        <n v="250909"/>
        <n v="251440"/>
        <n v="251449"/>
        <n v="251523"/>
        <n v="251696"/>
        <n v="251751"/>
        <n v="252654"/>
        <n v="251925"/>
        <n v="252653"/>
        <n v="252655"/>
        <n v="252656"/>
        <n v="252657"/>
        <n v="252658"/>
        <n v="252659"/>
        <n v="252660"/>
        <n v="252667"/>
        <n v="252664"/>
        <n v="252665"/>
        <n v="252668"/>
        <n v="252669"/>
        <n v="252670"/>
        <n v="252671"/>
        <n v="252672"/>
        <n v="252673"/>
        <n v="252674"/>
        <n v="252675"/>
        <n v="252676"/>
        <n v="252677"/>
        <n v="252679"/>
        <n v="252683"/>
        <n v="252686"/>
        <n v="252687"/>
        <n v="252688"/>
        <n v="252689"/>
        <n v="252690"/>
        <n v="252692"/>
        <n v="252693"/>
        <n v="252716"/>
        <n v="250362"/>
        <n v="250778"/>
        <n v="250784"/>
        <n v="251152"/>
        <n v="251864"/>
        <n v="251947"/>
        <n v="251948"/>
        <n v="252388"/>
        <n v="252919"/>
        <n v="253013"/>
        <n v="253014"/>
        <n v="253015"/>
        <n v="253036"/>
        <n v="253037"/>
        <n v="253038"/>
        <n v="253049"/>
        <n v="253050"/>
        <n v="253051"/>
        <n v="253052"/>
        <n v="253053"/>
        <n v="253054"/>
        <n v="253055"/>
        <n v="253136"/>
        <n v="253137"/>
        <n v="253138"/>
        <n v="253139"/>
        <n v="253140"/>
        <n v="253141"/>
        <n v="253142"/>
        <n v="253143"/>
        <n v="253144"/>
        <n v="253145"/>
        <n v="253148"/>
        <n v="253149"/>
        <n v="253150"/>
        <n v="253151"/>
        <n v="253152"/>
        <n v="253153"/>
        <n v="253154"/>
        <n v="253155"/>
        <n v="250331"/>
        <n v="250625"/>
        <n v="250777"/>
        <n v="250843"/>
        <n v="251446"/>
        <n v="251665"/>
        <n v="251697"/>
        <n v="251712"/>
        <n v="251811"/>
        <n v="251812"/>
        <n v="251813"/>
        <n v="251814"/>
        <n v="251815"/>
        <n v="251816"/>
        <n v="251817"/>
        <n v="251818"/>
        <n v="251819"/>
        <n v="251820"/>
        <n v="251986"/>
        <n v="252012"/>
        <n v="252195"/>
        <n v="252221"/>
        <n v="252666"/>
        <n v="252691"/>
        <n v="252695"/>
        <n v="252717"/>
        <n v="252718"/>
        <n v="252721"/>
        <n v="252722"/>
        <n v="252723"/>
        <n v="250441"/>
        <n v="250106"/>
        <n v="250601"/>
        <n v="250478"/>
        <n v="250481"/>
        <n v="250602"/>
        <n v="250603"/>
        <n v="250604"/>
        <n v="250605"/>
        <n v="250606"/>
        <n v="250607"/>
        <n v="250608"/>
        <n v="250612"/>
        <n v="250690"/>
        <n v="250706"/>
        <n v="250707"/>
        <n v="250713"/>
        <n v="250715"/>
        <n v="250785"/>
        <n v="250914"/>
        <n v="250917"/>
        <n v="250927"/>
        <n v="251946"/>
        <n v="252067"/>
        <n v="252107"/>
        <n v="251842"/>
        <n v="252108"/>
        <n v="250959"/>
        <n v="250960"/>
        <n v="250961"/>
        <n v="250962"/>
        <n v="250963"/>
        <n v="250964"/>
        <n v="250965"/>
        <n v="250966"/>
        <n v="250967"/>
        <n v="250968"/>
        <n v="250969"/>
        <n v="250970"/>
        <n v="250971"/>
        <n v="250972"/>
        <n v="250973"/>
        <n v="250974"/>
        <n v="250975"/>
        <n v="250996"/>
        <n v="250997"/>
        <n v="250998"/>
        <n v="251151"/>
        <n v="251180"/>
        <n v="251182"/>
        <n v="251188"/>
        <n v="251189"/>
        <n v="251218"/>
        <n v="251489"/>
        <n v="251447"/>
        <n v="251563"/>
        <n v="251704"/>
        <n v="250079"/>
        <n v="254886"/>
        <n v="254889"/>
        <n v="254890"/>
        <n v="254891"/>
        <n v="254892"/>
        <n v="250371"/>
        <n v="250419"/>
        <n v="250420"/>
        <n v="250422"/>
        <n v="254893"/>
        <n v="254894"/>
        <n v="254895"/>
        <n v="254897"/>
        <n v="254913"/>
        <n v="254905"/>
        <n v="254908"/>
        <n v="254909"/>
        <n v="254910"/>
        <n v="254914"/>
        <n v="254939"/>
        <n v="254937"/>
        <n v="254938"/>
        <n v="254940"/>
        <n v="254945"/>
        <n v="254950"/>
        <n v="254952"/>
        <n v="255013"/>
        <n v="254955"/>
        <n v="254956"/>
        <n v="255007"/>
        <n v="255009"/>
        <n v="255036"/>
        <n v="255038"/>
        <n v="255040"/>
        <n v="255041"/>
        <n v="255042"/>
        <n v="255046"/>
        <n v="255047"/>
        <n v="255076"/>
        <n v="255078"/>
        <n v="255079"/>
        <n v="255080"/>
        <n v="255089"/>
        <n v="255090"/>
        <n v="250780"/>
        <n v="250787"/>
        <n v="251855"/>
        <n v="250689"/>
        <n v="250845"/>
        <n v="250852"/>
        <n v="250854"/>
        <n v="250858"/>
        <n v="251150"/>
        <n v="251839"/>
        <n v="251854"/>
        <n v="251921"/>
        <n v="251923"/>
        <n v="251944"/>
        <n v="252292"/>
        <n v="252293"/>
        <n v="252497"/>
        <n v="252724"/>
        <n v="252725"/>
        <n v="252726"/>
        <n v="250080"/>
        <n v="250318"/>
        <n v="250323"/>
        <n v="250448"/>
        <n v="250477"/>
        <n v="250534"/>
        <n v="250560"/>
        <n v="250562"/>
        <n v="250570"/>
        <n v="250571"/>
        <n v="250572"/>
        <n v="250573"/>
        <n v="250614"/>
        <n v="250653"/>
        <n v="250678"/>
        <n v="250692"/>
        <n v="250698"/>
        <n v="250712"/>
        <n v="251517"/>
        <n v="252036"/>
        <n v="252109"/>
        <n v="251747"/>
        <n v="252110"/>
        <n v="252111"/>
        <n v="252112"/>
        <n v="252113"/>
        <n v="252114"/>
        <n v="252115"/>
        <n v="252116"/>
        <n v="252117"/>
        <n v="252118"/>
        <n v="252119"/>
        <n v="252120"/>
        <n v="252121"/>
        <n v="252122"/>
        <n v="252123"/>
        <n v="252125"/>
        <n v="252126"/>
        <n v="252127"/>
        <n v="252142"/>
        <n v="252146"/>
        <n v="252155"/>
        <n v="252153"/>
        <n v="252154"/>
        <n v="252176"/>
        <n v="252177"/>
        <n v="252178"/>
        <n v="252179"/>
        <n v="252180"/>
        <n v="252184"/>
        <n v="252193"/>
        <n v="252226"/>
        <n v="252233"/>
        <n v="250288"/>
        <n v="250847"/>
        <n v="250840"/>
        <n v="250849"/>
        <n v="250851"/>
        <n v="250856"/>
        <n v="250901"/>
        <n v="250928"/>
        <n v="250326"/>
        <n v="250938"/>
        <n v="250939"/>
        <n v="250940"/>
        <n v="250839"/>
        <n v="250941"/>
        <n v="250942"/>
        <n v="250943"/>
        <n v="250944"/>
        <n v="250945"/>
        <n v="250946"/>
        <n v="250947"/>
        <n v="250948"/>
        <n v="251442"/>
        <n v="252014"/>
        <n v="250637"/>
        <n v="250912"/>
        <n v="250012"/>
        <n v="250615"/>
        <n v="251193"/>
        <n v="251216"/>
        <n v="251217"/>
        <n v="251495"/>
        <n v="252096"/>
        <n v="251866"/>
        <n v="252389"/>
        <n v="252438"/>
        <n v="252439"/>
        <n v="252489"/>
        <n v="252557"/>
        <n v="252684"/>
        <n v="252736"/>
        <n v="252968"/>
        <n v="253010"/>
        <n v="253011"/>
        <n v="253012"/>
        <n v="252965"/>
        <n v="250085"/>
        <n v="250220"/>
        <n v="250369"/>
        <n v="250453"/>
        <n v="250482"/>
        <n v="250766"/>
        <n v="250767"/>
        <n v="250861"/>
        <n v="250862"/>
        <n v="250863"/>
        <n v="250078"/>
        <n v="250083"/>
        <n v="250244"/>
        <n v="250316"/>
        <n v="250320"/>
        <n v="250522"/>
        <n v="250527"/>
        <n v="250529"/>
        <n v="250530"/>
        <n v="250844"/>
        <n v="250648"/>
        <n v="250867"/>
        <n v="250868"/>
        <n v="250869"/>
        <n v="250870"/>
        <n v="250871"/>
        <n v="250872"/>
        <n v="250873"/>
        <n v="250874"/>
        <n v="250875"/>
        <n v="250082"/>
        <n v="250206"/>
        <n v="250426"/>
        <n v="250428"/>
        <n v="250432"/>
        <n v="250434"/>
        <n v="250435"/>
        <n v="250437"/>
        <n v="250611"/>
        <n v="250643"/>
        <n v="250644"/>
        <n v="250908"/>
        <n v="250930"/>
        <n v="251275"/>
        <n v="251310"/>
        <n v="251453"/>
        <n v="252128"/>
        <n v="252183"/>
        <n v="250609"/>
        <n v="250328"/>
        <n v="250708"/>
        <n v="250709"/>
        <n v="250935"/>
        <n v="250897"/>
        <n v="250899"/>
        <n v="250900"/>
        <n v="250905"/>
        <n v="250910"/>
        <n v="250999"/>
        <n v="251000"/>
        <n v="251001"/>
        <n v="251002"/>
        <n v="251003"/>
        <n v="251004"/>
        <n v="251005"/>
        <n v="251006"/>
        <n v="251007"/>
        <n v="251008"/>
        <n v="251009"/>
        <n v="251010"/>
        <n v="251011"/>
        <n v="251012"/>
        <n v="251013"/>
        <n v="251014"/>
        <n v="251015"/>
        <n v="252149"/>
        <n v="252051"/>
        <n v="251856"/>
        <n v="250479"/>
        <n v="251308"/>
        <n v="251566"/>
        <n v="251922"/>
        <n v="252219"/>
        <n v="252386"/>
        <n v="252393"/>
        <n v="252481"/>
        <n v="252499"/>
        <n v="252662"/>
        <n v="252559"/>
        <n v="252680"/>
        <n v="252719"/>
        <n v="252729"/>
        <n v="252732"/>
        <n v="252755"/>
        <n v="252739"/>
        <n v="252740"/>
        <n v="252746"/>
        <n v="252743"/>
        <n v="252744"/>
        <n v="252750"/>
        <n v="252749"/>
        <n v="252751"/>
        <n v="252756"/>
        <n v="252758"/>
        <n v="252759"/>
        <n v="252760"/>
        <n v="252761"/>
        <n v="252762"/>
        <n v="252763"/>
        <n v="252764"/>
        <n v="252769"/>
        <n v="252770"/>
        <n v="252771"/>
        <n v="252772"/>
        <n v="252798"/>
        <n v="252774"/>
        <n v="252775"/>
        <n v="252796"/>
        <n v="252797"/>
        <n v="250112"/>
        <n v="250324"/>
        <n v="251016"/>
        <n v="251017"/>
        <n v="251018"/>
        <n v="251019"/>
        <n v="251020"/>
        <n v="251021"/>
        <n v="251022"/>
        <n v="251023"/>
        <n v="251024"/>
        <n v="251025"/>
        <n v="251026"/>
        <n v="251027"/>
        <n v="251028"/>
        <n v="251029"/>
        <n v="251030"/>
        <n v="251031"/>
        <n v="251032"/>
        <n v="251033"/>
        <n v="251034"/>
        <n v="251035"/>
        <n v="251056"/>
        <n v="251057"/>
        <n v="251058"/>
        <n v="251059"/>
        <n v="251060"/>
        <n v="251061"/>
        <n v="251062"/>
        <n v="251063"/>
        <n v="251064"/>
        <n v="251065"/>
        <n v="251066"/>
        <n v="251067"/>
        <n v="251068"/>
        <n v="251069"/>
        <n v="251070"/>
        <n v="251086"/>
        <n v="251087"/>
        <n v="251088"/>
        <n v="251089"/>
        <n v="251090"/>
        <n v="251091"/>
        <n v="251092"/>
        <n v="251093"/>
        <n v="251094"/>
        <n v="251095"/>
        <n v="251179"/>
        <n v="251186"/>
        <n v="251195"/>
        <n v="251219"/>
        <n v="251220"/>
        <n v="251222"/>
        <n v="251226"/>
        <n v="251274"/>
        <n v="251277"/>
        <n v="251278"/>
        <n v="251279"/>
        <n v="251280"/>
        <n v="251281"/>
        <n v="251282"/>
        <n v="251283"/>
        <n v="251284"/>
        <n v="251285"/>
        <n v="251286"/>
        <n v="252129"/>
        <n v="251950"/>
        <n v="250793"/>
        <n v="250794"/>
        <n v="250791"/>
        <n v="250792"/>
        <n v="250795"/>
        <n v="250816"/>
        <n v="250817"/>
        <n v="250818"/>
        <n v="250819"/>
        <n v="250820"/>
        <n v="250821"/>
        <n v="250822"/>
        <n v="250823"/>
        <n v="252015"/>
        <n v="252148"/>
        <n v="252285"/>
        <n v="252331"/>
        <n v="252332"/>
        <n v="252333"/>
        <n v="252334"/>
        <n v="252335"/>
        <n v="252356"/>
        <n v="252394"/>
        <n v="252495"/>
        <n v="252681"/>
        <n v="252752"/>
        <n v="252799"/>
        <n v="250242"/>
        <n v="253241"/>
        <n v="253245"/>
        <n v="253877"/>
        <n v="254198"/>
        <n v="254208"/>
        <n v="254416"/>
        <n v="254623"/>
        <n v="254624"/>
        <n v="254625"/>
        <n v="254626"/>
        <n v="254627"/>
        <n v="254628"/>
        <n v="254629"/>
        <n v="254630"/>
        <n v="254631"/>
        <n v="254632"/>
        <n v="254633"/>
        <n v="254634"/>
        <n v="254635"/>
        <n v="254696"/>
        <n v="254697"/>
        <n v="254698"/>
        <n v="254699"/>
        <n v="254700"/>
        <n v="254701"/>
        <n v="254702"/>
        <n v="254703"/>
        <n v="254704"/>
        <n v="254705"/>
        <n v="254706"/>
        <n v="254707"/>
        <n v="258312"/>
        <n v="255723"/>
        <n v="255724"/>
        <n v="258401"/>
        <n v="259005"/>
        <n v="259513"/>
        <n v="259747"/>
        <n v="260117"/>
        <n v="258554"/>
        <n v="258555"/>
        <n v="258556"/>
        <n v="258557"/>
        <n v="258558"/>
        <n v="258559"/>
        <n v="258560"/>
        <n v="258561"/>
        <n v="258562"/>
        <n v="258563"/>
        <n v="258564"/>
        <n v="258576"/>
        <n v="258577"/>
        <n v="258593"/>
        <n v="258845"/>
        <n v="258972"/>
        <n v="259071"/>
        <n v="259601"/>
        <n v="259395"/>
        <n v="259112"/>
        <n v="259436"/>
        <n v="259437"/>
        <n v="259438"/>
        <n v="259618"/>
        <n v="259874"/>
        <n v="260078"/>
        <n v="255062"/>
        <n v="255187"/>
        <n v="255334"/>
        <n v="255335"/>
        <n v="255376"/>
        <n v="255377"/>
        <n v="255378"/>
        <n v="255379"/>
        <n v="255380"/>
        <n v="255381"/>
        <n v="255382"/>
        <n v="255383"/>
        <n v="255384"/>
        <n v="255385"/>
        <n v="255386"/>
        <n v="255387"/>
        <n v="255400"/>
        <n v="255401"/>
        <n v="255402"/>
        <n v="255403"/>
        <n v="255404"/>
        <n v="255405"/>
        <n v="255406"/>
        <n v="255407"/>
        <n v="255408"/>
        <n v="255409"/>
        <n v="255410"/>
        <n v="255411"/>
        <n v="255412"/>
        <n v="255413"/>
        <n v="255414"/>
        <n v="255415"/>
        <n v="255436"/>
        <n v="255437"/>
        <n v="255438"/>
        <n v="255439"/>
        <n v="255440"/>
        <n v="255441"/>
        <n v="255442"/>
        <n v="255450"/>
        <n v="255451"/>
        <n v="255452"/>
        <n v="255453"/>
        <n v="255454"/>
        <n v="255455"/>
        <n v="255476"/>
        <n v="255477"/>
        <n v="255478"/>
        <n v="255479"/>
        <n v="255480"/>
        <n v="255489"/>
        <n v="255490"/>
        <n v="255491"/>
        <n v="255492"/>
        <n v="255493"/>
        <n v="255494"/>
        <n v="255495"/>
        <n v="255516"/>
        <n v="255517"/>
        <n v="255518"/>
        <n v="255519"/>
        <n v="255520"/>
        <n v="255521"/>
        <n v="255522"/>
        <n v="255523"/>
        <n v="255524"/>
        <n v="255525"/>
        <n v="255774"/>
        <n v="255775"/>
        <n v="255908"/>
        <n v="257759"/>
        <n v="259013"/>
        <n v="259162"/>
        <n v="259164"/>
        <n v="259494"/>
        <n v="259499"/>
        <n v="259500"/>
        <n v="259537"/>
        <n v="259602"/>
        <n v="259895"/>
        <n v="260143"/>
        <n v="260393"/>
        <n v="258830"/>
        <n v="259067"/>
        <n v="259137"/>
        <n v="259141"/>
        <n v="259988"/>
        <n v="260440"/>
        <n v="253834"/>
        <n v="253835"/>
        <n v="253882"/>
        <n v="254199"/>
        <n v="255061"/>
        <n v="255180"/>
        <n v="255728"/>
        <n v="256869"/>
        <n v="255236"/>
        <n v="256987"/>
        <n v="257224"/>
        <n v="257506"/>
        <n v="257513"/>
        <n v="257514"/>
        <n v="258398"/>
        <n v="258772"/>
        <n v="258773"/>
        <n v="258774"/>
        <n v="258775"/>
        <n v="258816"/>
        <n v="258817"/>
        <n v="258818"/>
        <n v="258819"/>
        <n v="258820"/>
        <n v="258821"/>
        <n v="258822"/>
        <n v="259365"/>
        <n v="259366"/>
        <n v="259369"/>
        <n v="259462"/>
        <n v="259672"/>
        <n v="258658"/>
        <n v="258659"/>
        <n v="258660"/>
        <n v="258661"/>
        <n v="258662"/>
        <n v="258663"/>
        <n v="258664"/>
        <n v="258665"/>
        <n v="258666"/>
        <n v="258667"/>
        <n v="258668"/>
        <n v="259151"/>
        <n v="259203"/>
        <n v="259509"/>
        <n v="259512"/>
        <n v="259848"/>
        <n v="253349"/>
        <n v="253734"/>
        <n v="253735"/>
        <n v="253816"/>
        <n v="253817"/>
        <n v="253818"/>
        <n v="253819"/>
        <n v="253820"/>
        <n v="253821"/>
        <n v="253822"/>
        <n v="253823"/>
        <n v="253824"/>
        <n v="253876"/>
        <n v="254811"/>
        <n v="254930"/>
        <n v="255057"/>
        <n v="255118"/>
        <n v="255125"/>
        <n v="255796"/>
        <n v="255296"/>
        <n v="255297"/>
        <n v="255298"/>
        <n v="255299"/>
        <n v="255300"/>
        <n v="255301"/>
        <n v="255302"/>
        <n v="255303"/>
        <n v="255304"/>
        <n v="255305"/>
        <n v="255306"/>
        <n v="255799"/>
        <n v="256145"/>
        <n v="256618"/>
        <n v="256619"/>
        <n v="256620"/>
        <n v="256621"/>
        <n v="256622"/>
        <n v="256623"/>
        <n v="256624"/>
        <n v="256625"/>
        <n v="256626"/>
        <n v="256627"/>
        <n v="256628"/>
        <n v="256629"/>
        <n v="256630"/>
        <n v="256631"/>
        <n v="256632"/>
        <n v="256633"/>
        <n v="256634"/>
        <n v="256635"/>
        <n v="256636"/>
        <n v="256637"/>
        <n v="256638"/>
        <n v="256639"/>
        <n v="256640"/>
        <n v="256641"/>
        <n v="256642"/>
        <n v="256643"/>
        <n v="256644"/>
        <n v="256645"/>
        <n v="256646"/>
        <n v="256647"/>
        <n v="256648"/>
        <n v="256649"/>
        <n v="256650"/>
        <n v="256651"/>
        <n v="256652"/>
        <n v="256653"/>
        <n v="256654"/>
        <n v="256655"/>
        <n v="256676"/>
        <n v="256677"/>
        <n v="256678"/>
        <n v="256679"/>
        <n v="256680"/>
        <n v="256681"/>
        <n v="256682"/>
        <n v="256683"/>
        <n v="256684"/>
        <n v="257024"/>
        <n v="257026"/>
        <n v="257131"/>
        <n v="257457"/>
        <n v="257458"/>
        <n v="257459"/>
        <n v="257603"/>
        <n v="258340"/>
        <n v="258341"/>
        <n v="258342"/>
        <n v="258343"/>
        <n v="258344"/>
        <n v="258345"/>
        <n v="258346"/>
        <n v="258347"/>
        <n v="258348"/>
        <n v="258349"/>
        <n v="258350"/>
        <n v="259813"/>
        <n v="258743"/>
        <n v="258753"/>
        <n v="258999"/>
        <n v="259142"/>
        <n v="259440"/>
        <n v="259441"/>
        <n v="259442"/>
        <n v="259443"/>
        <n v="259444"/>
        <n v="259445"/>
        <n v="259446"/>
        <n v="259447"/>
        <n v="259448"/>
        <n v="259449"/>
        <n v="259450"/>
        <n v="259451"/>
        <n v="259452"/>
        <n v="259453"/>
        <n v="259454"/>
        <n v="259511"/>
        <n v="259515"/>
        <n v="259908"/>
        <n v="260390"/>
        <n v="260450"/>
        <n v="258827"/>
        <n v="258951"/>
        <n v="258954"/>
        <n v="259378"/>
        <n v="259379"/>
        <n v="259385"/>
        <n v="259386"/>
        <n v="259387"/>
        <n v="259597"/>
        <n v="259660"/>
        <n v="259981"/>
        <n v="260024"/>
        <n v="260385"/>
        <n v="253215"/>
        <n v="253244"/>
        <n v="253890"/>
        <n v="253457"/>
        <n v="253601"/>
        <n v="254015"/>
        <n v="254036"/>
        <n v="254037"/>
        <n v="254038"/>
        <n v="254039"/>
        <n v="254040"/>
        <n v="254041"/>
        <n v="254042"/>
        <n v="254043"/>
        <n v="254044"/>
        <n v="254045"/>
        <n v="254046"/>
        <n v="254047"/>
        <n v="254108"/>
        <n v="254109"/>
        <n v="254110"/>
        <n v="254111"/>
        <n v="254112"/>
        <n v="254113"/>
        <n v="254114"/>
        <n v="254115"/>
        <n v="254136"/>
        <n v="254137"/>
        <n v="254138"/>
        <n v="254139"/>
        <n v="254140"/>
        <n v="254141"/>
        <n v="254142"/>
        <n v="254143"/>
        <n v="254144"/>
        <n v="254145"/>
        <n v="254302"/>
        <n v="254417"/>
        <n v="255032"/>
        <n v="255117"/>
        <n v="255640"/>
        <n v="255771"/>
        <n v="258540"/>
        <n v="256148"/>
        <n v="256151"/>
        <n v="256152"/>
        <n v="256153"/>
        <n v="256179"/>
        <n v="256180"/>
        <n v="256340"/>
        <n v="257600"/>
        <n v="258547"/>
        <n v="257639"/>
        <n v="257640"/>
        <n v="257641"/>
        <n v="258546"/>
        <n v="258548"/>
        <n v="258549"/>
        <n v="258550"/>
        <n v="258551"/>
        <n v="258552"/>
        <n v="258553"/>
        <n v="258640"/>
        <n v="258671"/>
        <n v="258672"/>
        <n v="258673"/>
        <n v="258674"/>
        <n v="258675"/>
        <n v="258696"/>
        <n v="258697"/>
        <n v="258698"/>
        <n v="258699"/>
        <n v="258700"/>
        <n v="258750"/>
        <n v="258884"/>
        <n v="258885"/>
        <n v="258886"/>
        <n v="258887"/>
        <n v="258888"/>
        <n v="258889"/>
        <n v="258890"/>
        <n v="258891"/>
        <n v="258892"/>
        <n v="258893"/>
        <n v="258894"/>
        <n v="258895"/>
        <n v="258896"/>
        <n v="258897"/>
        <n v="258898"/>
        <n v="259159"/>
        <n v="259707"/>
        <n v="260257"/>
        <n v="260280"/>
        <n v="258582"/>
        <n v="258749"/>
        <n v="258823"/>
        <n v="258826"/>
        <n v="259008"/>
        <n v="259109"/>
        <n v="259498"/>
        <n v="259514"/>
        <n v="260033"/>
        <n v="260059"/>
        <n v="253236"/>
        <n v="253950"/>
        <n v="253941"/>
        <n v="255024"/>
        <n v="255119"/>
        <n v="259752"/>
        <n v="255800"/>
        <n v="255912"/>
        <n v="256257"/>
        <n v="256260"/>
        <n v="257515"/>
        <n v="259762"/>
        <n v="259979"/>
        <n v="258745"/>
        <n v="258768"/>
        <n v="258970"/>
        <n v="258974"/>
        <n v="258997"/>
        <n v="259599"/>
        <n v="259104"/>
        <n v="259600"/>
        <n v="259674"/>
        <n v="259909"/>
        <n v="259994"/>
        <n v="260066"/>
        <n v="253384"/>
        <n v="253458"/>
        <n v="254374"/>
        <n v="254375"/>
        <n v="255181"/>
        <n v="255646"/>
        <n v="255803"/>
        <n v="255961"/>
        <n v="258520"/>
        <n v="258645"/>
        <n v="258647"/>
        <n v="258648"/>
        <n v="258751"/>
        <n v="258838"/>
        <n v="259001"/>
        <n v="259099"/>
        <n v="259503"/>
        <n v="259961"/>
        <n v="260120"/>
        <n v="259664"/>
        <n v="259666"/>
        <n v="260308"/>
        <n v="260309"/>
        <n v="260310"/>
        <n v="260311"/>
        <n v="260312"/>
        <n v="260313"/>
        <n v="260314"/>
        <n v="260315"/>
        <n v="260357"/>
        <n v="260358"/>
        <n v="260359"/>
        <n v="260360"/>
        <n v="260362"/>
        <n v="260365"/>
        <n v="260366"/>
        <n v="260367"/>
        <n v="260368"/>
        <n v="260375"/>
        <n v="260376"/>
        <n v="260446"/>
        <n v="258767"/>
        <n v="259150"/>
        <n v="259619"/>
        <n v="260140"/>
        <n v="260287"/>
        <n v="260289"/>
        <n v="253242"/>
        <n v="253575"/>
        <n v="254200"/>
        <n v="253832"/>
        <n v="254712"/>
        <n v="254923"/>
        <n v="255030"/>
        <n v="255716"/>
        <n v="255721"/>
        <n v="255722"/>
        <n v="255767"/>
        <n v="257019"/>
        <n v="257020"/>
        <n v="257402"/>
        <n v="259314"/>
        <n v="258848"/>
        <n v="258958"/>
        <n v="259103"/>
        <n v="259315"/>
        <n v="259336"/>
        <n v="259339"/>
        <n v="259340"/>
        <n v="259341"/>
        <n v="259343"/>
        <n v="259671"/>
        <n v="259754"/>
        <n v="259959"/>
        <n v="259140"/>
        <n v="259208"/>
        <n v="259007"/>
        <n v="259391"/>
        <n v="259392"/>
        <n v="260267"/>
        <n v="260268"/>
        <n v="260269"/>
        <n v="260270"/>
        <n v="260271"/>
        <n v="260272"/>
        <n v="260273"/>
        <n v="260274"/>
        <n v="260275"/>
        <n v="260276"/>
        <n v="260277"/>
        <n v="260278"/>
        <n v="260279"/>
        <n v="260442"/>
        <n v="253999"/>
        <n v="254196"/>
        <n v="254211"/>
        <n v="254570"/>
        <n v="257833"/>
        <n v="259015"/>
        <n v="259036"/>
        <n v="256223"/>
        <n v="259073"/>
        <n v="259168"/>
        <n v="259989"/>
        <n v="259456"/>
        <n v="259457"/>
        <n v="259458"/>
        <n v="259459"/>
        <n v="259980"/>
        <n v="259987"/>
        <n v="260282"/>
        <n v="260283"/>
        <n v="260377"/>
        <n v="258585"/>
        <n v="258641"/>
        <n v="258642"/>
        <n v="259143"/>
        <n v="258946"/>
        <n v="258947"/>
        <n v="258948"/>
        <n v="258975"/>
        <n v="259547"/>
        <n v="259706"/>
        <n v="259891"/>
        <n v="259892"/>
        <n v="259893"/>
        <n v="260080"/>
        <n v="260391"/>
        <n v="260392"/>
        <n v="253197"/>
        <n v="253198"/>
        <n v="253199"/>
        <n v="253467"/>
        <n v="253468"/>
        <n v="253469"/>
        <n v="253474"/>
        <n v="253475"/>
        <n v="253556"/>
        <n v="253557"/>
        <n v="253558"/>
        <n v="253559"/>
        <n v="253560"/>
        <n v="253561"/>
        <n v="253562"/>
        <n v="253563"/>
        <n v="253564"/>
        <n v="253565"/>
        <n v="253566"/>
        <n v="253567"/>
        <n v="253568"/>
        <n v="253569"/>
        <n v="253570"/>
        <n v="253947"/>
        <n v="254805"/>
        <n v="254205"/>
        <n v="255237"/>
        <n v="255587"/>
        <n v="255589"/>
        <n v="256060"/>
        <n v="256072"/>
        <n v="257186"/>
        <n v="258670"/>
        <n v="259037"/>
        <n v="259038"/>
        <n v="259046"/>
        <n v="260144"/>
        <n v="259048"/>
        <n v="259049"/>
        <n v="259050"/>
        <n v="259051"/>
        <n v="258649"/>
        <n v="259907"/>
        <n v="259896"/>
        <n v="259898"/>
        <n v="260060"/>
        <n v="260061"/>
        <n v="260119"/>
        <n v="260124"/>
        <n v="260125"/>
        <n v="260126"/>
        <n v="260127"/>
        <n v="260230"/>
        <n v="260231"/>
        <n v="253238"/>
        <n v="254616"/>
        <n v="253673"/>
        <n v="253675"/>
        <n v="253879"/>
        <n v="253880"/>
        <n v="253883"/>
        <n v="255183"/>
        <n v="255582"/>
        <n v="255583"/>
        <n v="258336"/>
        <n v="258402"/>
        <n v="258643"/>
        <n v="258748"/>
        <n v="258877"/>
        <n v="259154"/>
        <n v="259156"/>
        <n v="259439"/>
        <n v="259617"/>
        <n v="259629"/>
        <n v="259630"/>
        <n v="259631"/>
        <n v="259861"/>
        <n v="259866"/>
        <n v="259868"/>
        <n v="259869"/>
        <n v="260094"/>
        <n v="260095"/>
        <n v="260116"/>
        <n v="259871"/>
        <n v="259890"/>
        <n v="259990"/>
        <n v="260438"/>
        <n v="260439"/>
        <n v="260550"/>
        <n v="258702"/>
        <n v="259361"/>
        <n v="259362"/>
        <n v="259363"/>
        <n v="259364"/>
        <n v="260118"/>
        <n v="260419"/>
        <n v="253394"/>
        <n v="253729"/>
        <n v="253825"/>
        <n v="253826"/>
        <n v="253827"/>
        <n v="253828"/>
        <n v="253829"/>
        <n v="253830"/>
        <n v="253831"/>
        <n v="254146"/>
        <n v="254153"/>
        <n v="254720"/>
        <n v="254719"/>
        <n v="254872"/>
        <n v="255241"/>
        <n v="255023"/>
        <n v="255056"/>
        <n v="257228"/>
        <n v="255194"/>
        <n v="257501"/>
        <n v="257502"/>
        <n v="257596"/>
        <n v="258136"/>
        <n v="258957"/>
        <n v="259075"/>
        <n v="259111"/>
        <n v="259158"/>
        <n v="260444"/>
        <n v="259492"/>
        <n v="259505"/>
        <n v="259538"/>
        <n v="259700"/>
        <n v="260445"/>
        <n v="258747"/>
        <n v="258971"/>
        <n v="259506"/>
        <n v="259507"/>
        <n v="259709"/>
        <n v="259710"/>
        <n v="259711"/>
        <n v="259712"/>
        <n v="259713"/>
        <n v="259714"/>
        <n v="259715"/>
        <n v="259716"/>
        <n v="260081"/>
        <n v="260082"/>
        <n v="260083"/>
        <n v="260084"/>
        <n v="260085"/>
        <n v="260086"/>
        <n v="260087"/>
        <n v="260088"/>
        <n v="260089"/>
        <n v="260090"/>
        <n v="260091"/>
        <n v="260128"/>
        <n v="260129"/>
        <n v="260130"/>
        <n v="260131"/>
        <n v="260132"/>
        <n v="260133"/>
        <n v="260134"/>
        <n v="260135"/>
        <n v="260234"/>
        <n v="260235"/>
        <n v="260256"/>
        <n v="260437"/>
        <n v="260443"/>
        <n v="253214"/>
        <n v="259491"/>
        <n v="254709"/>
        <n v="254718"/>
        <n v="254723"/>
        <n v="255638"/>
        <n v="255644"/>
        <n v="259985"/>
        <n v="259623"/>
        <n v="259661"/>
        <n v="257468"/>
        <n v="257816"/>
        <n v="257917"/>
        <n v="258140"/>
        <n v="258144"/>
        <n v="258760"/>
        <n v="260034"/>
        <n v="258837"/>
        <n v="258847"/>
        <n v="258912"/>
        <n v="258913"/>
        <n v="258914"/>
        <n v="258915"/>
        <n v="258936"/>
        <n v="258937"/>
        <n v="258938"/>
        <n v="258939"/>
        <n v="258940"/>
        <n v="258941"/>
        <n v="258942"/>
        <n v="259209"/>
        <n v="260380"/>
        <n v="260436"/>
        <n v="260551"/>
        <n v="258655"/>
        <n v="258656"/>
        <n v="258729"/>
        <n v="259113"/>
        <n v="259849"/>
        <n v="259850"/>
        <n v="259851"/>
        <n v="259852"/>
        <n v="259853"/>
        <n v="260386"/>
        <n v="260387"/>
        <n v="253345"/>
        <n v="254213"/>
        <n v="254373"/>
        <n v="254573"/>
        <n v="255909"/>
        <n v="255910"/>
        <n v="257116"/>
        <n v="257601"/>
        <n v="257615"/>
        <n v="257774"/>
        <n v="258065"/>
        <n v="258073"/>
        <n v="258137"/>
        <n v="258404"/>
        <n v="258405"/>
        <n v="258406"/>
        <n v="258407"/>
        <n v="258408"/>
        <n v="258409"/>
        <n v="258410"/>
        <n v="258411"/>
        <n v="258412"/>
        <n v="258639"/>
        <n v="258737"/>
        <n v="259163"/>
        <n v="259367"/>
        <n v="259368"/>
        <n v="259565"/>
        <n v="259541"/>
        <n v="259545"/>
        <n v="259590"/>
        <n v="259591"/>
        <n v="259658"/>
        <n v="260063"/>
        <n v="258714"/>
        <n v="258715"/>
        <n v="258716"/>
        <n v="258717"/>
        <n v="258718"/>
        <n v="258719"/>
        <n v="258720"/>
        <n v="258721"/>
        <n v="258722"/>
        <n v="258723"/>
        <n v="259172"/>
        <n v="259173"/>
        <n v="259174"/>
        <n v="259198"/>
        <n v="259705"/>
        <n v="259731"/>
        <n v="259732"/>
        <n v="259733"/>
        <n v="259734"/>
        <n v="259735"/>
        <n v="259859"/>
        <n v="259860"/>
        <n v="260018"/>
        <n v="260064"/>
        <n v="260182"/>
        <n v="260193"/>
        <n v="260194"/>
        <n v="260195"/>
        <n v="260196"/>
        <n v="260197"/>
        <n v="260198"/>
        <n v="260199"/>
        <n v="260200"/>
        <n v="260201"/>
        <n v="260202"/>
        <n v="260203"/>
        <n v="260204"/>
        <n v="260205"/>
        <n v="260206"/>
        <n v="260207"/>
        <n v="260208"/>
        <n v="260209"/>
        <n v="260210"/>
        <n v="260211"/>
        <n v="260212"/>
        <n v="260213"/>
        <n v="260214"/>
        <n v="260215"/>
        <n v="260216"/>
        <n v="260217"/>
        <n v="260218"/>
        <n v="260219"/>
        <n v="260220"/>
        <n v="260441"/>
        <n v="253725"/>
        <n v="254813"/>
        <n v="254619"/>
        <n v="255238"/>
        <n v="255534"/>
        <n v="255535"/>
        <n v="255576"/>
        <n v="255588"/>
        <n v="255639"/>
        <n v="257330"/>
        <n v="257405"/>
        <n v="260070"/>
        <n v="258739"/>
        <n v="258754"/>
        <n v="259010"/>
        <n v="259196"/>
        <n v="259662"/>
        <n v="259665"/>
        <n v="259826"/>
        <n v="259827"/>
        <n v="259828"/>
        <n v="259829"/>
        <n v="259830"/>
        <n v="259831"/>
        <n v="259832"/>
        <n v="259833"/>
        <n v="259834"/>
        <n v="259835"/>
        <n v="259836"/>
        <n v="259837"/>
        <n v="259846"/>
        <n v="259897"/>
        <n v="259899"/>
        <n v="260071"/>
        <n v="260076"/>
        <n v="260077"/>
        <n v="260302"/>
        <n v="260303"/>
        <n v="260304"/>
        <n v="260305"/>
        <n v="260306"/>
        <n v="260307"/>
        <n v="260361"/>
        <n v="260364"/>
        <n v="260369"/>
        <n v="260370"/>
        <n v="260373"/>
        <n v="260374"/>
        <n v="258742"/>
        <n v="259105"/>
        <n v="259337"/>
        <n v="259338"/>
        <n v="259342"/>
        <n v="259344"/>
        <n v="259345"/>
        <n v="259346"/>
        <n v="259349"/>
        <n v="259350"/>
        <n v="259353"/>
        <n v="259354"/>
        <n v="259358"/>
        <n v="253347"/>
        <n v="253379"/>
        <n v="253596"/>
        <n v="254575"/>
        <n v="255282"/>
        <n v="255283"/>
        <n v="255284"/>
        <n v="255285"/>
        <n v="255286"/>
        <n v="255287"/>
        <n v="255288"/>
        <n v="255289"/>
        <n v="255290"/>
        <n v="255291"/>
        <n v="255292"/>
        <n v="255293"/>
        <n v="255294"/>
        <n v="255295"/>
        <n v="255526"/>
        <n v="257504"/>
        <n v="256224"/>
        <n v="258654"/>
        <n v="259463"/>
        <n v="257194"/>
        <n v="257219"/>
        <n v="259543"/>
        <n v="259604"/>
        <n v="259628"/>
        <n v="259673"/>
        <n v="260019"/>
        <n v="260121"/>
        <n v="260122"/>
        <n v="260123"/>
        <n v="260258"/>
        <n v="258657"/>
        <n v="258703"/>
        <n v="258704"/>
        <n v="258705"/>
        <n v="258706"/>
        <n v="258707"/>
        <n v="258708"/>
        <n v="258709"/>
        <n v="258710"/>
        <n v="258711"/>
        <n v="258712"/>
        <n v="259757"/>
        <n v="259758"/>
        <n v="259872"/>
        <n v="259880"/>
        <n v="260180"/>
        <n v="260181"/>
        <n v="260183"/>
        <n v="260184"/>
        <n v="260185"/>
        <n v="260186"/>
        <n v="260187"/>
        <n v="260188"/>
        <n v="260189"/>
        <n v="260190"/>
        <n v="260191"/>
        <n v="260192"/>
        <n v="253460"/>
        <n v="253603"/>
        <n v="254314"/>
        <n v="255645"/>
        <n v="255652"/>
        <n v="255654"/>
        <n v="255655"/>
        <n v="255717"/>
        <n v="255718"/>
        <n v="255719"/>
        <n v="255720"/>
        <n v="255727"/>
        <n v="256256"/>
        <n v="256915"/>
        <n v="256936"/>
        <n v="256937"/>
        <n v="256938"/>
        <n v="256939"/>
        <n v="256940"/>
        <n v="256941"/>
        <n v="256942"/>
        <n v="256943"/>
        <n v="256944"/>
        <n v="256945"/>
        <n v="256946"/>
        <n v="256947"/>
        <n v="256957"/>
        <n v="256958"/>
        <n v="256959"/>
        <n v="256960"/>
        <n v="256961"/>
        <n v="256962"/>
        <n v="256963"/>
        <n v="256964"/>
        <n v="256965"/>
        <n v="256966"/>
        <n v="256967"/>
        <n v="256968"/>
        <n v="257258"/>
        <n v="257508"/>
        <n v="257509"/>
        <n v="257510"/>
        <n v="257511"/>
        <n v="257646"/>
        <n v="260417"/>
        <n v="260451"/>
        <n v="260680"/>
        <n v="260681"/>
        <n v="260682"/>
        <n v="258579"/>
        <n v="258953"/>
        <n v="259115"/>
        <n v="259493"/>
        <n v="259566"/>
        <n v="259567"/>
        <n v="259568"/>
        <n v="259569"/>
        <n v="259570"/>
        <n v="259571"/>
        <n v="259572"/>
        <n v="259573"/>
        <n v="259574"/>
        <n v="259575"/>
        <n v="259576"/>
        <n v="259904"/>
        <n v="260300"/>
        <n v="253203"/>
        <n v="254933"/>
        <n v="254934"/>
        <n v="254935"/>
        <n v="254976"/>
        <n v="255068"/>
        <n v="257193"/>
        <n v="257232"/>
        <n v="258759"/>
        <n v="258636"/>
        <n v="259066"/>
        <n v="259967"/>
        <n v="259968"/>
        <n v="259460"/>
        <n v="259969"/>
        <n v="259970"/>
        <n v="259971"/>
        <n v="259972"/>
        <n v="259973"/>
        <n v="259974"/>
        <n v="259975"/>
        <n v="259976"/>
        <n v="259977"/>
        <n v="259978"/>
        <n v="260016"/>
        <n v="260384"/>
        <n v="261567"/>
        <n v="261568"/>
        <n v="261569"/>
        <n v="261570"/>
        <n v="261571"/>
        <n v="261572"/>
        <n v="261573"/>
        <n v="261574"/>
        <n v="261575"/>
        <n v="261576"/>
        <n v="261577"/>
        <n v="258746"/>
        <n v="258839"/>
        <n v="258851"/>
        <n v="259876"/>
        <n v="259347"/>
        <n v="253353"/>
        <n v="253354"/>
        <n v="256751"/>
        <n v="255017"/>
        <n v="255018"/>
        <n v="255065"/>
        <n v="255067"/>
        <n v="256752"/>
        <n v="256753"/>
        <n v="256754"/>
        <n v="256755"/>
        <n v="256756"/>
        <n v="256757"/>
        <n v="256758"/>
        <n v="256759"/>
        <n v="256760"/>
        <n v="256974"/>
        <n v="257016"/>
        <n v="257017"/>
        <n v="257133"/>
        <n v="257636"/>
        <n v="258594"/>
        <n v="258066"/>
        <n v="258595"/>
        <n v="258725"/>
        <n v="259621"/>
        <n v="258968"/>
        <n v="258846"/>
        <n v="259039"/>
        <n v="259169"/>
        <n v="259544"/>
        <n v="259879"/>
        <n v="261513"/>
        <n v="261514"/>
        <n v="261515"/>
        <n v="261536"/>
        <n v="261537"/>
        <n v="261538"/>
        <n v="261539"/>
        <n v="261540"/>
        <n v="261541"/>
        <n v="261542"/>
        <n v="261544"/>
        <n v="261545"/>
        <n v="254000"/>
        <n v="254002"/>
        <n v="254001"/>
        <n v="254003"/>
        <n v="254004"/>
        <n v="254005"/>
        <n v="254006"/>
        <n v="254007"/>
        <n v="254008"/>
        <n v="254009"/>
        <n v="254010"/>
        <n v="254011"/>
        <n v="254012"/>
        <n v="254013"/>
        <n v="254014"/>
        <n v="256736"/>
        <n v="255020"/>
        <n v="256738"/>
        <n v="256737"/>
        <n v="256739"/>
        <n v="256740"/>
        <n v="256741"/>
        <n v="256742"/>
        <n v="257396"/>
        <n v="258354"/>
        <n v="258738"/>
        <n v="258758"/>
        <n v="259072"/>
        <n v="259009"/>
        <n v="259074"/>
        <n v="259102"/>
        <n v="259170"/>
        <n v="259911"/>
        <n v="260453"/>
        <n v="258352"/>
        <n v="258353"/>
        <n v="260142"/>
        <n v="258565"/>
        <n v="258566"/>
        <n v="258567"/>
        <n v="258568"/>
        <n v="258569"/>
        <n v="258570"/>
        <n v="258571"/>
        <n v="258572"/>
        <n v="258573"/>
        <n v="258574"/>
        <n v="258575"/>
        <n v="258578"/>
        <n v="258580"/>
        <n v="258651"/>
        <n v="259938"/>
        <n v="259003"/>
        <n v="259632"/>
        <n v="259633"/>
        <n v="256033"/>
        <n v="254812"/>
        <n v="257235"/>
        <n v="258516"/>
        <n v="258900"/>
        <n v="259761"/>
        <n v="260022"/>
        <n v="259165"/>
        <n v="259166"/>
        <n v="259221"/>
        <n v="259222"/>
        <n v="259223"/>
        <n v="259224"/>
        <n v="259225"/>
        <n v="259226"/>
        <n v="259227"/>
        <n v="259228"/>
        <n v="259229"/>
        <n v="259230"/>
        <n v="259262"/>
        <n v="259263"/>
        <n v="259264"/>
        <n v="259265"/>
        <n v="259266"/>
        <n v="259267"/>
        <n v="259268"/>
        <n v="259269"/>
        <n v="259270"/>
        <n v="259271"/>
        <n v="259272"/>
        <n v="259273"/>
        <n v="259274"/>
        <n v="259275"/>
        <n v="259296"/>
        <n v="259297"/>
        <n v="259298"/>
        <n v="259299"/>
        <n v="259300"/>
        <n v="259374"/>
        <n v="259375"/>
        <n v="259376"/>
        <n v="259377"/>
        <n v="259380"/>
        <n v="259381"/>
        <n v="259382"/>
        <n v="259383"/>
        <n v="259384"/>
        <n v="259388"/>
        <n v="259389"/>
        <n v="259390"/>
        <n v="259497"/>
        <n v="259598"/>
        <n v="259663"/>
        <n v="259882"/>
        <n v="259883"/>
        <n v="260296"/>
        <n v="259903"/>
        <n v="260389"/>
        <n v="260416"/>
        <n v="260455"/>
        <n v="253602"/>
        <n v="254305"/>
        <n v="254560"/>
        <n v="254977"/>
        <n v="254978"/>
        <n v="254979"/>
        <n v="254980"/>
        <n v="254981"/>
        <n v="254982"/>
        <n v="254983"/>
        <n v="254984"/>
        <n v="254985"/>
        <n v="254987"/>
        <n v="254988"/>
        <n v="254989"/>
        <n v="254990"/>
        <n v="254991"/>
        <n v="254992"/>
        <n v="254993"/>
        <n v="254994"/>
        <n v="254995"/>
        <n v="255016"/>
        <n v="255186"/>
        <n v="255239"/>
        <n v="255772"/>
        <n v="255804"/>
        <n v="255967"/>
        <n v="255968"/>
        <n v="255969"/>
        <n v="255970"/>
        <n v="255971"/>
        <n v="255972"/>
        <n v="255973"/>
        <n v="255974"/>
        <n v="255975"/>
        <n v="256016"/>
        <n v="256017"/>
        <n v="256018"/>
        <n v="256019"/>
        <n v="256020"/>
        <n v="256021"/>
        <n v="256022"/>
        <n v="256023"/>
        <n v="256024"/>
        <n v="256025"/>
        <n v="256026"/>
        <n v="256027"/>
        <n v="256028"/>
        <n v="256029"/>
        <n v="256030"/>
        <n v="256903"/>
        <n v="257229"/>
        <n v="257257"/>
        <n v="257408"/>
        <n v="257410"/>
        <n v="257411"/>
        <n v="257412"/>
        <n v="259540"/>
        <n v="257414"/>
        <n v="257415"/>
        <n v="258061"/>
        <n v="257818"/>
        <n v="257839"/>
        <n v="258142"/>
        <n v="258143"/>
        <n v="258519"/>
        <n v="258591"/>
        <n v="258825"/>
        <n v="258840"/>
        <n v="258841"/>
        <n v="258842"/>
        <n v="258901"/>
        <n v="258902"/>
        <n v="258903"/>
        <n v="258904"/>
        <n v="258905"/>
        <n v="258906"/>
        <n v="258907"/>
        <n v="258908"/>
        <n v="258909"/>
        <n v="258910"/>
        <n v="258911"/>
        <n v="259171"/>
        <n v="259577"/>
        <n v="259578"/>
        <n v="259579"/>
        <n v="259580"/>
        <n v="259581"/>
        <n v="259582"/>
        <n v="259583"/>
        <n v="259584"/>
        <n v="259585"/>
        <n v="259586"/>
        <n v="259587"/>
        <n v="259588"/>
        <n v="259812"/>
        <n v="259991"/>
        <n v="260152"/>
        <n v="260153"/>
        <n v="260281"/>
        <n v="258584"/>
        <n v="258637"/>
        <n v="258852"/>
        <n v="259201"/>
        <n v="259508"/>
        <n v="259701"/>
        <n v="259750"/>
        <n v="259751"/>
        <n v="259753"/>
        <n v="259767"/>
        <n v="259773"/>
        <n v="259774"/>
        <n v="259796"/>
        <n v="259798"/>
        <n v="259983"/>
        <n v="253388"/>
        <n v="255580"/>
        <n v="254212"/>
        <n v="254873"/>
        <n v="257018"/>
        <n v="257029"/>
        <n v="257644"/>
        <n v="258736"/>
        <n v="258744"/>
        <n v="258967"/>
        <n v="259040"/>
        <n v="259041"/>
        <n v="259760"/>
        <n v="260290"/>
        <n v="259043"/>
        <n v="259044"/>
        <n v="258726"/>
        <n v="258728"/>
        <n v="258955"/>
        <n v="259546"/>
        <n v="259139"/>
        <n v="259455"/>
        <n v="260284"/>
        <n v="253723"/>
        <n v="254303"/>
        <n v="254297"/>
        <n v="254298"/>
        <n v="254572"/>
        <n v="255029"/>
        <n v="257260"/>
        <n v="257261"/>
        <n v="256566"/>
        <n v="256570"/>
        <n v="256572"/>
        <n v="256573"/>
        <n v="256574"/>
        <n v="256616"/>
        <n v="257259"/>
        <n v="257507"/>
        <n v="257654"/>
        <n v="259393"/>
        <n v="259394"/>
        <n v="259775"/>
        <n v="259797"/>
        <n v="259803"/>
        <n v="259966"/>
        <n v="260062"/>
        <n v="260065"/>
        <n v="258146"/>
        <n v="258351"/>
        <n v="258403"/>
        <n v="258763"/>
        <n v="258764"/>
        <n v="260067"/>
        <n v="260068"/>
        <n v="259106"/>
        <n v="259348"/>
        <n v="259351"/>
        <n v="259352"/>
        <n v="259355"/>
        <n v="259356"/>
        <n v="259357"/>
        <n v="259359"/>
        <n v="259360"/>
        <n v="259370"/>
        <n v="259371"/>
        <n v="259510"/>
        <n v="259867"/>
        <n v="260221"/>
        <n v="260222"/>
        <n v="260223"/>
        <n v="260224"/>
        <n v="260225"/>
        <n v="260226"/>
        <n v="260227"/>
        <n v="260228"/>
        <n v="260298"/>
        <n v="260299"/>
        <n v="260301"/>
        <n v="253240"/>
        <n v="254347"/>
        <n v="254348"/>
        <n v="254349"/>
        <n v="254350"/>
        <n v="254351"/>
        <n v="254352"/>
        <n v="254353"/>
        <n v="254354"/>
        <n v="254355"/>
        <n v="254356"/>
        <n v="254357"/>
        <n v="254358"/>
        <n v="254359"/>
        <n v="254360"/>
        <n v="255242"/>
        <n v="255019"/>
        <n v="255190"/>
        <n v="256032"/>
        <n v="256299"/>
        <n v="256342"/>
        <n v="256800"/>
        <n v="258727"/>
        <n v="257061"/>
        <n v="258765"/>
        <n v="258766"/>
        <n v="259465"/>
        <n v="259466"/>
        <n v="259467"/>
        <n v="259468"/>
        <n v="259469"/>
        <n v="259470"/>
        <n v="259471"/>
        <n v="259472"/>
        <n v="259473"/>
        <n v="259474"/>
        <n v="259475"/>
        <n v="259476"/>
        <n v="259477"/>
        <n v="259478"/>
        <n v="259479"/>
        <n v="259490"/>
        <n v="259624"/>
        <n v="259675"/>
        <n v="259748"/>
        <n v="259960"/>
        <n v="260179"/>
        <n v="260424"/>
        <n v="260426"/>
        <n v="261206"/>
        <n v="258730"/>
        <n v="258949"/>
        <n v="259464"/>
        <n v="260176"/>
        <n v="259626"/>
        <n v="260297"/>
        <n v="260428"/>
        <n v="260452"/>
        <n v="253951"/>
        <n v="253952"/>
        <n v="254730"/>
        <n v="254301"/>
        <n v="254711"/>
        <n v="254924"/>
        <n v="255648"/>
        <n v="255649"/>
        <n v="255650"/>
        <n v="255651"/>
        <n v="255768"/>
        <n v="255801"/>
        <n v="256061"/>
        <n v="257021"/>
        <n v="257059"/>
        <n v="256338"/>
        <n v="257401"/>
        <n v="257472"/>
        <n v="257060"/>
        <n v="257064"/>
        <n v="257068"/>
        <n v="257473"/>
        <n v="257653"/>
        <n v="258644"/>
        <n v="258646"/>
        <n v="258755"/>
        <n v="259231"/>
        <n v="259232"/>
        <n v="259155"/>
        <n v="259233"/>
        <n v="259234"/>
        <n v="259235"/>
        <n v="259256"/>
        <n v="259257"/>
        <n v="259258"/>
        <n v="259259"/>
        <n v="259260"/>
        <n v="259261"/>
        <n v="259301"/>
        <n v="259302"/>
        <n v="259303"/>
        <n v="259304"/>
        <n v="259305"/>
        <n v="259306"/>
        <n v="259307"/>
        <n v="259308"/>
        <n v="259309"/>
        <n v="259310"/>
        <n v="259311"/>
        <n v="259312"/>
        <n v="259313"/>
        <n v="259749"/>
        <n v="259982"/>
        <n v="260264"/>
        <n v="259596"/>
        <n v="260382"/>
        <n v="253470"/>
        <n v="253471"/>
        <n v="253472"/>
        <n v="253473"/>
        <n v="254534"/>
        <n v="254438"/>
        <n v="254565"/>
        <n v="258899"/>
        <n v="255307"/>
        <n v="255071"/>
        <n v="255193"/>
        <n v="256031"/>
        <n v="256182"/>
        <n v="256867"/>
        <n v="259000"/>
        <n v="257074"/>
        <n v="257159"/>
        <n v="257158"/>
        <n v="257160"/>
        <n v="257161"/>
        <n v="257162"/>
        <n v="257163"/>
        <n v="257164"/>
        <n v="257165"/>
        <n v="257166"/>
        <n v="257167"/>
        <n v="257169"/>
        <n v="257170"/>
        <n v="257171"/>
        <n v="257172"/>
        <n v="257175"/>
        <n v="257176"/>
        <n v="257174"/>
        <n v="257177"/>
        <n v="257178"/>
        <n v="257179"/>
        <n v="259096"/>
        <n v="259107"/>
        <n v="259197"/>
        <n v="259504"/>
        <n v="259702"/>
        <n v="259703"/>
        <n v="259755"/>
        <n v="259995"/>
        <n v="260394"/>
        <n v="260395"/>
        <n v="258844"/>
        <n v="259006"/>
        <n v="259622"/>
        <n v="260263"/>
        <n v="253204"/>
        <n v="253998"/>
        <n v="254362"/>
        <n v="258145"/>
        <n v="254921"/>
        <n v="255126"/>
        <n v="256064"/>
        <n v="256804"/>
        <n v="258969"/>
        <n v="258762"/>
        <n v="259068"/>
        <n v="259704"/>
        <n v="259717"/>
        <n v="259718"/>
        <n v="259719"/>
        <n v="259720"/>
        <n v="259721"/>
        <n v="259722"/>
        <n v="259723"/>
        <n v="259724"/>
        <n v="259725"/>
        <n v="259726"/>
        <n v="259727"/>
        <n v="259728"/>
        <n v="259729"/>
        <n v="259730"/>
        <n v="259894"/>
        <n v="260363"/>
        <n v="260371"/>
        <n v="260372"/>
        <n v="260378"/>
        <n v="260381"/>
        <n v="260425"/>
        <n v="260427"/>
        <n v="258843"/>
        <n v="258849"/>
        <n v="258883"/>
        <n v="258945"/>
        <n v="258950"/>
        <n v="259055"/>
        <n v="259708"/>
        <n v="259986"/>
        <n v="260291"/>
        <n v="260454"/>
        <n v="254307"/>
        <n v="254308"/>
        <n v="254336"/>
        <n v="254337"/>
        <n v="254338"/>
        <n v="254339"/>
        <n v="254340"/>
        <n v="254341"/>
        <n v="254342"/>
        <n v="254343"/>
        <n v="254344"/>
        <n v="254345"/>
        <n v="254346"/>
        <n v="254557"/>
        <n v="254567"/>
        <n v="255182"/>
        <n v="255725"/>
        <n v="255726"/>
        <n v="258543"/>
        <n v="257764"/>
        <n v="258544"/>
        <n v="258545"/>
        <n v="260079"/>
        <n v="258944"/>
        <n v="259199"/>
        <n v="260418"/>
        <n v="259756"/>
        <n v="259759"/>
        <n v="260288"/>
        <n v="253891"/>
        <n v="253892"/>
        <n v="253893"/>
        <n v="253894"/>
        <n v="253895"/>
        <n v="253916"/>
        <n v="253917"/>
        <n v="253918"/>
        <n v="253919"/>
        <n v="253920"/>
        <n v="253921"/>
        <n v="253922"/>
        <n v="253923"/>
        <n v="253924"/>
        <n v="253925"/>
        <n v="253926"/>
        <n v="253927"/>
        <n v="253928"/>
        <n v="253929"/>
        <n v="253930"/>
        <n v="253931"/>
        <n v="253932"/>
        <n v="253933"/>
        <n v="253934"/>
        <n v="253935"/>
        <n v="253936"/>
        <n v="253937"/>
        <n v="253940"/>
        <n v="254299"/>
        <n v="254361"/>
        <n v="255066"/>
        <n v="254446"/>
        <n v="254535"/>
        <n v="254556"/>
        <n v="255127"/>
        <n v="255191"/>
        <n v="256695"/>
        <n v="257071"/>
        <n v="257918"/>
        <n v="258590"/>
        <n v="258713"/>
        <n v="258740"/>
        <n v="258996"/>
        <n v="259101"/>
        <n v="259205"/>
        <n v="259501"/>
        <n v="259502"/>
        <n v="260092"/>
        <n v="260093"/>
        <n v="260265"/>
        <n v="260266"/>
        <n v="260594"/>
        <n v="258541"/>
        <n v="258542"/>
        <n v="258653"/>
        <n v="259167"/>
        <n v="259542"/>
        <n v="259627"/>
        <n v="259697"/>
        <n v="259736"/>
        <n v="259737"/>
        <n v="259738"/>
        <n v="259739"/>
        <n v="259740"/>
        <n v="259741"/>
        <n v="259742"/>
        <n v="259743"/>
        <n v="259744"/>
        <n v="259745"/>
        <n v="259746"/>
        <n v="260023"/>
        <n v="260141"/>
        <n v="253942"/>
        <n v="254533"/>
        <n v="254870"/>
        <n v="254928"/>
        <n v="255240"/>
        <n v="257128"/>
        <n v="257265"/>
        <n v="257266"/>
        <n v="257267"/>
        <n v="257705"/>
        <n v="257758"/>
        <n v="258761"/>
        <n v="258828"/>
        <n v="259204"/>
        <n v="259480"/>
        <n v="259481"/>
        <n v="259482"/>
        <n v="259483"/>
        <n v="259484"/>
        <n v="259485"/>
        <n v="259486"/>
        <n v="259487"/>
        <n v="259488"/>
        <n v="259489"/>
        <n v="258592"/>
        <n v="258669"/>
        <n v="259069"/>
        <n v="259097"/>
        <n v="259157"/>
        <n v="259495"/>
        <n v="259539"/>
        <n v="260229"/>
        <n v="260232"/>
        <n v="260233"/>
        <n v="260286"/>
        <n v="260379"/>
        <n v="260435"/>
        <n v="259295"/>
        <n v="259316"/>
        <n v="259317"/>
        <n v="259327"/>
        <n v="259410"/>
        <n v="259411"/>
        <n v="259412"/>
        <n v="259413"/>
        <n v="259414"/>
        <n v="259415"/>
        <n v="259416"/>
        <n v="259417"/>
        <n v="259418"/>
        <n v="259419"/>
        <n v="259420"/>
        <n v="259521"/>
        <n v="259681"/>
        <n v="259999"/>
        <n v="254860"/>
        <n v="255578"/>
        <n v="254809"/>
        <n v="254810"/>
        <n v="255579"/>
        <n v="256798"/>
        <n v="257157"/>
        <n v="257613"/>
        <n v="257832"/>
        <n v="259692"/>
        <n v="260040"/>
        <n v="260041"/>
        <n v="258805"/>
        <n v="259018"/>
        <n v="259076"/>
        <n v="260481"/>
        <n v="260353"/>
        <n v="261169"/>
        <n v="261170"/>
        <n v="261171"/>
        <n v="261172"/>
        <n v="261173"/>
        <n v="261174"/>
        <n v="261175"/>
        <n v="261216"/>
        <n v="261217"/>
        <n v="261218"/>
        <n v="261219"/>
        <n v="261220"/>
        <n v="261221"/>
        <n v="253348"/>
        <n v="255760"/>
        <n v="255764"/>
        <n v="256797"/>
        <n v="256868"/>
        <n v="257182"/>
        <n v="257222"/>
        <n v="254442"/>
        <n v="257637"/>
        <n v="258857"/>
        <n v="257761"/>
        <n v="258613"/>
        <n v="258678"/>
        <n v="258814"/>
        <n v="258859"/>
        <n v="259017"/>
        <n v="259637"/>
        <n v="260487"/>
        <n v="258802"/>
        <n v="259092"/>
        <n v="259094"/>
        <n v="259184"/>
        <n v="259516"/>
        <n v="259793"/>
        <n v="260158"/>
        <n v="260488"/>
        <n v="260489"/>
        <n v="253719"/>
        <n v="253955"/>
        <n v="254202"/>
        <n v="254315"/>
        <n v="255021"/>
        <n v="254713"/>
        <n v="256065"/>
        <n v="255072"/>
        <n v="255532"/>
        <n v="256456"/>
        <n v="256457"/>
        <n v="256458"/>
        <n v="256459"/>
        <n v="256460"/>
        <n v="256461"/>
        <n v="256462"/>
        <n v="256463"/>
        <n v="256464"/>
        <n v="256468"/>
        <n v="256474"/>
        <n v="256475"/>
        <n v="256476"/>
        <n v="256477"/>
        <n v="256478"/>
        <n v="256479"/>
        <n v="256480"/>
        <n v="256481"/>
        <n v="256488"/>
        <n v="256489"/>
        <n v="256490"/>
        <n v="256491"/>
        <n v="256492"/>
        <n v="256493"/>
        <n v="256688"/>
        <n v="256689"/>
        <n v="256866"/>
        <n v="256873"/>
        <n v="256874"/>
        <n v="256995"/>
        <n v="257191"/>
        <n v="257474"/>
        <n v="257838"/>
        <n v="258989"/>
        <n v="259090"/>
        <n v="260004"/>
        <n v="260037"/>
        <n v="260160"/>
        <n v="259034"/>
        <n v="259519"/>
        <n v="259646"/>
        <n v="259923"/>
        <n v="259924"/>
        <n v="254367"/>
        <n v="253466"/>
        <n v="254804"/>
        <n v="253722"/>
        <n v="255249"/>
        <n v="255250"/>
        <n v="255251"/>
        <n v="255252"/>
        <n v="255253"/>
        <n v="255254"/>
        <n v="255255"/>
        <n v="255276"/>
        <n v="255277"/>
        <n v="255278"/>
        <n v="255279"/>
        <n v="255280"/>
        <n v="255281"/>
        <n v="256297"/>
        <n v="256556"/>
        <n v="256761"/>
        <n v="256762"/>
        <n v="256763"/>
        <n v="256764"/>
        <n v="256765"/>
        <n v="256766"/>
        <n v="256767"/>
        <n v="256768"/>
        <n v="256769"/>
        <n v="256770"/>
        <n v="258929"/>
        <n v="258933"/>
        <n v="258611"/>
        <n v="257192"/>
        <n v="257223"/>
        <n v="257225"/>
        <n v="257226"/>
        <n v="257227"/>
        <n v="257404"/>
        <n v="257714"/>
        <n v="257715"/>
        <n v="257919"/>
        <n v="258067"/>
        <n v="258070"/>
        <n v="258610"/>
        <n v="259176"/>
        <n v="260171"/>
        <n v="260172"/>
        <n v="261415"/>
        <n v="258871"/>
        <n v="258979"/>
        <n v="259021"/>
        <n v="259400"/>
        <n v="260401"/>
        <n v="253385"/>
        <n v="253386"/>
        <n v="253389"/>
        <n v="253392"/>
        <n v="254806"/>
        <n v="254807"/>
        <n v="254808"/>
        <n v="255248"/>
        <n v="255637"/>
        <n v="255773"/>
        <n v="256865"/>
        <n v="257025"/>
        <n v="257030"/>
        <n v="258801"/>
        <n v="258521"/>
        <n v="258522"/>
        <n v="258523"/>
        <n v="258524"/>
        <n v="258525"/>
        <n v="258526"/>
        <n v="258527"/>
        <n v="258528"/>
        <n v="258529"/>
        <n v="258530"/>
        <n v="258531"/>
        <n v="258532"/>
        <n v="258533"/>
        <n v="258534"/>
        <n v="258535"/>
        <n v="258596"/>
        <n v="258597"/>
        <n v="258598"/>
        <n v="258599"/>
        <n v="258600"/>
        <n v="258601"/>
        <n v="258602"/>
        <n v="258603"/>
        <n v="258604"/>
        <n v="258605"/>
        <n v="258606"/>
        <n v="258607"/>
        <n v="258608"/>
        <n v="258609"/>
        <n v="258981"/>
        <n v="259127"/>
        <n v="260005"/>
        <n v="253202"/>
        <n v="253724"/>
        <n v="253726"/>
        <n v="254204"/>
        <n v="254214"/>
        <n v="254574"/>
        <n v="254859"/>
        <n v="255584"/>
        <n v="255643"/>
        <n v="256140"/>
        <n v="256902"/>
        <n v="256988"/>
        <n v="257475"/>
        <n v="257757"/>
        <n v="257819"/>
        <n v="258266"/>
        <n v="258620"/>
        <n v="258622"/>
        <n v="258624"/>
        <n v="258932"/>
        <n v="259033"/>
        <n v="259996"/>
        <n v="260097"/>
        <n v="260098"/>
        <n v="259529"/>
        <n v="259925"/>
        <n v="253728"/>
        <n v="253943"/>
        <n v="254054"/>
        <n v="254055"/>
        <n v="254096"/>
        <n v="254097"/>
        <n v="254098"/>
        <n v="254099"/>
        <n v="254100"/>
        <n v="254102"/>
        <n v="254731"/>
        <n v="254732"/>
        <n v="254733"/>
        <n v="254734"/>
        <n v="254735"/>
        <n v="254796"/>
        <n v="254797"/>
        <n v="254798"/>
        <n v="254799"/>
        <n v="255965"/>
        <n v="255913"/>
        <n v="256057"/>
        <n v="256062"/>
        <n v="257275"/>
        <n v="257460"/>
        <n v="257614"/>
        <n v="258074"/>
        <n v="258679"/>
        <n v="259401"/>
        <n v="258338"/>
        <n v="259402"/>
        <n v="259779"/>
        <n v="259780"/>
        <n v="260036"/>
        <n v="260166"/>
        <n v="256189"/>
        <n v="256190"/>
        <n v="256191"/>
        <n v="256559"/>
        <n v="256560"/>
        <n v="256567"/>
        <n v="256568"/>
        <n v="256569"/>
        <n v="256571"/>
        <n v="256575"/>
        <n v="256617"/>
        <n v="256743"/>
        <n v="256744"/>
        <n v="256745"/>
        <n v="256746"/>
        <n v="256747"/>
        <n v="256748"/>
        <n v="256749"/>
        <n v="256750"/>
        <n v="258625"/>
        <n v="258626"/>
        <n v="258627"/>
        <n v="258628"/>
        <n v="258629"/>
        <n v="258630"/>
        <n v="258631"/>
        <n v="258632"/>
        <n v="258633"/>
        <n v="258634"/>
        <n v="258635"/>
        <n v="258676"/>
        <n v="258677"/>
        <n v="259528"/>
        <n v="259642"/>
        <n v="259645"/>
        <n v="259085"/>
        <n v="260161"/>
        <n v="254729"/>
        <n v="254721"/>
        <n v="254722"/>
        <n v="255026"/>
        <n v="258198"/>
        <n v="258614"/>
        <n v="257505"/>
        <n v="258928"/>
        <n v="258988"/>
        <n v="259123"/>
        <n v="259183"/>
        <n v="259695"/>
        <n v="253380"/>
        <n v="254107"/>
        <n v="254418"/>
        <n v="255585"/>
        <n v="254105"/>
        <n v="254106"/>
        <n v="256971"/>
        <n v="257602"/>
        <n v="257763"/>
        <n v="258138"/>
        <n v="258931"/>
        <n v="258985"/>
        <n v="260251"/>
        <n v="259022"/>
        <n v="259129"/>
        <n v="259533"/>
        <n v="260252"/>
        <n v="260324"/>
        <n v="260325"/>
        <n v="260326"/>
        <n v="260327"/>
        <n v="260328"/>
        <n v="260329"/>
        <n v="260330"/>
        <n v="260331"/>
        <n v="260335"/>
        <n v="260336"/>
        <n v="260337"/>
        <n v="260338"/>
        <n v="260339"/>
        <n v="260340"/>
        <n v="260341"/>
        <n v="260342"/>
        <n v="260343"/>
        <n v="260344"/>
        <n v="260345"/>
        <n v="260346"/>
        <n v="260347"/>
        <n v="260348"/>
        <n v="260349"/>
        <n v="260350"/>
        <n v="260351"/>
        <n v="259121"/>
        <n v="260013"/>
        <n v="253200"/>
        <n v="253243"/>
        <n v="253350"/>
        <n v="255058"/>
        <n v="255031"/>
        <n v="258695"/>
        <n v="257642"/>
        <n v="257643"/>
        <n v="258693"/>
        <n v="258694"/>
        <n v="258776"/>
        <n v="258777"/>
        <n v="258778"/>
        <n v="258779"/>
        <n v="258780"/>
        <n v="258781"/>
        <n v="258782"/>
        <n v="258783"/>
        <n v="258784"/>
        <n v="258785"/>
        <n v="258786"/>
        <n v="258858"/>
        <n v="259935"/>
        <n v="260250"/>
        <n v="260352"/>
        <n v="259023"/>
        <n v="259435"/>
        <n v="259518"/>
        <n v="259655"/>
        <n v="259677"/>
        <n v="259785"/>
        <n v="259025"/>
        <n v="255594"/>
        <n v="254926"/>
        <n v="258612"/>
        <n v="257134"/>
        <n v="257183"/>
        <n v="257216"/>
        <n v="257217"/>
        <n v="257218"/>
        <n v="257332"/>
        <n v="257333"/>
        <n v="257334"/>
        <n v="257335"/>
        <n v="258315"/>
        <n v="258872"/>
        <n v="260246"/>
        <n v="260244"/>
        <n v="260248"/>
        <n v="258863"/>
        <n v="259532"/>
        <n v="253948"/>
        <n v="254618"/>
        <n v="255308"/>
        <n v="257700"/>
        <n v="257707"/>
        <n v="258072"/>
        <n v="258619"/>
        <n v="259124"/>
        <n v="258688"/>
        <n v="259089"/>
        <n v="259520"/>
        <n v="260038"/>
        <n v="260039"/>
        <n v="255641"/>
        <n v="255966"/>
        <n v="256337"/>
        <n v="256690"/>
        <n v="258803"/>
        <n v="259087"/>
        <n v="259019"/>
        <n v="259020"/>
        <n v="259318"/>
        <n v="259319"/>
        <n v="259320"/>
        <n v="259321"/>
        <n v="259322"/>
        <n v="259323"/>
        <n v="259324"/>
        <n v="259325"/>
        <n v="259326"/>
        <n v="260043"/>
        <n v="260044"/>
        <n v="260045"/>
        <n v="260247"/>
        <n v="254419"/>
        <n v="254420"/>
        <n v="254421"/>
        <n v="254422"/>
        <n v="254423"/>
        <n v="254424"/>
        <n v="254425"/>
        <n v="254426"/>
        <n v="254427"/>
        <n v="255185"/>
        <n v="255911"/>
        <n v="256803"/>
        <n v="257027"/>
        <n v="257606"/>
        <n v="257607"/>
        <n v="259781"/>
        <n v="259524"/>
        <n v="254429"/>
        <n v="254430"/>
        <n v="254431"/>
        <n v="254432"/>
        <n v="259917"/>
        <n v="254434"/>
        <n v="254435"/>
        <n v="254436"/>
        <n v="254437"/>
        <n v="259186"/>
        <n v="254726"/>
        <n v="254727"/>
        <n v="254728"/>
        <n v="254925"/>
        <n v="255033"/>
        <n v="255073"/>
        <n v="255134"/>
        <n v="256063"/>
        <n v="256066"/>
        <n v="257771"/>
        <n v="258621"/>
        <n v="258800"/>
        <n v="259653"/>
        <n v="259926"/>
        <n v="260242"/>
        <n v="254710"/>
        <n v="254724"/>
        <n v="255123"/>
        <n v="258141"/>
        <n v="257820"/>
        <n v="258809"/>
        <n v="259433"/>
        <n v="253571"/>
        <n v="253572"/>
        <n v="253573"/>
        <n v="254048"/>
        <n v="254049"/>
        <n v="254050"/>
        <n v="254051"/>
        <n v="254052"/>
        <n v="254621"/>
        <n v="254715"/>
        <n v="254716"/>
        <n v="255730"/>
        <n v="257316"/>
        <n v="257317"/>
        <n v="255064"/>
        <n v="257318"/>
        <n v="257319"/>
        <n v="257320"/>
        <n v="257321"/>
        <n v="257322"/>
        <n v="257323"/>
        <n v="257324"/>
        <n v="257325"/>
        <n v="257326"/>
        <n v="257327"/>
        <n v="257328"/>
        <n v="257698"/>
        <n v="257775"/>
        <n v="258797"/>
        <n v="258810"/>
        <n v="258873"/>
        <n v="258874"/>
        <n v="258875"/>
        <n v="258916"/>
        <n v="258917"/>
        <n v="258918"/>
        <n v="258919"/>
        <n v="258920"/>
        <n v="258921"/>
        <n v="258922"/>
        <n v="258923"/>
        <n v="258924"/>
        <n v="258926"/>
        <n v="259534"/>
        <n v="259638"/>
        <n v="260253"/>
        <n v="260254"/>
        <n v="260255"/>
        <n v="260316"/>
        <n v="260317"/>
        <n v="260318"/>
        <n v="260319"/>
        <n v="260320"/>
        <n v="260321"/>
        <n v="260396"/>
        <n v="258980"/>
        <n v="259128"/>
        <n v="259921"/>
        <n v="260046"/>
        <n v="260047"/>
        <n v="260048"/>
        <n v="260049"/>
        <n v="260050"/>
        <n v="260051"/>
        <n v="260052"/>
        <n v="260053"/>
        <n v="260054"/>
        <n v="260055"/>
        <n v="260096"/>
        <n v="260240"/>
        <n v="253213"/>
        <n v="253246"/>
        <n v="253247"/>
        <n v="253248"/>
        <n v="253249"/>
        <n v="253250"/>
        <n v="253251"/>
        <n v="253252"/>
        <n v="253253"/>
        <n v="253254"/>
        <n v="253255"/>
        <n v="253296"/>
        <n v="253297"/>
        <n v="253298"/>
        <n v="253299"/>
        <n v="253300"/>
        <n v="253301"/>
        <n v="253302"/>
        <n v="253303"/>
        <n v="253304"/>
        <n v="253305"/>
        <n v="253306"/>
        <n v="253307"/>
        <n v="253308"/>
        <n v="253309"/>
        <n v="253310"/>
        <n v="253311"/>
        <n v="253312"/>
        <n v="253313"/>
        <n v="253314"/>
        <n v="253315"/>
        <n v="253336"/>
        <n v="253337"/>
        <n v="253338"/>
        <n v="253339"/>
        <n v="253340"/>
        <n v="253341"/>
        <n v="253342"/>
        <n v="253343"/>
        <n v="253598"/>
        <n v="255731"/>
        <n v="254569"/>
        <n v="259784"/>
        <n v="254875"/>
        <n v="254929"/>
        <n v="257221"/>
        <n v="256989"/>
        <n v="257233"/>
        <n v="257599"/>
        <n v="257843"/>
        <n v="259922"/>
        <n v="258680"/>
        <n v="258982"/>
        <n v="258983"/>
        <n v="258984"/>
        <n v="259122"/>
        <n v="259398"/>
        <n v="259405"/>
        <n v="259406"/>
        <n v="259407"/>
        <n v="259408"/>
        <n v="259409"/>
        <n v="253211"/>
        <n v="253599"/>
        <n v="253600"/>
        <n v="253605"/>
        <n v="253606"/>
        <n v="253607"/>
        <n v="253608"/>
        <n v="253609"/>
        <n v="253610"/>
        <n v="253611"/>
        <n v="253612"/>
        <n v="253613"/>
        <n v="253614"/>
        <n v="253615"/>
        <n v="253636"/>
        <n v="253637"/>
        <n v="253638"/>
        <n v="253639"/>
        <n v="253640"/>
        <n v="253641"/>
        <n v="253642"/>
        <n v="253643"/>
        <n v="253644"/>
        <n v="253645"/>
        <n v="253646"/>
        <n v="253647"/>
        <n v="253648"/>
        <n v="253649"/>
        <n v="253650"/>
        <n v="253651"/>
        <n v="253652"/>
        <n v="253653"/>
        <n v="253654"/>
        <n v="253655"/>
        <n v="253656"/>
        <n v="253657"/>
        <n v="253658"/>
        <n v="253659"/>
        <n v="253660"/>
        <n v="253661"/>
        <n v="253662"/>
        <n v="253663"/>
        <n v="253664"/>
        <n v="253665"/>
        <n v="253666"/>
        <n v="253667"/>
        <n v="253668"/>
        <n v="253669"/>
        <n v="253670"/>
        <n v="253671"/>
        <n v="253672"/>
        <n v="253881"/>
        <n v="254304"/>
        <n v="254215"/>
        <n v="254296"/>
        <n v="255028"/>
        <n v="255060"/>
        <n v="256034"/>
        <n v="256186"/>
        <n v="256899"/>
        <n v="256972"/>
        <n v="257184"/>
        <n v="258394"/>
        <n v="257817"/>
        <n v="258395"/>
        <n v="258396"/>
        <n v="258994"/>
        <n v="259080"/>
        <n v="259776"/>
        <n v="259777"/>
        <n v="260000"/>
        <n v="260355"/>
        <n v="258787"/>
        <n v="258788"/>
        <n v="258789"/>
        <n v="258790"/>
        <n v="258791"/>
        <n v="258792"/>
        <n v="258793"/>
        <n v="258794"/>
        <n v="258795"/>
        <n v="258796"/>
        <n v="258807"/>
        <n v="258925"/>
        <n v="258977"/>
        <n v="258987"/>
        <n v="259686"/>
        <n v="260402"/>
        <n v="253196"/>
        <n v="253352"/>
        <n v="253390"/>
        <n v="253945"/>
        <n v="253946"/>
        <n v="253954"/>
        <n v="254210"/>
        <n v="255802"/>
        <n v="256805"/>
        <n v="256806"/>
        <n v="256807"/>
        <n v="256808"/>
        <n v="256809"/>
        <n v="256810"/>
        <n v="256811"/>
        <n v="256812"/>
        <n v="256813"/>
        <n v="256814"/>
        <n v="256815"/>
        <n v="256856"/>
        <n v="256857"/>
        <n v="256858"/>
        <n v="256859"/>
        <n v="256860"/>
        <n v="256861"/>
        <n v="256862"/>
        <n v="256863"/>
        <n v="256864"/>
        <n v="257703"/>
        <n v="257772"/>
        <n v="258337"/>
        <n v="259918"/>
        <n v="259932"/>
        <n v="258399"/>
        <n v="260165"/>
        <n v="254371"/>
        <n v="253878"/>
        <n v="255763"/>
        <n v="254300"/>
        <n v="256801"/>
        <n v="257270"/>
        <n v="257271"/>
        <n v="257273"/>
        <n v="257844"/>
        <n v="258064"/>
        <n v="259403"/>
        <n v="259404"/>
        <n v="259421"/>
        <n v="259422"/>
        <n v="259423"/>
        <n v="259424"/>
        <n v="259425"/>
        <n v="259426"/>
        <n v="259427"/>
        <n v="259428"/>
        <n v="259429"/>
        <n v="259676"/>
        <n v="259678"/>
        <n v="260099"/>
        <n v="260102"/>
        <n v="260106"/>
        <n v="260107"/>
        <n v="260109"/>
        <n v="260239"/>
        <n v="260245"/>
        <n v="258798"/>
        <n v="258934"/>
        <n v="258935"/>
        <n v="258978"/>
        <n v="253886"/>
        <n v="254309"/>
        <n v="255247"/>
        <n v="257032"/>
        <n v="259651"/>
        <n v="259331"/>
        <n v="259332"/>
        <n v="259329"/>
        <n v="259330"/>
        <n v="259333"/>
        <n v="259334"/>
        <n v="259335"/>
        <n v="259396"/>
        <n v="259397"/>
        <n v="259640"/>
        <n v="259641"/>
        <n v="259687"/>
        <n v="259787"/>
        <n v="259788"/>
        <n v="259789"/>
        <n v="260015"/>
        <n v="253237"/>
        <n v="253884"/>
        <n v="254440"/>
        <n v="255758"/>
        <n v="255765"/>
        <n v="256296"/>
        <n v="258615"/>
        <n v="258812"/>
        <n v="259790"/>
        <n v="254207"/>
        <n v="253953"/>
        <n v="254444"/>
        <n v="254445"/>
        <n v="254449"/>
        <n v="254450"/>
        <n v="254451"/>
        <n v="254452"/>
        <n v="254453"/>
        <n v="254454"/>
        <n v="254455"/>
        <n v="254496"/>
        <n v="254497"/>
        <n v="254498"/>
        <n v="254499"/>
        <n v="254500"/>
        <n v="254501"/>
        <n v="254502"/>
        <n v="254503"/>
        <n v="254504"/>
        <n v="254505"/>
        <n v="254506"/>
        <n v="254507"/>
        <n v="254508"/>
        <n v="254509"/>
        <n v="254510"/>
        <n v="254511"/>
        <n v="254512"/>
        <n v="254513"/>
        <n v="254514"/>
        <n v="254515"/>
        <n v="254516"/>
        <n v="254517"/>
        <n v="254518"/>
        <n v="254519"/>
        <n v="254520"/>
        <n v="254521"/>
        <n v="254522"/>
        <n v="254523"/>
        <n v="254524"/>
        <n v="254525"/>
        <n v="254526"/>
        <n v="254527"/>
        <n v="254528"/>
        <n v="254529"/>
        <n v="254530"/>
        <n v="254531"/>
        <n v="255027"/>
        <n v="255324"/>
        <n v="255325"/>
        <n v="255326"/>
        <n v="255327"/>
        <n v="255328"/>
        <n v="255329"/>
        <n v="255330"/>
        <n v="255331"/>
        <n v="255332"/>
        <n v="255333"/>
        <n v="255388"/>
        <n v="255389"/>
        <n v="255390"/>
        <n v="255391"/>
        <n v="255392"/>
        <n v="255393"/>
        <n v="255394"/>
        <n v="255395"/>
        <n v="255396"/>
        <n v="255397"/>
        <n v="255398"/>
        <n v="255399"/>
        <n v="255443"/>
        <n v="255444"/>
        <n v="255445"/>
        <n v="255446"/>
        <n v="255447"/>
        <n v="255448"/>
        <n v="255449"/>
        <n v="255481"/>
        <n v="255482"/>
        <n v="255483"/>
        <n v="255484"/>
        <n v="255485"/>
        <n v="255486"/>
        <n v="255487"/>
        <n v="255488"/>
        <n v="255593"/>
        <n v="255759"/>
        <n v="259079"/>
        <n v="256154"/>
        <n v="256155"/>
        <n v="256176"/>
        <n v="256799"/>
        <n v="257063"/>
        <n v="257065"/>
        <n v="257067"/>
        <n v="257070"/>
        <n v="257072"/>
        <n v="257075"/>
        <n v="257512"/>
        <n v="257652"/>
        <n v="257756"/>
        <n v="259694"/>
        <n v="260167"/>
        <n v="259522"/>
        <n v="259523"/>
        <n v="253597"/>
        <n v="253718"/>
        <n v="254310"/>
        <n v="254867"/>
        <n v="257263"/>
        <n v="255761"/>
        <n v="257264"/>
        <n v="257268"/>
        <n v="257269"/>
        <n v="257272"/>
        <n v="257274"/>
        <n v="257498"/>
        <n v="257499"/>
        <n v="257500"/>
        <n v="256465"/>
        <n v="256466"/>
        <n v="256467"/>
        <n v="256469"/>
        <n v="256470"/>
        <n v="256471"/>
        <n v="256483"/>
        <n v="256484"/>
        <n v="256485"/>
        <n v="256486"/>
        <n v="256487"/>
        <n v="256494"/>
        <n v="256495"/>
        <n v="256516"/>
        <n v="256517"/>
        <n v="256686"/>
        <n v="256687"/>
        <n v="257262"/>
        <n v="259782"/>
        <n v="259778"/>
        <n v="259795"/>
        <n v="259916"/>
        <n v="258687"/>
        <n v="258990"/>
        <n v="259119"/>
        <n v="259125"/>
        <n v="259126"/>
        <n v="259682"/>
        <n v="259683"/>
        <n v="259684"/>
        <n v="253387"/>
        <n v="257706"/>
        <n v="256802"/>
        <n v="254053"/>
        <n v="258862"/>
        <n v="259083"/>
        <n v="259086"/>
        <n v="259691"/>
        <n v="259693"/>
        <n v="260003"/>
        <n v="260238"/>
        <n v="260405"/>
        <n v="260403"/>
        <n v="260404"/>
        <n v="260406"/>
        <n v="260407"/>
        <n v="260408"/>
        <n v="260409"/>
        <n v="260410"/>
        <n v="260411"/>
        <n v="260412"/>
        <n v="260413"/>
        <n v="260414"/>
        <n v="253395"/>
        <n v="253720"/>
        <n v="253732"/>
        <n v="254152"/>
        <n v="255059"/>
        <n v="255195"/>
        <n v="255647"/>
        <n v="255805"/>
        <n v="255958"/>
        <n v="256185"/>
        <n v="256336"/>
        <n v="256339"/>
        <n v="257181"/>
        <n v="256973"/>
        <n v="257028"/>
        <n v="257185"/>
        <n v="258686"/>
        <n v="258692"/>
        <n v="259082"/>
        <n v="259192"/>
        <n v="259182"/>
        <n v="259191"/>
        <n v="259193"/>
        <n v="259194"/>
        <n v="259195"/>
        <n v="259236"/>
        <n v="259237"/>
        <n v="259238"/>
        <n v="259239"/>
        <n v="259240"/>
        <n v="259241"/>
        <n v="259242"/>
        <n v="259243"/>
        <n v="259244"/>
        <n v="259245"/>
        <n v="259246"/>
        <n v="259247"/>
        <n v="259248"/>
        <n v="259249"/>
        <n v="259250"/>
        <n v="259251"/>
        <n v="259252"/>
        <n v="259253"/>
        <n v="259254"/>
        <n v="259255"/>
        <n v="259276"/>
        <n v="259277"/>
        <n v="259278"/>
        <n v="259279"/>
        <n v="259280"/>
        <n v="259281"/>
        <n v="259282"/>
        <n v="259283"/>
        <n v="259284"/>
        <n v="259285"/>
        <n v="259286"/>
        <n v="259287"/>
        <n v="259288"/>
        <n v="259289"/>
        <n v="259290"/>
        <n v="259291"/>
        <n v="259292"/>
        <n v="259293"/>
        <n v="259652"/>
        <n v="259685"/>
        <n v="259786"/>
        <n v="260100"/>
        <n v="260101"/>
        <n v="260103"/>
        <n v="260104"/>
        <n v="260105"/>
        <n v="260108"/>
        <n v="260480"/>
        <n v="258808"/>
        <n v="254561"/>
        <n v="253944"/>
        <n v="254566"/>
        <n v="255808"/>
        <n v="255806"/>
        <n v="255807"/>
        <n v="255809"/>
        <n v="255810"/>
        <n v="255811"/>
        <n v="255812"/>
        <n v="255813"/>
        <n v="255814"/>
        <n v="255815"/>
        <n v="255896"/>
        <n v="255897"/>
        <n v="255898"/>
        <n v="255899"/>
        <n v="255900"/>
        <n v="255901"/>
        <n v="255902"/>
        <n v="255903"/>
        <n v="255904"/>
        <n v="255905"/>
        <n v="255906"/>
        <n v="255907"/>
        <n v="256344"/>
        <n v="256343"/>
        <n v="256345"/>
        <n v="256346"/>
        <n v="256347"/>
        <n v="256561"/>
        <n v="256562"/>
        <n v="256563"/>
        <n v="256564"/>
        <n v="257130"/>
        <n v="257220"/>
        <n v="257503"/>
        <n v="257605"/>
        <n v="258930"/>
        <n v="258993"/>
        <n v="258995"/>
        <n v="259919"/>
        <n v="259920"/>
        <n v="260002"/>
        <n v="260173"/>
        <n v="258690"/>
        <n v="258799"/>
        <n v="259181"/>
        <n v="255533"/>
        <n v="253383"/>
        <n v="254313"/>
        <n v="254874"/>
        <n v="254922"/>
        <n v="255074"/>
        <n v="255762"/>
        <n v="256059"/>
        <n v="257604"/>
        <n v="257609"/>
        <n v="258059"/>
        <n v="258689"/>
        <n v="260012"/>
        <n v="258811"/>
        <n v="258870"/>
        <n v="259294"/>
        <n v="259643"/>
        <n v="259644"/>
        <n v="253205"/>
        <n v="253210"/>
        <n v="253212"/>
        <n v="253391"/>
        <n v="253465"/>
        <n v="255189"/>
        <n v="254365"/>
        <n v="254568"/>
        <n v="254717"/>
        <n v="255581"/>
        <n v="255959"/>
        <n v="255960"/>
        <n v="256073"/>
        <n v="256977"/>
        <n v="256978"/>
        <n v="256979"/>
        <n v="256980"/>
        <n v="256981"/>
        <n v="256982"/>
        <n v="256983"/>
        <n v="256984"/>
        <n v="256985"/>
        <n v="257234"/>
        <n v="257409"/>
        <n v="257456"/>
        <n v="257645"/>
        <n v="258314"/>
        <n v="258380"/>
        <n v="258381"/>
        <n v="258385"/>
        <n v="258389"/>
        <n v="258392"/>
        <n v="260001"/>
        <n v="258623"/>
        <n v="254532"/>
        <n v="254856"/>
        <n v="254857"/>
        <n v="254858"/>
        <n v="255131"/>
        <n v="255577"/>
        <n v="255586"/>
        <n v="255595"/>
        <n v="255729"/>
        <n v="255956"/>
        <n v="256187"/>
        <n v="256298"/>
        <n v="257713"/>
        <n v="258413"/>
        <n v="259525"/>
        <n v="260249"/>
        <n v="260397"/>
        <n v="258682"/>
        <n v="258683"/>
        <n v="259399"/>
        <n v="260159"/>
        <n v="260485"/>
        <n v="253464"/>
        <n v="253727"/>
        <n v="254563"/>
        <n v="254725"/>
        <n v="255243"/>
        <n v="255245"/>
        <n v="256904"/>
        <n v="256905"/>
        <n v="256906"/>
        <n v="256907"/>
        <n v="256908"/>
        <n v="256909"/>
        <n v="256910"/>
        <n v="256911"/>
        <n v="256912"/>
        <n v="256913"/>
        <n v="256914"/>
        <n v="256948"/>
        <n v="256949"/>
        <n v="256950"/>
        <n v="256951"/>
        <n v="256952"/>
        <n v="256953"/>
        <n v="256954"/>
        <n v="256955"/>
        <n v="256956"/>
        <n v="257331"/>
        <n v="257702"/>
        <n v="258206"/>
        <n v="258207"/>
        <n v="258208"/>
        <n v="258209"/>
        <n v="258204"/>
        <n v="258205"/>
        <n v="258210"/>
        <n v="258211"/>
        <n v="258212"/>
        <n v="258213"/>
        <n v="258214"/>
        <n v="258400"/>
        <n v="258866"/>
        <n v="259328"/>
        <n v="258976"/>
        <n v="259432"/>
        <n v="259636"/>
        <n v="260042"/>
        <n v="260110"/>
        <n v="253201"/>
        <n v="253463"/>
        <n v="254814"/>
        <n v="254815"/>
        <n v="256341"/>
        <n v="256969"/>
        <n v="257931"/>
        <n v="257651"/>
        <n v="257930"/>
        <n v="257932"/>
        <n v="257933"/>
        <n v="257934"/>
        <n v="257935"/>
        <n v="258056"/>
        <n v="258057"/>
        <n v="258058"/>
        <n v="258139"/>
        <n v="258199"/>
        <n v="258355"/>
        <n v="258376"/>
        <n v="258377"/>
        <n v="258378"/>
        <n v="258379"/>
        <n v="258382"/>
        <n v="258383"/>
        <n v="258384"/>
        <n v="258386"/>
        <n v="258387"/>
        <n v="258388"/>
        <n v="258390"/>
        <n v="258391"/>
        <n v="258804"/>
        <n v="258806"/>
        <n v="258867"/>
        <n v="258868"/>
        <n v="258869"/>
        <n v="259179"/>
        <n v="259997"/>
        <m/>
        <n v="259526"/>
        <n v="251170"/>
        <n v="250649" u="1"/>
        <n v="252045" u="1"/>
        <n v="252070" u="1"/>
        <n v="260332" u="1"/>
        <n v="260333" u="1"/>
        <n v="260334" u="1"/>
        <n v="250720" u="1"/>
        <n v="252097" u="1"/>
        <n v="250723" u="1"/>
        <n v="250727" u="1"/>
        <n v="250728" u="1"/>
        <n v="250729" u="1"/>
        <n v="250730" u="1"/>
        <n v="250738" u="1"/>
        <n v="250739" u="1"/>
        <n v="250740" u="1"/>
        <n v="250741" u="1"/>
        <n v="254868" u="1"/>
        <n v="250744" u="1"/>
        <n v="250745" u="1"/>
        <n v="250746" u="1"/>
        <n v="250747" u="1"/>
        <n v="250748" u="1"/>
        <n v="250751" u="1"/>
        <n v="254879" u="1"/>
        <n v="250753" u="1"/>
        <n v="250754" u="1"/>
        <n v="250755" u="1"/>
        <n v="250756" u="1"/>
        <n v="250757" u="1"/>
        <n v="250758" u="1"/>
        <n v="250759" u="1"/>
        <n v="250760" u="1"/>
        <n v="254887" u="1"/>
        <n v="254888" u="1"/>
        <n v="250763" u="1"/>
        <n v="250771" u="1"/>
        <n v="250772" u="1"/>
        <n v="252150" u="1"/>
        <n v="257656" u="1"/>
        <n v="254911" u="1"/>
        <n v="260415" u="1"/>
        <n v="254917" u="1"/>
        <n v="250799" u="1"/>
        <n v="257676" u="1"/>
        <n v="257677" u="1"/>
        <n v="257678" u="1"/>
        <n v="257679" u="1"/>
        <n v="250809" u="1"/>
        <n v="250813" u="1"/>
        <n v="260456" u="1"/>
        <n v="260457" u="1"/>
        <n v="260458" u="1"/>
        <n v="260459" u="1"/>
        <n v="260460" u="1"/>
        <n v="260461" u="1"/>
        <n v="260462" u="1"/>
        <n v="260463" u="1"/>
        <n v="260464" u="1"/>
        <n v="260465" u="1"/>
        <n v="260466" u="1"/>
        <n v="260467" u="1"/>
        <n v="260468" u="1"/>
        <n v="260469" u="1"/>
        <n v="260470" u="1"/>
        <n v="260471" u="1"/>
        <n v="260472" u="1"/>
        <n v="260473" u="1"/>
        <n v="260474" u="1"/>
        <n v="260475" u="1"/>
        <n v="260476" u="1"/>
        <n v="260477" u="1"/>
        <n v="260478" u="1"/>
        <n v="260479" u="1"/>
        <n v="260511" u="1"/>
        <n v="257765" u="1"/>
        <n v="255022" u="1"/>
        <n v="255035" u="1"/>
        <n v="252291" u="1"/>
        <n v="260544" u="1"/>
        <n v="259185" u="1"/>
        <n v="259190" u="1"/>
        <n v="259200" u="1"/>
        <n v="259206" u="1"/>
        <n v="259207" u="1"/>
        <n v="259214" u="1"/>
        <n v="259215" u="1"/>
        <n v="259217" u="1"/>
        <n v="259218" u="1"/>
        <n v="259220" u="1"/>
        <n v="255124" u="1"/>
        <n v="257909" u="1"/>
        <n v="256538" u="1"/>
        <n v="255184" u="1"/>
        <n v="252435" u="1"/>
        <n v="255192" u="1"/>
        <n v="252444" u="1"/>
        <n v="252445" u="1"/>
      </sharedItems>
    </cacheField>
    <cacheField name="AMB_APL_ID_ECONOMICAS" numFmtId="0">
      <sharedItems containsSemiMixedTypes="0" containsString="0" containsNumber="1" containsInteger="1" minValue="306" maxValue="306" count="1">
        <n v="306"/>
      </sharedItems>
    </cacheField>
    <cacheField name="ORC_TIPO" numFmtId="0">
      <sharedItems count="2">
        <s v="REC"/>
        <s v="DES"/>
      </sharedItems>
    </cacheField>
    <cacheField name="O_ANO" numFmtId="0">
      <sharedItems containsSemiMixedTypes="0" containsString="0" containsNumber="1" containsInteger="1" minValue="2022" maxValue="2022" count="1">
        <n v="2022"/>
      </sharedItems>
    </cacheField>
    <cacheField name="CC_COD" numFmtId="0">
      <sharedItems/>
    </cacheField>
    <cacheField name="CC_NOME" numFmtId="0">
      <sharedItems count="110">
        <s v="Receitas Da Câmara"/>
        <s v="Criação e Manutenção de Espaços Verdes"/>
        <s v="Transferência de Residuos Aterro Santiago"/>
        <s v="Retenções Iur"/>
        <s v="Plano de Mitigação as secas e maus anos agrícolas"/>
        <s v="Assistencia social"/>
        <s v="Direção Financeira"/>
        <s v="Ligações domiciliarias em Esp. Branco, Mato Correia, Flamengos e R.S.Miguel"/>
        <s v="Construção e Reabilitação de Placas Desportivas"/>
        <s v="Retençoes Previdencia Social"/>
        <s v="Conclusão da Estrada de Ribeireta "/>
        <s v="Atividades culturais e promoção da cultura no Concelho"/>
        <s v="Reabilitação de Jardins Infantis e Escolas do EBI"/>
        <s v="Direção dos  Recursos Humanos"/>
        <s v="Reforço do saneamento básico"/>
        <s v="Apoio a Consultas de Especialidade e Medicamentos"/>
        <s v="Retenções Descontos Judiciais"/>
        <s v="Retençoes Pensao Alimenticia"/>
        <s v="Retençoes STAPS"/>
        <s v="Retenções SISCAP"/>
        <s v="Retenções SIACSA"/>
        <s v="Retenção Sansung"/>
        <s v="Direcao da Familia, Inclusão, Género e Saúde"/>
        <s v="Direção Juventude e Cultura "/>
        <s v="Rede de Esgotos"/>
        <s v="Transporte escolar"/>
        <s v="Comparticipação da Câmara com Ensino Superior"/>
        <s v="Reabilitação das estradas municipais "/>
        <s v="Direção da Educação, Formação Profissional, Emprego"/>
        <s v="Apoio a Estágios Profissionais"/>
        <s v="Habitações Sociais"/>
        <s v="Gabinete do Presidente"/>
        <s v="Direção Ambiente e Saneamento "/>
        <s v="Aaquisição de materias de pescas e botes"/>
        <s v="Direção de Inovação e Desporto"/>
        <s v="Direcção de Urbanismo"/>
        <s v="Incentivos a Associações e Escolas de Iniciação Desportivas"/>
        <s v="Otimização de sistemas de bombagem de agua para rega e produção agrícola com recursos as energias re"/>
        <s v="Plano de emergencia da epoca de chuvas"/>
        <s v="Assembleia Municipal"/>
        <s v="Apoio a formação profissional"/>
        <s v="Direção dos Assuntos Jurídicos, Fiscalização e Policia Municipal"/>
        <s v="Projeto de valorização Turística das Aldeias Rurais"/>
        <s v="Dir. da Agricultura, Pecuária e Floresta"/>
        <s v="Infraestruturação da Zona do Bácio"/>
        <s v="Gabinete de Gestão e Controlo de Qualidade"/>
        <s v="Gabinete da Auditoria Interna"/>
        <s v="Manutenção e Reabilitação de Edificios Municipais"/>
        <s v="Gabinete de Relações Externas"/>
        <s v="Direção Proteção Civil"/>
        <s v="Unidade Gestão de Aquisições"/>
        <s v="Dir. do Comércio, Indústria, Transporte Feiras e Pesca"/>
        <s v="Promoção Auto Emprego"/>
        <s v="2ª Fase da Requalificação Urbana e Ambiental de Achada Bolanha"/>
        <s v="Sinalização de Transito"/>
        <s v="2ª Fase Requalificação de Ponta Calhetona"/>
        <s v="Requalificação Urbana e Ambiental  de Manguinho"/>
        <s v="Manutenção de cemiterios"/>
        <s v="Desconto Vencimento"/>
        <s v="Direção da Habitação"/>
        <s v="Dir. Turismo, Investimento e Emprendedorismo"/>
        <s v="Direcção de Obras"/>
        <s v="Gabinete de Comunicação e Imagem"/>
        <s v="Praças Digitais"/>
        <s v="Sinalização Turística do Concelho de São Miguel"/>
        <s v="Projeto de abastecimento de água as comunidades de Flamengos e Ribeira de São Miguel"/>
        <s v="Construção de Casas de Banho"/>
        <s v="Apoio ao Ensino Básico e Secundário"/>
        <s v="Conclusão da desmaterialização dos processos nos setores do licenciamento a retalho e RH"/>
        <s v="Apoio a Crianças Vulneráveis "/>
        <s v="Delegações Municipais "/>
        <s v="Empoderamento da mulher"/>
        <s v="Apoio a auto-construção assistida"/>
        <s v="Construção de Murros de Proteção de Moradias"/>
        <s v="Calcetamento de Brufa e Jamaica em Ponta Verde"/>
        <s v="Apoio pre escolar"/>
        <s v="Requalificação Urbana de Veneza"/>
        <s v="Manutenção do Estádio Municipal/Campos Futebol 11"/>
        <s v="Conclusão da Asfaltagem da Cidade da Calheta de São Miguel"/>
        <s v="Retençoes Cecv"/>
        <s v="Criação e manutenção de espaços fitness park"/>
        <s v="Gabinete de Gestão de Projetos"/>
        <s v="Placa Desportiva do Liceu de São Miguel"/>
        <s v="Reabilitação de Espaço Jovens Ponta Verde e Monte Bode"/>
        <s v="Requalificação Urbana E Ambiental de Achada Pizarra 3º Fase"/>
        <s v="Toponímia e Enumeração Policial"/>
        <s v="Manutenção de caminhos vicinais e melhoramento de acessos"/>
        <s v="Retenção Equipamentos"/>
        <s v="Atividades Culturais e Promoção do Concelho"/>
        <s v="Reabilitação de Espaços Jovens"/>
        <s v="Eletrificação de Mato Dentro"/>
        <s v="Requalificação de Praia de Veneza"/>
        <s v="Retenções Quotas"/>
        <s v="Museu de Rabelados"/>
        <s v="Vedação do campo de Manguinho e Achada Bolanha"/>
        <s v="Projecto de inclusão Socieconomica/Centro de transformãçao  biológica de Espinho Branco"/>
        <s v="Construção de Mercadinhos em Flamengos e Ribeira de Principal"/>
        <s v="Manutenção de USB¿S"/>
        <s v="Asfaltagem via de acesso à Rabelado em Espinho Branco"/>
        <s v="Retenções CVMovel"/>
        <s v="Construção do Parque Industrial"/>
        <s v="Revisão do PDM"/>
        <s v="Viveiro Municipal"/>
        <s v="Formação de Bombeiros/Fiscais Municipais"/>
        <s v="Elaboração de Planos Detalhados"/>
        <s v="Obras de Drenagem (Cutelo Miranda, Manguinho e Achada Pizarra)"/>
        <s v="Projecto Correção Torrencial (1ªFase - Covão de Coelho)"/>
        <s v="Criação e Manutenção de Parques Infantis"/>
        <s v="Placa Desportiva Adelino da Veiga"/>
        <s v="Conclusão das obras de casa das artes de Achada Bolanha"/>
      </sharedItems>
    </cacheField>
    <cacheField name="CC_N2" numFmtId="0">
      <sharedItems count="8">
        <s v="Câmara Municipal Calheta São Miguel"/>
        <s v="Transversal"/>
        <s v="Infra estruturação"/>
        <s v="Retenções"/>
        <s v="Capital Humano"/>
        <s v="Coesão social"/>
        <s v="Competitividade"/>
        <s v="Boa governação"/>
      </sharedItems>
    </cacheField>
    <cacheField name="CC_N2_COD" numFmtId="0">
      <sharedItems count="9">
        <s v="03.03"/>
        <s v="01.23"/>
        <s v="01.27"/>
        <s v="80.02"/>
        <s v="01.25"/>
        <s v="03.16"/>
        <s v="01.28"/>
        <s v="01.26"/>
        <s v="01.24"/>
      </sharedItems>
    </cacheField>
    <cacheField name="CC_N3" numFmtId="0">
      <sharedItems/>
    </cacheField>
    <cacheField name="CC_N3_COD" numFmtId="0">
      <sharedItems/>
    </cacheField>
    <cacheField name="CC_N4" numFmtId="0">
      <sharedItems/>
    </cacheField>
    <cacheField name="CC_N4_COD" numFmtId="0">
      <sharedItems/>
    </cacheField>
    <cacheField name="RO_DET" numFmtId="0">
      <sharedItems count="126">
        <s v="01.03.03.02.01-Administração Central"/>
        <s v="03.01.01.01.06.01-Outras Construções - Aquisições"/>
        <s v="03.01.01.02.04.01-Outra Maquinaria E Equipamento - Aquisições"/>
        <s v="09.01.01.01-Retencoes Iur"/>
        <s v="02.08.02-Outras Despesas"/>
        <s v="02.07.02.01-Benefícios Sociais Em Numerário"/>
        <s v="01.04.02.04.09-Serviços Diversos"/>
        <s v="02.02.01.01.02-Combustíveis E Lubrificantes"/>
        <s v="02.02.02.00.07-Publicidade E Propaganda"/>
        <s v="02.02.02.00.09-Deslocações E Estadas"/>
        <s v="09.02.09.01-Regularizacao De Retencao De Previdencia Social"/>
        <s v="09.02.01.01-Regularizacao Retencoes Iur"/>
        <s v="03.01.01.01.04.01-Edifícios Para Ensino - Aquisições"/>
        <s v="02.02.02.00.03-Comunicações"/>
        <s v="02.01.02.01.03-Abono De Família"/>
        <s v="02.01.01.01.03-Pessoal Contratado"/>
        <s v="02.01.01.01.02-Pessoal Do Quadro"/>
        <s v="02.01.01.01.01-Pessoal Dos Quadros Especiais"/>
        <s v="02.07.01.01.02-Pensões De Sobrevivência"/>
        <s v="02.07.01.01.01-Pensões De Aposentação"/>
        <s v="02.02.02.01.03.01-Assistência Técnica - Residentes"/>
        <s v="01.04.05.02-Reposições Não Abatidas Nos Pagamentos"/>
        <s v="02.01.01.02.06-Alimentação E Alojamento"/>
        <s v="02.02.01.09.09-Outros Bens"/>
        <s v="02.02.02.00.04-Transportes"/>
        <s v="02.01.01.02.09-Outros Suplementos E Abonos"/>
        <s v="02.07.01.01.07-Prestações Familiares"/>
        <s v="09.01.09.06-Retencoes De Depositos Judiciais"/>
        <s v="09.01.09.04-Retencoes Para Pensao Alimenticia"/>
        <s v="09.01.09.01-Retencao Previdencia Social"/>
        <s v="09.01.09.03-Retencoes De Quotas Sindicais"/>
        <s v="09.01.90-Outras Receitas"/>
        <s v="02.02.01.01.04-Material De Conservação E Reparação"/>
        <s v="03.03.01.04.02-Emprétimos Obtidos Pmi - Amortizações"/>
        <s v="01.04.02.02.01.09-Outras Taxas"/>
        <s v="01.01.04.05.01-Imposto De Circulação De Veículos Automóveis"/>
        <s v="01.04.02.01.03-Publicações E Impressos"/>
        <s v="01.04.02.03.09-Outros"/>
        <s v="01.01.03.01-Imposto Único Sobre O Património"/>
        <s v="01.04.02.02.01.00.09-Taxas De Serviços De Secretaria"/>
        <s v="01.04.02.02.01.01.01-Taxa De Construção, Manutenção Ou Reforço De Infra-Estruturas Urbanísticas E De Saneamento"/>
        <s v="01.04.02.02.01.02.06-Taxa Pela Concessão De Licenças De Obras No Solo E Subsolo Do Domínio Público Municipal"/>
        <s v="01.04.03.07-Multas E Outras Penalidades"/>
        <s v="02.02.01.00.09-Material De Transporte - Peças"/>
        <s v="01.04.02.02.01.00.07-Taxa De Serviços De Comércio"/>
        <s v="03.01.04.01.02.02-Terrenos Do Domínio Privado - Vendas"/>
        <s v="01.04.02.02.01.01.03-Taxa De Ocupação E Utilização De Locais Reservados Nos Mercados E Feiras"/>
        <s v="01.04.01.05.06-De Edificíos"/>
        <s v="01.04.02.02.01.03.04-Taxa Pela Emissão De Outras Licenças Não Previstas Nas Rubricas Anteriores"/>
        <s v="01.01.04.04.09-Outros Diversos"/>
        <s v="01.04.02.02.01.01.07-Taxa De Serviços De Publicidade Com Fins Comerciais"/>
        <s v="01.04.02.02.01.01.09-Taxa De Serviço De Enterramento, Concessão De Terrenos E Uso De Jazigos, De Ossários E De Outras Instalações Em Cemitérios Municipais"/>
        <s v="01.04.02.02.01.02.01-Taxa Pela Utilização De Matadouros E Talhos Municipais"/>
        <s v="02.02.02.09.09-Outros Serviços"/>
        <s v="02.06.03.01.09-Outras Transferências Administrações Públicas Corr"/>
        <s v="02.02.02.00.02-Conservação E Reparação De Bens"/>
        <s v="01.03.03.01.01-Administração Central"/>
        <s v="02.02.02.00.05-Água"/>
        <s v="02.01.01.03.01-Aumentos Salariais"/>
        <s v="02.04.02-Juros Da Dívida Interna"/>
        <s v="02.01.01.02.05-Horas Extraordinárias"/>
        <s v="02.01.01.02.04-Gratificações Eventuais"/>
        <s v="02.01.01.02.02-Subsídios Permanentes"/>
        <s v="03.01.01.02.03.01-Equipamento Administrativo - Aquisições"/>
        <s v="02.08.06-Indemnizações"/>
        <s v="01.04.03.04-Taxa De Relaxe"/>
        <s v="01.04.03.06-Juros De Mora"/>
        <s v="02.02.01.00.05-Material De Escritório"/>
        <s v="02.02.02.00.06-Energia Eléctrica"/>
        <s v="02.01.01.02.03-Despesas De Representação"/>
        <s v="02.02.01.01.03-Material De Limpeza, Higiene E Conforto"/>
        <s v="03.03.01.08.02-Outros Passivos Financeiros Pmi - Alienações"/>
        <s v="01.04.01.05.07-Outras Rendas"/>
        <s v="01.04.02.02.01.01.00-Taxa De Licenças De Loteamento, De Execução De Obras De Particulares, Da Utilização Da Via Pública Por Motivos De Obras E De Utilização De Edifícios"/>
        <s v="09.02.90-Regularizacao De Outras Receitas"/>
        <s v="02.08.01-Seguros"/>
        <s v="02.08.05-Restituições"/>
        <s v="02.02.01.00.00-Livros E Documentação Técnica"/>
        <s v="09.02.09.04-Regularicao Retencoes De Pensao Alimenticia"/>
        <s v="02.02.01.01.01-Artigos Honoríficos E De Decoração"/>
        <s v="03.01.04.04.02.01-Aplicações Informáticas - Aquisições"/>
        <s v="01.03.01.01.03-Donativos Directos"/>
        <s v="02.01.01.02.07-Formação"/>
        <s v="02.02.02.01.01-Limpeza  Higiene E Conforto"/>
        <s v="09.02.09.03-Regularizacao Retencoes Quotas Sindicais"/>
        <s v="02.02.02.00.08-Representação Dos Serviços"/>
        <s v="01.04.03.05-Multas Por Infracções Ao Código De Posturas Municipais"/>
        <s v="02.01.02.01.01-Contribuições Para A Segurança Social"/>
        <s v="01.03.03.01.02-Administração Local"/>
        <s v="09.02.09.06-Regularizacao Retencoes Depositos Judiciais"/>
        <s v="01.04.02.02.01.01.04-Taxa De Aferição De Pesos, Medidas E Aparelhos De Medição"/>
        <s v="01.01.04.06-Outros Impostos Diversos Sobre Bens E Serviços"/>
        <s v="01.01.04.03-Impostos Cobrados Por Outras Entidades"/>
        <s v="01.01.04.02.01-Imposto Sobre Consumos Especiais"/>
        <s v="01.01.04.01.02.01-Imposto Para Os Serviços De Incêndio"/>
        <s v="03.01.01.01.01.01.02-Residências Civis - Vendas"/>
        <s v="01.04.04.01-Outras Transferencias Correntes"/>
        <s v="01.04.02.02.01.00.08-Taxa De Exploração De Água"/>
        <s v="01.04.02.02.02.02-Emolumentos Judiciais"/>
        <s v="01.04.02.02.01.03.03-Taxa De Serviço De Licenciamento De Alambiques"/>
        <s v="01.04.02.02.01.03.02-Taxa Pela Conservação E Tratamento De Esgotos"/>
        <s v="01.04.02.02.01.03.01-Taxa Pela Prestação De Serviços Ao Público Por Unidades Orgânicas, Funcionários Ou Agentes Municipais"/>
        <s v="01.04.02.02.01.03.00-Taxa Pela Instalação De Antenas De Operadores De Telecomunicações Móveis"/>
        <s v="01.04.02.02.01.02.09-Taxa Pela Instalação De Antenas Parabólicas"/>
        <s v="01.04.02.02.01.02.08-Taxa Pelo Aproveitamento Dos Bens De Utilidade Pública Situados No Solo, Subsolo E Espaço Aéreo Do Domínio Público Municipal"/>
        <s v="01.04.02.02.01.02.07-Taxa Pela Ocupação Ou Utilização Do Solo, Subsolo E Espaço Aéreo De Domínio Público Municipal"/>
        <s v="01.04.02.02.01.02.05-Taxa Pela Extracção De Materiais Inertes Em Explorações Particulares A Céu Aberto"/>
        <s v="01.04.02.02.01.02.04-Taxa Compartic Propriet Imóveis Áreas Urbanizadas Custos Conservação Espaços Públicos"/>
        <s v="01.04.02.02.01.02.03-Taxa De Comparticipação Dos Proprietários De Solos Urbanos Nos Custos Da Urbanização"/>
        <s v="01.04.02.02.01.02.02-Taxa Pela Utilização De Quaisquer Instalações Destinadas Ao Conforto, Comodidade Ou Recreio Público"/>
        <s v="01.04.02.02.01.02.00-Taxa De Registos E Licenças De Cães"/>
        <s v="01.04.02.02.01.01.08-Taxa De Autorização De Venda Ambulante Nas Vias E Recintos Públicos"/>
        <s v="01.04.02.02.01.01.05-Taxa De Estacionamento De Veículos Em Parques Ou Outros Locais A Esse Fim Destinado"/>
        <s v="01.01.06.01.01-Imposto De Selo"/>
        <s v="03.01.01.01.06.02-Outras Construções - Vendas"/>
        <s v="01.04.02.02.01.01.02-Taxa De Ocupação Do Domínio Público E Aproveitamento Dos Bens De Utilização"/>
        <s v="01.04.02.02.01.00.02-Taxa De Serviços Agrícolas E Pecuários"/>
        <s v="03.01.01.02.04.02-Outra Maquinaria E Equipamento - Vendas"/>
        <s v="09.02.09.11-Regularizacao Retencoes Descontos Cecv"/>
        <s v="09.01.09.11-Retencoes De Descontos De Cecv"/>
        <s v="02.08.08-Dotação Provisional"/>
        <s v="02.02.02.00.01-Rendas E Alugueres"/>
        <s v="02.01.01.03.06-Promoções"/>
        <s v="02.01.01.03.05-Reingressos"/>
        <s v="02.01.01.03.04-Reclassificações"/>
        <s v="02.01.01.03.02-Recrutamentos E Nomeações"/>
      </sharedItems>
    </cacheField>
    <cacheField name="RO_N1" numFmtId="0">
      <sharedItems containsString="0" containsBlank="1" count="1">
        <m/>
      </sharedItems>
    </cacheField>
    <cacheField name="RO_N2" numFmtId="0">
      <sharedItems containsBlank="1" count="8">
        <s v="01.03-Transferências"/>
        <m/>
        <s v="09.01-Operacoes De Tesouraria Entradas"/>
        <s v="02.08-Outras Despesas"/>
        <s v="02.07-Benefícios Sociais"/>
        <s v="01.04-Outras Receitas"/>
        <s v="09.02-Operacoes De Tesouraria Saidas"/>
        <s v="02.06-Transferências"/>
      </sharedItems>
    </cacheField>
    <cacheField name="RO_N3" numFmtId="0">
      <sharedItems containsBlank="1" count="23">
        <s v="01.03.03-Das Administrações Públicas"/>
        <m/>
        <s v="02.08.02-Outras Despesas"/>
        <s v="02.07.02-Benefícios De Assistência Social"/>
        <s v="01.04.02-Venda De Bens E Serviços"/>
        <s v="02.02.02-Aquisição De Serviços"/>
        <s v="09.02.09-Regularizacao Retencoes De Receitas De Terceiros"/>
        <s v="09.02.01-Regularizacao  De Retencoes Receitas De Estado"/>
        <s v="02.07.01-Benefícios Sociais"/>
        <s v="01.04.05-Outras Receitas Diversas E Não Especificadas"/>
        <s v="09.01.90-Outras Receitas"/>
        <s v="01.01.04-Impostos Sobre Bens E Serviços"/>
        <s v="01.04.03-Multas E Outras Penalidades"/>
        <s v="01.04.01-Rendimentos De Propriedade"/>
        <s v="02.06.03-Administrações Públicas"/>
        <s v="02.08.06-Indemnizações"/>
        <s v="09.02.90-Regularizacao De Outras Receitas"/>
        <s v="02.08.01-Seguros"/>
        <s v="02.08.05-Restituições"/>
        <s v="01.03.01-De Governos Estrangeiros"/>
        <s v="01.04.04-Outras Transferências"/>
        <s v="01.01.06-Outros Impostos"/>
        <s v="02.08.08-Dotação Provisional"/>
      </sharedItems>
    </cacheField>
    <cacheField name="O_PROPRIA" numFmtId="0">
      <sharedItems containsBlank="1" count="2">
        <m/>
        <s v="SIM"/>
      </sharedItems>
    </cacheField>
    <cacheField name="O_NAT" numFmtId="0">
      <sharedItems count="3">
        <s v="FUN"/>
        <s v="INV"/>
        <s v="OUT"/>
      </sharedItems>
    </cacheField>
    <cacheField name="RORC_TIPO" numFmtId="0">
      <sharedItems count="3">
        <s v="REC"/>
        <s v="DES"/>
        <s v="OUT"/>
      </sharedItems>
    </cacheField>
    <cacheField name="DT_ANO" numFmtId="0">
      <sharedItems count="1">
        <s v="2022"/>
      </sharedItems>
    </cacheField>
    <cacheField name="DT_MES" numFmtId="0">
      <sharedItems count="13">
        <s v="2022-04"/>
        <s v="2022-05"/>
        <s v="2022-03"/>
        <s v="2022-06"/>
        <s v="2022-01"/>
        <s v="2022-02"/>
        <s v="2022-07"/>
        <s v="2022-08"/>
        <s v="2022-09"/>
        <s v="2022-10"/>
        <s v="2022-11"/>
        <s v="2022-12"/>
        <s v="1 - Dotação Anual"/>
      </sharedItems>
    </cacheField>
    <cacheField name="DT_DIA" numFmtId="0">
      <sharedItems/>
    </cacheField>
    <cacheField name="DT_TRI" numFmtId="0">
      <sharedItems count="5">
        <s v="2º"/>
        <s v="1º"/>
        <s v="3º"/>
        <s v="4º"/>
        <s v="1 - Dotação Anual"/>
      </sharedItems>
    </cacheField>
    <cacheField name="VALOR" numFmtId="0">
      <sharedItems containsSemiMixedTypes="0" containsString="0" containsNumber="1" minValue="0" maxValue="224400000"/>
    </cacheField>
    <cacheField name="VAL_TIPO" numFmtId="0">
      <sharedItems count="5">
        <s v="Pago"/>
        <s v="Inicial"/>
        <s v="Actual"/>
        <s v="Cabimentado"/>
        <s v="Por Pagar"/>
      </sharedItems>
    </cacheField>
    <cacheField name="O_REFORCADO" numFmtId="0">
      <sharedItems containsString="0" containsBlank="1" containsNumber="1" containsInteger="1" minValue="0" maxValue="42820650"/>
    </cacheField>
    <cacheField name="O_ANULADO" numFmtId="0">
      <sharedItems containsString="0" containsBlank="1" containsNumber="1" containsInteger="1" minValue="0" maxValue="0" count="2">
        <m/>
        <n v="0"/>
      </sharedItems>
    </cacheField>
    <cacheField name="O_TRANSFERIDO" numFmtId="0">
      <sharedItems containsString="0" containsBlank="1" containsNumber="1" containsInteger="1" minValue="0" maxValue="27320650"/>
    </cacheField>
    <cacheField name="BENEFICIARIO" numFmtId="0">
      <sharedItems containsBlank="1" count="717">
        <s v="Tesoureira Municipal"/>
        <s v="Restaurante Li Ponta"/>
        <s v="Hidraulica Sove Transformacao E Comercio Lda"/>
        <s v="Retenções Iur"/>
        <s v="Adelaide Mendes Fernandes Borges"/>
        <s v="Felisberto Carvalho Auto"/>
        <s v="Enapor - Empresa Nacional De Administração Dos Portos, Sa"/>
        <s v="Imprensa Nacional De Cabo Verde, Sa"/>
        <s v="Construção Lopes Sociedade Unipessoal Por Quotas"/>
        <s v="Instituto Nacional De Previdencia Social"/>
        <s v="Associação Dos Agricultores E Criadores De Gado De Ribeireta - Agrogado "/>
        <s v="Comercio Restaurente Bar Janice"/>
        <s v="Media Comunicaçoes, Sa"/>
        <s v="Justiniano Lopes Correia"/>
        <s v="José Joaquim Amarante Miranda"/>
        <s v="Vitalvino Lopes Correia"/>
        <s v="Samira Cristina Santos Domingos"/>
        <s v="Electra, Sarl                                                         "/>
        <s v="Ivaldina Mendes Vaz"/>
        <s v="Desiign Kreola Publicidade E Marketing Lda"/>
        <s v="Maersk"/>
        <s v="Retençoes Pensao Alimenticia"/>
        <s v="Tesoureiro Do Municipio"/>
        <s v="Helio Jesus Silva Lopes"/>
        <s v="Samira Lopes Miranda"/>
        <s v="Churrasqueira Martins"/>
        <s v="Emanuel Correia Semedo"/>
        <s v="Anila Maria Correia Rodrigues"/>
        <s v="Elton Saliny Gomes Pina"/>
        <s v="Jose Maria Lopes Oliveira"/>
        <s v="Georgina Pereira Semedo"/>
        <s v="Arcangela Mendes Furtado"/>
        <s v="Retenções Descontos Judiciais"/>
        <s v="Retençoes Previdencia Social"/>
        <s v="Retençoes Sindicatos"/>
        <s v="Retenções Siscap"/>
        <s v="Retenções Siacsa"/>
        <s v="Retenção Sansung"/>
        <s v="Anildo Lopes Rodrigues"/>
        <s v="João David Lopes Mendes Tavares"/>
        <s v="Sonia Dias Neuton Alfredo"/>
        <s v="Indústria Carvalho, Sa"/>
        <s v="Loja Nunu Comercio Geral"/>
        <s v="Pedro Adelino Nunes Da Veiga"/>
        <s v="Pedro Vermão Furtado"/>
        <s v="Mercearia Ines Nunes, Sociedade Unipessoal Lda"/>
        <s v="King Karlos Eventos Serviços E Produções"/>
        <s v="Angela Lopes Varela"/>
        <s v="Gomes Mendonça Sociedade Unipessoal, Lda"/>
        <s v="Preco Piquinoti Comercio Pecas Auto Sociedade Unipesoal Lda"/>
        <s v="Translux Comercio E Servicos Sociedade Unipesoal Lda"/>
        <s v="Emanuel Jesus Gomes Silva"/>
        <s v="Isabel Mendes Correia"/>
        <s v="Maria De Jesus Gomes Nunes                                            "/>
        <s v="Luiz Manuel Barbosa Varela"/>
        <s v="Isabel Gomes Veiga"/>
        <s v="Antonio Mendes Correia"/>
        <s v="Cesaltina Filomena Silva Ribeiro"/>
        <s v="Nataniel Carvalho Miranda"/>
        <s v="Elson Patrik Antonio Furtado Silva"/>
        <s v="Pericles Emanuel Mendes Ramos"/>
        <s v="Herménio Celso Silva Gomes Fernandes"/>
        <s v="Jefferson Tavares Vaz"/>
        <s v="Nl Kadosh-Som"/>
        <s v="Oficina Mecânica Andre"/>
        <s v="Moises Rosario Leal Gomes Landim"/>
        <s v="Joao Pereira Martins"/>
        <s v="Fazenda Da Esperanca Cabo Verde"/>
        <s v="Universidade Cabo Verde"/>
        <s v="Jbc - Joao Benoliel De Carvalho, Lda"/>
        <s v="Alvis Fotovoltaico"/>
        <s v="Iderlindo Natalicio Sanches Cabral Furtado"/>
        <s v="Delegacao Registos Notariado E Identificacao Sao Miguel"/>
        <s v="Felisberto Furtado Mendonça"/>
        <s v="Gerson Arnaldo Semedo Lopes"/>
        <s v="Maria Ilídia Lopes Furtado"/>
        <s v="Farmacia Calheta Sao Miguel,Lda                                       "/>
        <s v="Alexandra Lopes Correia"/>
        <s v="Associaçao Nacional Dos Municipios De Cabo Verde"/>
        <s v="Asosportcomercio Sociedade Unipesoal Lda"/>
        <s v="Electra Sul, S.A"/>
        <s v="Oficina Mdm Neny"/>
        <s v="Eco Produçoes Lda"/>
        <s v="Agro Produtos - Sociedade De Produção Agro-Pecuaria, Sarl"/>
        <s v="Comercio Transporte Construcao Sociedade Unipesoal Lda"/>
        <s v="Construções Sanches Sociedade Unipessoal Lda"/>
        <s v="Aguida Mendes Semedo Lopes"/>
        <s v="Deusa Carmo Pina Moreno"/>
        <s v="Hekbal Abdul Mendes Andrade"/>
        <s v="Natalina Geralda Sanches Goncalves"/>
        <s v="Multidata, Lda - Serviços E Tecnologias De Informação"/>
        <s v="Paulino De Pina Santos"/>
        <s v="Agencia Funeraria Go To Heaven Sociedade Unipessoal Lda"/>
        <s v="Empresa Intermunicipal-Aguas De Santiago, S.A"/>
        <s v="Adilson Moreno Brito Zego"/>
        <s v="Cristiano Monteiro Oliveira"/>
        <s v="Caetano Auto Cv,Sa"/>
        <s v="Austelino Cardoso Martins"/>
        <s v="Etelvina Landim Furtado"/>
        <s v="Edmilson Conceicao Lopes Veiga"/>
        <s v=" Boa Vinda Comércio Geral"/>
        <s v="Leocádia Baptista Gomes Furtado"/>
        <s v="Angela Brito Semedo"/>
        <s v="Verónica De Jesus Monteiro De Brito"/>
        <s v="Madureira  &amp; Madureira - Estudos E Projetos"/>
        <s v="Gerson Daniel Gomes Correia"/>
        <s v="Filho De Calheta Lavagem Comércio E Manutenção Sociedade Unipessoal Lda"/>
        <s v="Maria Suzana Moreno Veiga"/>
        <s v="Silvina  Gomes Furtado"/>
        <s v="Dany Midia - Producoes Audiovisuais, Sociedade Unipessoal,Lda."/>
        <s v="Recoshop, Lda"/>
        <s v="Ilicina Correia Fortes"/>
        <s v="Rolando Rocha Da Luz Tavares"/>
        <s v="Oficina Tony Sociedade Unipessoal Lda"/>
        <s v="Viriato Vieira Cardoso Monteiro"/>
        <s v="Osmar Gil Monteiro Silva"/>
        <s v="Marcos Antonio Andrade Garcia"/>
        <s v="Maria Jesus Furtado Moreno"/>
        <s v="Nelita Freitas Ferreira"/>
        <s v="Etelvino Lopes Borges"/>
        <s v="Optica Love Eyes Town"/>
        <s v="Zuleica Carolina Moreira Tavares"/>
        <s v="Tecnovia Cabo Verde"/>
        <s v="Hirondina Pereira Furtado"/>
        <s v="Francisco Correia Semedo"/>
        <s v="Comercio Geral Sanches &amp; Semedo"/>
        <s v="Frente E Versos Arquitectura Design E Urbanismo,Unipessoal,Lda"/>
        <s v="Drogaria -  Blacky Johnson, Sociedade Unipessoal, Lda"/>
        <s v="Santos - Reparaçao Auto, Sociedade Unipessoal, Lda"/>
        <s v="Agencia Despacho Aduaneiro - Jose Maria Lbv, Sociedade Unipessoal, Lda"/>
        <s v="Automendes, Sociedade Unipesoal, Lda"/>
        <s v="Sociedade Comercial Afonseca E Monteiro, Lda"/>
        <s v="Foto Gráfica &amp; Lab"/>
        <s v="Luis Freire Coreia"/>
        <s v="Meliciano Lopes Miranda"/>
        <s v="Kiki Batixapa Sociedade Unipessoal Lda"/>
        <s v="Rosa Maria Mendes Furtado"/>
        <s v="Ronisse Carla Varela"/>
        <s v="Guilhermino Lopes Ramos"/>
        <s v="Lito Admar Barbosa Semedo"/>
        <s v="Wilson Semedo Gomes"/>
        <s v="Drogaria Blacky Johnson"/>
        <s v="Joaquim Lopes Moreira Brito"/>
        <s v="Katia Sofia Fernandes Ferreira"/>
        <s v="Eloisa Reis Cardoso"/>
        <s v="Norberta Gomes Monteiro"/>
        <s v="Farmacia De São Miguel"/>
        <s v="Andresa Soares Sanches"/>
        <s v="Dalia Delfina Furtado Gomes Miranda"/>
        <s v="Lailsa Ramos Mendes"/>
        <s v="Cabo Verde Telecom, Sarl"/>
        <s v="Ruteneia Furtado De Pina"/>
        <s v="Ravi Eliseu Fernandes Sanches"/>
        <s v="Roberto Borges Martins"/>
        <s v="Alcides Tavares Furtado"/>
        <s v="Mariana Mendes Gomes"/>
        <s v="Maria Conceicao Semedo Martins"/>
        <s v="Agência Nacional De Viagens - Anav Praia, Sarl "/>
        <s v="Luisa Sanches Landim"/>
        <s v="Angela Maria Costa Oliveira"/>
        <s v="Arlinda Mendes Pereira"/>
        <s v="Restaurante Fátima Varela"/>
        <s v="Ana Suzete Pina Barbosa"/>
        <s v="Angelo Mariano Tavares Moreira"/>
        <s v="Geny De Jesus De Oliveira Sanches"/>
        <s v="Ermelinda Emilio Mendes Lopes"/>
        <s v="Skytechlda"/>
        <s v="José Silva Gonçalves"/>
        <s v="Sandra Izabel Gomes Pina"/>
        <s v="Lucelia Maria Lopes Landim"/>
        <s v="Antonio Carlos Semedo                                                 "/>
        <s v="Carlos Alberto Fernandes"/>
        <s v="Pensão Gonçalves Sociedade Unipessoal, Lda"/>
        <s v="Big Game Maio"/>
        <s v="Ermilinda Gomes De Pina Lopes"/>
        <s v="Domingas Gomes Lopes"/>
        <s v="Art &amp; Letras Vanuska,Lda"/>
        <s v="Álvaro Dos Santos Rodrigues"/>
        <s v="Gilson Miguel Rodrigues Furtado"/>
        <s v="Emanuel Edgar Monteiro Varela"/>
        <s v="Girassol Viagens E Turismo"/>
        <s v="Juvita Gomes Furtado"/>
        <s v="Filomeno Jacinto Cardoso Correia"/>
        <s v="Alfredo Hernrique Cardoso Vaz"/>
        <s v="Alenxandrino Gomes Correia"/>
        <s v="Eletrotel"/>
        <s v="Anilda De Jesus Lopes Borges"/>
        <s v="Nerida Do Rosario Gomes Sanches"/>
        <s v="Amália Landim Fernandes"/>
        <s v="Raulino Soares Dos Santos"/>
        <s v="João Carlos Correia Firmino"/>
        <s v="Francisco Natalino Fortes Dias Sanches"/>
        <s v="Brugil - Eventos, Lda"/>
        <s v="Urban Cv - Comercio, Servicos E Representacoes Lda"/>
        <s v="Iolanda Maria Miranda Lopes Jorge"/>
        <s v="Zulmira Fernandes Landim"/>
        <s v="Eder Manuel  Mendes Lopes"/>
        <s v="Carlos Geovane Moreira Rocha"/>
        <s v="Sabor, Lda"/>
        <s v="Avelino Correia Da Veiga"/>
        <s v="Itac Inspecçoes Tecnicas  Automoveis Cabo Verde, Sociedade Unipessoal Anonima"/>
        <s v="Semedo Semedo Construções E Feiras"/>
        <s v="Odete Borges Cabral"/>
        <s v="Cleisa Rosana Fereira Fortes"/>
        <s v="Opticália- Assomada"/>
        <s v="Carmelita Mendes Lopes Pires"/>
        <s v="Saber E Dizer Construcao Unipesoal Lda"/>
        <s v="Eusebio Santana Gomes Monteiro"/>
        <s v="Construçao Geral E Robusto Sociedade Unipessoal, Lda"/>
        <s v="Associação Jovens Atletas De Kadjeta ( Jak )"/>
        <s v="M&amp;J Tech - Techology And Inovation, Lda"/>
        <s v="Jose Lino Varela Gomes"/>
        <s v="Global Option, Lda"/>
        <s v="Oceano Pina Rodrigues"/>
        <s v="Aristides Levy Da Silva Borges"/>
        <s v="Claine Alaide Mendes Dos Santos"/>
        <s v="Quinzinho Mendes Dias Lopes"/>
        <s v="Construcoes Furtado Fernandes Sociedade Unipesoal Lda"/>
        <s v="Master-Repair"/>
        <s v="Manuel De Jesus Almeida Monteiro"/>
        <s v="Tecnicil Indústria"/>
        <s v="Edmilson Isidoro Afonseca Lopes"/>
        <s v="Adilson Daniel Gomes Correia"/>
        <s v="Garantia - Companhia De Seguros De Cabo Verde, Sarl"/>
        <s v="Albertino Júlio Aurora Lopes Fernandes Pina"/>
        <s v="Eloisa Mendes Pereira"/>
        <s v="Maria Aline Silva Veiga"/>
        <s v="Khym Negoce, Lda"/>
        <s v="Jose Silva Goncalves"/>
        <s v="Salvador Tavares Silveira"/>
        <s v="Francisco De Pina Semedo"/>
        <s v="Comercio, Liu Yang, Sociedade Unipessoal, Lda"/>
        <s v="Adilson Junior Pina Sanches Barros"/>
        <s v="Angelo De Nascimento Furtado Gomes Lopes"/>
        <s v="João Paulo Horta Semedo"/>
        <s v="Renato Moreira -Construção Civil "/>
        <s v="Mini Mercado Su, Sociedade Unipessoal Lda"/>
        <s v="Construcao Hugnes, Lda"/>
        <s v="Elvis Jose Tavares Furtado"/>
        <s v="Viriato Gomes Furtado"/>
        <s v="Anildo Jesus Pereira Mendes"/>
        <s v="Paristore Comercio Geral Sociedade Unipessoal Lda"/>
        <s v="Odair Sanches Cardoso Da Veiga"/>
        <s v="Aldina Lopes De Pina"/>
        <s v="Jose Maria Leal Baesa"/>
        <s v="Maria Otelinda Lopes Tavares"/>
        <s v="Adilson Do Rosario Fernandes Silva"/>
        <s v="Caetano One Cv Lda"/>
        <s v="Zf Transporte Comercio Construcao Sociedade Unipesoal Lda"/>
        <s v="Manuel Alves Andrade Semedo"/>
        <s v="Maximo Silva Brito"/>
        <s v="Claudino Borges"/>
        <s v="Teicorauto - Teixeira E Correia Auto. Lda"/>
        <s v="Ana Teresa Mendes"/>
        <s v="Manuel Gomes Dos Anjos E Filhos, Sarl"/>
        <s v="Catarino José Coelho De Pina"/>
        <s v="Drogaria - Tchukbest Holdings, Sociedade Unipessoal,Lda"/>
        <s v="Euclides Sanches Moreno"/>
        <s v="Edsana Borges Cardoso"/>
        <s v="Paulo Jorge Pereira Da Cruz"/>
        <s v="Herculano Pereira Fernandes"/>
        <s v="Placa Construcoes, Sociedade Unipessoal,Lda"/>
        <s v="Nilce Jesus Furtado Costa"/>
        <s v="Renata Duarte"/>
        <s v="Clara Mendes Tavares"/>
        <s v="Leopoldina Mendes Nunes"/>
        <s v="Silvina Gomes Furtado"/>
        <s v="Loja Xie Zuoyu, Sociedade Unipessoal Lda"/>
        <s v="Anilsa De Jesus Varela Furtado"/>
        <s v="Al Construcoes Comercio E Transporte Sociedade Unipesoal Lda"/>
        <s v="Sun,Lda"/>
        <s v="Comércio E Serviços De Transporte Da Cruz, Lda"/>
        <s v="Maria Vaz Cabral"/>
        <s v="Alberto Furtado Miranda"/>
        <s v="M Optica Sociedade Unipesoal Lda"/>
        <s v="Multiviagens Tours ( Viagens E Turismo)"/>
        <s v="Delegação De São Salvador Do Mundo"/>
        <s v="Hirondina Monteiro Fernandes"/>
        <s v="Jose Maria Fernandes                                                  "/>
        <s v="Jumbo Comércio, Lda"/>
        <s v="Wilson Emanuel Furtado Cabral"/>
        <s v="Joãozinho Ferreira Moreno"/>
        <s v="Carlos Alberto Fernandes Tavares"/>
        <s v="Luis Carlos Tavares Veiga"/>
        <s v="R&amp;C Distribuicao, Sociedade Unipessoal Lda"/>
        <s v="Magada Ilidia Sanches Martins"/>
        <s v="Erikson Patrique Furtado Miranda"/>
        <s v="Naerida Do Rosario Gomes Sanches"/>
        <s v="Geremias Sanches Soares"/>
        <s v="Nay Santos, Comercio E Construcoes, Sociedade Unipessoal, Lda"/>
        <s v="Brilho + Comércio &amp; Serviço"/>
        <s v="Jeordânio Pro Eventos"/>
        <s v="Ferrnando António Carlos"/>
        <s v="Rosilena Jesus Cabral Almeida"/>
        <s v="Luis Gomes Semedo"/>
        <s v="Joaquim Lino Mendes Tavares Nunes"/>
        <s v="Maria Natalicia Horta Goncalves"/>
        <s v="Núcleo Operacional Da Sociedade De Informacao - Nosi                  "/>
        <s v="Norberto Landim Lopes Monteiro"/>
        <s v="Colorshop"/>
        <s v="Maria Paula Pereira Tavares"/>
        <s v="Helio De Jesus Pina Sanches"/>
        <s v="Euclides Tavares Furtado"/>
        <s v="Joao Lucas Pina Furtado"/>
        <s v="Maria Domingas Vaz Monteiro"/>
        <s v="Joäo Lopes Da Costa                                                   "/>
        <s v="Eduardo Pereira Lopes ( Sociedade Unipessoal Lda)"/>
        <s v="Carlos Alberto Vaz Coreia"/>
        <s v="Djamila Patricia Fernandes Brito"/>
        <s v="Juvinal Undinho Fernandes Furtado - Construção Civil                  "/>
        <s v="Emobel - Comercio, Servicos E Representacoes, Sociedade Unipessoal, Lda"/>
        <s v="Constrular, Sociedade Unipessoal, Lda"/>
        <s v="Construções Felisberto Ferreira, Sociedade Unipessoal, Lda"/>
        <s v="African Line "/>
        <s v="Rosy Timas Tavares"/>
        <s v="Dilison De Jesus Monis Moreno"/>
        <s v="Zf Transporte &amp; Construção"/>
        <s v="Escola Condução São Miguel"/>
        <s v="Service Center Sociedade Unipesoal Lda"/>
        <s v="Emps Empresa Moreira Prestacao Servicosociedade Unipesoalda"/>
        <s v="Albertino Julio Aurora Lopes Fernandes Pina"/>
        <s v="Gerson Maria João De Pina Dos Santos"/>
        <s v="Sicor - Empreendimentos Comerciais E Serviços Lda"/>
        <s v="Cardoso Multiservice, Lda"/>
        <s v="Brindes Cv - Sociedade Unipessoal, Lda"/>
        <s v="Aristides Monteiro Correia"/>
        <s v="Felisberto Ferreira Coelho"/>
        <s v="Maria Isabel Delgado Freire"/>
        <s v="Angela Maria Gomes Coelho Pina"/>
        <s v="Isandro Rocha Ribeiro"/>
        <s v="Joao Fernando Soares De Andrade"/>
        <s v="Gerson Tavares Varela"/>
        <s v="Ângelo De Nascimento Furtado Gomes Lopes"/>
        <s v="Associação Cultural Recreativa E Desportiva De Calheta"/>
        <s v="Debora Kati Reis Carvalho"/>
        <s v="Lifetech, Seguranca E Tecnologia, Sociedade Unipessoal, Lda"/>
        <s v="Ana Cristina Da Veiga Lopes"/>
        <s v="José Augusto Tavares De Almeida Silva"/>
        <s v="Mf Group - Construcoes E Servicos, Lda"/>
        <s v="Comercio E Transporte Beta Gomes, Sociedade Unipessoal,Lda"/>
        <s v="Edmilson Adriano Leal Tavares"/>
        <s v="Felisberto Gomes Pereira"/>
        <s v="Carolino Gomes Duarte"/>
        <s v="Quinzinho Correia Ferreira"/>
        <s v="João Tavares Da Costa"/>
        <s v="Elsa Jesus Oliveira Alves"/>
        <s v="Mateus Gomes Lopes"/>
        <s v="Gilson Fernandes Correia"/>
        <s v="Sesis, Lda"/>
        <s v="Carlos Veiga,  Lda"/>
        <s v="Marina Pires Cardoso"/>
        <s v="Maria Mendes Tavares"/>
        <s v="Empresa Upranimal"/>
        <s v="Bavaro Motors, Sa"/>
        <s v="Denise Gomes Pereira"/>
        <s v="Escola Condução São Pedro"/>
        <s v="Jose Almeida Carpintaria Comercio Marcenaria Sociedade Unipesoal Lda"/>
        <s v="Nelson Monteiro Semedo"/>
        <s v="R.P. Comercio E Representacoes, Sociedade Unipessoal, Lda"/>
        <s v="Sindicato Industria Geral Alimentacao Construcao Civil Agricultura E Floresta Siacsa F"/>
        <s v="Afribo Alimentar, Lda"/>
        <s v="Edvânia Celene Monteiro Varela"/>
        <s v="Jailson Lopes Miranda"/>
        <s v="Julia Gomes Monteiro"/>
        <s v="Evanildo Robalo Mendes"/>
        <s v="Maria Helena Cardoso Tavares"/>
        <s v="Eunice Da Conceição Gonçalves Moreno"/>
        <s v="Edvaldo Junior Gonçalves Tavares"/>
        <s v="Inter Transport Bv Lda"/>
        <s v="Ana Maria Mendes Lopes"/>
        <s v="Aleida Sanches Miranda"/>
        <s v="Arlindo Soares Oliveira"/>
        <s v="Maria Socorro Mendes Correia"/>
        <s v="Augusta Pereira Furtado"/>
        <s v="Chrislainy Gonçalves Semedo"/>
        <s v="Marcia Lopes Dos Santos"/>
        <s v="Ldinámico"/>
        <s v="Tipografia Santos, Lda "/>
        <s v="Sita - Sociedade Industrial De Tintas, Sarl"/>
        <s v="Varela Desigual"/>
        <s v="Leny Conceicao Baessa Pina"/>
        <s v="Octavio Cardoso Lopes"/>
        <s v="Maxima Idelmira Garcia Neves Moreno"/>
        <s v="Als- Inportação E Comercio Internacional"/>
        <s v="Carlita Lopes Correia Furtado"/>
        <s v="Lanira De Jesus Horta Monteiro"/>
        <s v="Lazaro Mendes Dos Reis"/>
        <s v="Nr - Topografia"/>
        <s v="Maria Ivete Tavares Goncalves"/>
        <s v="Senna Sport Cabo Verde, Lda"/>
        <s v="Auto Peças Europa, Lda"/>
        <s v="Fernando Dos Santos Furtado"/>
        <s v="Edilson Manuel Brito"/>
        <s v="Odinha Furtado Mendonça"/>
        <s v="Francisco Lopes Da Silva"/>
        <s v="Danilson Correia De Oliveira"/>
        <s v="Gilson Antonio Rodrigues Silva"/>
        <s v="Damasio Vaz Semedo"/>
        <s v="Calheta Aluminios E Pvc"/>
        <s v="Maria Paula Freire Vaz"/>
        <s v="Nelson Jeronimo Goncalves Tavares"/>
        <s v="Austolino Afonso Duarte"/>
        <s v="Empresa Da Rosa Canalização E Comercio  "/>
        <s v="Edna Sofia Rodrigues Nunes"/>
        <s v="Alirio Pereira Correia"/>
        <s v="Francisco Afonso Rodrigues"/>
        <s v="Nilson José Gomes Tavares"/>
        <s v="Sgl Transporte Comercio Pinturas Sociedade Unipesoal Lda"/>
        <s v="Massabeton"/>
        <s v="Frutuoso Assunção Lopes Carvalho"/>
        <s v="Confeção Alcides Varela"/>
        <s v="Maria Antonia Ferreira E Silva"/>
        <s v="Joao Lucas Semedo Furtado"/>
        <s v="Andreia De Jesus Fortes Semedo"/>
        <s v="Auto Travões &amp; Embraiagem, Comercio E Serviços Lda"/>
        <s v="Yolanda Maria Miranda Lopes Jorge"/>
        <s v="Ivone Baptista Barreto De Carvalho Fernandes"/>
        <s v="Manuel Cabral Mendes"/>
        <s v="Bope Segur - Sociedade Unipessoal, Lda"/>
        <s v="Nilce De Jesus Furtado Da Costa"/>
        <s v="Tavares Da Lomba"/>
        <s v="Danilson Mendes Fernandes"/>
        <s v="Optica Santiago Maior Lda"/>
        <s v="Maria Emilia Furtado Vaz                                              "/>
        <s v="Neuce Cv - Industria Tintas, Lda"/>
        <s v="Silvanea Furtado Miranda"/>
        <s v="Transporte Express Jovem Livispring"/>
        <s v="Afonso Henrique Gomes Lopes Burgo"/>
        <s v="Elisandro Rocha Tavares"/>
        <s v="Osygen Ventures"/>
        <s v="Nivaldo Moreno Lopes Da Veiga"/>
        <s v="Nucleo Operacional Sociedade Informacao Entidades Empresarial Nosi Epe"/>
        <s v="Clovis Graziani Fortes Almeida Dalomba"/>
        <s v="Mario Jorge Pereira Ribeiro"/>
        <s v="Arnaldo Cabral Lopes"/>
        <s v="Celestino Mendes Barbosa"/>
        <s v="Manuel Gonçalves Correia"/>
        <s v="Helio Jesus Pina Sanches"/>
        <s v="Juvenal Correia Moreira"/>
        <s v="José Jorge Fernandes Tavares"/>
        <s v="Firma José Carvalho -Construção Civil, Lda"/>
        <s v="Empresa Transporte- Comércio, Lopes &amp; Silva Sociedade Unipessoal, Lda"/>
        <s v="T.Com, Tecnologias E Conhecimento"/>
        <s v="Candida Pereira                                                       "/>
        <s v="Maria Socorro Pereira Ferreira"/>
        <s v="Fernanda Furtado Monteiro"/>
        <s v="Bruno Austelino Silva Fernandes"/>
        <s v="Ermelinda Lopes Varela                                                "/>
        <s v="Nerida Rosario Gomes Sanches"/>
        <s v="Francisco Gomes Cardoso"/>
        <s v="Maria Luz Silva Monteiro"/>
        <s v="Francisco Gomes Furtado"/>
        <s v="Cv Móvel, Sociedade Unipessoal, Sa"/>
        <s v="Associação Juvenil Esperança E Paz De São Miguel"/>
        <s v="Ailton Mendes Rodrigues"/>
        <s v="Jose Miguel Santos Cruz"/>
        <s v="Casa Guga - Comercio E Representações, Sociedade Unipessoal, Lda"/>
        <s v="Berdiana Livraria E Papelaria Lda"/>
        <s v="Gomes Tavares, Transporte, Comercio E Servicos, Sociedade Unipessoal, Lda"/>
        <s v="Centro De Ensino De Pedra Badejo, Lda"/>
        <s v="Fermiliana Rocha Pina"/>
        <s v="Sabino Lopes Duarte"/>
        <s v="Maria Segunda Tavares Correia Monteiro"/>
        <s v="Belany Patricia Mendes"/>
        <s v="Celeste Lopes Mendes"/>
        <s v="Guilhermina Sanches Correia"/>
        <s v="Grupo De Ajax De Calheta"/>
        <s v="Escola De Condução Prevenção Rodoviaria, Lda"/>
        <s v="Avitur, Lda"/>
        <s v="Sandra Carvalho - Sociedade Unipessoal, Lda"/>
        <s v="Sandra Isabel Tavares Fernandes"/>
        <s v="Venceslau Costa Tavares"/>
        <s v="Roch@Com,Soc. Unip Lda"/>
        <s v="Jaílson Nunes Furtado"/>
        <s v="Elisio Gomes Lopes"/>
        <s v="Maria Paula Gomes Miranda"/>
        <s v="Topodrones Sociedades Unipesoal Por Quotas"/>
        <s v="Edvânia Landim Vaz"/>
        <s v="Maria Conceicao Horta Goncalves"/>
        <s v="Augusto Firmino Andrade De Pina"/>
        <s v="Silvina Mendes Moreno Oliveira"/>
        <s v="Fortunata Pereira Ferreira"/>
        <s v="Aderito Tavares Cosntrução, S.U. Lda"/>
        <s v="Ermelindo Tavares Brito"/>
        <s v="Jose Carlos Gomes Duarte"/>
        <s v="Neiva Izalda Duarte Rocha"/>
        <s v="Zegos Art &amp; Confeccoes, Sociedade Unipessoal, Lda"/>
        <s v="Jeremias Emanuel Garcia Gomes Andrade"/>
        <s v="Empresa Cardoso &amp; Lopes Lda"/>
        <s v="Clube Desportivo Juventude Unidos Norte - Jfc"/>
        <s v="Solene Jesus Garcia Semedo Varela"/>
        <s v="Ivaldina Conceicao Gomes Semedo Fortes Dias"/>
        <s v="Cintia Patricia Rodrigues Da Costa"/>
        <s v="Gama Engenharia &amp; Construcao Sociedade Unipessoal,Lda"/>
        <s v="Jaceline De Pina Tavares"/>
        <s v="Luis Carlos Moreno Fernandes"/>
        <s v="Maria Fernanda Silva Gonçalves"/>
        <s v="Constantina Pereira Morais Estrela"/>
        <s v="Adelino Lopes Silva"/>
        <s v="Maria Rosa Martins Tavares Pina"/>
        <s v="Edneia Jesus Gomes Varela"/>
        <s v="Loja Dulce Coreia Sociedade Unipesoal Lda"/>
        <s v="Comercio Sulinda Sociedade Unipesoal Lda"/>
        <s v="Esmeralda Rodrigues Santos"/>
        <s v="Idilia Graca Rocha"/>
        <s v="Junior Rodrigues Dos Reis"/>
        <s v="Idalina Lopes Furtado"/>
        <s v="Domingos Varela Oliveira"/>
        <s v="Tribunal Judicial Da Comarca Do Tarrafal                              "/>
        <s v="Cv Maquinas- Peças E Acessórios, Lda"/>
        <s v="Salão Cenós Belesa"/>
        <s v="Nazarina Lopes"/>
        <s v="Magda Alice Brito Afonso"/>
        <s v="Papelaria Jorge Silva Sociedade Unipessoal, Lda"/>
        <s v="Alcinda Gomes Tavares"/>
        <s v="Maria Arlinda Varela Pina"/>
        <s v="Monica Conceicao Sanches Cruz Pina Lopes"/>
        <s v="Ronilson Garcia Lopes"/>
        <s v="Electrocabo Sociedade Unipesoal Lda"/>
        <s v="A.Rodrigues§Construção Soc.Unip Lda"/>
        <s v="Maria Sabado Fernandes"/>
        <s v="Anilda De Jesus Correia Ribeiro"/>
        <s v="Maria Fatima Horta Semedo"/>
        <s v="Grupo Desportivo Rock"/>
        <s v="Jose Luis Carvalho Gomes Veiga"/>
        <s v="José Augusto Gomes Furtado"/>
        <s v="Jovelino Mendes Cardoso"/>
        <s v="Vasco Emanuel Tavares Freire"/>
        <s v="Maria Alcidia Miranda Semedo Mendes"/>
        <s v="Multi-Servies Da Veiga &amp; Moreno, Lda"/>
        <s v="Neusa Carina Monteiro Oliveira"/>
        <s v="Maria Socorro Correia Furtado"/>
        <s v="Antonio Semedo Varela"/>
        <s v="Scryptus1-Comerciialização De Papeis E Produtos Graficos"/>
        <s v="Antonio Alcides Almeida Soares"/>
        <s v="Eva Jesus Mendes Evora"/>
        <s v="Cv Cargo"/>
        <s v="Socam, Lda."/>
        <s v="Euclides Gomes Pereira"/>
        <s v="Imprensa Nacional De Cabo Verde                                       "/>
        <s v="Juvelino Silva Nunes"/>
        <s v="Braz Andrade"/>
        <s v="Orlando Semedo Gomes"/>
        <s v="Amaro Mendes Ribeiro"/>
        <s v="Cipriano Barbosa Dos Santos"/>
        <s v="Naifa Bati Chapa E Auto Pintura"/>
        <s v="Auto Pinanu"/>
        <s v="Nilton Celestino Sanches Goncalves"/>
        <s v="Milton Cesar Furtado Pina"/>
        <s v="Valdemir Maria Isidoro Afonseca Lopes"/>
        <s v="Oficina Serrelharia Carlos Correia, Soc. Uni.Lda"/>
        <s v="Maria Rosa Mendes Silva"/>
        <s v="Aderito Furtado Sanches Tavares"/>
        <s v="Xaguate - Investimentos Hoteleiros E Turisticos, Sa"/>
        <s v="Antonio Celestino Tavares Veiga"/>
        <s v="Padaria São Miguel"/>
        <s v="Miguel Antonio Tavares Carvalho"/>
        <s v="Restaurante Marlene Ribeiro Sociedade Unipesoal Lda"/>
        <s v="Valdimir Maria Isidoro Afonseca Lopes"/>
        <s v="Jose Luis Varela Tavares"/>
        <s v="Transporte E Comércio Miranda E Semedo"/>
        <s v="Adalberto Monteiro Veiga"/>
        <s v="Sindicato Dos Trabalhadores Das Instituicoes Financeiras"/>
        <s v="Silvia Antunes, Sociedade Unipessoal, Lda"/>
        <s v="Arlinda Mendes Correia"/>
        <s v="Anilton Jesus Tavares Furtado"/>
        <s v="Josefina Rodrigues Martns"/>
        <s v="Andreia Sofia Semedo Robalo"/>
        <s v="Cesaltina Tavares Da Veiga"/>
        <s v="Silvestre Mascarenhas"/>
        <s v="Zhou Enguang"/>
        <s v="Universidade Santiago                                                                      "/>
        <s v="Eveline Rosete Moreira Cardoso"/>
        <s v="Francisco Mendes Fernandes"/>
        <s v="Dulcelino Jacinto Correia Vaz"/>
        <s v="Diocesana Center"/>
        <s v="Joana Vaz Semedo Araujo"/>
        <s v="Claudina Varela Furtado"/>
        <s v="Alice Lopes Tavares"/>
        <s v="Maria Rosa Mendes Tavares"/>
        <s v="Francisco Ramos Garcia"/>
        <s v="Maria Do Rosario Lopes                                                "/>
        <s v="Anilton Duarte Veiga"/>
        <s v="Maria Isabel Mendes Nunes"/>
        <s v="Felisberto Furtado Mendonca"/>
        <s v="Arlete Vaz Correia"/>
        <s v="Andreia Larice Freire Semedo"/>
        <s v="Alcides Mendes Furtado"/>
        <s v="Ana Maria Fernandes"/>
        <s v="Jose Maria Sanches Fernandes"/>
        <s v="Cristina Nunes Tavares-Mercearia"/>
        <s v="Cesaltina Lopes Nunes"/>
        <s v="Geraldina Almeida"/>
        <s v="Julia Mendes Sanches Tavares"/>
        <s v="Carlos Lopes Miranda"/>
        <s v="Elvis Patrick Mendes Varela"/>
        <s v="Mini Mercado Djemy"/>
        <s v="Madesilar Madeira E Derivadoslda"/>
        <s v="Maria Odette Semedo Moreira"/>
        <s v="Emanuel Antonio Mendes Oliveira"/>
        <s v="Eduarda Mendes Gomes                                                  "/>
        <s v="Construção Npc, Sociedade Unipessoal Lda"/>
        <s v="Braz Andrade,Sociedade Unipessoal,Ldª"/>
        <s v="Mercearia Benicio Sociedade Unipesoal Lda"/>
        <s v="Maio Dreams, Lda"/>
        <s v="Milicia Mendes Correia"/>
        <s v="Neida Jesus Lopes Sanches"/>
        <s v="Nilson Claudio Mendes Horta"/>
        <s v="Elson Tobias Monteiro Pina"/>
        <s v="Manuel Lopes Santos"/>
        <s v="Avelino Mendes Tavares"/>
        <s v="Domingos Gomes De Barros"/>
        <s v="Maria Iveth Delgado Freire"/>
        <s v="Hilária Sanches Correia"/>
        <s v="Elevolution Engenharia Sa Sucursal Cabo Verde"/>
        <s v="Aerolino De Oliveira Furtado"/>
        <s v="Felixberto Tavares Fortes"/>
        <s v="José Pedro Horta Semedo"/>
        <s v="Mafalda Lopes Varela"/>
        <s v="Dulce Sanches Furtado Lopes"/>
        <s v="Maria Anunciacao Frederico Mendes"/>
        <s v="Constantino Sanches Tavares"/>
        <s v="Aquiles Alexandrino Tavares"/>
        <s v="Miguel Gomes Garcia"/>
        <s v="Natalícia Da Veiga Lopes"/>
        <s v="Edmilson Socorro Fernandes De Pina"/>
        <s v="Empreza Placa Construções Lda"/>
        <s v="Margarida De Lourdes Correia Borges"/>
        <s v="Antonia Lopes Carvalho Moreno"/>
        <s v="Manuel Jesus Gomes Nunes"/>
        <s v="Cipriano Garcia Pina"/>
        <s v="José Carlos Gomes Duarte"/>
        <s v="Celestino Gomes Furtado"/>
        <s v="Jose Maria Lopes Duarte"/>
        <s v="Silvina Dias Landim Mascarenhas"/>
        <s v="Ivanildo Nunes Furtado"/>
        <s v="Elias Dos Santos Soares"/>
        <s v="Claudino João Oliveira Ramos"/>
        <s v="Agro Centro- Agricultura E Pecuaria, Lda"/>
        <s v="Adilson Daniel Lopes"/>
        <s v="Osmar Lopes Barreto Carvalho"/>
        <s v="Emanuel Fernando Silva Correia"/>
        <s v="Pam Terra - Industria Transformacao, Servicos,Turismo E Comercio,Lda"/>
        <s v="Zilena Gomes Pereira"/>
        <s v="Adilson Adriano Rocha Ribeiro"/>
        <s v="Video Larme, Lda"/>
        <s v="Cabosom- Empresa Nacional De Som Iluminação E Produções, S. U., Lda"/>
        <s v="Elton Andre Gomes Da Silva"/>
        <s v="Amilcar Varela Correia"/>
        <s v="Mini Mercado Ribeiro"/>
        <s v="Garage Office, Lda"/>
        <s v="António Pedro Lobo Da Rosa"/>
        <s v="Importação Exportação Sucesso"/>
        <s v="Helton Conceição Silva Delgado De Pina"/>
        <s v="Cecilio Mendes Veiga"/>
        <s v="Antonio Monteiro Varela"/>
        <s v="Silmac - Sociedade De Seguranca Industrial, Maritima E Comercial, Sarl"/>
        <s v="Jocelina Furtado Rodrigues Carvalho"/>
        <s v="António Luis Silves Ferreira"/>
        <s v="Dário Júnior Rodrigues Fortes"/>
        <s v="Pizzaria Criola Sociedade Unipessosl Lda"/>
        <s v="Felisberto Lopes Veiga"/>
        <s v="Maria Suzy Furtado Rebelo"/>
        <s v="Jandira Rodrigues Pereira"/>
        <s v="Dikor, Impressao E Sinalética, Sociedade Unipessoal, Lda"/>
        <s v="Allgreen Trust-Valorização De Amb"/>
        <s v="Paulino Dos Santos                                                    "/>
        <s v="Cristina Maria Mendes Lopes"/>
        <s v="Atelier Jorge Gomes Fabricado De Pano De Terra"/>
        <s v="Domingos Semedo Da Silva"/>
        <s v="Luis Miguel Pereira Furtado"/>
        <s v="Elisandro Correia Fernandes"/>
        <s v="Antonio Gomes Furtado"/>
        <s v="Ambrósio Gustavo Landim Fernandes"/>
        <s v="Mingbo Lin"/>
        <s v="Maria Segunda L. Correia                                              "/>
        <s v="Aldina Mendes Furtado"/>
        <s v="Claudino Furtado Lopes"/>
        <s v="Printer Center"/>
        <s v="Gaft Sports, Sociedade Unipessoal,Lda"/>
        <s v="Fama Eventos Investimento Su"/>
        <s v="Tribunal Contas"/>
        <s v="Agnelo Gomes Tavares"/>
        <s v="Alcides Soares Tavares"/>
        <s v="Janilson Rodrigues Lopes"/>
        <s v="Sociedade De Comunicação Para O Desenvolvimento - Tiver, Sa"/>
        <s v="Cleusa Ema Tavares Almeida"/>
        <s v="Lucialina Gomes Fernandes"/>
        <s v="Viriato Mendes Gomes"/>
        <s v="Cdj-Cristiane, Dandira E Júnior, Lda"/>
        <s v="Cad Pereira Comercio Industria E Serviços"/>
        <s v="Sociedade Confeccoes Alves Monteiro, Lda"/>
        <s v="Oficina Eletro Auto Comercio Alasane Sociedade Unipesoal Lda"/>
        <s v="Nely Mariénne De Jesus Gomes De Melo"/>
        <s v="Vaz Trasportes Peças E Construções"/>
        <s v="Merceria Arlete Melo"/>
        <s v="Cf Construcao, Lda"/>
        <m/>
        <s v="Retenções Reposição"/>
        <s v="Retençoes Compe. Aposentaçao"/>
        <s v="Retençao Comp. Aposentaçao_Estado"/>
        <s v="Retenções Quotas"/>
        <s v="Retenções Cvmovel"/>
        <s v="Retençao Imposto Selo"/>
        <s v="Maria Jose Monteiro Barbosa" u="1"/>
        <s v="Berdiana" u="1"/>
        <s v="Steel, Sarl" u="1"/>
        <s v="Celina Mendes Gomes Cardoso" u="1"/>
        <s v="Quiosque Pagode Sociedade Unipessoal, Lda" u="1"/>
        <s v="Mini Pizzaria Restaurante Bar Gonçalves" u="1"/>
        <s v="Domingos Gomes Fernandes" u="1"/>
        <s v="Jose Augusto Furtado Mendes" u="1"/>
        <s v="Combgás Comércio Geral" u="1"/>
        <s v="Pc Engenharia Projecto E Fiscalizacao Lda" u="1"/>
        <s v="Retençoes Penas Disciplinares" u="1"/>
        <s v="Empresa De Construção , Npc" u="1"/>
        <s v="Vivo Energy Cabo Verde Sa" u="1"/>
      </sharedItems>
    </cacheField>
    <cacheField name="ID_FORNECEDOR" numFmtId="0">
      <sharedItems containsString="0" containsBlank="1" containsNumber="1" containsInteger="1" minValue="100023049" maxValue="100479454"/>
    </cacheField>
    <cacheField name="CONTRIB" numFmtId="0">
      <sharedItems containsString="0" containsBlank="1" count="1">
        <m/>
      </sharedItems>
    </cacheField>
    <cacheField name="DESCONTOS" numFmtId="0">
      <sharedItems containsBlank="1" count="16">
        <s v="Valor Liquido"/>
        <s v="IUR"/>
        <s v="Pensão Alimenticia"/>
        <s v="Retenções Samsung"/>
        <s v="Retenções STAPS"/>
        <s v="Retenções Siacsa"/>
        <s v="Previdencia Social"/>
        <s v="Retenções Siscap"/>
        <s v="Desconto Judicial"/>
        <m/>
        <s v="Descontos Vencimentos"/>
        <s v="Compensação de Aposentação"/>
        <s v="Compensação de Aposentaçao_Estado"/>
        <s v="Retenções Quotas"/>
        <s v="Retenções CVMovel"/>
        <s v="Imposto Selo"/>
      </sharedItems>
    </cacheField>
    <cacheField name="CC_REL" numFmtId="0">
      <sharedItems containsBlank="1"/>
    </cacheField>
    <cacheField name="CC_TREL" numFmtId="0">
      <sharedItems/>
    </cacheField>
    <cacheField name="EST_EXE" numFmtId="0">
      <sharedItems containsBlank="1" count="3">
        <s v="P"/>
        <m/>
        <s v="PP"/>
      </sharedItems>
    </cacheField>
    <cacheField name="SIGLA" numFmtId="0">
      <sharedItems containsBlank="1"/>
    </cacheField>
    <cacheField name="FSA" numFmtId="0">
      <sharedItems count="1">
        <s v="NAO"/>
      </sharedItems>
    </cacheField>
    <cacheField name="MEIO_PAG" numFmtId="0">
      <sharedItems containsBlank="1" count="4">
        <m/>
        <s v="N/A"/>
        <s v="RETEN"/>
        <s v="CHEQUE"/>
      </sharedItems>
    </cacheField>
    <cacheField name="FINANCEIRO" numFmtId="0">
      <sharedItems containsBlank="1" count="4">
        <m/>
        <s v="N/A"/>
        <s v="NAO"/>
        <s v="SIM"/>
      </sharedItems>
    </cacheField>
    <cacheField name="CIRCULACAO" numFmtId="0">
      <sharedItems containsBlank="1" count="2">
        <m/>
        <s v="N/A"/>
      </sharedItems>
    </cacheField>
    <cacheField name="T_FINANCIAMENTO" numFmtId="0">
      <sharedItems count="2">
        <s v="TES"/>
        <s v="DON"/>
      </sharedItems>
    </cacheField>
    <cacheField name="FIN_S" numFmtId="0">
      <sharedItems count="2">
        <s v="CM"/>
        <s v="OF"/>
      </sharedItems>
    </cacheField>
    <cacheField name="FIN_D" numFmtId="0">
      <sharedItems count="2">
        <s v="Câmara Municipal"/>
        <s v="Outros Financiadores"/>
      </sharedItems>
    </cacheField>
    <cacheField name="FUNC3" numFmtId="0">
      <sharedItems containsBlank="1" count="3">
        <s v="01.01 - Serviços Públicos Gerais"/>
        <m/>
        <s v="07.00.04.01.02 - Assuntos laborais e de emprego"/>
      </sharedItems>
    </cacheField>
    <cacheField name="FUNC2" numFmtId="0">
      <sharedItems count="2">
        <s v="01.01 - Serviços Públicos Gerais"/>
        <s v="07.00 - Funcionais"/>
      </sharedItems>
    </cacheField>
    <cacheField name="FUNC1" numFmtId="0">
      <sharedItems count="2">
        <s v="01 - Geral"/>
        <s v="07 - DAS DESPESAS POR CLASSIFICAÇÃO FUNCIONAL"/>
      </sharedItems>
    </cacheField>
    <cacheField name="FUNDO" numFmtId="0">
      <sharedItems count="1">
        <s v="NAO"/>
      </sharedItems>
    </cacheField>
    <cacheField name="CC_EXE" numFmtId="0">
      <sharedItems/>
    </cacheField>
    <cacheField name="CAP" numFmtId="0">
      <sharedItems containsString="0" containsBlank="1" count="1">
        <m/>
      </sharedItems>
    </cacheField>
    <cacheField name="GRU" numFmtId="0">
      <sharedItems containsString="0" containsBlank="1" count="1">
        <m/>
      </sharedItems>
    </cacheField>
    <cacheField name="ART" numFmtId="0">
      <sharedItems containsString="0" containsBlank="1" count="1">
        <m/>
      </sharedItems>
    </cacheField>
    <cacheField name="ALI" numFmtId="0">
      <sharedItems containsString="0" containsBlank="1" count="1">
        <m/>
      </sharedItems>
    </cacheField>
    <cacheField name="REG_TIPO" numFmtId="0">
      <sharedItems containsBlank="1" count="4">
        <s v="FUN"/>
        <s v="INV"/>
        <s v="OUT"/>
        <m/>
      </sharedItems>
    </cacheField>
    <cacheField name="REG_ANO" numFmtId="0">
      <sharedItems containsString="0" containsBlank="1" count="1">
        <m/>
      </sharedItems>
    </cacheField>
    <cacheField name="PERIODO" numFmtId="0">
      <sharedItems count="2">
        <s v="Mensal"/>
        <s v="Anual"/>
      </sharedItems>
    </cacheField>
    <cacheField name="ORDEM_PAGAMENTO" numFmtId="0">
      <sharedItems containsBlank="1"/>
    </cacheField>
    <cacheField name="OP_DEFINITIVO" numFmtId="0">
      <sharedItems containsBlank="1" count="2">
        <s v="000000"/>
        <m/>
      </sharedItems>
    </cacheField>
    <cacheField name="TIPO_ORDEM" numFmtId="0">
      <sharedItems containsBlank="1" count="3">
        <s v="ORC"/>
        <s v="INT"/>
        <m/>
      </sharedItems>
    </cacheField>
    <cacheField name="TIPO_MOVIMENTO_ID" numFmtId="0">
      <sharedItems containsString="0" containsBlank="1" containsNumber="1" containsInteger="1" minValue="10680" maxValue="11100" count="16">
        <n v="10680"/>
        <n v="10719"/>
        <n v="10727"/>
        <n v="11100"/>
        <n v="10800"/>
        <n v="11061"/>
        <n v="10741"/>
        <n v="11060"/>
        <n v="10725"/>
        <m/>
        <n v="10728"/>
        <n v="10729"/>
        <n v="10730"/>
        <n v="11080"/>
        <n v="10840"/>
        <n v="10882"/>
      </sharedItems>
    </cacheField>
    <cacheField name="RECEITA_DO_ESTADO" numFmtId="0">
      <sharedItems containsString="0" containsBlank="1" count="1">
        <m/>
      </sharedItems>
    </cacheField>
    <cacheField name="DESC_CAB"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712">
  <r>
    <x v="0"/>
    <n v="0"/>
    <n v="0"/>
    <n v="0"/>
    <n v="8660325"/>
    <x v="0"/>
    <x v="0"/>
    <x v="0"/>
    <x v="0"/>
    <s v="03.03.10"/>
    <x v="0"/>
    <x v="0"/>
    <x v="0"/>
    <s v="Receitas Da Câmara"/>
    <s v="03.03.10"/>
    <s v="Receitas Da Câmara"/>
    <s v="03.03.10"/>
    <x v="0"/>
    <x v="0"/>
    <x v="0"/>
    <x v="0"/>
    <x v="0"/>
    <x v="0"/>
    <x v="0"/>
    <x v="0"/>
    <x v="0"/>
    <s v="2022-04-22"/>
    <x v="0"/>
    <n v="8660325"/>
    <x v="0"/>
    <m/>
    <x v="0"/>
    <m/>
    <x v="0"/>
    <n v="100474914"/>
    <x v="0"/>
    <x v="0"/>
    <s v="Receitas Da Câmara"/>
    <s v="EXT"/>
    <x v="0"/>
    <s v="RDC"/>
    <x v="0"/>
    <x v="0"/>
    <x v="0"/>
    <x v="0"/>
    <x v="0"/>
    <x v="0"/>
    <x v="0"/>
    <x v="0"/>
    <x v="0"/>
    <x v="0"/>
    <x v="0"/>
    <s v="Receitas Da Câmara"/>
    <x v="0"/>
    <x v="0"/>
    <x v="0"/>
    <x v="0"/>
    <x v="0"/>
    <x v="0"/>
    <x v="0"/>
    <s v="000000"/>
    <x v="0"/>
    <x v="0"/>
    <x v="0"/>
    <x v="0"/>
    <s v="Transferência do Ministério de Ambiente para aquisição de camião de Recolha de Resido , conforme estrato em anexo."/>
  </r>
  <r>
    <x v="0"/>
    <n v="0"/>
    <n v="0"/>
    <n v="0"/>
    <n v="8060"/>
    <x v="1"/>
    <x v="0"/>
    <x v="1"/>
    <x v="0"/>
    <s v="01.23.04.14"/>
    <x v="1"/>
    <x v="1"/>
    <x v="1"/>
    <s v="Ambiente"/>
    <s v="01.23.04"/>
    <s v="Ambiente"/>
    <s v="01.23.04"/>
    <x v="1"/>
    <x v="0"/>
    <x v="1"/>
    <x v="1"/>
    <x v="0"/>
    <x v="1"/>
    <x v="1"/>
    <x v="0"/>
    <x v="1"/>
    <s v="2022-05-11"/>
    <x v="0"/>
    <n v="8060"/>
    <x v="0"/>
    <m/>
    <x v="0"/>
    <m/>
    <x v="1"/>
    <n v="100477569"/>
    <x v="0"/>
    <x v="0"/>
    <s v="Criação e Manutenção de Espaços Verdes"/>
    <s v="ORI"/>
    <x v="0"/>
    <s v="CMEV"/>
    <x v="0"/>
    <x v="0"/>
    <x v="0"/>
    <x v="0"/>
    <x v="0"/>
    <x v="0"/>
    <x v="0"/>
    <x v="1"/>
    <x v="0"/>
    <x v="0"/>
    <x v="0"/>
    <s v="Criação e Manutenção de Espaços Verdes"/>
    <x v="0"/>
    <x v="0"/>
    <x v="0"/>
    <x v="0"/>
    <x v="1"/>
    <x v="0"/>
    <x v="0"/>
    <s v="000000"/>
    <x v="0"/>
    <x v="0"/>
    <x v="0"/>
    <x v="0"/>
    <s v=" Pagamento a favor de Li Ponta, pelas refeições servidas aos formadores da realização da feira de planta, conforme proposta em anexo.  "/>
  </r>
  <r>
    <x v="0"/>
    <n v="0"/>
    <n v="0"/>
    <n v="0"/>
    <n v="131000"/>
    <x v="2"/>
    <x v="0"/>
    <x v="1"/>
    <x v="0"/>
    <s v="01.27.02.15"/>
    <x v="2"/>
    <x v="2"/>
    <x v="2"/>
    <s v="Saneamento básico"/>
    <s v="01.27.02"/>
    <s v="Saneamento básico"/>
    <s v="01.27.02"/>
    <x v="2"/>
    <x v="0"/>
    <x v="1"/>
    <x v="1"/>
    <x v="0"/>
    <x v="1"/>
    <x v="1"/>
    <x v="0"/>
    <x v="2"/>
    <s v="2022-03-11"/>
    <x v="1"/>
    <n v="131000"/>
    <x v="0"/>
    <m/>
    <x v="0"/>
    <m/>
    <x v="2"/>
    <n v="100478793"/>
    <x v="0"/>
    <x v="0"/>
    <s v="Transferência de Residuos Aterro Santiago"/>
    <s v="ORI"/>
    <x v="0"/>
    <m/>
    <x v="0"/>
    <x v="0"/>
    <x v="0"/>
    <x v="0"/>
    <x v="0"/>
    <x v="0"/>
    <x v="0"/>
    <x v="1"/>
    <x v="0"/>
    <x v="0"/>
    <x v="0"/>
    <s v="Transferência de Residuos Aterro Santiago"/>
    <x v="0"/>
    <x v="0"/>
    <x v="0"/>
    <x v="0"/>
    <x v="1"/>
    <x v="0"/>
    <x v="0"/>
    <s v="000569"/>
    <x v="0"/>
    <x v="0"/>
    <x v="0"/>
    <x v="0"/>
    <s v="Pagamento a favor de Hidráulica Sove Transformação e Comercio, referente ao prestação de serviço do Camião de Recolha de Resíduos Sólidos Urbanos da marca-Iveco Eurocargo matricula ST-33-QU, conforme documento em anexo."/>
  </r>
  <r>
    <x v="1"/>
    <n v="0"/>
    <n v="0"/>
    <n v="0"/>
    <n v="2300"/>
    <x v="3"/>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0000"/>
    <x v="4"/>
    <x v="0"/>
    <x v="1"/>
    <x v="0"/>
    <s v="01.27.04.10"/>
    <x v="4"/>
    <x v="2"/>
    <x v="2"/>
    <s v="Infra-Estruturas e Transportes"/>
    <s v="01.27.04"/>
    <s v="Infra-Estruturas e Transportes"/>
    <s v="01.27.04"/>
    <x v="4"/>
    <x v="0"/>
    <x v="3"/>
    <x v="2"/>
    <x v="0"/>
    <x v="1"/>
    <x v="2"/>
    <x v="0"/>
    <x v="4"/>
    <s v="2022-01-07"/>
    <x v="1"/>
    <n v="10000"/>
    <x v="0"/>
    <m/>
    <x v="0"/>
    <m/>
    <x v="4"/>
    <n v="100476748"/>
    <x v="0"/>
    <x v="0"/>
    <s v="Plano de Mitigação as secas e maus anos agrícolas"/>
    <s v="ORI"/>
    <x v="0"/>
    <m/>
    <x v="0"/>
    <x v="0"/>
    <x v="0"/>
    <x v="0"/>
    <x v="0"/>
    <x v="0"/>
    <x v="0"/>
    <x v="1"/>
    <x v="0"/>
    <x v="0"/>
    <x v="0"/>
    <s v="Plano de Mitigação as secas e maus anos agrícolas"/>
    <x v="0"/>
    <x v="0"/>
    <x v="0"/>
    <x v="0"/>
    <x v="1"/>
    <x v="0"/>
    <x v="0"/>
    <s v="000035"/>
    <x v="0"/>
    <x v="0"/>
    <x v="0"/>
    <x v="0"/>
    <s v="Pagamento de 16,66666667% da fatura em anexo a favor da Sr.ª Adelaide Mendes Fernandes Borges referente a fornecimento de arreias proviniente da ribeira para trabalhos do lançamento da rede de esgoto em Manguinho, no hâbito do Plano de Metigação e Emprego Público, conforme documento em anexo."/>
  </r>
  <r>
    <x v="1"/>
    <n v="0"/>
    <n v="0"/>
    <n v="0"/>
    <n v="3000"/>
    <x v="5"/>
    <x v="0"/>
    <x v="0"/>
    <x v="0"/>
    <s v="80.02.01"/>
    <x v="3"/>
    <x v="3"/>
    <x v="3"/>
    <s v="Retenções Iur"/>
    <s v="80.02.01"/>
    <s v="Retenções Iur"/>
    <s v="80.02.01"/>
    <x v="3"/>
    <x v="0"/>
    <x v="2"/>
    <x v="1"/>
    <x v="1"/>
    <x v="2"/>
    <x v="0"/>
    <x v="0"/>
    <x v="4"/>
    <s v="2022-01-14"/>
    <x v="1"/>
    <n v="3000"/>
    <x v="0"/>
    <m/>
    <x v="0"/>
    <m/>
    <x v="3"/>
    <n v="100474696"/>
    <x v="0"/>
    <x v="0"/>
    <s v="Retenções Iur"/>
    <s v="ORI"/>
    <x v="0"/>
    <s v="RIUR"/>
    <x v="0"/>
    <x v="0"/>
    <x v="0"/>
    <x v="0"/>
    <x v="0"/>
    <x v="0"/>
    <x v="0"/>
    <x v="0"/>
    <x v="0"/>
    <x v="0"/>
    <x v="0"/>
    <s v="Retenções Iur"/>
    <x v="0"/>
    <x v="0"/>
    <x v="0"/>
    <x v="0"/>
    <x v="2"/>
    <x v="0"/>
    <x v="0"/>
    <s v="000000"/>
    <x v="0"/>
    <x v="1"/>
    <x v="0"/>
    <x v="0"/>
    <s v="RETENCAO OT"/>
  </r>
  <r>
    <x v="1"/>
    <n v="0"/>
    <n v="0"/>
    <n v="0"/>
    <n v="1974"/>
    <x v="6"/>
    <x v="0"/>
    <x v="1"/>
    <x v="0"/>
    <s v="01.25.05.10"/>
    <x v="5"/>
    <x v="4"/>
    <x v="4"/>
    <s v="Saúde"/>
    <s v="01.25.05"/>
    <s v="Saúde"/>
    <s v="01.25.05"/>
    <x v="5"/>
    <x v="0"/>
    <x v="4"/>
    <x v="3"/>
    <x v="0"/>
    <x v="1"/>
    <x v="2"/>
    <x v="0"/>
    <x v="4"/>
    <s v="2022-01-28"/>
    <x v="1"/>
    <n v="1974"/>
    <x v="0"/>
    <m/>
    <x v="0"/>
    <m/>
    <x v="5"/>
    <n v="100476920"/>
    <x v="0"/>
    <x v="0"/>
    <s v="Assistencia social"/>
    <s v="ORI"/>
    <x v="0"/>
    <m/>
    <x v="0"/>
    <x v="0"/>
    <x v="0"/>
    <x v="0"/>
    <x v="0"/>
    <x v="0"/>
    <x v="0"/>
    <x v="1"/>
    <x v="0"/>
    <x v="0"/>
    <x v="0"/>
    <s v="Assistencia social"/>
    <x v="0"/>
    <x v="0"/>
    <x v="0"/>
    <x v="0"/>
    <x v="1"/>
    <x v="0"/>
    <x v="0"/>
    <s v="000154"/>
    <x v="0"/>
    <x v="0"/>
    <x v="0"/>
    <x v="0"/>
    <s v="Pagamento a favor do Sr. Felisberto Carvalho Auto, pela aquisição do gás butano, conforme documento em anexo."/>
  </r>
  <r>
    <x v="1"/>
    <n v="0"/>
    <n v="0"/>
    <n v="0"/>
    <n v="15470"/>
    <x v="7"/>
    <x v="0"/>
    <x v="1"/>
    <x v="0"/>
    <s v="01.25.05.10"/>
    <x v="5"/>
    <x v="4"/>
    <x v="4"/>
    <s v="Saúde"/>
    <s v="01.25.05"/>
    <s v="Saúde"/>
    <s v="01.25.05"/>
    <x v="5"/>
    <x v="0"/>
    <x v="4"/>
    <x v="3"/>
    <x v="0"/>
    <x v="1"/>
    <x v="2"/>
    <x v="0"/>
    <x v="5"/>
    <s v="2022-02-03"/>
    <x v="1"/>
    <n v="15470"/>
    <x v="0"/>
    <m/>
    <x v="0"/>
    <m/>
    <x v="6"/>
    <n v="100391123"/>
    <x v="0"/>
    <x v="0"/>
    <s v="Assistencia social"/>
    <s v="ORI"/>
    <x v="0"/>
    <m/>
    <x v="0"/>
    <x v="0"/>
    <x v="0"/>
    <x v="0"/>
    <x v="0"/>
    <x v="0"/>
    <x v="0"/>
    <x v="1"/>
    <x v="0"/>
    <x v="0"/>
    <x v="0"/>
    <s v="Assistencia social"/>
    <x v="0"/>
    <x v="0"/>
    <x v="0"/>
    <x v="0"/>
    <x v="1"/>
    <x v="0"/>
    <x v="0"/>
    <s v="000000"/>
    <x v="0"/>
    <x v="0"/>
    <x v="0"/>
    <x v="0"/>
    <s v="Despesa realizada para despacho de donativo recebido para apoio social, conforme documento em anexo.   "/>
  </r>
  <r>
    <x v="1"/>
    <n v="0"/>
    <n v="0"/>
    <n v="0"/>
    <n v="62475"/>
    <x v="8"/>
    <x v="0"/>
    <x v="0"/>
    <x v="0"/>
    <s v="03.03.10"/>
    <x v="0"/>
    <x v="0"/>
    <x v="0"/>
    <s v="Receitas Da Câmara"/>
    <s v="03.03.10"/>
    <s v="Receitas Da Câmara"/>
    <s v="03.03.10"/>
    <x v="6"/>
    <x v="0"/>
    <x v="5"/>
    <x v="4"/>
    <x v="0"/>
    <x v="0"/>
    <x v="0"/>
    <x v="0"/>
    <x v="4"/>
    <s v="2022-01-17"/>
    <x v="1"/>
    <n v="62475"/>
    <x v="0"/>
    <m/>
    <x v="0"/>
    <m/>
    <x v="0"/>
    <n v="100474914"/>
    <x v="0"/>
    <x v="0"/>
    <s v="Receitas Da Câmara"/>
    <s v="EXT"/>
    <x v="0"/>
    <s v="RDC"/>
    <x v="0"/>
    <x v="0"/>
    <x v="0"/>
    <x v="0"/>
    <x v="0"/>
    <x v="0"/>
    <x v="0"/>
    <x v="0"/>
    <x v="0"/>
    <x v="0"/>
    <x v="0"/>
    <s v="Receitas Da Câmara"/>
    <x v="0"/>
    <x v="0"/>
    <x v="0"/>
    <x v="0"/>
    <x v="0"/>
    <x v="0"/>
    <x v="0"/>
    <s v="000000"/>
    <x v="0"/>
    <x v="0"/>
    <x v="0"/>
    <x v="0"/>
    <s v="Rateio da casa do Cidadão referente a mês de Outubro e Novembro de 2021, conforme estrato em anexo."/>
  </r>
  <r>
    <x v="1"/>
    <n v="0"/>
    <n v="0"/>
    <n v="0"/>
    <n v="2300"/>
    <x v="9"/>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10"/>
    <x v="0"/>
    <x v="0"/>
    <x v="0"/>
    <s v="80.02.01"/>
    <x v="3"/>
    <x v="3"/>
    <x v="3"/>
    <s v="Retenções Iur"/>
    <s v="80.02.01"/>
    <s v="Retenções Iur"/>
    <s v="80.02.01"/>
    <x v="3"/>
    <x v="0"/>
    <x v="2"/>
    <x v="1"/>
    <x v="1"/>
    <x v="2"/>
    <x v="0"/>
    <x v="0"/>
    <x v="3"/>
    <s v="2022-06-23"/>
    <x v="0"/>
    <n v="10109"/>
    <x v="0"/>
    <m/>
    <x v="0"/>
    <m/>
    <x v="3"/>
    <n v="100474696"/>
    <x v="0"/>
    <x v="0"/>
    <s v="Retenções Iur"/>
    <s v="ORI"/>
    <x v="0"/>
    <s v="RIUR"/>
    <x v="0"/>
    <x v="0"/>
    <x v="0"/>
    <x v="0"/>
    <x v="0"/>
    <x v="0"/>
    <x v="0"/>
    <x v="0"/>
    <x v="0"/>
    <x v="0"/>
    <x v="0"/>
    <s v="Retenções Iur"/>
    <x v="0"/>
    <x v="0"/>
    <x v="0"/>
    <x v="0"/>
    <x v="2"/>
    <x v="0"/>
    <x v="0"/>
    <s v="000000"/>
    <x v="0"/>
    <x v="1"/>
    <x v="0"/>
    <x v="0"/>
    <s v="RETENCAO OT"/>
  </r>
  <r>
    <x v="1"/>
    <n v="0"/>
    <n v="0"/>
    <n v="0"/>
    <n v="49859"/>
    <x v="11"/>
    <x v="0"/>
    <x v="1"/>
    <x v="0"/>
    <s v="03.16.15"/>
    <x v="6"/>
    <x v="0"/>
    <x v="5"/>
    <s v="Direção Financeira"/>
    <s v="03.16.15"/>
    <s v="Direção Financeira"/>
    <s v="03.16.15"/>
    <x v="7"/>
    <x v="0"/>
    <x v="1"/>
    <x v="1"/>
    <x v="0"/>
    <x v="0"/>
    <x v="2"/>
    <x v="0"/>
    <x v="6"/>
    <s v="2022-07-12"/>
    <x v="2"/>
    <n v="49859"/>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combustível destinados as viaturas Toyota Coaster e Viaturas ligeiras, conforme proposta em anexo. "/>
  </r>
  <r>
    <x v="1"/>
    <n v="0"/>
    <n v="0"/>
    <n v="0"/>
    <n v="1350"/>
    <x v="12"/>
    <x v="0"/>
    <x v="0"/>
    <x v="0"/>
    <s v="80.02.01"/>
    <x v="3"/>
    <x v="3"/>
    <x v="3"/>
    <s v="Retenções Iur"/>
    <s v="80.02.01"/>
    <s v="Retenções Iur"/>
    <s v="80.02.01"/>
    <x v="3"/>
    <x v="0"/>
    <x v="2"/>
    <x v="1"/>
    <x v="1"/>
    <x v="2"/>
    <x v="0"/>
    <x v="0"/>
    <x v="6"/>
    <s v="2022-07-20"/>
    <x v="2"/>
    <n v="1350"/>
    <x v="0"/>
    <m/>
    <x v="0"/>
    <m/>
    <x v="3"/>
    <n v="100474696"/>
    <x v="0"/>
    <x v="0"/>
    <s v="Retenções Iur"/>
    <s v="ORI"/>
    <x v="0"/>
    <s v="RIUR"/>
    <x v="0"/>
    <x v="0"/>
    <x v="0"/>
    <x v="0"/>
    <x v="0"/>
    <x v="0"/>
    <x v="0"/>
    <x v="0"/>
    <x v="0"/>
    <x v="0"/>
    <x v="0"/>
    <s v="Retenções Iur"/>
    <x v="0"/>
    <x v="0"/>
    <x v="0"/>
    <x v="0"/>
    <x v="2"/>
    <x v="0"/>
    <x v="0"/>
    <s v="000000"/>
    <x v="0"/>
    <x v="1"/>
    <x v="0"/>
    <x v="0"/>
    <s v="RETENCAO OT"/>
  </r>
  <r>
    <x v="0"/>
    <n v="0"/>
    <n v="0"/>
    <n v="0"/>
    <n v="17010"/>
    <x v="13"/>
    <x v="0"/>
    <x v="1"/>
    <x v="0"/>
    <s v="01.27.03.09"/>
    <x v="7"/>
    <x v="2"/>
    <x v="2"/>
    <s v="Gestão de Recursos Hídricos"/>
    <s v="01.27.03"/>
    <s v="Gestão de Recursos Hídricos"/>
    <s v="01.27.03"/>
    <x v="2"/>
    <x v="0"/>
    <x v="1"/>
    <x v="1"/>
    <x v="0"/>
    <x v="1"/>
    <x v="1"/>
    <x v="0"/>
    <x v="7"/>
    <s v="2022-08-02"/>
    <x v="2"/>
    <n v="17010"/>
    <x v="0"/>
    <m/>
    <x v="0"/>
    <m/>
    <x v="5"/>
    <n v="100476920"/>
    <x v="0"/>
    <x v="0"/>
    <s v="Ligações domiciliarias em Esp. Branco, Mato Correia, Flamengos e R.S.Miguel"/>
    <s v="ORI"/>
    <x v="0"/>
    <m/>
    <x v="0"/>
    <x v="0"/>
    <x v="0"/>
    <x v="0"/>
    <x v="0"/>
    <x v="0"/>
    <x v="0"/>
    <x v="1"/>
    <x v="0"/>
    <x v="0"/>
    <x v="0"/>
    <s v="Ligações domiciliarias em Esp. Branco, Mato Correia, Flamengos e R.S.Miguel"/>
    <x v="0"/>
    <x v="0"/>
    <x v="0"/>
    <x v="0"/>
    <x v="1"/>
    <x v="0"/>
    <x v="0"/>
    <s v="000000"/>
    <x v="0"/>
    <x v="0"/>
    <x v="0"/>
    <x v="0"/>
    <s v="Pagamento a favor de Felisberto Carvalho Auto, pelo fornecimento de combustíveis destinados a camião auto tanque, conforme a proposta em anexo."/>
  </r>
  <r>
    <x v="1"/>
    <n v="0"/>
    <n v="0"/>
    <n v="0"/>
    <n v="3312"/>
    <x v="14"/>
    <x v="0"/>
    <x v="1"/>
    <x v="0"/>
    <s v="03.16.15"/>
    <x v="6"/>
    <x v="0"/>
    <x v="5"/>
    <s v="Direção Financeira"/>
    <s v="03.16.15"/>
    <s v="Direção Financeira"/>
    <s v="03.16.15"/>
    <x v="8"/>
    <x v="0"/>
    <x v="1"/>
    <x v="5"/>
    <x v="0"/>
    <x v="0"/>
    <x v="2"/>
    <x v="0"/>
    <x v="7"/>
    <s v="2022-08-03"/>
    <x v="2"/>
    <n v="3312"/>
    <x v="0"/>
    <m/>
    <x v="0"/>
    <m/>
    <x v="7"/>
    <n v="100391565"/>
    <x v="0"/>
    <x v="0"/>
    <s v="Direção Financeira"/>
    <s v="ORI"/>
    <x v="0"/>
    <m/>
    <x v="0"/>
    <x v="0"/>
    <x v="0"/>
    <x v="0"/>
    <x v="0"/>
    <x v="0"/>
    <x v="0"/>
    <x v="0"/>
    <x v="0"/>
    <x v="0"/>
    <x v="0"/>
    <s v="Direção Financeira"/>
    <x v="0"/>
    <x v="0"/>
    <x v="0"/>
    <x v="0"/>
    <x v="0"/>
    <x v="0"/>
    <x v="0"/>
    <s v="000000"/>
    <x v="0"/>
    <x v="0"/>
    <x v="0"/>
    <x v="0"/>
    <s v="pagamento a favor da Imprensa Nacional de cabo Verde, referente a nomeação do sr. Moisés do Rosário Leal Gomes Landim para exercer a função de condutor do Presidente da CMSM, conforme documento em anexo."/>
  </r>
  <r>
    <x v="1"/>
    <n v="0"/>
    <n v="0"/>
    <n v="0"/>
    <n v="29250"/>
    <x v="15"/>
    <x v="0"/>
    <x v="1"/>
    <x v="0"/>
    <s v="03.16.15"/>
    <x v="6"/>
    <x v="0"/>
    <x v="5"/>
    <s v="Direção Financeira"/>
    <s v="03.16.15"/>
    <s v="Direção Financeira"/>
    <s v="03.16.15"/>
    <x v="9"/>
    <x v="0"/>
    <x v="1"/>
    <x v="5"/>
    <x v="0"/>
    <x v="0"/>
    <x v="2"/>
    <x v="0"/>
    <x v="7"/>
    <s v="2022-08-05"/>
    <x v="2"/>
    <n v="29250"/>
    <x v="0"/>
    <m/>
    <x v="0"/>
    <m/>
    <x v="0"/>
    <n v="100474914"/>
    <x v="0"/>
    <x v="0"/>
    <s v="Direção Financeira"/>
    <s v="ORI"/>
    <x v="0"/>
    <m/>
    <x v="0"/>
    <x v="0"/>
    <x v="0"/>
    <x v="0"/>
    <x v="0"/>
    <x v="0"/>
    <x v="0"/>
    <x v="1"/>
    <x v="0"/>
    <x v="0"/>
    <x v="0"/>
    <s v="Direção Financeira"/>
    <x v="0"/>
    <x v="0"/>
    <x v="0"/>
    <x v="0"/>
    <x v="0"/>
    <x v="0"/>
    <x v="0"/>
    <s v="000000"/>
    <x v="0"/>
    <x v="0"/>
    <x v="0"/>
    <x v="0"/>
    <s v="Pagamento das despesas realizadas em missão de serviço, conforme documentos em anexo."/>
  </r>
  <r>
    <x v="0"/>
    <n v="0"/>
    <n v="0"/>
    <n v="0"/>
    <n v="633360"/>
    <x v="16"/>
    <x v="0"/>
    <x v="1"/>
    <x v="0"/>
    <s v="01.25.02.17"/>
    <x v="8"/>
    <x v="4"/>
    <x v="4"/>
    <s v="desporto"/>
    <s v="01.25.02"/>
    <s v="desporto"/>
    <s v="01.25.02"/>
    <x v="1"/>
    <x v="0"/>
    <x v="1"/>
    <x v="1"/>
    <x v="0"/>
    <x v="1"/>
    <x v="1"/>
    <x v="0"/>
    <x v="7"/>
    <s v="2022-08-04"/>
    <x v="2"/>
    <n v="633360"/>
    <x v="0"/>
    <m/>
    <x v="0"/>
    <m/>
    <x v="8"/>
    <n v="100477547"/>
    <x v="0"/>
    <x v="0"/>
    <s v="Construção e Reabilitação de Placas Desportivas"/>
    <s v="ORI"/>
    <x v="0"/>
    <m/>
    <x v="0"/>
    <x v="0"/>
    <x v="0"/>
    <x v="0"/>
    <x v="0"/>
    <x v="0"/>
    <x v="0"/>
    <x v="1"/>
    <x v="0"/>
    <x v="0"/>
    <x v="0"/>
    <s v="Construção e Reabilitação de Placas Desportivas"/>
    <x v="0"/>
    <x v="0"/>
    <x v="0"/>
    <x v="0"/>
    <x v="1"/>
    <x v="0"/>
    <x v="0"/>
    <s v="000000"/>
    <x v="0"/>
    <x v="0"/>
    <x v="0"/>
    <x v="0"/>
    <s v="Liquidaçao do contrato a favor da empresa Construções Lopes, referente a trabalhos de requalificação urbana na localidade de Achada Bolanha."/>
  </r>
  <r>
    <x v="2"/>
    <n v="0"/>
    <n v="0"/>
    <n v="0"/>
    <n v="300000"/>
    <x v="17"/>
    <x v="0"/>
    <x v="1"/>
    <x v="0"/>
    <s v="80.02.10.01"/>
    <x v="9"/>
    <x v="3"/>
    <x v="3"/>
    <s v="Outros"/>
    <s v="80.02.10"/>
    <s v="Outros"/>
    <s v="80.02.10"/>
    <x v="10"/>
    <x v="0"/>
    <x v="6"/>
    <x v="6"/>
    <x v="1"/>
    <x v="2"/>
    <x v="2"/>
    <x v="0"/>
    <x v="7"/>
    <s v="2022-08-04"/>
    <x v="2"/>
    <n v="300000"/>
    <x v="0"/>
    <m/>
    <x v="0"/>
    <m/>
    <x v="9"/>
    <n v="100392190"/>
    <x v="0"/>
    <x v="0"/>
    <s v="Retençoes Previdencia Social"/>
    <s v="ORI"/>
    <x v="0"/>
    <s v="RPS"/>
    <x v="0"/>
    <x v="0"/>
    <x v="0"/>
    <x v="0"/>
    <x v="0"/>
    <x v="0"/>
    <x v="0"/>
    <x v="0"/>
    <x v="0"/>
    <x v="0"/>
    <x v="0"/>
    <s v="Retençoes Previdencia Social"/>
    <x v="0"/>
    <x v="0"/>
    <x v="0"/>
    <x v="0"/>
    <x v="2"/>
    <x v="0"/>
    <x v="0"/>
    <s v="000000"/>
    <x v="0"/>
    <x v="1"/>
    <x v="0"/>
    <x v="0"/>
    <s v="Transferência de parte dos 8% dos descontos de Previdência social efetuada nos salário dos funcionários em regime novo e antigo, a favor da INPS referente a mês de Novembro de 2021, conforme doc. em anexo."/>
  </r>
  <r>
    <x v="0"/>
    <n v="0"/>
    <n v="0"/>
    <n v="0"/>
    <n v="50000"/>
    <x v="18"/>
    <x v="0"/>
    <x v="1"/>
    <x v="0"/>
    <s v="01.27.06.89"/>
    <x v="10"/>
    <x v="2"/>
    <x v="2"/>
    <s v="Requalificação Urbana e habitação"/>
    <s v="01.27.06"/>
    <s v="Requalificação Urbana e habitação"/>
    <s v="01.27.06"/>
    <x v="1"/>
    <x v="0"/>
    <x v="1"/>
    <x v="1"/>
    <x v="0"/>
    <x v="1"/>
    <x v="1"/>
    <x v="0"/>
    <x v="7"/>
    <s v="2022-08-08"/>
    <x v="2"/>
    <n v="50000"/>
    <x v="0"/>
    <m/>
    <x v="0"/>
    <m/>
    <x v="10"/>
    <n v="100464464"/>
    <x v="0"/>
    <x v="0"/>
    <s v="Conclusão da Estrada de Ribeireta "/>
    <s v="ORI"/>
    <x v="0"/>
    <s v="CER"/>
    <x v="0"/>
    <x v="0"/>
    <x v="0"/>
    <x v="0"/>
    <x v="0"/>
    <x v="0"/>
    <x v="0"/>
    <x v="1"/>
    <x v="0"/>
    <x v="0"/>
    <x v="0"/>
    <s v="Conclusão da Estrada de Ribeireta "/>
    <x v="0"/>
    <x v="0"/>
    <x v="0"/>
    <x v="0"/>
    <x v="1"/>
    <x v="0"/>
    <x v="0"/>
    <s v="000000"/>
    <x v="0"/>
    <x v="0"/>
    <x v="0"/>
    <x v="0"/>
    <s v="Liquidação do contrato Associação dos Agricultores e Criadores de Gado de Ribeireta Agrogado, referente a limpeza e reabilitação de caminhos vicinais, conforme contrato em anexo."/>
  </r>
  <r>
    <x v="1"/>
    <n v="0"/>
    <n v="0"/>
    <n v="0"/>
    <n v="8950"/>
    <x v="19"/>
    <x v="0"/>
    <x v="1"/>
    <x v="0"/>
    <s v="01.25.04.22"/>
    <x v="11"/>
    <x v="4"/>
    <x v="4"/>
    <s v="Cultura"/>
    <s v="01.25.04"/>
    <s v="Cultura"/>
    <s v="01.25.04"/>
    <x v="4"/>
    <x v="0"/>
    <x v="3"/>
    <x v="2"/>
    <x v="0"/>
    <x v="1"/>
    <x v="2"/>
    <x v="0"/>
    <x v="7"/>
    <s v="2022-08-09"/>
    <x v="2"/>
    <n v="8950"/>
    <x v="0"/>
    <m/>
    <x v="0"/>
    <m/>
    <x v="11"/>
    <n v="1004792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Comercio Restaurante Bar Janice, pelo fornecimento de refeições a favor da seleção de São Miguel, conforme proposta em anexo."/>
  </r>
  <r>
    <x v="1"/>
    <n v="0"/>
    <n v="0"/>
    <n v="0"/>
    <n v="26450"/>
    <x v="20"/>
    <x v="0"/>
    <x v="1"/>
    <x v="0"/>
    <s v="03.16.15"/>
    <x v="6"/>
    <x v="0"/>
    <x v="5"/>
    <s v="Direção Financeira"/>
    <s v="03.16.15"/>
    <s v="Direção Financeira"/>
    <s v="03.16.15"/>
    <x v="8"/>
    <x v="0"/>
    <x v="1"/>
    <x v="5"/>
    <x v="0"/>
    <x v="0"/>
    <x v="2"/>
    <x v="0"/>
    <x v="7"/>
    <s v="2022-08-10"/>
    <x v="2"/>
    <n v="26450"/>
    <x v="0"/>
    <m/>
    <x v="0"/>
    <m/>
    <x v="12"/>
    <n v="100404644"/>
    <x v="0"/>
    <x v="0"/>
    <s v="Direção Financeira"/>
    <s v="ORI"/>
    <x v="0"/>
    <m/>
    <x v="0"/>
    <x v="0"/>
    <x v="0"/>
    <x v="0"/>
    <x v="0"/>
    <x v="0"/>
    <x v="0"/>
    <x v="0"/>
    <x v="0"/>
    <x v="0"/>
    <x v="0"/>
    <s v="Direção Financeira"/>
    <x v="0"/>
    <x v="0"/>
    <x v="0"/>
    <x v="0"/>
    <x v="0"/>
    <x v="0"/>
    <x v="0"/>
    <s v="000000"/>
    <x v="0"/>
    <x v="0"/>
    <x v="0"/>
    <x v="0"/>
    <s v="Pagamento a favor da Media Comunicações, referente a publicação do anúncio do concurso da Empreitada de Asfaltagem de Estradas em Calçada no Município de São Miguel, conforme anexo."/>
  </r>
  <r>
    <x v="1"/>
    <n v="0"/>
    <n v="0"/>
    <n v="0"/>
    <n v="29770"/>
    <x v="21"/>
    <x v="0"/>
    <x v="1"/>
    <x v="0"/>
    <s v="03.16.15"/>
    <x v="6"/>
    <x v="0"/>
    <x v="5"/>
    <s v="Direção Financeira"/>
    <s v="03.16.15"/>
    <s v="Direção Financeira"/>
    <s v="03.16.15"/>
    <x v="7"/>
    <x v="0"/>
    <x v="1"/>
    <x v="1"/>
    <x v="0"/>
    <x v="0"/>
    <x v="2"/>
    <x v="0"/>
    <x v="7"/>
    <s v="2022-08-12"/>
    <x v="2"/>
    <n v="29770"/>
    <x v="0"/>
    <m/>
    <x v="0"/>
    <m/>
    <x v="5"/>
    <n v="100476920"/>
    <x v="0"/>
    <x v="0"/>
    <s v="Direção Financeira"/>
    <s v="ORI"/>
    <x v="0"/>
    <m/>
    <x v="0"/>
    <x v="0"/>
    <x v="0"/>
    <x v="0"/>
    <x v="0"/>
    <x v="0"/>
    <x v="0"/>
    <x v="0"/>
    <x v="0"/>
    <x v="0"/>
    <x v="0"/>
    <s v="Direção Financeira"/>
    <x v="0"/>
    <x v="0"/>
    <x v="0"/>
    <x v="0"/>
    <x v="0"/>
    <x v="0"/>
    <x v="0"/>
    <s v="000000"/>
    <x v="0"/>
    <x v="0"/>
    <x v="0"/>
    <x v="0"/>
    <s v="Pagamento de combustíveis a favor de Felisberto Carvalho Auto, conforme proposta em anexo."/>
  </r>
  <r>
    <x v="0"/>
    <n v="0"/>
    <n v="0"/>
    <n v="0"/>
    <n v="4830"/>
    <x v="22"/>
    <x v="0"/>
    <x v="1"/>
    <x v="0"/>
    <s v="01.27.02.15"/>
    <x v="2"/>
    <x v="2"/>
    <x v="2"/>
    <s v="Saneamento básico"/>
    <s v="01.27.02"/>
    <s v="Saneamento básico"/>
    <s v="01.27.02"/>
    <x v="2"/>
    <x v="0"/>
    <x v="1"/>
    <x v="1"/>
    <x v="0"/>
    <x v="1"/>
    <x v="1"/>
    <x v="0"/>
    <x v="7"/>
    <s v="2022-08-11"/>
    <x v="2"/>
    <n v="4830"/>
    <x v="0"/>
    <m/>
    <x v="0"/>
    <m/>
    <x v="0"/>
    <n v="100474914"/>
    <x v="0"/>
    <x v="0"/>
    <s v="Transferência de Residuos Aterro Santiago"/>
    <s v="ORI"/>
    <x v="0"/>
    <m/>
    <x v="0"/>
    <x v="0"/>
    <x v="0"/>
    <x v="0"/>
    <x v="0"/>
    <x v="0"/>
    <x v="0"/>
    <x v="1"/>
    <x v="0"/>
    <x v="0"/>
    <x v="0"/>
    <s v="Transferência de Residuos Aterro Santiago"/>
    <x v="0"/>
    <x v="0"/>
    <x v="0"/>
    <x v="0"/>
    <x v="1"/>
    <x v="0"/>
    <x v="0"/>
    <s v="000000"/>
    <x v="0"/>
    <x v="0"/>
    <x v="0"/>
    <x v="0"/>
    <s v="Pagamento a favor de Posto de Abastecimento Shell Nhagar, proveniente de lavagem completa e lubrificação do Camião DAF de recolha, conforme o anexo."/>
  </r>
  <r>
    <x v="1"/>
    <n v="0"/>
    <n v="0"/>
    <n v="0"/>
    <n v="2250"/>
    <x v="23"/>
    <x v="0"/>
    <x v="1"/>
    <x v="0"/>
    <s v="01.27.04.10"/>
    <x v="4"/>
    <x v="2"/>
    <x v="2"/>
    <s v="Infra-Estruturas e Transportes"/>
    <s v="01.27.04"/>
    <s v="Infra-Estruturas e Transportes"/>
    <s v="01.27.04"/>
    <x v="4"/>
    <x v="0"/>
    <x v="3"/>
    <x v="2"/>
    <x v="0"/>
    <x v="1"/>
    <x v="2"/>
    <x v="0"/>
    <x v="7"/>
    <s v="2022-08-16"/>
    <x v="2"/>
    <n v="225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Justiniano Lopes Correia, referente a prestação de serviços de calcetamento no centro da cidade, conforme documento em anexo."/>
  </r>
  <r>
    <x v="1"/>
    <n v="0"/>
    <n v="0"/>
    <n v="0"/>
    <n v="12750"/>
    <x v="23"/>
    <x v="0"/>
    <x v="1"/>
    <x v="0"/>
    <s v="01.27.04.10"/>
    <x v="4"/>
    <x v="2"/>
    <x v="2"/>
    <s v="Infra-Estruturas e Transportes"/>
    <s v="01.27.04"/>
    <s v="Infra-Estruturas e Transportes"/>
    <s v="01.27.04"/>
    <x v="4"/>
    <x v="0"/>
    <x v="3"/>
    <x v="2"/>
    <x v="0"/>
    <x v="1"/>
    <x v="2"/>
    <x v="0"/>
    <x v="7"/>
    <s v="2022-08-16"/>
    <x v="2"/>
    <n v="12750"/>
    <x v="0"/>
    <m/>
    <x v="0"/>
    <m/>
    <x v="13"/>
    <n v="100477117"/>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Justiniano Lopes Correia, referente a prestação de serviços de calcetamento no centro da cidade, conforme documento em anexo."/>
  </r>
  <r>
    <x v="1"/>
    <n v="0"/>
    <n v="0"/>
    <n v="0"/>
    <n v="1350"/>
    <x v="24"/>
    <x v="0"/>
    <x v="1"/>
    <x v="0"/>
    <s v="01.27.04.10"/>
    <x v="4"/>
    <x v="2"/>
    <x v="2"/>
    <s v="Infra-Estruturas e Transportes"/>
    <s v="01.27.04"/>
    <s v="Infra-Estruturas e Transportes"/>
    <s v="01.27.04"/>
    <x v="4"/>
    <x v="0"/>
    <x v="3"/>
    <x v="2"/>
    <x v="0"/>
    <x v="1"/>
    <x v="2"/>
    <x v="0"/>
    <x v="7"/>
    <s v="2022-08-16"/>
    <x v="2"/>
    <n v="135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José Joaquim Amarante, referente a prestação de serviços de calcetamento no centro da cidade, conforme documento em anexo."/>
  </r>
  <r>
    <x v="1"/>
    <n v="0"/>
    <n v="0"/>
    <n v="0"/>
    <n v="7650"/>
    <x v="24"/>
    <x v="0"/>
    <x v="1"/>
    <x v="0"/>
    <s v="01.27.04.10"/>
    <x v="4"/>
    <x v="2"/>
    <x v="2"/>
    <s v="Infra-Estruturas e Transportes"/>
    <s v="01.27.04"/>
    <s v="Infra-Estruturas e Transportes"/>
    <s v="01.27.04"/>
    <x v="4"/>
    <x v="0"/>
    <x v="3"/>
    <x v="2"/>
    <x v="0"/>
    <x v="1"/>
    <x v="2"/>
    <x v="0"/>
    <x v="7"/>
    <s v="2022-08-16"/>
    <x v="2"/>
    <n v="7650"/>
    <x v="0"/>
    <m/>
    <x v="0"/>
    <m/>
    <x v="14"/>
    <n v="10047601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José Joaquim Amarante, referente a prestação de serviços de calcetamento no centro da cidade, conforme documento em anexo."/>
  </r>
  <r>
    <x v="1"/>
    <n v="0"/>
    <n v="0"/>
    <n v="0"/>
    <n v="66000"/>
    <x v="25"/>
    <x v="0"/>
    <x v="1"/>
    <x v="0"/>
    <s v="01.27.04.10"/>
    <x v="4"/>
    <x v="2"/>
    <x v="2"/>
    <s v="Infra-Estruturas e Transportes"/>
    <s v="01.27.04"/>
    <s v="Infra-Estruturas e Transportes"/>
    <s v="01.27.04"/>
    <x v="4"/>
    <x v="0"/>
    <x v="3"/>
    <x v="2"/>
    <x v="0"/>
    <x v="1"/>
    <x v="2"/>
    <x v="0"/>
    <x v="7"/>
    <s v="2022-08-16"/>
    <x v="2"/>
    <n v="66000"/>
    <x v="0"/>
    <m/>
    <x v="0"/>
    <m/>
    <x v="15"/>
    <n v="10047808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Vitalino Lopes Correia, referente a fornecimento de paralelos conforme documento em anexo."/>
  </r>
  <r>
    <x v="1"/>
    <n v="0"/>
    <n v="0"/>
    <n v="0"/>
    <n v="3000"/>
    <x v="26"/>
    <x v="0"/>
    <x v="1"/>
    <x v="0"/>
    <s v="01.25.05.10"/>
    <x v="5"/>
    <x v="4"/>
    <x v="4"/>
    <s v="Saúde"/>
    <s v="01.25.05"/>
    <s v="Saúde"/>
    <s v="01.25.05"/>
    <x v="5"/>
    <x v="0"/>
    <x v="4"/>
    <x v="3"/>
    <x v="0"/>
    <x v="1"/>
    <x v="2"/>
    <x v="0"/>
    <x v="7"/>
    <s v="2022-08-16"/>
    <x v="2"/>
    <n v="3000"/>
    <x v="0"/>
    <m/>
    <x v="0"/>
    <m/>
    <x v="16"/>
    <n v="100476969"/>
    <x v="0"/>
    <x v="0"/>
    <s v="Assistencia social"/>
    <s v="ORI"/>
    <x v="0"/>
    <m/>
    <x v="0"/>
    <x v="0"/>
    <x v="0"/>
    <x v="0"/>
    <x v="0"/>
    <x v="0"/>
    <x v="0"/>
    <x v="1"/>
    <x v="0"/>
    <x v="0"/>
    <x v="0"/>
    <s v="Assistencia social"/>
    <x v="0"/>
    <x v="0"/>
    <x v="0"/>
    <x v="0"/>
    <x v="1"/>
    <x v="0"/>
    <x v="0"/>
    <s v="000000"/>
    <x v="0"/>
    <x v="0"/>
    <x v="0"/>
    <x v="0"/>
    <s v="Apoio concedido para aquisição de cesta básica, a favor da Sra. Samira Domingos, Conforme proposta em anexo."/>
  </r>
  <r>
    <x v="1"/>
    <n v="0"/>
    <n v="0"/>
    <n v="0"/>
    <n v="3910"/>
    <x v="27"/>
    <x v="0"/>
    <x v="1"/>
    <x v="0"/>
    <s v="01.25.05.10"/>
    <x v="5"/>
    <x v="4"/>
    <x v="4"/>
    <s v="Saúde"/>
    <s v="01.25.05"/>
    <s v="Saúde"/>
    <s v="01.25.05"/>
    <x v="5"/>
    <x v="0"/>
    <x v="4"/>
    <x v="3"/>
    <x v="0"/>
    <x v="1"/>
    <x v="2"/>
    <x v="0"/>
    <x v="4"/>
    <s v="2022-01-12"/>
    <x v="1"/>
    <n v="3910"/>
    <x v="0"/>
    <m/>
    <x v="0"/>
    <m/>
    <x v="17"/>
    <n v="100023881"/>
    <x v="0"/>
    <x v="0"/>
    <s v="Assistencia social"/>
    <s v="ORI"/>
    <x v="0"/>
    <m/>
    <x v="0"/>
    <x v="0"/>
    <x v="0"/>
    <x v="0"/>
    <x v="0"/>
    <x v="0"/>
    <x v="0"/>
    <x v="1"/>
    <x v="0"/>
    <x v="0"/>
    <x v="0"/>
    <s v="Assistencia social"/>
    <x v="0"/>
    <x v="0"/>
    <x v="0"/>
    <x v="0"/>
    <x v="1"/>
    <x v="0"/>
    <x v="0"/>
    <s v="000043"/>
    <x v="0"/>
    <x v="0"/>
    <x v="0"/>
    <x v="0"/>
    <s v="Apoio para pagamento de eletricidade, a favor da Senhora Josefa Correia Tavares."/>
  </r>
  <r>
    <x v="2"/>
    <n v="0"/>
    <n v="0"/>
    <n v="0"/>
    <n v="5989"/>
    <x v="28"/>
    <x v="0"/>
    <x v="1"/>
    <x v="0"/>
    <s v="80.02.01"/>
    <x v="3"/>
    <x v="3"/>
    <x v="3"/>
    <s v="Retenções Iur"/>
    <s v="80.02.01"/>
    <s v="Retenções Iur"/>
    <s v="80.02.01"/>
    <x v="11"/>
    <x v="0"/>
    <x v="6"/>
    <x v="7"/>
    <x v="1"/>
    <x v="2"/>
    <x v="2"/>
    <x v="0"/>
    <x v="5"/>
    <s v="2022-02-01"/>
    <x v="1"/>
    <n v="5989"/>
    <x v="0"/>
    <m/>
    <x v="0"/>
    <m/>
    <x v="18"/>
    <n v="100463625"/>
    <x v="0"/>
    <x v="0"/>
    <s v="Retenções Iur"/>
    <s v="ORI"/>
    <x v="0"/>
    <s v="RIUR"/>
    <x v="0"/>
    <x v="0"/>
    <x v="0"/>
    <x v="0"/>
    <x v="0"/>
    <x v="0"/>
    <x v="0"/>
    <x v="0"/>
    <x v="0"/>
    <x v="0"/>
    <x v="0"/>
    <s v="Retenções Iur"/>
    <x v="0"/>
    <x v="0"/>
    <x v="0"/>
    <x v="0"/>
    <x v="2"/>
    <x v="0"/>
    <x v="0"/>
    <s v="000186"/>
    <x v="0"/>
    <x v="1"/>
    <x v="0"/>
    <x v="0"/>
    <s v="Cobrança de IUR indevida a favor de Ivaldina Vaz, conforme posta em anexo."/>
  </r>
  <r>
    <x v="0"/>
    <n v="0"/>
    <n v="0"/>
    <n v="0"/>
    <n v="17250"/>
    <x v="29"/>
    <x v="0"/>
    <x v="1"/>
    <x v="0"/>
    <s v="01.27.06.41"/>
    <x v="12"/>
    <x v="2"/>
    <x v="2"/>
    <s v="Requalificação Urbana e habitação"/>
    <s v="01.27.06"/>
    <s v="Requalificação Urbana e habitação"/>
    <s v="01.27.06"/>
    <x v="12"/>
    <x v="0"/>
    <x v="1"/>
    <x v="1"/>
    <x v="0"/>
    <x v="1"/>
    <x v="1"/>
    <x v="0"/>
    <x v="5"/>
    <s v="2022-02-16"/>
    <x v="1"/>
    <n v="17250"/>
    <x v="0"/>
    <m/>
    <x v="0"/>
    <m/>
    <x v="19"/>
    <n v="100477788"/>
    <x v="0"/>
    <x v="0"/>
    <s v="Reabilitação de Jardins Infantis e Escolas do EBI"/>
    <s v="ORI"/>
    <x v="0"/>
    <s v="RJEBI"/>
    <x v="0"/>
    <x v="0"/>
    <x v="0"/>
    <x v="0"/>
    <x v="0"/>
    <x v="0"/>
    <x v="0"/>
    <x v="1"/>
    <x v="0"/>
    <x v="0"/>
    <x v="0"/>
    <s v="Reabilitação de Jardins Infantis e Escolas do EBI"/>
    <x v="0"/>
    <x v="0"/>
    <x v="0"/>
    <x v="0"/>
    <x v="1"/>
    <x v="0"/>
    <x v="0"/>
    <s v="000288"/>
    <x v="0"/>
    <x v="0"/>
    <x v="0"/>
    <x v="0"/>
    <s v="Pagamento a favor Desing Kriola, pela aquisição de 2 placas maquete para inauguração de Jardim Infantil de Achada Espinho Branco e Achada Bolanha, conforme proposta em anexo."/>
  </r>
  <r>
    <x v="1"/>
    <n v="0"/>
    <n v="0"/>
    <n v="0"/>
    <n v="1950"/>
    <x v="30"/>
    <x v="0"/>
    <x v="0"/>
    <x v="0"/>
    <s v="80.02.01"/>
    <x v="3"/>
    <x v="3"/>
    <x v="3"/>
    <s v="Retenções Iur"/>
    <s v="80.02.01"/>
    <s v="Retenções Iur"/>
    <s v="80.02.01"/>
    <x v="3"/>
    <x v="0"/>
    <x v="2"/>
    <x v="1"/>
    <x v="1"/>
    <x v="2"/>
    <x v="0"/>
    <x v="0"/>
    <x v="5"/>
    <s v="2022-02-10"/>
    <x v="1"/>
    <n v="1950"/>
    <x v="0"/>
    <m/>
    <x v="0"/>
    <m/>
    <x v="3"/>
    <n v="100474696"/>
    <x v="0"/>
    <x v="0"/>
    <s v="Retenções Iur"/>
    <s v="ORI"/>
    <x v="0"/>
    <s v="RIUR"/>
    <x v="0"/>
    <x v="0"/>
    <x v="0"/>
    <x v="0"/>
    <x v="0"/>
    <x v="0"/>
    <x v="0"/>
    <x v="0"/>
    <x v="0"/>
    <x v="0"/>
    <x v="0"/>
    <s v="Retenções Iur"/>
    <x v="0"/>
    <x v="0"/>
    <x v="0"/>
    <x v="0"/>
    <x v="2"/>
    <x v="0"/>
    <x v="0"/>
    <s v="000000"/>
    <x v="0"/>
    <x v="1"/>
    <x v="0"/>
    <x v="0"/>
    <s v="RETENCAO OT"/>
  </r>
  <r>
    <x v="1"/>
    <n v="0"/>
    <n v="0"/>
    <n v="0"/>
    <n v="126900"/>
    <x v="31"/>
    <x v="0"/>
    <x v="1"/>
    <x v="0"/>
    <s v="01.25.05.10"/>
    <x v="5"/>
    <x v="4"/>
    <x v="4"/>
    <s v="Saúde"/>
    <s v="01.25.05"/>
    <s v="Saúde"/>
    <s v="01.25.05"/>
    <x v="5"/>
    <x v="0"/>
    <x v="4"/>
    <x v="3"/>
    <x v="0"/>
    <x v="1"/>
    <x v="2"/>
    <x v="0"/>
    <x v="5"/>
    <s v="2022-02-11"/>
    <x v="1"/>
    <n v="126900"/>
    <x v="0"/>
    <m/>
    <x v="0"/>
    <m/>
    <x v="20"/>
    <n v="100479290"/>
    <x v="0"/>
    <x v="0"/>
    <s v="Assistencia social"/>
    <s v="ORI"/>
    <x v="0"/>
    <m/>
    <x v="0"/>
    <x v="0"/>
    <x v="0"/>
    <x v="0"/>
    <x v="0"/>
    <x v="0"/>
    <x v="0"/>
    <x v="1"/>
    <x v="0"/>
    <x v="0"/>
    <x v="0"/>
    <s v="Assistencia social"/>
    <x v="0"/>
    <x v="0"/>
    <x v="0"/>
    <x v="0"/>
    <x v="1"/>
    <x v="0"/>
    <x v="0"/>
    <s v="000248"/>
    <x v="0"/>
    <x v="0"/>
    <x v="0"/>
    <x v="0"/>
    <s v=" Despesa realizada para despacho de donativo recebido para apoio social, conforme documento em anexo.   "/>
  </r>
  <r>
    <x v="1"/>
    <n v="0"/>
    <n v="0"/>
    <n v="0"/>
    <n v="383"/>
    <x v="32"/>
    <x v="0"/>
    <x v="1"/>
    <x v="0"/>
    <s v="03.16.25"/>
    <x v="13"/>
    <x v="0"/>
    <x v="5"/>
    <s v="Direção dos  Recursos Humanos"/>
    <s v="03.16.25"/>
    <s v="Direção dos  Recursos Humanos"/>
    <s v="03.16.25"/>
    <x v="13"/>
    <x v="0"/>
    <x v="1"/>
    <x v="5"/>
    <x v="0"/>
    <x v="0"/>
    <x v="2"/>
    <x v="0"/>
    <x v="5"/>
    <s v="2022-02-21"/>
    <x v="1"/>
    <n v="38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119"/>
    <x v="32"/>
    <x v="0"/>
    <x v="1"/>
    <x v="0"/>
    <s v="03.16.25"/>
    <x v="13"/>
    <x v="0"/>
    <x v="5"/>
    <s v="Direção dos  Recursos Humanos"/>
    <s v="03.16.25"/>
    <s v="Direção dos  Recursos Humanos"/>
    <s v="03.16.25"/>
    <x v="14"/>
    <x v="0"/>
    <x v="1"/>
    <x v="1"/>
    <x v="0"/>
    <x v="0"/>
    <x v="2"/>
    <x v="0"/>
    <x v="5"/>
    <s v="2022-02-21"/>
    <x v="1"/>
    <n v="11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1817"/>
    <x v="32"/>
    <x v="0"/>
    <x v="1"/>
    <x v="0"/>
    <s v="03.16.25"/>
    <x v="13"/>
    <x v="0"/>
    <x v="5"/>
    <s v="Direção dos  Recursos Humanos"/>
    <s v="03.16.25"/>
    <s v="Direção dos  Recursos Humanos"/>
    <s v="03.16.25"/>
    <x v="15"/>
    <x v="0"/>
    <x v="1"/>
    <x v="1"/>
    <x v="1"/>
    <x v="0"/>
    <x v="2"/>
    <x v="0"/>
    <x v="5"/>
    <s v="2022-02-21"/>
    <x v="1"/>
    <n v="1817"/>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10114"/>
    <x v="32"/>
    <x v="0"/>
    <x v="1"/>
    <x v="0"/>
    <s v="03.16.25"/>
    <x v="13"/>
    <x v="0"/>
    <x v="5"/>
    <s v="Direção dos  Recursos Humanos"/>
    <s v="03.16.25"/>
    <s v="Direção dos  Recursos Humanos"/>
    <s v="03.16.25"/>
    <x v="16"/>
    <x v="0"/>
    <x v="1"/>
    <x v="1"/>
    <x v="1"/>
    <x v="0"/>
    <x v="2"/>
    <x v="0"/>
    <x v="5"/>
    <s v="2022-02-21"/>
    <x v="1"/>
    <n v="1011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3833"/>
    <x v="32"/>
    <x v="0"/>
    <x v="1"/>
    <x v="0"/>
    <s v="03.16.25"/>
    <x v="13"/>
    <x v="0"/>
    <x v="5"/>
    <s v="Direção dos  Recursos Humanos"/>
    <s v="03.16.25"/>
    <s v="Direção dos  Recursos Humanos"/>
    <s v="03.16.25"/>
    <x v="17"/>
    <x v="0"/>
    <x v="1"/>
    <x v="1"/>
    <x v="1"/>
    <x v="0"/>
    <x v="2"/>
    <x v="0"/>
    <x v="5"/>
    <s v="2022-02-21"/>
    <x v="1"/>
    <n v="383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525"/>
    <x v="32"/>
    <x v="0"/>
    <x v="1"/>
    <x v="0"/>
    <s v="03.16.25"/>
    <x v="13"/>
    <x v="0"/>
    <x v="5"/>
    <s v="Direção dos  Recursos Humanos"/>
    <s v="03.16.25"/>
    <s v="Direção dos  Recursos Humanos"/>
    <s v="03.16.25"/>
    <x v="18"/>
    <x v="0"/>
    <x v="4"/>
    <x v="8"/>
    <x v="0"/>
    <x v="0"/>
    <x v="2"/>
    <x v="0"/>
    <x v="5"/>
    <s v="2022-02-21"/>
    <x v="1"/>
    <n v="525"/>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25260"/>
    <x v="32"/>
    <x v="0"/>
    <x v="1"/>
    <x v="0"/>
    <s v="03.16.25"/>
    <x v="13"/>
    <x v="0"/>
    <x v="5"/>
    <s v="Direção dos  Recursos Humanos"/>
    <s v="03.16.25"/>
    <s v="Direção dos  Recursos Humanos"/>
    <s v="03.16.25"/>
    <x v="19"/>
    <x v="0"/>
    <x v="4"/>
    <x v="8"/>
    <x v="0"/>
    <x v="0"/>
    <x v="2"/>
    <x v="0"/>
    <x v="5"/>
    <s v="2022-02-21"/>
    <x v="1"/>
    <n v="2526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2-2022"/>
  </r>
  <r>
    <x v="1"/>
    <n v="0"/>
    <n v="0"/>
    <n v="0"/>
    <n v="63"/>
    <x v="32"/>
    <x v="0"/>
    <x v="1"/>
    <x v="0"/>
    <s v="03.16.25"/>
    <x v="13"/>
    <x v="0"/>
    <x v="5"/>
    <s v="Direção dos  Recursos Humanos"/>
    <s v="03.16.25"/>
    <s v="Direção dos  Recursos Humanos"/>
    <s v="03.16.25"/>
    <x v="13"/>
    <x v="0"/>
    <x v="1"/>
    <x v="5"/>
    <x v="0"/>
    <x v="0"/>
    <x v="2"/>
    <x v="0"/>
    <x v="5"/>
    <s v="2022-02-21"/>
    <x v="1"/>
    <n v="6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19"/>
    <x v="32"/>
    <x v="0"/>
    <x v="1"/>
    <x v="0"/>
    <s v="03.16.25"/>
    <x v="13"/>
    <x v="0"/>
    <x v="5"/>
    <s v="Direção dos  Recursos Humanos"/>
    <s v="03.16.25"/>
    <s v="Direção dos  Recursos Humanos"/>
    <s v="03.16.25"/>
    <x v="14"/>
    <x v="0"/>
    <x v="1"/>
    <x v="1"/>
    <x v="0"/>
    <x v="0"/>
    <x v="2"/>
    <x v="0"/>
    <x v="5"/>
    <s v="2022-02-21"/>
    <x v="1"/>
    <n v="1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302"/>
    <x v="32"/>
    <x v="0"/>
    <x v="1"/>
    <x v="0"/>
    <s v="03.16.25"/>
    <x v="13"/>
    <x v="0"/>
    <x v="5"/>
    <s v="Direção dos  Recursos Humanos"/>
    <s v="03.16.25"/>
    <s v="Direção dos  Recursos Humanos"/>
    <s v="03.16.25"/>
    <x v="15"/>
    <x v="0"/>
    <x v="1"/>
    <x v="1"/>
    <x v="1"/>
    <x v="0"/>
    <x v="2"/>
    <x v="0"/>
    <x v="5"/>
    <s v="2022-02-21"/>
    <x v="1"/>
    <n v="302"/>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1683"/>
    <x v="32"/>
    <x v="0"/>
    <x v="1"/>
    <x v="0"/>
    <s v="03.16.25"/>
    <x v="13"/>
    <x v="0"/>
    <x v="5"/>
    <s v="Direção dos  Recursos Humanos"/>
    <s v="03.16.25"/>
    <s v="Direção dos  Recursos Humanos"/>
    <s v="03.16.25"/>
    <x v="16"/>
    <x v="0"/>
    <x v="1"/>
    <x v="1"/>
    <x v="1"/>
    <x v="0"/>
    <x v="2"/>
    <x v="0"/>
    <x v="5"/>
    <s v="2022-02-21"/>
    <x v="1"/>
    <n v="168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638"/>
    <x v="32"/>
    <x v="0"/>
    <x v="1"/>
    <x v="0"/>
    <s v="03.16.25"/>
    <x v="13"/>
    <x v="0"/>
    <x v="5"/>
    <s v="Direção dos  Recursos Humanos"/>
    <s v="03.16.25"/>
    <s v="Direção dos  Recursos Humanos"/>
    <s v="03.16.25"/>
    <x v="17"/>
    <x v="0"/>
    <x v="1"/>
    <x v="1"/>
    <x v="1"/>
    <x v="0"/>
    <x v="2"/>
    <x v="0"/>
    <x v="5"/>
    <s v="2022-02-21"/>
    <x v="1"/>
    <n v="63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87"/>
    <x v="32"/>
    <x v="0"/>
    <x v="1"/>
    <x v="0"/>
    <s v="03.16.25"/>
    <x v="13"/>
    <x v="0"/>
    <x v="5"/>
    <s v="Direção dos  Recursos Humanos"/>
    <s v="03.16.25"/>
    <s v="Direção dos  Recursos Humanos"/>
    <s v="03.16.25"/>
    <x v="18"/>
    <x v="0"/>
    <x v="4"/>
    <x v="8"/>
    <x v="0"/>
    <x v="0"/>
    <x v="2"/>
    <x v="0"/>
    <x v="5"/>
    <s v="2022-02-21"/>
    <x v="1"/>
    <n v="87"/>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4208"/>
    <x v="32"/>
    <x v="0"/>
    <x v="1"/>
    <x v="0"/>
    <s v="03.16.25"/>
    <x v="13"/>
    <x v="0"/>
    <x v="5"/>
    <s v="Direção dos  Recursos Humanos"/>
    <s v="03.16.25"/>
    <s v="Direção dos  Recursos Humanos"/>
    <s v="03.16.25"/>
    <x v="19"/>
    <x v="0"/>
    <x v="4"/>
    <x v="8"/>
    <x v="0"/>
    <x v="0"/>
    <x v="2"/>
    <x v="0"/>
    <x v="5"/>
    <s v="2022-02-21"/>
    <x v="1"/>
    <n v="420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2-2022"/>
  </r>
  <r>
    <x v="1"/>
    <n v="0"/>
    <n v="0"/>
    <n v="0"/>
    <n v="11291"/>
    <x v="32"/>
    <x v="0"/>
    <x v="1"/>
    <x v="0"/>
    <s v="03.16.25"/>
    <x v="13"/>
    <x v="0"/>
    <x v="5"/>
    <s v="Direção dos  Recursos Humanos"/>
    <s v="03.16.25"/>
    <s v="Direção dos  Recursos Humanos"/>
    <s v="03.16.25"/>
    <x v="13"/>
    <x v="0"/>
    <x v="1"/>
    <x v="5"/>
    <x v="0"/>
    <x v="0"/>
    <x v="2"/>
    <x v="0"/>
    <x v="5"/>
    <s v="2022-02-21"/>
    <x v="1"/>
    <n v="1129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3507"/>
    <x v="32"/>
    <x v="0"/>
    <x v="1"/>
    <x v="0"/>
    <s v="03.16.25"/>
    <x v="13"/>
    <x v="0"/>
    <x v="5"/>
    <s v="Direção dos  Recursos Humanos"/>
    <s v="03.16.25"/>
    <s v="Direção dos  Recursos Humanos"/>
    <s v="03.16.25"/>
    <x v="14"/>
    <x v="0"/>
    <x v="1"/>
    <x v="1"/>
    <x v="0"/>
    <x v="0"/>
    <x v="2"/>
    <x v="0"/>
    <x v="5"/>
    <s v="2022-02-21"/>
    <x v="1"/>
    <n v="350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53511"/>
    <x v="32"/>
    <x v="0"/>
    <x v="1"/>
    <x v="0"/>
    <s v="03.16.25"/>
    <x v="13"/>
    <x v="0"/>
    <x v="5"/>
    <s v="Direção dos  Recursos Humanos"/>
    <s v="03.16.25"/>
    <s v="Direção dos  Recursos Humanos"/>
    <s v="03.16.25"/>
    <x v="15"/>
    <x v="0"/>
    <x v="1"/>
    <x v="1"/>
    <x v="1"/>
    <x v="0"/>
    <x v="2"/>
    <x v="0"/>
    <x v="5"/>
    <s v="2022-02-21"/>
    <x v="1"/>
    <n v="5351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297803"/>
    <x v="32"/>
    <x v="0"/>
    <x v="1"/>
    <x v="0"/>
    <s v="03.16.25"/>
    <x v="13"/>
    <x v="0"/>
    <x v="5"/>
    <s v="Direção dos  Recursos Humanos"/>
    <s v="03.16.25"/>
    <s v="Direção dos  Recursos Humanos"/>
    <s v="03.16.25"/>
    <x v="16"/>
    <x v="0"/>
    <x v="1"/>
    <x v="1"/>
    <x v="1"/>
    <x v="0"/>
    <x v="2"/>
    <x v="0"/>
    <x v="5"/>
    <s v="2022-02-21"/>
    <x v="1"/>
    <n v="29780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112876"/>
    <x v="32"/>
    <x v="0"/>
    <x v="1"/>
    <x v="0"/>
    <s v="03.16.25"/>
    <x v="13"/>
    <x v="0"/>
    <x v="5"/>
    <s v="Direção dos  Recursos Humanos"/>
    <s v="03.16.25"/>
    <s v="Direção dos  Recursos Humanos"/>
    <s v="03.16.25"/>
    <x v="17"/>
    <x v="0"/>
    <x v="1"/>
    <x v="1"/>
    <x v="1"/>
    <x v="0"/>
    <x v="2"/>
    <x v="0"/>
    <x v="5"/>
    <s v="2022-02-21"/>
    <x v="1"/>
    <n v="112876"/>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15471"/>
    <x v="32"/>
    <x v="0"/>
    <x v="1"/>
    <x v="0"/>
    <s v="03.16.25"/>
    <x v="13"/>
    <x v="0"/>
    <x v="5"/>
    <s v="Direção dos  Recursos Humanos"/>
    <s v="03.16.25"/>
    <s v="Direção dos  Recursos Humanos"/>
    <s v="03.16.25"/>
    <x v="18"/>
    <x v="0"/>
    <x v="4"/>
    <x v="8"/>
    <x v="0"/>
    <x v="0"/>
    <x v="2"/>
    <x v="0"/>
    <x v="5"/>
    <s v="2022-02-21"/>
    <x v="1"/>
    <n v="1547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743607"/>
    <x v="32"/>
    <x v="0"/>
    <x v="1"/>
    <x v="0"/>
    <s v="03.16.25"/>
    <x v="13"/>
    <x v="0"/>
    <x v="5"/>
    <s v="Direção dos  Recursos Humanos"/>
    <s v="03.16.25"/>
    <s v="Direção dos  Recursos Humanos"/>
    <s v="03.16.25"/>
    <x v="19"/>
    <x v="0"/>
    <x v="4"/>
    <x v="8"/>
    <x v="0"/>
    <x v="0"/>
    <x v="2"/>
    <x v="0"/>
    <x v="5"/>
    <s v="2022-02-21"/>
    <x v="1"/>
    <n v="74360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2-2022"/>
  </r>
  <r>
    <x v="1"/>
    <n v="0"/>
    <n v="0"/>
    <n v="0"/>
    <n v="8175"/>
    <x v="33"/>
    <x v="0"/>
    <x v="1"/>
    <x v="0"/>
    <s v="03.16.15"/>
    <x v="6"/>
    <x v="0"/>
    <x v="5"/>
    <s v="Direção Financeira"/>
    <s v="03.16.15"/>
    <s v="Direção Financeira"/>
    <s v="03.16.15"/>
    <x v="20"/>
    <x v="0"/>
    <x v="1"/>
    <x v="5"/>
    <x v="0"/>
    <x v="0"/>
    <x v="2"/>
    <x v="0"/>
    <x v="5"/>
    <s v="2022-02-22"/>
    <x v="1"/>
    <n v="8175"/>
    <x v="0"/>
    <m/>
    <x v="0"/>
    <m/>
    <x v="3"/>
    <n v="100474696"/>
    <x v="0"/>
    <x v="1"/>
    <s v="Direção Financeira"/>
    <s v="ORI"/>
    <x v="0"/>
    <m/>
    <x v="0"/>
    <x v="0"/>
    <x v="0"/>
    <x v="0"/>
    <x v="0"/>
    <x v="0"/>
    <x v="0"/>
    <x v="0"/>
    <x v="0"/>
    <x v="0"/>
    <x v="0"/>
    <s v="Direção Financeira"/>
    <x v="0"/>
    <x v="0"/>
    <x v="0"/>
    <x v="0"/>
    <x v="0"/>
    <x v="0"/>
    <x v="0"/>
    <s v="000379"/>
    <x v="0"/>
    <x v="0"/>
    <x v="1"/>
    <x v="0"/>
    <s v="Pagamento a favor do Sr. Helio de Jesus Lopes, pelos serviços prestados na Unidade de Aquisição de Gestão (UGA), referente ao mês de Fevereiro 2022, conforme documento em anexo.  "/>
  </r>
  <r>
    <x v="1"/>
    <n v="0"/>
    <n v="0"/>
    <n v="0"/>
    <n v="46322"/>
    <x v="33"/>
    <x v="0"/>
    <x v="1"/>
    <x v="0"/>
    <s v="03.16.15"/>
    <x v="6"/>
    <x v="0"/>
    <x v="5"/>
    <s v="Direção Financeira"/>
    <s v="03.16.15"/>
    <s v="Direção Financeira"/>
    <s v="03.16.15"/>
    <x v="20"/>
    <x v="0"/>
    <x v="1"/>
    <x v="5"/>
    <x v="0"/>
    <x v="0"/>
    <x v="2"/>
    <x v="0"/>
    <x v="5"/>
    <s v="2022-02-22"/>
    <x v="1"/>
    <n v="46322"/>
    <x v="0"/>
    <m/>
    <x v="0"/>
    <m/>
    <x v="23"/>
    <n v="100478223"/>
    <x v="0"/>
    <x v="0"/>
    <s v="Direção Financeira"/>
    <s v="ORI"/>
    <x v="0"/>
    <m/>
    <x v="0"/>
    <x v="0"/>
    <x v="0"/>
    <x v="0"/>
    <x v="0"/>
    <x v="0"/>
    <x v="0"/>
    <x v="0"/>
    <x v="0"/>
    <x v="0"/>
    <x v="0"/>
    <s v="Direção Financeira"/>
    <x v="0"/>
    <x v="0"/>
    <x v="0"/>
    <x v="0"/>
    <x v="0"/>
    <x v="0"/>
    <x v="0"/>
    <s v="000379"/>
    <x v="0"/>
    <x v="0"/>
    <x v="0"/>
    <x v="0"/>
    <s v="Pagamento a favor do Sr. Helio de Jesus Lopes, pelos serviços prestados na Unidade de Aquisição de Gestão (UGA), referente ao mês de Fevereiro 2022, conforme documento em anexo.  "/>
  </r>
  <r>
    <x v="1"/>
    <n v="0"/>
    <n v="0"/>
    <n v="0"/>
    <n v="2300"/>
    <x v="34"/>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6"/>
    <x v="0"/>
    <x v="0"/>
    <x v="1"/>
    <x v="0"/>
    <s v="Pagamento a favor da Srª. Samira Miranda, pelo serviço prestado na limpeza urbana, referente a mês de fevereiro de 2022, conforme justificativo em anexo. "/>
  </r>
  <r>
    <x v="1"/>
    <n v="0"/>
    <n v="0"/>
    <n v="0"/>
    <n v="13030"/>
    <x v="34"/>
    <x v="0"/>
    <x v="1"/>
    <x v="0"/>
    <s v="01.27.02.11"/>
    <x v="14"/>
    <x v="2"/>
    <x v="2"/>
    <s v="Saneamento básico"/>
    <s v="01.27.02"/>
    <s v="Saneamento básico"/>
    <s v="01.27.02"/>
    <x v="4"/>
    <x v="0"/>
    <x v="3"/>
    <x v="2"/>
    <x v="0"/>
    <x v="1"/>
    <x v="2"/>
    <x v="0"/>
    <x v="5"/>
    <s v="2022-02-22"/>
    <x v="1"/>
    <n v="13030"/>
    <x v="0"/>
    <m/>
    <x v="0"/>
    <m/>
    <x v="24"/>
    <n v="100478910"/>
    <x v="0"/>
    <x v="0"/>
    <s v="Reforço do saneamento básico"/>
    <s v="ORI"/>
    <x v="0"/>
    <m/>
    <x v="0"/>
    <x v="0"/>
    <x v="0"/>
    <x v="0"/>
    <x v="0"/>
    <x v="0"/>
    <x v="0"/>
    <x v="1"/>
    <x v="0"/>
    <x v="0"/>
    <x v="0"/>
    <s v="Reforço do saneamento básico"/>
    <x v="0"/>
    <x v="0"/>
    <x v="0"/>
    <x v="0"/>
    <x v="1"/>
    <x v="0"/>
    <x v="0"/>
    <s v="000366"/>
    <x v="0"/>
    <x v="0"/>
    <x v="0"/>
    <x v="0"/>
    <s v="Pagamento a favor da Srª. Samira Miranda, pelo serviço prestado na limpeza urbana, referente a mês de fevereiro de 2022, conforme justificativo em anexo. "/>
  </r>
  <r>
    <x v="1"/>
    <n v="0"/>
    <n v="0"/>
    <n v="0"/>
    <n v="12040"/>
    <x v="35"/>
    <x v="0"/>
    <x v="0"/>
    <x v="0"/>
    <s v="03.03.10"/>
    <x v="0"/>
    <x v="0"/>
    <x v="0"/>
    <s v="Receitas Da Câmara"/>
    <s v="03.03.10"/>
    <s v="Receitas Da Câmara"/>
    <s v="03.03.10"/>
    <x v="21"/>
    <x v="0"/>
    <x v="5"/>
    <x v="9"/>
    <x v="0"/>
    <x v="0"/>
    <x v="0"/>
    <x v="0"/>
    <x v="5"/>
    <s v="2022-02-23"/>
    <x v="1"/>
    <n v="12040"/>
    <x v="0"/>
    <m/>
    <x v="0"/>
    <m/>
    <x v="0"/>
    <n v="100474914"/>
    <x v="0"/>
    <x v="0"/>
    <s v="Receitas Da Câmara"/>
    <s v="EXT"/>
    <x v="0"/>
    <s v="RDC"/>
    <x v="0"/>
    <x v="0"/>
    <x v="0"/>
    <x v="0"/>
    <x v="0"/>
    <x v="0"/>
    <x v="0"/>
    <x v="0"/>
    <x v="0"/>
    <x v="0"/>
    <x v="0"/>
    <s v="Receitas Da Câmara"/>
    <x v="0"/>
    <x v="0"/>
    <x v="0"/>
    <x v="0"/>
    <x v="0"/>
    <x v="0"/>
    <x v="0"/>
    <s v="000000"/>
    <x v="0"/>
    <x v="0"/>
    <x v="0"/>
    <x v="0"/>
    <s v="Transferência do valor não recebido do Sr. Vitor Manuel Freire Monteiro do Cab. nº 250780, conforme estrato em anexo. "/>
  </r>
  <r>
    <x v="1"/>
    <n v="0"/>
    <n v="0"/>
    <n v="0"/>
    <n v="7760"/>
    <x v="36"/>
    <x v="0"/>
    <x v="1"/>
    <x v="0"/>
    <s v="03.16.15"/>
    <x v="6"/>
    <x v="0"/>
    <x v="5"/>
    <s v="Direção Financeira"/>
    <s v="03.16.15"/>
    <s v="Direção Financeira"/>
    <s v="03.16.15"/>
    <x v="22"/>
    <x v="0"/>
    <x v="1"/>
    <x v="1"/>
    <x v="0"/>
    <x v="0"/>
    <x v="2"/>
    <x v="0"/>
    <x v="5"/>
    <s v="2022-02-24"/>
    <x v="1"/>
    <n v="7760"/>
    <x v="0"/>
    <m/>
    <x v="0"/>
    <m/>
    <x v="25"/>
    <n v="100478968"/>
    <x v="0"/>
    <x v="0"/>
    <s v="Direção Financeira"/>
    <s v="ORI"/>
    <x v="0"/>
    <m/>
    <x v="0"/>
    <x v="0"/>
    <x v="0"/>
    <x v="0"/>
    <x v="0"/>
    <x v="0"/>
    <x v="0"/>
    <x v="0"/>
    <x v="0"/>
    <x v="0"/>
    <x v="0"/>
    <s v="Direção Financeira"/>
    <x v="0"/>
    <x v="0"/>
    <x v="0"/>
    <x v="0"/>
    <x v="0"/>
    <x v="0"/>
    <x v="0"/>
    <s v="000000"/>
    <x v="0"/>
    <x v="0"/>
    <x v="0"/>
    <x v="0"/>
    <s v="Pagamento a favor da Churrasqueira Martins, pelas refeições servidas aos membros de júri do concurso publico, conforme propostas e faturas em anexo."/>
  </r>
  <r>
    <x v="1"/>
    <n v="0"/>
    <n v="0"/>
    <n v="0"/>
    <n v="650"/>
    <x v="37"/>
    <x v="0"/>
    <x v="1"/>
    <x v="0"/>
    <s v="03.16.15"/>
    <x v="6"/>
    <x v="0"/>
    <x v="5"/>
    <s v="Direção Financeira"/>
    <s v="03.16.15"/>
    <s v="Direção Financeira"/>
    <s v="03.16.15"/>
    <x v="23"/>
    <x v="0"/>
    <x v="1"/>
    <x v="1"/>
    <x v="0"/>
    <x v="0"/>
    <x v="2"/>
    <x v="0"/>
    <x v="5"/>
    <s v="2022-02-16"/>
    <x v="1"/>
    <n v="650"/>
    <x v="0"/>
    <m/>
    <x v="0"/>
    <m/>
    <x v="0"/>
    <n v="100474914"/>
    <x v="0"/>
    <x v="0"/>
    <s v="Direção Financeira"/>
    <s v="ORI"/>
    <x v="0"/>
    <m/>
    <x v="0"/>
    <x v="0"/>
    <x v="0"/>
    <x v="0"/>
    <x v="0"/>
    <x v="0"/>
    <x v="0"/>
    <x v="0"/>
    <x v="0"/>
    <x v="0"/>
    <x v="0"/>
    <s v="Direção Financeira"/>
    <x v="0"/>
    <x v="0"/>
    <x v="0"/>
    <x v="0"/>
    <x v="0"/>
    <x v="0"/>
    <x v="0"/>
    <s v="000287"/>
    <x v="0"/>
    <x v="0"/>
    <x v="0"/>
    <x v="0"/>
    <s v="Despesa com aquisição de um (1) extensão para a Escola do Mar, conforme documento em anexo.   "/>
  </r>
  <r>
    <x v="1"/>
    <n v="0"/>
    <n v="0"/>
    <n v="0"/>
    <n v="2000"/>
    <x v="38"/>
    <x v="0"/>
    <x v="1"/>
    <x v="0"/>
    <s v="03.16.15"/>
    <x v="6"/>
    <x v="0"/>
    <x v="5"/>
    <s v="Direção Financeira"/>
    <s v="03.16.15"/>
    <s v="Direção Financeira"/>
    <s v="03.16.15"/>
    <x v="24"/>
    <x v="0"/>
    <x v="1"/>
    <x v="5"/>
    <x v="0"/>
    <x v="0"/>
    <x v="2"/>
    <x v="0"/>
    <x v="0"/>
    <s v="2022-04-20"/>
    <x v="0"/>
    <n v="2000"/>
    <x v="0"/>
    <m/>
    <x v="0"/>
    <m/>
    <x v="26"/>
    <n v="100447033"/>
    <x v="0"/>
    <x v="0"/>
    <s v="Direção Financeira"/>
    <s v="ORI"/>
    <x v="0"/>
    <m/>
    <x v="0"/>
    <x v="0"/>
    <x v="0"/>
    <x v="0"/>
    <x v="0"/>
    <x v="0"/>
    <x v="0"/>
    <x v="0"/>
    <x v="0"/>
    <x v="0"/>
    <x v="0"/>
    <s v="Direção Financeira"/>
    <x v="0"/>
    <x v="0"/>
    <x v="0"/>
    <x v="0"/>
    <x v="0"/>
    <x v="0"/>
    <x v="0"/>
    <s v="000000"/>
    <x v="0"/>
    <x v="0"/>
    <x v="0"/>
    <x v="0"/>
    <s v="Subsídio de transporte a favor do Sr. Secretário Emanuel Correia Semedo pela sua deslocaçaõ a cidade da Praia em missão do serviço, nos dias 7 e 8 de abril 2022, conforme anexo."/>
  </r>
  <r>
    <x v="1"/>
    <n v="0"/>
    <n v="0"/>
    <n v="0"/>
    <n v="40000"/>
    <x v="39"/>
    <x v="0"/>
    <x v="1"/>
    <x v="0"/>
    <s v="03.16.15"/>
    <x v="6"/>
    <x v="0"/>
    <x v="5"/>
    <s v="Direção Financeira"/>
    <s v="03.16.15"/>
    <s v="Direção Financeira"/>
    <s v="03.16.15"/>
    <x v="25"/>
    <x v="0"/>
    <x v="1"/>
    <x v="1"/>
    <x v="0"/>
    <x v="0"/>
    <x v="2"/>
    <x v="0"/>
    <x v="0"/>
    <s v="2022-04-25"/>
    <x v="0"/>
    <n v="40000"/>
    <x v="0"/>
    <m/>
    <x v="0"/>
    <m/>
    <x v="27"/>
    <n v="100475419"/>
    <x v="0"/>
    <x v="0"/>
    <s v="Direção Financeira"/>
    <s v="ORI"/>
    <x v="0"/>
    <m/>
    <x v="0"/>
    <x v="0"/>
    <x v="0"/>
    <x v="0"/>
    <x v="0"/>
    <x v="0"/>
    <x v="0"/>
    <x v="0"/>
    <x v="0"/>
    <x v="0"/>
    <x v="0"/>
    <s v="Direção Financeira"/>
    <x v="0"/>
    <x v="0"/>
    <x v="0"/>
    <x v="0"/>
    <x v="0"/>
    <x v="0"/>
    <x v="0"/>
    <s v="000000"/>
    <x v="0"/>
    <x v="0"/>
    <x v="0"/>
    <x v="0"/>
    <s v="Pagamento a favor da Srª. Anila Maria Rodrigues, referente a gratificações pela elaboração da conta gêrencia 2021, conforme anexo. "/>
  </r>
  <r>
    <x v="1"/>
    <n v="0"/>
    <n v="0"/>
    <n v="0"/>
    <n v="15000"/>
    <x v="40"/>
    <x v="0"/>
    <x v="1"/>
    <x v="0"/>
    <s v="03.16.15"/>
    <x v="6"/>
    <x v="0"/>
    <x v="5"/>
    <s v="Direção Financeira"/>
    <s v="03.16.15"/>
    <s v="Direção Financeira"/>
    <s v="03.16.15"/>
    <x v="25"/>
    <x v="0"/>
    <x v="1"/>
    <x v="1"/>
    <x v="0"/>
    <x v="0"/>
    <x v="2"/>
    <x v="0"/>
    <x v="0"/>
    <s v="2022-04-25"/>
    <x v="0"/>
    <n v="15000"/>
    <x v="0"/>
    <m/>
    <x v="0"/>
    <m/>
    <x v="28"/>
    <n v="100478433"/>
    <x v="0"/>
    <x v="0"/>
    <s v="Direção Financeira"/>
    <s v="ORI"/>
    <x v="0"/>
    <m/>
    <x v="0"/>
    <x v="0"/>
    <x v="0"/>
    <x v="0"/>
    <x v="0"/>
    <x v="0"/>
    <x v="0"/>
    <x v="0"/>
    <x v="0"/>
    <x v="0"/>
    <x v="0"/>
    <s v="Direção Financeira"/>
    <x v="0"/>
    <x v="0"/>
    <x v="0"/>
    <x v="0"/>
    <x v="0"/>
    <x v="0"/>
    <x v="0"/>
    <s v="000000"/>
    <x v="0"/>
    <x v="0"/>
    <x v="0"/>
    <x v="0"/>
    <s v="Pagamento a favor da Sr.Elton Saliny Pina, referente a gratificações pela elaboração da conta gêrencia 2021, conforme anexo.  "/>
  </r>
  <r>
    <x v="1"/>
    <n v="0"/>
    <n v="0"/>
    <n v="0"/>
    <n v="8586"/>
    <x v="41"/>
    <x v="0"/>
    <x v="1"/>
    <x v="0"/>
    <s v="01.27.02.11"/>
    <x v="14"/>
    <x v="2"/>
    <x v="2"/>
    <s v="Saneamento básico"/>
    <s v="01.27.02"/>
    <s v="Saneamento básico"/>
    <s v="01.27.02"/>
    <x v="4"/>
    <x v="0"/>
    <x v="3"/>
    <x v="2"/>
    <x v="0"/>
    <x v="1"/>
    <x v="2"/>
    <x v="0"/>
    <x v="0"/>
    <s v="2022-04-25"/>
    <x v="0"/>
    <n v="8586"/>
    <x v="0"/>
    <m/>
    <x v="0"/>
    <m/>
    <x v="0"/>
    <n v="100474914"/>
    <x v="0"/>
    <x v="0"/>
    <s v="Reforço do saneamento básico"/>
    <s v="ORI"/>
    <x v="0"/>
    <m/>
    <x v="0"/>
    <x v="0"/>
    <x v="0"/>
    <x v="0"/>
    <x v="0"/>
    <x v="0"/>
    <x v="0"/>
    <x v="1"/>
    <x v="0"/>
    <x v="0"/>
    <x v="0"/>
    <s v="Reforço do saneamento básico"/>
    <x v="0"/>
    <x v="0"/>
    <x v="0"/>
    <x v="0"/>
    <x v="1"/>
    <x v="0"/>
    <x v="0"/>
    <s v="000000"/>
    <x v="0"/>
    <x v="0"/>
    <x v="0"/>
    <x v="0"/>
    <s v="Despesa com aquisição de dois fatos de trabalho e duas caixas de mascara de proteção individual para os trabalhadores afeto a recolha de RSU, conforme documento em anexo."/>
  </r>
  <r>
    <x v="1"/>
    <n v="0"/>
    <n v="0"/>
    <n v="0"/>
    <n v="15330"/>
    <x v="42"/>
    <x v="0"/>
    <x v="1"/>
    <x v="0"/>
    <s v="03.16.25"/>
    <x v="13"/>
    <x v="0"/>
    <x v="5"/>
    <s v="Direção dos  Recursos Humanos"/>
    <s v="03.16.25"/>
    <s v="Direção dos  Recursos Humanos"/>
    <s v="03.16.25"/>
    <x v="26"/>
    <x v="0"/>
    <x v="4"/>
    <x v="8"/>
    <x v="0"/>
    <x v="0"/>
    <x v="2"/>
    <x v="0"/>
    <x v="1"/>
    <s v="2022-05-05"/>
    <x v="0"/>
    <n v="15330"/>
    <x v="0"/>
    <m/>
    <x v="0"/>
    <m/>
    <x v="29"/>
    <n v="100252964"/>
    <x v="0"/>
    <x v="0"/>
    <s v="Direção dos  Recursos Humanos"/>
    <s v="ORI"/>
    <x v="0"/>
    <m/>
    <x v="0"/>
    <x v="0"/>
    <x v="0"/>
    <x v="0"/>
    <x v="0"/>
    <x v="0"/>
    <x v="0"/>
    <x v="1"/>
    <x v="0"/>
    <x v="0"/>
    <x v="0"/>
    <s v="Direção dos  Recursos Humanos"/>
    <x v="0"/>
    <x v="0"/>
    <x v="0"/>
    <x v="0"/>
    <x v="0"/>
    <x v="0"/>
    <x v="0"/>
    <s v="000000"/>
    <x v="0"/>
    <x v="0"/>
    <x v="0"/>
    <x v="0"/>
    <s v=" Pagamento de 6ª Prestação de Subsidio Por morte a favor de José Maria Lopes de Oliveira, conforme proposta em anexo.  "/>
  </r>
  <r>
    <x v="1"/>
    <n v="0"/>
    <n v="0"/>
    <n v="0"/>
    <n v="4000"/>
    <x v="43"/>
    <x v="0"/>
    <x v="1"/>
    <x v="0"/>
    <s v="01.25.05.10"/>
    <x v="5"/>
    <x v="4"/>
    <x v="4"/>
    <s v="Saúde"/>
    <s v="01.25.05"/>
    <s v="Saúde"/>
    <s v="01.25.05"/>
    <x v="5"/>
    <x v="0"/>
    <x v="4"/>
    <x v="3"/>
    <x v="0"/>
    <x v="1"/>
    <x v="2"/>
    <x v="0"/>
    <x v="1"/>
    <s v="2022-05-05"/>
    <x v="0"/>
    <n v="4000"/>
    <x v="0"/>
    <m/>
    <x v="0"/>
    <m/>
    <x v="30"/>
    <n v="100479336"/>
    <x v="0"/>
    <x v="0"/>
    <s v="Assistencia social"/>
    <s v="ORI"/>
    <x v="0"/>
    <m/>
    <x v="0"/>
    <x v="0"/>
    <x v="0"/>
    <x v="0"/>
    <x v="0"/>
    <x v="0"/>
    <x v="0"/>
    <x v="1"/>
    <x v="0"/>
    <x v="0"/>
    <x v="0"/>
    <s v="Assistencia social"/>
    <x v="0"/>
    <x v="0"/>
    <x v="0"/>
    <x v="0"/>
    <x v="1"/>
    <x v="0"/>
    <x v="0"/>
    <s v="000000"/>
    <x v="0"/>
    <x v="0"/>
    <x v="0"/>
    <x v="0"/>
    <s v="Apoio financeiro a favor Georgina pelos órfãos Jordane Pereira Semedo e Georgina Pereira Semedo, conforme documento em anexo.  "/>
  </r>
  <r>
    <x v="1"/>
    <n v="0"/>
    <n v="0"/>
    <n v="0"/>
    <n v="1000"/>
    <x v="44"/>
    <x v="0"/>
    <x v="1"/>
    <x v="0"/>
    <s v="01.25.05.09"/>
    <x v="15"/>
    <x v="4"/>
    <x v="4"/>
    <s v="Saúde"/>
    <s v="01.25.05"/>
    <s v="Saúde"/>
    <s v="01.25.05"/>
    <x v="5"/>
    <x v="0"/>
    <x v="4"/>
    <x v="3"/>
    <x v="0"/>
    <x v="1"/>
    <x v="2"/>
    <x v="0"/>
    <x v="1"/>
    <s v="2022-05-23"/>
    <x v="0"/>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 Arcângela Mendes Furtado, transporte para consulta de dialise, conforme documento em anexo."/>
  </r>
  <r>
    <x v="1"/>
    <n v="0"/>
    <n v="0"/>
    <n v="0"/>
    <n v="2300"/>
    <x v="45"/>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46"/>
    <x v="0"/>
    <x v="0"/>
    <x v="0"/>
    <s v="80.02.01"/>
    <x v="3"/>
    <x v="3"/>
    <x v="3"/>
    <s v="Retenções Iur"/>
    <s v="80.02.01"/>
    <s v="Retenções Iur"/>
    <s v="80.02.01"/>
    <x v="3"/>
    <x v="0"/>
    <x v="2"/>
    <x v="1"/>
    <x v="1"/>
    <x v="2"/>
    <x v="0"/>
    <x v="0"/>
    <x v="1"/>
    <s v="2022-05-17"/>
    <x v="0"/>
    <n v="4995"/>
    <x v="0"/>
    <m/>
    <x v="0"/>
    <m/>
    <x v="3"/>
    <n v="100474696"/>
    <x v="0"/>
    <x v="0"/>
    <s v="Retenções Iur"/>
    <s v="ORI"/>
    <x v="0"/>
    <s v="RIUR"/>
    <x v="0"/>
    <x v="0"/>
    <x v="0"/>
    <x v="0"/>
    <x v="0"/>
    <x v="0"/>
    <x v="0"/>
    <x v="0"/>
    <x v="0"/>
    <x v="0"/>
    <x v="0"/>
    <s v="Retenções Iur"/>
    <x v="0"/>
    <x v="0"/>
    <x v="0"/>
    <x v="0"/>
    <x v="2"/>
    <x v="0"/>
    <x v="0"/>
    <s v="000000"/>
    <x v="0"/>
    <x v="1"/>
    <x v="0"/>
    <x v="0"/>
    <s v="RETENCAO OT"/>
  </r>
  <r>
    <x v="1"/>
    <n v="0"/>
    <n v="0"/>
    <n v="0"/>
    <n v="3389"/>
    <x v="47"/>
    <x v="0"/>
    <x v="0"/>
    <x v="0"/>
    <s v="80.02.01"/>
    <x v="3"/>
    <x v="3"/>
    <x v="3"/>
    <s v="Retenções Iur"/>
    <s v="80.02.01"/>
    <s v="Retenções Iur"/>
    <s v="80.02.01"/>
    <x v="3"/>
    <x v="0"/>
    <x v="2"/>
    <x v="1"/>
    <x v="1"/>
    <x v="2"/>
    <x v="0"/>
    <x v="0"/>
    <x v="1"/>
    <s v="2022-05-25"/>
    <x v="0"/>
    <n v="3389"/>
    <x v="0"/>
    <m/>
    <x v="0"/>
    <m/>
    <x v="3"/>
    <n v="100474696"/>
    <x v="0"/>
    <x v="0"/>
    <s v="Retenções Iur"/>
    <s v="ORI"/>
    <x v="0"/>
    <s v="RIUR"/>
    <x v="0"/>
    <x v="0"/>
    <x v="0"/>
    <x v="0"/>
    <x v="0"/>
    <x v="0"/>
    <x v="0"/>
    <x v="0"/>
    <x v="0"/>
    <x v="0"/>
    <x v="0"/>
    <s v="Retenções Iur"/>
    <x v="0"/>
    <x v="0"/>
    <x v="0"/>
    <x v="0"/>
    <x v="2"/>
    <x v="0"/>
    <x v="0"/>
    <s v="000000"/>
    <x v="0"/>
    <x v="1"/>
    <x v="0"/>
    <x v="0"/>
    <s v="RETENCAO OT"/>
  </r>
  <r>
    <x v="1"/>
    <n v="0"/>
    <n v="0"/>
    <n v="0"/>
    <n v="8233"/>
    <x v="48"/>
    <x v="0"/>
    <x v="0"/>
    <x v="0"/>
    <s v="80.02.10.21"/>
    <x v="16"/>
    <x v="3"/>
    <x v="3"/>
    <s v="Outros"/>
    <s v="80.02.10"/>
    <s v="Outros"/>
    <s v="80.02.10"/>
    <x v="27"/>
    <x v="0"/>
    <x v="2"/>
    <x v="1"/>
    <x v="1"/>
    <x v="2"/>
    <x v="0"/>
    <x v="0"/>
    <x v="1"/>
    <s v="2022-05-25"/>
    <x v="0"/>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49"/>
    <x v="0"/>
    <x v="0"/>
    <x v="0"/>
    <s v="80.02.10.03"/>
    <x v="17"/>
    <x v="3"/>
    <x v="3"/>
    <s v="Outros"/>
    <s v="80.02.10"/>
    <s v="Outros"/>
    <s v="80.02.10"/>
    <x v="28"/>
    <x v="0"/>
    <x v="2"/>
    <x v="1"/>
    <x v="1"/>
    <x v="2"/>
    <x v="0"/>
    <x v="0"/>
    <x v="1"/>
    <s v="2022-05-25"/>
    <x v="0"/>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6097"/>
    <x v="50"/>
    <x v="0"/>
    <x v="0"/>
    <x v="0"/>
    <s v="80.02.10.01"/>
    <x v="9"/>
    <x v="3"/>
    <x v="3"/>
    <s v="Outros"/>
    <s v="80.02.10"/>
    <s v="Outros"/>
    <s v="80.02.10"/>
    <x v="29"/>
    <x v="0"/>
    <x v="2"/>
    <x v="1"/>
    <x v="1"/>
    <x v="2"/>
    <x v="0"/>
    <x v="0"/>
    <x v="1"/>
    <s v="2022-05-25"/>
    <x v="0"/>
    <n v="9609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60"/>
    <x v="51"/>
    <x v="0"/>
    <x v="0"/>
    <x v="0"/>
    <s v="80.02.10.02"/>
    <x v="18"/>
    <x v="3"/>
    <x v="3"/>
    <s v="Outros"/>
    <s v="80.02.10"/>
    <s v="Outros"/>
    <s v="80.02.10"/>
    <x v="30"/>
    <x v="0"/>
    <x v="2"/>
    <x v="1"/>
    <x v="1"/>
    <x v="2"/>
    <x v="0"/>
    <x v="0"/>
    <x v="1"/>
    <s v="2022-05-25"/>
    <x v="0"/>
    <n v="2960"/>
    <x v="0"/>
    <m/>
    <x v="0"/>
    <m/>
    <x v="34"/>
    <n v="100474707"/>
    <x v="0"/>
    <x v="0"/>
    <s v="Retençoes STAPS"/>
    <s v="ORI"/>
    <x v="0"/>
    <s v="RSND"/>
    <x v="0"/>
    <x v="0"/>
    <x v="0"/>
    <x v="0"/>
    <x v="0"/>
    <x v="0"/>
    <x v="0"/>
    <x v="1"/>
    <x v="0"/>
    <x v="0"/>
    <x v="0"/>
    <s v="Retençoes STAPS"/>
    <x v="0"/>
    <x v="0"/>
    <x v="0"/>
    <x v="0"/>
    <x v="2"/>
    <x v="0"/>
    <x v="0"/>
    <s v="000000"/>
    <x v="0"/>
    <x v="1"/>
    <x v="0"/>
    <x v="0"/>
    <s v="RETENCAO OT"/>
  </r>
  <r>
    <x v="1"/>
    <n v="0"/>
    <n v="0"/>
    <n v="0"/>
    <n v="190"/>
    <x v="52"/>
    <x v="0"/>
    <x v="0"/>
    <x v="0"/>
    <s v="80.02.10.23"/>
    <x v="19"/>
    <x v="3"/>
    <x v="3"/>
    <s v="Outros"/>
    <s v="80.02.10"/>
    <s v="Outros"/>
    <s v="80.02.10"/>
    <x v="30"/>
    <x v="0"/>
    <x v="2"/>
    <x v="1"/>
    <x v="1"/>
    <x v="2"/>
    <x v="0"/>
    <x v="0"/>
    <x v="1"/>
    <s v="2022-05-25"/>
    <x v="0"/>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2"/>
    <x v="53"/>
    <x v="0"/>
    <x v="0"/>
    <x v="0"/>
    <s v="80.02.10.24"/>
    <x v="20"/>
    <x v="3"/>
    <x v="3"/>
    <s v="Outros"/>
    <s v="80.02.10"/>
    <s v="Outros"/>
    <s v="80.02.10"/>
    <x v="30"/>
    <x v="0"/>
    <x v="2"/>
    <x v="1"/>
    <x v="1"/>
    <x v="2"/>
    <x v="0"/>
    <x v="0"/>
    <x v="1"/>
    <s v="2022-05-25"/>
    <x v="0"/>
    <n v="1582"/>
    <x v="0"/>
    <m/>
    <x v="0"/>
    <m/>
    <x v="36"/>
    <n v="100478987"/>
    <x v="0"/>
    <x v="0"/>
    <s v="Retenções SIACSA"/>
    <s v="ORI"/>
    <x v="0"/>
    <s v="SIACSA"/>
    <x v="0"/>
    <x v="0"/>
    <x v="0"/>
    <x v="0"/>
    <x v="0"/>
    <x v="0"/>
    <x v="0"/>
    <x v="1"/>
    <x v="0"/>
    <x v="0"/>
    <x v="0"/>
    <s v="Retenções SIACSA"/>
    <x v="0"/>
    <x v="0"/>
    <x v="0"/>
    <x v="0"/>
    <x v="2"/>
    <x v="0"/>
    <x v="0"/>
    <s v="000000"/>
    <x v="0"/>
    <x v="1"/>
    <x v="0"/>
    <x v="0"/>
    <s v="RETENCAO OT"/>
  </r>
  <r>
    <x v="1"/>
    <n v="0"/>
    <n v="0"/>
    <n v="0"/>
    <n v="28935"/>
    <x v="54"/>
    <x v="0"/>
    <x v="0"/>
    <x v="0"/>
    <s v="80.02.10.26"/>
    <x v="21"/>
    <x v="3"/>
    <x v="3"/>
    <s v="Outros"/>
    <s v="80.02.10"/>
    <s v="Outros"/>
    <s v="80.02.10"/>
    <x v="31"/>
    <x v="0"/>
    <x v="2"/>
    <x v="10"/>
    <x v="1"/>
    <x v="2"/>
    <x v="0"/>
    <x v="0"/>
    <x v="1"/>
    <s v="2022-05-25"/>
    <x v="0"/>
    <n v="28935"/>
    <x v="0"/>
    <m/>
    <x v="0"/>
    <m/>
    <x v="37"/>
    <n v="100479277"/>
    <x v="0"/>
    <x v="0"/>
    <s v="Retenção Sansung"/>
    <s v="ORI"/>
    <x v="0"/>
    <s v="RS"/>
    <x v="0"/>
    <x v="0"/>
    <x v="0"/>
    <x v="0"/>
    <x v="0"/>
    <x v="0"/>
    <x v="0"/>
    <x v="1"/>
    <x v="0"/>
    <x v="0"/>
    <x v="0"/>
    <s v="Retenção Sansung"/>
    <x v="0"/>
    <x v="0"/>
    <x v="0"/>
    <x v="0"/>
    <x v="2"/>
    <x v="0"/>
    <x v="0"/>
    <s v="000000"/>
    <x v="0"/>
    <x v="1"/>
    <x v="0"/>
    <x v="0"/>
    <s v="RETENCAO OT"/>
  </r>
  <r>
    <x v="1"/>
    <n v="0"/>
    <n v="0"/>
    <n v="0"/>
    <n v="96631"/>
    <x v="55"/>
    <x v="0"/>
    <x v="0"/>
    <x v="0"/>
    <s v="80.02.10.01"/>
    <x v="9"/>
    <x v="3"/>
    <x v="3"/>
    <s v="Outros"/>
    <s v="80.02.10"/>
    <s v="Outros"/>
    <s v="80.02.10"/>
    <x v="29"/>
    <x v="0"/>
    <x v="2"/>
    <x v="1"/>
    <x v="1"/>
    <x v="2"/>
    <x v="0"/>
    <x v="0"/>
    <x v="1"/>
    <s v="2022-05-25"/>
    <x v="0"/>
    <n v="9663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739"/>
    <x v="56"/>
    <x v="0"/>
    <x v="0"/>
    <x v="0"/>
    <s v="80.02.10.02"/>
    <x v="18"/>
    <x v="3"/>
    <x v="3"/>
    <s v="Outros"/>
    <s v="80.02.10"/>
    <s v="Outros"/>
    <s v="80.02.10"/>
    <x v="30"/>
    <x v="0"/>
    <x v="2"/>
    <x v="1"/>
    <x v="1"/>
    <x v="2"/>
    <x v="0"/>
    <x v="0"/>
    <x v="1"/>
    <s v="2022-05-25"/>
    <x v="0"/>
    <n v="4739"/>
    <x v="0"/>
    <m/>
    <x v="0"/>
    <m/>
    <x v="34"/>
    <n v="100474707"/>
    <x v="0"/>
    <x v="0"/>
    <s v="Retençoes STAPS"/>
    <s v="ORI"/>
    <x v="0"/>
    <s v="RSND"/>
    <x v="0"/>
    <x v="0"/>
    <x v="0"/>
    <x v="0"/>
    <x v="0"/>
    <x v="0"/>
    <x v="0"/>
    <x v="1"/>
    <x v="0"/>
    <x v="0"/>
    <x v="0"/>
    <s v="Retençoes STAPS"/>
    <x v="0"/>
    <x v="0"/>
    <x v="0"/>
    <x v="0"/>
    <x v="2"/>
    <x v="0"/>
    <x v="0"/>
    <s v="000000"/>
    <x v="0"/>
    <x v="1"/>
    <x v="0"/>
    <x v="0"/>
    <s v="RETENCAO OT"/>
  </r>
  <r>
    <x v="1"/>
    <n v="0"/>
    <n v="0"/>
    <n v="0"/>
    <n v="271"/>
    <x v="57"/>
    <x v="0"/>
    <x v="0"/>
    <x v="0"/>
    <s v="80.02.10.24"/>
    <x v="20"/>
    <x v="3"/>
    <x v="3"/>
    <s v="Outros"/>
    <s v="80.02.10"/>
    <s v="Outros"/>
    <s v="80.02.10"/>
    <x v="30"/>
    <x v="0"/>
    <x v="2"/>
    <x v="1"/>
    <x v="1"/>
    <x v="2"/>
    <x v="0"/>
    <x v="0"/>
    <x v="1"/>
    <s v="2022-05-25"/>
    <x v="0"/>
    <n v="271"/>
    <x v="0"/>
    <m/>
    <x v="0"/>
    <m/>
    <x v="36"/>
    <n v="100478987"/>
    <x v="0"/>
    <x v="0"/>
    <s v="Retenções SIACSA"/>
    <s v="ORI"/>
    <x v="0"/>
    <s v="SIACSA"/>
    <x v="0"/>
    <x v="0"/>
    <x v="0"/>
    <x v="0"/>
    <x v="0"/>
    <x v="0"/>
    <x v="0"/>
    <x v="1"/>
    <x v="0"/>
    <x v="0"/>
    <x v="0"/>
    <s v="Retenções SIACSA"/>
    <x v="0"/>
    <x v="0"/>
    <x v="0"/>
    <x v="0"/>
    <x v="2"/>
    <x v="0"/>
    <x v="0"/>
    <s v="000000"/>
    <x v="0"/>
    <x v="1"/>
    <x v="0"/>
    <x v="0"/>
    <s v="RETENCAO OT"/>
  </r>
  <r>
    <x v="1"/>
    <n v="0"/>
    <n v="0"/>
    <n v="0"/>
    <n v="8998"/>
    <x v="58"/>
    <x v="0"/>
    <x v="0"/>
    <x v="0"/>
    <s v="80.02.10.26"/>
    <x v="21"/>
    <x v="3"/>
    <x v="3"/>
    <s v="Outros"/>
    <s v="80.02.10"/>
    <s v="Outros"/>
    <s v="80.02.10"/>
    <x v="31"/>
    <x v="0"/>
    <x v="2"/>
    <x v="10"/>
    <x v="1"/>
    <x v="2"/>
    <x v="0"/>
    <x v="0"/>
    <x v="1"/>
    <s v="2022-05-25"/>
    <x v="0"/>
    <n v="8998"/>
    <x v="0"/>
    <m/>
    <x v="0"/>
    <m/>
    <x v="37"/>
    <n v="100479277"/>
    <x v="0"/>
    <x v="0"/>
    <s v="Retenção Sansung"/>
    <s v="ORI"/>
    <x v="0"/>
    <s v="RS"/>
    <x v="0"/>
    <x v="0"/>
    <x v="0"/>
    <x v="0"/>
    <x v="0"/>
    <x v="0"/>
    <x v="0"/>
    <x v="1"/>
    <x v="0"/>
    <x v="0"/>
    <x v="0"/>
    <s v="Retenção Sansung"/>
    <x v="0"/>
    <x v="0"/>
    <x v="0"/>
    <x v="0"/>
    <x v="2"/>
    <x v="0"/>
    <x v="0"/>
    <s v="000000"/>
    <x v="0"/>
    <x v="1"/>
    <x v="0"/>
    <x v="0"/>
    <s v="RETENCAO OT"/>
  </r>
  <r>
    <x v="1"/>
    <n v="0"/>
    <n v="0"/>
    <n v="0"/>
    <n v="2000"/>
    <x v="59"/>
    <x v="0"/>
    <x v="1"/>
    <x v="0"/>
    <s v="03.16.24"/>
    <x v="22"/>
    <x v="0"/>
    <x v="5"/>
    <s v="Direcao da Familia, Inclusão, Género e Saúde"/>
    <s v="03.16.24"/>
    <s v="Direcao da Familia, Inclusão, Género e Saúde"/>
    <s v="03.16.24"/>
    <x v="9"/>
    <x v="0"/>
    <x v="1"/>
    <x v="5"/>
    <x v="0"/>
    <x v="0"/>
    <x v="2"/>
    <x v="0"/>
    <x v="3"/>
    <s v="2022-06-23"/>
    <x v="0"/>
    <n v="2000"/>
    <x v="0"/>
    <m/>
    <x v="0"/>
    <m/>
    <x v="38"/>
    <n v="100477415"/>
    <x v="0"/>
    <x v="0"/>
    <s v="Direcao da Familia, Inclusão, Género e Saúde"/>
    <s v="ORI"/>
    <x v="0"/>
    <m/>
    <x v="0"/>
    <x v="0"/>
    <x v="0"/>
    <x v="0"/>
    <x v="0"/>
    <x v="0"/>
    <x v="0"/>
    <x v="0"/>
    <x v="0"/>
    <x v="0"/>
    <x v="0"/>
    <s v="Direcao da Familia, Inclusão, Género e Saúde"/>
    <x v="0"/>
    <x v="0"/>
    <x v="0"/>
    <x v="0"/>
    <x v="0"/>
    <x v="0"/>
    <x v="0"/>
    <s v="000000"/>
    <x v="0"/>
    <x v="0"/>
    <x v="0"/>
    <x v="0"/>
    <s v="Ajuda de custo a favor do Sr. Anildo Rodrigues, a quando a sua deslocação em missão de serviço a cidade da praia, conforme anexo."/>
  </r>
  <r>
    <x v="1"/>
    <n v="0"/>
    <n v="0"/>
    <n v="0"/>
    <n v="2300"/>
    <x v="60"/>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João David Lopes Mendes Tavares, pelo serviço prestado na Delegação Municipal DE São Miguel, nos serviços de Apoio Operacional Nível,referente ao mês de Junho,Conforme o contrato em anexo.   "/>
  </r>
  <r>
    <x v="1"/>
    <n v="0"/>
    <n v="0"/>
    <n v="0"/>
    <n v="13030"/>
    <x v="60"/>
    <x v="0"/>
    <x v="1"/>
    <x v="0"/>
    <s v="03.16.15"/>
    <x v="6"/>
    <x v="0"/>
    <x v="5"/>
    <s v="Direção Financeira"/>
    <s v="03.16.15"/>
    <s v="Direção Financeira"/>
    <s v="03.16.15"/>
    <x v="20"/>
    <x v="0"/>
    <x v="1"/>
    <x v="5"/>
    <x v="0"/>
    <x v="0"/>
    <x v="2"/>
    <x v="0"/>
    <x v="3"/>
    <s v="2022-06-23"/>
    <x v="0"/>
    <n v="13030"/>
    <x v="0"/>
    <m/>
    <x v="0"/>
    <m/>
    <x v="39"/>
    <n v="100479270"/>
    <x v="0"/>
    <x v="0"/>
    <s v="Direção Financeira"/>
    <s v="ORI"/>
    <x v="0"/>
    <m/>
    <x v="0"/>
    <x v="0"/>
    <x v="0"/>
    <x v="0"/>
    <x v="0"/>
    <x v="0"/>
    <x v="0"/>
    <x v="0"/>
    <x v="0"/>
    <x v="0"/>
    <x v="0"/>
    <s v="Direção Financeira"/>
    <x v="0"/>
    <x v="0"/>
    <x v="0"/>
    <x v="0"/>
    <x v="0"/>
    <x v="0"/>
    <x v="0"/>
    <s v="000000"/>
    <x v="0"/>
    <x v="0"/>
    <x v="0"/>
    <x v="0"/>
    <s v="Pagamento a favor do Sr. João David Lopes Mendes Tavares, pelo serviço prestado na Delegação Municipal DE São Miguel, nos serviços de Apoio Operacional Nível,referente ao mês de Junho,Conforme o contrato em anexo.   "/>
  </r>
  <r>
    <x v="1"/>
    <n v="0"/>
    <n v="0"/>
    <n v="0"/>
    <n v="1387"/>
    <x v="61"/>
    <x v="0"/>
    <x v="1"/>
    <x v="0"/>
    <s v="01.27.04.10"/>
    <x v="4"/>
    <x v="2"/>
    <x v="2"/>
    <s v="Infra-Estruturas e Transportes"/>
    <s v="01.27.04"/>
    <s v="Infra-Estruturas e Transportes"/>
    <s v="01.27.04"/>
    <x v="4"/>
    <x v="0"/>
    <x v="3"/>
    <x v="2"/>
    <x v="0"/>
    <x v="1"/>
    <x v="2"/>
    <x v="0"/>
    <x v="3"/>
    <s v="2022-06-24"/>
    <x v="0"/>
    <n v="1387"/>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a Sra. Sónia Alfredo, pelos trabalhos de varrição e limpeza urbana, conforme proposta em anexo."/>
  </r>
  <r>
    <x v="1"/>
    <n v="0"/>
    <n v="0"/>
    <n v="0"/>
    <n v="7863"/>
    <x v="61"/>
    <x v="0"/>
    <x v="1"/>
    <x v="0"/>
    <s v="01.27.04.10"/>
    <x v="4"/>
    <x v="2"/>
    <x v="2"/>
    <s v="Infra-Estruturas e Transportes"/>
    <s v="01.27.04"/>
    <s v="Infra-Estruturas e Transportes"/>
    <s v="01.27.04"/>
    <x v="4"/>
    <x v="0"/>
    <x v="3"/>
    <x v="2"/>
    <x v="0"/>
    <x v="1"/>
    <x v="2"/>
    <x v="0"/>
    <x v="3"/>
    <s v="2022-06-24"/>
    <x v="0"/>
    <n v="7863"/>
    <x v="0"/>
    <m/>
    <x v="0"/>
    <m/>
    <x v="40"/>
    <n v="100346722"/>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Sónia Alfredo, pelos trabalhos de varrição e limpeza urbana, conforme proposta em anexo."/>
  </r>
  <r>
    <x v="1"/>
    <n v="0"/>
    <n v="0"/>
    <n v="0"/>
    <n v="104000"/>
    <x v="62"/>
    <x v="0"/>
    <x v="1"/>
    <x v="0"/>
    <s v="01.27.04.10"/>
    <x v="4"/>
    <x v="2"/>
    <x v="2"/>
    <s v="Infra-Estruturas e Transportes"/>
    <s v="01.27.04"/>
    <s v="Infra-Estruturas e Transportes"/>
    <s v="01.27.04"/>
    <x v="4"/>
    <x v="0"/>
    <x v="3"/>
    <x v="2"/>
    <x v="0"/>
    <x v="1"/>
    <x v="2"/>
    <x v="0"/>
    <x v="3"/>
    <s v="2022-06-28"/>
    <x v="0"/>
    <n v="104000"/>
    <x v="0"/>
    <m/>
    <x v="0"/>
    <m/>
    <x v="41"/>
    <n v="10045616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Industria Carvalho, pela aquisição de 100 sacos de cimentos, conforme proposta em anexo."/>
  </r>
  <r>
    <x v="1"/>
    <n v="0"/>
    <n v="0"/>
    <n v="0"/>
    <n v="3000"/>
    <x v="63"/>
    <x v="0"/>
    <x v="0"/>
    <x v="0"/>
    <s v="80.02.01"/>
    <x v="3"/>
    <x v="3"/>
    <x v="3"/>
    <s v="Retenções Iur"/>
    <s v="80.02.01"/>
    <s v="Retenções Iur"/>
    <s v="80.02.01"/>
    <x v="3"/>
    <x v="0"/>
    <x v="2"/>
    <x v="1"/>
    <x v="1"/>
    <x v="2"/>
    <x v="0"/>
    <x v="0"/>
    <x v="3"/>
    <s v="2022-06-23"/>
    <x v="0"/>
    <n v="3000"/>
    <x v="0"/>
    <m/>
    <x v="0"/>
    <m/>
    <x v="3"/>
    <n v="100474696"/>
    <x v="0"/>
    <x v="0"/>
    <s v="Retenções Iur"/>
    <s v="ORI"/>
    <x v="0"/>
    <s v="RIUR"/>
    <x v="0"/>
    <x v="0"/>
    <x v="0"/>
    <x v="0"/>
    <x v="0"/>
    <x v="0"/>
    <x v="0"/>
    <x v="0"/>
    <x v="0"/>
    <x v="0"/>
    <x v="0"/>
    <s v="Retenções Iur"/>
    <x v="0"/>
    <x v="0"/>
    <x v="0"/>
    <x v="0"/>
    <x v="2"/>
    <x v="0"/>
    <x v="0"/>
    <s v="000000"/>
    <x v="0"/>
    <x v="1"/>
    <x v="0"/>
    <x v="0"/>
    <s v="RETENCAO OT"/>
  </r>
  <r>
    <x v="1"/>
    <n v="0"/>
    <n v="0"/>
    <n v="0"/>
    <n v="4995"/>
    <x v="64"/>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65"/>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66"/>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3000"/>
    <x v="67"/>
    <x v="0"/>
    <x v="0"/>
    <x v="0"/>
    <s v="80.02.01"/>
    <x v="3"/>
    <x v="3"/>
    <x v="3"/>
    <s v="Retenções Iur"/>
    <s v="80.02.01"/>
    <s v="Retenções Iur"/>
    <s v="80.02.01"/>
    <x v="3"/>
    <x v="0"/>
    <x v="2"/>
    <x v="1"/>
    <x v="1"/>
    <x v="2"/>
    <x v="0"/>
    <x v="0"/>
    <x v="3"/>
    <s v="2022-06-30"/>
    <x v="0"/>
    <n v="3000"/>
    <x v="0"/>
    <m/>
    <x v="0"/>
    <m/>
    <x v="3"/>
    <n v="100474696"/>
    <x v="0"/>
    <x v="0"/>
    <s v="Retenções Iur"/>
    <s v="ORI"/>
    <x v="0"/>
    <s v="RIUR"/>
    <x v="0"/>
    <x v="0"/>
    <x v="0"/>
    <x v="0"/>
    <x v="0"/>
    <x v="0"/>
    <x v="0"/>
    <x v="0"/>
    <x v="0"/>
    <x v="0"/>
    <x v="0"/>
    <s v="Retenções Iur"/>
    <x v="0"/>
    <x v="0"/>
    <x v="0"/>
    <x v="0"/>
    <x v="2"/>
    <x v="0"/>
    <x v="0"/>
    <s v="000000"/>
    <x v="0"/>
    <x v="1"/>
    <x v="0"/>
    <x v="0"/>
    <s v="RETENCAO OT"/>
  </r>
  <r>
    <x v="1"/>
    <n v="0"/>
    <n v="0"/>
    <n v="0"/>
    <n v="8174"/>
    <x v="68"/>
    <x v="0"/>
    <x v="0"/>
    <x v="0"/>
    <s v="80.02.01"/>
    <x v="3"/>
    <x v="3"/>
    <x v="3"/>
    <s v="Retenções Iur"/>
    <s v="80.02.01"/>
    <s v="Retenções Iur"/>
    <s v="80.02.01"/>
    <x v="3"/>
    <x v="0"/>
    <x v="2"/>
    <x v="1"/>
    <x v="1"/>
    <x v="2"/>
    <x v="0"/>
    <x v="0"/>
    <x v="3"/>
    <s v="2022-06-30"/>
    <x v="0"/>
    <n v="8174"/>
    <x v="0"/>
    <m/>
    <x v="0"/>
    <m/>
    <x v="3"/>
    <n v="100474696"/>
    <x v="0"/>
    <x v="0"/>
    <s v="Retenções Iur"/>
    <s v="ORI"/>
    <x v="0"/>
    <s v="RIUR"/>
    <x v="0"/>
    <x v="0"/>
    <x v="0"/>
    <x v="0"/>
    <x v="0"/>
    <x v="0"/>
    <x v="0"/>
    <x v="0"/>
    <x v="0"/>
    <x v="0"/>
    <x v="0"/>
    <s v="Retenções Iur"/>
    <x v="0"/>
    <x v="0"/>
    <x v="0"/>
    <x v="0"/>
    <x v="2"/>
    <x v="0"/>
    <x v="0"/>
    <s v="000000"/>
    <x v="0"/>
    <x v="1"/>
    <x v="0"/>
    <x v="0"/>
    <s v="RETENCAO OT"/>
  </r>
  <r>
    <x v="1"/>
    <n v="0"/>
    <n v="0"/>
    <n v="0"/>
    <n v="391000"/>
    <x v="69"/>
    <x v="0"/>
    <x v="1"/>
    <x v="0"/>
    <s v="01.27.04.10"/>
    <x v="4"/>
    <x v="2"/>
    <x v="2"/>
    <s v="Infra-Estruturas e Transportes"/>
    <s v="01.27.04"/>
    <s v="Infra-Estruturas e Transportes"/>
    <s v="01.27.04"/>
    <x v="4"/>
    <x v="0"/>
    <x v="3"/>
    <x v="2"/>
    <x v="0"/>
    <x v="1"/>
    <x v="2"/>
    <x v="0"/>
    <x v="6"/>
    <s v="2022-07-01"/>
    <x v="2"/>
    <n v="3910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s trabalhadores, no âmbito do plano de mitigação e emprego publico, conforme as folhas em anexo."/>
  </r>
  <r>
    <x v="1"/>
    <n v="0"/>
    <n v="0"/>
    <n v="0"/>
    <n v="57135"/>
    <x v="70"/>
    <x v="0"/>
    <x v="1"/>
    <x v="0"/>
    <s v="03.16.15"/>
    <x v="6"/>
    <x v="0"/>
    <x v="5"/>
    <s v="Direção Financeira"/>
    <s v="03.16.15"/>
    <s v="Direção Financeira"/>
    <s v="03.16.15"/>
    <x v="7"/>
    <x v="0"/>
    <x v="1"/>
    <x v="1"/>
    <x v="0"/>
    <x v="0"/>
    <x v="2"/>
    <x v="0"/>
    <x v="6"/>
    <s v="2022-07-06"/>
    <x v="2"/>
    <n v="57135"/>
    <x v="0"/>
    <m/>
    <x v="0"/>
    <m/>
    <x v="5"/>
    <n v="100476920"/>
    <x v="0"/>
    <x v="0"/>
    <s v="Direção Financeira"/>
    <s v="ORI"/>
    <x v="0"/>
    <m/>
    <x v="0"/>
    <x v="0"/>
    <x v="0"/>
    <x v="0"/>
    <x v="0"/>
    <x v="0"/>
    <x v="0"/>
    <x v="0"/>
    <x v="0"/>
    <x v="0"/>
    <x v="0"/>
    <s v="Direção Financeira"/>
    <x v="0"/>
    <x v="0"/>
    <x v="0"/>
    <x v="0"/>
    <x v="0"/>
    <x v="0"/>
    <x v="0"/>
    <s v="000000"/>
    <x v="0"/>
    <x v="0"/>
    <x v="0"/>
    <x v="0"/>
    <s v="Pagamento a favor de Felisberto Carvalho Auto, referente a fornecimento de combustíveis, conforme proposta em anexo."/>
  </r>
  <r>
    <x v="1"/>
    <n v="0"/>
    <n v="0"/>
    <n v="0"/>
    <n v="13000"/>
    <x v="71"/>
    <x v="0"/>
    <x v="1"/>
    <x v="0"/>
    <s v="03.16.15"/>
    <x v="6"/>
    <x v="0"/>
    <x v="5"/>
    <s v="Direção Financeira"/>
    <s v="03.16.15"/>
    <s v="Direção Financeira"/>
    <s v="03.16.15"/>
    <x v="32"/>
    <x v="0"/>
    <x v="1"/>
    <x v="1"/>
    <x v="0"/>
    <x v="0"/>
    <x v="2"/>
    <x v="0"/>
    <x v="6"/>
    <s v="2022-07-11"/>
    <x v="2"/>
    <n v="13000"/>
    <x v="0"/>
    <m/>
    <x v="0"/>
    <m/>
    <x v="42"/>
    <n v="100479348"/>
    <x v="0"/>
    <x v="0"/>
    <s v="Direção Financeira"/>
    <s v="ORI"/>
    <x v="0"/>
    <m/>
    <x v="0"/>
    <x v="0"/>
    <x v="0"/>
    <x v="0"/>
    <x v="0"/>
    <x v="0"/>
    <x v="0"/>
    <x v="0"/>
    <x v="0"/>
    <x v="0"/>
    <x v="0"/>
    <s v="Direção Financeira"/>
    <x v="0"/>
    <x v="0"/>
    <x v="0"/>
    <x v="0"/>
    <x v="0"/>
    <x v="0"/>
    <x v="0"/>
    <s v="000000"/>
    <x v="0"/>
    <x v="0"/>
    <x v="0"/>
    <x v="0"/>
    <s v="Pagamento a favor de Loja Nuno, referente a aquisição de fios de eletricidade, conforme proposta em anexo."/>
  </r>
  <r>
    <x v="0"/>
    <n v="0"/>
    <n v="0"/>
    <n v="0"/>
    <n v="2500000"/>
    <x v="72"/>
    <x v="0"/>
    <x v="1"/>
    <x v="0"/>
    <s v="03.16.15"/>
    <x v="6"/>
    <x v="0"/>
    <x v="5"/>
    <s v="Direção Financeira"/>
    <s v="03.16.15"/>
    <s v="Direção Financeira"/>
    <s v="03.16.15"/>
    <x v="33"/>
    <x v="0"/>
    <x v="1"/>
    <x v="1"/>
    <x v="0"/>
    <x v="0"/>
    <x v="1"/>
    <x v="0"/>
    <x v="1"/>
    <s v="2022-05-24"/>
    <x v="0"/>
    <n v="2500000"/>
    <x v="0"/>
    <m/>
    <x v="0"/>
    <m/>
    <x v="0"/>
    <n v="100474914"/>
    <x v="0"/>
    <x v="0"/>
    <s v="Direção Financeira"/>
    <s v="ORI"/>
    <x v="0"/>
    <m/>
    <x v="0"/>
    <x v="0"/>
    <x v="0"/>
    <x v="0"/>
    <x v="0"/>
    <x v="0"/>
    <x v="0"/>
    <x v="1"/>
    <x v="0"/>
    <x v="0"/>
    <x v="0"/>
    <s v="Direção Financeira"/>
    <x v="0"/>
    <x v="0"/>
    <x v="0"/>
    <x v="0"/>
    <x v="0"/>
    <x v="0"/>
    <x v="0"/>
    <s v="099999"/>
    <x v="0"/>
    <x v="0"/>
    <x v="0"/>
    <x v="0"/>
    <s v="Despesa com amortização de crédito contraído com aval do Estado de Cabo Verde, no âmbito do PRRA, conforme documento em anexo."/>
  </r>
  <r>
    <x v="1"/>
    <n v="0"/>
    <n v="0"/>
    <n v="0"/>
    <n v="7000"/>
    <x v="73"/>
    <x v="0"/>
    <x v="1"/>
    <x v="0"/>
    <s v="03.16.18"/>
    <x v="23"/>
    <x v="0"/>
    <x v="5"/>
    <s v="Direção Juventude e Cultura "/>
    <s v="03.16.18"/>
    <s v="Direção Juventude e Cultura "/>
    <s v="03.16.18"/>
    <x v="9"/>
    <x v="0"/>
    <x v="1"/>
    <x v="5"/>
    <x v="0"/>
    <x v="0"/>
    <x v="2"/>
    <x v="0"/>
    <x v="6"/>
    <s v="2022-07-18"/>
    <x v="2"/>
    <n v="7000"/>
    <x v="0"/>
    <m/>
    <x v="0"/>
    <m/>
    <x v="43"/>
    <n v="100463693"/>
    <x v="0"/>
    <x v="0"/>
    <s v="Direção Juventude e Cultura "/>
    <s v="ORI"/>
    <x v="0"/>
    <m/>
    <x v="0"/>
    <x v="0"/>
    <x v="0"/>
    <x v="0"/>
    <x v="0"/>
    <x v="0"/>
    <x v="0"/>
    <x v="1"/>
    <x v="0"/>
    <x v="0"/>
    <x v="0"/>
    <s v="Direção Juventude e Cultura "/>
    <x v="0"/>
    <x v="0"/>
    <x v="0"/>
    <x v="0"/>
    <x v="0"/>
    <x v="0"/>
    <x v="0"/>
    <s v="000000"/>
    <x v="0"/>
    <x v="0"/>
    <x v="0"/>
    <x v="0"/>
    <s v="Ajuda de custo a favor do SR. Pedro Adelino Nunes da Veiga, aquando a Sua deslocação em missão de serviço a cidade da praia nos dia 07 a 11 de março de 2022, conforme documento em anexo."/>
  </r>
  <r>
    <x v="1"/>
    <n v="0"/>
    <n v="0"/>
    <n v="0"/>
    <n v="27800"/>
    <x v="74"/>
    <x v="0"/>
    <x v="1"/>
    <x v="0"/>
    <s v="03.16.15"/>
    <x v="6"/>
    <x v="0"/>
    <x v="5"/>
    <s v="Direção Financeira"/>
    <s v="03.16.15"/>
    <s v="Direção Financeira"/>
    <s v="03.16.15"/>
    <x v="22"/>
    <x v="0"/>
    <x v="1"/>
    <x v="1"/>
    <x v="0"/>
    <x v="0"/>
    <x v="2"/>
    <x v="0"/>
    <x v="6"/>
    <s v="2022-07-15"/>
    <x v="2"/>
    <n v="27800"/>
    <x v="0"/>
    <m/>
    <x v="0"/>
    <m/>
    <x v="25"/>
    <n v="100478968"/>
    <x v="0"/>
    <x v="0"/>
    <s v="Direção Financeira"/>
    <s v="ORI"/>
    <x v="0"/>
    <m/>
    <x v="0"/>
    <x v="0"/>
    <x v="0"/>
    <x v="0"/>
    <x v="0"/>
    <x v="0"/>
    <x v="0"/>
    <x v="0"/>
    <x v="0"/>
    <x v="0"/>
    <x v="0"/>
    <s v="Direção Financeira"/>
    <x v="0"/>
    <x v="0"/>
    <x v="0"/>
    <x v="0"/>
    <x v="0"/>
    <x v="0"/>
    <x v="0"/>
    <s v="000000"/>
    <x v="0"/>
    <x v="0"/>
    <x v="0"/>
    <x v="0"/>
    <s v="Pagamento a favor da Churrasqueira Martins ,pelo almoço servido aos Alunos de visita ao concelho, no âmbito do protocolo de parceria entre a ACVA e a camara Municipal, conforme a proposta e fatura em anexo"/>
  </r>
  <r>
    <x v="0"/>
    <n v="0"/>
    <n v="0"/>
    <n v="0"/>
    <n v="392202"/>
    <x v="75"/>
    <x v="0"/>
    <x v="0"/>
    <x v="0"/>
    <s v="03.03.10"/>
    <x v="0"/>
    <x v="0"/>
    <x v="0"/>
    <s v="Receitas Da Câmara"/>
    <s v="03.03.10"/>
    <s v="Receitas Da Câmara"/>
    <s v="03.03.10"/>
    <x v="0"/>
    <x v="0"/>
    <x v="0"/>
    <x v="0"/>
    <x v="0"/>
    <x v="0"/>
    <x v="0"/>
    <x v="0"/>
    <x v="3"/>
    <s v="2022-06-15"/>
    <x v="0"/>
    <n v="392202"/>
    <x v="0"/>
    <m/>
    <x v="0"/>
    <m/>
    <x v="0"/>
    <n v="100474914"/>
    <x v="0"/>
    <x v="0"/>
    <s v="Receitas Da Câmara"/>
    <s v="EXT"/>
    <x v="0"/>
    <s v="RDC"/>
    <x v="0"/>
    <x v="0"/>
    <x v="0"/>
    <x v="0"/>
    <x v="0"/>
    <x v="0"/>
    <x v="0"/>
    <x v="0"/>
    <x v="0"/>
    <x v="0"/>
    <x v="0"/>
    <s v="Receitas Da Câmara"/>
    <x v="0"/>
    <x v="0"/>
    <x v="0"/>
    <x v="0"/>
    <x v="0"/>
    <x v="0"/>
    <x v="0"/>
    <s v="000000"/>
    <x v="0"/>
    <x v="0"/>
    <x v="0"/>
    <x v="0"/>
    <s v="Transferência pagamento de 2 conforme estrato em anexo."/>
  </r>
  <r>
    <x v="1"/>
    <n v="0"/>
    <n v="0"/>
    <n v="0"/>
    <n v="1663"/>
    <x v="76"/>
    <x v="0"/>
    <x v="1"/>
    <x v="0"/>
    <s v="01.27.02.11"/>
    <x v="14"/>
    <x v="2"/>
    <x v="2"/>
    <s v="Saneamento básico"/>
    <s v="01.27.02"/>
    <s v="Saneamento básico"/>
    <s v="01.27.02"/>
    <x v="4"/>
    <x v="0"/>
    <x v="3"/>
    <x v="2"/>
    <x v="0"/>
    <x v="1"/>
    <x v="2"/>
    <x v="0"/>
    <x v="6"/>
    <s v="2022-07-21"/>
    <x v="2"/>
    <n v="166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Miranda, pelo serviço prestado na limpeza urbana, referente ao mês de Julho 2022, conforme contrato em anexo."/>
  </r>
  <r>
    <x v="1"/>
    <n v="0"/>
    <n v="0"/>
    <n v="0"/>
    <n v="45513"/>
    <x v="77"/>
    <x v="0"/>
    <x v="0"/>
    <x v="0"/>
    <s v="80.02.01"/>
    <x v="3"/>
    <x v="3"/>
    <x v="3"/>
    <s v="Retenções Iur"/>
    <s v="80.02.01"/>
    <s v="Retenções Iur"/>
    <s v="80.02.01"/>
    <x v="3"/>
    <x v="0"/>
    <x v="2"/>
    <x v="1"/>
    <x v="1"/>
    <x v="2"/>
    <x v="0"/>
    <x v="0"/>
    <x v="3"/>
    <s v="2022-06-30"/>
    <x v="0"/>
    <n v="45513"/>
    <x v="0"/>
    <m/>
    <x v="0"/>
    <m/>
    <x v="3"/>
    <n v="100474696"/>
    <x v="0"/>
    <x v="0"/>
    <s v="Retenções Iur"/>
    <s v="ORI"/>
    <x v="0"/>
    <s v="RIUR"/>
    <x v="0"/>
    <x v="0"/>
    <x v="0"/>
    <x v="0"/>
    <x v="0"/>
    <x v="0"/>
    <x v="0"/>
    <x v="0"/>
    <x v="0"/>
    <x v="0"/>
    <x v="0"/>
    <s v="Retenções Iur"/>
    <x v="0"/>
    <x v="0"/>
    <x v="0"/>
    <x v="0"/>
    <x v="2"/>
    <x v="0"/>
    <x v="0"/>
    <s v="000000"/>
    <x v="0"/>
    <x v="1"/>
    <x v="0"/>
    <x v="0"/>
    <s v="RETENCAO OT"/>
  </r>
  <r>
    <x v="1"/>
    <n v="0"/>
    <n v="0"/>
    <n v="0"/>
    <n v="2300"/>
    <x v="76"/>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Miranda, pelo serviço prestado na limpeza urbana, referente ao mês de Julho 2022, conforme contrato em anexo."/>
  </r>
  <r>
    <x v="1"/>
    <n v="0"/>
    <n v="0"/>
    <n v="0"/>
    <n v="11367"/>
    <x v="76"/>
    <x v="0"/>
    <x v="1"/>
    <x v="0"/>
    <s v="01.27.02.11"/>
    <x v="14"/>
    <x v="2"/>
    <x v="2"/>
    <s v="Saneamento básico"/>
    <s v="01.27.02"/>
    <s v="Saneamento básico"/>
    <s v="01.27.02"/>
    <x v="4"/>
    <x v="0"/>
    <x v="3"/>
    <x v="2"/>
    <x v="0"/>
    <x v="1"/>
    <x v="2"/>
    <x v="0"/>
    <x v="6"/>
    <s v="2022-07-21"/>
    <x v="2"/>
    <n v="1136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Miranda, pelo serviço prestado na limpeza urbana, referente ao mês de Julho 2022, conforme contrato em anexo."/>
  </r>
  <r>
    <x v="1"/>
    <n v="0"/>
    <n v="0"/>
    <n v="0"/>
    <n v="2300"/>
    <x v="78"/>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 de limpeza urbana referente ao mês de julho de 2022, conforme justificativos em anexo.   "/>
  </r>
  <r>
    <x v="1"/>
    <n v="0"/>
    <n v="0"/>
    <n v="0"/>
    <n v="13030"/>
    <x v="78"/>
    <x v="0"/>
    <x v="1"/>
    <x v="0"/>
    <s v="01.27.02.11"/>
    <x v="14"/>
    <x v="2"/>
    <x v="2"/>
    <s v="Saneamento básico"/>
    <s v="01.27.02"/>
    <s v="Saneamento básico"/>
    <s v="01.27.02"/>
    <x v="4"/>
    <x v="0"/>
    <x v="3"/>
    <x v="2"/>
    <x v="0"/>
    <x v="1"/>
    <x v="2"/>
    <x v="0"/>
    <x v="6"/>
    <s v="2022-07-21"/>
    <x v="2"/>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 de limpeza urbana referente ao mês de julho de 2022, conforme justificativos em anexo.   "/>
  </r>
  <r>
    <x v="0"/>
    <n v="0"/>
    <n v="0"/>
    <n v="0"/>
    <n v="50140"/>
    <x v="79"/>
    <x v="0"/>
    <x v="1"/>
    <x v="0"/>
    <s v="01.27.02.15"/>
    <x v="2"/>
    <x v="2"/>
    <x v="2"/>
    <s v="Saneamento básico"/>
    <s v="01.27.02"/>
    <s v="Saneamento básico"/>
    <s v="01.27.02"/>
    <x v="2"/>
    <x v="0"/>
    <x v="1"/>
    <x v="1"/>
    <x v="0"/>
    <x v="1"/>
    <x v="1"/>
    <x v="0"/>
    <x v="6"/>
    <s v="2022-07-22"/>
    <x v="2"/>
    <n v="5014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Felisberto Carvalho, pela aquisição de Combustível  e Fluido de produto químico destinados ao Camião DAF de Recolha transporte de Resíduos Sólidos Urbanos, conforme proposta em anexo.   "/>
  </r>
  <r>
    <x v="1"/>
    <n v="0"/>
    <n v="0"/>
    <n v="0"/>
    <n v="1500"/>
    <x v="80"/>
    <x v="0"/>
    <x v="1"/>
    <x v="0"/>
    <s v="01.25.05.10"/>
    <x v="5"/>
    <x v="4"/>
    <x v="4"/>
    <s v="Saúde"/>
    <s v="01.25.05"/>
    <s v="Saúde"/>
    <s v="01.25.05"/>
    <x v="5"/>
    <x v="0"/>
    <x v="4"/>
    <x v="3"/>
    <x v="0"/>
    <x v="1"/>
    <x v="2"/>
    <x v="0"/>
    <x v="6"/>
    <s v="2022-07-25"/>
    <x v="2"/>
    <n v="1500"/>
    <x v="0"/>
    <m/>
    <x v="0"/>
    <m/>
    <x v="45"/>
    <n v="100478189"/>
    <x v="0"/>
    <x v="0"/>
    <s v="Assistencia social"/>
    <s v="ORI"/>
    <x v="0"/>
    <m/>
    <x v="0"/>
    <x v="0"/>
    <x v="0"/>
    <x v="0"/>
    <x v="0"/>
    <x v="0"/>
    <x v="0"/>
    <x v="1"/>
    <x v="0"/>
    <x v="0"/>
    <x v="0"/>
    <s v="Assistencia social"/>
    <x v="0"/>
    <x v="0"/>
    <x v="0"/>
    <x v="0"/>
    <x v="1"/>
    <x v="0"/>
    <x v="0"/>
    <s v="000000"/>
    <x v="0"/>
    <x v="0"/>
    <x v="0"/>
    <x v="0"/>
    <s v="Pagamento a favor da Mercearia Inês Nunes, referente a aquisição de géneros alimentícios para a composição de cesta básica da Sra. Maria Helena Mendes Correia, conforme proposta e fatura em anexo.  "/>
  </r>
  <r>
    <x v="1"/>
    <n v="0"/>
    <n v="0"/>
    <n v="0"/>
    <n v="4995"/>
    <x v="81"/>
    <x v="0"/>
    <x v="0"/>
    <x v="0"/>
    <s v="80.02.01"/>
    <x v="3"/>
    <x v="3"/>
    <x v="3"/>
    <s v="Retenções Iur"/>
    <s v="80.02.01"/>
    <s v="Retenções Iur"/>
    <s v="80.02.01"/>
    <x v="3"/>
    <x v="0"/>
    <x v="2"/>
    <x v="1"/>
    <x v="1"/>
    <x v="2"/>
    <x v="0"/>
    <x v="0"/>
    <x v="6"/>
    <s v="2022-07-22"/>
    <x v="2"/>
    <n v="4995"/>
    <x v="0"/>
    <m/>
    <x v="0"/>
    <m/>
    <x v="3"/>
    <n v="100474696"/>
    <x v="0"/>
    <x v="0"/>
    <s v="Retenções Iur"/>
    <s v="ORI"/>
    <x v="0"/>
    <s v="RIUR"/>
    <x v="0"/>
    <x v="0"/>
    <x v="0"/>
    <x v="0"/>
    <x v="0"/>
    <x v="0"/>
    <x v="0"/>
    <x v="0"/>
    <x v="0"/>
    <x v="0"/>
    <x v="0"/>
    <s v="Retenções Iur"/>
    <x v="0"/>
    <x v="0"/>
    <x v="0"/>
    <x v="0"/>
    <x v="2"/>
    <x v="0"/>
    <x v="0"/>
    <s v="000000"/>
    <x v="0"/>
    <x v="1"/>
    <x v="0"/>
    <x v="0"/>
    <s v="RETENCAO OT"/>
  </r>
  <r>
    <x v="1"/>
    <n v="0"/>
    <n v="0"/>
    <n v="0"/>
    <n v="1000000"/>
    <x v="82"/>
    <x v="0"/>
    <x v="1"/>
    <x v="0"/>
    <s v="01.25.04.22"/>
    <x v="11"/>
    <x v="4"/>
    <x v="4"/>
    <s v="Cultura"/>
    <s v="01.25.04"/>
    <s v="Cultura"/>
    <s v="01.25.04"/>
    <x v="4"/>
    <x v="0"/>
    <x v="3"/>
    <x v="2"/>
    <x v="0"/>
    <x v="1"/>
    <x v="2"/>
    <x v="0"/>
    <x v="6"/>
    <s v="2022-07-27"/>
    <x v="2"/>
    <n v="1000000"/>
    <x v="0"/>
    <m/>
    <x v="0"/>
    <m/>
    <x v="46"/>
    <n v="1004793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King Karlos eventos, pela aquisição de bilhetes, conforme a clausula 4ª, do contrato em anexo."/>
  </r>
  <r>
    <x v="1"/>
    <n v="0"/>
    <n v="0"/>
    <n v="0"/>
    <n v="8876"/>
    <x v="83"/>
    <x v="0"/>
    <x v="1"/>
    <x v="0"/>
    <s v="01.27.02.11"/>
    <x v="14"/>
    <x v="2"/>
    <x v="2"/>
    <s v="Saneamento básico"/>
    <s v="01.27.02"/>
    <s v="Saneamento básico"/>
    <s v="01.27.02"/>
    <x v="4"/>
    <x v="0"/>
    <x v="3"/>
    <x v="2"/>
    <x v="0"/>
    <x v="1"/>
    <x v="2"/>
    <x v="0"/>
    <x v="7"/>
    <s v="2022-08-01"/>
    <x v="2"/>
    <n v="8876"/>
    <x v="0"/>
    <m/>
    <x v="0"/>
    <m/>
    <x v="47"/>
    <n v="100150458"/>
    <x v="0"/>
    <x v="0"/>
    <s v="Reforço do saneamento básico"/>
    <s v="ORI"/>
    <x v="0"/>
    <m/>
    <x v="0"/>
    <x v="0"/>
    <x v="0"/>
    <x v="0"/>
    <x v="0"/>
    <x v="0"/>
    <x v="0"/>
    <x v="1"/>
    <x v="0"/>
    <x v="0"/>
    <x v="0"/>
    <s v="Reforço do saneamento básico"/>
    <x v="0"/>
    <x v="0"/>
    <x v="0"/>
    <x v="0"/>
    <x v="1"/>
    <x v="0"/>
    <x v="0"/>
    <s v="000000"/>
    <x v="0"/>
    <x v="0"/>
    <x v="0"/>
    <x v="0"/>
    <s v="pagamento a favor da Sra. Ângela Lopes Varela ,pelo trabalho de limpeza realizado na cidade de calheta durantes o mês de Maio 2022, conforme a proposta em anexo."/>
  </r>
  <r>
    <x v="1"/>
    <n v="0"/>
    <n v="0"/>
    <n v="0"/>
    <n v="5540"/>
    <x v="84"/>
    <x v="0"/>
    <x v="0"/>
    <x v="0"/>
    <s v="03.03.10"/>
    <x v="0"/>
    <x v="0"/>
    <x v="0"/>
    <s v="Receitas Da Câmara"/>
    <s v="03.03.10"/>
    <s v="Receitas Da Câmara"/>
    <s v="03.03.10"/>
    <x v="34"/>
    <x v="0"/>
    <x v="5"/>
    <x v="4"/>
    <x v="0"/>
    <x v="0"/>
    <x v="0"/>
    <x v="0"/>
    <x v="6"/>
    <s v="2022-07-06"/>
    <x v="2"/>
    <n v="5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85"/>
    <x v="0"/>
    <x v="0"/>
    <x v="0"/>
    <s v="03.03.10"/>
    <x v="0"/>
    <x v="0"/>
    <x v="0"/>
    <s v="Receitas Da Câmara"/>
    <s v="03.03.10"/>
    <s v="Receitas Da Câmara"/>
    <s v="03.03.10"/>
    <x v="6"/>
    <x v="0"/>
    <x v="5"/>
    <x v="4"/>
    <x v="0"/>
    <x v="0"/>
    <x v="0"/>
    <x v="0"/>
    <x v="6"/>
    <s v="2022-07-06"/>
    <x v="2"/>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00"/>
    <x v="86"/>
    <x v="0"/>
    <x v="0"/>
    <x v="0"/>
    <s v="03.03.10"/>
    <x v="0"/>
    <x v="0"/>
    <x v="0"/>
    <s v="Receitas Da Câmara"/>
    <s v="03.03.10"/>
    <s v="Receitas Da Câmara"/>
    <s v="03.03.10"/>
    <x v="35"/>
    <x v="0"/>
    <x v="1"/>
    <x v="11"/>
    <x v="0"/>
    <x v="0"/>
    <x v="0"/>
    <x v="0"/>
    <x v="6"/>
    <s v="2022-07-06"/>
    <x v="2"/>
    <n v="4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
    <x v="87"/>
    <x v="0"/>
    <x v="0"/>
    <x v="0"/>
    <s v="03.03.10"/>
    <x v="0"/>
    <x v="0"/>
    <x v="0"/>
    <s v="Receitas Da Câmara"/>
    <s v="03.03.10"/>
    <s v="Receitas Da Câmara"/>
    <s v="03.03.10"/>
    <x v="36"/>
    <x v="0"/>
    <x v="5"/>
    <x v="4"/>
    <x v="0"/>
    <x v="0"/>
    <x v="0"/>
    <x v="0"/>
    <x v="6"/>
    <s v="2022-07-06"/>
    <x v="2"/>
    <n v="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50"/>
    <x v="88"/>
    <x v="0"/>
    <x v="0"/>
    <x v="0"/>
    <s v="03.03.10"/>
    <x v="0"/>
    <x v="0"/>
    <x v="0"/>
    <s v="Receitas Da Câmara"/>
    <s v="03.03.10"/>
    <s v="Receitas Da Câmara"/>
    <s v="03.03.10"/>
    <x v="37"/>
    <x v="0"/>
    <x v="5"/>
    <x v="4"/>
    <x v="0"/>
    <x v="0"/>
    <x v="0"/>
    <x v="0"/>
    <x v="6"/>
    <s v="2022-07-06"/>
    <x v="2"/>
    <n v="5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429"/>
    <x v="89"/>
    <x v="0"/>
    <x v="0"/>
    <x v="0"/>
    <s v="03.03.10"/>
    <x v="0"/>
    <x v="0"/>
    <x v="0"/>
    <s v="Receitas Da Câmara"/>
    <s v="03.03.10"/>
    <s v="Receitas Da Câmara"/>
    <s v="03.03.10"/>
    <x v="38"/>
    <x v="0"/>
    <x v="1"/>
    <x v="1"/>
    <x v="0"/>
    <x v="0"/>
    <x v="0"/>
    <x v="0"/>
    <x v="6"/>
    <s v="2022-07-06"/>
    <x v="2"/>
    <n v="3742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90"/>
    <x v="0"/>
    <x v="0"/>
    <x v="0"/>
    <s v="03.03.10"/>
    <x v="0"/>
    <x v="0"/>
    <x v="0"/>
    <s v="Receitas Da Câmara"/>
    <s v="03.03.10"/>
    <s v="Receitas Da Câmara"/>
    <s v="03.03.10"/>
    <x v="39"/>
    <x v="0"/>
    <x v="5"/>
    <x v="4"/>
    <x v="0"/>
    <x v="0"/>
    <x v="0"/>
    <x v="0"/>
    <x v="6"/>
    <s v="2022-07-06"/>
    <x v="2"/>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20"/>
    <x v="91"/>
    <x v="0"/>
    <x v="0"/>
    <x v="0"/>
    <s v="03.03.10"/>
    <x v="0"/>
    <x v="0"/>
    <x v="0"/>
    <s v="Receitas Da Câmara"/>
    <s v="03.03.10"/>
    <s v="Receitas Da Câmara"/>
    <s v="03.03.10"/>
    <x v="40"/>
    <x v="0"/>
    <x v="5"/>
    <x v="4"/>
    <x v="0"/>
    <x v="0"/>
    <x v="0"/>
    <x v="0"/>
    <x v="6"/>
    <s v="2022-07-06"/>
    <x v="2"/>
    <n v="7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420"/>
    <x v="92"/>
    <x v="0"/>
    <x v="0"/>
    <x v="0"/>
    <s v="03.03.10"/>
    <x v="0"/>
    <x v="0"/>
    <x v="0"/>
    <s v="Receitas Da Câmara"/>
    <s v="03.03.10"/>
    <s v="Receitas Da Câmara"/>
    <s v="03.03.10"/>
    <x v="41"/>
    <x v="0"/>
    <x v="5"/>
    <x v="4"/>
    <x v="0"/>
    <x v="0"/>
    <x v="0"/>
    <x v="0"/>
    <x v="6"/>
    <s v="2022-07-06"/>
    <x v="2"/>
    <n v="38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
    <x v="93"/>
    <x v="0"/>
    <x v="0"/>
    <x v="0"/>
    <s v="03.03.10"/>
    <x v="0"/>
    <x v="0"/>
    <x v="0"/>
    <s v="Receitas Da Câmara"/>
    <s v="03.03.10"/>
    <s v="Receitas Da Câmara"/>
    <s v="03.03.10"/>
    <x v="42"/>
    <x v="0"/>
    <x v="5"/>
    <x v="12"/>
    <x v="0"/>
    <x v="0"/>
    <x v="0"/>
    <x v="0"/>
    <x v="6"/>
    <s v="2022-07-06"/>
    <x v="2"/>
    <n v="1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
    <x v="94"/>
    <x v="0"/>
    <x v="1"/>
    <x v="0"/>
    <s v="01.27.02.12"/>
    <x v="24"/>
    <x v="2"/>
    <x v="2"/>
    <s v="Saneamento básico"/>
    <s v="01.27.02"/>
    <s v="Saneamento básico"/>
    <s v="01.27.02"/>
    <x v="1"/>
    <x v="0"/>
    <x v="1"/>
    <x v="1"/>
    <x v="0"/>
    <x v="1"/>
    <x v="1"/>
    <x v="0"/>
    <x v="7"/>
    <s v="2022-08-04"/>
    <x v="2"/>
    <n v="3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a ligação de esgoto domiciliar, do contrato assinado aos 02 de outubro de 2020, conforme justificativo em anexo."/>
  </r>
  <r>
    <x v="1"/>
    <n v="0"/>
    <n v="0"/>
    <n v="0"/>
    <n v="57338"/>
    <x v="95"/>
    <x v="0"/>
    <x v="1"/>
    <x v="0"/>
    <s v="03.16.15"/>
    <x v="6"/>
    <x v="0"/>
    <x v="5"/>
    <s v="Direção Financeira"/>
    <s v="03.16.15"/>
    <s v="Direção Financeira"/>
    <s v="03.16.15"/>
    <x v="43"/>
    <x v="0"/>
    <x v="1"/>
    <x v="1"/>
    <x v="0"/>
    <x v="0"/>
    <x v="2"/>
    <x v="0"/>
    <x v="7"/>
    <s v="2022-08-05"/>
    <x v="2"/>
    <n v="57338"/>
    <x v="0"/>
    <m/>
    <x v="0"/>
    <m/>
    <x v="49"/>
    <n v="100479096"/>
    <x v="0"/>
    <x v="0"/>
    <s v="Direção Financeira"/>
    <s v="ORI"/>
    <x v="0"/>
    <m/>
    <x v="0"/>
    <x v="0"/>
    <x v="0"/>
    <x v="0"/>
    <x v="0"/>
    <x v="0"/>
    <x v="0"/>
    <x v="0"/>
    <x v="0"/>
    <x v="0"/>
    <x v="0"/>
    <s v="Direção Financeira"/>
    <x v="0"/>
    <x v="0"/>
    <x v="0"/>
    <x v="0"/>
    <x v="0"/>
    <x v="0"/>
    <x v="0"/>
    <s v="000000"/>
    <x v="0"/>
    <x v="0"/>
    <x v="0"/>
    <x v="0"/>
    <s v="Pagamento a favor  de Preço Piquinote, referente a aquisição de peças, conforme fatura em anexo."/>
  </r>
  <r>
    <x v="1"/>
    <n v="0"/>
    <n v="0"/>
    <n v="0"/>
    <n v="160000"/>
    <x v="96"/>
    <x v="0"/>
    <x v="1"/>
    <x v="0"/>
    <s v="01.25.01.10"/>
    <x v="25"/>
    <x v="4"/>
    <x v="4"/>
    <s v="Educação"/>
    <s v="01.25.01"/>
    <s v="Educação"/>
    <s v="01.25.01"/>
    <x v="4"/>
    <x v="0"/>
    <x v="3"/>
    <x v="2"/>
    <x v="0"/>
    <x v="1"/>
    <x v="2"/>
    <x v="0"/>
    <x v="7"/>
    <s v="2022-08-08"/>
    <x v="2"/>
    <n v="160000"/>
    <x v="0"/>
    <m/>
    <x v="0"/>
    <m/>
    <x v="50"/>
    <n v="100478657"/>
    <x v="0"/>
    <x v="0"/>
    <s v="Transporte escolar"/>
    <s v="ORI"/>
    <x v="0"/>
    <m/>
    <x v="0"/>
    <x v="0"/>
    <x v="0"/>
    <x v="0"/>
    <x v="0"/>
    <x v="0"/>
    <x v="0"/>
    <x v="1"/>
    <x v="0"/>
    <x v="0"/>
    <x v="0"/>
    <s v="Transporte escolar"/>
    <x v="0"/>
    <x v="0"/>
    <x v="0"/>
    <x v="0"/>
    <x v="1"/>
    <x v="0"/>
    <x v="0"/>
    <s v="000000"/>
    <x v="0"/>
    <x v="0"/>
    <x v="0"/>
    <x v="0"/>
    <s v="Pagamento a favor de TRANSLUX Comércio e Serviço, pelos trabalhos investidos de Mão-de-obra e pintura nos dois Autocarros do Transporte  Escolar, conforme proposta em anexo."/>
  </r>
  <r>
    <x v="1"/>
    <n v="0"/>
    <n v="0"/>
    <n v="0"/>
    <n v="21250"/>
    <x v="97"/>
    <x v="0"/>
    <x v="1"/>
    <x v="0"/>
    <s v="01.27.02.11"/>
    <x v="14"/>
    <x v="2"/>
    <x v="2"/>
    <s v="Saneamento básico"/>
    <s v="01.27.02"/>
    <s v="Saneamento básico"/>
    <s v="01.27.02"/>
    <x v="4"/>
    <x v="0"/>
    <x v="3"/>
    <x v="2"/>
    <x v="0"/>
    <x v="1"/>
    <x v="2"/>
    <x v="0"/>
    <x v="7"/>
    <s v="2022-08-11"/>
    <x v="2"/>
    <n v="21250"/>
    <x v="0"/>
    <m/>
    <x v="0"/>
    <m/>
    <x v="51"/>
    <n v="100477334"/>
    <x v="0"/>
    <x v="0"/>
    <s v="Reforço do saneamento básico"/>
    <s v="ORI"/>
    <x v="0"/>
    <m/>
    <x v="0"/>
    <x v="0"/>
    <x v="0"/>
    <x v="0"/>
    <x v="0"/>
    <x v="0"/>
    <x v="0"/>
    <x v="1"/>
    <x v="0"/>
    <x v="0"/>
    <x v="0"/>
    <s v="Reforço do saneamento básico"/>
    <x v="0"/>
    <x v="0"/>
    <x v="0"/>
    <x v="0"/>
    <x v="1"/>
    <x v="0"/>
    <x v="0"/>
    <s v="000000"/>
    <x v="0"/>
    <x v="0"/>
    <x v="0"/>
    <x v="0"/>
    <s v="Pagamento a favor do Sr. Emanuel de Jesus Gomes Silva, proveniente de fornecimento de 60 almoços, conforme documento em anexo."/>
  </r>
  <r>
    <x v="1"/>
    <n v="0"/>
    <n v="0"/>
    <n v="0"/>
    <n v="5000"/>
    <x v="98"/>
    <x v="0"/>
    <x v="1"/>
    <x v="0"/>
    <s v="01.25.05.10"/>
    <x v="5"/>
    <x v="4"/>
    <x v="4"/>
    <s v="Saúde"/>
    <s v="01.25.05"/>
    <s v="Saúde"/>
    <s v="01.25.05"/>
    <x v="5"/>
    <x v="0"/>
    <x v="4"/>
    <x v="3"/>
    <x v="0"/>
    <x v="1"/>
    <x v="2"/>
    <x v="0"/>
    <x v="7"/>
    <s v="2022-08-09"/>
    <x v="2"/>
    <n v="5000"/>
    <x v="0"/>
    <m/>
    <x v="0"/>
    <m/>
    <x v="52"/>
    <n v="100475892"/>
    <x v="0"/>
    <x v="0"/>
    <s v="Assistencia social"/>
    <s v="ORI"/>
    <x v="0"/>
    <m/>
    <x v="0"/>
    <x v="0"/>
    <x v="0"/>
    <x v="0"/>
    <x v="0"/>
    <x v="0"/>
    <x v="0"/>
    <x v="1"/>
    <x v="0"/>
    <x v="0"/>
    <x v="0"/>
    <s v="Assistencia social"/>
    <x v="0"/>
    <x v="0"/>
    <x v="0"/>
    <x v="0"/>
    <x v="1"/>
    <x v="0"/>
    <x v="0"/>
    <s v="000000"/>
    <x v="0"/>
    <x v="0"/>
    <x v="0"/>
    <x v="0"/>
    <s v="Apoio concedido a favor da Sra. Isabel Mendes Correia, conforme proposta em anexo"/>
  </r>
  <r>
    <x v="1"/>
    <n v="0"/>
    <n v="0"/>
    <n v="0"/>
    <n v="3000"/>
    <x v="99"/>
    <x v="0"/>
    <x v="1"/>
    <x v="0"/>
    <s v="01.25.01.12"/>
    <x v="26"/>
    <x v="4"/>
    <x v="4"/>
    <s v="Educação"/>
    <s v="01.25.01"/>
    <s v="Educação"/>
    <s v="01.25.01"/>
    <x v="4"/>
    <x v="0"/>
    <x v="3"/>
    <x v="2"/>
    <x v="0"/>
    <x v="1"/>
    <x v="2"/>
    <x v="0"/>
    <x v="7"/>
    <s v="2022-08-09"/>
    <x v="2"/>
    <n v="3000"/>
    <x v="0"/>
    <m/>
    <x v="0"/>
    <m/>
    <x v="53"/>
    <n v="100045907"/>
    <x v="0"/>
    <x v="0"/>
    <s v="Comparticipação da Câmara com Ensino Superior"/>
    <s v="ORI"/>
    <x v="0"/>
    <m/>
    <x v="0"/>
    <x v="0"/>
    <x v="0"/>
    <x v="0"/>
    <x v="0"/>
    <x v="0"/>
    <x v="0"/>
    <x v="1"/>
    <x v="0"/>
    <x v="0"/>
    <x v="0"/>
    <s v="Comparticipação da Câmara com Ensino Superior"/>
    <x v="0"/>
    <x v="0"/>
    <x v="0"/>
    <x v="0"/>
    <x v="1"/>
    <x v="0"/>
    <x v="0"/>
    <s v="000000"/>
    <x v="0"/>
    <x v="0"/>
    <x v="0"/>
    <x v="0"/>
    <s v="Apoio concedido a favor da Sra. Maria Nunes, conforme proposta em anexo."/>
  </r>
  <r>
    <x v="1"/>
    <n v="0"/>
    <n v="0"/>
    <n v="0"/>
    <n v="510"/>
    <x v="100"/>
    <x v="0"/>
    <x v="1"/>
    <x v="0"/>
    <s v="01.27.02.11"/>
    <x v="14"/>
    <x v="2"/>
    <x v="2"/>
    <s v="Saneamento básico"/>
    <s v="01.27.02"/>
    <s v="Saneamento básico"/>
    <s v="01.27.02"/>
    <x v="4"/>
    <x v="0"/>
    <x v="3"/>
    <x v="2"/>
    <x v="0"/>
    <x v="1"/>
    <x v="2"/>
    <x v="0"/>
    <x v="5"/>
    <s v="2022-02-17"/>
    <x v="1"/>
    <n v="510"/>
    <x v="0"/>
    <m/>
    <x v="0"/>
    <m/>
    <x v="3"/>
    <n v="100474696"/>
    <x v="0"/>
    <x v="1"/>
    <s v="Reforço do saneamento básico"/>
    <s v="ORI"/>
    <x v="0"/>
    <m/>
    <x v="0"/>
    <x v="0"/>
    <x v="0"/>
    <x v="0"/>
    <x v="0"/>
    <x v="0"/>
    <x v="0"/>
    <x v="1"/>
    <x v="0"/>
    <x v="0"/>
    <x v="0"/>
    <s v="Reforço do saneamento básico"/>
    <x v="0"/>
    <x v="0"/>
    <x v="0"/>
    <x v="0"/>
    <x v="1"/>
    <x v="0"/>
    <x v="0"/>
    <s v="000307"/>
    <x v="0"/>
    <x v="0"/>
    <x v="1"/>
    <x v="0"/>
    <s v="Pagamento a favor do Sr. Luis Manuel Barbosa Varela  proviniente do serviço prestado na recolha de lixo, conforme documento em anexo"/>
  </r>
  <r>
    <x v="1"/>
    <n v="0"/>
    <n v="0"/>
    <n v="0"/>
    <n v="2890"/>
    <x v="100"/>
    <x v="0"/>
    <x v="1"/>
    <x v="0"/>
    <s v="01.27.02.11"/>
    <x v="14"/>
    <x v="2"/>
    <x v="2"/>
    <s v="Saneamento básico"/>
    <s v="01.27.02"/>
    <s v="Saneamento básico"/>
    <s v="01.27.02"/>
    <x v="4"/>
    <x v="0"/>
    <x v="3"/>
    <x v="2"/>
    <x v="0"/>
    <x v="1"/>
    <x v="2"/>
    <x v="0"/>
    <x v="5"/>
    <s v="2022-02-17"/>
    <x v="1"/>
    <n v="2890"/>
    <x v="0"/>
    <m/>
    <x v="0"/>
    <m/>
    <x v="54"/>
    <n v="100479173"/>
    <x v="0"/>
    <x v="0"/>
    <s v="Reforço do saneamento básico"/>
    <s v="ORI"/>
    <x v="0"/>
    <m/>
    <x v="0"/>
    <x v="0"/>
    <x v="0"/>
    <x v="0"/>
    <x v="0"/>
    <x v="0"/>
    <x v="0"/>
    <x v="1"/>
    <x v="0"/>
    <x v="0"/>
    <x v="0"/>
    <s v="Reforço do saneamento básico"/>
    <x v="0"/>
    <x v="0"/>
    <x v="0"/>
    <x v="0"/>
    <x v="1"/>
    <x v="0"/>
    <x v="0"/>
    <s v="000307"/>
    <x v="0"/>
    <x v="0"/>
    <x v="0"/>
    <x v="0"/>
    <s v="Pagamento a favor do Sr. Luis Manuel Barbosa Varela  proviniente do serviço prestado na recolha de lixo, conforme documento em anexo"/>
  </r>
  <r>
    <x v="0"/>
    <n v="0"/>
    <n v="0"/>
    <n v="0"/>
    <n v="90000"/>
    <x v="101"/>
    <x v="0"/>
    <x v="1"/>
    <x v="0"/>
    <s v="01.27.02.12"/>
    <x v="24"/>
    <x v="2"/>
    <x v="2"/>
    <s v="Saneamento básico"/>
    <s v="01.27.02"/>
    <s v="Saneamento básico"/>
    <s v="01.27.02"/>
    <x v="1"/>
    <x v="0"/>
    <x v="1"/>
    <x v="1"/>
    <x v="0"/>
    <x v="1"/>
    <x v="1"/>
    <x v="0"/>
    <x v="2"/>
    <s v="2022-03-03"/>
    <x v="1"/>
    <n v="90000"/>
    <x v="0"/>
    <m/>
    <x v="0"/>
    <m/>
    <x v="48"/>
    <n v="100477149"/>
    <x v="0"/>
    <x v="0"/>
    <s v="Rede de Esgotos"/>
    <s v="ORI"/>
    <x v="0"/>
    <s v="RE"/>
    <x v="0"/>
    <x v="0"/>
    <x v="0"/>
    <x v="0"/>
    <x v="0"/>
    <x v="0"/>
    <x v="0"/>
    <x v="1"/>
    <x v="0"/>
    <x v="0"/>
    <x v="0"/>
    <s v="Rede de Esgotos"/>
    <x v="0"/>
    <x v="0"/>
    <x v="0"/>
    <x v="0"/>
    <x v="1"/>
    <x v="0"/>
    <x v="0"/>
    <s v="000488"/>
    <x v="0"/>
    <x v="0"/>
    <x v="0"/>
    <x v="0"/>
    <s v="Pagamento a favor da Empresa Gomes Mendonça, referente aos trabalhos da ligação de esgoto domiciliar, do contrato assinado aos 02 de outubro de 2020, conforme justificativo em anexo  "/>
  </r>
  <r>
    <x v="1"/>
    <n v="0"/>
    <n v="0"/>
    <n v="0"/>
    <n v="25813"/>
    <x v="102"/>
    <x v="0"/>
    <x v="0"/>
    <x v="0"/>
    <s v="80.02.01"/>
    <x v="3"/>
    <x v="3"/>
    <x v="3"/>
    <s v="Retenções Iur"/>
    <s v="80.02.01"/>
    <s v="Retenções Iur"/>
    <s v="80.02.01"/>
    <x v="3"/>
    <x v="0"/>
    <x v="2"/>
    <x v="1"/>
    <x v="1"/>
    <x v="2"/>
    <x v="0"/>
    <x v="0"/>
    <x v="5"/>
    <s v="2022-02-24"/>
    <x v="1"/>
    <n v="25813"/>
    <x v="0"/>
    <m/>
    <x v="0"/>
    <m/>
    <x v="3"/>
    <n v="100474696"/>
    <x v="0"/>
    <x v="0"/>
    <s v="Retenções Iur"/>
    <s v="ORI"/>
    <x v="0"/>
    <s v="RIUR"/>
    <x v="0"/>
    <x v="0"/>
    <x v="0"/>
    <x v="0"/>
    <x v="0"/>
    <x v="0"/>
    <x v="0"/>
    <x v="0"/>
    <x v="0"/>
    <x v="0"/>
    <x v="0"/>
    <s v="Retenções Iur"/>
    <x v="0"/>
    <x v="0"/>
    <x v="0"/>
    <x v="0"/>
    <x v="2"/>
    <x v="0"/>
    <x v="0"/>
    <s v="000000"/>
    <x v="0"/>
    <x v="1"/>
    <x v="0"/>
    <x v="0"/>
    <s v="RETENCAO OT"/>
  </r>
  <r>
    <x v="1"/>
    <n v="0"/>
    <n v="0"/>
    <n v="0"/>
    <n v="25206"/>
    <x v="103"/>
    <x v="0"/>
    <x v="0"/>
    <x v="0"/>
    <s v="80.02.10.01"/>
    <x v="9"/>
    <x v="3"/>
    <x v="3"/>
    <s v="Outros"/>
    <s v="80.02.10"/>
    <s v="Outros"/>
    <s v="80.02.10"/>
    <x v="29"/>
    <x v="0"/>
    <x v="2"/>
    <x v="1"/>
    <x v="1"/>
    <x v="2"/>
    <x v="0"/>
    <x v="0"/>
    <x v="5"/>
    <s v="2022-02-24"/>
    <x v="1"/>
    <n v="2520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104"/>
    <x v="0"/>
    <x v="0"/>
    <x v="0"/>
    <s v="80.02.01"/>
    <x v="3"/>
    <x v="3"/>
    <x v="3"/>
    <s v="Retenções Iur"/>
    <s v="80.02.01"/>
    <s v="Retenções Iur"/>
    <s v="80.02.01"/>
    <x v="3"/>
    <x v="0"/>
    <x v="2"/>
    <x v="1"/>
    <x v="1"/>
    <x v="2"/>
    <x v="0"/>
    <x v="0"/>
    <x v="5"/>
    <s v="2022-02-17"/>
    <x v="1"/>
    <n v="4310"/>
    <x v="0"/>
    <m/>
    <x v="0"/>
    <m/>
    <x v="3"/>
    <n v="100474696"/>
    <x v="0"/>
    <x v="0"/>
    <s v="Retenções Iur"/>
    <s v="ORI"/>
    <x v="0"/>
    <s v="RIUR"/>
    <x v="0"/>
    <x v="0"/>
    <x v="0"/>
    <x v="0"/>
    <x v="0"/>
    <x v="0"/>
    <x v="0"/>
    <x v="0"/>
    <x v="0"/>
    <x v="0"/>
    <x v="0"/>
    <s v="Retenções Iur"/>
    <x v="0"/>
    <x v="0"/>
    <x v="0"/>
    <x v="0"/>
    <x v="2"/>
    <x v="0"/>
    <x v="0"/>
    <s v="000000"/>
    <x v="0"/>
    <x v="1"/>
    <x v="0"/>
    <x v="0"/>
    <s v="RETENCAO OT"/>
  </r>
  <r>
    <x v="1"/>
    <n v="0"/>
    <n v="0"/>
    <n v="0"/>
    <n v="5392"/>
    <x v="105"/>
    <x v="0"/>
    <x v="0"/>
    <x v="0"/>
    <s v="80.02.10.01"/>
    <x v="9"/>
    <x v="3"/>
    <x v="3"/>
    <s v="Outros"/>
    <s v="80.02.10"/>
    <s v="Outros"/>
    <s v="80.02.10"/>
    <x v="29"/>
    <x v="0"/>
    <x v="2"/>
    <x v="1"/>
    <x v="1"/>
    <x v="2"/>
    <x v="0"/>
    <x v="0"/>
    <x v="5"/>
    <s v="2022-02-17"/>
    <x v="1"/>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106"/>
    <x v="0"/>
    <x v="0"/>
    <x v="0"/>
    <s v="80.02.01"/>
    <x v="3"/>
    <x v="3"/>
    <x v="3"/>
    <s v="Retenções Iur"/>
    <s v="80.02.01"/>
    <s v="Retenções Iur"/>
    <s v="80.02.01"/>
    <x v="3"/>
    <x v="0"/>
    <x v="2"/>
    <x v="1"/>
    <x v="1"/>
    <x v="2"/>
    <x v="0"/>
    <x v="0"/>
    <x v="5"/>
    <s v="2022-02-17"/>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107"/>
    <x v="0"/>
    <x v="0"/>
    <x v="0"/>
    <s v="80.02.10.01"/>
    <x v="9"/>
    <x v="3"/>
    <x v="3"/>
    <s v="Outros"/>
    <s v="80.02.10"/>
    <s v="Outros"/>
    <s v="80.02.10"/>
    <x v="29"/>
    <x v="0"/>
    <x v="2"/>
    <x v="1"/>
    <x v="1"/>
    <x v="2"/>
    <x v="0"/>
    <x v="0"/>
    <x v="5"/>
    <s v="2022-02-17"/>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1942"/>
    <x v="108"/>
    <x v="0"/>
    <x v="0"/>
    <x v="0"/>
    <s v="80.02.01"/>
    <x v="3"/>
    <x v="3"/>
    <x v="3"/>
    <s v="Retenções Iur"/>
    <s v="80.02.01"/>
    <s v="Retenções Iur"/>
    <s v="80.02.01"/>
    <x v="3"/>
    <x v="0"/>
    <x v="2"/>
    <x v="1"/>
    <x v="1"/>
    <x v="2"/>
    <x v="0"/>
    <x v="0"/>
    <x v="5"/>
    <s v="2022-02-17"/>
    <x v="1"/>
    <n v="21942"/>
    <x v="0"/>
    <m/>
    <x v="0"/>
    <m/>
    <x v="3"/>
    <n v="100474696"/>
    <x v="0"/>
    <x v="0"/>
    <s v="Retenções Iur"/>
    <s v="ORI"/>
    <x v="0"/>
    <s v="RIUR"/>
    <x v="0"/>
    <x v="0"/>
    <x v="0"/>
    <x v="0"/>
    <x v="0"/>
    <x v="0"/>
    <x v="0"/>
    <x v="0"/>
    <x v="0"/>
    <x v="0"/>
    <x v="0"/>
    <s v="Retenções Iur"/>
    <x v="0"/>
    <x v="0"/>
    <x v="0"/>
    <x v="0"/>
    <x v="2"/>
    <x v="0"/>
    <x v="0"/>
    <s v="000000"/>
    <x v="0"/>
    <x v="1"/>
    <x v="0"/>
    <x v="0"/>
    <s v="RETENCAO OT"/>
  </r>
  <r>
    <x v="1"/>
    <n v="0"/>
    <n v="0"/>
    <n v="0"/>
    <n v="18847"/>
    <x v="109"/>
    <x v="0"/>
    <x v="0"/>
    <x v="0"/>
    <s v="80.02.10.01"/>
    <x v="9"/>
    <x v="3"/>
    <x v="3"/>
    <s v="Outros"/>
    <s v="80.02.10"/>
    <s v="Outros"/>
    <s v="80.02.10"/>
    <x v="29"/>
    <x v="0"/>
    <x v="2"/>
    <x v="1"/>
    <x v="1"/>
    <x v="2"/>
    <x v="0"/>
    <x v="0"/>
    <x v="5"/>
    <s v="2022-02-17"/>
    <x v="1"/>
    <n v="188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110"/>
    <x v="0"/>
    <x v="0"/>
    <x v="0"/>
    <s v="80.02.01"/>
    <x v="3"/>
    <x v="3"/>
    <x v="3"/>
    <s v="Retenções Iur"/>
    <s v="80.02.01"/>
    <s v="Retenções Iur"/>
    <s v="80.02.01"/>
    <x v="3"/>
    <x v="0"/>
    <x v="2"/>
    <x v="1"/>
    <x v="1"/>
    <x v="2"/>
    <x v="0"/>
    <x v="0"/>
    <x v="5"/>
    <s v="2022-02-17"/>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111"/>
    <x v="0"/>
    <x v="0"/>
    <x v="0"/>
    <s v="80.02.10.01"/>
    <x v="9"/>
    <x v="3"/>
    <x v="3"/>
    <s v="Outros"/>
    <s v="80.02.10"/>
    <s v="Outros"/>
    <s v="80.02.10"/>
    <x v="29"/>
    <x v="0"/>
    <x v="2"/>
    <x v="1"/>
    <x v="1"/>
    <x v="2"/>
    <x v="0"/>
    <x v="0"/>
    <x v="5"/>
    <s v="2022-02-17"/>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112"/>
    <x v="0"/>
    <x v="0"/>
    <x v="0"/>
    <s v="80.02.10.26"/>
    <x v="21"/>
    <x v="3"/>
    <x v="3"/>
    <s v="Outros"/>
    <s v="80.02.10"/>
    <s v="Outros"/>
    <s v="80.02.10"/>
    <x v="31"/>
    <x v="0"/>
    <x v="2"/>
    <x v="10"/>
    <x v="1"/>
    <x v="2"/>
    <x v="0"/>
    <x v="0"/>
    <x v="5"/>
    <s v="2022-02-17"/>
    <x v="1"/>
    <n v="9940"/>
    <x v="0"/>
    <m/>
    <x v="0"/>
    <m/>
    <x v="37"/>
    <n v="100479277"/>
    <x v="0"/>
    <x v="0"/>
    <s v="Retenção Sansung"/>
    <s v="ORI"/>
    <x v="0"/>
    <s v="RS"/>
    <x v="0"/>
    <x v="0"/>
    <x v="0"/>
    <x v="0"/>
    <x v="0"/>
    <x v="0"/>
    <x v="0"/>
    <x v="1"/>
    <x v="0"/>
    <x v="0"/>
    <x v="0"/>
    <s v="Retenção Sansung"/>
    <x v="0"/>
    <x v="0"/>
    <x v="0"/>
    <x v="0"/>
    <x v="2"/>
    <x v="0"/>
    <x v="0"/>
    <s v="000000"/>
    <x v="0"/>
    <x v="1"/>
    <x v="0"/>
    <x v="0"/>
    <s v="RETENCAO OT"/>
  </r>
  <r>
    <x v="1"/>
    <n v="0"/>
    <n v="0"/>
    <n v="0"/>
    <n v="6411"/>
    <x v="113"/>
    <x v="0"/>
    <x v="0"/>
    <x v="0"/>
    <s v="80.02.01"/>
    <x v="3"/>
    <x v="3"/>
    <x v="3"/>
    <s v="Retenções Iur"/>
    <s v="80.02.01"/>
    <s v="Retenções Iur"/>
    <s v="80.02.01"/>
    <x v="3"/>
    <x v="0"/>
    <x v="2"/>
    <x v="1"/>
    <x v="1"/>
    <x v="2"/>
    <x v="0"/>
    <x v="0"/>
    <x v="5"/>
    <s v="2022-02-17"/>
    <x v="1"/>
    <n v="6411"/>
    <x v="0"/>
    <m/>
    <x v="0"/>
    <m/>
    <x v="3"/>
    <n v="100474696"/>
    <x v="0"/>
    <x v="0"/>
    <s v="Retenções Iur"/>
    <s v="ORI"/>
    <x v="0"/>
    <s v="RIUR"/>
    <x v="0"/>
    <x v="0"/>
    <x v="0"/>
    <x v="0"/>
    <x v="0"/>
    <x v="0"/>
    <x v="0"/>
    <x v="0"/>
    <x v="0"/>
    <x v="0"/>
    <x v="0"/>
    <s v="Retenções Iur"/>
    <x v="0"/>
    <x v="0"/>
    <x v="0"/>
    <x v="0"/>
    <x v="2"/>
    <x v="0"/>
    <x v="0"/>
    <s v="000000"/>
    <x v="0"/>
    <x v="1"/>
    <x v="0"/>
    <x v="0"/>
    <s v="RETENCAO OT"/>
  </r>
  <r>
    <x v="1"/>
    <n v="0"/>
    <n v="0"/>
    <n v="0"/>
    <n v="2000"/>
    <x v="114"/>
    <x v="0"/>
    <x v="1"/>
    <x v="0"/>
    <s v="01.25.05.09"/>
    <x v="15"/>
    <x v="4"/>
    <x v="4"/>
    <s v="Saúde"/>
    <s v="01.25.05"/>
    <s v="Saúde"/>
    <s v="01.25.05"/>
    <x v="5"/>
    <x v="0"/>
    <x v="4"/>
    <x v="3"/>
    <x v="0"/>
    <x v="1"/>
    <x v="2"/>
    <x v="0"/>
    <x v="2"/>
    <s v="2022-03-21"/>
    <x v="1"/>
    <n v="2000"/>
    <x v="0"/>
    <m/>
    <x v="0"/>
    <m/>
    <x v="55"/>
    <n v="100420160"/>
    <x v="0"/>
    <x v="0"/>
    <s v="Apoio a Consultas de Especialidade e Medicamentos"/>
    <s v="ORI"/>
    <x v="0"/>
    <s v="ACE"/>
    <x v="0"/>
    <x v="0"/>
    <x v="0"/>
    <x v="0"/>
    <x v="0"/>
    <x v="0"/>
    <x v="0"/>
    <x v="1"/>
    <x v="0"/>
    <x v="0"/>
    <x v="0"/>
    <s v="Apoio a Consultas de Especialidade e Medicamentos"/>
    <x v="0"/>
    <x v="0"/>
    <x v="0"/>
    <x v="0"/>
    <x v="1"/>
    <x v="0"/>
    <x v="0"/>
    <s v="000622"/>
    <x v="0"/>
    <x v="0"/>
    <x v="0"/>
    <x v="0"/>
    <s v="Apoio financeira para consulta a favor da Sr. Isabel Veiga, conforme documento em anexo."/>
  </r>
  <r>
    <x v="0"/>
    <n v="0"/>
    <n v="0"/>
    <n v="0"/>
    <n v="1400"/>
    <x v="115"/>
    <x v="0"/>
    <x v="1"/>
    <x v="0"/>
    <s v="01.27.06.82"/>
    <x v="27"/>
    <x v="2"/>
    <x v="2"/>
    <s v="Requalificação Urbana e habitação"/>
    <s v="01.27.06"/>
    <s v="Requalificação Urbana e habitação"/>
    <s v="01.27.06"/>
    <x v="1"/>
    <x v="0"/>
    <x v="1"/>
    <x v="1"/>
    <x v="0"/>
    <x v="1"/>
    <x v="1"/>
    <x v="0"/>
    <x v="2"/>
    <s v="2022-03-09"/>
    <x v="1"/>
    <n v="1400"/>
    <x v="0"/>
    <m/>
    <x v="0"/>
    <m/>
    <x v="3"/>
    <n v="100474696"/>
    <x v="0"/>
    <x v="1"/>
    <s v="Reabilitação das estradas municipais "/>
    <s v="ORI"/>
    <x v="0"/>
    <m/>
    <x v="0"/>
    <x v="0"/>
    <x v="0"/>
    <x v="0"/>
    <x v="0"/>
    <x v="0"/>
    <x v="0"/>
    <x v="1"/>
    <x v="0"/>
    <x v="0"/>
    <x v="0"/>
    <s v="Reabilitação das estradas municipais "/>
    <x v="0"/>
    <x v="0"/>
    <x v="0"/>
    <x v="0"/>
    <x v="1"/>
    <x v="0"/>
    <x v="0"/>
    <s v="000548"/>
    <x v="0"/>
    <x v="0"/>
    <x v="1"/>
    <x v="0"/>
    <s v="Pagamento a favor António Correia, referente a limpeza e manutenção da estrada da Achada Espinho Branco, conforme proposta em anexo."/>
  </r>
  <r>
    <x v="0"/>
    <n v="0"/>
    <n v="0"/>
    <n v="0"/>
    <n v="7931"/>
    <x v="115"/>
    <x v="0"/>
    <x v="1"/>
    <x v="0"/>
    <s v="01.27.06.82"/>
    <x v="27"/>
    <x v="2"/>
    <x v="2"/>
    <s v="Requalificação Urbana e habitação"/>
    <s v="01.27.06"/>
    <s v="Requalificação Urbana e habitação"/>
    <s v="01.27.06"/>
    <x v="1"/>
    <x v="0"/>
    <x v="1"/>
    <x v="1"/>
    <x v="0"/>
    <x v="1"/>
    <x v="1"/>
    <x v="0"/>
    <x v="2"/>
    <s v="2022-03-09"/>
    <x v="1"/>
    <n v="7931"/>
    <x v="0"/>
    <m/>
    <x v="0"/>
    <m/>
    <x v="56"/>
    <n v="100164752"/>
    <x v="0"/>
    <x v="0"/>
    <s v="Reabilitação das estradas municipais "/>
    <s v="ORI"/>
    <x v="0"/>
    <m/>
    <x v="0"/>
    <x v="0"/>
    <x v="0"/>
    <x v="0"/>
    <x v="0"/>
    <x v="0"/>
    <x v="0"/>
    <x v="1"/>
    <x v="0"/>
    <x v="0"/>
    <x v="0"/>
    <s v="Reabilitação das estradas municipais "/>
    <x v="0"/>
    <x v="0"/>
    <x v="0"/>
    <x v="0"/>
    <x v="1"/>
    <x v="0"/>
    <x v="0"/>
    <s v="000548"/>
    <x v="0"/>
    <x v="0"/>
    <x v="0"/>
    <x v="0"/>
    <s v="Pagamento a favor António Correia, referente a limpeza e manutenção da estrada da Achada Espinho Branco, conforme proposta em anexo."/>
  </r>
  <r>
    <x v="1"/>
    <n v="0"/>
    <n v="0"/>
    <n v="0"/>
    <n v="500"/>
    <x v="116"/>
    <x v="0"/>
    <x v="1"/>
    <x v="0"/>
    <s v="03.16.23"/>
    <x v="28"/>
    <x v="0"/>
    <x v="5"/>
    <s v="Direção da Educação, Formação Profissional, Emprego"/>
    <s v="03.16.23"/>
    <s v="Direção da Educação, Formação Profissional, Emprego"/>
    <s v="03.16.23"/>
    <x v="9"/>
    <x v="0"/>
    <x v="1"/>
    <x v="5"/>
    <x v="0"/>
    <x v="0"/>
    <x v="2"/>
    <x v="0"/>
    <x v="2"/>
    <s v="2022-03-14"/>
    <x v="1"/>
    <n v="500"/>
    <x v="0"/>
    <m/>
    <x v="0"/>
    <m/>
    <x v="57"/>
    <n v="100385105"/>
    <x v="0"/>
    <x v="0"/>
    <s v="Direção da Educação, Formação Profissional, Emprego"/>
    <s v="ORI"/>
    <x v="0"/>
    <m/>
    <x v="0"/>
    <x v="0"/>
    <x v="0"/>
    <x v="0"/>
    <x v="0"/>
    <x v="0"/>
    <x v="0"/>
    <x v="0"/>
    <x v="0"/>
    <x v="0"/>
    <x v="0"/>
    <s v="Direção da Educação, Formação Profissional, Emprego"/>
    <x v="0"/>
    <x v="0"/>
    <x v="0"/>
    <x v="0"/>
    <x v="0"/>
    <x v="0"/>
    <x v="0"/>
    <s v="000579"/>
    <x v="0"/>
    <x v="0"/>
    <x v="0"/>
    <x v="0"/>
    <s v="Subsídio de transporte a favor da Srª. Cesaltina Ribeiro pela sua deslocaçao a cidade da Praia em missão do serviço, no dia 03 de março cujo o encontro teve lugar no Hospital Agostinho Neto, conforme justificativo em anexo. "/>
  </r>
  <r>
    <x v="1"/>
    <n v="0"/>
    <n v="0"/>
    <n v="0"/>
    <n v="320"/>
    <x v="117"/>
    <x v="0"/>
    <x v="0"/>
    <x v="0"/>
    <s v="03.03.10"/>
    <x v="0"/>
    <x v="0"/>
    <x v="0"/>
    <s v="Receitas Da Câmara"/>
    <s v="03.03.10"/>
    <s v="Receitas Da Câmara"/>
    <s v="03.03.10"/>
    <x v="36"/>
    <x v="0"/>
    <x v="5"/>
    <x v="4"/>
    <x v="0"/>
    <x v="0"/>
    <x v="0"/>
    <x v="0"/>
    <x v="2"/>
    <s v="2022-03-24"/>
    <x v="1"/>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60"/>
    <x v="118"/>
    <x v="0"/>
    <x v="0"/>
    <x v="0"/>
    <s v="03.03.10"/>
    <x v="0"/>
    <x v="0"/>
    <x v="0"/>
    <s v="Receitas Da Câmara"/>
    <s v="03.03.10"/>
    <s v="Receitas Da Câmara"/>
    <s v="03.03.10"/>
    <x v="39"/>
    <x v="0"/>
    <x v="5"/>
    <x v="4"/>
    <x v="0"/>
    <x v="0"/>
    <x v="0"/>
    <x v="0"/>
    <x v="2"/>
    <s v="2022-03-24"/>
    <x v="1"/>
    <n v="6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119"/>
    <x v="0"/>
    <x v="0"/>
    <x v="0"/>
    <s v="03.03.10"/>
    <x v="0"/>
    <x v="0"/>
    <x v="0"/>
    <s v="Receitas Da Câmara"/>
    <s v="03.03.10"/>
    <s v="Receitas Da Câmara"/>
    <s v="03.03.10"/>
    <x v="35"/>
    <x v="0"/>
    <x v="1"/>
    <x v="11"/>
    <x v="0"/>
    <x v="0"/>
    <x v="0"/>
    <x v="0"/>
    <x v="2"/>
    <s v="2022-03-24"/>
    <x v="1"/>
    <n v="2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120"/>
    <x v="0"/>
    <x v="0"/>
    <x v="0"/>
    <s v="03.03.10"/>
    <x v="0"/>
    <x v="0"/>
    <x v="0"/>
    <s v="Receitas Da Câmara"/>
    <s v="03.03.10"/>
    <s v="Receitas Da Câmara"/>
    <s v="03.03.10"/>
    <x v="44"/>
    <x v="0"/>
    <x v="5"/>
    <x v="4"/>
    <x v="0"/>
    <x v="0"/>
    <x v="0"/>
    <x v="0"/>
    <x v="2"/>
    <s v="2022-03-24"/>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80"/>
    <x v="121"/>
    <x v="0"/>
    <x v="0"/>
    <x v="0"/>
    <s v="03.03.10"/>
    <x v="0"/>
    <x v="0"/>
    <x v="0"/>
    <s v="Receitas Da Câmara"/>
    <s v="03.03.10"/>
    <s v="Receitas Da Câmara"/>
    <s v="03.03.10"/>
    <x v="37"/>
    <x v="0"/>
    <x v="5"/>
    <x v="4"/>
    <x v="0"/>
    <x v="0"/>
    <x v="0"/>
    <x v="0"/>
    <x v="2"/>
    <s v="2022-03-24"/>
    <x v="1"/>
    <n v="5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413"/>
    <x v="122"/>
    <x v="0"/>
    <x v="0"/>
    <x v="0"/>
    <s v="03.03.10"/>
    <x v="0"/>
    <x v="0"/>
    <x v="0"/>
    <s v="Receitas Da Câmara"/>
    <s v="03.03.10"/>
    <s v="Receitas Da Câmara"/>
    <s v="03.03.10"/>
    <x v="38"/>
    <x v="0"/>
    <x v="1"/>
    <x v="1"/>
    <x v="0"/>
    <x v="0"/>
    <x v="0"/>
    <x v="0"/>
    <x v="2"/>
    <s v="2022-03-24"/>
    <x v="1"/>
    <n v="4941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10"/>
    <x v="123"/>
    <x v="0"/>
    <x v="0"/>
    <x v="0"/>
    <s v="03.03.10"/>
    <x v="0"/>
    <x v="0"/>
    <x v="0"/>
    <s v="Receitas Da Câmara"/>
    <s v="03.03.10"/>
    <s v="Receitas Da Câmara"/>
    <s v="03.03.10"/>
    <x v="34"/>
    <x v="0"/>
    <x v="5"/>
    <x v="4"/>
    <x v="0"/>
    <x v="0"/>
    <x v="0"/>
    <x v="0"/>
    <x v="2"/>
    <s v="2022-03-24"/>
    <x v="1"/>
    <n v="33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400"/>
    <x v="124"/>
    <x v="0"/>
    <x v="0"/>
    <x v="0"/>
    <s v="03.03.10"/>
    <x v="0"/>
    <x v="0"/>
    <x v="0"/>
    <s v="Receitas Da Câmara"/>
    <s v="03.03.10"/>
    <s v="Receitas Da Câmara"/>
    <s v="03.03.10"/>
    <x v="6"/>
    <x v="0"/>
    <x v="5"/>
    <x v="4"/>
    <x v="0"/>
    <x v="0"/>
    <x v="0"/>
    <x v="0"/>
    <x v="2"/>
    <s v="2022-03-24"/>
    <x v="1"/>
    <n v="3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125"/>
    <x v="0"/>
    <x v="0"/>
    <x v="0"/>
    <s v="03.03.10"/>
    <x v="0"/>
    <x v="0"/>
    <x v="0"/>
    <s v="Receitas Da Câmara"/>
    <s v="03.03.10"/>
    <s v="Receitas Da Câmara"/>
    <s v="03.03.10"/>
    <x v="40"/>
    <x v="0"/>
    <x v="5"/>
    <x v="4"/>
    <x v="0"/>
    <x v="0"/>
    <x v="0"/>
    <x v="0"/>
    <x v="2"/>
    <s v="2022-03-24"/>
    <x v="1"/>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0"/>
    <x v="126"/>
    <x v="0"/>
    <x v="1"/>
    <x v="0"/>
    <s v="01.25.03.04"/>
    <x v="29"/>
    <x v="4"/>
    <x v="4"/>
    <s v="Emprego e Formação profissional"/>
    <s v="01.25.03"/>
    <s v="Emprego e Formação profissional"/>
    <s v="01.25.03"/>
    <x v="4"/>
    <x v="0"/>
    <x v="3"/>
    <x v="2"/>
    <x v="0"/>
    <x v="1"/>
    <x v="2"/>
    <x v="0"/>
    <x v="2"/>
    <s v="2022-03-28"/>
    <x v="1"/>
    <n v="60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março 2022, conforme documento justificativo em anexo. "/>
  </r>
  <r>
    <x v="0"/>
    <n v="0"/>
    <n v="0"/>
    <n v="0"/>
    <n v="900"/>
    <x v="127"/>
    <x v="0"/>
    <x v="1"/>
    <x v="0"/>
    <s v="01.28.01.08"/>
    <x v="30"/>
    <x v="5"/>
    <x v="6"/>
    <s v="Habitação Social"/>
    <s v="01.28.01"/>
    <s v="Habitação Social"/>
    <s v="01.28.01"/>
    <x v="1"/>
    <x v="0"/>
    <x v="1"/>
    <x v="1"/>
    <x v="0"/>
    <x v="1"/>
    <x v="1"/>
    <x v="0"/>
    <x v="0"/>
    <s v="2022-04-14"/>
    <x v="0"/>
    <n v="900"/>
    <x v="0"/>
    <m/>
    <x v="0"/>
    <m/>
    <x v="3"/>
    <n v="100474696"/>
    <x v="0"/>
    <x v="1"/>
    <s v="Habitações Sociais"/>
    <s v="ORI"/>
    <x v="0"/>
    <s v="HS"/>
    <x v="0"/>
    <x v="0"/>
    <x v="0"/>
    <x v="0"/>
    <x v="0"/>
    <x v="0"/>
    <x v="0"/>
    <x v="1"/>
    <x v="0"/>
    <x v="0"/>
    <x v="0"/>
    <s v="Habitações Sociais"/>
    <x v="0"/>
    <x v="0"/>
    <x v="0"/>
    <x v="0"/>
    <x v="1"/>
    <x v="0"/>
    <x v="0"/>
    <s v="000000"/>
    <x v="0"/>
    <x v="0"/>
    <x v="1"/>
    <x v="0"/>
    <s v="Pagamento a favor do Srº. Nataniel  Carvalho Miranda, referente a fornecimento e transporte de água, para conclusão de habitação social da Srª. Maria Gorete Mendes &quot;Sodinha&quot; residente em Cutelo Gomes, conforme justificativo em anexo."/>
  </r>
  <r>
    <x v="0"/>
    <n v="0"/>
    <n v="0"/>
    <n v="0"/>
    <n v="5100"/>
    <x v="127"/>
    <x v="0"/>
    <x v="1"/>
    <x v="0"/>
    <s v="01.28.01.08"/>
    <x v="30"/>
    <x v="5"/>
    <x v="6"/>
    <s v="Habitação Social"/>
    <s v="01.28.01"/>
    <s v="Habitação Social"/>
    <s v="01.28.01"/>
    <x v="1"/>
    <x v="0"/>
    <x v="1"/>
    <x v="1"/>
    <x v="0"/>
    <x v="1"/>
    <x v="1"/>
    <x v="0"/>
    <x v="0"/>
    <s v="2022-04-14"/>
    <x v="0"/>
    <n v="5100"/>
    <x v="0"/>
    <m/>
    <x v="0"/>
    <m/>
    <x v="58"/>
    <n v="100477431"/>
    <x v="0"/>
    <x v="0"/>
    <s v="Habitações Sociais"/>
    <s v="ORI"/>
    <x v="0"/>
    <s v="HS"/>
    <x v="0"/>
    <x v="0"/>
    <x v="0"/>
    <x v="0"/>
    <x v="0"/>
    <x v="0"/>
    <x v="0"/>
    <x v="1"/>
    <x v="0"/>
    <x v="0"/>
    <x v="0"/>
    <s v="Habitações Sociais"/>
    <x v="0"/>
    <x v="0"/>
    <x v="0"/>
    <x v="0"/>
    <x v="1"/>
    <x v="0"/>
    <x v="0"/>
    <s v="000000"/>
    <x v="0"/>
    <x v="0"/>
    <x v="0"/>
    <x v="0"/>
    <s v="Pagamento a favor do Srº. Nataniel  Carvalho Miranda, referente a fornecimento e transporte de água, para conclusão de habitação social da Srª. Maria Gorete Mendes &quot;Sodinha&quot; residente em Cutelo Gomes, conforme justificativo em anexo."/>
  </r>
  <r>
    <x v="1"/>
    <n v="0"/>
    <n v="0"/>
    <n v="0"/>
    <n v="2300"/>
    <x v="128"/>
    <x v="0"/>
    <x v="1"/>
    <x v="0"/>
    <s v="03.16.15"/>
    <x v="6"/>
    <x v="0"/>
    <x v="5"/>
    <s v="Direção Financeira"/>
    <s v="03.16.15"/>
    <s v="Direção Financeira"/>
    <s v="03.16.15"/>
    <x v="20"/>
    <x v="0"/>
    <x v="1"/>
    <x v="5"/>
    <x v="0"/>
    <x v="0"/>
    <x v="2"/>
    <x v="0"/>
    <x v="0"/>
    <s v="2022-04-27"/>
    <x v="0"/>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abril de 2022, conforme contrato em anexo."/>
  </r>
  <r>
    <x v="1"/>
    <n v="0"/>
    <n v="0"/>
    <n v="0"/>
    <n v="13030"/>
    <x v="128"/>
    <x v="0"/>
    <x v="1"/>
    <x v="0"/>
    <s v="03.16.15"/>
    <x v="6"/>
    <x v="0"/>
    <x v="5"/>
    <s v="Direção Financeira"/>
    <s v="03.16.15"/>
    <s v="Direção Financeira"/>
    <s v="03.16.15"/>
    <x v="20"/>
    <x v="0"/>
    <x v="1"/>
    <x v="5"/>
    <x v="0"/>
    <x v="0"/>
    <x v="2"/>
    <x v="0"/>
    <x v="0"/>
    <s v="2022-04-27"/>
    <x v="0"/>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abril de 2022, conforme contrato em anexo."/>
  </r>
  <r>
    <x v="1"/>
    <n v="0"/>
    <n v="0"/>
    <n v="0"/>
    <n v="4995"/>
    <x v="129"/>
    <x v="0"/>
    <x v="1"/>
    <x v="0"/>
    <s v="03.16.15"/>
    <x v="6"/>
    <x v="0"/>
    <x v="5"/>
    <s v="Direção Financeira"/>
    <s v="03.16.15"/>
    <s v="Direção Financeira"/>
    <s v="03.16.15"/>
    <x v="20"/>
    <x v="0"/>
    <x v="1"/>
    <x v="5"/>
    <x v="0"/>
    <x v="0"/>
    <x v="2"/>
    <x v="0"/>
    <x v="0"/>
    <s v="2022-04-27"/>
    <x v="0"/>
    <n v="4995"/>
    <x v="0"/>
    <m/>
    <x v="0"/>
    <m/>
    <x v="3"/>
    <n v="100474696"/>
    <x v="0"/>
    <x v="1"/>
    <s v="Direção Financeira"/>
    <s v="ORI"/>
    <x v="0"/>
    <m/>
    <x v="0"/>
    <x v="0"/>
    <x v="0"/>
    <x v="0"/>
    <x v="0"/>
    <x v="0"/>
    <x v="0"/>
    <x v="0"/>
    <x v="0"/>
    <x v="0"/>
    <x v="0"/>
    <s v="Direção Financeira"/>
    <x v="0"/>
    <x v="0"/>
    <x v="0"/>
    <x v="0"/>
    <x v="0"/>
    <x v="0"/>
    <x v="0"/>
    <s v="000000"/>
    <x v="0"/>
    <x v="0"/>
    <x v="1"/>
    <x v="0"/>
    <s v="Pagamento a favor do Sr. Pericles Emanuel Mendes pelo serviço prestado na administração da delegação da Ribeira de Principal, coordenação dos serviço de saneamento na zona norte do concelho, referente ao mês de abril 2022, conforme contrato em anexo.  "/>
  </r>
  <r>
    <x v="1"/>
    <n v="0"/>
    <n v="0"/>
    <n v="0"/>
    <n v="28308"/>
    <x v="129"/>
    <x v="0"/>
    <x v="1"/>
    <x v="0"/>
    <s v="03.16.15"/>
    <x v="6"/>
    <x v="0"/>
    <x v="5"/>
    <s v="Direção Financeira"/>
    <s v="03.16.15"/>
    <s v="Direção Financeira"/>
    <s v="03.16.15"/>
    <x v="20"/>
    <x v="0"/>
    <x v="1"/>
    <x v="5"/>
    <x v="0"/>
    <x v="0"/>
    <x v="2"/>
    <x v="0"/>
    <x v="0"/>
    <s v="2022-04-27"/>
    <x v="0"/>
    <n v="28308"/>
    <x v="0"/>
    <m/>
    <x v="0"/>
    <m/>
    <x v="60"/>
    <n v="100478446"/>
    <x v="0"/>
    <x v="0"/>
    <s v="Direção Financeira"/>
    <s v="ORI"/>
    <x v="0"/>
    <m/>
    <x v="0"/>
    <x v="0"/>
    <x v="0"/>
    <x v="0"/>
    <x v="0"/>
    <x v="0"/>
    <x v="0"/>
    <x v="0"/>
    <x v="0"/>
    <x v="0"/>
    <x v="0"/>
    <s v="Direção Financeira"/>
    <x v="0"/>
    <x v="0"/>
    <x v="0"/>
    <x v="0"/>
    <x v="0"/>
    <x v="0"/>
    <x v="0"/>
    <s v="000000"/>
    <x v="0"/>
    <x v="0"/>
    <x v="0"/>
    <x v="0"/>
    <s v="Pagamento a favor do Sr. Pericles Emanuel Mendes pelo serviço prestado na administração da delegação da Ribeira de Principal, coordenação dos serviço de saneamento na zona norte do concelho, referente ao mês de abril 2022, conforme contrato em anexo.  "/>
  </r>
  <r>
    <x v="1"/>
    <n v="0"/>
    <n v="0"/>
    <n v="0"/>
    <n v="6000"/>
    <x v="130"/>
    <x v="0"/>
    <x v="1"/>
    <x v="0"/>
    <s v="03.16.02"/>
    <x v="31"/>
    <x v="0"/>
    <x v="5"/>
    <s v="Gabinete do Presidente"/>
    <s v="03.16.02"/>
    <s v="Gabinete do Presidente"/>
    <s v="03.16.02"/>
    <x v="9"/>
    <x v="0"/>
    <x v="1"/>
    <x v="5"/>
    <x v="0"/>
    <x v="0"/>
    <x v="2"/>
    <x v="0"/>
    <x v="1"/>
    <s v="2022-05-06"/>
    <x v="0"/>
    <n v="6000"/>
    <x v="0"/>
    <m/>
    <x v="0"/>
    <m/>
    <x v="61"/>
    <n v="100444140"/>
    <x v="0"/>
    <x v="0"/>
    <s v="Gabinete do Presidente"/>
    <s v="ORI"/>
    <x v="0"/>
    <m/>
    <x v="0"/>
    <x v="0"/>
    <x v="0"/>
    <x v="0"/>
    <x v="0"/>
    <x v="0"/>
    <x v="0"/>
    <x v="0"/>
    <x v="0"/>
    <x v="0"/>
    <x v="0"/>
    <s v="Gabinete do Presidente"/>
    <x v="0"/>
    <x v="0"/>
    <x v="0"/>
    <x v="0"/>
    <x v="0"/>
    <x v="0"/>
    <x v="0"/>
    <s v="000000"/>
    <x v="0"/>
    <x v="0"/>
    <x v="0"/>
    <x v="0"/>
    <s v="Ajuda de Custo a favor do Sr. Presidente Herminio Celso Fernandes, aquando a sua deslocação em missão de serviço a cidade da Praia, conforme documento em anexo."/>
  </r>
  <r>
    <x v="1"/>
    <n v="0"/>
    <n v="0"/>
    <n v="0"/>
    <n v="40948"/>
    <x v="131"/>
    <x v="0"/>
    <x v="1"/>
    <x v="0"/>
    <s v="01.25.01.10"/>
    <x v="25"/>
    <x v="4"/>
    <x v="4"/>
    <s v="Educação"/>
    <s v="01.25.01"/>
    <s v="Educação"/>
    <s v="01.25.01"/>
    <x v="4"/>
    <x v="0"/>
    <x v="3"/>
    <x v="2"/>
    <x v="0"/>
    <x v="1"/>
    <x v="2"/>
    <x v="0"/>
    <x v="1"/>
    <s v="2022-05-25"/>
    <x v="0"/>
    <n v="40948"/>
    <x v="0"/>
    <m/>
    <x v="0"/>
    <m/>
    <x v="5"/>
    <n v="100476920"/>
    <x v="0"/>
    <x v="0"/>
    <s v="Transporte escolar"/>
    <s v="ORI"/>
    <x v="0"/>
    <m/>
    <x v="0"/>
    <x v="0"/>
    <x v="0"/>
    <x v="0"/>
    <x v="0"/>
    <x v="0"/>
    <x v="0"/>
    <x v="1"/>
    <x v="0"/>
    <x v="0"/>
    <x v="0"/>
    <s v="Transporte escolar"/>
    <x v="0"/>
    <x v="0"/>
    <x v="0"/>
    <x v="0"/>
    <x v="1"/>
    <x v="0"/>
    <x v="0"/>
    <s v="000000"/>
    <x v="0"/>
    <x v="0"/>
    <x v="0"/>
    <x v="0"/>
    <s v="Pagamento a favor Felisberto Carvalho, pela aquisição de 280.25Lts de combustível destinados as Viaturas Toyota Coaster do Transporte Escolar, conforme proposta em anexo."/>
  </r>
  <r>
    <x v="0"/>
    <n v="0"/>
    <n v="0"/>
    <n v="0"/>
    <n v="4000"/>
    <x v="132"/>
    <x v="0"/>
    <x v="0"/>
    <x v="0"/>
    <s v="03.03.10"/>
    <x v="0"/>
    <x v="0"/>
    <x v="0"/>
    <s v="Receitas Da Câmara"/>
    <s v="03.03.10"/>
    <s v="Receitas Da Câmara"/>
    <s v="03.03.10"/>
    <x v="45"/>
    <x v="0"/>
    <x v="1"/>
    <x v="1"/>
    <x v="0"/>
    <x v="0"/>
    <x v="0"/>
    <x v="0"/>
    <x v="1"/>
    <s v="2022-05-31"/>
    <x v="0"/>
    <n v="4000"/>
    <x v="0"/>
    <m/>
    <x v="0"/>
    <m/>
    <x v="0"/>
    <n v="100474914"/>
    <x v="0"/>
    <x v="0"/>
    <s v="Receitas Da Câmara"/>
    <s v="EXT"/>
    <x v="0"/>
    <s v="RDC"/>
    <x v="0"/>
    <x v="0"/>
    <x v="0"/>
    <x v="0"/>
    <x v="0"/>
    <x v="0"/>
    <x v="0"/>
    <x v="0"/>
    <x v="0"/>
    <x v="0"/>
    <x v="0"/>
    <s v="Receitas Da Câmara"/>
    <x v="0"/>
    <x v="0"/>
    <x v="0"/>
    <x v="0"/>
    <x v="0"/>
    <x v="0"/>
    <x v="0"/>
    <s v="000000"/>
    <x v="0"/>
    <x v="0"/>
    <x v="0"/>
    <x v="0"/>
    <s v="Transferência de pagamento sexta prestação L05 Q31, conforme extrato em anexo"/>
  </r>
  <r>
    <x v="1"/>
    <n v="0"/>
    <n v="0"/>
    <n v="0"/>
    <n v="2300"/>
    <x v="133"/>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Junho 2022, conforme contrato em anexo.    "/>
  </r>
  <r>
    <x v="1"/>
    <n v="0"/>
    <n v="0"/>
    <n v="0"/>
    <n v="13030"/>
    <x v="133"/>
    <x v="0"/>
    <x v="1"/>
    <x v="0"/>
    <s v="03.16.15"/>
    <x v="6"/>
    <x v="0"/>
    <x v="5"/>
    <s v="Direção Financeira"/>
    <s v="03.16.15"/>
    <s v="Direção Financeira"/>
    <s v="03.16.15"/>
    <x v="20"/>
    <x v="0"/>
    <x v="1"/>
    <x v="5"/>
    <x v="0"/>
    <x v="0"/>
    <x v="2"/>
    <x v="0"/>
    <x v="3"/>
    <s v="2022-06-23"/>
    <x v="0"/>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Junho 2022, conforme contrato em anexo.    "/>
  </r>
  <r>
    <x v="1"/>
    <n v="0"/>
    <n v="0"/>
    <n v="0"/>
    <n v="31200"/>
    <x v="134"/>
    <x v="0"/>
    <x v="1"/>
    <x v="0"/>
    <s v="01.25.04.22"/>
    <x v="11"/>
    <x v="4"/>
    <x v="4"/>
    <s v="Cultura"/>
    <s v="01.25.04"/>
    <s v="Cultura"/>
    <s v="01.25.04"/>
    <x v="4"/>
    <x v="0"/>
    <x v="3"/>
    <x v="2"/>
    <x v="0"/>
    <x v="1"/>
    <x v="2"/>
    <x v="0"/>
    <x v="6"/>
    <s v="2022-07-15"/>
    <x v="2"/>
    <n v="31200"/>
    <x v="0"/>
    <m/>
    <x v="0"/>
    <m/>
    <x v="63"/>
    <n v="10047934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NL KADOSH-SOM, referente a 50% de aluguer de materiais, na realizações das atividades festivas no dia um de Junho, dia internacional das crianças, conforme proposta e fatura em anexo."/>
  </r>
  <r>
    <x v="1"/>
    <n v="0"/>
    <n v="0"/>
    <n v="0"/>
    <n v="57000"/>
    <x v="135"/>
    <x v="0"/>
    <x v="1"/>
    <x v="0"/>
    <s v="03.16.15"/>
    <x v="6"/>
    <x v="0"/>
    <x v="5"/>
    <s v="Direção Financeira"/>
    <s v="03.16.15"/>
    <s v="Direção Financeira"/>
    <s v="03.16.15"/>
    <x v="32"/>
    <x v="0"/>
    <x v="1"/>
    <x v="1"/>
    <x v="0"/>
    <x v="0"/>
    <x v="2"/>
    <x v="0"/>
    <x v="7"/>
    <s v="2022-08-09"/>
    <x v="2"/>
    <n v="57000"/>
    <x v="0"/>
    <m/>
    <x v="0"/>
    <m/>
    <x v="64"/>
    <n v="100477538"/>
    <x v="0"/>
    <x v="0"/>
    <s v="Direção Financeira"/>
    <s v="ORI"/>
    <x v="0"/>
    <m/>
    <x v="0"/>
    <x v="0"/>
    <x v="0"/>
    <x v="0"/>
    <x v="0"/>
    <x v="0"/>
    <x v="0"/>
    <x v="0"/>
    <x v="0"/>
    <x v="0"/>
    <x v="0"/>
    <s v="Direção Financeira"/>
    <x v="0"/>
    <x v="0"/>
    <x v="0"/>
    <x v="0"/>
    <x v="0"/>
    <x v="0"/>
    <x v="0"/>
    <s v="000000"/>
    <x v="0"/>
    <x v="0"/>
    <x v="0"/>
    <x v="0"/>
    <s v="Pagamento a favor da Oficina Mecânica André, conforme proposta e fatura em anexo."/>
  </r>
  <r>
    <x v="1"/>
    <n v="0"/>
    <n v="0"/>
    <n v="0"/>
    <n v="6000"/>
    <x v="136"/>
    <x v="0"/>
    <x v="0"/>
    <x v="0"/>
    <s v="03.03.10"/>
    <x v="0"/>
    <x v="0"/>
    <x v="0"/>
    <s v="Receitas Da Câmara"/>
    <s v="03.03.10"/>
    <s v="Receitas Da Câmara"/>
    <s v="03.03.10"/>
    <x v="37"/>
    <x v="0"/>
    <x v="5"/>
    <x v="4"/>
    <x v="0"/>
    <x v="0"/>
    <x v="0"/>
    <x v="0"/>
    <x v="3"/>
    <s v="2022-06-06"/>
    <x v="0"/>
    <n v="6000"/>
    <x v="0"/>
    <m/>
    <x v="0"/>
    <m/>
    <x v="0"/>
    <n v="100474914"/>
    <x v="0"/>
    <x v="0"/>
    <s v="Receitas Da Câmara"/>
    <s v="EXT"/>
    <x v="0"/>
    <s v="RDC"/>
    <x v="0"/>
    <x v="0"/>
    <x v="0"/>
    <x v="0"/>
    <x v="0"/>
    <x v="0"/>
    <x v="0"/>
    <x v="0"/>
    <x v="0"/>
    <x v="0"/>
    <x v="0"/>
    <s v="Receitas Da Câmara"/>
    <x v="0"/>
    <x v="0"/>
    <x v="0"/>
    <x v="0"/>
    <x v="0"/>
    <x v="0"/>
    <x v="0"/>
    <s v="000000"/>
    <x v="0"/>
    <x v="0"/>
    <x v="0"/>
    <x v="0"/>
    <s v="Deposito não Identificado, conforme anexo."/>
  </r>
  <r>
    <x v="1"/>
    <n v="0"/>
    <n v="0"/>
    <n v="0"/>
    <n v="1400"/>
    <x v="137"/>
    <x v="0"/>
    <x v="1"/>
    <x v="0"/>
    <s v="03.16.15"/>
    <x v="6"/>
    <x v="0"/>
    <x v="5"/>
    <s v="Direção Financeira"/>
    <s v="03.16.15"/>
    <s v="Direção Financeira"/>
    <s v="03.16.15"/>
    <x v="9"/>
    <x v="0"/>
    <x v="1"/>
    <x v="5"/>
    <x v="0"/>
    <x v="0"/>
    <x v="2"/>
    <x v="0"/>
    <x v="7"/>
    <s v="2022-08-19"/>
    <x v="2"/>
    <n v="1400"/>
    <x v="0"/>
    <m/>
    <x v="0"/>
    <m/>
    <x v="65"/>
    <n v="100478720"/>
    <x v="0"/>
    <x v="0"/>
    <s v="Direção Financeira"/>
    <s v="ORI"/>
    <x v="0"/>
    <m/>
    <x v="0"/>
    <x v="0"/>
    <x v="0"/>
    <x v="0"/>
    <x v="0"/>
    <x v="0"/>
    <x v="0"/>
    <x v="1"/>
    <x v="0"/>
    <x v="0"/>
    <x v="0"/>
    <s v="Direção Financeira"/>
    <x v="0"/>
    <x v="0"/>
    <x v="0"/>
    <x v="0"/>
    <x v="0"/>
    <x v="0"/>
    <x v="0"/>
    <s v="000000"/>
    <x v="0"/>
    <x v="0"/>
    <x v="0"/>
    <x v="0"/>
    <s v="Pagamento de ajuda de custos a favor de Moisés Landim, conforme guia de marcha em anexo."/>
  </r>
  <r>
    <x v="1"/>
    <n v="0"/>
    <n v="0"/>
    <n v="0"/>
    <n v="7000"/>
    <x v="138"/>
    <x v="0"/>
    <x v="1"/>
    <x v="0"/>
    <s v="03.16.16"/>
    <x v="32"/>
    <x v="0"/>
    <x v="5"/>
    <s v="Direção Ambiente e Saneamento "/>
    <s v="03.16.16"/>
    <s v="Direção Ambiente e Saneamento "/>
    <s v="03.16.16"/>
    <x v="9"/>
    <x v="0"/>
    <x v="1"/>
    <x v="5"/>
    <x v="0"/>
    <x v="0"/>
    <x v="2"/>
    <x v="0"/>
    <x v="7"/>
    <s v="2022-08-26"/>
    <x v="2"/>
    <n v="7000"/>
    <x v="0"/>
    <m/>
    <x v="0"/>
    <m/>
    <x v="66"/>
    <n v="100479362"/>
    <x v="0"/>
    <x v="0"/>
    <s v="Direção Ambiente e Saneamento "/>
    <s v="ORI"/>
    <x v="0"/>
    <m/>
    <x v="0"/>
    <x v="0"/>
    <x v="0"/>
    <x v="0"/>
    <x v="0"/>
    <x v="0"/>
    <x v="0"/>
    <x v="0"/>
    <x v="0"/>
    <x v="0"/>
    <x v="0"/>
    <s v="Direção Ambiente e Saneamento "/>
    <x v="0"/>
    <x v="0"/>
    <x v="0"/>
    <x v="0"/>
    <x v="0"/>
    <x v="0"/>
    <x v="0"/>
    <s v="000000"/>
    <x v="0"/>
    <x v="0"/>
    <x v="0"/>
    <x v="0"/>
    <s v="Ajuda de custo a favor do Sr. João Pereira Martins, pela sua deslocação a cidade da praia em missão do serviço nos dias 01,22,23,28 e 29, conforme anexo."/>
  </r>
  <r>
    <x v="1"/>
    <n v="0"/>
    <n v="0"/>
    <n v="0"/>
    <n v="30000"/>
    <x v="139"/>
    <x v="0"/>
    <x v="1"/>
    <x v="0"/>
    <s v="01.25.05.10"/>
    <x v="5"/>
    <x v="4"/>
    <x v="4"/>
    <s v="Saúde"/>
    <s v="01.25.05"/>
    <s v="Saúde"/>
    <s v="01.25.05"/>
    <x v="5"/>
    <x v="0"/>
    <x v="4"/>
    <x v="3"/>
    <x v="0"/>
    <x v="1"/>
    <x v="2"/>
    <x v="0"/>
    <x v="7"/>
    <s v="2022-08-30"/>
    <x v="2"/>
    <n v="30000"/>
    <x v="0"/>
    <m/>
    <x v="0"/>
    <m/>
    <x v="67"/>
    <n v="100478724"/>
    <x v="0"/>
    <x v="0"/>
    <s v="Assistencia social"/>
    <s v="ORI"/>
    <x v="0"/>
    <m/>
    <x v="0"/>
    <x v="0"/>
    <x v="0"/>
    <x v="0"/>
    <x v="0"/>
    <x v="0"/>
    <x v="0"/>
    <x v="1"/>
    <x v="0"/>
    <x v="0"/>
    <x v="0"/>
    <s v="Assistencia social"/>
    <x v="0"/>
    <x v="0"/>
    <x v="0"/>
    <x v="0"/>
    <x v="1"/>
    <x v="0"/>
    <x v="0"/>
    <s v="000000"/>
    <x v="0"/>
    <x v="0"/>
    <x v="0"/>
    <x v="0"/>
    <s v="Apoio concedido a favor da fazenda esperança, a favor dos jovens do Concelho em recuperação, conforme proposta em anexo."/>
  </r>
  <r>
    <x v="1"/>
    <n v="0"/>
    <n v="0"/>
    <n v="0"/>
    <n v="30000"/>
    <x v="140"/>
    <x v="0"/>
    <x v="1"/>
    <x v="0"/>
    <s v="01.25.01.12"/>
    <x v="26"/>
    <x v="4"/>
    <x v="4"/>
    <s v="Educação"/>
    <s v="01.25.01"/>
    <s v="Educação"/>
    <s v="01.25.01"/>
    <x v="4"/>
    <x v="0"/>
    <x v="3"/>
    <x v="2"/>
    <x v="0"/>
    <x v="1"/>
    <x v="2"/>
    <x v="0"/>
    <x v="8"/>
    <s v="2022-09-30"/>
    <x v="2"/>
    <n v="30000"/>
    <x v="0"/>
    <m/>
    <x v="0"/>
    <m/>
    <x v="68"/>
    <n v="100383553"/>
    <x v="0"/>
    <x v="0"/>
    <s v="Comparticipação da Câmara com Ensino Superior"/>
    <s v="ORI"/>
    <x v="0"/>
    <m/>
    <x v="0"/>
    <x v="0"/>
    <x v="0"/>
    <x v="0"/>
    <x v="0"/>
    <x v="0"/>
    <x v="0"/>
    <x v="1"/>
    <x v="0"/>
    <x v="0"/>
    <x v="0"/>
    <s v="Comparticipação da Câmara com Ensino Superior"/>
    <x v="0"/>
    <x v="0"/>
    <x v="0"/>
    <x v="0"/>
    <x v="1"/>
    <x v="0"/>
    <x v="0"/>
    <s v="000000"/>
    <x v="0"/>
    <x v="0"/>
    <x v="0"/>
    <x v="0"/>
    <s v="Apoio financeiro a favor da Sra. Síntia Maria de Pina Moreno, para pagamento da divida escolar, conforme anexo."/>
  </r>
  <r>
    <x v="0"/>
    <n v="0"/>
    <n v="0"/>
    <n v="0"/>
    <n v="491184"/>
    <x v="141"/>
    <x v="0"/>
    <x v="1"/>
    <x v="0"/>
    <s v="01.28.01.08"/>
    <x v="30"/>
    <x v="5"/>
    <x v="6"/>
    <s v="Habitação Social"/>
    <s v="01.28.01"/>
    <s v="Habitação Social"/>
    <s v="01.28.01"/>
    <x v="1"/>
    <x v="0"/>
    <x v="1"/>
    <x v="1"/>
    <x v="0"/>
    <x v="1"/>
    <x v="1"/>
    <x v="0"/>
    <x v="9"/>
    <s v="2022-10-05"/>
    <x v="3"/>
    <n v="491184"/>
    <x v="0"/>
    <m/>
    <x v="0"/>
    <m/>
    <x v="69"/>
    <n v="100391283"/>
    <x v="0"/>
    <x v="0"/>
    <s v="Habitações Sociais"/>
    <s v="ORI"/>
    <x v="0"/>
    <s v="HS"/>
    <x v="0"/>
    <x v="0"/>
    <x v="0"/>
    <x v="0"/>
    <x v="0"/>
    <x v="0"/>
    <x v="0"/>
    <x v="1"/>
    <x v="0"/>
    <x v="0"/>
    <x v="0"/>
    <s v="Habitações Sociais"/>
    <x v="0"/>
    <x v="0"/>
    <x v="0"/>
    <x v="0"/>
    <x v="1"/>
    <x v="0"/>
    <x v="0"/>
    <s v="000000"/>
    <x v="0"/>
    <x v="0"/>
    <x v="0"/>
    <x v="0"/>
    <s v=" Pagamento a favor do JBC João Benoliel de Carvalho ,pela aquisição de telha fibrocimento e parafuso tirefonds, conforme anexo. "/>
  </r>
  <r>
    <x v="1"/>
    <n v="0"/>
    <n v="0"/>
    <n v="0"/>
    <n v="425"/>
    <x v="142"/>
    <x v="0"/>
    <x v="0"/>
    <x v="0"/>
    <s v="03.03.10"/>
    <x v="0"/>
    <x v="0"/>
    <x v="0"/>
    <s v="Receitas Da Câmara"/>
    <s v="03.03.10"/>
    <s v="Receitas Da Câmara"/>
    <s v="03.03.10"/>
    <x v="46"/>
    <x v="0"/>
    <x v="5"/>
    <x v="4"/>
    <x v="0"/>
    <x v="0"/>
    <x v="0"/>
    <x v="0"/>
    <x v="9"/>
    <s v="2022-10-28"/>
    <x v="3"/>
    <n v="42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19500"/>
    <x v="143"/>
    <x v="0"/>
    <x v="1"/>
    <x v="0"/>
    <s v="01.26.02.03"/>
    <x v="33"/>
    <x v="6"/>
    <x v="7"/>
    <s v="Pesca"/>
    <s v="01.26.02"/>
    <s v="Pesca"/>
    <s v="01.26.02"/>
    <x v="2"/>
    <x v="0"/>
    <x v="1"/>
    <x v="1"/>
    <x v="0"/>
    <x v="1"/>
    <x v="1"/>
    <x v="0"/>
    <x v="9"/>
    <s v="2022-10-14"/>
    <x v="3"/>
    <n v="119500"/>
    <x v="0"/>
    <m/>
    <x v="0"/>
    <m/>
    <x v="0"/>
    <n v="100474914"/>
    <x v="0"/>
    <x v="0"/>
    <s v="Aaquisição de materias de pescas e botes"/>
    <s v="ORI"/>
    <x v="0"/>
    <m/>
    <x v="0"/>
    <x v="0"/>
    <x v="0"/>
    <x v="0"/>
    <x v="0"/>
    <x v="0"/>
    <x v="0"/>
    <x v="1"/>
    <x v="0"/>
    <x v="0"/>
    <x v="0"/>
    <s v="Aaquisição de materias de pescas e botes"/>
    <x v="0"/>
    <x v="0"/>
    <x v="0"/>
    <x v="0"/>
    <x v="1"/>
    <x v="0"/>
    <x v="0"/>
    <s v="000000"/>
    <x v="0"/>
    <x v="0"/>
    <x v="0"/>
    <x v="0"/>
    <s v="Pagamento referente aos trabalhos da construção do estaleiro naval de Veneza, conforme anexo."/>
  </r>
  <r>
    <x v="1"/>
    <n v="0"/>
    <n v="0"/>
    <n v="0"/>
    <n v="2100"/>
    <x v="144"/>
    <x v="0"/>
    <x v="0"/>
    <x v="0"/>
    <s v="03.03.10"/>
    <x v="0"/>
    <x v="0"/>
    <x v="0"/>
    <s v="Receitas Da Câmara"/>
    <s v="03.03.10"/>
    <s v="Receitas Da Câmara"/>
    <s v="03.03.10"/>
    <x v="39"/>
    <x v="0"/>
    <x v="5"/>
    <x v="4"/>
    <x v="0"/>
    <x v="0"/>
    <x v="0"/>
    <x v="0"/>
    <x v="9"/>
    <s v="2022-10-28"/>
    <x v="3"/>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145"/>
    <x v="0"/>
    <x v="0"/>
    <x v="0"/>
    <s v="03.03.10"/>
    <x v="0"/>
    <x v="0"/>
    <x v="0"/>
    <s v="Receitas Da Câmara"/>
    <s v="03.03.10"/>
    <s v="Receitas Da Câmara"/>
    <s v="03.03.10"/>
    <x v="47"/>
    <x v="0"/>
    <x v="5"/>
    <x v="13"/>
    <x v="0"/>
    <x v="0"/>
    <x v="0"/>
    <x v="0"/>
    <x v="9"/>
    <s v="2022-10-28"/>
    <x v="3"/>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146"/>
    <x v="0"/>
    <x v="0"/>
    <x v="0"/>
    <s v="03.03.10"/>
    <x v="0"/>
    <x v="0"/>
    <x v="0"/>
    <s v="Receitas Da Câmara"/>
    <s v="03.03.10"/>
    <s v="Receitas Da Câmara"/>
    <s v="03.03.10"/>
    <x v="48"/>
    <x v="0"/>
    <x v="5"/>
    <x v="4"/>
    <x v="0"/>
    <x v="0"/>
    <x v="0"/>
    <x v="0"/>
    <x v="9"/>
    <s v="2022-10-28"/>
    <x v="3"/>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53"/>
    <x v="147"/>
    <x v="0"/>
    <x v="0"/>
    <x v="0"/>
    <s v="03.03.10"/>
    <x v="0"/>
    <x v="0"/>
    <x v="0"/>
    <s v="Receitas Da Câmara"/>
    <s v="03.03.10"/>
    <s v="Receitas Da Câmara"/>
    <s v="03.03.10"/>
    <x v="40"/>
    <x v="0"/>
    <x v="5"/>
    <x v="4"/>
    <x v="0"/>
    <x v="0"/>
    <x v="0"/>
    <x v="0"/>
    <x v="9"/>
    <s v="2022-10-28"/>
    <x v="3"/>
    <n v="40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65"/>
    <x v="148"/>
    <x v="0"/>
    <x v="0"/>
    <x v="0"/>
    <s v="03.03.10"/>
    <x v="0"/>
    <x v="0"/>
    <x v="0"/>
    <s v="Receitas Da Câmara"/>
    <s v="03.03.10"/>
    <s v="Receitas Da Câmara"/>
    <s v="03.03.10"/>
    <x v="38"/>
    <x v="0"/>
    <x v="1"/>
    <x v="1"/>
    <x v="0"/>
    <x v="0"/>
    <x v="0"/>
    <x v="0"/>
    <x v="9"/>
    <s v="2022-10-28"/>
    <x v="3"/>
    <n v="2086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149"/>
    <x v="0"/>
    <x v="0"/>
    <x v="0"/>
    <s v="03.03.10"/>
    <x v="0"/>
    <x v="0"/>
    <x v="0"/>
    <s v="Receitas Da Câmara"/>
    <s v="03.03.10"/>
    <s v="Receitas Da Câmara"/>
    <s v="03.03.10"/>
    <x v="49"/>
    <x v="0"/>
    <x v="1"/>
    <x v="11"/>
    <x v="0"/>
    <x v="0"/>
    <x v="0"/>
    <x v="0"/>
    <x v="9"/>
    <s v="2022-10-31"/>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150"/>
    <x v="0"/>
    <x v="0"/>
    <x v="0"/>
    <s v="80.02.01"/>
    <x v="3"/>
    <x v="3"/>
    <x v="3"/>
    <s v="Retenções Iur"/>
    <s v="80.02.01"/>
    <s v="Retenções Iur"/>
    <s v="80.02.01"/>
    <x v="3"/>
    <x v="0"/>
    <x v="2"/>
    <x v="1"/>
    <x v="1"/>
    <x v="2"/>
    <x v="0"/>
    <x v="0"/>
    <x v="9"/>
    <s v="2022-10-06"/>
    <x v="3"/>
    <n v="5400"/>
    <x v="0"/>
    <m/>
    <x v="0"/>
    <m/>
    <x v="3"/>
    <n v="100474696"/>
    <x v="0"/>
    <x v="0"/>
    <s v="Retenções Iur"/>
    <s v="ORI"/>
    <x v="0"/>
    <s v="RIUR"/>
    <x v="0"/>
    <x v="0"/>
    <x v="0"/>
    <x v="0"/>
    <x v="0"/>
    <x v="0"/>
    <x v="0"/>
    <x v="0"/>
    <x v="0"/>
    <x v="0"/>
    <x v="0"/>
    <s v="Retenções Iur"/>
    <x v="0"/>
    <x v="0"/>
    <x v="0"/>
    <x v="0"/>
    <x v="2"/>
    <x v="0"/>
    <x v="0"/>
    <s v="000000"/>
    <x v="0"/>
    <x v="1"/>
    <x v="0"/>
    <x v="0"/>
    <s v="RETENCAO OT"/>
  </r>
  <r>
    <x v="1"/>
    <n v="0"/>
    <n v="0"/>
    <n v="0"/>
    <n v="750"/>
    <x v="151"/>
    <x v="0"/>
    <x v="0"/>
    <x v="0"/>
    <s v="03.03.10"/>
    <x v="0"/>
    <x v="0"/>
    <x v="0"/>
    <s v="Receitas Da Câmara"/>
    <s v="03.03.10"/>
    <s v="Receitas Da Câmara"/>
    <s v="03.03.10"/>
    <x v="50"/>
    <x v="0"/>
    <x v="5"/>
    <x v="4"/>
    <x v="0"/>
    <x v="0"/>
    <x v="0"/>
    <x v="0"/>
    <x v="9"/>
    <s v="2022-10-31"/>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70"/>
    <x v="152"/>
    <x v="0"/>
    <x v="0"/>
    <x v="0"/>
    <s v="03.03.10"/>
    <x v="0"/>
    <x v="0"/>
    <x v="0"/>
    <s v="Receitas Da Câmara"/>
    <s v="03.03.10"/>
    <s v="Receitas Da Câmara"/>
    <s v="03.03.10"/>
    <x v="40"/>
    <x v="0"/>
    <x v="5"/>
    <x v="4"/>
    <x v="0"/>
    <x v="0"/>
    <x v="0"/>
    <x v="0"/>
    <x v="9"/>
    <s v="2022-10-31"/>
    <x v="3"/>
    <n v="95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600"/>
    <x v="153"/>
    <x v="0"/>
    <x v="0"/>
    <x v="0"/>
    <s v="03.03.10"/>
    <x v="0"/>
    <x v="0"/>
    <x v="0"/>
    <s v="Receitas Da Câmara"/>
    <s v="03.03.10"/>
    <s v="Receitas Da Câmara"/>
    <s v="03.03.10"/>
    <x v="6"/>
    <x v="0"/>
    <x v="5"/>
    <x v="4"/>
    <x v="0"/>
    <x v="0"/>
    <x v="0"/>
    <x v="0"/>
    <x v="9"/>
    <s v="2022-10-31"/>
    <x v="3"/>
    <n v="17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154"/>
    <x v="0"/>
    <x v="0"/>
    <x v="0"/>
    <s v="03.03.10"/>
    <x v="0"/>
    <x v="0"/>
    <x v="0"/>
    <s v="Receitas Da Câmara"/>
    <s v="03.03.10"/>
    <s v="Receitas Da Câmara"/>
    <s v="03.03.10"/>
    <x v="51"/>
    <x v="0"/>
    <x v="5"/>
    <x v="4"/>
    <x v="0"/>
    <x v="0"/>
    <x v="0"/>
    <x v="0"/>
    <x v="9"/>
    <s v="2022-10-31"/>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520"/>
    <x v="155"/>
    <x v="0"/>
    <x v="0"/>
    <x v="0"/>
    <s v="03.03.10"/>
    <x v="0"/>
    <x v="0"/>
    <x v="0"/>
    <s v="Receitas Da Câmara"/>
    <s v="03.03.10"/>
    <s v="Receitas Da Câmara"/>
    <s v="03.03.10"/>
    <x v="44"/>
    <x v="0"/>
    <x v="5"/>
    <x v="4"/>
    <x v="0"/>
    <x v="0"/>
    <x v="0"/>
    <x v="0"/>
    <x v="9"/>
    <s v="2022-10-31"/>
    <x v="3"/>
    <n v="11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25"/>
    <x v="156"/>
    <x v="0"/>
    <x v="0"/>
    <x v="0"/>
    <s v="03.03.10"/>
    <x v="0"/>
    <x v="0"/>
    <x v="0"/>
    <s v="Receitas Da Câmara"/>
    <s v="03.03.10"/>
    <s v="Receitas Da Câmara"/>
    <s v="03.03.10"/>
    <x v="46"/>
    <x v="0"/>
    <x v="5"/>
    <x v="4"/>
    <x v="0"/>
    <x v="0"/>
    <x v="0"/>
    <x v="0"/>
    <x v="9"/>
    <s v="2022-10-31"/>
    <x v="3"/>
    <n v="2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25"/>
    <x v="157"/>
    <x v="0"/>
    <x v="0"/>
    <x v="0"/>
    <s v="03.03.10"/>
    <x v="0"/>
    <x v="0"/>
    <x v="0"/>
    <s v="Receitas Da Câmara"/>
    <s v="03.03.10"/>
    <s v="Receitas Da Câmara"/>
    <s v="03.03.10"/>
    <x v="39"/>
    <x v="0"/>
    <x v="5"/>
    <x v="4"/>
    <x v="0"/>
    <x v="0"/>
    <x v="0"/>
    <x v="0"/>
    <x v="9"/>
    <s v="2022-10-31"/>
    <x v="3"/>
    <n v="47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158"/>
    <x v="0"/>
    <x v="0"/>
    <x v="0"/>
    <s v="03.03.10"/>
    <x v="0"/>
    <x v="0"/>
    <x v="0"/>
    <s v="Receitas Da Câmara"/>
    <s v="03.03.10"/>
    <s v="Receitas Da Câmara"/>
    <s v="03.03.10"/>
    <x v="37"/>
    <x v="0"/>
    <x v="5"/>
    <x v="4"/>
    <x v="0"/>
    <x v="0"/>
    <x v="0"/>
    <x v="0"/>
    <x v="9"/>
    <s v="2022-10-31"/>
    <x v="3"/>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159"/>
    <x v="0"/>
    <x v="0"/>
    <x v="0"/>
    <s v="03.03.10"/>
    <x v="0"/>
    <x v="0"/>
    <x v="0"/>
    <s v="Receitas Da Câmara"/>
    <s v="03.03.10"/>
    <s v="Receitas Da Câmara"/>
    <s v="03.03.10"/>
    <x v="36"/>
    <x v="0"/>
    <x v="5"/>
    <x v="4"/>
    <x v="0"/>
    <x v="0"/>
    <x v="0"/>
    <x v="0"/>
    <x v="9"/>
    <s v="2022-10-31"/>
    <x v="3"/>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450"/>
    <x v="160"/>
    <x v="0"/>
    <x v="0"/>
    <x v="0"/>
    <s v="03.03.10"/>
    <x v="0"/>
    <x v="0"/>
    <x v="0"/>
    <s v="Receitas Da Câmara"/>
    <s v="03.03.10"/>
    <s v="Receitas Da Câmara"/>
    <s v="03.03.10"/>
    <x v="41"/>
    <x v="0"/>
    <x v="5"/>
    <x v="4"/>
    <x v="0"/>
    <x v="0"/>
    <x v="0"/>
    <x v="0"/>
    <x v="9"/>
    <s v="2022-10-31"/>
    <x v="3"/>
    <n v="16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364"/>
    <x v="161"/>
    <x v="0"/>
    <x v="0"/>
    <x v="0"/>
    <s v="03.03.10"/>
    <x v="0"/>
    <x v="0"/>
    <x v="0"/>
    <s v="Receitas Da Câmara"/>
    <s v="03.03.10"/>
    <s v="Receitas Da Câmara"/>
    <s v="03.03.10"/>
    <x v="38"/>
    <x v="0"/>
    <x v="1"/>
    <x v="1"/>
    <x v="0"/>
    <x v="0"/>
    <x v="0"/>
    <x v="0"/>
    <x v="9"/>
    <s v="2022-10-31"/>
    <x v="3"/>
    <n v="3236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60"/>
    <x v="162"/>
    <x v="0"/>
    <x v="0"/>
    <x v="0"/>
    <s v="03.03.10"/>
    <x v="0"/>
    <x v="0"/>
    <x v="0"/>
    <s v="Receitas Da Câmara"/>
    <s v="03.03.10"/>
    <s v="Receitas Da Câmara"/>
    <s v="03.03.10"/>
    <x v="52"/>
    <x v="0"/>
    <x v="5"/>
    <x v="4"/>
    <x v="0"/>
    <x v="0"/>
    <x v="0"/>
    <x v="0"/>
    <x v="9"/>
    <s v="2022-10-31"/>
    <x v="3"/>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20"/>
    <x v="163"/>
    <x v="0"/>
    <x v="0"/>
    <x v="0"/>
    <s v="03.03.10"/>
    <x v="0"/>
    <x v="0"/>
    <x v="0"/>
    <s v="Receitas Da Câmara"/>
    <s v="03.03.10"/>
    <s v="Receitas Da Câmara"/>
    <s v="03.03.10"/>
    <x v="48"/>
    <x v="0"/>
    <x v="5"/>
    <x v="4"/>
    <x v="0"/>
    <x v="0"/>
    <x v="0"/>
    <x v="0"/>
    <x v="9"/>
    <s v="2022-10-31"/>
    <x v="3"/>
    <n v="7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83"/>
    <x v="164"/>
    <x v="0"/>
    <x v="0"/>
    <x v="0"/>
    <s v="03.03.10"/>
    <x v="0"/>
    <x v="0"/>
    <x v="0"/>
    <s v="Receitas Da Câmara"/>
    <s v="03.03.10"/>
    <s v="Receitas Da Câmara"/>
    <s v="03.03.10"/>
    <x v="34"/>
    <x v="0"/>
    <x v="5"/>
    <x v="4"/>
    <x v="0"/>
    <x v="0"/>
    <x v="0"/>
    <x v="0"/>
    <x v="9"/>
    <s v="2022-10-31"/>
    <x v="3"/>
    <n v="147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165"/>
    <x v="0"/>
    <x v="1"/>
    <x v="0"/>
    <s v="03.16.15"/>
    <x v="6"/>
    <x v="0"/>
    <x v="5"/>
    <s v="Direção Financeira"/>
    <s v="03.16.15"/>
    <s v="Direção Financeira"/>
    <s v="03.16.15"/>
    <x v="20"/>
    <x v="0"/>
    <x v="1"/>
    <x v="5"/>
    <x v="0"/>
    <x v="0"/>
    <x v="2"/>
    <x v="0"/>
    <x v="10"/>
    <s v="2022-11-03"/>
    <x v="3"/>
    <n v="5000"/>
    <x v="0"/>
    <m/>
    <x v="0"/>
    <m/>
    <x v="70"/>
    <n v="100479412"/>
    <x v="0"/>
    <x v="0"/>
    <s v="Direção Financeira"/>
    <s v="ORI"/>
    <x v="0"/>
    <m/>
    <x v="0"/>
    <x v="0"/>
    <x v="0"/>
    <x v="0"/>
    <x v="0"/>
    <x v="0"/>
    <x v="0"/>
    <x v="0"/>
    <x v="0"/>
    <x v="0"/>
    <x v="0"/>
    <s v="Direção Financeira"/>
    <x v="0"/>
    <x v="0"/>
    <x v="0"/>
    <x v="0"/>
    <x v="0"/>
    <x v="0"/>
    <x v="0"/>
    <s v="000000"/>
    <x v="0"/>
    <x v="0"/>
    <x v="0"/>
    <x v="0"/>
    <s v="Pagamento a favor de Alvis Fotovoltaico, referente  a manutenção de painel solar na localidade de principal, conforme anexo."/>
  </r>
  <r>
    <x v="1"/>
    <n v="0"/>
    <n v="0"/>
    <n v="0"/>
    <n v="7000"/>
    <x v="166"/>
    <x v="0"/>
    <x v="1"/>
    <x v="0"/>
    <s v="03.16.19"/>
    <x v="34"/>
    <x v="0"/>
    <x v="5"/>
    <s v="Direção de Inovação e Desporto"/>
    <s v="03.16.19"/>
    <s v="Direção de Inovação e Desporto"/>
    <s v="03.16.19"/>
    <x v="9"/>
    <x v="0"/>
    <x v="1"/>
    <x v="5"/>
    <x v="0"/>
    <x v="0"/>
    <x v="2"/>
    <x v="0"/>
    <x v="10"/>
    <s v="2022-11-03"/>
    <x v="3"/>
    <n v="7000"/>
    <x v="0"/>
    <m/>
    <x v="0"/>
    <m/>
    <x v="71"/>
    <n v="100477347"/>
    <x v="0"/>
    <x v="0"/>
    <s v="Direção de Inovação e Desporto"/>
    <s v="ORI"/>
    <x v="0"/>
    <m/>
    <x v="0"/>
    <x v="0"/>
    <x v="0"/>
    <x v="0"/>
    <x v="0"/>
    <x v="0"/>
    <x v="0"/>
    <x v="0"/>
    <x v="0"/>
    <x v="0"/>
    <x v="0"/>
    <s v="Direção de Inovação e Desporto"/>
    <x v="0"/>
    <x v="0"/>
    <x v="0"/>
    <x v="0"/>
    <x v="0"/>
    <x v="0"/>
    <x v="0"/>
    <s v="000000"/>
    <x v="0"/>
    <x v="0"/>
    <x v="0"/>
    <x v="0"/>
    <s v="Ajuda de custo a favor do colaborador Iderlindo Natalício Sanches Cabral Furtado, pela sua deslocação a cidade da praia em missão de serviço, conforme anexo."/>
  </r>
  <r>
    <x v="1"/>
    <n v="0"/>
    <n v="0"/>
    <n v="0"/>
    <n v="6100"/>
    <x v="167"/>
    <x v="0"/>
    <x v="1"/>
    <x v="0"/>
    <s v="03.16.15"/>
    <x v="6"/>
    <x v="0"/>
    <x v="5"/>
    <s v="Direção Financeira"/>
    <s v="03.16.15"/>
    <s v="Direção Financeira"/>
    <s v="03.16.15"/>
    <x v="43"/>
    <x v="0"/>
    <x v="1"/>
    <x v="1"/>
    <x v="0"/>
    <x v="0"/>
    <x v="2"/>
    <x v="0"/>
    <x v="10"/>
    <s v="2022-11-03"/>
    <x v="3"/>
    <n v="6100"/>
    <x v="0"/>
    <m/>
    <x v="0"/>
    <m/>
    <x v="0"/>
    <n v="100474914"/>
    <x v="0"/>
    <x v="0"/>
    <s v="Direção Financeira"/>
    <s v="ORI"/>
    <x v="0"/>
    <m/>
    <x v="0"/>
    <x v="0"/>
    <x v="0"/>
    <x v="0"/>
    <x v="0"/>
    <x v="0"/>
    <x v="0"/>
    <x v="0"/>
    <x v="0"/>
    <x v="0"/>
    <x v="0"/>
    <s v="Direção Financeira"/>
    <x v="0"/>
    <x v="0"/>
    <x v="0"/>
    <x v="0"/>
    <x v="0"/>
    <x v="0"/>
    <x v="0"/>
    <s v="000000"/>
    <x v="0"/>
    <x v="0"/>
    <x v="0"/>
    <x v="0"/>
    <s v="Pagamento a favor das empresas, referente a compra de material de reparação de pneus e lavagem da viatura afeto ao presidente, conforme anexo."/>
  </r>
  <r>
    <x v="1"/>
    <n v="0"/>
    <n v="0"/>
    <n v="0"/>
    <n v="900"/>
    <x v="168"/>
    <x v="0"/>
    <x v="1"/>
    <x v="0"/>
    <s v="03.16.15"/>
    <x v="6"/>
    <x v="0"/>
    <x v="5"/>
    <s v="Direção Financeira"/>
    <s v="03.16.15"/>
    <s v="Direção Financeira"/>
    <s v="03.16.15"/>
    <x v="53"/>
    <x v="0"/>
    <x v="1"/>
    <x v="5"/>
    <x v="0"/>
    <x v="0"/>
    <x v="2"/>
    <x v="0"/>
    <x v="10"/>
    <s v="2022-11-03"/>
    <x v="3"/>
    <n v="900"/>
    <x v="0"/>
    <m/>
    <x v="0"/>
    <m/>
    <x v="72"/>
    <n v="100478888"/>
    <x v="0"/>
    <x v="0"/>
    <s v="Direção Financeira"/>
    <s v="ORI"/>
    <x v="0"/>
    <m/>
    <x v="0"/>
    <x v="0"/>
    <x v="0"/>
    <x v="0"/>
    <x v="0"/>
    <x v="0"/>
    <x v="0"/>
    <x v="0"/>
    <x v="0"/>
    <x v="0"/>
    <x v="0"/>
    <s v="Direção Financeira"/>
    <x v="0"/>
    <x v="0"/>
    <x v="0"/>
    <x v="0"/>
    <x v="0"/>
    <x v="0"/>
    <x v="0"/>
    <s v="000000"/>
    <x v="0"/>
    <x v="0"/>
    <x v="0"/>
    <x v="0"/>
    <s v="Pagamento a favor da Delegação Registos Notariado e Identificação São Miguel referente ao reconhecimento de duas assinaturas separadas, conforme anexo.   "/>
  </r>
  <r>
    <x v="1"/>
    <n v="0"/>
    <n v="0"/>
    <n v="0"/>
    <n v="9800"/>
    <x v="169"/>
    <x v="0"/>
    <x v="1"/>
    <x v="0"/>
    <s v="03.16.15"/>
    <x v="6"/>
    <x v="0"/>
    <x v="5"/>
    <s v="Direção Financeira"/>
    <s v="03.16.15"/>
    <s v="Direção Financeira"/>
    <s v="03.16.15"/>
    <x v="9"/>
    <x v="0"/>
    <x v="1"/>
    <x v="5"/>
    <x v="0"/>
    <x v="0"/>
    <x v="2"/>
    <x v="0"/>
    <x v="10"/>
    <s v="2022-11-03"/>
    <x v="3"/>
    <n v="9800"/>
    <x v="0"/>
    <m/>
    <x v="0"/>
    <m/>
    <x v="65"/>
    <n v="100478720"/>
    <x v="0"/>
    <x v="0"/>
    <s v="Direção Financeira"/>
    <s v="ORI"/>
    <x v="0"/>
    <m/>
    <x v="0"/>
    <x v="0"/>
    <x v="0"/>
    <x v="0"/>
    <x v="0"/>
    <x v="0"/>
    <x v="0"/>
    <x v="1"/>
    <x v="0"/>
    <x v="0"/>
    <x v="0"/>
    <s v="Direção Financeira"/>
    <x v="0"/>
    <x v="0"/>
    <x v="0"/>
    <x v="0"/>
    <x v="0"/>
    <x v="0"/>
    <x v="0"/>
    <s v="000000"/>
    <x v="0"/>
    <x v="0"/>
    <x v="0"/>
    <x v="0"/>
    <s v="Ajuda de custo a favor do Sr. Moisés Landim, aquando assua deslocação em missão de serviço a cidade da Praia, conforme anexo."/>
  </r>
  <r>
    <x v="1"/>
    <n v="0"/>
    <n v="0"/>
    <n v="0"/>
    <n v="1400"/>
    <x v="170"/>
    <x v="0"/>
    <x v="1"/>
    <x v="0"/>
    <s v="03.16.12"/>
    <x v="35"/>
    <x v="0"/>
    <x v="5"/>
    <s v="Direcção de Urbanismo"/>
    <s v="03.16.12"/>
    <s v="Direcção de Urbanismo"/>
    <s v="03.16.12"/>
    <x v="9"/>
    <x v="0"/>
    <x v="1"/>
    <x v="5"/>
    <x v="0"/>
    <x v="0"/>
    <x v="2"/>
    <x v="0"/>
    <x v="10"/>
    <s v="2022-11-03"/>
    <x v="3"/>
    <n v="1400"/>
    <x v="0"/>
    <m/>
    <x v="0"/>
    <m/>
    <x v="73"/>
    <n v="100475937"/>
    <x v="0"/>
    <x v="0"/>
    <s v="Direcção de Urbanismo"/>
    <s v="ORI"/>
    <x v="0"/>
    <m/>
    <x v="0"/>
    <x v="0"/>
    <x v="0"/>
    <x v="0"/>
    <x v="0"/>
    <x v="0"/>
    <x v="0"/>
    <x v="0"/>
    <x v="0"/>
    <x v="0"/>
    <x v="0"/>
    <s v="Direcção de Urbanismo"/>
    <x v="0"/>
    <x v="0"/>
    <x v="0"/>
    <x v="0"/>
    <x v="0"/>
    <x v="0"/>
    <x v="0"/>
    <s v="000000"/>
    <x v="0"/>
    <x v="0"/>
    <x v="0"/>
    <x v="0"/>
    <s v="Ajuda de custo a favor do Sr. Felisberto Furtado Mendonça, pela sua deslocação a cidade da praia em missão de serviço no dia 07 de outubro 2022, conforme anexo."/>
  </r>
  <r>
    <x v="1"/>
    <n v="0"/>
    <n v="0"/>
    <n v="0"/>
    <n v="1400"/>
    <x v="171"/>
    <x v="0"/>
    <x v="1"/>
    <x v="0"/>
    <s v="03.16.15"/>
    <x v="6"/>
    <x v="0"/>
    <x v="5"/>
    <s v="Direção Financeira"/>
    <s v="03.16.15"/>
    <s v="Direção Financeira"/>
    <s v="03.16.15"/>
    <x v="9"/>
    <x v="0"/>
    <x v="1"/>
    <x v="5"/>
    <x v="0"/>
    <x v="0"/>
    <x v="2"/>
    <x v="0"/>
    <x v="10"/>
    <s v="2022-11-03"/>
    <x v="3"/>
    <n v="1400"/>
    <x v="0"/>
    <m/>
    <x v="0"/>
    <m/>
    <x v="74"/>
    <n v="100477731"/>
    <x v="0"/>
    <x v="0"/>
    <s v="Direção Financeira"/>
    <s v="ORI"/>
    <x v="0"/>
    <m/>
    <x v="0"/>
    <x v="0"/>
    <x v="0"/>
    <x v="0"/>
    <x v="0"/>
    <x v="0"/>
    <x v="0"/>
    <x v="1"/>
    <x v="0"/>
    <x v="0"/>
    <x v="0"/>
    <s v="Direção Financeira"/>
    <x v="0"/>
    <x v="0"/>
    <x v="0"/>
    <x v="0"/>
    <x v="0"/>
    <x v="0"/>
    <x v="0"/>
    <s v="000000"/>
    <x v="0"/>
    <x v="0"/>
    <x v="0"/>
    <x v="0"/>
    <s v="Ajuda de custo a favor do Sr. Gerson Arnaldo Semedo Lopes, pela sua deslocação a cidade da praia em missão de serviço no dia 14 de outubro 2022, conforme anexo."/>
  </r>
  <r>
    <x v="1"/>
    <n v="0"/>
    <n v="0"/>
    <n v="0"/>
    <n v="5954"/>
    <x v="172"/>
    <x v="0"/>
    <x v="1"/>
    <x v="0"/>
    <s v="01.27.04.10"/>
    <x v="4"/>
    <x v="2"/>
    <x v="2"/>
    <s v="Infra-Estruturas e Transportes"/>
    <s v="01.27.04"/>
    <s v="Infra-Estruturas e Transportes"/>
    <s v="01.27.04"/>
    <x v="4"/>
    <x v="0"/>
    <x v="3"/>
    <x v="2"/>
    <x v="0"/>
    <x v="1"/>
    <x v="2"/>
    <x v="0"/>
    <x v="10"/>
    <s v="2022-11-03"/>
    <x v="3"/>
    <n v="5954"/>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José Joaquim Amarante Miranda, referente a prestação de serviço dos trabalhos de calcetamento da via, conforme anexo."/>
  </r>
  <r>
    <x v="1"/>
    <n v="0"/>
    <n v="0"/>
    <n v="0"/>
    <n v="33740"/>
    <x v="172"/>
    <x v="0"/>
    <x v="1"/>
    <x v="0"/>
    <s v="01.27.04.10"/>
    <x v="4"/>
    <x v="2"/>
    <x v="2"/>
    <s v="Infra-Estruturas e Transportes"/>
    <s v="01.27.04"/>
    <s v="Infra-Estruturas e Transportes"/>
    <s v="01.27.04"/>
    <x v="4"/>
    <x v="0"/>
    <x v="3"/>
    <x v="2"/>
    <x v="0"/>
    <x v="1"/>
    <x v="2"/>
    <x v="0"/>
    <x v="10"/>
    <s v="2022-11-03"/>
    <x v="3"/>
    <n v="33740"/>
    <x v="0"/>
    <m/>
    <x v="0"/>
    <m/>
    <x v="14"/>
    <n v="10047601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José Joaquim Amarante Miranda, referente a prestação de serviço dos trabalhos de calcetamento da via, conforme anexo."/>
  </r>
  <r>
    <x v="1"/>
    <n v="0"/>
    <n v="0"/>
    <n v="0"/>
    <n v="14979"/>
    <x v="173"/>
    <x v="0"/>
    <x v="0"/>
    <x v="0"/>
    <s v="80.02.01"/>
    <x v="3"/>
    <x v="3"/>
    <x v="3"/>
    <s v="Retenções Iur"/>
    <s v="80.02.01"/>
    <s v="Retenções Iur"/>
    <s v="80.02.01"/>
    <x v="3"/>
    <x v="0"/>
    <x v="2"/>
    <x v="1"/>
    <x v="1"/>
    <x v="2"/>
    <x v="0"/>
    <x v="0"/>
    <x v="9"/>
    <s v="2022-10-20"/>
    <x v="3"/>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174"/>
    <x v="0"/>
    <x v="0"/>
    <x v="0"/>
    <s v="80.02.10.01"/>
    <x v="9"/>
    <x v="3"/>
    <x v="3"/>
    <s v="Outros"/>
    <s v="80.02.10"/>
    <s v="Outros"/>
    <s v="80.02.10"/>
    <x v="29"/>
    <x v="0"/>
    <x v="2"/>
    <x v="1"/>
    <x v="1"/>
    <x v="2"/>
    <x v="0"/>
    <x v="0"/>
    <x v="9"/>
    <s v="2022-10-20"/>
    <x v="3"/>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8000"/>
    <x v="175"/>
    <x v="0"/>
    <x v="1"/>
    <x v="0"/>
    <s v="01.25.05.10"/>
    <x v="5"/>
    <x v="4"/>
    <x v="4"/>
    <s v="Saúde"/>
    <s v="01.25.05"/>
    <s v="Saúde"/>
    <s v="01.25.05"/>
    <x v="5"/>
    <x v="0"/>
    <x v="4"/>
    <x v="3"/>
    <x v="0"/>
    <x v="1"/>
    <x v="2"/>
    <x v="0"/>
    <x v="5"/>
    <s v="2022-02-18"/>
    <x v="1"/>
    <n v="38000"/>
    <x v="0"/>
    <m/>
    <x v="0"/>
    <m/>
    <x v="75"/>
    <n v="100422781"/>
    <x v="0"/>
    <x v="0"/>
    <s v="Assistencia social"/>
    <s v="ORI"/>
    <x v="0"/>
    <m/>
    <x v="0"/>
    <x v="0"/>
    <x v="0"/>
    <x v="0"/>
    <x v="0"/>
    <x v="0"/>
    <x v="0"/>
    <x v="1"/>
    <x v="0"/>
    <x v="0"/>
    <x v="0"/>
    <s v="Assistencia social"/>
    <x v="0"/>
    <x v="0"/>
    <x v="0"/>
    <x v="0"/>
    <x v="1"/>
    <x v="0"/>
    <x v="0"/>
    <s v="000310"/>
    <x v="0"/>
    <x v="0"/>
    <x v="0"/>
    <x v="0"/>
    <s v="Pagamento a favor da Srª. Maria Ilídia Lopes Furtado referente ao pagamento de renda do mês de  outubro de 2021 á janeiro, conforme anexo "/>
  </r>
  <r>
    <x v="1"/>
    <n v="0"/>
    <n v="0"/>
    <n v="0"/>
    <n v="50000"/>
    <x v="176"/>
    <x v="0"/>
    <x v="1"/>
    <x v="0"/>
    <s v="01.27.04.10"/>
    <x v="4"/>
    <x v="2"/>
    <x v="2"/>
    <s v="Infra-Estruturas e Transportes"/>
    <s v="01.27.04"/>
    <s v="Infra-Estruturas e Transportes"/>
    <s v="01.27.04"/>
    <x v="4"/>
    <x v="0"/>
    <x v="3"/>
    <x v="2"/>
    <x v="0"/>
    <x v="1"/>
    <x v="2"/>
    <x v="0"/>
    <x v="2"/>
    <s v="2022-03-03"/>
    <x v="1"/>
    <n v="50000"/>
    <x v="0"/>
    <m/>
    <x v="0"/>
    <m/>
    <x v="4"/>
    <n v="100476748"/>
    <x v="0"/>
    <x v="0"/>
    <s v="Plano de Mitigação as secas e maus anos agrícolas"/>
    <s v="ORI"/>
    <x v="0"/>
    <m/>
    <x v="0"/>
    <x v="0"/>
    <x v="0"/>
    <x v="0"/>
    <x v="0"/>
    <x v="0"/>
    <x v="0"/>
    <x v="1"/>
    <x v="0"/>
    <x v="0"/>
    <x v="0"/>
    <s v="Plano de Mitigação as secas e maus anos agrícolas"/>
    <x v="0"/>
    <x v="0"/>
    <x v="0"/>
    <x v="0"/>
    <x v="1"/>
    <x v="0"/>
    <x v="0"/>
    <s v="000486"/>
    <x v="0"/>
    <x v="0"/>
    <x v="0"/>
    <x v="0"/>
    <s v="Pagamento da restante parcela da dívida a favor da Sr.ª Adelaide Mendes Fernandes Borges referente a fornecimento de arreias proviniente da ribeira para trabalhos do lançamento da rede de esgoto em Manguinho, no hâbito do Plano de Metigação e Emprego Público, conforme documento em anexo."/>
  </r>
  <r>
    <x v="1"/>
    <n v="0"/>
    <n v="0"/>
    <n v="0"/>
    <n v="2862"/>
    <x v="177"/>
    <x v="0"/>
    <x v="1"/>
    <x v="0"/>
    <s v="01.25.05.09"/>
    <x v="15"/>
    <x v="4"/>
    <x v="4"/>
    <s v="Saúde"/>
    <s v="01.25.05"/>
    <s v="Saúde"/>
    <s v="01.25.05"/>
    <x v="5"/>
    <x v="0"/>
    <x v="4"/>
    <x v="3"/>
    <x v="0"/>
    <x v="1"/>
    <x v="2"/>
    <x v="0"/>
    <x v="2"/>
    <s v="2022-03-07"/>
    <x v="1"/>
    <n v="2862"/>
    <x v="0"/>
    <m/>
    <x v="0"/>
    <m/>
    <x v="76"/>
    <n v="100133992"/>
    <x v="0"/>
    <x v="0"/>
    <s v="Apoio a Consultas de Especialidade e Medicamentos"/>
    <s v="ORI"/>
    <x v="0"/>
    <s v="ACE"/>
    <x v="0"/>
    <x v="0"/>
    <x v="0"/>
    <x v="0"/>
    <x v="0"/>
    <x v="0"/>
    <x v="0"/>
    <x v="1"/>
    <x v="0"/>
    <x v="0"/>
    <x v="0"/>
    <s v="Apoio a Consultas de Especialidade e Medicamentos"/>
    <x v="0"/>
    <x v="0"/>
    <x v="0"/>
    <x v="0"/>
    <x v="1"/>
    <x v="0"/>
    <x v="0"/>
    <s v="000521"/>
    <x v="0"/>
    <x v="0"/>
    <x v="0"/>
    <x v="0"/>
    <s v="Apoio financeiro a favor da Farmácia de São Miguel para aquisição de remédios para a Srª. Joana Tavares Moreira, conforme fatura e proposta em anexo."/>
  </r>
  <r>
    <x v="1"/>
    <n v="0"/>
    <n v="0"/>
    <n v="0"/>
    <n v="2300"/>
    <x v="178"/>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62"/>
    <x v="0"/>
    <x v="0"/>
    <x v="1"/>
    <x v="0"/>
    <s v="Pagamento a favor da Srª. Alexandra Lopes Correia, pelo serviço prestado no reforço de saneamento, referente ao mês de março de 2022,conforme contrato em anexo. "/>
  </r>
  <r>
    <x v="1"/>
    <n v="0"/>
    <n v="0"/>
    <n v="0"/>
    <n v="13030"/>
    <x v="178"/>
    <x v="0"/>
    <x v="1"/>
    <x v="0"/>
    <s v="03.16.15"/>
    <x v="6"/>
    <x v="0"/>
    <x v="5"/>
    <s v="Direção Financeira"/>
    <s v="03.16.15"/>
    <s v="Direção Financeira"/>
    <s v="03.16.15"/>
    <x v="20"/>
    <x v="0"/>
    <x v="1"/>
    <x v="5"/>
    <x v="0"/>
    <x v="0"/>
    <x v="2"/>
    <x v="0"/>
    <x v="2"/>
    <s v="2022-03-25"/>
    <x v="1"/>
    <n v="13030"/>
    <x v="0"/>
    <m/>
    <x v="0"/>
    <m/>
    <x v="77"/>
    <n v="100447410"/>
    <x v="0"/>
    <x v="0"/>
    <s v="Direção Financeira"/>
    <s v="ORI"/>
    <x v="0"/>
    <m/>
    <x v="0"/>
    <x v="0"/>
    <x v="0"/>
    <x v="0"/>
    <x v="0"/>
    <x v="0"/>
    <x v="0"/>
    <x v="0"/>
    <x v="0"/>
    <x v="0"/>
    <x v="0"/>
    <s v="Direção Financeira"/>
    <x v="0"/>
    <x v="0"/>
    <x v="0"/>
    <x v="0"/>
    <x v="0"/>
    <x v="0"/>
    <x v="0"/>
    <s v="000662"/>
    <x v="0"/>
    <x v="0"/>
    <x v="0"/>
    <x v="0"/>
    <s v="Pagamento a favor da Srª. Alexandra Lopes Correia, pelo serviço prestado no reforço de saneamento, referente ao mês de março de 2022,conforme contrato em anexo. "/>
  </r>
  <r>
    <x v="1"/>
    <n v="0"/>
    <n v="0"/>
    <n v="0"/>
    <n v="4200"/>
    <x v="179"/>
    <x v="0"/>
    <x v="1"/>
    <x v="0"/>
    <s v="03.16.15"/>
    <x v="6"/>
    <x v="0"/>
    <x v="5"/>
    <s v="Direção Financeira"/>
    <s v="03.16.15"/>
    <s v="Direção Financeira"/>
    <s v="03.16.15"/>
    <x v="9"/>
    <x v="0"/>
    <x v="1"/>
    <x v="5"/>
    <x v="0"/>
    <x v="0"/>
    <x v="2"/>
    <x v="0"/>
    <x v="0"/>
    <s v="2022-04-08"/>
    <x v="0"/>
    <n v="4200"/>
    <x v="0"/>
    <m/>
    <x v="0"/>
    <m/>
    <x v="65"/>
    <n v="100478720"/>
    <x v="0"/>
    <x v="0"/>
    <s v="Direção Financeira"/>
    <s v="ORI"/>
    <x v="0"/>
    <m/>
    <x v="0"/>
    <x v="0"/>
    <x v="0"/>
    <x v="0"/>
    <x v="0"/>
    <x v="0"/>
    <x v="0"/>
    <x v="1"/>
    <x v="0"/>
    <x v="0"/>
    <x v="0"/>
    <s v="Direção Financeira"/>
    <x v="0"/>
    <x v="0"/>
    <x v="0"/>
    <x v="0"/>
    <x v="0"/>
    <x v="0"/>
    <x v="0"/>
    <s v="000000"/>
    <x v="0"/>
    <x v="0"/>
    <x v="0"/>
    <x v="0"/>
    <s v=" Pagamento de ajuda custo, a favor do condutor Moisés Landim, pelas deslocações em missão de serviço à cidade da Praia. "/>
  </r>
  <r>
    <x v="1"/>
    <n v="0"/>
    <n v="0"/>
    <n v="0"/>
    <n v="150000"/>
    <x v="180"/>
    <x v="0"/>
    <x v="1"/>
    <x v="0"/>
    <s v="03.16.15"/>
    <x v="6"/>
    <x v="0"/>
    <x v="5"/>
    <s v="Direção Financeira"/>
    <s v="03.16.15"/>
    <s v="Direção Financeira"/>
    <s v="03.16.15"/>
    <x v="54"/>
    <x v="0"/>
    <x v="7"/>
    <x v="14"/>
    <x v="0"/>
    <x v="0"/>
    <x v="2"/>
    <x v="0"/>
    <x v="0"/>
    <s v="2022-04-20"/>
    <x v="0"/>
    <n v="150000"/>
    <x v="0"/>
    <m/>
    <x v="0"/>
    <m/>
    <x v="78"/>
    <n v="100404103"/>
    <x v="0"/>
    <x v="0"/>
    <s v="Direção Financeira"/>
    <s v="ORI"/>
    <x v="0"/>
    <m/>
    <x v="0"/>
    <x v="0"/>
    <x v="0"/>
    <x v="0"/>
    <x v="0"/>
    <x v="0"/>
    <x v="0"/>
    <x v="0"/>
    <x v="0"/>
    <x v="0"/>
    <x v="0"/>
    <s v="Direção Financeira"/>
    <x v="0"/>
    <x v="0"/>
    <x v="0"/>
    <x v="0"/>
    <x v="0"/>
    <x v="0"/>
    <x v="0"/>
    <s v="000000"/>
    <x v="0"/>
    <x v="0"/>
    <x v="0"/>
    <x v="0"/>
    <s v="Pagamento da Quota referente ao ano 2022 -Município São Miguel a favor da Associação Nacional Dos Municípios De Cabo Verde, conforme o documento em anexo."/>
  </r>
  <r>
    <x v="1"/>
    <n v="0"/>
    <n v="0"/>
    <n v="0"/>
    <n v="17300"/>
    <x v="181"/>
    <x v="0"/>
    <x v="1"/>
    <x v="0"/>
    <s v="01.25.02.15"/>
    <x v="36"/>
    <x v="4"/>
    <x v="4"/>
    <s v="desporto"/>
    <s v="01.25.02"/>
    <s v="desporto"/>
    <s v="01.25.02"/>
    <x v="4"/>
    <x v="0"/>
    <x v="3"/>
    <x v="2"/>
    <x v="0"/>
    <x v="1"/>
    <x v="2"/>
    <x v="0"/>
    <x v="1"/>
    <s v="2022-05-24"/>
    <x v="0"/>
    <n v="173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Asso Sport-Comercio, referente a aquisição de trofeus e medalhas entregues a comunidade de Ribeira de são Miguel no âmbito do torneio de futsal em comemoração da festividade são Miguel Arcanjo, conforme fatura e proposta em anexo."/>
  </r>
  <r>
    <x v="1"/>
    <n v="0"/>
    <n v="0"/>
    <n v="0"/>
    <n v="4995"/>
    <x v="182"/>
    <x v="0"/>
    <x v="1"/>
    <x v="0"/>
    <s v="03.16.15"/>
    <x v="6"/>
    <x v="0"/>
    <x v="5"/>
    <s v="Direção Financeira"/>
    <s v="03.16.15"/>
    <s v="Direção Financeira"/>
    <s v="03.16.15"/>
    <x v="20"/>
    <x v="0"/>
    <x v="1"/>
    <x v="5"/>
    <x v="0"/>
    <x v="0"/>
    <x v="2"/>
    <x v="0"/>
    <x v="1"/>
    <s v="2022-05-16"/>
    <x v="0"/>
    <n v="4995"/>
    <x v="0"/>
    <m/>
    <x v="0"/>
    <m/>
    <x v="3"/>
    <n v="100474696"/>
    <x v="0"/>
    <x v="1"/>
    <s v="Direção Financeira"/>
    <s v="ORI"/>
    <x v="0"/>
    <m/>
    <x v="0"/>
    <x v="0"/>
    <x v="0"/>
    <x v="0"/>
    <x v="0"/>
    <x v="0"/>
    <x v="0"/>
    <x v="0"/>
    <x v="0"/>
    <x v="0"/>
    <x v="0"/>
    <s v="Direção Financeira"/>
    <x v="0"/>
    <x v="0"/>
    <x v="0"/>
    <x v="0"/>
    <x v="0"/>
    <x v="0"/>
    <x v="0"/>
    <s v="000000"/>
    <x v="0"/>
    <x v="0"/>
    <x v="1"/>
    <x v="0"/>
    <s v="Pagamento a favor do Sr.Pericles Emanuel Mendes pelo serviço prestado na administração da delegação da Ribeira de Principal, coordenação dos serviço de saneamento na zona norte do concelho, referente ao mês de Maio 2022, conforme contrato em anexo."/>
  </r>
  <r>
    <x v="1"/>
    <n v="0"/>
    <n v="0"/>
    <n v="0"/>
    <n v="28308"/>
    <x v="182"/>
    <x v="0"/>
    <x v="1"/>
    <x v="0"/>
    <s v="03.16.15"/>
    <x v="6"/>
    <x v="0"/>
    <x v="5"/>
    <s v="Direção Financeira"/>
    <s v="03.16.15"/>
    <s v="Direção Financeira"/>
    <s v="03.16.15"/>
    <x v="20"/>
    <x v="0"/>
    <x v="1"/>
    <x v="5"/>
    <x v="0"/>
    <x v="0"/>
    <x v="2"/>
    <x v="0"/>
    <x v="1"/>
    <s v="2022-05-16"/>
    <x v="0"/>
    <n v="28308"/>
    <x v="0"/>
    <m/>
    <x v="0"/>
    <m/>
    <x v="60"/>
    <n v="100478446"/>
    <x v="0"/>
    <x v="0"/>
    <s v="Direção Financeira"/>
    <s v="ORI"/>
    <x v="0"/>
    <m/>
    <x v="0"/>
    <x v="0"/>
    <x v="0"/>
    <x v="0"/>
    <x v="0"/>
    <x v="0"/>
    <x v="0"/>
    <x v="0"/>
    <x v="0"/>
    <x v="0"/>
    <x v="0"/>
    <s v="Direção Financeira"/>
    <x v="0"/>
    <x v="0"/>
    <x v="0"/>
    <x v="0"/>
    <x v="0"/>
    <x v="0"/>
    <x v="0"/>
    <s v="000000"/>
    <x v="0"/>
    <x v="0"/>
    <x v="0"/>
    <x v="0"/>
    <s v="Pagamento a favor do Sr.Pericles Emanuel Mendes pelo serviço prestado na administração da delegação da Ribeira de Principal, coordenação dos serviço de saneamento na zona norte do concelho, referente ao mês de Maio 2022, conforme contrato em anexo."/>
  </r>
  <r>
    <x v="0"/>
    <n v="0"/>
    <n v="0"/>
    <n v="0"/>
    <n v="1905503"/>
    <x v="183"/>
    <x v="0"/>
    <x v="1"/>
    <x v="0"/>
    <s v="03.16.15"/>
    <x v="6"/>
    <x v="0"/>
    <x v="5"/>
    <s v="Direção Financeira"/>
    <s v="03.16.15"/>
    <s v="Direção Financeira"/>
    <s v="03.16.15"/>
    <x v="33"/>
    <x v="0"/>
    <x v="1"/>
    <x v="1"/>
    <x v="0"/>
    <x v="0"/>
    <x v="1"/>
    <x v="0"/>
    <x v="1"/>
    <s v="2022-05-31"/>
    <x v="0"/>
    <n v="1905503"/>
    <x v="0"/>
    <m/>
    <x v="0"/>
    <m/>
    <x v="0"/>
    <n v="100474914"/>
    <x v="0"/>
    <x v="0"/>
    <s v="Direção Financeira"/>
    <s v="ORI"/>
    <x v="0"/>
    <m/>
    <x v="0"/>
    <x v="0"/>
    <x v="0"/>
    <x v="0"/>
    <x v="0"/>
    <x v="0"/>
    <x v="0"/>
    <x v="1"/>
    <x v="0"/>
    <x v="0"/>
    <x v="0"/>
    <s v="Direção Financeira"/>
    <x v="0"/>
    <x v="0"/>
    <x v="0"/>
    <x v="0"/>
    <x v="0"/>
    <x v="0"/>
    <x v="0"/>
    <s v="000000"/>
    <x v="0"/>
    <x v="0"/>
    <x v="0"/>
    <x v="0"/>
    <s v="Pagamento de Amortização de empréstimos da conta caucionada e leasing 37162, referente ao mês de Maio 2022, conforme extrato em anexo."/>
  </r>
  <r>
    <x v="1"/>
    <n v="0"/>
    <n v="0"/>
    <n v="0"/>
    <n v="375"/>
    <x v="184"/>
    <x v="0"/>
    <x v="0"/>
    <x v="0"/>
    <s v="03.03.10"/>
    <x v="0"/>
    <x v="0"/>
    <x v="0"/>
    <s v="Receitas Da Câmara"/>
    <s v="03.03.10"/>
    <s v="Receitas Da Câmara"/>
    <s v="03.03.10"/>
    <x v="42"/>
    <x v="0"/>
    <x v="5"/>
    <x v="12"/>
    <x v="0"/>
    <x v="0"/>
    <x v="0"/>
    <x v="0"/>
    <x v="7"/>
    <s v="2022-08-03"/>
    <x v="2"/>
    <n v="3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185"/>
    <x v="0"/>
    <x v="1"/>
    <x v="0"/>
    <s v="01.25.05.10"/>
    <x v="5"/>
    <x v="4"/>
    <x v="4"/>
    <s v="Saúde"/>
    <s v="01.25.05"/>
    <s v="Saúde"/>
    <s v="01.25.05"/>
    <x v="5"/>
    <x v="0"/>
    <x v="4"/>
    <x v="3"/>
    <x v="0"/>
    <x v="1"/>
    <x v="2"/>
    <x v="0"/>
    <x v="3"/>
    <s v="2022-06-24"/>
    <x v="0"/>
    <n v="4000"/>
    <x v="0"/>
    <m/>
    <x v="0"/>
    <m/>
    <x v="80"/>
    <n v="100476775"/>
    <x v="0"/>
    <x v="0"/>
    <s v="Assistencia social"/>
    <s v="ORI"/>
    <x v="0"/>
    <m/>
    <x v="0"/>
    <x v="0"/>
    <x v="0"/>
    <x v="0"/>
    <x v="0"/>
    <x v="0"/>
    <x v="0"/>
    <x v="1"/>
    <x v="0"/>
    <x v="0"/>
    <x v="0"/>
    <s v="Assistencia social"/>
    <x v="0"/>
    <x v="0"/>
    <x v="0"/>
    <x v="0"/>
    <x v="1"/>
    <x v="0"/>
    <x v="0"/>
    <s v="000000"/>
    <x v="0"/>
    <x v="0"/>
    <x v="0"/>
    <x v="0"/>
    <s v="Apoio para pagamento de energia , a favor da Senhora Maria de Fátima Lopes Rosa, conforme proposta em anexo."/>
  </r>
  <r>
    <x v="1"/>
    <n v="0"/>
    <n v="0"/>
    <n v="0"/>
    <n v="37821"/>
    <x v="186"/>
    <x v="0"/>
    <x v="1"/>
    <x v="0"/>
    <s v="01.27.02.11"/>
    <x v="14"/>
    <x v="2"/>
    <x v="2"/>
    <s v="Saneamento básico"/>
    <s v="01.27.02"/>
    <s v="Saneamento básico"/>
    <s v="01.27.02"/>
    <x v="4"/>
    <x v="0"/>
    <x v="3"/>
    <x v="2"/>
    <x v="0"/>
    <x v="1"/>
    <x v="2"/>
    <x v="0"/>
    <x v="3"/>
    <s v="2022-06-24"/>
    <x v="0"/>
    <n v="37821"/>
    <x v="0"/>
    <m/>
    <x v="0"/>
    <m/>
    <x v="49"/>
    <n v="100479096"/>
    <x v="0"/>
    <x v="0"/>
    <s v="Reforço do saneamento básico"/>
    <s v="ORI"/>
    <x v="0"/>
    <m/>
    <x v="0"/>
    <x v="0"/>
    <x v="0"/>
    <x v="0"/>
    <x v="0"/>
    <x v="0"/>
    <x v="0"/>
    <x v="1"/>
    <x v="0"/>
    <x v="0"/>
    <x v="0"/>
    <s v="Reforço do saneamento básico"/>
    <x v="0"/>
    <x v="0"/>
    <x v="0"/>
    <x v="0"/>
    <x v="1"/>
    <x v="0"/>
    <x v="0"/>
    <s v="000000"/>
    <x v="0"/>
    <x v="0"/>
    <x v="0"/>
    <x v="0"/>
    <s v="Pagamento a favor Preço Pequinote comercio auto, destinada de 01 bomba de embraiagem para o camião Iveco Euro cargo de Recolha de Resíduos Sólidos Urbanos St-33-QU, conforme proposta em anexo."/>
  </r>
  <r>
    <x v="1"/>
    <n v="0"/>
    <n v="0"/>
    <n v="0"/>
    <n v="160"/>
    <x v="187"/>
    <x v="0"/>
    <x v="0"/>
    <x v="0"/>
    <s v="03.03.10"/>
    <x v="0"/>
    <x v="0"/>
    <x v="0"/>
    <s v="Receitas Da Câmara"/>
    <s v="03.03.10"/>
    <s v="Receitas Da Câmara"/>
    <s v="03.03.10"/>
    <x v="36"/>
    <x v="0"/>
    <x v="5"/>
    <x v="4"/>
    <x v="0"/>
    <x v="0"/>
    <x v="0"/>
    <x v="0"/>
    <x v="7"/>
    <s v="2022-08-03"/>
    <x v="2"/>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20"/>
    <x v="188"/>
    <x v="0"/>
    <x v="0"/>
    <x v="0"/>
    <s v="03.03.10"/>
    <x v="0"/>
    <x v="0"/>
    <x v="0"/>
    <s v="Receitas Da Câmara"/>
    <s v="03.03.10"/>
    <s v="Receitas Da Câmara"/>
    <s v="03.03.10"/>
    <x v="52"/>
    <x v="0"/>
    <x v="5"/>
    <x v="4"/>
    <x v="0"/>
    <x v="0"/>
    <x v="0"/>
    <x v="0"/>
    <x v="7"/>
    <s v="2022-08-03"/>
    <x v="2"/>
    <n v="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500"/>
    <x v="189"/>
    <x v="0"/>
    <x v="0"/>
    <x v="0"/>
    <s v="03.03.10"/>
    <x v="0"/>
    <x v="0"/>
    <x v="0"/>
    <s v="Receitas Da Câmara"/>
    <s v="03.03.10"/>
    <s v="Receitas Da Câmara"/>
    <s v="03.03.10"/>
    <x v="38"/>
    <x v="0"/>
    <x v="1"/>
    <x v="1"/>
    <x v="0"/>
    <x v="0"/>
    <x v="0"/>
    <x v="0"/>
    <x v="7"/>
    <s v="2022-08-03"/>
    <x v="2"/>
    <n v="25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00"/>
    <x v="190"/>
    <x v="0"/>
    <x v="1"/>
    <x v="0"/>
    <s v="01.27.04.10"/>
    <x v="4"/>
    <x v="2"/>
    <x v="2"/>
    <s v="Infra-Estruturas e Transportes"/>
    <s v="01.27.04"/>
    <s v="Infra-Estruturas e Transportes"/>
    <s v="01.27.04"/>
    <x v="4"/>
    <x v="0"/>
    <x v="3"/>
    <x v="2"/>
    <x v="0"/>
    <x v="1"/>
    <x v="2"/>
    <x v="0"/>
    <x v="7"/>
    <s v="2022-08-05"/>
    <x v="2"/>
    <n v="300000"/>
    <x v="0"/>
    <m/>
    <x v="0"/>
    <m/>
    <x v="81"/>
    <n v="100475912"/>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Oficina MDM, referente a aluguer de máquina, para limpeza de caminhos da ribeira de Hortelã, Txatxa e Gon Gon, conforme proposta em anexo."/>
  </r>
  <r>
    <x v="1"/>
    <n v="0"/>
    <n v="0"/>
    <n v="0"/>
    <n v="292500"/>
    <x v="191"/>
    <x v="0"/>
    <x v="1"/>
    <x v="0"/>
    <s v="01.27.04.10"/>
    <x v="4"/>
    <x v="2"/>
    <x v="2"/>
    <s v="Infra-Estruturas e Transportes"/>
    <s v="01.27.04"/>
    <s v="Infra-Estruturas e Transportes"/>
    <s v="01.27.04"/>
    <x v="4"/>
    <x v="0"/>
    <x v="3"/>
    <x v="2"/>
    <x v="0"/>
    <x v="1"/>
    <x v="2"/>
    <x v="0"/>
    <x v="7"/>
    <s v="2022-08-17"/>
    <x v="2"/>
    <n v="292500"/>
    <x v="0"/>
    <m/>
    <x v="0"/>
    <m/>
    <x v="82"/>
    <n v="10047646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co produções, referente a aquisição de 300 sacos de cimentos, conforme anexo. "/>
  </r>
  <r>
    <x v="0"/>
    <n v="0"/>
    <n v="0"/>
    <n v="0"/>
    <n v="200000"/>
    <x v="192"/>
    <x v="0"/>
    <x v="1"/>
    <x v="0"/>
    <s v="01.27.05.06"/>
    <x v="37"/>
    <x v="2"/>
    <x v="2"/>
    <s v="Energia"/>
    <s v="01.27.05"/>
    <s v="Energia"/>
    <s v="01.27.05"/>
    <x v="2"/>
    <x v="0"/>
    <x v="1"/>
    <x v="1"/>
    <x v="0"/>
    <x v="1"/>
    <x v="1"/>
    <x v="0"/>
    <x v="7"/>
    <s v="2022-08-11"/>
    <x v="2"/>
    <n v="200000"/>
    <x v="0"/>
    <m/>
    <x v="0"/>
    <m/>
    <x v="83"/>
    <n v="100392853"/>
    <x v="0"/>
    <x v="0"/>
    <s v="Otimização de sistemas de bombagem de agua para rega e produção agrícola com recursos as energias re"/>
    <s v="ORI"/>
    <x v="0"/>
    <m/>
    <x v="0"/>
    <x v="0"/>
    <x v="0"/>
    <x v="0"/>
    <x v="0"/>
    <x v="0"/>
    <x v="0"/>
    <x v="1"/>
    <x v="0"/>
    <x v="0"/>
    <x v="0"/>
    <s v="Otimização de sistemas de bombagem de agua para rega e produção agrícola com recursos as energias re"/>
    <x v="0"/>
    <x v="0"/>
    <x v="0"/>
    <x v="0"/>
    <x v="1"/>
    <x v="0"/>
    <x v="0"/>
    <s v="000000"/>
    <x v="0"/>
    <x v="0"/>
    <x v="0"/>
    <x v="0"/>
    <s v="Pagamento a favor da Agro-Produtos, referente a aquisição de materiais de rega gota-a-gota, conforme proposta em anexo."/>
  </r>
  <r>
    <x v="1"/>
    <n v="0"/>
    <n v="0"/>
    <n v="0"/>
    <n v="17000"/>
    <x v="193"/>
    <x v="0"/>
    <x v="1"/>
    <x v="0"/>
    <s v="01.27.04.03"/>
    <x v="38"/>
    <x v="2"/>
    <x v="2"/>
    <s v="Infra-Estruturas e Transportes"/>
    <s v="01.27.04"/>
    <s v="Infra-Estruturas e Transportes"/>
    <s v="01.27.04"/>
    <x v="4"/>
    <x v="0"/>
    <x v="3"/>
    <x v="2"/>
    <x v="0"/>
    <x v="1"/>
    <x v="2"/>
    <x v="0"/>
    <x v="7"/>
    <s v="2022-08-12"/>
    <x v="2"/>
    <n v="17000"/>
    <x v="0"/>
    <m/>
    <x v="0"/>
    <m/>
    <x v="5"/>
    <n v="100476920"/>
    <x v="0"/>
    <x v="0"/>
    <s v="Plano de emergencia da epoca de chuvas"/>
    <s v="ORI"/>
    <x v="0"/>
    <m/>
    <x v="0"/>
    <x v="0"/>
    <x v="0"/>
    <x v="0"/>
    <x v="0"/>
    <x v="0"/>
    <x v="0"/>
    <x v="1"/>
    <x v="0"/>
    <x v="0"/>
    <x v="0"/>
    <s v="Plano de emergencia da epoca de chuvas"/>
    <x v="0"/>
    <x v="0"/>
    <x v="0"/>
    <x v="0"/>
    <x v="1"/>
    <x v="0"/>
    <x v="0"/>
    <s v="000000"/>
    <x v="0"/>
    <x v="0"/>
    <x v="0"/>
    <x v="0"/>
    <s v="Pagamento a favor de Felisberto Carvalho, referente a aquisição de combustíveis, conforme proposta em anexo"/>
  </r>
  <r>
    <x v="1"/>
    <n v="0"/>
    <n v="0"/>
    <n v="0"/>
    <n v="216500"/>
    <x v="194"/>
    <x v="0"/>
    <x v="1"/>
    <x v="0"/>
    <s v="01.27.04.10"/>
    <x v="4"/>
    <x v="2"/>
    <x v="2"/>
    <s v="Infra-Estruturas e Transportes"/>
    <s v="01.27.04"/>
    <s v="Infra-Estruturas e Transportes"/>
    <s v="01.27.04"/>
    <x v="4"/>
    <x v="0"/>
    <x v="3"/>
    <x v="2"/>
    <x v="0"/>
    <x v="1"/>
    <x v="2"/>
    <x v="0"/>
    <x v="7"/>
    <s v="2022-08-16"/>
    <x v="2"/>
    <n v="216500"/>
    <x v="0"/>
    <m/>
    <x v="0"/>
    <m/>
    <x v="84"/>
    <n v="10047894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Comércio &amp; transporte, referente a fornecimento de arreia, para trabalhos diversos, conforme documento em anexo."/>
  </r>
  <r>
    <x v="0"/>
    <n v="0"/>
    <n v="0"/>
    <n v="0"/>
    <n v="76800"/>
    <x v="195"/>
    <x v="0"/>
    <x v="1"/>
    <x v="0"/>
    <s v="01.27.06.89"/>
    <x v="10"/>
    <x v="2"/>
    <x v="2"/>
    <s v="Requalificação Urbana e habitação"/>
    <s v="01.27.06"/>
    <s v="Requalificação Urbana e habitação"/>
    <s v="01.27.06"/>
    <x v="1"/>
    <x v="0"/>
    <x v="1"/>
    <x v="1"/>
    <x v="0"/>
    <x v="1"/>
    <x v="1"/>
    <x v="0"/>
    <x v="7"/>
    <s v="2022-08-18"/>
    <x v="2"/>
    <n v="76800"/>
    <x v="0"/>
    <m/>
    <x v="0"/>
    <m/>
    <x v="63"/>
    <n v="100479344"/>
    <x v="0"/>
    <x v="0"/>
    <s v="Conclusão da Estrada de Ribeireta "/>
    <s v="ORI"/>
    <x v="0"/>
    <s v="CER"/>
    <x v="0"/>
    <x v="0"/>
    <x v="0"/>
    <x v="0"/>
    <x v="0"/>
    <x v="0"/>
    <x v="0"/>
    <x v="1"/>
    <x v="0"/>
    <x v="0"/>
    <x v="0"/>
    <s v="Conclusão da Estrada de Ribeireta "/>
    <x v="0"/>
    <x v="0"/>
    <x v="0"/>
    <x v="0"/>
    <x v="1"/>
    <x v="0"/>
    <x v="0"/>
    <s v="000000"/>
    <x v="0"/>
    <x v="0"/>
    <x v="0"/>
    <x v="0"/>
    <s v="Pagamento a favor de NL KADOSH-SOM, conforme documento em anexo."/>
  </r>
  <r>
    <x v="0"/>
    <n v="0"/>
    <n v="0"/>
    <n v="0"/>
    <n v="15000"/>
    <x v="196"/>
    <x v="0"/>
    <x v="1"/>
    <x v="0"/>
    <s v="01.25.02.17"/>
    <x v="8"/>
    <x v="4"/>
    <x v="4"/>
    <s v="desporto"/>
    <s v="01.25.02"/>
    <s v="desporto"/>
    <s v="01.25.02"/>
    <x v="1"/>
    <x v="0"/>
    <x v="1"/>
    <x v="1"/>
    <x v="0"/>
    <x v="1"/>
    <x v="1"/>
    <x v="0"/>
    <x v="7"/>
    <s v="2022-08-23"/>
    <x v="2"/>
    <n v="15000"/>
    <x v="0"/>
    <m/>
    <x v="0"/>
    <m/>
    <x v="85"/>
    <n v="100477452"/>
    <x v="0"/>
    <x v="0"/>
    <s v="Construção e Reabilitação de Placas Desportivas"/>
    <s v="ORI"/>
    <x v="0"/>
    <m/>
    <x v="0"/>
    <x v="0"/>
    <x v="0"/>
    <x v="0"/>
    <x v="0"/>
    <x v="0"/>
    <x v="0"/>
    <x v="1"/>
    <x v="0"/>
    <x v="0"/>
    <x v="0"/>
    <s v="Construção e Reabilitação de Placas Desportivas"/>
    <x v="0"/>
    <x v="0"/>
    <x v="0"/>
    <x v="0"/>
    <x v="1"/>
    <x v="0"/>
    <x v="0"/>
    <s v="000000"/>
    <x v="0"/>
    <x v="0"/>
    <x v="0"/>
    <x v="0"/>
    <s v="Pagamento a favor da empresa Construções Sanches, referente a prestação de serviço da reparação da tabela da placa desportiva da paroquia, conforme anexo."/>
  </r>
  <r>
    <x v="1"/>
    <n v="0"/>
    <n v="0"/>
    <n v="0"/>
    <n v="2300"/>
    <x v="197"/>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Agosto 2022, conforme contrato em anexo."/>
  </r>
  <r>
    <x v="1"/>
    <n v="0"/>
    <n v="0"/>
    <n v="0"/>
    <n v="1633"/>
    <x v="197"/>
    <x v="0"/>
    <x v="1"/>
    <x v="0"/>
    <s v="01.27.02.11"/>
    <x v="14"/>
    <x v="2"/>
    <x v="2"/>
    <s v="Saneamento básico"/>
    <s v="01.27.02"/>
    <s v="Saneamento básico"/>
    <s v="01.27.02"/>
    <x v="4"/>
    <x v="0"/>
    <x v="3"/>
    <x v="2"/>
    <x v="0"/>
    <x v="1"/>
    <x v="2"/>
    <x v="0"/>
    <x v="7"/>
    <s v="2022-08-25"/>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Lopes, pela prestação de serviço de limpeza urbana, referente ao mês de Agosto 2022, conforme contrato em anexo."/>
  </r>
  <r>
    <x v="1"/>
    <n v="0"/>
    <n v="0"/>
    <n v="0"/>
    <n v="11397"/>
    <x v="197"/>
    <x v="0"/>
    <x v="1"/>
    <x v="0"/>
    <s v="01.27.02.11"/>
    <x v="14"/>
    <x v="2"/>
    <x v="2"/>
    <s v="Saneamento básico"/>
    <s v="01.27.02"/>
    <s v="Saneamento básico"/>
    <s v="01.27.02"/>
    <x v="4"/>
    <x v="0"/>
    <x v="3"/>
    <x v="2"/>
    <x v="0"/>
    <x v="1"/>
    <x v="2"/>
    <x v="0"/>
    <x v="7"/>
    <s v="2022-08-25"/>
    <x v="2"/>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Agosto 2022, conforme contrato em anexo."/>
  </r>
  <r>
    <x v="1"/>
    <n v="0"/>
    <n v="0"/>
    <n v="0"/>
    <n v="4995"/>
    <x v="198"/>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Agosto 2022, conforme contrato em anexo. _x000d__x000a_"/>
  </r>
  <r>
    <x v="1"/>
    <n v="0"/>
    <n v="0"/>
    <n v="0"/>
    <n v="28308"/>
    <x v="198"/>
    <x v="0"/>
    <x v="1"/>
    <x v="0"/>
    <s v="03.16.15"/>
    <x v="6"/>
    <x v="0"/>
    <x v="5"/>
    <s v="Direção Financeira"/>
    <s v="03.16.15"/>
    <s v="Direção Financeira"/>
    <s v="03.16.15"/>
    <x v="20"/>
    <x v="0"/>
    <x v="1"/>
    <x v="5"/>
    <x v="0"/>
    <x v="0"/>
    <x v="2"/>
    <x v="0"/>
    <x v="7"/>
    <s v="2022-08-25"/>
    <x v="2"/>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Agosto 2022, conforme contrato em anexo. _x000d__x000a_"/>
  </r>
  <r>
    <x v="1"/>
    <n v="0"/>
    <n v="0"/>
    <n v="0"/>
    <n v="2300"/>
    <x v="199"/>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Agosto 2022, conforme contrato em anexo.  "/>
  </r>
  <r>
    <x v="1"/>
    <n v="0"/>
    <n v="0"/>
    <n v="0"/>
    <n v="13030"/>
    <x v="199"/>
    <x v="0"/>
    <x v="1"/>
    <x v="0"/>
    <s v="03.16.15"/>
    <x v="6"/>
    <x v="0"/>
    <x v="5"/>
    <s v="Direção Financeira"/>
    <s v="03.16.15"/>
    <s v="Direção Financeira"/>
    <s v="03.16.15"/>
    <x v="20"/>
    <x v="0"/>
    <x v="1"/>
    <x v="5"/>
    <x v="0"/>
    <x v="0"/>
    <x v="2"/>
    <x v="0"/>
    <x v="7"/>
    <s v="2022-08-25"/>
    <x v="2"/>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Agosto 2022, conforme contrato em anexo.  "/>
  </r>
  <r>
    <x v="1"/>
    <n v="0"/>
    <n v="0"/>
    <n v="0"/>
    <n v="2300"/>
    <x v="200"/>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a Srª. Natalina Gonçalves, pela prestação de serviço de limpeza na Delegação de Principal, referente ao mês de Agosto 2022, conforme contrato em anexo.   "/>
  </r>
  <r>
    <x v="1"/>
    <n v="0"/>
    <n v="0"/>
    <n v="0"/>
    <n v="13030"/>
    <x v="200"/>
    <x v="0"/>
    <x v="1"/>
    <x v="0"/>
    <s v="03.16.15"/>
    <x v="6"/>
    <x v="0"/>
    <x v="5"/>
    <s v="Direção Financeira"/>
    <s v="03.16.15"/>
    <s v="Direção Financeira"/>
    <s v="03.16.15"/>
    <x v="20"/>
    <x v="0"/>
    <x v="1"/>
    <x v="5"/>
    <x v="0"/>
    <x v="0"/>
    <x v="2"/>
    <x v="0"/>
    <x v="7"/>
    <s v="2022-08-25"/>
    <x v="2"/>
    <n v="13030"/>
    <x v="0"/>
    <m/>
    <x v="0"/>
    <m/>
    <x v="89"/>
    <n v="100479095"/>
    <x v="0"/>
    <x v="0"/>
    <s v="Direção Financeira"/>
    <s v="ORI"/>
    <x v="0"/>
    <m/>
    <x v="0"/>
    <x v="0"/>
    <x v="0"/>
    <x v="0"/>
    <x v="0"/>
    <x v="0"/>
    <x v="0"/>
    <x v="0"/>
    <x v="0"/>
    <x v="0"/>
    <x v="0"/>
    <s v="Direção Financeira"/>
    <x v="0"/>
    <x v="0"/>
    <x v="0"/>
    <x v="0"/>
    <x v="0"/>
    <x v="0"/>
    <x v="0"/>
    <s v="000000"/>
    <x v="0"/>
    <x v="0"/>
    <x v="0"/>
    <x v="0"/>
    <s v="Pagamento a favor da Srª. Natalina Gonçalves, pela prestação de serviço de limpeza na Delegação de Principal, referente ao mês de Agosto 2022, conforme contrato em anexo.   "/>
  </r>
  <r>
    <x v="1"/>
    <n v="0"/>
    <n v="0"/>
    <n v="0"/>
    <n v="17000"/>
    <x v="201"/>
    <x v="0"/>
    <x v="1"/>
    <x v="0"/>
    <s v="03.16.15"/>
    <x v="6"/>
    <x v="0"/>
    <x v="5"/>
    <s v="Direção Financeira"/>
    <s v="03.16.15"/>
    <s v="Direção Financeira"/>
    <s v="03.16.15"/>
    <x v="55"/>
    <x v="0"/>
    <x v="1"/>
    <x v="5"/>
    <x v="0"/>
    <x v="0"/>
    <x v="2"/>
    <x v="0"/>
    <x v="7"/>
    <s v="2022-08-26"/>
    <x v="2"/>
    <n v="17000"/>
    <x v="0"/>
    <m/>
    <x v="0"/>
    <m/>
    <x v="90"/>
    <n v="100392191"/>
    <x v="0"/>
    <x v="0"/>
    <s v="Direção Financeira"/>
    <s v="ORI"/>
    <x v="0"/>
    <m/>
    <x v="0"/>
    <x v="0"/>
    <x v="0"/>
    <x v="0"/>
    <x v="0"/>
    <x v="0"/>
    <x v="0"/>
    <x v="0"/>
    <x v="0"/>
    <x v="0"/>
    <x v="0"/>
    <s v="Direção Financeira"/>
    <x v="0"/>
    <x v="0"/>
    <x v="0"/>
    <x v="0"/>
    <x v="0"/>
    <x v="0"/>
    <x v="0"/>
    <s v="000000"/>
    <x v="0"/>
    <x v="0"/>
    <x v="0"/>
    <x v="0"/>
    <s v=" pagamento a favor da MULTIDATA, referente a aquisição de serviço de reparação e assistência técnica aos computadores do gabinete técnico da CMSM, conforme anexo."/>
  </r>
  <r>
    <x v="1"/>
    <n v="0"/>
    <n v="0"/>
    <n v="0"/>
    <n v="2800"/>
    <x v="202"/>
    <x v="0"/>
    <x v="1"/>
    <x v="0"/>
    <s v="03.16.16"/>
    <x v="32"/>
    <x v="0"/>
    <x v="5"/>
    <s v="Direção Ambiente e Saneamento "/>
    <s v="03.16.16"/>
    <s v="Direção Ambiente e Saneamento "/>
    <s v="03.16.16"/>
    <x v="9"/>
    <x v="0"/>
    <x v="1"/>
    <x v="5"/>
    <x v="0"/>
    <x v="0"/>
    <x v="2"/>
    <x v="0"/>
    <x v="7"/>
    <s v="2022-08-26"/>
    <x v="2"/>
    <n v="2800"/>
    <x v="0"/>
    <m/>
    <x v="0"/>
    <m/>
    <x v="91"/>
    <n v="100479381"/>
    <x v="0"/>
    <x v="0"/>
    <s v="Direção Ambiente e Saneamento "/>
    <s v="ORI"/>
    <x v="0"/>
    <m/>
    <x v="0"/>
    <x v="0"/>
    <x v="0"/>
    <x v="0"/>
    <x v="0"/>
    <x v="0"/>
    <x v="0"/>
    <x v="0"/>
    <x v="0"/>
    <x v="0"/>
    <x v="0"/>
    <s v="Direção Ambiente e Saneamento "/>
    <x v="0"/>
    <x v="0"/>
    <x v="0"/>
    <x v="0"/>
    <x v="0"/>
    <x v="0"/>
    <x v="0"/>
    <s v="000000"/>
    <x v="0"/>
    <x v="0"/>
    <x v="0"/>
    <x v="0"/>
    <s v="Ajuda de custo a favor do Sr. Paulino Santos pela sua deslocação a cidade da praia em missão do serviço nos dias 17 e 23 de Agosto, conforme anexo.   "/>
  </r>
  <r>
    <x v="1"/>
    <n v="0"/>
    <n v="0"/>
    <n v="0"/>
    <n v="367"/>
    <x v="203"/>
    <x v="0"/>
    <x v="1"/>
    <x v="0"/>
    <s v="03.16.25"/>
    <x v="13"/>
    <x v="0"/>
    <x v="5"/>
    <s v="Direção dos  Recursos Humanos"/>
    <s v="03.16.25"/>
    <s v="Direção dos  Recursos Humanos"/>
    <s v="03.16.25"/>
    <x v="13"/>
    <x v="0"/>
    <x v="1"/>
    <x v="5"/>
    <x v="0"/>
    <x v="0"/>
    <x v="2"/>
    <x v="0"/>
    <x v="7"/>
    <s v="2022-08-29"/>
    <x v="2"/>
    <n v="367"/>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114"/>
    <x v="203"/>
    <x v="0"/>
    <x v="1"/>
    <x v="0"/>
    <s v="03.16.25"/>
    <x v="13"/>
    <x v="0"/>
    <x v="5"/>
    <s v="Direção dos  Recursos Humanos"/>
    <s v="03.16.25"/>
    <s v="Direção dos  Recursos Humanos"/>
    <s v="03.16.25"/>
    <x v="14"/>
    <x v="0"/>
    <x v="1"/>
    <x v="1"/>
    <x v="0"/>
    <x v="0"/>
    <x v="2"/>
    <x v="0"/>
    <x v="7"/>
    <s v="2022-08-29"/>
    <x v="2"/>
    <n v="11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1742"/>
    <x v="203"/>
    <x v="0"/>
    <x v="1"/>
    <x v="0"/>
    <s v="03.16.25"/>
    <x v="13"/>
    <x v="0"/>
    <x v="5"/>
    <s v="Direção dos  Recursos Humanos"/>
    <s v="03.16.25"/>
    <s v="Direção dos  Recursos Humanos"/>
    <s v="03.16.25"/>
    <x v="15"/>
    <x v="0"/>
    <x v="1"/>
    <x v="1"/>
    <x v="1"/>
    <x v="0"/>
    <x v="2"/>
    <x v="0"/>
    <x v="7"/>
    <s v="2022-08-29"/>
    <x v="2"/>
    <n v="174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9695"/>
    <x v="203"/>
    <x v="0"/>
    <x v="1"/>
    <x v="0"/>
    <s v="03.16.25"/>
    <x v="13"/>
    <x v="0"/>
    <x v="5"/>
    <s v="Direção dos  Recursos Humanos"/>
    <s v="03.16.25"/>
    <s v="Direção dos  Recursos Humanos"/>
    <s v="03.16.25"/>
    <x v="16"/>
    <x v="0"/>
    <x v="1"/>
    <x v="1"/>
    <x v="1"/>
    <x v="0"/>
    <x v="2"/>
    <x v="0"/>
    <x v="7"/>
    <s v="2022-08-29"/>
    <x v="2"/>
    <n v="9695"/>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3674"/>
    <x v="203"/>
    <x v="0"/>
    <x v="1"/>
    <x v="0"/>
    <s v="03.16.25"/>
    <x v="13"/>
    <x v="0"/>
    <x v="5"/>
    <s v="Direção dos  Recursos Humanos"/>
    <s v="03.16.25"/>
    <s v="Direção dos  Recursos Humanos"/>
    <s v="03.16.25"/>
    <x v="17"/>
    <x v="0"/>
    <x v="1"/>
    <x v="1"/>
    <x v="1"/>
    <x v="0"/>
    <x v="2"/>
    <x v="0"/>
    <x v="7"/>
    <s v="2022-08-29"/>
    <x v="2"/>
    <n v="367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719"/>
    <x v="203"/>
    <x v="0"/>
    <x v="1"/>
    <x v="0"/>
    <s v="03.16.25"/>
    <x v="13"/>
    <x v="0"/>
    <x v="5"/>
    <s v="Direção dos  Recursos Humanos"/>
    <s v="03.16.25"/>
    <s v="Direção dos  Recursos Humanos"/>
    <s v="03.16.25"/>
    <x v="18"/>
    <x v="0"/>
    <x v="4"/>
    <x v="8"/>
    <x v="0"/>
    <x v="0"/>
    <x v="2"/>
    <x v="0"/>
    <x v="7"/>
    <s v="2022-08-29"/>
    <x v="2"/>
    <n v="71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25740"/>
    <x v="203"/>
    <x v="0"/>
    <x v="1"/>
    <x v="0"/>
    <s v="03.16.25"/>
    <x v="13"/>
    <x v="0"/>
    <x v="5"/>
    <s v="Direção dos  Recursos Humanos"/>
    <s v="03.16.25"/>
    <s v="Direção dos  Recursos Humanos"/>
    <s v="03.16.25"/>
    <x v="19"/>
    <x v="0"/>
    <x v="4"/>
    <x v="8"/>
    <x v="0"/>
    <x v="0"/>
    <x v="2"/>
    <x v="0"/>
    <x v="7"/>
    <s v="2022-08-29"/>
    <x v="2"/>
    <n v="2574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8-2022"/>
  </r>
  <r>
    <x v="1"/>
    <n v="0"/>
    <n v="0"/>
    <n v="0"/>
    <n v="4289"/>
    <x v="203"/>
    <x v="0"/>
    <x v="1"/>
    <x v="0"/>
    <s v="03.16.25"/>
    <x v="13"/>
    <x v="0"/>
    <x v="5"/>
    <s v="Direção dos  Recursos Humanos"/>
    <s v="03.16.25"/>
    <s v="Direção dos  Recursos Humanos"/>
    <s v="03.16.25"/>
    <x v="19"/>
    <x v="0"/>
    <x v="4"/>
    <x v="8"/>
    <x v="0"/>
    <x v="0"/>
    <x v="2"/>
    <x v="0"/>
    <x v="7"/>
    <s v="2022-08-29"/>
    <x v="2"/>
    <n v="428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61"/>
    <x v="203"/>
    <x v="0"/>
    <x v="1"/>
    <x v="0"/>
    <s v="03.16.25"/>
    <x v="13"/>
    <x v="0"/>
    <x v="5"/>
    <s v="Direção dos  Recursos Humanos"/>
    <s v="03.16.25"/>
    <s v="Direção dos  Recursos Humanos"/>
    <s v="03.16.25"/>
    <x v="13"/>
    <x v="0"/>
    <x v="1"/>
    <x v="5"/>
    <x v="0"/>
    <x v="0"/>
    <x v="2"/>
    <x v="0"/>
    <x v="7"/>
    <s v="2022-08-29"/>
    <x v="2"/>
    <n v="6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18"/>
    <x v="203"/>
    <x v="0"/>
    <x v="1"/>
    <x v="0"/>
    <s v="03.16.25"/>
    <x v="13"/>
    <x v="0"/>
    <x v="5"/>
    <s v="Direção dos  Recursos Humanos"/>
    <s v="03.16.25"/>
    <s v="Direção dos  Recursos Humanos"/>
    <s v="03.16.25"/>
    <x v="14"/>
    <x v="0"/>
    <x v="1"/>
    <x v="1"/>
    <x v="0"/>
    <x v="0"/>
    <x v="2"/>
    <x v="0"/>
    <x v="7"/>
    <s v="2022-08-29"/>
    <x v="2"/>
    <n v="1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289"/>
    <x v="203"/>
    <x v="0"/>
    <x v="1"/>
    <x v="0"/>
    <s v="03.16.25"/>
    <x v="13"/>
    <x v="0"/>
    <x v="5"/>
    <s v="Direção dos  Recursos Humanos"/>
    <s v="03.16.25"/>
    <s v="Direção dos  Recursos Humanos"/>
    <s v="03.16.25"/>
    <x v="15"/>
    <x v="0"/>
    <x v="1"/>
    <x v="1"/>
    <x v="1"/>
    <x v="0"/>
    <x v="2"/>
    <x v="0"/>
    <x v="7"/>
    <s v="2022-08-29"/>
    <x v="2"/>
    <n v="28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1613"/>
    <x v="203"/>
    <x v="0"/>
    <x v="1"/>
    <x v="0"/>
    <s v="03.16.25"/>
    <x v="13"/>
    <x v="0"/>
    <x v="5"/>
    <s v="Direção dos  Recursos Humanos"/>
    <s v="03.16.25"/>
    <s v="Direção dos  Recursos Humanos"/>
    <s v="03.16.25"/>
    <x v="16"/>
    <x v="0"/>
    <x v="1"/>
    <x v="1"/>
    <x v="1"/>
    <x v="0"/>
    <x v="2"/>
    <x v="0"/>
    <x v="7"/>
    <s v="2022-08-29"/>
    <x v="2"/>
    <n v="161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611"/>
    <x v="203"/>
    <x v="0"/>
    <x v="1"/>
    <x v="0"/>
    <s v="03.16.25"/>
    <x v="13"/>
    <x v="0"/>
    <x v="5"/>
    <s v="Direção dos  Recursos Humanos"/>
    <s v="03.16.25"/>
    <s v="Direção dos  Recursos Humanos"/>
    <s v="03.16.25"/>
    <x v="17"/>
    <x v="0"/>
    <x v="1"/>
    <x v="1"/>
    <x v="1"/>
    <x v="0"/>
    <x v="2"/>
    <x v="0"/>
    <x v="7"/>
    <s v="2022-08-29"/>
    <x v="2"/>
    <n v="61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119"/>
    <x v="203"/>
    <x v="0"/>
    <x v="1"/>
    <x v="0"/>
    <s v="03.16.25"/>
    <x v="13"/>
    <x v="0"/>
    <x v="5"/>
    <s v="Direção dos  Recursos Humanos"/>
    <s v="03.16.25"/>
    <s v="Direção dos  Recursos Humanos"/>
    <s v="03.16.25"/>
    <x v="18"/>
    <x v="0"/>
    <x v="4"/>
    <x v="8"/>
    <x v="0"/>
    <x v="0"/>
    <x v="2"/>
    <x v="0"/>
    <x v="7"/>
    <s v="2022-08-29"/>
    <x v="2"/>
    <n v="11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8-2022"/>
  </r>
  <r>
    <x v="1"/>
    <n v="0"/>
    <n v="0"/>
    <n v="0"/>
    <n v="11102"/>
    <x v="203"/>
    <x v="0"/>
    <x v="1"/>
    <x v="0"/>
    <s v="03.16.25"/>
    <x v="13"/>
    <x v="0"/>
    <x v="5"/>
    <s v="Direção dos  Recursos Humanos"/>
    <s v="03.16.25"/>
    <s v="Direção dos  Recursos Humanos"/>
    <s v="03.16.25"/>
    <x v="13"/>
    <x v="0"/>
    <x v="1"/>
    <x v="5"/>
    <x v="0"/>
    <x v="0"/>
    <x v="2"/>
    <x v="0"/>
    <x v="7"/>
    <s v="2022-08-29"/>
    <x v="2"/>
    <n v="1110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3450"/>
    <x v="203"/>
    <x v="0"/>
    <x v="1"/>
    <x v="0"/>
    <s v="03.16.25"/>
    <x v="13"/>
    <x v="0"/>
    <x v="5"/>
    <s v="Direção dos  Recursos Humanos"/>
    <s v="03.16.25"/>
    <s v="Direção dos  Recursos Humanos"/>
    <s v="03.16.25"/>
    <x v="14"/>
    <x v="0"/>
    <x v="1"/>
    <x v="1"/>
    <x v="0"/>
    <x v="0"/>
    <x v="2"/>
    <x v="0"/>
    <x v="7"/>
    <s v="2022-08-29"/>
    <x v="2"/>
    <n v="345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52615"/>
    <x v="203"/>
    <x v="0"/>
    <x v="1"/>
    <x v="0"/>
    <s v="03.16.25"/>
    <x v="13"/>
    <x v="0"/>
    <x v="5"/>
    <s v="Direção dos  Recursos Humanos"/>
    <s v="03.16.25"/>
    <s v="Direção dos  Recursos Humanos"/>
    <s v="03.16.25"/>
    <x v="15"/>
    <x v="0"/>
    <x v="1"/>
    <x v="1"/>
    <x v="1"/>
    <x v="0"/>
    <x v="2"/>
    <x v="0"/>
    <x v="7"/>
    <s v="2022-08-29"/>
    <x v="2"/>
    <n v="5261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292822"/>
    <x v="203"/>
    <x v="0"/>
    <x v="1"/>
    <x v="0"/>
    <s v="03.16.25"/>
    <x v="13"/>
    <x v="0"/>
    <x v="5"/>
    <s v="Direção dos  Recursos Humanos"/>
    <s v="03.16.25"/>
    <s v="Direção dos  Recursos Humanos"/>
    <s v="03.16.25"/>
    <x v="16"/>
    <x v="0"/>
    <x v="1"/>
    <x v="1"/>
    <x v="1"/>
    <x v="0"/>
    <x v="2"/>
    <x v="0"/>
    <x v="7"/>
    <s v="2022-08-29"/>
    <x v="2"/>
    <n v="29282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110989"/>
    <x v="203"/>
    <x v="0"/>
    <x v="1"/>
    <x v="0"/>
    <s v="03.16.25"/>
    <x v="13"/>
    <x v="0"/>
    <x v="5"/>
    <s v="Direção dos  Recursos Humanos"/>
    <s v="03.16.25"/>
    <s v="Direção dos  Recursos Humanos"/>
    <s v="03.16.25"/>
    <x v="17"/>
    <x v="0"/>
    <x v="1"/>
    <x v="1"/>
    <x v="1"/>
    <x v="0"/>
    <x v="2"/>
    <x v="0"/>
    <x v="7"/>
    <s v="2022-08-29"/>
    <x v="2"/>
    <n v="11098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21723"/>
    <x v="203"/>
    <x v="0"/>
    <x v="1"/>
    <x v="0"/>
    <s v="03.16.25"/>
    <x v="13"/>
    <x v="0"/>
    <x v="5"/>
    <s v="Direção dos  Recursos Humanos"/>
    <s v="03.16.25"/>
    <s v="Direção dos  Recursos Humanos"/>
    <s v="03.16.25"/>
    <x v="18"/>
    <x v="0"/>
    <x v="4"/>
    <x v="8"/>
    <x v="0"/>
    <x v="0"/>
    <x v="2"/>
    <x v="0"/>
    <x v="7"/>
    <s v="2022-08-29"/>
    <x v="2"/>
    <n v="2172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777315"/>
    <x v="203"/>
    <x v="0"/>
    <x v="1"/>
    <x v="0"/>
    <s v="03.16.25"/>
    <x v="13"/>
    <x v="0"/>
    <x v="5"/>
    <s v="Direção dos  Recursos Humanos"/>
    <s v="03.16.25"/>
    <s v="Direção dos  Recursos Humanos"/>
    <s v="03.16.25"/>
    <x v="19"/>
    <x v="0"/>
    <x v="4"/>
    <x v="8"/>
    <x v="0"/>
    <x v="0"/>
    <x v="2"/>
    <x v="0"/>
    <x v="7"/>
    <s v="2022-08-29"/>
    <x v="2"/>
    <n v="77731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8-2022"/>
  </r>
  <r>
    <x v="1"/>
    <n v="0"/>
    <n v="0"/>
    <n v="0"/>
    <n v="27500"/>
    <x v="204"/>
    <x v="0"/>
    <x v="1"/>
    <x v="0"/>
    <s v="01.25.05.10"/>
    <x v="5"/>
    <x v="4"/>
    <x v="4"/>
    <s v="Saúde"/>
    <s v="01.25.05"/>
    <s v="Saúde"/>
    <s v="01.25.05"/>
    <x v="5"/>
    <x v="0"/>
    <x v="4"/>
    <x v="3"/>
    <x v="0"/>
    <x v="1"/>
    <x v="2"/>
    <x v="0"/>
    <x v="7"/>
    <s v="2022-08-29"/>
    <x v="2"/>
    <n v="27500"/>
    <x v="0"/>
    <m/>
    <x v="0"/>
    <m/>
    <x v="92"/>
    <n v="100477863"/>
    <x v="0"/>
    <x v="0"/>
    <s v="Assistencia social"/>
    <s v="ORI"/>
    <x v="0"/>
    <m/>
    <x v="0"/>
    <x v="0"/>
    <x v="0"/>
    <x v="0"/>
    <x v="0"/>
    <x v="0"/>
    <x v="0"/>
    <x v="1"/>
    <x v="0"/>
    <x v="0"/>
    <x v="0"/>
    <s v="Assistencia social"/>
    <x v="0"/>
    <x v="0"/>
    <x v="0"/>
    <x v="0"/>
    <x v="1"/>
    <x v="0"/>
    <x v="0"/>
    <s v="000000"/>
    <x v="0"/>
    <x v="0"/>
    <x v="0"/>
    <x v="0"/>
    <s v="Pagamento a favor da Agência Funerária Go to Heaven, referente a aquisição de uma urna social para o malogrado Orlando Semedo Gomes, conforme anexo."/>
  </r>
  <r>
    <x v="1"/>
    <n v="0"/>
    <n v="0"/>
    <n v="0"/>
    <n v="9902328"/>
    <x v="205"/>
    <x v="0"/>
    <x v="0"/>
    <x v="0"/>
    <s v="03.03.10"/>
    <x v="0"/>
    <x v="0"/>
    <x v="0"/>
    <s v="Receitas Da Câmara"/>
    <s v="03.03.10"/>
    <s v="Receitas Da Câmara"/>
    <s v="03.03.10"/>
    <x v="56"/>
    <x v="0"/>
    <x v="0"/>
    <x v="0"/>
    <x v="0"/>
    <x v="0"/>
    <x v="0"/>
    <x v="0"/>
    <x v="6"/>
    <s v="2022-07-27"/>
    <x v="2"/>
    <n v="9902328"/>
    <x v="0"/>
    <m/>
    <x v="0"/>
    <m/>
    <x v="0"/>
    <n v="100474914"/>
    <x v="0"/>
    <x v="0"/>
    <s v="Receitas Da Câmara"/>
    <s v="EXT"/>
    <x v="0"/>
    <s v="RDC"/>
    <x v="0"/>
    <x v="0"/>
    <x v="0"/>
    <x v="0"/>
    <x v="0"/>
    <x v="0"/>
    <x v="0"/>
    <x v="0"/>
    <x v="0"/>
    <x v="0"/>
    <x v="0"/>
    <s v="Receitas Da Câmara"/>
    <x v="0"/>
    <x v="0"/>
    <x v="0"/>
    <x v="0"/>
    <x v="0"/>
    <x v="0"/>
    <x v="0"/>
    <s v="000000"/>
    <x v="0"/>
    <x v="0"/>
    <x v="0"/>
    <x v="0"/>
    <s v="Transferência do FFM, referente a mês de Julho de 2022, conforme estrato em anexo. "/>
  </r>
  <r>
    <x v="1"/>
    <n v="0"/>
    <n v="0"/>
    <n v="0"/>
    <n v="15451"/>
    <x v="206"/>
    <x v="0"/>
    <x v="0"/>
    <x v="0"/>
    <s v="80.02.01"/>
    <x v="3"/>
    <x v="3"/>
    <x v="3"/>
    <s v="Retenções Iur"/>
    <s v="80.02.01"/>
    <s v="Retenções Iur"/>
    <s v="80.02.01"/>
    <x v="3"/>
    <x v="0"/>
    <x v="2"/>
    <x v="1"/>
    <x v="1"/>
    <x v="2"/>
    <x v="0"/>
    <x v="0"/>
    <x v="6"/>
    <s v="2022-07-25"/>
    <x v="2"/>
    <n v="15451"/>
    <x v="0"/>
    <m/>
    <x v="0"/>
    <m/>
    <x v="3"/>
    <n v="100474696"/>
    <x v="0"/>
    <x v="0"/>
    <s v="Retenções Iur"/>
    <s v="ORI"/>
    <x v="0"/>
    <s v="RIUR"/>
    <x v="0"/>
    <x v="0"/>
    <x v="0"/>
    <x v="0"/>
    <x v="0"/>
    <x v="0"/>
    <x v="0"/>
    <x v="0"/>
    <x v="0"/>
    <x v="0"/>
    <x v="0"/>
    <s v="Retenções Iur"/>
    <x v="0"/>
    <x v="0"/>
    <x v="0"/>
    <x v="0"/>
    <x v="2"/>
    <x v="0"/>
    <x v="0"/>
    <s v="000000"/>
    <x v="0"/>
    <x v="1"/>
    <x v="0"/>
    <x v="0"/>
    <s v="RETENCAO OT"/>
  </r>
  <r>
    <x v="1"/>
    <n v="0"/>
    <n v="0"/>
    <n v="0"/>
    <n v="31494"/>
    <x v="207"/>
    <x v="0"/>
    <x v="0"/>
    <x v="0"/>
    <s v="80.02.10.01"/>
    <x v="9"/>
    <x v="3"/>
    <x v="3"/>
    <s v="Outros"/>
    <s v="80.02.10"/>
    <s v="Outros"/>
    <s v="80.02.10"/>
    <x v="29"/>
    <x v="0"/>
    <x v="2"/>
    <x v="1"/>
    <x v="1"/>
    <x v="2"/>
    <x v="0"/>
    <x v="0"/>
    <x v="6"/>
    <s v="2022-07-25"/>
    <x v="2"/>
    <n v="3149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208"/>
    <x v="0"/>
    <x v="0"/>
    <x v="0"/>
    <s v="80.02.10.02"/>
    <x v="18"/>
    <x v="3"/>
    <x v="3"/>
    <s v="Outros"/>
    <s v="80.02.10"/>
    <s v="Outros"/>
    <s v="80.02.10"/>
    <x v="30"/>
    <x v="0"/>
    <x v="2"/>
    <x v="1"/>
    <x v="1"/>
    <x v="2"/>
    <x v="0"/>
    <x v="0"/>
    <x v="6"/>
    <s v="2022-07-25"/>
    <x v="2"/>
    <n v="162"/>
    <x v="0"/>
    <m/>
    <x v="0"/>
    <m/>
    <x v="34"/>
    <n v="100474707"/>
    <x v="0"/>
    <x v="0"/>
    <s v="Retençoes STAPS"/>
    <s v="ORI"/>
    <x v="0"/>
    <s v="RSND"/>
    <x v="0"/>
    <x v="0"/>
    <x v="0"/>
    <x v="0"/>
    <x v="0"/>
    <x v="0"/>
    <x v="0"/>
    <x v="1"/>
    <x v="0"/>
    <x v="0"/>
    <x v="0"/>
    <s v="Retençoes STAPS"/>
    <x v="0"/>
    <x v="0"/>
    <x v="0"/>
    <x v="0"/>
    <x v="2"/>
    <x v="0"/>
    <x v="0"/>
    <s v="000000"/>
    <x v="0"/>
    <x v="1"/>
    <x v="0"/>
    <x v="0"/>
    <s v="RETENCAO OT"/>
  </r>
  <r>
    <x v="1"/>
    <n v="0"/>
    <n v="0"/>
    <n v="0"/>
    <n v="14979"/>
    <x v="209"/>
    <x v="0"/>
    <x v="0"/>
    <x v="0"/>
    <s v="80.02.01"/>
    <x v="3"/>
    <x v="3"/>
    <x v="3"/>
    <s v="Retenções Iur"/>
    <s v="80.02.01"/>
    <s v="Retenções Iur"/>
    <s v="80.02.01"/>
    <x v="3"/>
    <x v="0"/>
    <x v="2"/>
    <x v="1"/>
    <x v="1"/>
    <x v="2"/>
    <x v="0"/>
    <x v="0"/>
    <x v="6"/>
    <s v="2022-07-25"/>
    <x v="2"/>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210"/>
    <x v="0"/>
    <x v="0"/>
    <x v="0"/>
    <s v="80.02.10.01"/>
    <x v="9"/>
    <x v="3"/>
    <x v="3"/>
    <s v="Outros"/>
    <s v="80.02.10"/>
    <s v="Outros"/>
    <s v="80.02.10"/>
    <x v="29"/>
    <x v="0"/>
    <x v="2"/>
    <x v="1"/>
    <x v="1"/>
    <x v="2"/>
    <x v="0"/>
    <x v="0"/>
    <x v="6"/>
    <s v="2022-07-25"/>
    <x v="2"/>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211"/>
    <x v="0"/>
    <x v="0"/>
    <x v="0"/>
    <s v="80.02.01"/>
    <x v="3"/>
    <x v="3"/>
    <x v="3"/>
    <s v="Retenções Iur"/>
    <s v="80.02.01"/>
    <s v="Retenções Iur"/>
    <s v="80.02.01"/>
    <x v="3"/>
    <x v="0"/>
    <x v="2"/>
    <x v="1"/>
    <x v="1"/>
    <x v="2"/>
    <x v="0"/>
    <x v="0"/>
    <x v="6"/>
    <s v="2022-07-25"/>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212"/>
    <x v="0"/>
    <x v="0"/>
    <x v="0"/>
    <s v="80.02.10.01"/>
    <x v="9"/>
    <x v="3"/>
    <x v="3"/>
    <s v="Outros"/>
    <s v="80.02.10"/>
    <s v="Outros"/>
    <s v="80.02.10"/>
    <x v="29"/>
    <x v="0"/>
    <x v="2"/>
    <x v="1"/>
    <x v="1"/>
    <x v="2"/>
    <x v="0"/>
    <x v="0"/>
    <x v="6"/>
    <s v="2022-07-25"/>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8762"/>
    <x v="213"/>
    <x v="0"/>
    <x v="0"/>
    <x v="0"/>
    <s v="80.02.01"/>
    <x v="3"/>
    <x v="3"/>
    <x v="3"/>
    <s v="Retenções Iur"/>
    <s v="80.02.01"/>
    <s v="Retenções Iur"/>
    <s v="80.02.01"/>
    <x v="3"/>
    <x v="0"/>
    <x v="2"/>
    <x v="1"/>
    <x v="1"/>
    <x v="2"/>
    <x v="0"/>
    <x v="0"/>
    <x v="6"/>
    <s v="2022-07-25"/>
    <x v="2"/>
    <n v="8762"/>
    <x v="0"/>
    <m/>
    <x v="0"/>
    <m/>
    <x v="3"/>
    <n v="100474696"/>
    <x v="0"/>
    <x v="0"/>
    <s v="Retenções Iur"/>
    <s v="ORI"/>
    <x v="0"/>
    <s v="RIUR"/>
    <x v="0"/>
    <x v="0"/>
    <x v="0"/>
    <x v="0"/>
    <x v="0"/>
    <x v="0"/>
    <x v="0"/>
    <x v="0"/>
    <x v="0"/>
    <x v="0"/>
    <x v="0"/>
    <s v="Retenções Iur"/>
    <x v="0"/>
    <x v="0"/>
    <x v="0"/>
    <x v="0"/>
    <x v="2"/>
    <x v="0"/>
    <x v="0"/>
    <s v="000000"/>
    <x v="0"/>
    <x v="1"/>
    <x v="0"/>
    <x v="0"/>
    <s v="RETENCAO OT"/>
  </r>
  <r>
    <x v="1"/>
    <n v="0"/>
    <n v="0"/>
    <n v="0"/>
    <n v="9241"/>
    <x v="214"/>
    <x v="0"/>
    <x v="0"/>
    <x v="0"/>
    <s v="80.02.10.01"/>
    <x v="9"/>
    <x v="3"/>
    <x v="3"/>
    <s v="Outros"/>
    <s v="80.02.10"/>
    <s v="Outros"/>
    <s v="80.02.10"/>
    <x v="29"/>
    <x v="0"/>
    <x v="2"/>
    <x v="1"/>
    <x v="1"/>
    <x v="2"/>
    <x v="0"/>
    <x v="0"/>
    <x v="6"/>
    <s v="2022-07-25"/>
    <x v="2"/>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415"/>
    <x v="215"/>
    <x v="0"/>
    <x v="0"/>
    <x v="0"/>
    <s v="80.02.10.26"/>
    <x v="21"/>
    <x v="3"/>
    <x v="3"/>
    <s v="Outros"/>
    <s v="80.02.10"/>
    <s v="Outros"/>
    <s v="80.02.10"/>
    <x v="31"/>
    <x v="0"/>
    <x v="2"/>
    <x v="10"/>
    <x v="1"/>
    <x v="2"/>
    <x v="0"/>
    <x v="0"/>
    <x v="6"/>
    <s v="2022-07-25"/>
    <x v="2"/>
    <n v="14415"/>
    <x v="0"/>
    <m/>
    <x v="0"/>
    <m/>
    <x v="37"/>
    <n v="100479277"/>
    <x v="0"/>
    <x v="0"/>
    <s v="Retenção Sansung"/>
    <s v="ORI"/>
    <x v="0"/>
    <s v="RS"/>
    <x v="0"/>
    <x v="0"/>
    <x v="0"/>
    <x v="0"/>
    <x v="0"/>
    <x v="0"/>
    <x v="0"/>
    <x v="1"/>
    <x v="0"/>
    <x v="0"/>
    <x v="0"/>
    <s v="Retenção Sansung"/>
    <x v="0"/>
    <x v="0"/>
    <x v="0"/>
    <x v="0"/>
    <x v="2"/>
    <x v="0"/>
    <x v="0"/>
    <s v="000000"/>
    <x v="0"/>
    <x v="1"/>
    <x v="0"/>
    <x v="0"/>
    <s v="RETENCAO OT"/>
  </r>
  <r>
    <x v="1"/>
    <n v="0"/>
    <n v="0"/>
    <n v="0"/>
    <n v="9208"/>
    <x v="216"/>
    <x v="0"/>
    <x v="0"/>
    <x v="0"/>
    <s v="80.02.10.01"/>
    <x v="9"/>
    <x v="3"/>
    <x v="3"/>
    <s v="Outros"/>
    <s v="80.02.10"/>
    <s v="Outros"/>
    <s v="80.02.10"/>
    <x v="29"/>
    <x v="0"/>
    <x v="2"/>
    <x v="1"/>
    <x v="1"/>
    <x v="2"/>
    <x v="0"/>
    <x v="0"/>
    <x v="6"/>
    <s v="2022-07-25"/>
    <x v="2"/>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217"/>
    <x v="0"/>
    <x v="0"/>
    <x v="0"/>
    <s v="80.02.10.23"/>
    <x v="19"/>
    <x v="3"/>
    <x v="3"/>
    <s v="Outros"/>
    <s v="80.02.10"/>
    <s v="Outros"/>
    <s v="80.02.10"/>
    <x v="30"/>
    <x v="0"/>
    <x v="2"/>
    <x v="1"/>
    <x v="1"/>
    <x v="2"/>
    <x v="0"/>
    <x v="0"/>
    <x v="6"/>
    <s v="2022-07-25"/>
    <x v="2"/>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218"/>
    <x v="0"/>
    <x v="0"/>
    <x v="0"/>
    <s v="80.02.10.24"/>
    <x v="20"/>
    <x v="3"/>
    <x v="3"/>
    <s v="Outros"/>
    <s v="80.02.10"/>
    <s v="Outros"/>
    <s v="80.02.10"/>
    <x v="30"/>
    <x v="0"/>
    <x v="2"/>
    <x v="1"/>
    <x v="1"/>
    <x v="2"/>
    <x v="0"/>
    <x v="0"/>
    <x v="6"/>
    <s v="2022-07-25"/>
    <x v="2"/>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219"/>
    <x v="0"/>
    <x v="0"/>
    <x v="0"/>
    <s v="80.02.10.26"/>
    <x v="21"/>
    <x v="3"/>
    <x v="3"/>
    <s v="Outros"/>
    <s v="80.02.10"/>
    <s v="Outros"/>
    <s v="80.02.10"/>
    <x v="31"/>
    <x v="0"/>
    <x v="2"/>
    <x v="10"/>
    <x v="1"/>
    <x v="2"/>
    <x v="0"/>
    <x v="0"/>
    <x v="6"/>
    <s v="2022-07-25"/>
    <x v="2"/>
    <n v="2783"/>
    <x v="0"/>
    <m/>
    <x v="0"/>
    <m/>
    <x v="37"/>
    <n v="100479277"/>
    <x v="0"/>
    <x v="0"/>
    <s v="Retenção Sansung"/>
    <s v="ORI"/>
    <x v="0"/>
    <s v="RS"/>
    <x v="0"/>
    <x v="0"/>
    <x v="0"/>
    <x v="0"/>
    <x v="0"/>
    <x v="0"/>
    <x v="0"/>
    <x v="1"/>
    <x v="0"/>
    <x v="0"/>
    <x v="0"/>
    <s v="Retenção Sansung"/>
    <x v="0"/>
    <x v="0"/>
    <x v="0"/>
    <x v="0"/>
    <x v="2"/>
    <x v="0"/>
    <x v="0"/>
    <s v="000000"/>
    <x v="0"/>
    <x v="1"/>
    <x v="0"/>
    <x v="0"/>
    <s v="RETENCAO OT"/>
  </r>
  <r>
    <x v="1"/>
    <n v="0"/>
    <n v="0"/>
    <n v="0"/>
    <n v="13631"/>
    <x v="220"/>
    <x v="0"/>
    <x v="0"/>
    <x v="0"/>
    <s v="80.02.01"/>
    <x v="3"/>
    <x v="3"/>
    <x v="3"/>
    <s v="Retenções Iur"/>
    <s v="80.02.01"/>
    <s v="Retenções Iur"/>
    <s v="80.02.01"/>
    <x v="3"/>
    <x v="0"/>
    <x v="2"/>
    <x v="1"/>
    <x v="1"/>
    <x v="2"/>
    <x v="0"/>
    <x v="0"/>
    <x v="6"/>
    <s v="2022-07-25"/>
    <x v="2"/>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221"/>
    <x v="0"/>
    <x v="0"/>
    <x v="0"/>
    <s v="80.02.10.01"/>
    <x v="9"/>
    <x v="3"/>
    <x v="3"/>
    <s v="Outros"/>
    <s v="80.02.10"/>
    <s v="Outros"/>
    <s v="80.02.10"/>
    <x v="29"/>
    <x v="0"/>
    <x v="2"/>
    <x v="1"/>
    <x v="1"/>
    <x v="2"/>
    <x v="0"/>
    <x v="0"/>
    <x v="6"/>
    <s v="2022-07-25"/>
    <x v="2"/>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222"/>
    <x v="0"/>
    <x v="0"/>
    <x v="0"/>
    <s v="80.02.01"/>
    <x v="3"/>
    <x v="3"/>
    <x v="3"/>
    <s v="Retenções Iur"/>
    <s v="80.02.01"/>
    <s v="Retenções Iur"/>
    <s v="80.02.01"/>
    <x v="3"/>
    <x v="0"/>
    <x v="2"/>
    <x v="1"/>
    <x v="1"/>
    <x v="2"/>
    <x v="0"/>
    <x v="0"/>
    <x v="6"/>
    <s v="2022-07-25"/>
    <x v="2"/>
    <n v="4310"/>
    <x v="0"/>
    <m/>
    <x v="0"/>
    <m/>
    <x v="3"/>
    <n v="100474696"/>
    <x v="0"/>
    <x v="0"/>
    <s v="Retenções Iur"/>
    <s v="ORI"/>
    <x v="0"/>
    <s v="RIUR"/>
    <x v="0"/>
    <x v="0"/>
    <x v="0"/>
    <x v="0"/>
    <x v="0"/>
    <x v="0"/>
    <x v="0"/>
    <x v="0"/>
    <x v="0"/>
    <x v="0"/>
    <x v="0"/>
    <s v="Retenções Iur"/>
    <x v="0"/>
    <x v="0"/>
    <x v="0"/>
    <x v="0"/>
    <x v="2"/>
    <x v="0"/>
    <x v="0"/>
    <s v="000000"/>
    <x v="0"/>
    <x v="1"/>
    <x v="0"/>
    <x v="0"/>
    <s v="RETENCAO OT"/>
  </r>
  <r>
    <x v="1"/>
    <n v="0"/>
    <n v="0"/>
    <n v="0"/>
    <n v="5392"/>
    <x v="223"/>
    <x v="0"/>
    <x v="0"/>
    <x v="0"/>
    <s v="80.02.10.01"/>
    <x v="9"/>
    <x v="3"/>
    <x v="3"/>
    <s v="Outros"/>
    <s v="80.02.10"/>
    <s v="Outros"/>
    <s v="80.02.10"/>
    <x v="29"/>
    <x v="0"/>
    <x v="2"/>
    <x v="1"/>
    <x v="1"/>
    <x v="2"/>
    <x v="0"/>
    <x v="0"/>
    <x v="6"/>
    <s v="2022-07-25"/>
    <x v="2"/>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224"/>
    <x v="0"/>
    <x v="0"/>
    <x v="0"/>
    <s v="80.02.10.26"/>
    <x v="21"/>
    <x v="3"/>
    <x v="3"/>
    <s v="Outros"/>
    <s v="80.02.10"/>
    <s v="Outros"/>
    <s v="80.02.10"/>
    <x v="31"/>
    <x v="0"/>
    <x v="2"/>
    <x v="10"/>
    <x v="1"/>
    <x v="2"/>
    <x v="0"/>
    <x v="0"/>
    <x v="6"/>
    <s v="2022-07-25"/>
    <x v="2"/>
    <n v="2449"/>
    <x v="0"/>
    <m/>
    <x v="0"/>
    <m/>
    <x v="37"/>
    <n v="100479277"/>
    <x v="0"/>
    <x v="0"/>
    <s v="Retenção Sansung"/>
    <s v="ORI"/>
    <x v="0"/>
    <s v="RS"/>
    <x v="0"/>
    <x v="0"/>
    <x v="0"/>
    <x v="0"/>
    <x v="0"/>
    <x v="0"/>
    <x v="0"/>
    <x v="1"/>
    <x v="0"/>
    <x v="0"/>
    <x v="0"/>
    <s v="Retenção Sansung"/>
    <x v="0"/>
    <x v="0"/>
    <x v="0"/>
    <x v="0"/>
    <x v="2"/>
    <x v="0"/>
    <x v="0"/>
    <s v="000000"/>
    <x v="0"/>
    <x v="1"/>
    <x v="0"/>
    <x v="0"/>
    <s v="RETENCAO OT"/>
  </r>
  <r>
    <x v="1"/>
    <n v="0"/>
    <n v="0"/>
    <n v="0"/>
    <n v="1800"/>
    <x v="225"/>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3000"/>
    <x v="226"/>
    <x v="0"/>
    <x v="1"/>
    <x v="0"/>
    <s v="03.16.02"/>
    <x v="31"/>
    <x v="0"/>
    <x v="5"/>
    <s v="Gabinete do Presidente"/>
    <s v="03.16.02"/>
    <s v="Gabinete do Presidente"/>
    <s v="03.16.02"/>
    <x v="9"/>
    <x v="0"/>
    <x v="1"/>
    <x v="5"/>
    <x v="0"/>
    <x v="0"/>
    <x v="2"/>
    <x v="0"/>
    <x v="8"/>
    <s v="2022-09-07"/>
    <x v="2"/>
    <n v="3000"/>
    <x v="0"/>
    <m/>
    <x v="0"/>
    <m/>
    <x v="61"/>
    <n v="100444140"/>
    <x v="0"/>
    <x v="0"/>
    <s v="Gabinete do Presidente"/>
    <s v="ORI"/>
    <x v="0"/>
    <m/>
    <x v="0"/>
    <x v="0"/>
    <x v="0"/>
    <x v="0"/>
    <x v="0"/>
    <x v="0"/>
    <x v="0"/>
    <x v="0"/>
    <x v="0"/>
    <x v="0"/>
    <x v="0"/>
    <s v="Gabinete do Presidente"/>
    <x v="0"/>
    <x v="0"/>
    <x v="0"/>
    <x v="0"/>
    <x v="0"/>
    <x v="0"/>
    <x v="0"/>
    <s v="000000"/>
    <x v="0"/>
    <x v="0"/>
    <x v="0"/>
    <x v="0"/>
    <s v="Ajuda de custo a favor do Sr. Herménio Celso Silva Gomes Fernandes , pela sua deslocação a cidade da praia em missão de serviço no dia 31 de Agosto, conforme anexo."/>
  </r>
  <r>
    <x v="1"/>
    <n v="0"/>
    <n v="0"/>
    <n v="0"/>
    <n v="2000"/>
    <x v="227"/>
    <x v="0"/>
    <x v="0"/>
    <x v="0"/>
    <s v="03.03.10"/>
    <x v="0"/>
    <x v="0"/>
    <x v="0"/>
    <s v="Receitas Da Câmara"/>
    <s v="03.03.10"/>
    <s v="Receitas Da Câmara"/>
    <s v="03.03.10"/>
    <x v="39"/>
    <x v="0"/>
    <x v="5"/>
    <x v="4"/>
    <x v="0"/>
    <x v="0"/>
    <x v="0"/>
    <x v="0"/>
    <x v="8"/>
    <s v="2022-09-06"/>
    <x v="2"/>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6"/>
    <x v="228"/>
    <x v="0"/>
    <x v="0"/>
    <x v="0"/>
    <s v="03.03.10"/>
    <x v="0"/>
    <x v="0"/>
    <x v="0"/>
    <s v="Receitas Da Câmara"/>
    <s v="03.03.10"/>
    <s v="Receitas Da Câmara"/>
    <s v="03.03.10"/>
    <x v="40"/>
    <x v="0"/>
    <x v="5"/>
    <x v="4"/>
    <x v="0"/>
    <x v="0"/>
    <x v="0"/>
    <x v="0"/>
    <x v="8"/>
    <s v="2022-09-06"/>
    <x v="2"/>
    <n v="33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50"/>
    <x v="229"/>
    <x v="0"/>
    <x v="0"/>
    <x v="0"/>
    <s v="03.03.10"/>
    <x v="0"/>
    <x v="0"/>
    <x v="0"/>
    <s v="Receitas Da Câmara"/>
    <s v="03.03.10"/>
    <s v="Receitas Da Câmara"/>
    <s v="03.03.10"/>
    <x v="37"/>
    <x v="0"/>
    <x v="5"/>
    <x v="4"/>
    <x v="0"/>
    <x v="0"/>
    <x v="0"/>
    <x v="0"/>
    <x v="8"/>
    <s v="2022-09-06"/>
    <x v="2"/>
    <n v="2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0"/>
    <x v="230"/>
    <x v="0"/>
    <x v="0"/>
    <x v="0"/>
    <s v="03.03.10"/>
    <x v="0"/>
    <x v="0"/>
    <x v="0"/>
    <s v="Receitas Da Câmara"/>
    <s v="03.03.10"/>
    <s v="Receitas Da Câmara"/>
    <s v="03.03.10"/>
    <x v="47"/>
    <x v="0"/>
    <x v="5"/>
    <x v="13"/>
    <x v="0"/>
    <x v="0"/>
    <x v="0"/>
    <x v="0"/>
    <x v="8"/>
    <s v="2022-09-06"/>
    <x v="2"/>
    <n v="1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816"/>
    <x v="231"/>
    <x v="0"/>
    <x v="0"/>
    <x v="0"/>
    <s v="03.03.10"/>
    <x v="0"/>
    <x v="0"/>
    <x v="0"/>
    <s v="Receitas Da Câmara"/>
    <s v="03.03.10"/>
    <s v="Receitas Da Câmara"/>
    <s v="03.03.10"/>
    <x v="38"/>
    <x v="0"/>
    <x v="1"/>
    <x v="1"/>
    <x v="0"/>
    <x v="0"/>
    <x v="0"/>
    <x v="0"/>
    <x v="8"/>
    <s v="2022-09-06"/>
    <x v="2"/>
    <n v="3581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220"/>
    <x v="232"/>
    <x v="0"/>
    <x v="0"/>
    <x v="0"/>
    <s v="03.03.10"/>
    <x v="0"/>
    <x v="0"/>
    <x v="0"/>
    <s v="Receitas Da Câmara"/>
    <s v="03.03.10"/>
    <s v="Receitas Da Câmara"/>
    <s v="03.03.10"/>
    <x v="48"/>
    <x v="0"/>
    <x v="5"/>
    <x v="4"/>
    <x v="0"/>
    <x v="0"/>
    <x v="0"/>
    <x v="0"/>
    <x v="8"/>
    <s v="2022-09-06"/>
    <x v="2"/>
    <n v="11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233"/>
    <x v="0"/>
    <x v="0"/>
    <x v="0"/>
    <s v="03.03.10"/>
    <x v="0"/>
    <x v="0"/>
    <x v="0"/>
    <s v="Receitas Da Câmara"/>
    <s v="03.03.10"/>
    <s v="Receitas Da Câmara"/>
    <s v="03.03.10"/>
    <x v="35"/>
    <x v="0"/>
    <x v="1"/>
    <x v="11"/>
    <x v="0"/>
    <x v="0"/>
    <x v="0"/>
    <x v="0"/>
    <x v="8"/>
    <s v="2022-09-06"/>
    <x v="2"/>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234"/>
    <x v="0"/>
    <x v="0"/>
    <x v="0"/>
    <s v="03.03.10"/>
    <x v="0"/>
    <x v="0"/>
    <x v="0"/>
    <s v="Receitas Da Câmara"/>
    <s v="03.03.10"/>
    <s v="Receitas Da Câmara"/>
    <s v="03.03.10"/>
    <x v="36"/>
    <x v="0"/>
    <x v="5"/>
    <x v="4"/>
    <x v="0"/>
    <x v="0"/>
    <x v="0"/>
    <x v="0"/>
    <x v="8"/>
    <s v="2022-09-06"/>
    <x v="2"/>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60"/>
    <x v="235"/>
    <x v="0"/>
    <x v="0"/>
    <x v="0"/>
    <s v="03.03.10"/>
    <x v="0"/>
    <x v="0"/>
    <x v="0"/>
    <s v="Receitas Da Câmara"/>
    <s v="03.03.10"/>
    <s v="Receitas Da Câmara"/>
    <s v="03.03.10"/>
    <x v="34"/>
    <x v="0"/>
    <x v="5"/>
    <x v="4"/>
    <x v="0"/>
    <x v="0"/>
    <x v="0"/>
    <x v="0"/>
    <x v="8"/>
    <s v="2022-09-06"/>
    <x v="2"/>
    <n v="2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388"/>
    <x v="236"/>
    <x v="0"/>
    <x v="1"/>
    <x v="0"/>
    <s v="03.16.15"/>
    <x v="6"/>
    <x v="0"/>
    <x v="5"/>
    <s v="Direção Financeira"/>
    <s v="03.16.15"/>
    <s v="Direção Financeira"/>
    <s v="03.16.15"/>
    <x v="7"/>
    <x v="0"/>
    <x v="1"/>
    <x v="1"/>
    <x v="0"/>
    <x v="0"/>
    <x v="2"/>
    <x v="0"/>
    <x v="8"/>
    <s v="2022-09-07"/>
    <x v="2"/>
    <n v="69388"/>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00.36 Lts e 218.39 Lts de combustível destinado as viaturas ligeiras, conforme anexo."/>
  </r>
  <r>
    <x v="1"/>
    <n v="0"/>
    <n v="0"/>
    <n v="0"/>
    <n v="16680"/>
    <x v="237"/>
    <x v="0"/>
    <x v="0"/>
    <x v="0"/>
    <s v="03.03.10"/>
    <x v="0"/>
    <x v="0"/>
    <x v="0"/>
    <s v="Receitas Da Câmara"/>
    <s v="03.03.10"/>
    <s v="Receitas Da Câmara"/>
    <s v="03.03.10"/>
    <x v="47"/>
    <x v="0"/>
    <x v="5"/>
    <x v="13"/>
    <x v="0"/>
    <x v="0"/>
    <x v="0"/>
    <x v="0"/>
    <x v="8"/>
    <s v="2022-09-07"/>
    <x v="2"/>
    <n v="16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44"/>
    <x v="238"/>
    <x v="0"/>
    <x v="0"/>
    <x v="0"/>
    <s v="03.03.10"/>
    <x v="0"/>
    <x v="0"/>
    <x v="0"/>
    <s v="Receitas Da Câmara"/>
    <s v="03.03.10"/>
    <s v="Receitas Da Câmara"/>
    <s v="03.03.10"/>
    <x v="38"/>
    <x v="0"/>
    <x v="1"/>
    <x v="1"/>
    <x v="0"/>
    <x v="0"/>
    <x v="0"/>
    <x v="0"/>
    <x v="8"/>
    <s v="2022-09-07"/>
    <x v="2"/>
    <n v="414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50"/>
    <x v="239"/>
    <x v="0"/>
    <x v="0"/>
    <x v="0"/>
    <s v="03.03.10"/>
    <x v="0"/>
    <x v="0"/>
    <x v="0"/>
    <s v="Receitas Da Câmara"/>
    <s v="03.03.10"/>
    <s v="Receitas Da Câmara"/>
    <s v="03.03.10"/>
    <x v="37"/>
    <x v="0"/>
    <x v="5"/>
    <x v="4"/>
    <x v="0"/>
    <x v="0"/>
    <x v="0"/>
    <x v="0"/>
    <x v="2"/>
    <s v="2022-03-14"/>
    <x v="1"/>
    <n v="5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240"/>
    <x v="0"/>
    <x v="1"/>
    <x v="0"/>
    <s v="03.16.15"/>
    <x v="6"/>
    <x v="0"/>
    <x v="5"/>
    <s v="Direção Financeira"/>
    <s v="03.16.15"/>
    <s v="Direção Financeira"/>
    <s v="03.16.15"/>
    <x v="57"/>
    <x v="0"/>
    <x v="1"/>
    <x v="5"/>
    <x v="1"/>
    <x v="0"/>
    <x v="2"/>
    <x v="0"/>
    <x v="5"/>
    <s v="2022-02-14"/>
    <x v="1"/>
    <n v="1400"/>
    <x v="0"/>
    <m/>
    <x v="0"/>
    <m/>
    <x v="93"/>
    <n v="100476946"/>
    <x v="0"/>
    <x v="0"/>
    <s v="Direção Financeira"/>
    <s v="ORI"/>
    <x v="0"/>
    <m/>
    <x v="0"/>
    <x v="0"/>
    <x v="0"/>
    <x v="0"/>
    <x v="0"/>
    <x v="0"/>
    <x v="0"/>
    <x v="0"/>
    <x v="0"/>
    <x v="0"/>
    <x v="0"/>
    <s v="Direção Financeira"/>
    <x v="0"/>
    <x v="0"/>
    <x v="0"/>
    <x v="0"/>
    <x v="0"/>
    <x v="0"/>
    <x v="0"/>
    <s v="000276"/>
    <x v="0"/>
    <x v="0"/>
    <x v="0"/>
    <x v="0"/>
    <s v="Despesa com  Aguas, conforme fatura em anexo."/>
  </r>
  <r>
    <x v="0"/>
    <n v="0"/>
    <n v="0"/>
    <n v="0"/>
    <n v="5000"/>
    <x v="241"/>
    <x v="0"/>
    <x v="1"/>
    <x v="0"/>
    <s v="01.26.02.03"/>
    <x v="33"/>
    <x v="6"/>
    <x v="7"/>
    <s v="Pesca"/>
    <s v="01.26.02"/>
    <s v="Pesca"/>
    <s v="01.26.02"/>
    <x v="2"/>
    <x v="0"/>
    <x v="1"/>
    <x v="1"/>
    <x v="0"/>
    <x v="1"/>
    <x v="1"/>
    <x v="0"/>
    <x v="4"/>
    <s v="2022-01-28"/>
    <x v="1"/>
    <n v="5000"/>
    <x v="0"/>
    <m/>
    <x v="0"/>
    <m/>
    <x v="94"/>
    <n v="100477147"/>
    <x v="0"/>
    <x v="0"/>
    <s v="Aaquisição de materias de pescas e botes"/>
    <s v="ORI"/>
    <x v="0"/>
    <m/>
    <x v="0"/>
    <x v="0"/>
    <x v="0"/>
    <x v="0"/>
    <x v="0"/>
    <x v="0"/>
    <x v="0"/>
    <x v="1"/>
    <x v="0"/>
    <x v="0"/>
    <x v="0"/>
    <s v="Aaquisição de materias de pescas e botes"/>
    <x v="0"/>
    <x v="0"/>
    <x v="0"/>
    <x v="0"/>
    <x v="1"/>
    <x v="0"/>
    <x v="0"/>
    <s v="000155"/>
    <x v="0"/>
    <x v="0"/>
    <x v="0"/>
    <x v="0"/>
    <s v="Apoio a favor Adilson Zego, destinado ao apoio do Sr. Domingos pescador que se encontra metido na ilha do Boavista, conforme documento em anexo."/>
  </r>
  <r>
    <x v="1"/>
    <n v="0"/>
    <n v="0"/>
    <n v="0"/>
    <n v="3500"/>
    <x v="242"/>
    <x v="0"/>
    <x v="0"/>
    <x v="0"/>
    <s v="03.03.10"/>
    <x v="0"/>
    <x v="0"/>
    <x v="0"/>
    <s v="Receitas Da Câmara"/>
    <s v="03.03.10"/>
    <s v="Receitas Da Câmara"/>
    <s v="03.03.10"/>
    <x v="35"/>
    <x v="0"/>
    <x v="1"/>
    <x v="11"/>
    <x v="0"/>
    <x v="0"/>
    <x v="0"/>
    <x v="0"/>
    <x v="2"/>
    <s v="2022-03-14"/>
    <x v="1"/>
    <n v="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908"/>
    <x v="243"/>
    <x v="0"/>
    <x v="0"/>
    <x v="0"/>
    <s v="03.03.10"/>
    <x v="0"/>
    <x v="0"/>
    <x v="0"/>
    <s v="Receitas Da Câmara"/>
    <s v="03.03.10"/>
    <s v="Receitas Da Câmara"/>
    <s v="03.03.10"/>
    <x v="38"/>
    <x v="0"/>
    <x v="1"/>
    <x v="1"/>
    <x v="0"/>
    <x v="0"/>
    <x v="0"/>
    <x v="0"/>
    <x v="2"/>
    <s v="2022-03-14"/>
    <x v="1"/>
    <n v="2290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40"/>
    <x v="244"/>
    <x v="0"/>
    <x v="0"/>
    <x v="0"/>
    <s v="03.03.10"/>
    <x v="0"/>
    <x v="0"/>
    <x v="0"/>
    <s v="Receitas Da Câmara"/>
    <s v="03.03.10"/>
    <s v="Receitas Da Câmara"/>
    <s v="03.03.10"/>
    <x v="39"/>
    <x v="0"/>
    <x v="5"/>
    <x v="4"/>
    <x v="0"/>
    <x v="0"/>
    <x v="0"/>
    <x v="0"/>
    <x v="2"/>
    <s v="2022-03-14"/>
    <x v="1"/>
    <n v="39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990"/>
    <x v="245"/>
    <x v="0"/>
    <x v="0"/>
    <x v="0"/>
    <s v="03.03.10"/>
    <x v="0"/>
    <x v="0"/>
    <x v="0"/>
    <s v="Receitas Da Câmara"/>
    <s v="03.03.10"/>
    <s v="Receitas Da Câmara"/>
    <s v="03.03.10"/>
    <x v="34"/>
    <x v="0"/>
    <x v="5"/>
    <x v="4"/>
    <x v="0"/>
    <x v="0"/>
    <x v="0"/>
    <x v="0"/>
    <x v="2"/>
    <s v="2022-03-14"/>
    <x v="1"/>
    <n v="299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246"/>
    <x v="0"/>
    <x v="0"/>
    <x v="0"/>
    <s v="03.03.10"/>
    <x v="0"/>
    <x v="0"/>
    <x v="0"/>
    <s v="Receitas Da Câmara"/>
    <s v="03.03.10"/>
    <s v="Receitas Da Câmara"/>
    <s v="03.03.10"/>
    <x v="36"/>
    <x v="0"/>
    <x v="5"/>
    <x v="4"/>
    <x v="0"/>
    <x v="0"/>
    <x v="0"/>
    <x v="0"/>
    <x v="2"/>
    <s v="2022-03-14"/>
    <x v="1"/>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28"/>
    <x v="247"/>
    <x v="0"/>
    <x v="1"/>
    <x v="0"/>
    <s v="03.16.25"/>
    <x v="13"/>
    <x v="0"/>
    <x v="5"/>
    <s v="Direção dos  Recursos Humanos"/>
    <s v="03.16.25"/>
    <s v="Direção dos  Recursos Humanos"/>
    <s v="03.16.25"/>
    <x v="58"/>
    <x v="0"/>
    <x v="1"/>
    <x v="1"/>
    <x v="0"/>
    <x v="0"/>
    <x v="2"/>
    <x v="0"/>
    <x v="0"/>
    <s v="2022-04-14"/>
    <x v="0"/>
    <n v="12828"/>
    <x v="0"/>
    <m/>
    <x v="0"/>
    <m/>
    <x v="95"/>
    <n v="100441537"/>
    <x v="0"/>
    <x v="0"/>
    <s v="Direção dos  Recursos Humanos"/>
    <s v="ORI"/>
    <x v="0"/>
    <m/>
    <x v="0"/>
    <x v="0"/>
    <x v="0"/>
    <x v="0"/>
    <x v="0"/>
    <x v="0"/>
    <x v="0"/>
    <x v="0"/>
    <x v="0"/>
    <x v="0"/>
    <x v="0"/>
    <s v="Direção dos  Recursos Humanos"/>
    <x v="0"/>
    <x v="0"/>
    <x v="0"/>
    <x v="0"/>
    <x v="0"/>
    <x v="0"/>
    <x v="0"/>
    <s v="000000"/>
    <x v="0"/>
    <x v="0"/>
    <x v="0"/>
    <x v="0"/>
    <s v="Pagamento a favor do funcionário Cristiano Monteiro Oliveira, correspondente a ultima prestação do valor de retroativo a que tem direito, referente ao Janeiro 2012 a Outubro 2014, conforme documento em anexo."/>
  </r>
  <r>
    <x v="1"/>
    <n v="0"/>
    <n v="0"/>
    <n v="0"/>
    <n v="20000"/>
    <x v="248"/>
    <x v="0"/>
    <x v="1"/>
    <x v="0"/>
    <s v="03.16.15"/>
    <x v="6"/>
    <x v="0"/>
    <x v="5"/>
    <s v="Direção Financeira"/>
    <s v="03.16.15"/>
    <s v="Direção Financeira"/>
    <s v="03.16.15"/>
    <x v="59"/>
    <x v="0"/>
    <x v="1"/>
    <x v="1"/>
    <x v="0"/>
    <x v="0"/>
    <x v="2"/>
    <x v="0"/>
    <x v="0"/>
    <s v="2022-04-29"/>
    <x v="0"/>
    <n v="20000"/>
    <x v="0"/>
    <m/>
    <x v="0"/>
    <m/>
    <x v="0"/>
    <n v="100474914"/>
    <x v="0"/>
    <x v="0"/>
    <s v="Direção Financeira"/>
    <s v="ORI"/>
    <x v="0"/>
    <m/>
    <x v="0"/>
    <x v="0"/>
    <x v="0"/>
    <x v="0"/>
    <x v="0"/>
    <x v="0"/>
    <x v="0"/>
    <x v="0"/>
    <x v="0"/>
    <x v="0"/>
    <x v="0"/>
    <s v="Direção Financeira"/>
    <x v="0"/>
    <x v="0"/>
    <x v="0"/>
    <x v="0"/>
    <x v="0"/>
    <x v="0"/>
    <x v="0"/>
    <s v="099999"/>
    <x v="0"/>
    <x v="0"/>
    <x v="0"/>
    <x v="0"/>
    <s v="Pagamento de juros conta caucionada, referente a Abril 2022, conforme extrato em anexo.  "/>
  </r>
  <r>
    <x v="1"/>
    <n v="0"/>
    <n v="0"/>
    <n v="0"/>
    <n v="13311"/>
    <x v="249"/>
    <x v="0"/>
    <x v="1"/>
    <x v="0"/>
    <s v="03.16.15"/>
    <x v="6"/>
    <x v="0"/>
    <x v="5"/>
    <s v="Direção Financeira"/>
    <s v="03.16.15"/>
    <s v="Direção Financeira"/>
    <s v="03.16.15"/>
    <x v="55"/>
    <x v="0"/>
    <x v="1"/>
    <x v="5"/>
    <x v="0"/>
    <x v="0"/>
    <x v="2"/>
    <x v="0"/>
    <x v="1"/>
    <s v="2022-05-12"/>
    <x v="0"/>
    <n v="13311"/>
    <x v="0"/>
    <m/>
    <x v="0"/>
    <m/>
    <x v="96"/>
    <n v="100391760"/>
    <x v="0"/>
    <x v="0"/>
    <s v="Direção Financeira"/>
    <s v="ORI"/>
    <x v="0"/>
    <m/>
    <x v="0"/>
    <x v="0"/>
    <x v="0"/>
    <x v="0"/>
    <x v="0"/>
    <x v="0"/>
    <x v="0"/>
    <x v="0"/>
    <x v="0"/>
    <x v="0"/>
    <x v="0"/>
    <s v="Direção Financeira"/>
    <x v="0"/>
    <x v="0"/>
    <x v="0"/>
    <x v="0"/>
    <x v="0"/>
    <x v="0"/>
    <x v="0"/>
    <s v="000000"/>
    <x v="0"/>
    <x v="0"/>
    <x v="0"/>
    <x v="0"/>
    <s v="Pagamento a favor de Caetano Auto, pelo serviço de manutenção substituindo óleo do motor filtro de óleo e do combustível na viatura Toyota hilux pick-up ST-93-UQ, conforme proposta em anexo."/>
  </r>
  <r>
    <x v="1"/>
    <n v="0"/>
    <n v="0"/>
    <n v="0"/>
    <n v="10109"/>
    <x v="250"/>
    <x v="0"/>
    <x v="1"/>
    <x v="0"/>
    <s v="03.16.15"/>
    <x v="6"/>
    <x v="0"/>
    <x v="5"/>
    <s v="Direção Financeira"/>
    <s v="03.16.15"/>
    <s v="Direção Financeira"/>
    <s v="03.16.15"/>
    <x v="20"/>
    <x v="0"/>
    <x v="1"/>
    <x v="5"/>
    <x v="0"/>
    <x v="0"/>
    <x v="2"/>
    <x v="0"/>
    <x v="3"/>
    <s v="2022-06-23"/>
    <x v="0"/>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Junho 2022, conforme contrato anexo.    "/>
  </r>
  <r>
    <x v="1"/>
    <n v="0"/>
    <n v="0"/>
    <n v="0"/>
    <n v="67360"/>
    <x v="251"/>
    <x v="0"/>
    <x v="1"/>
    <x v="0"/>
    <s v="01.27.02.11"/>
    <x v="14"/>
    <x v="2"/>
    <x v="2"/>
    <s v="Saneamento básico"/>
    <s v="01.27.02"/>
    <s v="Saneamento básico"/>
    <s v="01.27.02"/>
    <x v="4"/>
    <x v="0"/>
    <x v="3"/>
    <x v="2"/>
    <x v="0"/>
    <x v="1"/>
    <x v="2"/>
    <x v="0"/>
    <x v="1"/>
    <s v="2022-05-19"/>
    <x v="0"/>
    <n v="67360"/>
    <x v="0"/>
    <m/>
    <x v="0"/>
    <m/>
    <x v="25"/>
    <n v="100478968"/>
    <x v="0"/>
    <x v="0"/>
    <s v="Reforço do saneamento básico"/>
    <s v="ORI"/>
    <x v="0"/>
    <m/>
    <x v="0"/>
    <x v="0"/>
    <x v="0"/>
    <x v="0"/>
    <x v="0"/>
    <x v="0"/>
    <x v="0"/>
    <x v="1"/>
    <x v="0"/>
    <x v="0"/>
    <x v="0"/>
    <s v="Reforço do saneamento básico"/>
    <x v="0"/>
    <x v="0"/>
    <x v="0"/>
    <x v="0"/>
    <x v="1"/>
    <x v="0"/>
    <x v="0"/>
    <s v="000000"/>
    <x v="0"/>
    <x v="0"/>
    <x v="0"/>
    <x v="0"/>
    <s v="Pagamento a favor de Churrasqueira Martins pela refeição servidas no quadro das campanhas de limpeza levadas a cabo nos diferentes bairros da cidade, conforme proposta e fatura em anexo."/>
  </r>
  <r>
    <x v="1"/>
    <n v="0"/>
    <n v="0"/>
    <n v="0"/>
    <n v="15100"/>
    <x v="252"/>
    <x v="0"/>
    <x v="1"/>
    <x v="0"/>
    <s v="01.25.05.10"/>
    <x v="5"/>
    <x v="4"/>
    <x v="4"/>
    <s v="Saúde"/>
    <s v="01.25.05"/>
    <s v="Saúde"/>
    <s v="01.25.05"/>
    <x v="5"/>
    <x v="0"/>
    <x v="4"/>
    <x v="3"/>
    <x v="0"/>
    <x v="1"/>
    <x v="2"/>
    <x v="0"/>
    <x v="3"/>
    <s v="2022-06-07"/>
    <x v="0"/>
    <n v="15100"/>
    <x v="0"/>
    <m/>
    <x v="0"/>
    <m/>
    <x v="45"/>
    <n v="100478189"/>
    <x v="0"/>
    <x v="0"/>
    <s v="Assistencia social"/>
    <s v="ORI"/>
    <x v="0"/>
    <m/>
    <x v="0"/>
    <x v="0"/>
    <x v="0"/>
    <x v="0"/>
    <x v="0"/>
    <x v="0"/>
    <x v="0"/>
    <x v="1"/>
    <x v="0"/>
    <x v="0"/>
    <x v="0"/>
    <s v="Assistencia social"/>
    <x v="0"/>
    <x v="0"/>
    <x v="0"/>
    <x v="0"/>
    <x v="1"/>
    <x v="0"/>
    <x v="0"/>
    <s v="000000"/>
    <x v="0"/>
    <x v="0"/>
    <x v="0"/>
    <x v="0"/>
    <s v="Pagamento a favor da Mercearia Inês Nunes, pela aquisição de cestas basicas, aos beneficiarios indicados nas propostas em anexo."/>
  </r>
  <r>
    <x v="0"/>
    <n v="0"/>
    <n v="0"/>
    <n v="0"/>
    <n v="4050"/>
    <x v="253"/>
    <x v="0"/>
    <x v="1"/>
    <x v="0"/>
    <s v="01.27.06.89"/>
    <x v="10"/>
    <x v="2"/>
    <x v="2"/>
    <s v="Requalificação Urbana e habitação"/>
    <s v="01.27.06"/>
    <s v="Requalificação Urbana e habitação"/>
    <s v="01.27.06"/>
    <x v="1"/>
    <x v="0"/>
    <x v="1"/>
    <x v="1"/>
    <x v="0"/>
    <x v="1"/>
    <x v="1"/>
    <x v="0"/>
    <x v="7"/>
    <s v="2022-08-08"/>
    <x v="2"/>
    <n v="4050"/>
    <x v="0"/>
    <m/>
    <x v="0"/>
    <m/>
    <x v="3"/>
    <n v="100474696"/>
    <x v="0"/>
    <x v="1"/>
    <s v="Conclusão da Estrada de Ribeireta "/>
    <s v="ORI"/>
    <x v="0"/>
    <s v="CER"/>
    <x v="0"/>
    <x v="0"/>
    <x v="0"/>
    <x v="0"/>
    <x v="0"/>
    <x v="0"/>
    <x v="0"/>
    <x v="1"/>
    <x v="0"/>
    <x v="0"/>
    <x v="0"/>
    <s v="Conclusão da Estrada de Ribeireta "/>
    <x v="0"/>
    <x v="0"/>
    <x v="0"/>
    <x v="0"/>
    <x v="1"/>
    <x v="0"/>
    <x v="0"/>
    <s v="000000"/>
    <x v="0"/>
    <x v="0"/>
    <x v="1"/>
    <x v="0"/>
    <s v="Pagamento a favor do sr. Edmilson Conceição Lopes da Veiga, referente a prestação acompanhamento das obras, conforme documento em anexo."/>
  </r>
  <r>
    <x v="1"/>
    <n v="0"/>
    <n v="0"/>
    <n v="0"/>
    <n v="57287"/>
    <x v="250"/>
    <x v="0"/>
    <x v="1"/>
    <x v="0"/>
    <s v="03.16.15"/>
    <x v="6"/>
    <x v="0"/>
    <x v="5"/>
    <s v="Direção Financeira"/>
    <s v="03.16.15"/>
    <s v="Direção Financeira"/>
    <s v="03.16.15"/>
    <x v="20"/>
    <x v="0"/>
    <x v="1"/>
    <x v="5"/>
    <x v="0"/>
    <x v="0"/>
    <x v="2"/>
    <x v="0"/>
    <x v="3"/>
    <s v="2022-06-23"/>
    <x v="0"/>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Junho 2022, conforme contrato anexo.    "/>
  </r>
  <r>
    <x v="1"/>
    <n v="0"/>
    <n v="0"/>
    <n v="0"/>
    <n v="2300"/>
    <x v="254"/>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Junho 2022, conforme contrato em anexo."/>
  </r>
  <r>
    <x v="1"/>
    <n v="0"/>
    <n v="0"/>
    <n v="0"/>
    <n v="13030"/>
    <x v="254"/>
    <x v="0"/>
    <x v="1"/>
    <x v="0"/>
    <s v="01.27.02.11"/>
    <x v="14"/>
    <x v="2"/>
    <x v="2"/>
    <s v="Saneamento básico"/>
    <s v="01.27.02"/>
    <s v="Saneamento básico"/>
    <s v="01.27.02"/>
    <x v="4"/>
    <x v="0"/>
    <x v="3"/>
    <x v="2"/>
    <x v="0"/>
    <x v="1"/>
    <x v="2"/>
    <x v="0"/>
    <x v="3"/>
    <s v="2022-06-23"/>
    <x v="0"/>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Junho 2022, conforme contrato em anexo."/>
  </r>
  <r>
    <x v="1"/>
    <n v="0"/>
    <n v="0"/>
    <n v="0"/>
    <n v="1050"/>
    <x v="255"/>
    <x v="0"/>
    <x v="0"/>
    <x v="0"/>
    <s v="80.02.01"/>
    <x v="3"/>
    <x v="3"/>
    <x v="3"/>
    <s v="Retenções Iur"/>
    <s v="80.02.01"/>
    <s v="Retenções Iur"/>
    <s v="80.02.01"/>
    <x v="3"/>
    <x v="0"/>
    <x v="2"/>
    <x v="1"/>
    <x v="1"/>
    <x v="2"/>
    <x v="0"/>
    <x v="0"/>
    <x v="3"/>
    <s v="2022-06-09"/>
    <x v="0"/>
    <n v="1050"/>
    <x v="0"/>
    <m/>
    <x v="0"/>
    <m/>
    <x v="3"/>
    <n v="100474696"/>
    <x v="0"/>
    <x v="0"/>
    <s v="Retenções Iur"/>
    <s v="ORI"/>
    <x v="0"/>
    <s v="RIUR"/>
    <x v="0"/>
    <x v="0"/>
    <x v="0"/>
    <x v="0"/>
    <x v="0"/>
    <x v="0"/>
    <x v="0"/>
    <x v="0"/>
    <x v="0"/>
    <x v="0"/>
    <x v="0"/>
    <s v="Retenções Iur"/>
    <x v="0"/>
    <x v="0"/>
    <x v="0"/>
    <x v="0"/>
    <x v="2"/>
    <x v="0"/>
    <x v="0"/>
    <s v="000000"/>
    <x v="0"/>
    <x v="1"/>
    <x v="0"/>
    <x v="0"/>
    <s v="RETENCAO OT"/>
  </r>
  <r>
    <x v="1"/>
    <n v="0"/>
    <n v="0"/>
    <n v="0"/>
    <n v="2300"/>
    <x v="256"/>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663"/>
    <x v="257"/>
    <x v="0"/>
    <x v="0"/>
    <x v="0"/>
    <s v="80.02.10.26"/>
    <x v="21"/>
    <x v="3"/>
    <x v="3"/>
    <s v="Outros"/>
    <s v="80.02.10"/>
    <s v="Outros"/>
    <s v="80.02.10"/>
    <x v="31"/>
    <x v="0"/>
    <x v="2"/>
    <x v="10"/>
    <x v="1"/>
    <x v="2"/>
    <x v="0"/>
    <x v="0"/>
    <x v="3"/>
    <s v="2022-06-23"/>
    <x v="0"/>
    <n v="1663"/>
    <x v="0"/>
    <m/>
    <x v="0"/>
    <m/>
    <x v="37"/>
    <n v="100479277"/>
    <x v="0"/>
    <x v="0"/>
    <s v="Retenção Sansung"/>
    <s v="ORI"/>
    <x v="0"/>
    <s v="RS"/>
    <x v="0"/>
    <x v="0"/>
    <x v="0"/>
    <x v="0"/>
    <x v="0"/>
    <x v="0"/>
    <x v="0"/>
    <x v="1"/>
    <x v="0"/>
    <x v="0"/>
    <x v="0"/>
    <s v="Retenção Sansung"/>
    <x v="0"/>
    <x v="0"/>
    <x v="0"/>
    <x v="0"/>
    <x v="2"/>
    <x v="0"/>
    <x v="0"/>
    <s v="000000"/>
    <x v="0"/>
    <x v="1"/>
    <x v="0"/>
    <x v="0"/>
    <s v="RETENCAO OT"/>
  </r>
  <r>
    <x v="1"/>
    <n v="0"/>
    <n v="0"/>
    <n v="0"/>
    <n v="3035"/>
    <x v="258"/>
    <x v="0"/>
    <x v="1"/>
    <x v="0"/>
    <s v="01.27.02.11"/>
    <x v="14"/>
    <x v="2"/>
    <x v="2"/>
    <s v="Saneamento básico"/>
    <s v="01.27.02"/>
    <s v="Saneamento básico"/>
    <s v="01.27.02"/>
    <x v="4"/>
    <x v="0"/>
    <x v="3"/>
    <x v="2"/>
    <x v="0"/>
    <x v="1"/>
    <x v="2"/>
    <x v="0"/>
    <x v="6"/>
    <s v="2022-07-18"/>
    <x v="2"/>
    <n v="3035"/>
    <x v="0"/>
    <m/>
    <x v="0"/>
    <m/>
    <x v="0"/>
    <n v="100474914"/>
    <x v="0"/>
    <x v="0"/>
    <s v="Reforço do saneamento básico"/>
    <s v="ORI"/>
    <x v="0"/>
    <m/>
    <x v="0"/>
    <x v="0"/>
    <x v="0"/>
    <x v="0"/>
    <x v="0"/>
    <x v="0"/>
    <x v="0"/>
    <x v="1"/>
    <x v="0"/>
    <x v="0"/>
    <x v="0"/>
    <s v="Reforço do saneamento básico"/>
    <x v="0"/>
    <x v="0"/>
    <x v="0"/>
    <x v="0"/>
    <x v="1"/>
    <x v="0"/>
    <x v="0"/>
    <s v="000000"/>
    <x v="0"/>
    <x v="0"/>
    <x v="0"/>
    <x v="0"/>
    <s v="Despesa com a aquisição para o serviço de saneamento, a favor Manuel dos ANJOS &amp; FILHOS, conforme documento em anexo.  "/>
  </r>
  <r>
    <x v="0"/>
    <n v="0"/>
    <n v="0"/>
    <n v="0"/>
    <n v="22950"/>
    <x v="253"/>
    <x v="0"/>
    <x v="1"/>
    <x v="0"/>
    <s v="01.27.06.89"/>
    <x v="10"/>
    <x v="2"/>
    <x v="2"/>
    <s v="Requalificação Urbana e habitação"/>
    <s v="01.27.06"/>
    <s v="Requalificação Urbana e habitação"/>
    <s v="01.27.06"/>
    <x v="1"/>
    <x v="0"/>
    <x v="1"/>
    <x v="1"/>
    <x v="0"/>
    <x v="1"/>
    <x v="1"/>
    <x v="0"/>
    <x v="7"/>
    <s v="2022-08-08"/>
    <x v="2"/>
    <n v="22950"/>
    <x v="0"/>
    <m/>
    <x v="0"/>
    <m/>
    <x v="99"/>
    <n v="100477346"/>
    <x v="0"/>
    <x v="0"/>
    <s v="Conclusão da Estrada de Ribeireta "/>
    <s v="ORI"/>
    <x v="0"/>
    <s v="CER"/>
    <x v="0"/>
    <x v="0"/>
    <x v="0"/>
    <x v="0"/>
    <x v="0"/>
    <x v="0"/>
    <x v="0"/>
    <x v="1"/>
    <x v="0"/>
    <x v="0"/>
    <x v="0"/>
    <s v="Conclusão da Estrada de Ribeireta "/>
    <x v="0"/>
    <x v="0"/>
    <x v="0"/>
    <x v="0"/>
    <x v="1"/>
    <x v="0"/>
    <x v="0"/>
    <s v="000000"/>
    <x v="0"/>
    <x v="0"/>
    <x v="0"/>
    <x v="0"/>
    <s v="Pagamento a favor do sr. Edmilson Conceição Lopes da Veiga, referente a prestação acompanhamento das obras, conforme documento em anexo."/>
  </r>
  <r>
    <x v="1"/>
    <n v="0"/>
    <n v="0"/>
    <n v="0"/>
    <n v="2450"/>
    <x v="259"/>
    <x v="0"/>
    <x v="1"/>
    <x v="0"/>
    <s v="03.16.15"/>
    <x v="6"/>
    <x v="0"/>
    <x v="5"/>
    <s v="Direção Financeira"/>
    <s v="03.16.15"/>
    <s v="Direção Financeira"/>
    <s v="03.16.15"/>
    <x v="23"/>
    <x v="0"/>
    <x v="1"/>
    <x v="1"/>
    <x v="0"/>
    <x v="0"/>
    <x v="2"/>
    <x v="0"/>
    <x v="7"/>
    <s v="2022-08-17"/>
    <x v="2"/>
    <n v="2450"/>
    <x v="0"/>
    <m/>
    <x v="0"/>
    <m/>
    <x v="100"/>
    <n v="100479376"/>
    <x v="0"/>
    <x v="0"/>
    <s v="Direção Financeira"/>
    <s v="ORI"/>
    <x v="0"/>
    <m/>
    <x v="0"/>
    <x v="0"/>
    <x v="0"/>
    <x v="0"/>
    <x v="0"/>
    <x v="0"/>
    <x v="0"/>
    <x v="0"/>
    <x v="0"/>
    <x v="0"/>
    <x v="0"/>
    <s v="Direção Financeira"/>
    <x v="0"/>
    <x v="0"/>
    <x v="0"/>
    <x v="0"/>
    <x v="0"/>
    <x v="0"/>
    <x v="0"/>
    <s v="000000"/>
    <x v="0"/>
    <x v="0"/>
    <x v="0"/>
    <x v="0"/>
    <s v="Pagamento a favor da Boa Vinda Comercio Geral, referente a aquisição de tapetes para paços do Conselho, conforme proposta e fatura em anexo. "/>
  </r>
  <r>
    <x v="1"/>
    <n v="0"/>
    <n v="0"/>
    <n v="0"/>
    <n v="3000"/>
    <x v="260"/>
    <x v="0"/>
    <x v="1"/>
    <x v="0"/>
    <s v="03.16.01"/>
    <x v="39"/>
    <x v="0"/>
    <x v="5"/>
    <s v="Assembleia Municipal"/>
    <s v="03.16.01"/>
    <s v="Assembleia Municipal"/>
    <s v="03.16.01"/>
    <x v="9"/>
    <x v="0"/>
    <x v="1"/>
    <x v="5"/>
    <x v="0"/>
    <x v="0"/>
    <x v="2"/>
    <x v="0"/>
    <x v="7"/>
    <s v="2022-08-09"/>
    <x v="2"/>
    <n v="3000"/>
    <x v="0"/>
    <m/>
    <x v="0"/>
    <m/>
    <x v="101"/>
    <n v="100438723"/>
    <x v="0"/>
    <x v="0"/>
    <s v="Assembleia Municipal"/>
    <s v="ORI"/>
    <x v="0"/>
    <s v="AM"/>
    <x v="0"/>
    <x v="0"/>
    <x v="0"/>
    <x v="0"/>
    <x v="0"/>
    <x v="0"/>
    <x v="0"/>
    <x v="0"/>
    <x v="0"/>
    <x v="0"/>
    <x v="0"/>
    <s v="Assembleia Municipal"/>
    <x v="0"/>
    <x v="0"/>
    <x v="0"/>
    <x v="0"/>
    <x v="0"/>
    <x v="0"/>
    <x v="0"/>
    <s v="000000"/>
    <x v="0"/>
    <x v="0"/>
    <x v="0"/>
    <x v="0"/>
    <s v="Ajuda de custo a favor da Sra. Leocádia Baptista Gomes Furtado, pela sua deslocação a cidade da praia em missão de serviço no dia 31 de Julho 2022, conforme documento em anexo."/>
  </r>
  <r>
    <x v="1"/>
    <n v="0"/>
    <n v="0"/>
    <n v="0"/>
    <n v="3420"/>
    <x v="261"/>
    <x v="0"/>
    <x v="1"/>
    <x v="0"/>
    <s v="01.27.02.11"/>
    <x v="14"/>
    <x v="2"/>
    <x v="2"/>
    <s v="Saneamento básico"/>
    <s v="01.27.02"/>
    <s v="Saneamento básico"/>
    <s v="01.27.02"/>
    <x v="4"/>
    <x v="0"/>
    <x v="3"/>
    <x v="2"/>
    <x v="0"/>
    <x v="1"/>
    <x v="2"/>
    <x v="0"/>
    <x v="7"/>
    <s v="2022-08-09"/>
    <x v="2"/>
    <n v="3420"/>
    <x v="0"/>
    <m/>
    <x v="0"/>
    <m/>
    <x v="0"/>
    <n v="100474914"/>
    <x v="0"/>
    <x v="0"/>
    <s v="Reforço do saneamento básico"/>
    <s v="ORI"/>
    <x v="0"/>
    <m/>
    <x v="0"/>
    <x v="0"/>
    <x v="0"/>
    <x v="0"/>
    <x v="0"/>
    <x v="0"/>
    <x v="0"/>
    <x v="1"/>
    <x v="0"/>
    <x v="0"/>
    <x v="0"/>
    <s v="Reforço do saneamento básico"/>
    <x v="0"/>
    <x v="0"/>
    <x v="0"/>
    <x v="0"/>
    <x v="1"/>
    <x v="0"/>
    <x v="0"/>
    <s v="000000"/>
    <x v="0"/>
    <x v="0"/>
    <x v="0"/>
    <x v="0"/>
    <s v="Pagamento a favor da loja Manuel dos Anjos, para aquisição de vassouras para a varrição, conforme proposta e fatura em anexo. "/>
  </r>
  <r>
    <x v="1"/>
    <n v="0"/>
    <n v="0"/>
    <n v="0"/>
    <n v="1000"/>
    <x v="262"/>
    <x v="0"/>
    <x v="1"/>
    <x v="0"/>
    <s v="01.25.05.09"/>
    <x v="15"/>
    <x v="4"/>
    <x v="4"/>
    <s v="Saúde"/>
    <s v="01.25.05"/>
    <s v="Saúde"/>
    <s v="01.25.05"/>
    <x v="5"/>
    <x v="0"/>
    <x v="4"/>
    <x v="3"/>
    <x v="0"/>
    <x v="1"/>
    <x v="2"/>
    <x v="0"/>
    <x v="7"/>
    <s v="2022-08-17"/>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 de especialidade, conforme anexo."/>
  </r>
  <r>
    <x v="1"/>
    <n v="0"/>
    <n v="0"/>
    <n v="0"/>
    <n v="3000"/>
    <x v="263"/>
    <x v="0"/>
    <x v="1"/>
    <x v="0"/>
    <s v="01.25.03.09"/>
    <x v="40"/>
    <x v="4"/>
    <x v="4"/>
    <s v="Emprego e Formação profissional"/>
    <s v="01.25.03"/>
    <s v="Emprego e Formação profissional"/>
    <s v="01.25.03"/>
    <x v="4"/>
    <x v="0"/>
    <x v="3"/>
    <x v="2"/>
    <x v="0"/>
    <x v="1"/>
    <x v="2"/>
    <x v="0"/>
    <x v="7"/>
    <s v="2022-08-17"/>
    <x v="2"/>
    <n v="3000"/>
    <x v="0"/>
    <m/>
    <x v="0"/>
    <m/>
    <x v="102"/>
    <n v="100478552"/>
    <x v="0"/>
    <x v="0"/>
    <s v="Apoio a formação profissional"/>
    <s v="ORI"/>
    <x v="0"/>
    <m/>
    <x v="0"/>
    <x v="0"/>
    <x v="0"/>
    <x v="0"/>
    <x v="0"/>
    <x v="0"/>
    <x v="0"/>
    <x v="1"/>
    <x v="0"/>
    <x v="0"/>
    <x v="0"/>
    <s v="Apoio a formação profissional"/>
    <x v="0"/>
    <x v="0"/>
    <x v="0"/>
    <x v="0"/>
    <x v="1"/>
    <x v="0"/>
    <x v="0"/>
    <s v="000000"/>
    <x v="0"/>
    <x v="0"/>
    <x v="0"/>
    <x v="0"/>
    <s v="Apoio financeiro a favor da Sra. Ângela Brito Semedo, para transporte na realização de estágio profissional, conforme anexo."/>
  </r>
  <r>
    <x v="1"/>
    <n v="0"/>
    <n v="0"/>
    <n v="0"/>
    <n v="3000"/>
    <x v="264"/>
    <x v="0"/>
    <x v="1"/>
    <x v="0"/>
    <s v="01.25.05.10"/>
    <x v="5"/>
    <x v="4"/>
    <x v="4"/>
    <s v="Saúde"/>
    <s v="01.25.05"/>
    <s v="Saúde"/>
    <s v="01.25.05"/>
    <x v="5"/>
    <x v="0"/>
    <x v="4"/>
    <x v="3"/>
    <x v="0"/>
    <x v="1"/>
    <x v="2"/>
    <x v="0"/>
    <x v="9"/>
    <s v="2022-10-20"/>
    <x v="3"/>
    <n v="3000"/>
    <x v="0"/>
    <m/>
    <x v="0"/>
    <m/>
    <x v="103"/>
    <n v="100479332"/>
    <x v="0"/>
    <x v="0"/>
    <s v="Assistencia social"/>
    <s v="ORI"/>
    <x v="0"/>
    <m/>
    <x v="0"/>
    <x v="0"/>
    <x v="0"/>
    <x v="0"/>
    <x v="0"/>
    <x v="0"/>
    <x v="0"/>
    <x v="1"/>
    <x v="0"/>
    <x v="0"/>
    <x v="0"/>
    <s v="Assistencia social"/>
    <x v="0"/>
    <x v="0"/>
    <x v="0"/>
    <x v="0"/>
    <x v="1"/>
    <x v="0"/>
    <x v="0"/>
    <s v="000000"/>
    <x v="0"/>
    <x v="0"/>
    <x v="0"/>
    <x v="0"/>
    <s v="Apoio financeiro a favor da Sra. Verónica de Jesus Monteiro de Brito, para cesta básica, conforme anexo."/>
  </r>
  <r>
    <x v="1"/>
    <n v="0"/>
    <n v="0"/>
    <n v="0"/>
    <n v="532"/>
    <x v="265"/>
    <x v="0"/>
    <x v="1"/>
    <x v="0"/>
    <s v="03.16.15"/>
    <x v="6"/>
    <x v="0"/>
    <x v="5"/>
    <s v="Direção Financeira"/>
    <s v="03.16.15"/>
    <s v="Direção Financeira"/>
    <s v="03.16.15"/>
    <x v="60"/>
    <x v="0"/>
    <x v="1"/>
    <x v="1"/>
    <x v="0"/>
    <x v="0"/>
    <x v="2"/>
    <x v="0"/>
    <x v="9"/>
    <s v="2022-10-20"/>
    <x v="3"/>
    <n v="532"/>
    <x v="0"/>
    <m/>
    <x v="0"/>
    <m/>
    <x v="37"/>
    <n v="100479277"/>
    <x v="0"/>
    <x v="3"/>
    <s v="Direção Financeira"/>
    <s v="ORI"/>
    <x v="0"/>
    <m/>
    <x v="0"/>
    <x v="0"/>
    <x v="0"/>
    <x v="0"/>
    <x v="0"/>
    <x v="0"/>
    <x v="0"/>
    <x v="0"/>
    <x v="0"/>
    <x v="0"/>
    <x v="0"/>
    <s v="Direção Financeira"/>
    <x v="0"/>
    <x v="0"/>
    <x v="0"/>
    <x v="0"/>
    <x v="0"/>
    <x v="0"/>
    <x v="0"/>
    <s v="000000"/>
    <x v="0"/>
    <x v="0"/>
    <x v="3"/>
    <x v="0"/>
    <s v="Pagamento de salário referente a 10-2022"/>
  </r>
  <r>
    <x v="1"/>
    <n v="0"/>
    <n v="0"/>
    <n v="0"/>
    <n v="1706"/>
    <x v="265"/>
    <x v="0"/>
    <x v="1"/>
    <x v="0"/>
    <s v="03.16.15"/>
    <x v="6"/>
    <x v="0"/>
    <x v="5"/>
    <s v="Direção Financeira"/>
    <s v="03.16.15"/>
    <s v="Direção Financeira"/>
    <s v="03.16.15"/>
    <x v="61"/>
    <x v="0"/>
    <x v="1"/>
    <x v="1"/>
    <x v="0"/>
    <x v="0"/>
    <x v="2"/>
    <x v="0"/>
    <x v="9"/>
    <s v="2022-10-20"/>
    <x v="3"/>
    <n v="1706"/>
    <x v="0"/>
    <m/>
    <x v="0"/>
    <m/>
    <x v="37"/>
    <n v="100479277"/>
    <x v="0"/>
    <x v="3"/>
    <s v="Direção Financeira"/>
    <s v="ORI"/>
    <x v="0"/>
    <m/>
    <x v="0"/>
    <x v="0"/>
    <x v="0"/>
    <x v="0"/>
    <x v="0"/>
    <x v="0"/>
    <x v="0"/>
    <x v="0"/>
    <x v="0"/>
    <x v="0"/>
    <x v="0"/>
    <s v="Direção Financeira"/>
    <x v="0"/>
    <x v="0"/>
    <x v="0"/>
    <x v="0"/>
    <x v="0"/>
    <x v="0"/>
    <x v="0"/>
    <s v="000000"/>
    <x v="0"/>
    <x v="0"/>
    <x v="3"/>
    <x v="0"/>
    <s v="Pagamento de salário referente a 10-2022"/>
  </r>
  <r>
    <x v="1"/>
    <n v="0"/>
    <n v="0"/>
    <n v="0"/>
    <n v="486"/>
    <x v="265"/>
    <x v="0"/>
    <x v="1"/>
    <x v="0"/>
    <s v="03.16.15"/>
    <x v="6"/>
    <x v="0"/>
    <x v="5"/>
    <s v="Direção Financeira"/>
    <s v="03.16.15"/>
    <s v="Direção Financeira"/>
    <s v="03.16.15"/>
    <x v="62"/>
    <x v="0"/>
    <x v="1"/>
    <x v="1"/>
    <x v="0"/>
    <x v="0"/>
    <x v="2"/>
    <x v="0"/>
    <x v="9"/>
    <s v="2022-10-20"/>
    <x v="3"/>
    <n v="486"/>
    <x v="0"/>
    <m/>
    <x v="0"/>
    <m/>
    <x v="37"/>
    <n v="100479277"/>
    <x v="0"/>
    <x v="3"/>
    <s v="Direção Financeira"/>
    <s v="ORI"/>
    <x v="0"/>
    <m/>
    <x v="0"/>
    <x v="0"/>
    <x v="0"/>
    <x v="0"/>
    <x v="0"/>
    <x v="0"/>
    <x v="0"/>
    <x v="0"/>
    <x v="0"/>
    <x v="0"/>
    <x v="0"/>
    <s v="Direção Financeira"/>
    <x v="0"/>
    <x v="0"/>
    <x v="0"/>
    <x v="0"/>
    <x v="0"/>
    <x v="0"/>
    <x v="0"/>
    <s v="000000"/>
    <x v="0"/>
    <x v="0"/>
    <x v="3"/>
    <x v="0"/>
    <s v="Pagamento de salário referente a 10-2022"/>
  </r>
  <r>
    <x v="1"/>
    <n v="0"/>
    <n v="0"/>
    <n v="0"/>
    <n v="41"/>
    <x v="265"/>
    <x v="0"/>
    <x v="1"/>
    <x v="0"/>
    <s v="03.16.15"/>
    <x v="6"/>
    <x v="0"/>
    <x v="5"/>
    <s v="Direção Financeira"/>
    <s v="03.16.15"/>
    <s v="Direção Financeira"/>
    <s v="03.16.15"/>
    <x v="14"/>
    <x v="0"/>
    <x v="1"/>
    <x v="1"/>
    <x v="0"/>
    <x v="0"/>
    <x v="2"/>
    <x v="0"/>
    <x v="9"/>
    <s v="2022-10-20"/>
    <x v="3"/>
    <n v="41"/>
    <x v="0"/>
    <m/>
    <x v="0"/>
    <m/>
    <x v="37"/>
    <n v="100479277"/>
    <x v="0"/>
    <x v="3"/>
    <s v="Direção Financeira"/>
    <s v="ORI"/>
    <x v="0"/>
    <m/>
    <x v="0"/>
    <x v="0"/>
    <x v="0"/>
    <x v="0"/>
    <x v="0"/>
    <x v="0"/>
    <x v="0"/>
    <x v="0"/>
    <x v="0"/>
    <x v="0"/>
    <x v="0"/>
    <s v="Direção Financeira"/>
    <x v="0"/>
    <x v="0"/>
    <x v="0"/>
    <x v="0"/>
    <x v="0"/>
    <x v="0"/>
    <x v="0"/>
    <s v="000000"/>
    <x v="0"/>
    <x v="0"/>
    <x v="3"/>
    <x v="0"/>
    <s v="Pagamento de salário referente a 10-2022"/>
  </r>
  <r>
    <x v="1"/>
    <n v="0"/>
    <n v="0"/>
    <n v="0"/>
    <n v="15775"/>
    <x v="265"/>
    <x v="0"/>
    <x v="1"/>
    <x v="0"/>
    <s v="03.16.15"/>
    <x v="6"/>
    <x v="0"/>
    <x v="5"/>
    <s v="Direção Financeira"/>
    <s v="03.16.15"/>
    <s v="Direção Financeira"/>
    <s v="03.16.15"/>
    <x v="15"/>
    <x v="0"/>
    <x v="1"/>
    <x v="1"/>
    <x v="1"/>
    <x v="0"/>
    <x v="2"/>
    <x v="0"/>
    <x v="9"/>
    <s v="2022-10-20"/>
    <x v="3"/>
    <n v="15775"/>
    <x v="0"/>
    <m/>
    <x v="0"/>
    <m/>
    <x v="37"/>
    <n v="100479277"/>
    <x v="0"/>
    <x v="3"/>
    <s v="Direção Financeira"/>
    <s v="ORI"/>
    <x v="0"/>
    <m/>
    <x v="0"/>
    <x v="0"/>
    <x v="0"/>
    <x v="0"/>
    <x v="0"/>
    <x v="0"/>
    <x v="0"/>
    <x v="0"/>
    <x v="0"/>
    <x v="0"/>
    <x v="0"/>
    <s v="Direção Financeira"/>
    <x v="0"/>
    <x v="0"/>
    <x v="0"/>
    <x v="0"/>
    <x v="0"/>
    <x v="0"/>
    <x v="0"/>
    <s v="000000"/>
    <x v="0"/>
    <x v="0"/>
    <x v="3"/>
    <x v="0"/>
    <s v="Pagamento de salário referente a 10-2022"/>
  </r>
  <r>
    <x v="1"/>
    <n v="0"/>
    <n v="0"/>
    <n v="0"/>
    <n v="8379"/>
    <x v="265"/>
    <x v="0"/>
    <x v="1"/>
    <x v="0"/>
    <s v="03.16.15"/>
    <x v="6"/>
    <x v="0"/>
    <x v="5"/>
    <s v="Direção Financeira"/>
    <s v="03.16.15"/>
    <s v="Direção Financeira"/>
    <s v="03.16.15"/>
    <x v="16"/>
    <x v="0"/>
    <x v="1"/>
    <x v="1"/>
    <x v="1"/>
    <x v="0"/>
    <x v="2"/>
    <x v="0"/>
    <x v="9"/>
    <s v="2022-10-20"/>
    <x v="3"/>
    <n v="8379"/>
    <x v="0"/>
    <m/>
    <x v="0"/>
    <m/>
    <x v="37"/>
    <n v="100479277"/>
    <x v="0"/>
    <x v="3"/>
    <s v="Direção Financeira"/>
    <s v="ORI"/>
    <x v="0"/>
    <m/>
    <x v="0"/>
    <x v="0"/>
    <x v="0"/>
    <x v="0"/>
    <x v="0"/>
    <x v="0"/>
    <x v="0"/>
    <x v="0"/>
    <x v="0"/>
    <x v="0"/>
    <x v="0"/>
    <s v="Direção Financeira"/>
    <x v="0"/>
    <x v="0"/>
    <x v="0"/>
    <x v="0"/>
    <x v="0"/>
    <x v="0"/>
    <x v="0"/>
    <s v="000000"/>
    <x v="0"/>
    <x v="0"/>
    <x v="3"/>
    <x v="0"/>
    <s v="Pagamento de salário referente a 10-2022"/>
  </r>
  <r>
    <x v="1"/>
    <n v="0"/>
    <n v="0"/>
    <n v="0"/>
    <n v="886"/>
    <x v="265"/>
    <x v="0"/>
    <x v="1"/>
    <x v="0"/>
    <s v="03.16.15"/>
    <x v="6"/>
    <x v="0"/>
    <x v="5"/>
    <s v="Direção Financeira"/>
    <s v="03.16.15"/>
    <s v="Direção Financeira"/>
    <s v="03.16.15"/>
    <x v="60"/>
    <x v="0"/>
    <x v="1"/>
    <x v="1"/>
    <x v="0"/>
    <x v="0"/>
    <x v="2"/>
    <x v="0"/>
    <x v="9"/>
    <s v="2022-10-20"/>
    <x v="3"/>
    <n v="886"/>
    <x v="0"/>
    <m/>
    <x v="0"/>
    <m/>
    <x v="3"/>
    <n v="100474696"/>
    <x v="0"/>
    <x v="1"/>
    <s v="Direção Financeira"/>
    <s v="ORI"/>
    <x v="0"/>
    <m/>
    <x v="0"/>
    <x v="0"/>
    <x v="0"/>
    <x v="0"/>
    <x v="0"/>
    <x v="0"/>
    <x v="0"/>
    <x v="0"/>
    <x v="0"/>
    <x v="0"/>
    <x v="0"/>
    <s v="Direção Financeira"/>
    <x v="0"/>
    <x v="0"/>
    <x v="0"/>
    <x v="0"/>
    <x v="0"/>
    <x v="0"/>
    <x v="0"/>
    <s v="000000"/>
    <x v="0"/>
    <x v="0"/>
    <x v="1"/>
    <x v="0"/>
    <s v="Pagamento de salário referente a 10-2022"/>
  </r>
  <r>
    <x v="1"/>
    <n v="0"/>
    <n v="0"/>
    <n v="0"/>
    <n v="2839"/>
    <x v="265"/>
    <x v="0"/>
    <x v="1"/>
    <x v="0"/>
    <s v="03.16.15"/>
    <x v="6"/>
    <x v="0"/>
    <x v="5"/>
    <s v="Direção Financeira"/>
    <s v="03.16.15"/>
    <s v="Direção Financeira"/>
    <s v="03.16.15"/>
    <x v="61"/>
    <x v="0"/>
    <x v="1"/>
    <x v="1"/>
    <x v="0"/>
    <x v="0"/>
    <x v="2"/>
    <x v="0"/>
    <x v="9"/>
    <s v="2022-10-20"/>
    <x v="3"/>
    <n v="2839"/>
    <x v="0"/>
    <m/>
    <x v="0"/>
    <m/>
    <x v="3"/>
    <n v="100474696"/>
    <x v="0"/>
    <x v="1"/>
    <s v="Direção Financeira"/>
    <s v="ORI"/>
    <x v="0"/>
    <m/>
    <x v="0"/>
    <x v="0"/>
    <x v="0"/>
    <x v="0"/>
    <x v="0"/>
    <x v="0"/>
    <x v="0"/>
    <x v="0"/>
    <x v="0"/>
    <x v="0"/>
    <x v="0"/>
    <s v="Direção Financeira"/>
    <x v="0"/>
    <x v="0"/>
    <x v="0"/>
    <x v="0"/>
    <x v="0"/>
    <x v="0"/>
    <x v="0"/>
    <s v="000000"/>
    <x v="0"/>
    <x v="0"/>
    <x v="1"/>
    <x v="0"/>
    <s v="Pagamento de salário referente a 10-2022"/>
  </r>
  <r>
    <x v="1"/>
    <n v="0"/>
    <n v="0"/>
    <n v="0"/>
    <n v="810"/>
    <x v="265"/>
    <x v="0"/>
    <x v="1"/>
    <x v="0"/>
    <s v="03.16.15"/>
    <x v="6"/>
    <x v="0"/>
    <x v="5"/>
    <s v="Direção Financeira"/>
    <s v="03.16.15"/>
    <s v="Direção Financeira"/>
    <s v="03.16.15"/>
    <x v="62"/>
    <x v="0"/>
    <x v="1"/>
    <x v="1"/>
    <x v="0"/>
    <x v="0"/>
    <x v="2"/>
    <x v="0"/>
    <x v="9"/>
    <s v="2022-10-20"/>
    <x v="3"/>
    <n v="810"/>
    <x v="0"/>
    <m/>
    <x v="0"/>
    <m/>
    <x v="3"/>
    <n v="100474696"/>
    <x v="0"/>
    <x v="1"/>
    <s v="Direção Financeira"/>
    <s v="ORI"/>
    <x v="0"/>
    <m/>
    <x v="0"/>
    <x v="0"/>
    <x v="0"/>
    <x v="0"/>
    <x v="0"/>
    <x v="0"/>
    <x v="0"/>
    <x v="0"/>
    <x v="0"/>
    <x v="0"/>
    <x v="0"/>
    <s v="Direção Financeira"/>
    <x v="0"/>
    <x v="0"/>
    <x v="0"/>
    <x v="0"/>
    <x v="0"/>
    <x v="0"/>
    <x v="0"/>
    <s v="000000"/>
    <x v="0"/>
    <x v="0"/>
    <x v="1"/>
    <x v="0"/>
    <s v="Pagamento de salário referente a 10-2022"/>
  </r>
  <r>
    <x v="1"/>
    <n v="0"/>
    <n v="0"/>
    <n v="0"/>
    <n v="69"/>
    <x v="265"/>
    <x v="0"/>
    <x v="1"/>
    <x v="0"/>
    <s v="03.16.15"/>
    <x v="6"/>
    <x v="0"/>
    <x v="5"/>
    <s v="Direção Financeira"/>
    <s v="03.16.15"/>
    <s v="Direção Financeira"/>
    <s v="03.16.15"/>
    <x v="14"/>
    <x v="0"/>
    <x v="1"/>
    <x v="1"/>
    <x v="0"/>
    <x v="0"/>
    <x v="2"/>
    <x v="0"/>
    <x v="9"/>
    <s v="2022-10-20"/>
    <x v="3"/>
    <n v="69"/>
    <x v="0"/>
    <m/>
    <x v="0"/>
    <m/>
    <x v="3"/>
    <n v="100474696"/>
    <x v="0"/>
    <x v="1"/>
    <s v="Direção Financeira"/>
    <s v="ORI"/>
    <x v="0"/>
    <m/>
    <x v="0"/>
    <x v="0"/>
    <x v="0"/>
    <x v="0"/>
    <x v="0"/>
    <x v="0"/>
    <x v="0"/>
    <x v="0"/>
    <x v="0"/>
    <x v="0"/>
    <x v="0"/>
    <s v="Direção Financeira"/>
    <x v="0"/>
    <x v="0"/>
    <x v="0"/>
    <x v="0"/>
    <x v="0"/>
    <x v="0"/>
    <x v="0"/>
    <s v="000000"/>
    <x v="0"/>
    <x v="0"/>
    <x v="1"/>
    <x v="0"/>
    <s v="Pagamento de salário referente a 10-2022"/>
  </r>
  <r>
    <x v="1"/>
    <n v="0"/>
    <n v="0"/>
    <n v="0"/>
    <n v="26245"/>
    <x v="265"/>
    <x v="0"/>
    <x v="1"/>
    <x v="0"/>
    <s v="03.16.15"/>
    <x v="6"/>
    <x v="0"/>
    <x v="5"/>
    <s v="Direção Financeira"/>
    <s v="03.16.15"/>
    <s v="Direção Financeira"/>
    <s v="03.16.15"/>
    <x v="15"/>
    <x v="0"/>
    <x v="1"/>
    <x v="1"/>
    <x v="1"/>
    <x v="0"/>
    <x v="2"/>
    <x v="0"/>
    <x v="9"/>
    <s v="2022-10-20"/>
    <x v="3"/>
    <n v="26245"/>
    <x v="0"/>
    <m/>
    <x v="0"/>
    <m/>
    <x v="3"/>
    <n v="100474696"/>
    <x v="0"/>
    <x v="1"/>
    <s v="Direção Financeira"/>
    <s v="ORI"/>
    <x v="0"/>
    <m/>
    <x v="0"/>
    <x v="0"/>
    <x v="0"/>
    <x v="0"/>
    <x v="0"/>
    <x v="0"/>
    <x v="0"/>
    <x v="0"/>
    <x v="0"/>
    <x v="0"/>
    <x v="0"/>
    <s v="Direção Financeira"/>
    <x v="0"/>
    <x v="0"/>
    <x v="0"/>
    <x v="0"/>
    <x v="0"/>
    <x v="0"/>
    <x v="0"/>
    <s v="000000"/>
    <x v="0"/>
    <x v="0"/>
    <x v="1"/>
    <x v="0"/>
    <s v="Pagamento de salário referente a 10-2022"/>
  </r>
  <r>
    <x v="1"/>
    <n v="0"/>
    <n v="0"/>
    <n v="0"/>
    <n v="13934"/>
    <x v="265"/>
    <x v="0"/>
    <x v="1"/>
    <x v="0"/>
    <s v="03.16.15"/>
    <x v="6"/>
    <x v="0"/>
    <x v="5"/>
    <s v="Direção Financeira"/>
    <s v="03.16.15"/>
    <s v="Direção Financeira"/>
    <s v="03.16.15"/>
    <x v="16"/>
    <x v="0"/>
    <x v="1"/>
    <x v="1"/>
    <x v="1"/>
    <x v="0"/>
    <x v="2"/>
    <x v="0"/>
    <x v="9"/>
    <s v="2022-10-20"/>
    <x v="3"/>
    <n v="13934"/>
    <x v="0"/>
    <m/>
    <x v="0"/>
    <m/>
    <x v="3"/>
    <n v="100474696"/>
    <x v="0"/>
    <x v="1"/>
    <s v="Direção Financeira"/>
    <s v="ORI"/>
    <x v="0"/>
    <m/>
    <x v="0"/>
    <x v="0"/>
    <x v="0"/>
    <x v="0"/>
    <x v="0"/>
    <x v="0"/>
    <x v="0"/>
    <x v="0"/>
    <x v="0"/>
    <x v="0"/>
    <x v="0"/>
    <s v="Direção Financeira"/>
    <x v="0"/>
    <x v="0"/>
    <x v="0"/>
    <x v="0"/>
    <x v="0"/>
    <x v="0"/>
    <x v="0"/>
    <s v="000000"/>
    <x v="0"/>
    <x v="0"/>
    <x v="1"/>
    <x v="0"/>
    <s v="Pagamento de salário referente a 10-2022"/>
  </r>
  <r>
    <x v="1"/>
    <n v="0"/>
    <n v="0"/>
    <n v="0"/>
    <n v="7"/>
    <x v="265"/>
    <x v="0"/>
    <x v="1"/>
    <x v="0"/>
    <s v="03.16.15"/>
    <x v="6"/>
    <x v="0"/>
    <x v="5"/>
    <s v="Direção Financeira"/>
    <s v="03.16.15"/>
    <s v="Direção Financeira"/>
    <s v="03.16.15"/>
    <x v="60"/>
    <x v="0"/>
    <x v="1"/>
    <x v="1"/>
    <x v="0"/>
    <x v="0"/>
    <x v="2"/>
    <x v="0"/>
    <x v="9"/>
    <s v="2022-10-20"/>
    <x v="3"/>
    <n v="7"/>
    <x v="0"/>
    <m/>
    <x v="0"/>
    <m/>
    <x v="34"/>
    <n v="100474707"/>
    <x v="0"/>
    <x v="4"/>
    <s v="Direção Financeira"/>
    <s v="ORI"/>
    <x v="0"/>
    <m/>
    <x v="0"/>
    <x v="0"/>
    <x v="0"/>
    <x v="0"/>
    <x v="0"/>
    <x v="0"/>
    <x v="0"/>
    <x v="0"/>
    <x v="0"/>
    <x v="0"/>
    <x v="0"/>
    <s v="Direção Financeira"/>
    <x v="0"/>
    <x v="0"/>
    <x v="0"/>
    <x v="0"/>
    <x v="0"/>
    <x v="0"/>
    <x v="0"/>
    <s v="000000"/>
    <x v="0"/>
    <x v="0"/>
    <x v="4"/>
    <x v="0"/>
    <s v="Pagamento de salário referente a 10-2022"/>
  </r>
  <r>
    <x v="1"/>
    <n v="0"/>
    <n v="0"/>
    <n v="0"/>
    <n v="24"/>
    <x v="265"/>
    <x v="0"/>
    <x v="1"/>
    <x v="0"/>
    <s v="03.16.15"/>
    <x v="6"/>
    <x v="0"/>
    <x v="5"/>
    <s v="Direção Financeira"/>
    <s v="03.16.15"/>
    <s v="Direção Financeira"/>
    <s v="03.16.15"/>
    <x v="61"/>
    <x v="0"/>
    <x v="1"/>
    <x v="1"/>
    <x v="0"/>
    <x v="0"/>
    <x v="2"/>
    <x v="0"/>
    <x v="9"/>
    <s v="2022-10-20"/>
    <x v="3"/>
    <n v="24"/>
    <x v="0"/>
    <m/>
    <x v="0"/>
    <m/>
    <x v="34"/>
    <n v="100474707"/>
    <x v="0"/>
    <x v="4"/>
    <s v="Direção Financeira"/>
    <s v="ORI"/>
    <x v="0"/>
    <m/>
    <x v="0"/>
    <x v="0"/>
    <x v="0"/>
    <x v="0"/>
    <x v="0"/>
    <x v="0"/>
    <x v="0"/>
    <x v="0"/>
    <x v="0"/>
    <x v="0"/>
    <x v="0"/>
    <s v="Direção Financeira"/>
    <x v="0"/>
    <x v="0"/>
    <x v="0"/>
    <x v="0"/>
    <x v="0"/>
    <x v="0"/>
    <x v="0"/>
    <s v="000000"/>
    <x v="0"/>
    <x v="0"/>
    <x v="4"/>
    <x v="0"/>
    <s v="Pagamento de salário referente a 10-2022"/>
  </r>
  <r>
    <x v="1"/>
    <n v="0"/>
    <n v="0"/>
    <n v="0"/>
    <n v="6"/>
    <x v="265"/>
    <x v="0"/>
    <x v="1"/>
    <x v="0"/>
    <s v="03.16.15"/>
    <x v="6"/>
    <x v="0"/>
    <x v="5"/>
    <s v="Direção Financeira"/>
    <s v="03.16.15"/>
    <s v="Direção Financeira"/>
    <s v="03.16.15"/>
    <x v="62"/>
    <x v="0"/>
    <x v="1"/>
    <x v="1"/>
    <x v="0"/>
    <x v="0"/>
    <x v="2"/>
    <x v="0"/>
    <x v="9"/>
    <s v="2022-10-20"/>
    <x v="3"/>
    <n v="6"/>
    <x v="0"/>
    <m/>
    <x v="0"/>
    <m/>
    <x v="34"/>
    <n v="100474707"/>
    <x v="0"/>
    <x v="4"/>
    <s v="Direção Financeira"/>
    <s v="ORI"/>
    <x v="0"/>
    <m/>
    <x v="0"/>
    <x v="0"/>
    <x v="0"/>
    <x v="0"/>
    <x v="0"/>
    <x v="0"/>
    <x v="0"/>
    <x v="0"/>
    <x v="0"/>
    <x v="0"/>
    <x v="0"/>
    <s v="Direção Financeira"/>
    <x v="0"/>
    <x v="0"/>
    <x v="0"/>
    <x v="0"/>
    <x v="0"/>
    <x v="0"/>
    <x v="0"/>
    <s v="000000"/>
    <x v="0"/>
    <x v="0"/>
    <x v="4"/>
    <x v="0"/>
    <s v="Pagamento de salário referente a 10-2022"/>
  </r>
  <r>
    <x v="1"/>
    <n v="0"/>
    <n v="0"/>
    <n v="0"/>
    <n v="0"/>
    <x v="265"/>
    <x v="0"/>
    <x v="1"/>
    <x v="0"/>
    <s v="03.16.15"/>
    <x v="6"/>
    <x v="0"/>
    <x v="5"/>
    <s v="Direção Financeira"/>
    <s v="03.16.15"/>
    <s v="Direção Financeira"/>
    <s v="03.16.15"/>
    <x v="14"/>
    <x v="0"/>
    <x v="1"/>
    <x v="1"/>
    <x v="0"/>
    <x v="0"/>
    <x v="2"/>
    <x v="0"/>
    <x v="9"/>
    <s v="2022-10-20"/>
    <x v="3"/>
    <n v="0"/>
    <x v="0"/>
    <m/>
    <x v="0"/>
    <m/>
    <x v="34"/>
    <n v="100474707"/>
    <x v="0"/>
    <x v="4"/>
    <s v="Direção Financeira"/>
    <s v="ORI"/>
    <x v="0"/>
    <m/>
    <x v="0"/>
    <x v="0"/>
    <x v="0"/>
    <x v="0"/>
    <x v="0"/>
    <x v="0"/>
    <x v="0"/>
    <x v="0"/>
    <x v="0"/>
    <x v="0"/>
    <x v="0"/>
    <s v="Direção Financeira"/>
    <x v="0"/>
    <x v="0"/>
    <x v="0"/>
    <x v="0"/>
    <x v="0"/>
    <x v="0"/>
    <x v="0"/>
    <s v="000000"/>
    <x v="0"/>
    <x v="0"/>
    <x v="4"/>
    <x v="0"/>
    <s v="Pagamento de salário referente a 10-2022"/>
  </r>
  <r>
    <x v="1"/>
    <n v="0"/>
    <n v="0"/>
    <n v="0"/>
    <n v="222"/>
    <x v="265"/>
    <x v="0"/>
    <x v="1"/>
    <x v="0"/>
    <s v="03.16.15"/>
    <x v="6"/>
    <x v="0"/>
    <x v="5"/>
    <s v="Direção Financeira"/>
    <s v="03.16.15"/>
    <s v="Direção Financeira"/>
    <s v="03.16.15"/>
    <x v="15"/>
    <x v="0"/>
    <x v="1"/>
    <x v="1"/>
    <x v="1"/>
    <x v="0"/>
    <x v="2"/>
    <x v="0"/>
    <x v="9"/>
    <s v="2022-10-20"/>
    <x v="3"/>
    <n v="222"/>
    <x v="0"/>
    <m/>
    <x v="0"/>
    <m/>
    <x v="34"/>
    <n v="100474707"/>
    <x v="0"/>
    <x v="4"/>
    <s v="Direção Financeira"/>
    <s v="ORI"/>
    <x v="0"/>
    <m/>
    <x v="0"/>
    <x v="0"/>
    <x v="0"/>
    <x v="0"/>
    <x v="0"/>
    <x v="0"/>
    <x v="0"/>
    <x v="0"/>
    <x v="0"/>
    <x v="0"/>
    <x v="0"/>
    <s v="Direção Financeira"/>
    <x v="0"/>
    <x v="0"/>
    <x v="0"/>
    <x v="0"/>
    <x v="0"/>
    <x v="0"/>
    <x v="0"/>
    <s v="000000"/>
    <x v="0"/>
    <x v="0"/>
    <x v="4"/>
    <x v="0"/>
    <s v="Pagamento de salário referente a 10-2022"/>
  </r>
  <r>
    <x v="1"/>
    <n v="0"/>
    <n v="0"/>
    <n v="0"/>
    <n v="120"/>
    <x v="265"/>
    <x v="0"/>
    <x v="1"/>
    <x v="0"/>
    <s v="03.16.15"/>
    <x v="6"/>
    <x v="0"/>
    <x v="5"/>
    <s v="Direção Financeira"/>
    <s v="03.16.15"/>
    <s v="Direção Financeira"/>
    <s v="03.16.15"/>
    <x v="16"/>
    <x v="0"/>
    <x v="1"/>
    <x v="1"/>
    <x v="1"/>
    <x v="0"/>
    <x v="2"/>
    <x v="0"/>
    <x v="9"/>
    <s v="2022-10-20"/>
    <x v="3"/>
    <n v="120"/>
    <x v="0"/>
    <m/>
    <x v="0"/>
    <m/>
    <x v="34"/>
    <n v="100474707"/>
    <x v="0"/>
    <x v="4"/>
    <s v="Direção Financeira"/>
    <s v="ORI"/>
    <x v="0"/>
    <m/>
    <x v="0"/>
    <x v="0"/>
    <x v="0"/>
    <x v="0"/>
    <x v="0"/>
    <x v="0"/>
    <x v="0"/>
    <x v="0"/>
    <x v="0"/>
    <x v="0"/>
    <x v="0"/>
    <s v="Direção Financeira"/>
    <x v="0"/>
    <x v="0"/>
    <x v="0"/>
    <x v="0"/>
    <x v="0"/>
    <x v="0"/>
    <x v="0"/>
    <s v="000000"/>
    <x v="0"/>
    <x v="0"/>
    <x v="4"/>
    <x v="0"/>
    <s v="Pagamento de salário referente a 10-2022"/>
  </r>
  <r>
    <x v="1"/>
    <n v="0"/>
    <n v="0"/>
    <n v="0"/>
    <n v="178"/>
    <x v="265"/>
    <x v="0"/>
    <x v="1"/>
    <x v="0"/>
    <s v="03.16.15"/>
    <x v="6"/>
    <x v="0"/>
    <x v="5"/>
    <s v="Direção Financeira"/>
    <s v="03.16.15"/>
    <s v="Direção Financeira"/>
    <s v="03.16.15"/>
    <x v="60"/>
    <x v="0"/>
    <x v="1"/>
    <x v="1"/>
    <x v="0"/>
    <x v="0"/>
    <x v="2"/>
    <x v="0"/>
    <x v="9"/>
    <s v="2022-10-20"/>
    <x v="3"/>
    <n v="178"/>
    <x v="0"/>
    <m/>
    <x v="0"/>
    <m/>
    <x v="21"/>
    <n v="100474708"/>
    <x v="0"/>
    <x v="2"/>
    <s v="Direção Financeira"/>
    <s v="ORI"/>
    <x v="0"/>
    <m/>
    <x v="0"/>
    <x v="0"/>
    <x v="0"/>
    <x v="0"/>
    <x v="0"/>
    <x v="0"/>
    <x v="0"/>
    <x v="0"/>
    <x v="0"/>
    <x v="0"/>
    <x v="0"/>
    <s v="Direção Financeira"/>
    <x v="0"/>
    <x v="0"/>
    <x v="0"/>
    <x v="0"/>
    <x v="0"/>
    <x v="0"/>
    <x v="0"/>
    <s v="000000"/>
    <x v="0"/>
    <x v="0"/>
    <x v="2"/>
    <x v="0"/>
    <s v="Pagamento de salário referente a 10-2022"/>
  </r>
  <r>
    <x v="1"/>
    <n v="0"/>
    <n v="0"/>
    <n v="0"/>
    <n v="570"/>
    <x v="265"/>
    <x v="0"/>
    <x v="1"/>
    <x v="0"/>
    <s v="03.16.15"/>
    <x v="6"/>
    <x v="0"/>
    <x v="5"/>
    <s v="Direção Financeira"/>
    <s v="03.16.15"/>
    <s v="Direção Financeira"/>
    <s v="03.16.15"/>
    <x v="61"/>
    <x v="0"/>
    <x v="1"/>
    <x v="1"/>
    <x v="0"/>
    <x v="0"/>
    <x v="2"/>
    <x v="0"/>
    <x v="9"/>
    <s v="2022-10-20"/>
    <x v="3"/>
    <n v="570"/>
    <x v="0"/>
    <m/>
    <x v="0"/>
    <m/>
    <x v="21"/>
    <n v="100474708"/>
    <x v="0"/>
    <x v="2"/>
    <s v="Direção Financeira"/>
    <s v="ORI"/>
    <x v="0"/>
    <m/>
    <x v="0"/>
    <x v="0"/>
    <x v="0"/>
    <x v="0"/>
    <x v="0"/>
    <x v="0"/>
    <x v="0"/>
    <x v="0"/>
    <x v="0"/>
    <x v="0"/>
    <x v="0"/>
    <s v="Direção Financeira"/>
    <x v="0"/>
    <x v="0"/>
    <x v="0"/>
    <x v="0"/>
    <x v="0"/>
    <x v="0"/>
    <x v="0"/>
    <s v="000000"/>
    <x v="0"/>
    <x v="0"/>
    <x v="2"/>
    <x v="0"/>
    <s v="Pagamento de salário referente a 10-2022"/>
  </r>
  <r>
    <x v="1"/>
    <n v="0"/>
    <n v="0"/>
    <n v="0"/>
    <n v="162"/>
    <x v="265"/>
    <x v="0"/>
    <x v="1"/>
    <x v="0"/>
    <s v="03.16.15"/>
    <x v="6"/>
    <x v="0"/>
    <x v="5"/>
    <s v="Direção Financeira"/>
    <s v="03.16.15"/>
    <s v="Direção Financeira"/>
    <s v="03.16.15"/>
    <x v="62"/>
    <x v="0"/>
    <x v="1"/>
    <x v="1"/>
    <x v="0"/>
    <x v="0"/>
    <x v="2"/>
    <x v="0"/>
    <x v="9"/>
    <s v="2022-10-20"/>
    <x v="3"/>
    <n v="162"/>
    <x v="0"/>
    <m/>
    <x v="0"/>
    <m/>
    <x v="21"/>
    <n v="100474708"/>
    <x v="0"/>
    <x v="2"/>
    <s v="Direção Financeira"/>
    <s v="ORI"/>
    <x v="0"/>
    <m/>
    <x v="0"/>
    <x v="0"/>
    <x v="0"/>
    <x v="0"/>
    <x v="0"/>
    <x v="0"/>
    <x v="0"/>
    <x v="0"/>
    <x v="0"/>
    <x v="0"/>
    <x v="0"/>
    <s v="Direção Financeira"/>
    <x v="0"/>
    <x v="0"/>
    <x v="0"/>
    <x v="0"/>
    <x v="0"/>
    <x v="0"/>
    <x v="0"/>
    <s v="000000"/>
    <x v="0"/>
    <x v="0"/>
    <x v="2"/>
    <x v="0"/>
    <s v="Pagamento de salário referente a 10-2022"/>
  </r>
  <r>
    <x v="1"/>
    <n v="0"/>
    <n v="0"/>
    <n v="0"/>
    <n v="13"/>
    <x v="265"/>
    <x v="0"/>
    <x v="1"/>
    <x v="0"/>
    <s v="03.16.15"/>
    <x v="6"/>
    <x v="0"/>
    <x v="5"/>
    <s v="Direção Financeira"/>
    <s v="03.16.15"/>
    <s v="Direção Financeira"/>
    <s v="03.16.15"/>
    <x v="14"/>
    <x v="0"/>
    <x v="1"/>
    <x v="1"/>
    <x v="0"/>
    <x v="0"/>
    <x v="2"/>
    <x v="0"/>
    <x v="9"/>
    <s v="2022-10-20"/>
    <x v="3"/>
    <n v="13"/>
    <x v="0"/>
    <m/>
    <x v="0"/>
    <m/>
    <x v="21"/>
    <n v="100474708"/>
    <x v="0"/>
    <x v="2"/>
    <s v="Direção Financeira"/>
    <s v="ORI"/>
    <x v="0"/>
    <m/>
    <x v="0"/>
    <x v="0"/>
    <x v="0"/>
    <x v="0"/>
    <x v="0"/>
    <x v="0"/>
    <x v="0"/>
    <x v="0"/>
    <x v="0"/>
    <x v="0"/>
    <x v="0"/>
    <s v="Direção Financeira"/>
    <x v="0"/>
    <x v="0"/>
    <x v="0"/>
    <x v="0"/>
    <x v="0"/>
    <x v="0"/>
    <x v="0"/>
    <s v="000000"/>
    <x v="0"/>
    <x v="0"/>
    <x v="2"/>
    <x v="0"/>
    <s v="Pagamento de salário referente a 10-2022"/>
  </r>
  <r>
    <x v="1"/>
    <n v="0"/>
    <n v="0"/>
    <n v="0"/>
    <n v="5274"/>
    <x v="265"/>
    <x v="0"/>
    <x v="1"/>
    <x v="0"/>
    <s v="03.16.15"/>
    <x v="6"/>
    <x v="0"/>
    <x v="5"/>
    <s v="Direção Financeira"/>
    <s v="03.16.15"/>
    <s v="Direção Financeira"/>
    <s v="03.16.15"/>
    <x v="15"/>
    <x v="0"/>
    <x v="1"/>
    <x v="1"/>
    <x v="1"/>
    <x v="0"/>
    <x v="2"/>
    <x v="0"/>
    <x v="9"/>
    <s v="2022-10-20"/>
    <x v="3"/>
    <n v="5274"/>
    <x v="0"/>
    <m/>
    <x v="0"/>
    <m/>
    <x v="21"/>
    <n v="100474708"/>
    <x v="0"/>
    <x v="2"/>
    <s v="Direção Financeira"/>
    <s v="ORI"/>
    <x v="0"/>
    <m/>
    <x v="0"/>
    <x v="0"/>
    <x v="0"/>
    <x v="0"/>
    <x v="0"/>
    <x v="0"/>
    <x v="0"/>
    <x v="0"/>
    <x v="0"/>
    <x v="0"/>
    <x v="0"/>
    <s v="Direção Financeira"/>
    <x v="0"/>
    <x v="0"/>
    <x v="0"/>
    <x v="0"/>
    <x v="0"/>
    <x v="0"/>
    <x v="0"/>
    <s v="000000"/>
    <x v="0"/>
    <x v="0"/>
    <x v="2"/>
    <x v="0"/>
    <s v="Pagamento de salário referente a 10-2022"/>
  </r>
  <r>
    <x v="1"/>
    <n v="0"/>
    <n v="0"/>
    <n v="0"/>
    <n v="2803"/>
    <x v="265"/>
    <x v="0"/>
    <x v="1"/>
    <x v="0"/>
    <s v="03.16.15"/>
    <x v="6"/>
    <x v="0"/>
    <x v="5"/>
    <s v="Direção Financeira"/>
    <s v="03.16.15"/>
    <s v="Direção Financeira"/>
    <s v="03.16.15"/>
    <x v="16"/>
    <x v="0"/>
    <x v="1"/>
    <x v="1"/>
    <x v="1"/>
    <x v="0"/>
    <x v="2"/>
    <x v="0"/>
    <x v="9"/>
    <s v="2022-10-20"/>
    <x v="3"/>
    <n v="2803"/>
    <x v="0"/>
    <m/>
    <x v="0"/>
    <m/>
    <x v="21"/>
    <n v="100474708"/>
    <x v="0"/>
    <x v="2"/>
    <s v="Direção Financeira"/>
    <s v="ORI"/>
    <x v="0"/>
    <m/>
    <x v="0"/>
    <x v="0"/>
    <x v="0"/>
    <x v="0"/>
    <x v="0"/>
    <x v="0"/>
    <x v="0"/>
    <x v="0"/>
    <x v="0"/>
    <x v="0"/>
    <x v="0"/>
    <s v="Direção Financeira"/>
    <x v="0"/>
    <x v="0"/>
    <x v="0"/>
    <x v="0"/>
    <x v="0"/>
    <x v="0"/>
    <x v="0"/>
    <s v="000000"/>
    <x v="0"/>
    <x v="0"/>
    <x v="2"/>
    <x v="0"/>
    <s v="Pagamento de salário referente a 10-2022"/>
  </r>
  <r>
    <x v="1"/>
    <n v="0"/>
    <n v="0"/>
    <n v="0"/>
    <n v="5"/>
    <x v="265"/>
    <x v="0"/>
    <x v="1"/>
    <x v="0"/>
    <s v="03.16.15"/>
    <x v="6"/>
    <x v="0"/>
    <x v="5"/>
    <s v="Direção Financeira"/>
    <s v="03.16.15"/>
    <s v="Direção Financeira"/>
    <s v="03.16.15"/>
    <x v="60"/>
    <x v="0"/>
    <x v="1"/>
    <x v="1"/>
    <x v="0"/>
    <x v="0"/>
    <x v="2"/>
    <x v="0"/>
    <x v="9"/>
    <s v="2022-10-20"/>
    <x v="3"/>
    <n v="5"/>
    <x v="0"/>
    <m/>
    <x v="0"/>
    <m/>
    <x v="36"/>
    <n v="100478987"/>
    <x v="0"/>
    <x v="5"/>
    <s v="Direção Financeira"/>
    <s v="ORI"/>
    <x v="0"/>
    <m/>
    <x v="0"/>
    <x v="0"/>
    <x v="0"/>
    <x v="0"/>
    <x v="0"/>
    <x v="0"/>
    <x v="0"/>
    <x v="0"/>
    <x v="0"/>
    <x v="0"/>
    <x v="0"/>
    <s v="Direção Financeira"/>
    <x v="0"/>
    <x v="0"/>
    <x v="0"/>
    <x v="0"/>
    <x v="0"/>
    <x v="0"/>
    <x v="0"/>
    <s v="000000"/>
    <x v="0"/>
    <x v="0"/>
    <x v="5"/>
    <x v="0"/>
    <s v="Pagamento de salário referente a 10-2022"/>
  </r>
  <r>
    <x v="1"/>
    <n v="0"/>
    <n v="0"/>
    <n v="0"/>
    <n v="17"/>
    <x v="265"/>
    <x v="0"/>
    <x v="1"/>
    <x v="0"/>
    <s v="03.16.15"/>
    <x v="6"/>
    <x v="0"/>
    <x v="5"/>
    <s v="Direção Financeira"/>
    <s v="03.16.15"/>
    <s v="Direção Financeira"/>
    <s v="03.16.15"/>
    <x v="61"/>
    <x v="0"/>
    <x v="1"/>
    <x v="1"/>
    <x v="0"/>
    <x v="0"/>
    <x v="2"/>
    <x v="0"/>
    <x v="9"/>
    <s v="2022-10-20"/>
    <x v="3"/>
    <n v="17"/>
    <x v="0"/>
    <m/>
    <x v="0"/>
    <m/>
    <x v="36"/>
    <n v="100478987"/>
    <x v="0"/>
    <x v="5"/>
    <s v="Direção Financeira"/>
    <s v="ORI"/>
    <x v="0"/>
    <m/>
    <x v="0"/>
    <x v="0"/>
    <x v="0"/>
    <x v="0"/>
    <x v="0"/>
    <x v="0"/>
    <x v="0"/>
    <x v="0"/>
    <x v="0"/>
    <x v="0"/>
    <x v="0"/>
    <s v="Direção Financeira"/>
    <x v="0"/>
    <x v="0"/>
    <x v="0"/>
    <x v="0"/>
    <x v="0"/>
    <x v="0"/>
    <x v="0"/>
    <s v="000000"/>
    <x v="0"/>
    <x v="0"/>
    <x v="5"/>
    <x v="0"/>
    <s v="Pagamento de salário referente a 10-2022"/>
  </r>
  <r>
    <x v="1"/>
    <n v="0"/>
    <n v="0"/>
    <n v="0"/>
    <n v="4"/>
    <x v="265"/>
    <x v="0"/>
    <x v="1"/>
    <x v="0"/>
    <s v="03.16.15"/>
    <x v="6"/>
    <x v="0"/>
    <x v="5"/>
    <s v="Direção Financeira"/>
    <s v="03.16.15"/>
    <s v="Direção Financeira"/>
    <s v="03.16.15"/>
    <x v="62"/>
    <x v="0"/>
    <x v="1"/>
    <x v="1"/>
    <x v="0"/>
    <x v="0"/>
    <x v="2"/>
    <x v="0"/>
    <x v="9"/>
    <s v="2022-10-20"/>
    <x v="3"/>
    <n v="4"/>
    <x v="0"/>
    <m/>
    <x v="0"/>
    <m/>
    <x v="36"/>
    <n v="100478987"/>
    <x v="0"/>
    <x v="5"/>
    <s v="Direção Financeira"/>
    <s v="ORI"/>
    <x v="0"/>
    <m/>
    <x v="0"/>
    <x v="0"/>
    <x v="0"/>
    <x v="0"/>
    <x v="0"/>
    <x v="0"/>
    <x v="0"/>
    <x v="0"/>
    <x v="0"/>
    <x v="0"/>
    <x v="0"/>
    <s v="Direção Financeira"/>
    <x v="0"/>
    <x v="0"/>
    <x v="0"/>
    <x v="0"/>
    <x v="0"/>
    <x v="0"/>
    <x v="0"/>
    <s v="000000"/>
    <x v="0"/>
    <x v="0"/>
    <x v="5"/>
    <x v="0"/>
    <s v="Pagamento de salário referente a 10-2022"/>
  </r>
  <r>
    <x v="1"/>
    <n v="0"/>
    <n v="0"/>
    <n v="0"/>
    <n v="0"/>
    <x v="265"/>
    <x v="0"/>
    <x v="1"/>
    <x v="0"/>
    <s v="03.16.15"/>
    <x v="6"/>
    <x v="0"/>
    <x v="5"/>
    <s v="Direção Financeira"/>
    <s v="03.16.15"/>
    <s v="Direção Financeira"/>
    <s v="03.16.15"/>
    <x v="14"/>
    <x v="0"/>
    <x v="1"/>
    <x v="1"/>
    <x v="0"/>
    <x v="0"/>
    <x v="2"/>
    <x v="0"/>
    <x v="9"/>
    <s v="2022-10-20"/>
    <x v="3"/>
    <n v="0"/>
    <x v="0"/>
    <m/>
    <x v="0"/>
    <m/>
    <x v="36"/>
    <n v="100478987"/>
    <x v="0"/>
    <x v="5"/>
    <s v="Direção Financeira"/>
    <s v="ORI"/>
    <x v="0"/>
    <m/>
    <x v="0"/>
    <x v="0"/>
    <x v="0"/>
    <x v="0"/>
    <x v="0"/>
    <x v="0"/>
    <x v="0"/>
    <x v="0"/>
    <x v="0"/>
    <x v="0"/>
    <x v="0"/>
    <s v="Direção Financeira"/>
    <x v="0"/>
    <x v="0"/>
    <x v="0"/>
    <x v="0"/>
    <x v="0"/>
    <x v="0"/>
    <x v="0"/>
    <s v="000000"/>
    <x v="0"/>
    <x v="0"/>
    <x v="5"/>
    <x v="0"/>
    <s v="Pagamento de salário referente a 10-2022"/>
  </r>
  <r>
    <x v="1"/>
    <n v="0"/>
    <n v="0"/>
    <n v="0"/>
    <n v="158"/>
    <x v="265"/>
    <x v="0"/>
    <x v="1"/>
    <x v="0"/>
    <s v="03.16.15"/>
    <x v="6"/>
    <x v="0"/>
    <x v="5"/>
    <s v="Direção Financeira"/>
    <s v="03.16.15"/>
    <s v="Direção Financeira"/>
    <s v="03.16.15"/>
    <x v="15"/>
    <x v="0"/>
    <x v="1"/>
    <x v="1"/>
    <x v="1"/>
    <x v="0"/>
    <x v="2"/>
    <x v="0"/>
    <x v="9"/>
    <s v="2022-10-20"/>
    <x v="3"/>
    <n v="158"/>
    <x v="0"/>
    <m/>
    <x v="0"/>
    <m/>
    <x v="36"/>
    <n v="100478987"/>
    <x v="0"/>
    <x v="5"/>
    <s v="Direção Financeira"/>
    <s v="ORI"/>
    <x v="0"/>
    <m/>
    <x v="0"/>
    <x v="0"/>
    <x v="0"/>
    <x v="0"/>
    <x v="0"/>
    <x v="0"/>
    <x v="0"/>
    <x v="0"/>
    <x v="0"/>
    <x v="0"/>
    <x v="0"/>
    <s v="Direção Financeira"/>
    <x v="0"/>
    <x v="0"/>
    <x v="0"/>
    <x v="0"/>
    <x v="0"/>
    <x v="0"/>
    <x v="0"/>
    <s v="000000"/>
    <x v="0"/>
    <x v="0"/>
    <x v="5"/>
    <x v="0"/>
    <s v="Pagamento de salário referente a 10-2022"/>
  </r>
  <r>
    <x v="1"/>
    <n v="0"/>
    <n v="0"/>
    <n v="0"/>
    <n v="87"/>
    <x v="265"/>
    <x v="0"/>
    <x v="1"/>
    <x v="0"/>
    <s v="03.16.15"/>
    <x v="6"/>
    <x v="0"/>
    <x v="5"/>
    <s v="Direção Financeira"/>
    <s v="03.16.15"/>
    <s v="Direção Financeira"/>
    <s v="03.16.15"/>
    <x v="16"/>
    <x v="0"/>
    <x v="1"/>
    <x v="1"/>
    <x v="1"/>
    <x v="0"/>
    <x v="2"/>
    <x v="0"/>
    <x v="9"/>
    <s v="2022-10-20"/>
    <x v="3"/>
    <n v="87"/>
    <x v="0"/>
    <m/>
    <x v="0"/>
    <m/>
    <x v="36"/>
    <n v="100478987"/>
    <x v="0"/>
    <x v="5"/>
    <s v="Direção Financeira"/>
    <s v="ORI"/>
    <x v="0"/>
    <m/>
    <x v="0"/>
    <x v="0"/>
    <x v="0"/>
    <x v="0"/>
    <x v="0"/>
    <x v="0"/>
    <x v="0"/>
    <x v="0"/>
    <x v="0"/>
    <x v="0"/>
    <x v="0"/>
    <s v="Direção Financeira"/>
    <x v="0"/>
    <x v="0"/>
    <x v="0"/>
    <x v="0"/>
    <x v="0"/>
    <x v="0"/>
    <x v="0"/>
    <s v="000000"/>
    <x v="0"/>
    <x v="0"/>
    <x v="5"/>
    <x v="0"/>
    <s v="Pagamento de salário referente a 10-2022"/>
  </r>
  <r>
    <x v="1"/>
    <n v="0"/>
    <n v="0"/>
    <n v="0"/>
    <n v="1289"/>
    <x v="265"/>
    <x v="0"/>
    <x v="1"/>
    <x v="0"/>
    <s v="03.16.15"/>
    <x v="6"/>
    <x v="0"/>
    <x v="5"/>
    <s v="Direção Financeira"/>
    <s v="03.16.15"/>
    <s v="Direção Financeira"/>
    <s v="03.16.15"/>
    <x v="60"/>
    <x v="0"/>
    <x v="1"/>
    <x v="1"/>
    <x v="0"/>
    <x v="0"/>
    <x v="2"/>
    <x v="0"/>
    <x v="9"/>
    <s v="2022-10-20"/>
    <x v="3"/>
    <n v="1289"/>
    <x v="0"/>
    <m/>
    <x v="0"/>
    <m/>
    <x v="33"/>
    <n v="100474706"/>
    <x v="0"/>
    <x v="6"/>
    <s v="Direção Financeira"/>
    <s v="ORI"/>
    <x v="0"/>
    <m/>
    <x v="0"/>
    <x v="0"/>
    <x v="0"/>
    <x v="0"/>
    <x v="0"/>
    <x v="0"/>
    <x v="0"/>
    <x v="0"/>
    <x v="0"/>
    <x v="0"/>
    <x v="0"/>
    <s v="Direção Financeira"/>
    <x v="0"/>
    <x v="0"/>
    <x v="0"/>
    <x v="0"/>
    <x v="0"/>
    <x v="0"/>
    <x v="0"/>
    <s v="000000"/>
    <x v="0"/>
    <x v="0"/>
    <x v="6"/>
    <x v="0"/>
    <s v="Pagamento de salário referente a 10-2022"/>
  </r>
  <r>
    <x v="1"/>
    <n v="0"/>
    <n v="0"/>
    <n v="0"/>
    <n v="4127"/>
    <x v="265"/>
    <x v="0"/>
    <x v="1"/>
    <x v="0"/>
    <s v="03.16.15"/>
    <x v="6"/>
    <x v="0"/>
    <x v="5"/>
    <s v="Direção Financeira"/>
    <s v="03.16.15"/>
    <s v="Direção Financeira"/>
    <s v="03.16.15"/>
    <x v="61"/>
    <x v="0"/>
    <x v="1"/>
    <x v="1"/>
    <x v="0"/>
    <x v="0"/>
    <x v="2"/>
    <x v="0"/>
    <x v="9"/>
    <s v="2022-10-20"/>
    <x v="3"/>
    <n v="4127"/>
    <x v="0"/>
    <m/>
    <x v="0"/>
    <m/>
    <x v="33"/>
    <n v="100474706"/>
    <x v="0"/>
    <x v="6"/>
    <s v="Direção Financeira"/>
    <s v="ORI"/>
    <x v="0"/>
    <m/>
    <x v="0"/>
    <x v="0"/>
    <x v="0"/>
    <x v="0"/>
    <x v="0"/>
    <x v="0"/>
    <x v="0"/>
    <x v="0"/>
    <x v="0"/>
    <x v="0"/>
    <x v="0"/>
    <s v="Direção Financeira"/>
    <x v="0"/>
    <x v="0"/>
    <x v="0"/>
    <x v="0"/>
    <x v="0"/>
    <x v="0"/>
    <x v="0"/>
    <s v="000000"/>
    <x v="0"/>
    <x v="0"/>
    <x v="6"/>
    <x v="0"/>
    <s v="Pagamento de salário referente a 10-2022"/>
  </r>
  <r>
    <x v="1"/>
    <n v="0"/>
    <n v="0"/>
    <n v="0"/>
    <n v="1177"/>
    <x v="265"/>
    <x v="0"/>
    <x v="1"/>
    <x v="0"/>
    <s v="03.16.15"/>
    <x v="6"/>
    <x v="0"/>
    <x v="5"/>
    <s v="Direção Financeira"/>
    <s v="03.16.15"/>
    <s v="Direção Financeira"/>
    <s v="03.16.15"/>
    <x v="62"/>
    <x v="0"/>
    <x v="1"/>
    <x v="1"/>
    <x v="0"/>
    <x v="0"/>
    <x v="2"/>
    <x v="0"/>
    <x v="9"/>
    <s v="2022-10-20"/>
    <x v="3"/>
    <n v="1177"/>
    <x v="0"/>
    <m/>
    <x v="0"/>
    <m/>
    <x v="33"/>
    <n v="100474706"/>
    <x v="0"/>
    <x v="6"/>
    <s v="Direção Financeira"/>
    <s v="ORI"/>
    <x v="0"/>
    <m/>
    <x v="0"/>
    <x v="0"/>
    <x v="0"/>
    <x v="0"/>
    <x v="0"/>
    <x v="0"/>
    <x v="0"/>
    <x v="0"/>
    <x v="0"/>
    <x v="0"/>
    <x v="0"/>
    <s v="Direção Financeira"/>
    <x v="0"/>
    <x v="0"/>
    <x v="0"/>
    <x v="0"/>
    <x v="0"/>
    <x v="0"/>
    <x v="0"/>
    <s v="000000"/>
    <x v="0"/>
    <x v="0"/>
    <x v="6"/>
    <x v="0"/>
    <s v="Pagamento de salário referente a 10-2022"/>
  </r>
  <r>
    <x v="1"/>
    <n v="0"/>
    <n v="0"/>
    <n v="0"/>
    <n v="100"/>
    <x v="265"/>
    <x v="0"/>
    <x v="1"/>
    <x v="0"/>
    <s v="03.16.15"/>
    <x v="6"/>
    <x v="0"/>
    <x v="5"/>
    <s v="Direção Financeira"/>
    <s v="03.16.15"/>
    <s v="Direção Financeira"/>
    <s v="03.16.15"/>
    <x v="14"/>
    <x v="0"/>
    <x v="1"/>
    <x v="1"/>
    <x v="0"/>
    <x v="0"/>
    <x v="2"/>
    <x v="0"/>
    <x v="9"/>
    <s v="2022-10-20"/>
    <x v="3"/>
    <n v="100"/>
    <x v="0"/>
    <m/>
    <x v="0"/>
    <m/>
    <x v="33"/>
    <n v="100474706"/>
    <x v="0"/>
    <x v="6"/>
    <s v="Direção Financeira"/>
    <s v="ORI"/>
    <x v="0"/>
    <m/>
    <x v="0"/>
    <x v="0"/>
    <x v="0"/>
    <x v="0"/>
    <x v="0"/>
    <x v="0"/>
    <x v="0"/>
    <x v="0"/>
    <x v="0"/>
    <x v="0"/>
    <x v="0"/>
    <s v="Direção Financeira"/>
    <x v="0"/>
    <x v="0"/>
    <x v="0"/>
    <x v="0"/>
    <x v="0"/>
    <x v="0"/>
    <x v="0"/>
    <s v="000000"/>
    <x v="0"/>
    <x v="0"/>
    <x v="6"/>
    <x v="0"/>
    <s v="Pagamento de salário referente a 10-2022"/>
  </r>
  <r>
    <x v="1"/>
    <n v="0"/>
    <n v="0"/>
    <n v="0"/>
    <n v="38156"/>
    <x v="265"/>
    <x v="0"/>
    <x v="1"/>
    <x v="0"/>
    <s v="03.16.15"/>
    <x v="6"/>
    <x v="0"/>
    <x v="5"/>
    <s v="Direção Financeira"/>
    <s v="03.16.15"/>
    <s v="Direção Financeira"/>
    <s v="03.16.15"/>
    <x v="15"/>
    <x v="0"/>
    <x v="1"/>
    <x v="1"/>
    <x v="1"/>
    <x v="0"/>
    <x v="2"/>
    <x v="0"/>
    <x v="9"/>
    <s v="2022-10-20"/>
    <x v="3"/>
    <n v="38156"/>
    <x v="0"/>
    <m/>
    <x v="0"/>
    <m/>
    <x v="33"/>
    <n v="100474706"/>
    <x v="0"/>
    <x v="6"/>
    <s v="Direção Financeira"/>
    <s v="ORI"/>
    <x v="0"/>
    <m/>
    <x v="0"/>
    <x v="0"/>
    <x v="0"/>
    <x v="0"/>
    <x v="0"/>
    <x v="0"/>
    <x v="0"/>
    <x v="0"/>
    <x v="0"/>
    <x v="0"/>
    <x v="0"/>
    <s v="Direção Financeira"/>
    <x v="0"/>
    <x v="0"/>
    <x v="0"/>
    <x v="0"/>
    <x v="0"/>
    <x v="0"/>
    <x v="0"/>
    <s v="000000"/>
    <x v="0"/>
    <x v="0"/>
    <x v="6"/>
    <x v="0"/>
    <s v="Pagamento de salário referente a 10-2022"/>
  </r>
  <r>
    <x v="1"/>
    <n v="0"/>
    <n v="0"/>
    <n v="0"/>
    <n v="20258"/>
    <x v="265"/>
    <x v="0"/>
    <x v="1"/>
    <x v="0"/>
    <s v="03.16.15"/>
    <x v="6"/>
    <x v="0"/>
    <x v="5"/>
    <s v="Direção Financeira"/>
    <s v="03.16.15"/>
    <s v="Direção Financeira"/>
    <s v="03.16.15"/>
    <x v="16"/>
    <x v="0"/>
    <x v="1"/>
    <x v="1"/>
    <x v="1"/>
    <x v="0"/>
    <x v="2"/>
    <x v="0"/>
    <x v="9"/>
    <s v="2022-10-20"/>
    <x v="3"/>
    <n v="20258"/>
    <x v="0"/>
    <m/>
    <x v="0"/>
    <m/>
    <x v="33"/>
    <n v="100474706"/>
    <x v="0"/>
    <x v="6"/>
    <s v="Direção Financeira"/>
    <s v="ORI"/>
    <x v="0"/>
    <m/>
    <x v="0"/>
    <x v="0"/>
    <x v="0"/>
    <x v="0"/>
    <x v="0"/>
    <x v="0"/>
    <x v="0"/>
    <x v="0"/>
    <x v="0"/>
    <x v="0"/>
    <x v="0"/>
    <s v="Direção Financeira"/>
    <x v="0"/>
    <x v="0"/>
    <x v="0"/>
    <x v="0"/>
    <x v="0"/>
    <x v="0"/>
    <x v="0"/>
    <s v="000000"/>
    <x v="0"/>
    <x v="0"/>
    <x v="6"/>
    <x v="0"/>
    <s v="Pagamento de salário referente a 10-2022"/>
  </r>
  <r>
    <x v="1"/>
    <n v="0"/>
    <n v="0"/>
    <n v="0"/>
    <n v="15063"/>
    <x v="265"/>
    <x v="0"/>
    <x v="1"/>
    <x v="0"/>
    <s v="03.16.15"/>
    <x v="6"/>
    <x v="0"/>
    <x v="5"/>
    <s v="Direção Financeira"/>
    <s v="03.16.15"/>
    <s v="Direção Financeira"/>
    <s v="03.16.15"/>
    <x v="60"/>
    <x v="0"/>
    <x v="1"/>
    <x v="1"/>
    <x v="0"/>
    <x v="0"/>
    <x v="2"/>
    <x v="0"/>
    <x v="9"/>
    <s v="2022-10-20"/>
    <x v="3"/>
    <n v="15063"/>
    <x v="0"/>
    <m/>
    <x v="0"/>
    <m/>
    <x v="22"/>
    <n v="100474693"/>
    <x v="0"/>
    <x v="0"/>
    <s v="Direção Financeira"/>
    <s v="ORI"/>
    <x v="0"/>
    <m/>
    <x v="0"/>
    <x v="0"/>
    <x v="0"/>
    <x v="0"/>
    <x v="0"/>
    <x v="0"/>
    <x v="0"/>
    <x v="0"/>
    <x v="0"/>
    <x v="0"/>
    <x v="0"/>
    <s v="Direção Financeira"/>
    <x v="0"/>
    <x v="0"/>
    <x v="0"/>
    <x v="0"/>
    <x v="0"/>
    <x v="0"/>
    <x v="0"/>
    <s v="000000"/>
    <x v="0"/>
    <x v="0"/>
    <x v="0"/>
    <x v="0"/>
    <s v="Pagamento de salário referente a 10-2022"/>
  </r>
  <r>
    <x v="1"/>
    <n v="0"/>
    <n v="0"/>
    <n v="0"/>
    <n v="48229"/>
    <x v="265"/>
    <x v="0"/>
    <x v="1"/>
    <x v="0"/>
    <s v="03.16.15"/>
    <x v="6"/>
    <x v="0"/>
    <x v="5"/>
    <s v="Direção Financeira"/>
    <s v="03.16.15"/>
    <s v="Direção Financeira"/>
    <s v="03.16.15"/>
    <x v="61"/>
    <x v="0"/>
    <x v="1"/>
    <x v="1"/>
    <x v="0"/>
    <x v="0"/>
    <x v="2"/>
    <x v="0"/>
    <x v="9"/>
    <s v="2022-10-20"/>
    <x v="3"/>
    <n v="48229"/>
    <x v="0"/>
    <m/>
    <x v="0"/>
    <m/>
    <x v="22"/>
    <n v="100474693"/>
    <x v="0"/>
    <x v="0"/>
    <s v="Direção Financeira"/>
    <s v="ORI"/>
    <x v="0"/>
    <m/>
    <x v="0"/>
    <x v="0"/>
    <x v="0"/>
    <x v="0"/>
    <x v="0"/>
    <x v="0"/>
    <x v="0"/>
    <x v="0"/>
    <x v="0"/>
    <x v="0"/>
    <x v="0"/>
    <s v="Direção Financeira"/>
    <x v="0"/>
    <x v="0"/>
    <x v="0"/>
    <x v="0"/>
    <x v="0"/>
    <x v="0"/>
    <x v="0"/>
    <s v="000000"/>
    <x v="0"/>
    <x v="0"/>
    <x v="0"/>
    <x v="0"/>
    <s v="Pagamento de salário referente a 10-2022"/>
  </r>
  <r>
    <x v="1"/>
    <n v="0"/>
    <n v="0"/>
    <n v="0"/>
    <n v="13763"/>
    <x v="265"/>
    <x v="0"/>
    <x v="1"/>
    <x v="0"/>
    <s v="03.16.15"/>
    <x v="6"/>
    <x v="0"/>
    <x v="5"/>
    <s v="Direção Financeira"/>
    <s v="03.16.15"/>
    <s v="Direção Financeira"/>
    <s v="03.16.15"/>
    <x v="62"/>
    <x v="0"/>
    <x v="1"/>
    <x v="1"/>
    <x v="0"/>
    <x v="0"/>
    <x v="2"/>
    <x v="0"/>
    <x v="9"/>
    <s v="2022-10-20"/>
    <x v="3"/>
    <n v="13763"/>
    <x v="0"/>
    <m/>
    <x v="0"/>
    <m/>
    <x v="22"/>
    <n v="100474693"/>
    <x v="0"/>
    <x v="0"/>
    <s v="Direção Financeira"/>
    <s v="ORI"/>
    <x v="0"/>
    <m/>
    <x v="0"/>
    <x v="0"/>
    <x v="0"/>
    <x v="0"/>
    <x v="0"/>
    <x v="0"/>
    <x v="0"/>
    <x v="0"/>
    <x v="0"/>
    <x v="0"/>
    <x v="0"/>
    <s v="Direção Financeira"/>
    <x v="0"/>
    <x v="0"/>
    <x v="0"/>
    <x v="0"/>
    <x v="0"/>
    <x v="0"/>
    <x v="0"/>
    <s v="000000"/>
    <x v="0"/>
    <x v="0"/>
    <x v="0"/>
    <x v="0"/>
    <s v="Pagamento de salário referente a 10-2022"/>
  </r>
  <r>
    <x v="1"/>
    <n v="0"/>
    <n v="0"/>
    <n v="0"/>
    <n v="1177"/>
    <x v="265"/>
    <x v="0"/>
    <x v="1"/>
    <x v="0"/>
    <s v="03.16.15"/>
    <x v="6"/>
    <x v="0"/>
    <x v="5"/>
    <s v="Direção Financeira"/>
    <s v="03.16.15"/>
    <s v="Direção Financeira"/>
    <s v="03.16.15"/>
    <x v="14"/>
    <x v="0"/>
    <x v="1"/>
    <x v="1"/>
    <x v="0"/>
    <x v="0"/>
    <x v="2"/>
    <x v="0"/>
    <x v="9"/>
    <s v="2022-10-20"/>
    <x v="3"/>
    <n v="1177"/>
    <x v="0"/>
    <m/>
    <x v="0"/>
    <m/>
    <x v="22"/>
    <n v="100474693"/>
    <x v="0"/>
    <x v="0"/>
    <s v="Direção Financeira"/>
    <s v="ORI"/>
    <x v="0"/>
    <m/>
    <x v="0"/>
    <x v="0"/>
    <x v="0"/>
    <x v="0"/>
    <x v="0"/>
    <x v="0"/>
    <x v="0"/>
    <x v="0"/>
    <x v="0"/>
    <x v="0"/>
    <x v="0"/>
    <s v="Direção Financeira"/>
    <x v="0"/>
    <x v="0"/>
    <x v="0"/>
    <x v="0"/>
    <x v="0"/>
    <x v="0"/>
    <x v="0"/>
    <s v="000000"/>
    <x v="0"/>
    <x v="0"/>
    <x v="0"/>
    <x v="0"/>
    <s v="Pagamento de salário referente a 10-2022"/>
  </r>
  <r>
    <x v="1"/>
    <n v="0"/>
    <n v="0"/>
    <n v="0"/>
    <n v="445786"/>
    <x v="265"/>
    <x v="0"/>
    <x v="1"/>
    <x v="0"/>
    <s v="03.16.15"/>
    <x v="6"/>
    <x v="0"/>
    <x v="5"/>
    <s v="Direção Financeira"/>
    <s v="03.16.15"/>
    <s v="Direção Financeira"/>
    <s v="03.16.15"/>
    <x v="15"/>
    <x v="0"/>
    <x v="1"/>
    <x v="1"/>
    <x v="1"/>
    <x v="0"/>
    <x v="2"/>
    <x v="0"/>
    <x v="9"/>
    <s v="2022-10-20"/>
    <x v="3"/>
    <n v="445786"/>
    <x v="0"/>
    <m/>
    <x v="0"/>
    <m/>
    <x v="22"/>
    <n v="100474693"/>
    <x v="0"/>
    <x v="0"/>
    <s v="Direção Financeira"/>
    <s v="ORI"/>
    <x v="0"/>
    <m/>
    <x v="0"/>
    <x v="0"/>
    <x v="0"/>
    <x v="0"/>
    <x v="0"/>
    <x v="0"/>
    <x v="0"/>
    <x v="0"/>
    <x v="0"/>
    <x v="0"/>
    <x v="0"/>
    <s v="Direção Financeira"/>
    <x v="0"/>
    <x v="0"/>
    <x v="0"/>
    <x v="0"/>
    <x v="0"/>
    <x v="0"/>
    <x v="0"/>
    <s v="000000"/>
    <x v="0"/>
    <x v="0"/>
    <x v="0"/>
    <x v="0"/>
    <s v="Pagamento de salário referente a 10-2022"/>
  </r>
  <r>
    <x v="1"/>
    <n v="0"/>
    <n v="0"/>
    <n v="0"/>
    <n v="236635"/>
    <x v="265"/>
    <x v="0"/>
    <x v="1"/>
    <x v="0"/>
    <s v="03.16.15"/>
    <x v="6"/>
    <x v="0"/>
    <x v="5"/>
    <s v="Direção Financeira"/>
    <s v="03.16.15"/>
    <s v="Direção Financeira"/>
    <s v="03.16.15"/>
    <x v="16"/>
    <x v="0"/>
    <x v="1"/>
    <x v="1"/>
    <x v="1"/>
    <x v="0"/>
    <x v="2"/>
    <x v="0"/>
    <x v="9"/>
    <s v="2022-10-20"/>
    <x v="3"/>
    <n v="236635"/>
    <x v="0"/>
    <m/>
    <x v="0"/>
    <m/>
    <x v="22"/>
    <n v="100474693"/>
    <x v="0"/>
    <x v="0"/>
    <s v="Direção Financeira"/>
    <s v="ORI"/>
    <x v="0"/>
    <m/>
    <x v="0"/>
    <x v="0"/>
    <x v="0"/>
    <x v="0"/>
    <x v="0"/>
    <x v="0"/>
    <x v="0"/>
    <x v="0"/>
    <x v="0"/>
    <x v="0"/>
    <x v="0"/>
    <s v="Direção Financeira"/>
    <x v="0"/>
    <x v="0"/>
    <x v="0"/>
    <x v="0"/>
    <x v="0"/>
    <x v="0"/>
    <x v="0"/>
    <s v="000000"/>
    <x v="0"/>
    <x v="0"/>
    <x v="0"/>
    <x v="0"/>
    <s v="Pagamento de salário referente a 10-2022"/>
  </r>
  <r>
    <x v="1"/>
    <n v="0"/>
    <n v="0"/>
    <n v="0"/>
    <n v="100"/>
    <x v="266"/>
    <x v="0"/>
    <x v="1"/>
    <x v="0"/>
    <s v="03.16.27"/>
    <x v="41"/>
    <x v="0"/>
    <x v="5"/>
    <s v="Direção dos Assuntos Jurídicos, Fiscalização e Policia Municipal"/>
    <s v="03.16.27"/>
    <s v="Direção dos Assuntos Jurídicos, Fiscalização e Policia Municipal"/>
    <s v="03.16.27"/>
    <x v="60"/>
    <x v="0"/>
    <x v="1"/>
    <x v="1"/>
    <x v="0"/>
    <x v="0"/>
    <x v="2"/>
    <x v="0"/>
    <x v="9"/>
    <s v="2022-10-20"/>
    <x v="3"/>
    <n v="100"/>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0-2022"/>
  </r>
  <r>
    <x v="1"/>
    <n v="0"/>
    <n v="0"/>
    <n v="0"/>
    <n v="582"/>
    <x v="266"/>
    <x v="0"/>
    <x v="1"/>
    <x v="0"/>
    <s v="03.16.27"/>
    <x v="41"/>
    <x v="0"/>
    <x v="5"/>
    <s v="Direção dos Assuntos Jurídicos, Fiscalização e Policia Municipal"/>
    <s v="03.16.27"/>
    <s v="Direção dos Assuntos Jurídicos, Fiscalização e Policia Municipal"/>
    <s v="03.16.27"/>
    <x v="62"/>
    <x v="0"/>
    <x v="1"/>
    <x v="1"/>
    <x v="0"/>
    <x v="0"/>
    <x v="2"/>
    <x v="0"/>
    <x v="9"/>
    <s v="2022-10-20"/>
    <x v="3"/>
    <n v="582"/>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10-2022"/>
  </r>
  <r>
    <x v="1"/>
    <n v="0"/>
    <n v="0"/>
    <n v="0"/>
    <n v="4896"/>
    <x v="266"/>
    <x v="0"/>
    <x v="1"/>
    <x v="0"/>
    <s v="03.16.27"/>
    <x v="41"/>
    <x v="0"/>
    <x v="5"/>
    <s v="Direção dos Assuntos Jurídicos, Fiscalização e Policia Municipal"/>
    <s v="03.16.27"/>
    <s v="Direção dos Assuntos Jurídicos, Fiscalização e Policia Municipal"/>
    <s v="03.16.27"/>
    <x v="15"/>
    <x v="0"/>
    <x v="1"/>
    <x v="1"/>
    <x v="1"/>
    <x v="0"/>
    <x v="2"/>
    <x v="0"/>
    <x v="9"/>
    <s v="2022-10-20"/>
    <x v="3"/>
    <n v="4896"/>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0-2022"/>
  </r>
  <r>
    <x v="1"/>
    <n v="0"/>
    <n v="0"/>
    <n v="0"/>
    <n v="2254"/>
    <x v="266"/>
    <x v="0"/>
    <x v="1"/>
    <x v="0"/>
    <s v="03.16.27"/>
    <x v="41"/>
    <x v="0"/>
    <x v="5"/>
    <s v="Direção dos Assuntos Jurídicos, Fiscalização e Policia Municipal"/>
    <s v="03.16.27"/>
    <s v="Direção dos Assuntos Jurídicos, Fiscalização e Policia Municipal"/>
    <s v="03.16.27"/>
    <x v="16"/>
    <x v="0"/>
    <x v="1"/>
    <x v="1"/>
    <x v="1"/>
    <x v="0"/>
    <x v="2"/>
    <x v="0"/>
    <x v="9"/>
    <s v="2022-10-20"/>
    <x v="3"/>
    <n v="2254"/>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0-2022"/>
  </r>
  <r>
    <x v="1"/>
    <n v="0"/>
    <n v="0"/>
    <n v="0"/>
    <n v="138"/>
    <x v="266"/>
    <x v="0"/>
    <x v="1"/>
    <x v="0"/>
    <s v="03.16.27"/>
    <x v="41"/>
    <x v="0"/>
    <x v="5"/>
    <s v="Direção dos Assuntos Jurídicos, Fiscalização e Policia Municipal"/>
    <s v="03.16.27"/>
    <s v="Direção dos Assuntos Jurídicos, Fiscalização e Policia Municipal"/>
    <s v="03.16.27"/>
    <x v="60"/>
    <x v="0"/>
    <x v="1"/>
    <x v="1"/>
    <x v="0"/>
    <x v="0"/>
    <x v="2"/>
    <x v="0"/>
    <x v="9"/>
    <s v="2022-10-20"/>
    <x v="3"/>
    <n v="138"/>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0-2022"/>
  </r>
  <r>
    <x v="1"/>
    <n v="0"/>
    <n v="0"/>
    <n v="0"/>
    <n v="805"/>
    <x v="266"/>
    <x v="0"/>
    <x v="1"/>
    <x v="0"/>
    <s v="03.16.27"/>
    <x v="41"/>
    <x v="0"/>
    <x v="5"/>
    <s v="Direção dos Assuntos Jurídicos, Fiscalização e Policia Municipal"/>
    <s v="03.16.27"/>
    <s v="Direção dos Assuntos Jurídicos, Fiscalização e Policia Municipal"/>
    <s v="03.16.27"/>
    <x v="62"/>
    <x v="0"/>
    <x v="1"/>
    <x v="1"/>
    <x v="0"/>
    <x v="0"/>
    <x v="2"/>
    <x v="0"/>
    <x v="9"/>
    <s v="2022-10-20"/>
    <x v="3"/>
    <n v="805"/>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10-2022"/>
  </r>
  <r>
    <x v="1"/>
    <n v="0"/>
    <n v="0"/>
    <n v="0"/>
    <n v="6773"/>
    <x v="266"/>
    <x v="0"/>
    <x v="1"/>
    <x v="0"/>
    <s v="03.16.27"/>
    <x v="41"/>
    <x v="0"/>
    <x v="5"/>
    <s v="Direção dos Assuntos Jurídicos, Fiscalização e Policia Municipal"/>
    <s v="03.16.27"/>
    <s v="Direção dos Assuntos Jurídicos, Fiscalização e Policia Municipal"/>
    <s v="03.16.27"/>
    <x v="15"/>
    <x v="0"/>
    <x v="1"/>
    <x v="1"/>
    <x v="1"/>
    <x v="0"/>
    <x v="2"/>
    <x v="0"/>
    <x v="9"/>
    <s v="2022-10-20"/>
    <x v="3"/>
    <n v="6773"/>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0-2022"/>
  </r>
  <r>
    <x v="1"/>
    <n v="0"/>
    <n v="0"/>
    <n v="0"/>
    <n v="3118"/>
    <x v="266"/>
    <x v="0"/>
    <x v="1"/>
    <x v="0"/>
    <s v="03.16.27"/>
    <x v="41"/>
    <x v="0"/>
    <x v="5"/>
    <s v="Direção dos Assuntos Jurídicos, Fiscalização e Policia Municipal"/>
    <s v="03.16.27"/>
    <s v="Direção dos Assuntos Jurídicos, Fiscalização e Policia Municipal"/>
    <s v="03.16.27"/>
    <x v="16"/>
    <x v="0"/>
    <x v="1"/>
    <x v="1"/>
    <x v="1"/>
    <x v="0"/>
    <x v="2"/>
    <x v="0"/>
    <x v="9"/>
    <s v="2022-10-20"/>
    <x v="3"/>
    <n v="3118"/>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0-2022"/>
  </r>
  <r>
    <x v="1"/>
    <n v="0"/>
    <n v="0"/>
    <n v="0"/>
    <n v="7"/>
    <x v="266"/>
    <x v="0"/>
    <x v="1"/>
    <x v="0"/>
    <s v="03.16.27"/>
    <x v="41"/>
    <x v="0"/>
    <x v="5"/>
    <s v="Direção dos Assuntos Jurídicos, Fiscalização e Policia Municipal"/>
    <s v="03.16.27"/>
    <s v="Direção dos Assuntos Jurídicos, Fiscalização e Policia Municipal"/>
    <s v="03.16.27"/>
    <x v="60"/>
    <x v="0"/>
    <x v="1"/>
    <x v="1"/>
    <x v="0"/>
    <x v="0"/>
    <x v="2"/>
    <x v="0"/>
    <x v="9"/>
    <s v="2022-10-20"/>
    <x v="3"/>
    <n v="7"/>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0-2022"/>
  </r>
  <r>
    <x v="1"/>
    <n v="0"/>
    <n v="0"/>
    <n v="0"/>
    <n v="42"/>
    <x v="266"/>
    <x v="0"/>
    <x v="1"/>
    <x v="0"/>
    <s v="03.16.27"/>
    <x v="41"/>
    <x v="0"/>
    <x v="5"/>
    <s v="Direção dos Assuntos Jurídicos, Fiscalização e Policia Municipal"/>
    <s v="03.16.27"/>
    <s v="Direção dos Assuntos Jurídicos, Fiscalização e Policia Municipal"/>
    <s v="03.16.27"/>
    <x v="62"/>
    <x v="0"/>
    <x v="1"/>
    <x v="1"/>
    <x v="0"/>
    <x v="0"/>
    <x v="2"/>
    <x v="0"/>
    <x v="9"/>
    <s v="2022-10-20"/>
    <x v="3"/>
    <n v="42"/>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10-2022"/>
  </r>
  <r>
    <x v="1"/>
    <n v="0"/>
    <n v="0"/>
    <n v="0"/>
    <n v="355"/>
    <x v="266"/>
    <x v="0"/>
    <x v="1"/>
    <x v="0"/>
    <s v="03.16.27"/>
    <x v="41"/>
    <x v="0"/>
    <x v="5"/>
    <s v="Direção dos Assuntos Jurídicos, Fiscalização e Policia Municipal"/>
    <s v="03.16.27"/>
    <s v="Direção dos Assuntos Jurídicos, Fiscalização e Policia Municipal"/>
    <s v="03.16.27"/>
    <x v="15"/>
    <x v="0"/>
    <x v="1"/>
    <x v="1"/>
    <x v="1"/>
    <x v="0"/>
    <x v="2"/>
    <x v="0"/>
    <x v="9"/>
    <s v="2022-10-20"/>
    <x v="3"/>
    <n v="355"/>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0-2022"/>
  </r>
  <r>
    <x v="1"/>
    <n v="0"/>
    <n v="0"/>
    <n v="0"/>
    <n v="165"/>
    <x v="266"/>
    <x v="0"/>
    <x v="1"/>
    <x v="0"/>
    <s v="03.16.27"/>
    <x v="41"/>
    <x v="0"/>
    <x v="5"/>
    <s v="Direção dos Assuntos Jurídicos, Fiscalização e Policia Municipal"/>
    <s v="03.16.27"/>
    <s v="Direção dos Assuntos Jurídicos, Fiscalização e Policia Municipal"/>
    <s v="03.16.27"/>
    <x v="16"/>
    <x v="0"/>
    <x v="1"/>
    <x v="1"/>
    <x v="1"/>
    <x v="0"/>
    <x v="2"/>
    <x v="0"/>
    <x v="9"/>
    <s v="2022-10-20"/>
    <x v="3"/>
    <n v="165"/>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0-2022"/>
  </r>
  <r>
    <x v="1"/>
    <n v="0"/>
    <n v="0"/>
    <n v="0"/>
    <n v="700"/>
    <x v="267"/>
    <x v="0"/>
    <x v="0"/>
    <x v="0"/>
    <s v="03.03.10"/>
    <x v="0"/>
    <x v="0"/>
    <x v="0"/>
    <s v="Receitas Da Câmara"/>
    <s v="03.03.10"/>
    <s v="Receitas Da Câmara"/>
    <s v="03.03.10"/>
    <x v="39"/>
    <x v="0"/>
    <x v="5"/>
    <x v="4"/>
    <x v="0"/>
    <x v="0"/>
    <x v="0"/>
    <x v="0"/>
    <x v="7"/>
    <s v="2022-08-12"/>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268"/>
    <x v="0"/>
    <x v="0"/>
    <x v="0"/>
    <s v="03.03.10"/>
    <x v="0"/>
    <x v="0"/>
    <x v="0"/>
    <s v="Receitas Da Câmara"/>
    <s v="03.03.10"/>
    <s v="Receitas Da Câmara"/>
    <s v="03.03.10"/>
    <x v="35"/>
    <x v="0"/>
    <x v="1"/>
    <x v="11"/>
    <x v="0"/>
    <x v="0"/>
    <x v="0"/>
    <x v="0"/>
    <x v="7"/>
    <s v="2022-08-12"/>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100000"/>
    <x v="269"/>
    <x v="0"/>
    <x v="0"/>
    <x v="0"/>
    <s v="03.03.10"/>
    <x v="0"/>
    <x v="0"/>
    <x v="0"/>
    <s v="Receitas Da Câmara"/>
    <s v="03.03.10"/>
    <s v="Receitas Da Câmara"/>
    <s v="03.03.10"/>
    <x v="45"/>
    <x v="0"/>
    <x v="1"/>
    <x v="1"/>
    <x v="0"/>
    <x v="0"/>
    <x v="0"/>
    <x v="0"/>
    <x v="7"/>
    <s v="2022-08-12"/>
    <x v="2"/>
    <n v="21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270"/>
    <x v="0"/>
    <x v="0"/>
    <x v="0"/>
    <s v="03.03.10"/>
    <x v="0"/>
    <x v="0"/>
    <x v="0"/>
    <s v="Receitas Da Câmara"/>
    <s v="03.03.10"/>
    <s v="Receitas Da Câmara"/>
    <s v="03.03.10"/>
    <x v="37"/>
    <x v="0"/>
    <x v="5"/>
    <x v="4"/>
    <x v="0"/>
    <x v="0"/>
    <x v="0"/>
    <x v="0"/>
    <x v="7"/>
    <s v="2022-08-12"/>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48"/>
    <x v="271"/>
    <x v="0"/>
    <x v="0"/>
    <x v="0"/>
    <s v="03.03.10"/>
    <x v="0"/>
    <x v="0"/>
    <x v="0"/>
    <s v="Receitas Da Câmara"/>
    <s v="03.03.10"/>
    <s v="Receitas Da Câmara"/>
    <s v="03.03.10"/>
    <x v="38"/>
    <x v="0"/>
    <x v="1"/>
    <x v="1"/>
    <x v="0"/>
    <x v="0"/>
    <x v="0"/>
    <x v="0"/>
    <x v="7"/>
    <s v="2022-08-12"/>
    <x v="2"/>
    <n v="654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272"/>
    <x v="0"/>
    <x v="0"/>
    <x v="0"/>
    <s v="03.03.10"/>
    <x v="0"/>
    <x v="0"/>
    <x v="0"/>
    <s v="Receitas Da Câmara"/>
    <s v="03.03.10"/>
    <s v="Receitas Da Câmara"/>
    <s v="03.03.10"/>
    <x v="40"/>
    <x v="0"/>
    <x v="5"/>
    <x v="4"/>
    <x v="0"/>
    <x v="0"/>
    <x v="0"/>
    <x v="0"/>
    <x v="7"/>
    <s v="2022-08-12"/>
    <x v="2"/>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2820"/>
    <x v="273"/>
    <x v="0"/>
    <x v="0"/>
    <x v="0"/>
    <s v="03.03.10"/>
    <x v="0"/>
    <x v="0"/>
    <x v="0"/>
    <s v="Receitas Da Câmara"/>
    <s v="03.03.10"/>
    <s v="Receitas Da Câmara"/>
    <s v="03.03.10"/>
    <x v="48"/>
    <x v="0"/>
    <x v="5"/>
    <x v="4"/>
    <x v="0"/>
    <x v="0"/>
    <x v="0"/>
    <x v="0"/>
    <x v="7"/>
    <s v="2022-08-12"/>
    <x v="2"/>
    <n v="102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
    <x v="274"/>
    <x v="0"/>
    <x v="0"/>
    <x v="0"/>
    <s v="03.03.10"/>
    <x v="0"/>
    <x v="0"/>
    <x v="0"/>
    <s v="Receitas Da Câmara"/>
    <s v="03.03.10"/>
    <s v="Receitas Da Câmara"/>
    <s v="03.03.10"/>
    <x v="36"/>
    <x v="0"/>
    <x v="5"/>
    <x v="4"/>
    <x v="0"/>
    <x v="0"/>
    <x v="0"/>
    <x v="0"/>
    <x v="7"/>
    <s v="2022-08-12"/>
    <x v="2"/>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200"/>
    <x v="275"/>
    <x v="0"/>
    <x v="0"/>
    <x v="0"/>
    <s v="03.03.10"/>
    <x v="0"/>
    <x v="0"/>
    <x v="0"/>
    <s v="Receitas Da Câmara"/>
    <s v="03.03.10"/>
    <s v="Receitas Da Câmara"/>
    <s v="03.03.10"/>
    <x v="41"/>
    <x v="0"/>
    <x v="5"/>
    <x v="4"/>
    <x v="0"/>
    <x v="0"/>
    <x v="0"/>
    <x v="0"/>
    <x v="7"/>
    <s v="2022-08-12"/>
    <x v="2"/>
    <n v="4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618"/>
    <x v="276"/>
    <x v="0"/>
    <x v="1"/>
    <x v="0"/>
    <s v="01.25.04.22"/>
    <x v="11"/>
    <x v="4"/>
    <x v="4"/>
    <s v="Cultura"/>
    <s v="01.25.04"/>
    <s v="Cultura"/>
    <s v="01.25.04"/>
    <x v="4"/>
    <x v="0"/>
    <x v="3"/>
    <x v="2"/>
    <x v="0"/>
    <x v="1"/>
    <x v="2"/>
    <x v="0"/>
    <x v="7"/>
    <s v="2022-08-18"/>
    <x v="2"/>
    <n v="38618"/>
    <x v="0"/>
    <m/>
    <x v="0"/>
    <m/>
    <x v="5"/>
    <n v="10047692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Felisberto Carvalho Auto pela aquisição de 227.03 Lts de combustível destinado as viaturas coaster no transporte de bandas musicais, conforme anexo."/>
  </r>
  <r>
    <x v="1"/>
    <n v="0"/>
    <n v="0"/>
    <n v="0"/>
    <n v="1800"/>
    <x v="277"/>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000"/>
    <x v="278"/>
    <x v="0"/>
    <x v="1"/>
    <x v="0"/>
    <s v="01.25.05.09"/>
    <x v="15"/>
    <x v="4"/>
    <x v="4"/>
    <s v="Saúde"/>
    <s v="01.25.05"/>
    <s v="Saúde"/>
    <s v="01.25.05"/>
    <x v="5"/>
    <x v="0"/>
    <x v="4"/>
    <x v="3"/>
    <x v="0"/>
    <x v="1"/>
    <x v="2"/>
    <x v="0"/>
    <x v="7"/>
    <s v="2022-08-22"/>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concedido a favor da Sra. Arcangela Furtado, para consulta de especialidade, conforme proposta em anexo."/>
  </r>
  <r>
    <x v="0"/>
    <n v="0"/>
    <n v="0"/>
    <n v="0"/>
    <n v="301875"/>
    <x v="279"/>
    <x v="0"/>
    <x v="1"/>
    <x v="0"/>
    <s v="01.27.06.91"/>
    <x v="42"/>
    <x v="2"/>
    <x v="2"/>
    <s v="Requalificação Urbana e habitação"/>
    <s v="01.27.06"/>
    <s v="Requalificação Urbana e habitação"/>
    <s v="01.27.06"/>
    <x v="1"/>
    <x v="0"/>
    <x v="1"/>
    <x v="1"/>
    <x v="0"/>
    <x v="1"/>
    <x v="1"/>
    <x v="0"/>
    <x v="7"/>
    <s v="2022-08-22"/>
    <x v="2"/>
    <n v="301875"/>
    <x v="0"/>
    <m/>
    <x v="0"/>
    <m/>
    <x v="104"/>
    <n v="100477694"/>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de 50% do valor do contrato, a favor da empresa Madureira &amp; Madureira, referente a prestação de serviços de fiscalização das obras de asfaltagem da estrada de Mato Correia, conforme copia de contrato em anexo."/>
  </r>
  <r>
    <x v="1"/>
    <n v="0"/>
    <n v="0"/>
    <n v="0"/>
    <n v="900"/>
    <x v="280"/>
    <x v="0"/>
    <x v="1"/>
    <x v="0"/>
    <s v="01.25.04.22"/>
    <x v="11"/>
    <x v="4"/>
    <x v="4"/>
    <s v="Cultura"/>
    <s v="01.25.04"/>
    <s v="Cultura"/>
    <s v="01.25.04"/>
    <x v="4"/>
    <x v="0"/>
    <x v="3"/>
    <x v="2"/>
    <x v="0"/>
    <x v="1"/>
    <x v="2"/>
    <x v="0"/>
    <x v="7"/>
    <s v="2022-08-23"/>
    <x v="2"/>
    <n v="90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o sr. Gerson Daniel Gomes Correia, pelo serviço de gravação de 03 áudio sobre as atividades da festa da cidade, conforme anexo."/>
  </r>
  <r>
    <x v="1"/>
    <n v="0"/>
    <n v="0"/>
    <n v="0"/>
    <n v="5100"/>
    <x v="280"/>
    <x v="0"/>
    <x v="1"/>
    <x v="0"/>
    <s v="01.25.04.22"/>
    <x v="11"/>
    <x v="4"/>
    <x v="4"/>
    <s v="Cultura"/>
    <s v="01.25.04"/>
    <s v="Cultura"/>
    <s v="01.25.04"/>
    <x v="4"/>
    <x v="0"/>
    <x v="3"/>
    <x v="2"/>
    <x v="0"/>
    <x v="1"/>
    <x v="2"/>
    <x v="0"/>
    <x v="7"/>
    <s v="2022-08-23"/>
    <x v="2"/>
    <n v="5100"/>
    <x v="0"/>
    <m/>
    <x v="0"/>
    <m/>
    <x v="105"/>
    <n v="100476177"/>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Gerson Daniel Gomes Correia, pelo serviço de gravação de 03 áudio sobre as atividades da festa da cidade, conforme anexo."/>
  </r>
  <r>
    <x v="1"/>
    <n v="0"/>
    <n v="0"/>
    <n v="0"/>
    <n v="5"/>
    <x v="266"/>
    <x v="0"/>
    <x v="1"/>
    <x v="0"/>
    <s v="03.16.27"/>
    <x v="41"/>
    <x v="0"/>
    <x v="5"/>
    <s v="Direção dos Assuntos Jurídicos, Fiscalização e Policia Municipal"/>
    <s v="03.16.27"/>
    <s v="Direção dos Assuntos Jurídicos, Fiscalização e Policia Municipal"/>
    <s v="03.16.27"/>
    <x v="60"/>
    <x v="0"/>
    <x v="1"/>
    <x v="1"/>
    <x v="0"/>
    <x v="0"/>
    <x v="2"/>
    <x v="0"/>
    <x v="9"/>
    <s v="2022-10-20"/>
    <x v="3"/>
    <n v="5"/>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0-2022"/>
  </r>
  <r>
    <x v="1"/>
    <n v="0"/>
    <n v="0"/>
    <n v="0"/>
    <n v="31"/>
    <x v="266"/>
    <x v="0"/>
    <x v="1"/>
    <x v="0"/>
    <s v="03.16.27"/>
    <x v="41"/>
    <x v="0"/>
    <x v="5"/>
    <s v="Direção dos Assuntos Jurídicos, Fiscalização e Policia Municipal"/>
    <s v="03.16.27"/>
    <s v="Direção dos Assuntos Jurídicos, Fiscalização e Policia Municipal"/>
    <s v="03.16.27"/>
    <x v="62"/>
    <x v="0"/>
    <x v="1"/>
    <x v="1"/>
    <x v="0"/>
    <x v="0"/>
    <x v="2"/>
    <x v="0"/>
    <x v="9"/>
    <s v="2022-10-20"/>
    <x v="3"/>
    <n v="31"/>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10-2022"/>
  </r>
  <r>
    <x v="1"/>
    <n v="0"/>
    <n v="0"/>
    <n v="0"/>
    <n v="261"/>
    <x v="266"/>
    <x v="0"/>
    <x v="1"/>
    <x v="0"/>
    <s v="03.16.27"/>
    <x v="41"/>
    <x v="0"/>
    <x v="5"/>
    <s v="Direção dos Assuntos Jurídicos, Fiscalização e Policia Municipal"/>
    <s v="03.16.27"/>
    <s v="Direção dos Assuntos Jurídicos, Fiscalização e Policia Municipal"/>
    <s v="03.16.27"/>
    <x v="15"/>
    <x v="0"/>
    <x v="1"/>
    <x v="1"/>
    <x v="1"/>
    <x v="0"/>
    <x v="2"/>
    <x v="0"/>
    <x v="9"/>
    <s v="2022-10-20"/>
    <x v="3"/>
    <n v="261"/>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0-2022"/>
  </r>
  <r>
    <x v="1"/>
    <n v="0"/>
    <n v="0"/>
    <n v="0"/>
    <n v="121"/>
    <x v="266"/>
    <x v="0"/>
    <x v="1"/>
    <x v="0"/>
    <s v="03.16.27"/>
    <x v="41"/>
    <x v="0"/>
    <x v="5"/>
    <s v="Direção dos Assuntos Jurídicos, Fiscalização e Policia Municipal"/>
    <s v="03.16.27"/>
    <s v="Direção dos Assuntos Jurídicos, Fiscalização e Policia Municipal"/>
    <s v="03.16.27"/>
    <x v="16"/>
    <x v="0"/>
    <x v="1"/>
    <x v="1"/>
    <x v="1"/>
    <x v="0"/>
    <x v="2"/>
    <x v="0"/>
    <x v="9"/>
    <s v="2022-10-20"/>
    <x v="3"/>
    <n v="121"/>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0-2022"/>
  </r>
  <r>
    <x v="1"/>
    <n v="0"/>
    <n v="0"/>
    <n v="0"/>
    <n v="334"/>
    <x v="266"/>
    <x v="0"/>
    <x v="1"/>
    <x v="0"/>
    <s v="03.16.27"/>
    <x v="41"/>
    <x v="0"/>
    <x v="5"/>
    <s v="Direção dos Assuntos Jurídicos, Fiscalização e Policia Municipal"/>
    <s v="03.16.27"/>
    <s v="Direção dos Assuntos Jurídicos, Fiscalização e Policia Municipal"/>
    <s v="03.16.27"/>
    <x v="60"/>
    <x v="0"/>
    <x v="1"/>
    <x v="1"/>
    <x v="0"/>
    <x v="0"/>
    <x v="2"/>
    <x v="0"/>
    <x v="9"/>
    <s v="2022-10-20"/>
    <x v="3"/>
    <n v="334"/>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0-2022"/>
  </r>
  <r>
    <x v="1"/>
    <n v="0"/>
    <n v="0"/>
    <n v="0"/>
    <n v="1937"/>
    <x v="266"/>
    <x v="0"/>
    <x v="1"/>
    <x v="0"/>
    <s v="03.16.27"/>
    <x v="41"/>
    <x v="0"/>
    <x v="5"/>
    <s v="Direção dos Assuntos Jurídicos, Fiscalização e Policia Municipal"/>
    <s v="03.16.27"/>
    <s v="Direção dos Assuntos Jurídicos, Fiscalização e Policia Municipal"/>
    <s v="03.16.27"/>
    <x v="62"/>
    <x v="0"/>
    <x v="1"/>
    <x v="1"/>
    <x v="0"/>
    <x v="0"/>
    <x v="2"/>
    <x v="0"/>
    <x v="9"/>
    <s v="2022-10-20"/>
    <x v="3"/>
    <n v="1937"/>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10-2022"/>
  </r>
  <r>
    <x v="1"/>
    <n v="0"/>
    <n v="0"/>
    <n v="0"/>
    <n v="16297"/>
    <x v="266"/>
    <x v="0"/>
    <x v="1"/>
    <x v="0"/>
    <s v="03.16.27"/>
    <x v="41"/>
    <x v="0"/>
    <x v="5"/>
    <s v="Direção dos Assuntos Jurídicos, Fiscalização e Policia Municipal"/>
    <s v="03.16.27"/>
    <s v="Direção dos Assuntos Jurídicos, Fiscalização e Policia Municipal"/>
    <s v="03.16.27"/>
    <x v="15"/>
    <x v="0"/>
    <x v="1"/>
    <x v="1"/>
    <x v="1"/>
    <x v="0"/>
    <x v="2"/>
    <x v="0"/>
    <x v="9"/>
    <s v="2022-10-20"/>
    <x v="3"/>
    <n v="16297"/>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0-2022"/>
  </r>
  <r>
    <x v="1"/>
    <n v="0"/>
    <n v="0"/>
    <n v="0"/>
    <n v="7498"/>
    <x v="266"/>
    <x v="0"/>
    <x v="1"/>
    <x v="0"/>
    <s v="03.16.27"/>
    <x v="41"/>
    <x v="0"/>
    <x v="5"/>
    <s v="Direção dos Assuntos Jurídicos, Fiscalização e Policia Municipal"/>
    <s v="03.16.27"/>
    <s v="Direção dos Assuntos Jurídicos, Fiscalização e Policia Municipal"/>
    <s v="03.16.27"/>
    <x v="16"/>
    <x v="0"/>
    <x v="1"/>
    <x v="1"/>
    <x v="1"/>
    <x v="0"/>
    <x v="2"/>
    <x v="0"/>
    <x v="9"/>
    <s v="2022-10-20"/>
    <x v="3"/>
    <n v="7498"/>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0-2022"/>
  </r>
  <r>
    <x v="1"/>
    <n v="0"/>
    <n v="0"/>
    <n v="0"/>
    <n v="3991"/>
    <x v="266"/>
    <x v="0"/>
    <x v="1"/>
    <x v="0"/>
    <s v="03.16.27"/>
    <x v="41"/>
    <x v="0"/>
    <x v="5"/>
    <s v="Direção dos Assuntos Jurídicos, Fiscalização e Policia Municipal"/>
    <s v="03.16.27"/>
    <s v="Direção dos Assuntos Jurídicos, Fiscalização e Policia Municipal"/>
    <s v="03.16.27"/>
    <x v="60"/>
    <x v="0"/>
    <x v="1"/>
    <x v="1"/>
    <x v="0"/>
    <x v="0"/>
    <x v="2"/>
    <x v="0"/>
    <x v="9"/>
    <s v="2022-10-20"/>
    <x v="3"/>
    <n v="399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0-2022"/>
  </r>
  <r>
    <x v="1"/>
    <n v="0"/>
    <n v="0"/>
    <n v="0"/>
    <n v="23127"/>
    <x v="266"/>
    <x v="0"/>
    <x v="1"/>
    <x v="0"/>
    <s v="03.16.27"/>
    <x v="41"/>
    <x v="0"/>
    <x v="5"/>
    <s v="Direção dos Assuntos Jurídicos, Fiscalização e Policia Municipal"/>
    <s v="03.16.27"/>
    <s v="Direção dos Assuntos Jurídicos, Fiscalização e Policia Municipal"/>
    <s v="03.16.27"/>
    <x v="62"/>
    <x v="0"/>
    <x v="1"/>
    <x v="1"/>
    <x v="0"/>
    <x v="0"/>
    <x v="2"/>
    <x v="0"/>
    <x v="9"/>
    <s v="2022-10-20"/>
    <x v="3"/>
    <n v="23127"/>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10-2022"/>
  </r>
  <r>
    <x v="1"/>
    <n v="0"/>
    <n v="0"/>
    <n v="0"/>
    <n v="194579"/>
    <x v="266"/>
    <x v="0"/>
    <x v="1"/>
    <x v="0"/>
    <s v="03.16.27"/>
    <x v="41"/>
    <x v="0"/>
    <x v="5"/>
    <s v="Direção dos Assuntos Jurídicos, Fiscalização e Policia Municipal"/>
    <s v="03.16.27"/>
    <s v="Direção dos Assuntos Jurídicos, Fiscalização e Policia Municipal"/>
    <s v="03.16.27"/>
    <x v="15"/>
    <x v="0"/>
    <x v="1"/>
    <x v="1"/>
    <x v="1"/>
    <x v="0"/>
    <x v="2"/>
    <x v="0"/>
    <x v="9"/>
    <s v="2022-10-20"/>
    <x v="3"/>
    <n v="194579"/>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0-2022"/>
  </r>
  <r>
    <x v="1"/>
    <n v="0"/>
    <n v="0"/>
    <n v="0"/>
    <n v="89506"/>
    <x v="266"/>
    <x v="0"/>
    <x v="1"/>
    <x v="0"/>
    <s v="03.16.27"/>
    <x v="41"/>
    <x v="0"/>
    <x v="5"/>
    <s v="Direção dos Assuntos Jurídicos, Fiscalização e Policia Municipal"/>
    <s v="03.16.27"/>
    <s v="Direção dos Assuntos Jurídicos, Fiscalização e Policia Municipal"/>
    <s v="03.16.27"/>
    <x v="16"/>
    <x v="0"/>
    <x v="1"/>
    <x v="1"/>
    <x v="1"/>
    <x v="0"/>
    <x v="2"/>
    <x v="0"/>
    <x v="9"/>
    <s v="2022-10-20"/>
    <x v="3"/>
    <n v="89506"/>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0-2022"/>
  </r>
  <r>
    <x v="1"/>
    <n v="0"/>
    <n v="0"/>
    <n v="0"/>
    <n v="243"/>
    <x v="281"/>
    <x v="0"/>
    <x v="1"/>
    <x v="0"/>
    <s v="03.16.26"/>
    <x v="43"/>
    <x v="0"/>
    <x v="5"/>
    <s v="Dir. da Agricultura, Pecuária e Floresta"/>
    <s v="03.16.26"/>
    <s v="Dir. da Agricultura, Pecuária e Floresta"/>
    <s v="03.16.26"/>
    <x v="60"/>
    <x v="0"/>
    <x v="1"/>
    <x v="1"/>
    <x v="0"/>
    <x v="0"/>
    <x v="2"/>
    <x v="0"/>
    <x v="9"/>
    <s v="2022-10-20"/>
    <x v="3"/>
    <n v="243"/>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10-2022"/>
  </r>
  <r>
    <x v="1"/>
    <n v="0"/>
    <n v="0"/>
    <n v="0"/>
    <n v="6289"/>
    <x v="281"/>
    <x v="0"/>
    <x v="1"/>
    <x v="0"/>
    <s v="03.16.26"/>
    <x v="43"/>
    <x v="0"/>
    <x v="5"/>
    <s v="Dir. da Agricultura, Pecuária e Floresta"/>
    <s v="03.16.26"/>
    <s v="Dir. da Agricultura, Pecuária e Floresta"/>
    <s v="03.16.26"/>
    <x v="15"/>
    <x v="0"/>
    <x v="1"/>
    <x v="1"/>
    <x v="1"/>
    <x v="0"/>
    <x v="2"/>
    <x v="0"/>
    <x v="9"/>
    <s v="2022-10-20"/>
    <x v="3"/>
    <n v="6289"/>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10-2022"/>
  </r>
  <r>
    <x v="1"/>
    <n v="0"/>
    <n v="0"/>
    <n v="0"/>
    <n v="483"/>
    <x v="281"/>
    <x v="0"/>
    <x v="1"/>
    <x v="0"/>
    <s v="03.16.26"/>
    <x v="43"/>
    <x v="0"/>
    <x v="5"/>
    <s v="Dir. da Agricultura, Pecuária e Floresta"/>
    <s v="03.16.26"/>
    <s v="Dir. da Agricultura, Pecuária e Floresta"/>
    <s v="03.16.26"/>
    <x v="60"/>
    <x v="0"/>
    <x v="1"/>
    <x v="1"/>
    <x v="0"/>
    <x v="0"/>
    <x v="2"/>
    <x v="0"/>
    <x v="9"/>
    <s v="2022-10-20"/>
    <x v="3"/>
    <n v="483"/>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10-2022"/>
  </r>
  <r>
    <x v="1"/>
    <n v="0"/>
    <n v="0"/>
    <n v="0"/>
    <n v="12506"/>
    <x v="281"/>
    <x v="0"/>
    <x v="1"/>
    <x v="0"/>
    <s v="03.16.26"/>
    <x v="43"/>
    <x v="0"/>
    <x v="5"/>
    <s v="Dir. da Agricultura, Pecuária e Floresta"/>
    <s v="03.16.26"/>
    <s v="Dir. da Agricultura, Pecuária e Floresta"/>
    <s v="03.16.26"/>
    <x v="15"/>
    <x v="0"/>
    <x v="1"/>
    <x v="1"/>
    <x v="1"/>
    <x v="0"/>
    <x v="2"/>
    <x v="0"/>
    <x v="9"/>
    <s v="2022-10-20"/>
    <x v="3"/>
    <n v="12506"/>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10-2022"/>
  </r>
  <r>
    <x v="1"/>
    <n v="0"/>
    <n v="0"/>
    <n v="0"/>
    <n v="15"/>
    <x v="281"/>
    <x v="0"/>
    <x v="1"/>
    <x v="0"/>
    <s v="03.16.26"/>
    <x v="43"/>
    <x v="0"/>
    <x v="5"/>
    <s v="Dir. da Agricultura, Pecuária e Floresta"/>
    <s v="03.16.26"/>
    <s v="Dir. da Agricultura, Pecuária e Floresta"/>
    <s v="03.16.26"/>
    <x v="60"/>
    <x v="0"/>
    <x v="1"/>
    <x v="1"/>
    <x v="0"/>
    <x v="0"/>
    <x v="2"/>
    <x v="0"/>
    <x v="9"/>
    <s v="2022-10-20"/>
    <x v="3"/>
    <n v="15"/>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10-2022"/>
  </r>
  <r>
    <x v="1"/>
    <n v="0"/>
    <n v="0"/>
    <n v="0"/>
    <n v="400"/>
    <x v="281"/>
    <x v="0"/>
    <x v="1"/>
    <x v="0"/>
    <s v="03.16.26"/>
    <x v="43"/>
    <x v="0"/>
    <x v="5"/>
    <s v="Dir. da Agricultura, Pecuária e Floresta"/>
    <s v="03.16.26"/>
    <s v="Dir. da Agricultura, Pecuária e Floresta"/>
    <s v="03.16.26"/>
    <x v="15"/>
    <x v="0"/>
    <x v="1"/>
    <x v="1"/>
    <x v="1"/>
    <x v="0"/>
    <x v="2"/>
    <x v="0"/>
    <x v="9"/>
    <s v="2022-10-20"/>
    <x v="3"/>
    <n v="400"/>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10-2022"/>
  </r>
  <r>
    <x v="1"/>
    <n v="0"/>
    <n v="0"/>
    <n v="0"/>
    <n v="2108"/>
    <x v="281"/>
    <x v="0"/>
    <x v="1"/>
    <x v="0"/>
    <s v="03.16.26"/>
    <x v="43"/>
    <x v="0"/>
    <x v="5"/>
    <s v="Dir. da Agricultura, Pecuária e Floresta"/>
    <s v="03.16.26"/>
    <s v="Dir. da Agricultura, Pecuária e Floresta"/>
    <s v="03.16.26"/>
    <x v="60"/>
    <x v="0"/>
    <x v="1"/>
    <x v="1"/>
    <x v="0"/>
    <x v="0"/>
    <x v="2"/>
    <x v="0"/>
    <x v="9"/>
    <s v="2022-10-20"/>
    <x v="3"/>
    <n v="2108"/>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10-2022"/>
  </r>
  <r>
    <x v="1"/>
    <n v="0"/>
    <n v="0"/>
    <n v="0"/>
    <n v="54574"/>
    <x v="281"/>
    <x v="0"/>
    <x v="1"/>
    <x v="0"/>
    <s v="03.16.26"/>
    <x v="43"/>
    <x v="0"/>
    <x v="5"/>
    <s v="Dir. da Agricultura, Pecuária e Floresta"/>
    <s v="03.16.26"/>
    <s v="Dir. da Agricultura, Pecuária e Floresta"/>
    <s v="03.16.26"/>
    <x v="15"/>
    <x v="0"/>
    <x v="1"/>
    <x v="1"/>
    <x v="1"/>
    <x v="0"/>
    <x v="2"/>
    <x v="0"/>
    <x v="9"/>
    <s v="2022-10-20"/>
    <x v="3"/>
    <n v="54574"/>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10-2022"/>
  </r>
  <r>
    <x v="1"/>
    <n v="0"/>
    <n v="0"/>
    <n v="0"/>
    <n v="14160"/>
    <x v="282"/>
    <x v="0"/>
    <x v="1"/>
    <x v="0"/>
    <s v="03.16.15"/>
    <x v="6"/>
    <x v="0"/>
    <x v="5"/>
    <s v="Direção Financeira"/>
    <s v="03.16.15"/>
    <s v="Direção Financeira"/>
    <s v="03.16.15"/>
    <x v="55"/>
    <x v="0"/>
    <x v="1"/>
    <x v="5"/>
    <x v="0"/>
    <x v="0"/>
    <x v="2"/>
    <x v="0"/>
    <x v="7"/>
    <s v="2022-08-24"/>
    <x v="2"/>
    <n v="14160"/>
    <x v="0"/>
    <m/>
    <x v="0"/>
    <m/>
    <x v="106"/>
    <n v="100479340"/>
    <x v="0"/>
    <x v="0"/>
    <s v="Direção Financeira"/>
    <s v="ORI"/>
    <x v="0"/>
    <m/>
    <x v="0"/>
    <x v="0"/>
    <x v="0"/>
    <x v="0"/>
    <x v="0"/>
    <x v="0"/>
    <x v="0"/>
    <x v="0"/>
    <x v="0"/>
    <x v="0"/>
    <x v="0"/>
    <s v="Direção Financeira"/>
    <x v="0"/>
    <x v="0"/>
    <x v="0"/>
    <x v="0"/>
    <x v="0"/>
    <x v="0"/>
    <x v="0"/>
    <s v="000000"/>
    <x v="0"/>
    <x v="0"/>
    <x v="0"/>
    <x v="0"/>
    <s v="Pagamento a favor da Empresa Filho De Calheta Lavagem Comércio E Manutenção, referente a lavagem da viatura da CMSM, conforme anexo."/>
  </r>
  <r>
    <x v="1"/>
    <n v="0"/>
    <n v="0"/>
    <n v="0"/>
    <n v="2300"/>
    <x v="283"/>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Agosto 2022, conforme contrato em anexo.    "/>
  </r>
  <r>
    <x v="1"/>
    <n v="0"/>
    <n v="0"/>
    <n v="0"/>
    <n v="13030"/>
    <x v="283"/>
    <x v="0"/>
    <x v="1"/>
    <x v="0"/>
    <s v="03.16.15"/>
    <x v="6"/>
    <x v="0"/>
    <x v="5"/>
    <s v="Direção Financeira"/>
    <s v="03.16.15"/>
    <s v="Direção Financeira"/>
    <s v="03.16.15"/>
    <x v="20"/>
    <x v="0"/>
    <x v="1"/>
    <x v="5"/>
    <x v="0"/>
    <x v="0"/>
    <x v="2"/>
    <x v="0"/>
    <x v="7"/>
    <s v="2022-08-25"/>
    <x v="2"/>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Agosto 2022, conforme contrato em anexo.    "/>
  </r>
  <r>
    <x v="0"/>
    <n v="0"/>
    <n v="0"/>
    <n v="0"/>
    <n v="2300"/>
    <x v="284"/>
    <x v="0"/>
    <x v="1"/>
    <x v="0"/>
    <s v="01.23.04.14"/>
    <x v="1"/>
    <x v="1"/>
    <x v="1"/>
    <s v="Ambiente"/>
    <s v="01.23.04"/>
    <s v="Ambiente"/>
    <s v="01.23.04"/>
    <x v="1"/>
    <x v="0"/>
    <x v="1"/>
    <x v="1"/>
    <x v="0"/>
    <x v="1"/>
    <x v="1"/>
    <x v="0"/>
    <x v="7"/>
    <s v="2022-08-25"/>
    <x v="2"/>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Agosto 2022, conforme contrato em anexo.  "/>
  </r>
  <r>
    <x v="0"/>
    <n v="0"/>
    <n v="0"/>
    <n v="0"/>
    <n v="1663"/>
    <x v="284"/>
    <x v="0"/>
    <x v="1"/>
    <x v="0"/>
    <s v="01.23.04.14"/>
    <x v="1"/>
    <x v="1"/>
    <x v="1"/>
    <s v="Ambiente"/>
    <s v="01.23.04"/>
    <s v="Ambiente"/>
    <s v="01.23.04"/>
    <x v="1"/>
    <x v="0"/>
    <x v="1"/>
    <x v="1"/>
    <x v="0"/>
    <x v="1"/>
    <x v="1"/>
    <x v="0"/>
    <x v="7"/>
    <s v="2022-08-25"/>
    <x v="2"/>
    <n v="166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Agosto 2022, conforme contrato em anexo.  "/>
  </r>
  <r>
    <x v="0"/>
    <n v="0"/>
    <n v="0"/>
    <n v="0"/>
    <n v="11367"/>
    <x v="284"/>
    <x v="0"/>
    <x v="1"/>
    <x v="0"/>
    <s v="01.23.04.14"/>
    <x v="1"/>
    <x v="1"/>
    <x v="1"/>
    <s v="Ambiente"/>
    <s v="01.23.04"/>
    <s v="Ambiente"/>
    <s v="01.23.04"/>
    <x v="1"/>
    <x v="0"/>
    <x v="1"/>
    <x v="1"/>
    <x v="0"/>
    <x v="1"/>
    <x v="1"/>
    <x v="0"/>
    <x v="7"/>
    <s v="2022-08-25"/>
    <x v="2"/>
    <n v="11367"/>
    <x v="0"/>
    <m/>
    <x v="0"/>
    <m/>
    <x v="108"/>
    <n v="100476142"/>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Agosto 2022, conforme contrato em anexo.  "/>
  </r>
  <r>
    <x v="1"/>
    <n v="0"/>
    <n v="0"/>
    <n v="0"/>
    <n v="24531"/>
    <x v="281"/>
    <x v="0"/>
    <x v="1"/>
    <x v="0"/>
    <s v="03.16.26"/>
    <x v="43"/>
    <x v="0"/>
    <x v="5"/>
    <s v="Dir. da Agricultura, Pecuária e Floresta"/>
    <s v="03.16.26"/>
    <s v="Dir. da Agricultura, Pecuária e Floresta"/>
    <s v="03.16.26"/>
    <x v="60"/>
    <x v="0"/>
    <x v="1"/>
    <x v="1"/>
    <x v="0"/>
    <x v="0"/>
    <x v="2"/>
    <x v="0"/>
    <x v="9"/>
    <s v="2022-10-20"/>
    <x v="3"/>
    <n v="24531"/>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10-2022"/>
  </r>
  <r>
    <x v="1"/>
    <n v="0"/>
    <n v="0"/>
    <n v="0"/>
    <n v="634757"/>
    <x v="281"/>
    <x v="0"/>
    <x v="1"/>
    <x v="0"/>
    <s v="03.16.26"/>
    <x v="43"/>
    <x v="0"/>
    <x v="5"/>
    <s v="Dir. da Agricultura, Pecuária e Floresta"/>
    <s v="03.16.26"/>
    <s v="Dir. da Agricultura, Pecuária e Floresta"/>
    <s v="03.16.26"/>
    <x v="15"/>
    <x v="0"/>
    <x v="1"/>
    <x v="1"/>
    <x v="1"/>
    <x v="0"/>
    <x v="2"/>
    <x v="0"/>
    <x v="9"/>
    <s v="2022-10-20"/>
    <x v="3"/>
    <n v="634757"/>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10-2022"/>
  </r>
  <r>
    <x v="1"/>
    <n v="0"/>
    <n v="0"/>
    <n v="0"/>
    <n v="38505"/>
    <x v="285"/>
    <x v="0"/>
    <x v="1"/>
    <x v="0"/>
    <s v="03.16.15"/>
    <x v="6"/>
    <x v="0"/>
    <x v="5"/>
    <s v="Direção Financeira"/>
    <s v="03.16.15"/>
    <s v="Direção Financeira"/>
    <s v="03.16.15"/>
    <x v="53"/>
    <x v="0"/>
    <x v="1"/>
    <x v="5"/>
    <x v="0"/>
    <x v="0"/>
    <x v="2"/>
    <x v="0"/>
    <x v="9"/>
    <s v="2022-10-21"/>
    <x v="3"/>
    <n v="38505"/>
    <x v="0"/>
    <m/>
    <x v="0"/>
    <m/>
    <x v="109"/>
    <n v="100477889"/>
    <x v="0"/>
    <x v="0"/>
    <s v="Direção Financeira"/>
    <s v="ORI"/>
    <x v="0"/>
    <m/>
    <x v="0"/>
    <x v="0"/>
    <x v="0"/>
    <x v="0"/>
    <x v="0"/>
    <x v="0"/>
    <x v="0"/>
    <x v="0"/>
    <x v="0"/>
    <x v="0"/>
    <x v="0"/>
    <s v="Direção Financeira"/>
    <x v="0"/>
    <x v="0"/>
    <x v="0"/>
    <x v="0"/>
    <x v="0"/>
    <x v="0"/>
    <x v="0"/>
    <s v="000000"/>
    <x v="0"/>
    <x v="0"/>
    <x v="0"/>
    <x v="0"/>
    <s v="Pagamento a favor da Empresa Dany Midia, referente a Impressão , cópia e encadernação dos documentos para a VIIª sessão ordinária da Assembleia Municipal de São Miguel, conforme proposta em anexo."/>
  </r>
  <r>
    <x v="0"/>
    <n v="0"/>
    <n v="0"/>
    <n v="0"/>
    <n v="13441"/>
    <x v="286"/>
    <x v="0"/>
    <x v="1"/>
    <x v="0"/>
    <s v="03.16.15"/>
    <x v="6"/>
    <x v="0"/>
    <x v="5"/>
    <s v="Direção Financeira"/>
    <s v="03.16.15"/>
    <s v="Direção Financeira"/>
    <s v="03.16.15"/>
    <x v="63"/>
    <x v="0"/>
    <x v="1"/>
    <x v="1"/>
    <x v="0"/>
    <x v="0"/>
    <x v="2"/>
    <x v="0"/>
    <x v="9"/>
    <s v="2022-10-21"/>
    <x v="3"/>
    <n v="13441"/>
    <x v="0"/>
    <m/>
    <x v="0"/>
    <m/>
    <x v="110"/>
    <n v="100476433"/>
    <x v="0"/>
    <x v="0"/>
    <s v="Direção Financeira"/>
    <s v="ORI"/>
    <x v="0"/>
    <m/>
    <x v="0"/>
    <x v="0"/>
    <x v="0"/>
    <x v="0"/>
    <x v="0"/>
    <x v="0"/>
    <x v="0"/>
    <x v="1"/>
    <x v="0"/>
    <x v="0"/>
    <x v="0"/>
    <s v="Direção Financeira"/>
    <x v="0"/>
    <x v="0"/>
    <x v="0"/>
    <x v="0"/>
    <x v="0"/>
    <x v="0"/>
    <x v="0"/>
    <s v="000000"/>
    <x v="0"/>
    <x v="0"/>
    <x v="0"/>
    <x v="0"/>
    <s v="Pagamento a favor da RECOSHOP, para aquisição de toner para a direção das finanças, conforme anexo."/>
  </r>
  <r>
    <x v="1"/>
    <n v="0"/>
    <n v="0"/>
    <n v="0"/>
    <n v="174708"/>
    <x v="287"/>
    <x v="0"/>
    <x v="1"/>
    <x v="0"/>
    <s v="03.16.01"/>
    <x v="39"/>
    <x v="0"/>
    <x v="5"/>
    <s v="Assembleia Municipal"/>
    <s v="03.16.01"/>
    <s v="Assembleia Municipal"/>
    <s v="03.16.01"/>
    <x v="8"/>
    <x v="0"/>
    <x v="1"/>
    <x v="5"/>
    <x v="0"/>
    <x v="0"/>
    <x v="2"/>
    <x v="0"/>
    <x v="9"/>
    <s v="2022-10-24"/>
    <x v="3"/>
    <n v="174708"/>
    <x v="0"/>
    <m/>
    <x v="0"/>
    <m/>
    <x v="7"/>
    <n v="100391565"/>
    <x v="0"/>
    <x v="0"/>
    <s v="Assembleia Municipal"/>
    <s v="ORI"/>
    <x v="0"/>
    <s v="AM"/>
    <x v="0"/>
    <x v="0"/>
    <x v="0"/>
    <x v="0"/>
    <x v="0"/>
    <x v="0"/>
    <x v="0"/>
    <x v="0"/>
    <x v="0"/>
    <x v="0"/>
    <x v="0"/>
    <s v="Assembleia Municipal"/>
    <x v="0"/>
    <x v="0"/>
    <x v="0"/>
    <x v="0"/>
    <x v="0"/>
    <x v="0"/>
    <x v="0"/>
    <s v="000000"/>
    <x v="0"/>
    <x v="0"/>
    <x v="0"/>
    <x v="0"/>
    <s v="Pagamento a favor da Imprensa Nacional de Cabo Verde, referente as publicações, conforme anexo."/>
  </r>
  <r>
    <x v="1"/>
    <n v="0"/>
    <n v="0"/>
    <n v="0"/>
    <n v="34400"/>
    <x v="288"/>
    <x v="0"/>
    <x v="0"/>
    <x v="0"/>
    <s v="03.03.10"/>
    <x v="0"/>
    <x v="0"/>
    <x v="0"/>
    <s v="Receitas Da Câmara"/>
    <s v="03.03.10"/>
    <s v="Receitas Da Câmara"/>
    <s v="03.03.10"/>
    <x v="6"/>
    <x v="0"/>
    <x v="5"/>
    <x v="4"/>
    <x v="0"/>
    <x v="0"/>
    <x v="0"/>
    <x v="0"/>
    <x v="9"/>
    <s v="2022-10-13"/>
    <x v="3"/>
    <n v="3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60"/>
    <x v="289"/>
    <x v="0"/>
    <x v="0"/>
    <x v="0"/>
    <s v="03.03.10"/>
    <x v="0"/>
    <x v="0"/>
    <x v="0"/>
    <s v="Receitas Da Câmara"/>
    <s v="03.03.10"/>
    <s v="Receitas Da Câmara"/>
    <s v="03.03.10"/>
    <x v="44"/>
    <x v="0"/>
    <x v="5"/>
    <x v="4"/>
    <x v="0"/>
    <x v="0"/>
    <x v="0"/>
    <x v="0"/>
    <x v="9"/>
    <s v="2022-10-13"/>
    <x v="3"/>
    <n v="11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50"/>
    <x v="290"/>
    <x v="0"/>
    <x v="0"/>
    <x v="0"/>
    <s v="03.03.10"/>
    <x v="0"/>
    <x v="0"/>
    <x v="0"/>
    <s v="Receitas Da Câmara"/>
    <s v="03.03.10"/>
    <s v="Receitas Da Câmara"/>
    <s v="03.03.10"/>
    <x v="41"/>
    <x v="0"/>
    <x v="5"/>
    <x v="4"/>
    <x v="0"/>
    <x v="0"/>
    <x v="0"/>
    <x v="0"/>
    <x v="9"/>
    <s v="2022-10-13"/>
    <x v="3"/>
    <n v="8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00"/>
    <x v="291"/>
    <x v="0"/>
    <x v="0"/>
    <x v="0"/>
    <s v="03.03.10"/>
    <x v="0"/>
    <x v="0"/>
    <x v="0"/>
    <s v="Receitas Da Câmara"/>
    <s v="03.03.10"/>
    <s v="Receitas Da Câmara"/>
    <s v="03.03.10"/>
    <x v="34"/>
    <x v="0"/>
    <x v="5"/>
    <x v="4"/>
    <x v="0"/>
    <x v="0"/>
    <x v="0"/>
    <x v="0"/>
    <x v="9"/>
    <s v="2022-10-13"/>
    <x v="3"/>
    <n v="3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292"/>
    <x v="0"/>
    <x v="0"/>
    <x v="0"/>
    <s v="03.03.10"/>
    <x v="0"/>
    <x v="0"/>
    <x v="0"/>
    <s v="Receitas Da Câmara"/>
    <s v="03.03.10"/>
    <s v="Receitas Da Câmara"/>
    <s v="03.03.10"/>
    <x v="37"/>
    <x v="0"/>
    <x v="5"/>
    <x v="4"/>
    <x v="0"/>
    <x v="0"/>
    <x v="0"/>
    <x v="0"/>
    <x v="9"/>
    <s v="2022-10-13"/>
    <x v="3"/>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293"/>
    <x v="0"/>
    <x v="0"/>
    <x v="0"/>
    <s v="03.03.10"/>
    <x v="0"/>
    <x v="0"/>
    <x v="0"/>
    <s v="Receitas Da Câmara"/>
    <s v="03.03.10"/>
    <s v="Receitas Da Câmara"/>
    <s v="03.03.10"/>
    <x v="36"/>
    <x v="0"/>
    <x v="5"/>
    <x v="4"/>
    <x v="0"/>
    <x v="0"/>
    <x v="0"/>
    <x v="0"/>
    <x v="9"/>
    <s v="2022-10-13"/>
    <x v="3"/>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960"/>
    <x v="294"/>
    <x v="0"/>
    <x v="0"/>
    <x v="0"/>
    <s v="03.03.10"/>
    <x v="0"/>
    <x v="0"/>
    <x v="0"/>
    <s v="Receitas Da Câmara"/>
    <s v="03.03.10"/>
    <s v="Receitas Da Câmara"/>
    <s v="03.03.10"/>
    <x v="47"/>
    <x v="0"/>
    <x v="5"/>
    <x v="13"/>
    <x v="0"/>
    <x v="0"/>
    <x v="0"/>
    <x v="0"/>
    <x v="9"/>
    <s v="2022-10-13"/>
    <x v="3"/>
    <n v="1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586"/>
    <x v="295"/>
    <x v="0"/>
    <x v="0"/>
    <x v="0"/>
    <s v="03.03.10"/>
    <x v="0"/>
    <x v="0"/>
    <x v="0"/>
    <s v="Receitas Da Câmara"/>
    <s v="03.03.10"/>
    <s v="Receitas Da Câmara"/>
    <s v="03.03.10"/>
    <x v="38"/>
    <x v="0"/>
    <x v="1"/>
    <x v="1"/>
    <x v="0"/>
    <x v="0"/>
    <x v="0"/>
    <x v="0"/>
    <x v="9"/>
    <s v="2022-10-13"/>
    <x v="3"/>
    <n v="4558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90"/>
    <x v="296"/>
    <x v="0"/>
    <x v="0"/>
    <x v="0"/>
    <s v="03.03.10"/>
    <x v="0"/>
    <x v="0"/>
    <x v="0"/>
    <s v="Receitas Da Câmara"/>
    <s v="03.03.10"/>
    <s v="Receitas Da Câmara"/>
    <s v="03.03.10"/>
    <x v="39"/>
    <x v="0"/>
    <x v="5"/>
    <x v="4"/>
    <x v="0"/>
    <x v="0"/>
    <x v="0"/>
    <x v="0"/>
    <x v="9"/>
    <s v="2022-10-13"/>
    <x v="3"/>
    <n v="22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297"/>
    <x v="0"/>
    <x v="0"/>
    <x v="0"/>
    <s v="03.03.10"/>
    <x v="0"/>
    <x v="0"/>
    <x v="0"/>
    <s v="Receitas Da Câmara"/>
    <s v="03.03.10"/>
    <s v="Receitas Da Câmara"/>
    <s v="03.03.10"/>
    <x v="35"/>
    <x v="0"/>
    <x v="1"/>
    <x v="11"/>
    <x v="0"/>
    <x v="0"/>
    <x v="0"/>
    <x v="0"/>
    <x v="9"/>
    <s v="2022-10-13"/>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00"/>
    <x v="298"/>
    <x v="0"/>
    <x v="0"/>
    <x v="0"/>
    <s v="03.03.10"/>
    <x v="0"/>
    <x v="0"/>
    <x v="0"/>
    <s v="Receitas Da Câmara"/>
    <s v="03.03.10"/>
    <s v="Receitas Da Câmara"/>
    <s v="03.03.10"/>
    <x v="34"/>
    <x v="0"/>
    <x v="5"/>
    <x v="4"/>
    <x v="0"/>
    <x v="0"/>
    <x v="0"/>
    <x v="0"/>
    <x v="9"/>
    <s v="2022-10-17"/>
    <x v="3"/>
    <n v="5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120"/>
    <x v="299"/>
    <x v="0"/>
    <x v="0"/>
    <x v="0"/>
    <s v="03.03.10"/>
    <x v="0"/>
    <x v="0"/>
    <x v="0"/>
    <s v="Receitas Da Câmara"/>
    <s v="03.03.10"/>
    <s v="Receitas Da Câmara"/>
    <s v="03.03.10"/>
    <x v="44"/>
    <x v="0"/>
    <x v="5"/>
    <x v="4"/>
    <x v="0"/>
    <x v="0"/>
    <x v="0"/>
    <x v="0"/>
    <x v="9"/>
    <s v="2022-10-17"/>
    <x v="3"/>
    <n v="7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00"/>
    <x v="0"/>
    <x v="0"/>
    <x v="0"/>
    <s v="03.03.10"/>
    <x v="0"/>
    <x v="0"/>
    <x v="0"/>
    <s v="Receitas Da Câmara"/>
    <s v="03.03.10"/>
    <s v="Receitas Da Câmara"/>
    <s v="03.03.10"/>
    <x v="50"/>
    <x v="0"/>
    <x v="5"/>
    <x v="4"/>
    <x v="0"/>
    <x v="0"/>
    <x v="0"/>
    <x v="0"/>
    <x v="9"/>
    <s v="2022-10-17"/>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250"/>
    <x v="301"/>
    <x v="0"/>
    <x v="0"/>
    <x v="0"/>
    <s v="03.03.10"/>
    <x v="0"/>
    <x v="0"/>
    <x v="0"/>
    <s v="Receitas Da Câmara"/>
    <s v="03.03.10"/>
    <s v="Receitas Da Câmara"/>
    <s v="03.03.10"/>
    <x v="41"/>
    <x v="0"/>
    <x v="5"/>
    <x v="4"/>
    <x v="0"/>
    <x v="0"/>
    <x v="0"/>
    <x v="0"/>
    <x v="9"/>
    <s v="2022-10-17"/>
    <x v="3"/>
    <n v="16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00"/>
    <x v="302"/>
    <x v="0"/>
    <x v="0"/>
    <x v="0"/>
    <s v="03.03.10"/>
    <x v="0"/>
    <x v="0"/>
    <x v="0"/>
    <s v="Receitas Da Câmara"/>
    <s v="03.03.10"/>
    <s v="Receitas Da Câmara"/>
    <s v="03.03.10"/>
    <x v="37"/>
    <x v="0"/>
    <x v="5"/>
    <x v="4"/>
    <x v="0"/>
    <x v="0"/>
    <x v="0"/>
    <x v="0"/>
    <x v="9"/>
    <s v="2022-10-17"/>
    <x v="3"/>
    <n v="6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25"/>
    <x v="303"/>
    <x v="0"/>
    <x v="0"/>
    <x v="0"/>
    <s v="03.03.10"/>
    <x v="0"/>
    <x v="0"/>
    <x v="0"/>
    <s v="Receitas Da Câmara"/>
    <s v="03.03.10"/>
    <s v="Receitas Da Câmara"/>
    <s v="03.03.10"/>
    <x v="39"/>
    <x v="0"/>
    <x v="5"/>
    <x v="4"/>
    <x v="0"/>
    <x v="0"/>
    <x v="0"/>
    <x v="0"/>
    <x v="9"/>
    <s v="2022-10-17"/>
    <x v="3"/>
    <n v="23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79"/>
    <x v="304"/>
    <x v="0"/>
    <x v="0"/>
    <x v="0"/>
    <s v="03.03.10"/>
    <x v="0"/>
    <x v="0"/>
    <x v="0"/>
    <s v="Receitas Da Câmara"/>
    <s v="03.03.10"/>
    <s v="Receitas Da Câmara"/>
    <s v="03.03.10"/>
    <x v="40"/>
    <x v="0"/>
    <x v="5"/>
    <x v="4"/>
    <x v="0"/>
    <x v="0"/>
    <x v="0"/>
    <x v="0"/>
    <x v="9"/>
    <s v="2022-10-17"/>
    <x v="3"/>
    <n v="1257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305"/>
    <x v="0"/>
    <x v="1"/>
    <x v="0"/>
    <s v="03.16.15"/>
    <x v="6"/>
    <x v="0"/>
    <x v="5"/>
    <s v="Direção Financeira"/>
    <s v="03.16.15"/>
    <s v="Direção Financeira"/>
    <s v="03.16.15"/>
    <x v="9"/>
    <x v="0"/>
    <x v="1"/>
    <x v="5"/>
    <x v="0"/>
    <x v="0"/>
    <x v="2"/>
    <x v="0"/>
    <x v="4"/>
    <s v="2022-01-06"/>
    <x v="1"/>
    <n v="1000"/>
    <x v="0"/>
    <m/>
    <x v="0"/>
    <m/>
    <x v="23"/>
    <n v="100478223"/>
    <x v="0"/>
    <x v="0"/>
    <s v="Direção Financeira"/>
    <s v="ORI"/>
    <x v="0"/>
    <m/>
    <x v="0"/>
    <x v="0"/>
    <x v="0"/>
    <x v="0"/>
    <x v="0"/>
    <x v="0"/>
    <x v="0"/>
    <x v="1"/>
    <x v="0"/>
    <x v="0"/>
    <x v="0"/>
    <s v="Direção Financeira"/>
    <x v="0"/>
    <x v="0"/>
    <x v="0"/>
    <x v="0"/>
    <x v="0"/>
    <x v="0"/>
    <x v="0"/>
    <s v="000026"/>
    <x v="0"/>
    <x v="0"/>
    <x v="0"/>
    <x v="0"/>
    <s v="Subsidio de Trasnporte a favor Helio de Jesus Silva Lopes, a quando a sua deslocação em missão de serviço conforme anexo._x000d__x000a_"/>
  </r>
  <r>
    <x v="1"/>
    <n v="0"/>
    <n v="0"/>
    <n v="0"/>
    <n v="2300"/>
    <x v="306"/>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86"/>
    <x v="0"/>
    <x v="0"/>
    <x v="1"/>
    <x v="0"/>
    <s v="Pagamento a favor do Sr. Osmar Gil, pelo serviço de Segurança em flamengos pedra barro casa grande, referente ao mês de março 2022,conforme contrato em anexo. "/>
  </r>
  <r>
    <x v="1"/>
    <n v="0"/>
    <n v="0"/>
    <n v="0"/>
    <n v="2300"/>
    <x v="307"/>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a. Ilicina pelo serviço prestado, na limpeza urbana, referente a mês de Janeiro de 2022, conforme anexo.   "/>
  </r>
  <r>
    <x v="1"/>
    <n v="0"/>
    <n v="0"/>
    <n v="0"/>
    <n v="13030"/>
    <x v="307"/>
    <x v="0"/>
    <x v="1"/>
    <x v="0"/>
    <s v="01.27.02.11"/>
    <x v="14"/>
    <x v="2"/>
    <x v="2"/>
    <s v="Saneamento básico"/>
    <s v="01.27.02"/>
    <s v="Saneamento básico"/>
    <s v="01.27.02"/>
    <x v="4"/>
    <x v="0"/>
    <x v="3"/>
    <x v="2"/>
    <x v="0"/>
    <x v="1"/>
    <x v="2"/>
    <x v="0"/>
    <x v="4"/>
    <s v="2022-01-27"/>
    <x v="1"/>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a. Ilicina pelo serviço prestado, na limpeza urbana, referente a mês de Janeiro de 2022, conforme anexo.   "/>
  </r>
  <r>
    <x v="1"/>
    <n v="0"/>
    <n v="0"/>
    <n v="0"/>
    <n v="2223"/>
    <x v="308"/>
    <x v="0"/>
    <x v="1"/>
    <x v="0"/>
    <s v="03.16.15"/>
    <x v="6"/>
    <x v="0"/>
    <x v="5"/>
    <s v="Direção Financeira"/>
    <s v="03.16.15"/>
    <s v="Direção Financeira"/>
    <s v="03.16.15"/>
    <x v="20"/>
    <x v="0"/>
    <x v="1"/>
    <x v="5"/>
    <x v="0"/>
    <x v="0"/>
    <x v="2"/>
    <x v="0"/>
    <x v="4"/>
    <s v="2022-01-27"/>
    <x v="1"/>
    <n v="2223"/>
    <x v="0"/>
    <m/>
    <x v="0"/>
    <m/>
    <x v="3"/>
    <n v="100474696"/>
    <x v="0"/>
    <x v="1"/>
    <s v="Direção Financeira"/>
    <s v="ORI"/>
    <x v="0"/>
    <m/>
    <x v="0"/>
    <x v="0"/>
    <x v="0"/>
    <x v="0"/>
    <x v="0"/>
    <x v="0"/>
    <x v="0"/>
    <x v="0"/>
    <x v="0"/>
    <x v="0"/>
    <x v="0"/>
    <s v="Direção Financeira"/>
    <x v="0"/>
    <x v="0"/>
    <x v="0"/>
    <x v="0"/>
    <x v="0"/>
    <x v="0"/>
    <x v="0"/>
    <s v="000000"/>
    <x v="0"/>
    <x v="0"/>
    <x v="1"/>
    <x v="0"/>
    <s v=" Pagamento a favor do sr. Rolando Rocha, pelo serviço de fiscalização no parque de estacionamento referente ao mês de Janeiro, conforme contrato em anexo. "/>
  </r>
  <r>
    <x v="1"/>
    <n v="0"/>
    <n v="0"/>
    <n v="0"/>
    <n v="12596"/>
    <x v="308"/>
    <x v="0"/>
    <x v="1"/>
    <x v="0"/>
    <s v="03.16.15"/>
    <x v="6"/>
    <x v="0"/>
    <x v="5"/>
    <s v="Direção Financeira"/>
    <s v="03.16.15"/>
    <s v="Direção Financeira"/>
    <s v="03.16.15"/>
    <x v="20"/>
    <x v="0"/>
    <x v="1"/>
    <x v="5"/>
    <x v="0"/>
    <x v="0"/>
    <x v="2"/>
    <x v="0"/>
    <x v="4"/>
    <s v="2022-01-27"/>
    <x v="1"/>
    <n v="12596"/>
    <x v="0"/>
    <m/>
    <x v="0"/>
    <m/>
    <x v="112"/>
    <n v="100476148"/>
    <x v="0"/>
    <x v="0"/>
    <s v="Direção Financeira"/>
    <s v="ORI"/>
    <x v="0"/>
    <m/>
    <x v="0"/>
    <x v="0"/>
    <x v="0"/>
    <x v="0"/>
    <x v="0"/>
    <x v="0"/>
    <x v="0"/>
    <x v="0"/>
    <x v="0"/>
    <x v="0"/>
    <x v="0"/>
    <s v="Direção Financeira"/>
    <x v="0"/>
    <x v="0"/>
    <x v="0"/>
    <x v="0"/>
    <x v="0"/>
    <x v="0"/>
    <x v="0"/>
    <s v="000000"/>
    <x v="0"/>
    <x v="0"/>
    <x v="0"/>
    <x v="0"/>
    <s v=" Pagamento a favor do sr. Rolando Rocha, pelo serviço de fiscalização no parque de estacionamento referente ao mês de Janeiro, conforme contrato em anexo. "/>
  </r>
  <r>
    <x v="1"/>
    <n v="0"/>
    <n v="0"/>
    <n v="0"/>
    <n v="250"/>
    <x v="309"/>
    <x v="0"/>
    <x v="1"/>
    <x v="0"/>
    <s v="03.16.15"/>
    <x v="6"/>
    <x v="0"/>
    <x v="5"/>
    <s v="Direção Financeira"/>
    <s v="03.16.15"/>
    <s v="Direção Financeira"/>
    <s v="03.16.15"/>
    <x v="23"/>
    <x v="0"/>
    <x v="1"/>
    <x v="1"/>
    <x v="0"/>
    <x v="0"/>
    <x v="2"/>
    <x v="0"/>
    <x v="5"/>
    <s v="2022-02-25"/>
    <x v="1"/>
    <n v="250"/>
    <x v="0"/>
    <m/>
    <x v="0"/>
    <m/>
    <x v="0"/>
    <n v="100474914"/>
    <x v="0"/>
    <x v="0"/>
    <s v="Direção Financeira"/>
    <s v="ORI"/>
    <x v="0"/>
    <m/>
    <x v="0"/>
    <x v="0"/>
    <x v="0"/>
    <x v="0"/>
    <x v="0"/>
    <x v="0"/>
    <x v="0"/>
    <x v="0"/>
    <x v="0"/>
    <x v="0"/>
    <x v="0"/>
    <s v="Direção Financeira"/>
    <x v="0"/>
    <x v="0"/>
    <x v="0"/>
    <x v="0"/>
    <x v="0"/>
    <x v="0"/>
    <x v="0"/>
    <s v="000000"/>
    <x v="0"/>
    <x v="0"/>
    <x v="0"/>
    <x v="0"/>
    <s v="Despesa com 2 pinha Duracell, conforme fatura em anexo."/>
  </r>
  <r>
    <x v="1"/>
    <n v="0"/>
    <n v="0"/>
    <n v="0"/>
    <n v="2300"/>
    <x v="310"/>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11"/>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312"/>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5924"/>
    <x v="313"/>
    <x v="0"/>
    <x v="0"/>
    <x v="0"/>
    <s v="80.02.01"/>
    <x v="3"/>
    <x v="3"/>
    <x v="3"/>
    <s v="Retenções Iur"/>
    <s v="80.02.01"/>
    <s v="Retenções Iur"/>
    <s v="80.02.01"/>
    <x v="3"/>
    <x v="0"/>
    <x v="2"/>
    <x v="1"/>
    <x v="1"/>
    <x v="2"/>
    <x v="0"/>
    <x v="0"/>
    <x v="5"/>
    <s v="2022-02-22"/>
    <x v="1"/>
    <n v="5924"/>
    <x v="0"/>
    <m/>
    <x v="0"/>
    <m/>
    <x v="3"/>
    <n v="100474696"/>
    <x v="0"/>
    <x v="0"/>
    <s v="Retenções Iur"/>
    <s v="ORI"/>
    <x v="0"/>
    <s v="RIUR"/>
    <x v="0"/>
    <x v="0"/>
    <x v="0"/>
    <x v="0"/>
    <x v="0"/>
    <x v="0"/>
    <x v="0"/>
    <x v="0"/>
    <x v="0"/>
    <x v="0"/>
    <x v="0"/>
    <s v="Retenções Iur"/>
    <x v="0"/>
    <x v="0"/>
    <x v="0"/>
    <x v="0"/>
    <x v="2"/>
    <x v="0"/>
    <x v="0"/>
    <s v="000000"/>
    <x v="0"/>
    <x v="1"/>
    <x v="0"/>
    <x v="0"/>
    <s v="RETENCAO OT"/>
  </r>
  <r>
    <x v="1"/>
    <n v="0"/>
    <n v="0"/>
    <n v="0"/>
    <n v="4995"/>
    <x v="314"/>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4995"/>
    <x v="315"/>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316"/>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17"/>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18"/>
    <x v="0"/>
    <x v="0"/>
    <x v="0"/>
    <s v="80.02.01"/>
    <x v="3"/>
    <x v="3"/>
    <x v="3"/>
    <s v="Retenções Iur"/>
    <s v="80.02.01"/>
    <s v="Retenções Iur"/>
    <s v="80.02.01"/>
    <x v="3"/>
    <x v="0"/>
    <x v="2"/>
    <x v="1"/>
    <x v="1"/>
    <x v="2"/>
    <x v="0"/>
    <x v="0"/>
    <x v="5"/>
    <s v="2022-02-23"/>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19"/>
    <x v="0"/>
    <x v="0"/>
    <x v="0"/>
    <s v="80.02.01"/>
    <x v="3"/>
    <x v="3"/>
    <x v="3"/>
    <s v="Retenções Iur"/>
    <s v="80.02.01"/>
    <s v="Retenções Iur"/>
    <s v="80.02.01"/>
    <x v="3"/>
    <x v="0"/>
    <x v="2"/>
    <x v="1"/>
    <x v="1"/>
    <x v="2"/>
    <x v="0"/>
    <x v="0"/>
    <x v="5"/>
    <s v="2022-02-23"/>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0"/>
    <x v="0"/>
    <x v="0"/>
    <x v="0"/>
    <s v="80.02.01"/>
    <x v="3"/>
    <x v="3"/>
    <x v="3"/>
    <s v="Retenções Iur"/>
    <s v="80.02.01"/>
    <s v="Retenções Iur"/>
    <s v="80.02.01"/>
    <x v="3"/>
    <x v="0"/>
    <x v="2"/>
    <x v="1"/>
    <x v="1"/>
    <x v="2"/>
    <x v="0"/>
    <x v="0"/>
    <x v="5"/>
    <s v="2022-02-23"/>
    <x v="1"/>
    <n v="2300"/>
    <x v="0"/>
    <m/>
    <x v="0"/>
    <m/>
    <x v="3"/>
    <n v="100474696"/>
    <x v="0"/>
    <x v="0"/>
    <s v="Retenções Iur"/>
    <s v="ORI"/>
    <x v="0"/>
    <s v="RIUR"/>
    <x v="0"/>
    <x v="0"/>
    <x v="0"/>
    <x v="0"/>
    <x v="0"/>
    <x v="0"/>
    <x v="0"/>
    <x v="0"/>
    <x v="0"/>
    <x v="0"/>
    <x v="0"/>
    <s v="Retenções Iur"/>
    <x v="0"/>
    <x v="0"/>
    <x v="0"/>
    <x v="0"/>
    <x v="2"/>
    <x v="0"/>
    <x v="0"/>
    <s v="000000"/>
    <x v="0"/>
    <x v="1"/>
    <x v="0"/>
    <x v="0"/>
    <s v="RETENCAO OT"/>
  </r>
  <r>
    <x v="1"/>
    <n v="0"/>
    <n v="0"/>
    <n v="0"/>
    <n v="1916"/>
    <x v="321"/>
    <x v="0"/>
    <x v="0"/>
    <x v="0"/>
    <s v="80.02.01"/>
    <x v="3"/>
    <x v="3"/>
    <x v="3"/>
    <s v="Retenções Iur"/>
    <s v="80.02.01"/>
    <s v="Retenções Iur"/>
    <s v="80.02.01"/>
    <x v="3"/>
    <x v="0"/>
    <x v="2"/>
    <x v="1"/>
    <x v="1"/>
    <x v="2"/>
    <x v="0"/>
    <x v="0"/>
    <x v="5"/>
    <s v="2022-02-23"/>
    <x v="1"/>
    <n v="1916"/>
    <x v="0"/>
    <m/>
    <x v="0"/>
    <m/>
    <x v="3"/>
    <n v="100474696"/>
    <x v="0"/>
    <x v="0"/>
    <s v="Retenções Iur"/>
    <s v="ORI"/>
    <x v="0"/>
    <s v="RIUR"/>
    <x v="0"/>
    <x v="0"/>
    <x v="0"/>
    <x v="0"/>
    <x v="0"/>
    <x v="0"/>
    <x v="0"/>
    <x v="0"/>
    <x v="0"/>
    <x v="0"/>
    <x v="0"/>
    <s v="Retenções Iur"/>
    <x v="0"/>
    <x v="0"/>
    <x v="0"/>
    <x v="0"/>
    <x v="2"/>
    <x v="0"/>
    <x v="0"/>
    <s v="000000"/>
    <x v="0"/>
    <x v="1"/>
    <x v="0"/>
    <x v="0"/>
    <s v="RETENCAO OT"/>
  </r>
  <r>
    <x v="1"/>
    <n v="0"/>
    <n v="0"/>
    <n v="0"/>
    <n v="3000"/>
    <x v="322"/>
    <x v="0"/>
    <x v="1"/>
    <x v="0"/>
    <s v="03.16.15"/>
    <x v="6"/>
    <x v="0"/>
    <x v="5"/>
    <s v="Direção Financeira"/>
    <s v="03.16.15"/>
    <s v="Direção Financeira"/>
    <s v="03.16.15"/>
    <x v="9"/>
    <x v="0"/>
    <x v="1"/>
    <x v="5"/>
    <x v="0"/>
    <x v="0"/>
    <x v="2"/>
    <x v="0"/>
    <x v="2"/>
    <s v="2022-03-07"/>
    <x v="1"/>
    <n v="3000"/>
    <x v="0"/>
    <m/>
    <x v="0"/>
    <m/>
    <x v="27"/>
    <n v="100475419"/>
    <x v="0"/>
    <x v="0"/>
    <s v="Direção Financeira"/>
    <s v="ORI"/>
    <x v="0"/>
    <m/>
    <x v="0"/>
    <x v="0"/>
    <x v="0"/>
    <x v="0"/>
    <x v="0"/>
    <x v="0"/>
    <x v="0"/>
    <x v="1"/>
    <x v="0"/>
    <x v="0"/>
    <x v="0"/>
    <s v="Direção Financeira"/>
    <x v="0"/>
    <x v="0"/>
    <x v="0"/>
    <x v="0"/>
    <x v="0"/>
    <x v="0"/>
    <x v="0"/>
    <s v="000523"/>
    <x v="0"/>
    <x v="0"/>
    <x v="0"/>
    <x v="0"/>
    <s v="Ajuda de custo a favor da Srª. Anila Maria Rodrigues pela sua deslocação a cidade da Praia no dia 07 de março para formação/elaboração conta gerência de 2021, conforme proposta em anexo."/>
  </r>
  <r>
    <x v="1"/>
    <n v="0"/>
    <n v="0"/>
    <n v="0"/>
    <n v="44505"/>
    <x v="323"/>
    <x v="0"/>
    <x v="1"/>
    <x v="0"/>
    <s v="03.16.15"/>
    <x v="6"/>
    <x v="0"/>
    <x v="5"/>
    <s v="Direção Financeira"/>
    <s v="03.16.15"/>
    <s v="Direção Financeira"/>
    <s v="03.16.15"/>
    <x v="55"/>
    <x v="0"/>
    <x v="1"/>
    <x v="5"/>
    <x v="0"/>
    <x v="0"/>
    <x v="2"/>
    <x v="0"/>
    <x v="2"/>
    <s v="2022-03-08"/>
    <x v="1"/>
    <n v="44505"/>
    <x v="0"/>
    <m/>
    <x v="0"/>
    <m/>
    <x v="113"/>
    <n v="100479309"/>
    <x v="0"/>
    <x v="0"/>
    <s v="Direção Financeira"/>
    <s v="ORI"/>
    <x v="0"/>
    <m/>
    <x v="0"/>
    <x v="0"/>
    <x v="0"/>
    <x v="0"/>
    <x v="0"/>
    <x v="0"/>
    <x v="0"/>
    <x v="0"/>
    <x v="0"/>
    <x v="0"/>
    <x v="0"/>
    <s v="Direção Financeira"/>
    <x v="0"/>
    <x v="0"/>
    <x v="0"/>
    <x v="0"/>
    <x v="0"/>
    <x v="0"/>
    <x v="0"/>
    <s v="000533"/>
    <x v="0"/>
    <x v="0"/>
    <x v="0"/>
    <x v="0"/>
    <s v="Pagamento a favor de oficina Tony,pelaprestação se serviço na reparação da Viatura BMW, conforme proposta e fatura em anexo."/>
  </r>
  <r>
    <x v="0"/>
    <n v="0"/>
    <n v="0"/>
    <n v="0"/>
    <n v="3530"/>
    <x v="324"/>
    <x v="0"/>
    <x v="1"/>
    <x v="0"/>
    <s v="01.27.02.15"/>
    <x v="2"/>
    <x v="2"/>
    <x v="2"/>
    <s v="Saneamento básico"/>
    <s v="01.27.02"/>
    <s v="Saneamento básico"/>
    <s v="01.27.02"/>
    <x v="2"/>
    <x v="0"/>
    <x v="1"/>
    <x v="1"/>
    <x v="0"/>
    <x v="1"/>
    <x v="1"/>
    <x v="0"/>
    <x v="2"/>
    <s v="2022-03-17"/>
    <x v="1"/>
    <n v="3530"/>
    <x v="0"/>
    <m/>
    <x v="0"/>
    <m/>
    <x v="114"/>
    <n v="100477902"/>
    <x v="0"/>
    <x v="0"/>
    <s v="Transferência de Residuos Aterro Santiago"/>
    <s v="ORI"/>
    <x v="0"/>
    <m/>
    <x v="0"/>
    <x v="0"/>
    <x v="0"/>
    <x v="0"/>
    <x v="0"/>
    <x v="0"/>
    <x v="0"/>
    <x v="1"/>
    <x v="0"/>
    <x v="0"/>
    <x v="0"/>
    <s v="Transferência de Residuos Aterro Santiago"/>
    <x v="0"/>
    <x v="0"/>
    <x v="0"/>
    <x v="0"/>
    <x v="1"/>
    <x v="0"/>
    <x v="0"/>
    <s v="000613"/>
    <x v="0"/>
    <x v="0"/>
    <x v="0"/>
    <x v="0"/>
    <s v="Pagamento a favor do Sr. Viriato Monteiro pela aquisição de um par de Bota destinado ao Motorista do Camião de Recolha de Resíduos Sólidos Urbanos do Município, conforme proposta em anexo.   "/>
  </r>
  <r>
    <x v="1"/>
    <n v="0"/>
    <n v="0"/>
    <n v="0"/>
    <n v="13030"/>
    <x v="306"/>
    <x v="0"/>
    <x v="1"/>
    <x v="0"/>
    <s v="03.16.15"/>
    <x v="6"/>
    <x v="0"/>
    <x v="5"/>
    <s v="Direção Financeira"/>
    <s v="03.16.15"/>
    <s v="Direção Financeira"/>
    <s v="03.16.15"/>
    <x v="20"/>
    <x v="0"/>
    <x v="1"/>
    <x v="5"/>
    <x v="0"/>
    <x v="0"/>
    <x v="2"/>
    <x v="0"/>
    <x v="2"/>
    <s v="2022-03-25"/>
    <x v="1"/>
    <n v="13030"/>
    <x v="0"/>
    <m/>
    <x v="0"/>
    <m/>
    <x v="115"/>
    <n v="100478447"/>
    <x v="0"/>
    <x v="0"/>
    <s v="Direção Financeira"/>
    <s v="ORI"/>
    <x v="0"/>
    <m/>
    <x v="0"/>
    <x v="0"/>
    <x v="0"/>
    <x v="0"/>
    <x v="0"/>
    <x v="0"/>
    <x v="0"/>
    <x v="0"/>
    <x v="0"/>
    <x v="0"/>
    <x v="0"/>
    <s v="Direção Financeira"/>
    <x v="0"/>
    <x v="0"/>
    <x v="0"/>
    <x v="0"/>
    <x v="0"/>
    <x v="0"/>
    <x v="0"/>
    <s v="000686"/>
    <x v="0"/>
    <x v="0"/>
    <x v="0"/>
    <x v="0"/>
    <s v="Pagamento a favor do Sr. Osmar Gil, pelo serviço de Segurança em flamengos pedra barro casa grande, referente ao mês de março 2022,conforme contrato em anexo. "/>
  </r>
  <r>
    <x v="0"/>
    <n v="0"/>
    <n v="0"/>
    <n v="0"/>
    <n v="2300"/>
    <x v="325"/>
    <x v="0"/>
    <x v="1"/>
    <x v="0"/>
    <s v="01.23.04.14"/>
    <x v="1"/>
    <x v="1"/>
    <x v="1"/>
    <s v="Ambiente"/>
    <s v="01.23.04"/>
    <s v="Ambiente"/>
    <s v="01.23.04"/>
    <x v="1"/>
    <x v="0"/>
    <x v="1"/>
    <x v="1"/>
    <x v="0"/>
    <x v="1"/>
    <x v="1"/>
    <x v="0"/>
    <x v="2"/>
    <s v="2022-03-25"/>
    <x v="1"/>
    <n v="2300"/>
    <x v="0"/>
    <m/>
    <x v="0"/>
    <m/>
    <x v="3"/>
    <n v="100474696"/>
    <x v="0"/>
    <x v="1"/>
    <s v="Criação e Manutenção de Espaços Verdes"/>
    <s v="ORI"/>
    <x v="0"/>
    <s v="CMEV"/>
    <x v="0"/>
    <x v="0"/>
    <x v="0"/>
    <x v="0"/>
    <x v="0"/>
    <x v="0"/>
    <x v="0"/>
    <x v="1"/>
    <x v="0"/>
    <x v="0"/>
    <x v="0"/>
    <s v="Criação e Manutenção de Espaços Verdes"/>
    <x v="0"/>
    <x v="0"/>
    <x v="0"/>
    <x v="0"/>
    <x v="1"/>
    <x v="0"/>
    <x v="0"/>
    <s v="000684"/>
    <x v="0"/>
    <x v="0"/>
    <x v="1"/>
    <x v="0"/>
    <s v="Pagamento a favor do Sr. Marcos António Garcia, pelo serviço de saneamento Espaço verde, Limpeza Urbano  referente ao mês de março 2022, conforme contrato em anexo. "/>
  </r>
  <r>
    <x v="0"/>
    <n v="0"/>
    <n v="0"/>
    <n v="0"/>
    <n v="13030"/>
    <x v="325"/>
    <x v="0"/>
    <x v="1"/>
    <x v="0"/>
    <s v="01.23.04.14"/>
    <x v="1"/>
    <x v="1"/>
    <x v="1"/>
    <s v="Ambiente"/>
    <s v="01.23.04"/>
    <s v="Ambiente"/>
    <s v="01.23.04"/>
    <x v="1"/>
    <x v="0"/>
    <x v="1"/>
    <x v="1"/>
    <x v="0"/>
    <x v="1"/>
    <x v="1"/>
    <x v="0"/>
    <x v="2"/>
    <s v="2022-03-25"/>
    <x v="1"/>
    <n v="13030"/>
    <x v="0"/>
    <m/>
    <x v="0"/>
    <m/>
    <x v="116"/>
    <n v="100478102"/>
    <x v="0"/>
    <x v="0"/>
    <s v="Criação e Manutenção de Espaços Verdes"/>
    <s v="ORI"/>
    <x v="0"/>
    <s v="CMEV"/>
    <x v="0"/>
    <x v="0"/>
    <x v="0"/>
    <x v="0"/>
    <x v="0"/>
    <x v="0"/>
    <x v="0"/>
    <x v="1"/>
    <x v="0"/>
    <x v="0"/>
    <x v="0"/>
    <s v="Criação e Manutenção de Espaços Verdes"/>
    <x v="0"/>
    <x v="0"/>
    <x v="0"/>
    <x v="0"/>
    <x v="1"/>
    <x v="0"/>
    <x v="0"/>
    <s v="000684"/>
    <x v="0"/>
    <x v="0"/>
    <x v="0"/>
    <x v="0"/>
    <s v="Pagamento a favor do Sr. Marcos António Garcia, pelo serviço de saneamento Espaço verde, Limpeza Urbano  referente ao mês de março 2022, conforme contrato em anexo. "/>
  </r>
  <r>
    <x v="1"/>
    <n v="0"/>
    <n v="0"/>
    <n v="0"/>
    <n v="20000"/>
    <x v="326"/>
    <x v="0"/>
    <x v="1"/>
    <x v="0"/>
    <s v="03.16.15"/>
    <x v="6"/>
    <x v="0"/>
    <x v="5"/>
    <s v="Direção Financeira"/>
    <s v="03.16.15"/>
    <s v="Direção Financeira"/>
    <s v="03.16.15"/>
    <x v="64"/>
    <x v="0"/>
    <x v="3"/>
    <x v="15"/>
    <x v="0"/>
    <x v="0"/>
    <x v="2"/>
    <x v="0"/>
    <x v="0"/>
    <s v="2022-04-18"/>
    <x v="0"/>
    <n v="20000"/>
    <x v="0"/>
    <m/>
    <x v="0"/>
    <m/>
    <x v="117"/>
    <n v="100476973"/>
    <x v="0"/>
    <x v="0"/>
    <s v="Direção Financeira"/>
    <s v="ORI"/>
    <x v="0"/>
    <m/>
    <x v="0"/>
    <x v="0"/>
    <x v="0"/>
    <x v="0"/>
    <x v="0"/>
    <x v="0"/>
    <x v="0"/>
    <x v="0"/>
    <x v="0"/>
    <x v="0"/>
    <x v="0"/>
    <s v="Direção Financeira"/>
    <x v="0"/>
    <x v="0"/>
    <x v="0"/>
    <x v="0"/>
    <x v="0"/>
    <x v="0"/>
    <x v="0"/>
    <s v="000000"/>
    <x v="0"/>
    <x v="0"/>
    <x v="0"/>
    <x v="0"/>
    <s v="Pagamento de uma parte de valor de contrato a favor da Sra. Maria Moreno, referente a indeminização do uso de terreno da sua propriedade que foi utlizado para construção de estrada, conforme contrato anexo."/>
  </r>
  <r>
    <x v="1"/>
    <n v="0"/>
    <n v="0"/>
    <n v="0"/>
    <n v="3000"/>
    <x v="327"/>
    <x v="0"/>
    <x v="1"/>
    <x v="0"/>
    <s v="01.25.01.10"/>
    <x v="25"/>
    <x v="4"/>
    <x v="4"/>
    <s v="Educação"/>
    <s v="01.25.01"/>
    <s v="Educação"/>
    <s v="01.25.01"/>
    <x v="4"/>
    <x v="0"/>
    <x v="3"/>
    <x v="2"/>
    <x v="0"/>
    <x v="1"/>
    <x v="2"/>
    <x v="0"/>
    <x v="0"/>
    <s v="2022-04-27"/>
    <x v="0"/>
    <n v="3000"/>
    <x v="0"/>
    <m/>
    <x v="0"/>
    <m/>
    <x v="103"/>
    <n v="100479332"/>
    <x v="0"/>
    <x v="0"/>
    <s v="Transporte escolar"/>
    <s v="ORI"/>
    <x v="0"/>
    <m/>
    <x v="0"/>
    <x v="0"/>
    <x v="0"/>
    <x v="0"/>
    <x v="0"/>
    <x v="0"/>
    <x v="0"/>
    <x v="1"/>
    <x v="0"/>
    <x v="0"/>
    <x v="0"/>
    <s v="Transporte escolar"/>
    <x v="0"/>
    <x v="0"/>
    <x v="0"/>
    <x v="0"/>
    <x v="1"/>
    <x v="0"/>
    <x v="0"/>
    <s v="000000"/>
    <x v="0"/>
    <x v="0"/>
    <x v="0"/>
    <x v="0"/>
    <s v="Apoio financeiro a favor da Srª. Verónica de Jesus Monteiro de Brito, para transporte escolar, conforme documento em anexo."/>
  </r>
  <r>
    <x v="1"/>
    <n v="0"/>
    <n v="0"/>
    <n v="0"/>
    <n v="17640"/>
    <x v="328"/>
    <x v="0"/>
    <x v="1"/>
    <x v="0"/>
    <s v="03.16.15"/>
    <x v="6"/>
    <x v="0"/>
    <x v="5"/>
    <s v="Direção Financeira"/>
    <s v="03.16.15"/>
    <s v="Direção Financeira"/>
    <s v="03.16.15"/>
    <x v="7"/>
    <x v="0"/>
    <x v="1"/>
    <x v="1"/>
    <x v="0"/>
    <x v="0"/>
    <x v="2"/>
    <x v="0"/>
    <x v="1"/>
    <s v="2022-05-12"/>
    <x v="0"/>
    <n v="17640"/>
    <x v="0"/>
    <m/>
    <x v="0"/>
    <m/>
    <x v="5"/>
    <n v="100476920"/>
    <x v="0"/>
    <x v="0"/>
    <s v="Direção Financeira"/>
    <s v="ORI"/>
    <x v="0"/>
    <m/>
    <x v="0"/>
    <x v="0"/>
    <x v="0"/>
    <x v="0"/>
    <x v="0"/>
    <x v="0"/>
    <x v="0"/>
    <x v="0"/>
    <x v="0"/>
    <x v="0"/>
    <x v="0"/>
    <s v="Direção Financeira"/>
    <x v="0"/>
    <x v="0"/>
    <x v="0"/>
    <x v="0"/>
    <x v="0"/>
    <x v="0"/>
    <x v="0"/>
    <s v="000000"/>
    <x v="0"/>
    <x v="0"/>
    <x v="0"/>
    <x v="0"/>
    <s v="Pagamento a favor de Felisberto Carvalho Auto Lda, pela aquisição de 120,73 litros de combustível destinadas as viaturas no transportes de executivos, conforme a proposta em anexo."/>
  </r>
  <r>
    <x v="0"/>
    <n v="0"/>
    <n v="0"/>
    <n v="0"/>
    <n v="50000"/>
    <x v="329"/>
    <x v="0"/>
    <x v="1"/>
    <x v="0"/>
    <s v="01.27.02.12"/>
    <x v="24"/>
    <x v="2"/>
    <x v="2"/>
    <s v="Saneamento básico"/>
    <s v="01.27.02"/>
    <s v="Saneamento básico"/>
    <s v="01.27.02"/>
    <x v="1"/>
    <x v="0"/>
    <x v="1"/>
    <x v="1"/>
    <x v="0"/>
    <x v="1"/>
    <x v="1"/>
    <x v="0"/>
    <x v="3"/>
    <s v="2022-06-08"/>
    <x v="0"/>
    <n v="5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a ligação de esgoto domiciliar, do contrato assinado aos 02 de outubro de 2020, conforme justificativo em anexo  "/>
  </r>
  <r>
    <x v="1"/>
    <n v="0"/>
    <n v="0"/>
    <n v="0"/>
    <n v="2300"/>
    <x v="330"/>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00"/>
    <x v="331"/>
    <x v="0"/>
    <x v="1"/>
    <x v="0"/>
    <s v="03.16.15"/>
    <x v="6"/>
    <x v="0"/>
    <x v="5"/>
    <s v="Direção Financeira"/>
    <s v="03.16.15"/>
    <s v="Direção Financeira"/>
    <s v="03.16.15"/>
    <x v="53"/>
    <x v="0"/>
    <x v="1"/>
    <x v="5"/>
    <x v="0"/>
    <x v="0"/>
    <x v="2"/>
    <x v="0"/>
    <x v="6"/>
    <s v="2022-07-26"/>
    <x v="2"/>
    <n v="200"/>
    <x v="0"/>
    <m/>
    <x v="0"/>
    <m/>
    <x v="0"/>
    <n v="100474914"/>
    <x v="0"/>
    <x v="0"/>
    <s v="Direção Financeira"/>
    <s v="ORI"/>
    <x v="0"/>
    <m/>
    <x v="0"/>
    <x v="0"/>
    <x v="0"/>
    <x v="0"/>
    <x v="0"/>
    <x v="0"/>
    <x v="0"/>
    <x v="0"/>
    <x v="0"/>
    <x v="0"/>
    <x v="0"/>
    <s v="Direção Financeira"/>
    <x v="0"/>
    <x v="0"/>
    <x v="0"/>
    <x v="0"/>
    <x v="0"/>
    <x v="0"/>
    <x v="0"/>
    <s v="000000"/>
    <x v="0"/>
    <x v="0"/>
    <x v="0"/>
    <x v="0"/>
    <s v="Pagamento a favor da Papelaria Jorge Silva, pela aquisição de vinte cópias A3 da folha de controle de pagamento de FAIMO, conforme proposta e fatura em anexo."/>
  </r>
  <r>
    <x v="1"/>
    <n v="0"/>
    <n v="0"/>
    <n v="0"/>
    <n v="4995"/>
    <x v="332"/>
    <x v="0"/>
    <x v="0"/>
    <x v="0"/>
    <s v="80.02.01"/>
    <x v="3"/>
    <x v="3"/>
    <x v="3"/>
    <s v="Retenções Iur"/>
    <s v="80.02.01"/>
    <s v="Retenções Iur"/>
    <s v="80.02.01"/>
    <x v="3"/>
    <x v="0"/>
    <x v="2"/>
    <x v="1"/>
    <x v="1"/>
    <x v="2"/>
    <x v="0"/>
    <x v="0"/>
    <x v="6"/>
    <s v="2022-07-21"/>
    <x v="2"/>
    <n v="4995"/>
    <x v="0"/>
    <m/>
    <x v="0"/>
    <m/>
    <x v="3"/>
    <n v="100474696"/>
    <x v="0"/>
    <x v="0"/>
    <s v="Retenções Iur"/>
    <s v="ORI"/>
    <x v="0"/>
    <s v="RIUR"/>
    <x v="0"/>
    <x v="0"/>
    <x v="0"/>
    <x v="0"/>
    <x v="0"/>
    <x v="0"/>
    <x v="0"/>
    <x v="0"/>
    <x v="0"/>
    <x v="0"/>
    <x v="0"/>
    <s v="Retenções Iur"/>
    <x v="0"/>
    <x v="0"/>
    <x v="0"/>
    <x v="0"/>
    <x v="2"/>
    <x v="0"/>
    <x v="0"/>
    <s v="000000"/>
    <x v="0"/>
    <x v="1"/>
    <x v="0"/>
    <x v="0"/>
    <s v="RETENCAO OT"/>
  </r>
  <r>
    <x v="1"/>
    <n v="0"/>
    <n v="0"/>
    <n v="0"/>
    <n v="9372"/>
    <x v="333"/>
    <x v="0"/>
    <x v="0"/>
    <x v="0"/>
    <s v="80.02.10.26"/>
    <x v="21"/>
    <x v="3"/>
    <x v="3"/>
    <s v="Outros"/>
    <s v="80.02.10"/>
    <s v="Outros"/>
    <s v="80.02.10"/>
    <x v="31"/>
    <x v="0"/>
    <x v="2"/>
    <x v="10"/>
    <x v="1"/>
    <x v="2"/>
    <x v="0"/>
    <x v="0"/>
    <x v="6"/>
    <s v="2022-07-21"/>
    <x v="2"/>
    <n v="9372"/>
    <x v="0"/>
    <m/>
    <x v="0"/>
    <m/>
    <x v="37"/>
    <n v="100479277"/>
    <x v="0"/>
    <x v="0"/>
    <s v="Retenção Sansung"/>
    <s v="ORI"/>
    <x v="0"/>
    <s v="RS"/>
    <x v="0"/>
    <x v="0"/>
    <x v="0"/>
    <x v="0"/>
    <x v="0"/>
    <x v="0"/>
    <x v="0"/>
    <x v="1"/>
    <x v="0"/>
    <x v="0"/>
    <x v="0"/>
    <s v="Retenção Sansung"/>
    <x v="0"/>
    <x v="0"/>
    <x v="0"/>
    <x v="0"/>
    <x v="2"/>
    <x v="0"/>
    <x v="0"/>
    <s v="000000"/>
    <x v="0"/>
    <x v="1"/>
    <x v="0"/>
    <x v="0"/>
    <s v="RETENCAO OT"/>
  </r>
  <r>
    <x v="1"/>
    <n v="0"/>
    <n v="0"/>
    <n v="0"/>
    <n v="4995"/>
    <x v="334"/>
    <x v="0"/>
    <x v="0"/>
    <x v="0"/>
    <s v="80.02.01"/>
    <x v="3"/>
    <x v="3"/>
    <x v="3"/>
    <s v="Retenções Iur"/>
    <s v="80.02.01"/>
    <s v="Retenções Iur"/>
    <s v="80.02.01"/>
    <x v="3"/>
    <x v="0"/>
    <x v="2"/>
    <x v="1"/>
    <x v="1"/>
    <x v="2"/>
    <x v="0"/>
    <x v="0"/>
    <x v="6"/>
    <s v="2022-07-21"/>
    <x v="2"/>
    <n v="4995"/>
    <x v="0"/>
    <m/>
    <x v="0"/>
    <m/>
    <x v="3"/>
    <n v="100474696"/>
    <x v="0"/>
    <x v="0"/>
    <s v="Retenções Iur"/>
    <s v="ORI"/>
    <x v="0"/>
    <s v="RIUR"/>
    <x v="0"/>
    <x v="0"/>
    <x v="0"/>
    <x v="0"/>
    <x v="0"/>
    <x v="0"/>
    <x v="0"/>
    <x v="0"/>
    <x v="0"/>
    <x v="0"/>
    <x v="0"/>
    <s v="Retenções Iur"/>
    <x v="0"/>
    <x v="0"/>
    <x v="0"/>
    <x v="0"/>
    <x v="2"/>
    <x v="0"/>
    <x v="0"/>
    <s v="000000"/>
    <x v="0"/>
    <x v="1"/>
    <x v="0"/>
    <x v="0"/>
    <s v="RETENCAO OT"/>
  </r>
  <r>
    <x v="1"/>
    <n v="0"/>
    <n v="0"/>
    <n v="0"/>
    <n v="2300"/>
    <x v="335"/>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3000"/>
    <x v="336"/>
    <x v="0"/>
    <x v="0"/>
    <x v="0"/>
    <s v="80.02.01"/>
    <x v="3"/>
    <x v="3"/>
    <x v="3"/>
    <s v="Retenções Iur"/>
    <s v="80.02.01"/>
    <s v="Retenções Iur"/>
    <s v="80.02.01"/>
    <x v="3"/>
    <x v="0"/>
    <x v="2"/>
    <x v="1"/>
    <x v="1"/>
    <x v="2"/>
    <x v="0"/>
    <x v="0"/>
    <x v="6"/>
    <s v="2022-07-20"/>
    <x v="2"/>
    <n v="3000"/>
    <x v="0"/>
    <m/>
    <x v="0"/>
    <m/>
    <x v="3"/>
    <n v="100474696"/>
    <x v="0"/>
    <x v="0"/>
    <s v="Retenções Iur"/>
    <s v="ORI"/>
    <x v="0"/>
    <s v="RIUR"/>
    <x v="0"/>
    <x v="0"/>
    <x v="0"/>
    <x v="0"/>
    <x v="0"/>
    <x v="0"/>
    <x v="0"/>
    <x v="0"/>
    <x v="0"/>
    <x v="0"/>
    <x v="0"/>
    <s v="Retenções Iur"/>
    <x v="0"/>
    <x v="0"/>
    <x v="0"/>
    <x v="0"/>
    <x v="2"/>
    <x v="0"/>
    <x v="0"/>
    <s v="000000"/>
    <x v="0"/>
    <x v="1"/>
    <x v="0"/>
    <x v="0"/>
    <s v="RETENCAO OT"/>
  </r>
  <r>
    <x v="1"/>
    <n v="0"/>
    <n v="0"/>
    <n v="0"/>
    <n v="2300"/>
    <x v="337"/>
    <x v="0"/>
    <x v="0"/>
    <x v="0"/>
    <s v="80.02.01"/>
    <x v="3"/>
    <x v="3"/>
    <x v="3"/>
    <s v="Retenções Iur"/>
    <s v="80.02.01"/>
    <s v="Retenções Iur"/>
    <s v="80.02.01"/>
    <x v="3"/>
    <x v="0"/>
    <x v="2"/>
    <x v="1"/>
    <x v="1"/>
    <x v="2"/>
    <x v="0"/>
    <x v="0"/>
    <x v="6"/>
    <s v="2022-07-20"/>
    <x v="2"/>
    <n v="2300"/>
    <x v="0"/>
    <m/>
    <x v="0"/>
    <m/>
    <x v="3"/>
    <n v="100474696"/>
    <x v="0"/>
    <x v="0"/>
    <s v="Retenções Iur"/>
    <s v="ORI"/>
    <x v="0"/>
    <s v="RIUR"/>
    <x v="0"/>
    <x v="0"/>
    <x v="0"/>
    <x v="0"/>
    <x v="0"/>
    <x v="0"/>
    <x v="0"/>
    <x v="0"/>
    <x v="0"/>
    <x v="0"/>
    <x v="0"/>
    <s v="Retenções Iur"/>
    <x v="0"/>
    <x v="0"/>
    <x v="0"/>
    <x v="0"/>
    <x v="2"/>
    <x v="0"/>
    <x v="0"/>
    <s v="000000"/>
    <x v="0"/>
    <x v="1"/>
    <x v="0"/>
    <x v="0"/>
    <s v="RETENCAO OT"/>
  </r>
  <r>
    <x v="1"/>
    <n v="0"/>
    <n v="0"/>
    <n v="0"/>
    <n v="5000"/>
    <x v="338"/>
    <x v="0"/>
    <x v="1"/>
    <x v="0"/>
    <s v="01.25.05.09"/>
    <x v="15"/>
    <x v="4"/>
    <x v="4"/>
    <s v="Saúde"/>
    <s v="01.25.05"/>
    <s v="Saúde"/>
    <s v="01.25.05"/>
    <x v="5"/>
    <x v="0"/>
    <x v="4"/>
    <x v="3"/>
    <x v="0"/>
    <x v="1"/>
    <x v="2"/>
    <x v="0"/>
    <x v="7"/>
    <s v="2022-08-12"/>
    <x v="2"/>
    <n v="5000"/>
    <x v="0"/>
    <m/>
    <x v="0"/>
    <m/>
    <x v="118"/>
    <n v="100479374"/>
    <x v="0"/>
    <x v="0"/>
    <s v="Apoio a Consultas de Especialidade e Medicamentos"/>
    <s v="ORI"/>
    <x v="0"/>
    <s v="ACE"/>
    <x v="0"/>
    <x v="0"/>
    <x v="0"/>
    <x v="0"/>
    <x v="0"/>
    <x v="0"/>
    <x v="0"/>
    <x v="1"/>
    <x v="0"/>
    <x v="0"/>
    <x v="0"/>
    <s v="Apoio a Consultas de Especialidade e Medicamentos"/>
    <x v="0"/>
    <x v="0"/>
    <x v="0"/>
    <x v="0"/>
    <x v="1"/>
    <x v="0"/>
    <x v="0"/>
    <s v="000000"/>
    <x v="0"/>
    <x v="0"/>
    <x v="0"/>
    <x v="0"/>
    <s v="Apoio concedido a Sra. Nelita Freitas Ferreira, para consultas, conforme proposta em anexo."/>
  </r>
  <r>
    <x v="1"/>
    <n v="0"/>
    <n v="0"/>
    <n v="0"/>
    <n v="750"/>
    <x v="339"/>
    <x v="0"/>
    <x v="1"/>
    <x v="0"/>
    <s v="01.27.04.10"/>
    <x v="4"/>
    <x v="2"/>
    <x v="2"/>
    <s v="Infra-Estruturas e Transportes"/>
    <s v="01.27.04"/>
    <s v="Infra-Estruturas e Transportes"/>
    <s v="01.27.04"/>
    <x v="4"/>
    <x v="0"/>
    <x v="3"/>
    <x v="2"/>
    <x v="0"/>
    <x v="1"/>
    <x v="2"/>
    <x v="0"/>
    <x v="7"/>
    <s v="2022-08-16"/>
    <x v="2"/>
    <n v="75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Etelvino Lopes Borges, referente a prestação de serviços de calcetamento no centro da cidade, conforme documento em anexo. "/>
  </r>
  <r>
    <x v="1"/>
    <n v="0"/>
    <n v="0"/>
    <n v="0"/>
    <n v="4250"/>
    <x v="339"/>
    <x v="0"/>
    <x v="1"/>
    <x v="0"/>
    <s v="01.27.04.10"/>
    <x v="4"/>
    <x v="2"/>
    <x v="2"/>
    <s v="Infra-Estruturas e Transportes"/>
    <s v="01.27.04"/>
    <s v="Infra-Estruturas e Transportes"/>
    <s v="01.27.04"/>
    <x v="4"/>
    <x v="0"/>
    <x v="3"/>
    <x v="2"/>
    <x v="0"/>
    <x v="1"/>
    <x v="2"/>
    <x v="0"/>
    <x v="7"/>
    <s v="2022-08-16"/>
    <x v="2"/>
    <n v="4250"/>
    <x v="0"/>
    <m/>
    <x v="0"/>
    <m/>
    <x v="119"/>
    <n v="10021055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Etelvino Lopes Borges, referente a prestação de serviços de calcetamento no centro da cidade, conforme documento em anexo. "/>
  </r>
  <r>
    <x v="1"/>
    <n v="0"/>
    <n v="0"/>
    <n v="0"/>
    <n v="4000"/>
    <x v="340"/>
    <x v="0"/>
    <x v="1"/>
    <x v="0"/>
    <s v="01.25.05.09"/>
    <x v="15"/>
    <x v="4"/>
    <x v="4"/>
    <s v="Saúde"/>
    <s v="01.25.05"/>
    <s v="Saúde"/>
    <s v="01.25.05"/>
    <x v="5"/>
    <x v="0"/>
    <x v="4"/>
    <x v="3"/>
    <x v="0"/>
    <x v="1"/>
    <x v="2"/>
    <x v="0"/>
    <x v="7"/>
    <s v="2022-08-17"/>
    <x v="2"/>
    <n v="4000"/>
    <x v="0"/>
    <m/>
    <x v="0"/>
    <m/>
    <x v="120"/>
    <n v="100479009"/>
    <x v="0"/>
    <x v="0"/>
    <s v="Apoio a Consultas de Especialidade e Medicamentos"/>
    <s v="ORI"/>
    <x v="0"/>
    <s v="ACE"/>
    <x v="0"/>
    <x v="0"/>
    <x v="0"/>
    <x v="0"/>
    <x v="0"/>
    <x v="0"/>
    <x v="0"/>
    <x v="1"/>
    <x v="0"/>
    <x v="0"/>
    <x v="0"/>
    <s v="Apoio a Consultas de Especialidade e Medicamentos"/>
    <x v="0"/>
    <x v="0"/>
    <x v="0"/>
    <x v="0"/>
    <x v="1"/>
    <x v="0"/>
    <x v="0"/>
    <s v="000000"/>
    <x v="0"/>
    <x v="0"/>
    <x v="0"/>
    <x v="0"/>
    <s v="Apoio a favor da sra. Isaura Rocha Fernandes, para aquisição de óculos, conforme anexo."/>
  </r>
  <r>
    <x v="1"/>
    <n v="0"/>
    <n v="0"/>
    <n v="0"/>
    <n v="6900"/>
    <x v="341"/>
    <x v="0"/>
    <x v="0"/>
    <x v="0"/>
    <s v="03.03.10"/>
    <x v="0"/>
    <x v="0"/>
    <x v="0"/>
    <s v="Receitas Da Câmara"/>
    <s v="03.03.10"/>
    <s v="Receitas Da Câmara"/>
    <s v="03.03.10"/>
    <x v="40"/>
    <x v="0"/>
    <x v="5"/>
    <x v="4"/>
    <x v="0"/>
    <x v="0"/>
    <x v="0"/>
    <x v="0"/>
    <x v="7"/>
    <s v="2022-08-17"/>
    <x v="2"/>
    <n v="6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342"/>
    <x v="0"/>
    <x v="0"/>
    <x v="0"/>
    <s v="03.03.10"/>
    <x v="0"/>
    <x v="0"/>
    <x v="0"/>
    <s v="Receitas Da Câmara"/>
    <s v="03.03.10"/>
    <s v="Receitas Da Câmara"/>
    <s v="03.03.10"/>
    <x v="37"/>
    <x v="0"/>
    <x v="5"/>
    <x v="4"/>
    <x v="0"/>
    <x v="0"/>
    <x v="0"/>
    <x v="0"/>
    <x v="7"/>
    <s v="2022-08-17"/>
    <x v="2"/>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00"/>
    <x v="343"/>
    <x v="0"/>
    <x v="0"/>
    <x v="0"/>
    <s v="03.03.10"/>
    <x v="0"/>
    <x v="0"/>
    <x v="0"/>
    <s v="Receitas Da Câmara"/>
    <s v="03.03.10"/>
    <s v="Receitas Da Câmara"/>
    <s v="03.03.10"/>
    <x v="35"/>
    <x v="0"/>
    <x v="1"/>
    <x v="11"/>
    <x v="0"/>
    <x v="0"/>
    <x v="0"/>
    <x v="0"/>
    <x v="7"/>
    <s v="2022-08-17"/>
    <x v="2"/>
    <n v="3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240"/>
    <x v="344"/>
    <x v="0"/>
    <x v="0"/>
    <x v="0"/>
    <s v="03.03.10"/>
    <x v="0"/>
    <x v="0"/>
    <x v="0"/>
    <s v="Receitas Da Câmara"/>
    <s v="03.03.10"/>
    <s v="Receitas Da Câmara"/>
    <s v="03.03.10"/>
    <x v="44"/>
    <x v="0"/>
    <x v="5"/>
    <x v="4"/>
    <x v="0"/>
    <x v="0"/>
    <x v="0"/>
    <x v="0"/>
    <x v="7"/>
    <s v="2022-08-17"/>
    <x v="2"/>
    <n v="1424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50000"/>
    <x v="345"/>
    <x v="0"/>
    <x v="0"/>
    <x v="0"/>
    <s v="03.03.10"/>
    <x v="0"/>
    <x v="0"/>
    <x v="0"/>
    <s v="Receitas Da Câmara"/>
    <s v="03.03.10"/>
    <s v="Receitas Da Câmara"/>
    <s v="03.03.10"/>
    <x v="45"/>
    <x v="0"/>
    <x v="1"/>
    <x v="1"/>
    <x v="0"/>
    <x v="0"/>
    <x v="0"/>
    <x v="0"/>
    <x v="7"/>
    <s v="2022-08-17"/>
    <x v="2"/>
    <n v="5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
    <x v="346"/>
    <x v="0"/>
    <x v="0"/>
    <x v="0"/>
    <s v="03.03.10"/>
    <x v="0"/>
    <x v="0"/>
    <x v="0"/>
    <s v="Receitas Da Câmara"/>
    <s v="03.03.10"/>
    <s v="Receitas Da Câmara"/>
    <s v="03.03.10"/>
    <x v="65"/>
    <x v="0"/>
    <x v="5"/>
    <x v="12"/>
    <x v="0"/>
    <x v="0"/>
    <x v="0"/>
    <x v="0"/>
    <x v="7"/>
    <s v="2022-08-17"/>
    <x v="2"/>
    <n v="4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0"/>
    <x v="347"/>
    <x v="0"/>
    <x v="0"/>
    <x v="0"/>
    <s v="03.03.10"/>
    <x v="0"/>
    <x v="0"/>
    <x v="0"/>
    <s v="Receitas Da Câmara"/>
    <s v="03.03.10"/>
    <s v="Receitas Da Câmara"/>
    <s v="03.03.10"/>
    <x v="39"/>
    <x v="0"/>
    <x v="5"/>
    <x v="4"/>
    <x v="0"/>
    <x v="0"/>
    <x v="0"/>
    <x v="0"/>
    <x v="7"/>
    <s v="2022-08-17"/>
    <x v="2"/>
    <n v="20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348"/>
    <x v="0"/>
    <x v="0"/>
    <x v="0"/>
    <s v="03.03.10"/>
    <x v="0"/>
    <x v="0"/>
    <x v="0"/>
    <s v="Receitas Da Câmara"/>
    <s v="03.03.10"/>
    <s v="Receitas Da Câmara"/>
    <s v="03.03.10"/>
    <x v="51"/>
    <x v="0"/>
    <x v="5"/>
    <x v="4"/>
    <x v="0"/>
    <x v="0"/>
    <x v="0"/>
    <x v="0"/>
    <x v="7"/>
    <s v="2022-08-17"/>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
    <x v="349"/>
    <x v="0"/>
    <x v="0"/>
    <x v="0"/>
    <s v="03.03.10"/>
    <x v="0"/>
    <x v="0"/>
    <x v="0"/>
    <s v="Receitas Da Câmara"/>
    <s v="03.03.10"/>
    <s v="Receitas Da Câmara"/>
    <s v="03.03.10"/>
    <x v="66"/>
    <x v="0"/>
    <x v="5"/>
    <x v="12"/>
    <x v="0"/>
    <x v="0"/>
    <x v="0"/>
    <x v="0"/>
    <x v="7"/>
    <s v="2022-08-17"/>
    <x v="2"/>
    <n v="3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342"/>
    <x v="350"/>
    <x v="0"/>
    <x v="0"/>
    <x v="0"/>
    <s v="03.03.10"/>
    <x v="0"/>
    <x v="0"/>
    <x v="0"/>
    <s v="Receitas Da Câmara"/>
    <s v="03.03.10"/>
    <s v="Receitas Da Câmara"/>
    <s v="03.03.10"/>
    <x v="38"/>
    <x v="0"/>
    <x v="1"/>
    <x v="1"/>
    <x v="0"/>
    <x v="0"/>
    <x v="0"/>
    <x v="0"/>
    <x v="7"/>
    <s v="2022-08-17"/>
    <x v="2"/>
    <n v="4734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351"/>
    <x v="0"/>
    <x v="0"/>
    <x v="0"/>
    <s v="03.03.10"/>
    <x v="0"/>
    <x v="0"/>
    <x v="0"/>
    <s v="Receitas Da Câmara"/>
    <s v="03.03.10"/>
    <s v="Receitas Da Câmara"/>
    <s v="03.03.10"/>
    <x v="36"/>
    <x v="0"/>
    <x v="5"/>
    <x v="4"/>
    <x v="0"/>
    <x v="0"/>
    <x v="0"/>
    <x v="0"/>
    <x v="7"/>
    <s v="2022-08-17"/>
    <x v="2"/>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90"/>
    <x v="352"/>
    <x v="0"/>
    <x v="0"/>
    <x v="0"/>
    <s v="03.03.10"/>
    <x v="0"/>
    <x v="0"/>
    <x v="0"/>
    <s v="Receitas Da Câmara"/>
    <s v="03.03.10"/>
    <s v="Receitas Da Câmara"/>
    <s v="03.03.10"/>
    <x v="34"/>
    <x v="0"/>
    <x v="5"/>
    <x v="4"/>
    <x v="0"/>
    <x v="0"/>
    <x v="0"/>
    <x v="0"/>
    <x v="7"/>
    <s v="2022-08-17"/>
    <x v="2"/>
    <n v="47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864"/>
    <x v="353"/>
    <x v="0"/>
    <x v="1"/>
    <x v="0"/>
    <s v="03.16.15"/>
    <x v="6"/>
    <x v="0"/>
    <x v="5"/>
    <s v="Direção Financeira"/>
    <s v="03.16.15"/>
    <s v="Direção Financeira"/>
    <s v="03.16.15"/>
    <x v="7"/>
    <x v="0"/>
    <x v="1"/>
    <x v="1"/>
    <x v="0"/>
    <x v="0"/>
    <x v="2"/>
    <x v="0"/>
    <x v="7"/>
    <s v="2022-08-18"/>
    <x v="2"/>
    <n v="17864"/>
    <x v="0"/>
    <m/>
    <x v="0"/>
    <m/>
    <x v="5"/>
    <n v="100476920"/>
    <x v="0"/>
    <x v="0"/>
    <s v="Direção Financeira"/>
    <s v="ORI"/>
    <x v="0"/>
    <m/>
    <x v="0"/>
    <x v="0"/>
    <x v="0"/>
    <x v="0"/>
    <x v="0"/>
    <x v="0"/>
    <x v="0"/>
    <x v="0"/>
    <x v="0"/>
    <x v="0"/>
    <x v="0"/>
    <s v="Direção Financeira"/>
    <x v="0"/>
    <x v="0"/>
    <x v="0"/>
    <x v="0"/>
    <x v="0"/>
    <x v="0"/>
    <x v="0"/>
    <s v="000000"/>
    <x v="0"/>
    <x v="0"/>
    <x v="0"/>
    <x v="0"/>
    <s v="Pagamento a favor de Felisberto Carvalho Auto referente a aquisição de 105,02 Lts de combustível destinado as viaturas ao serviço de executivo, conforme anexo."/>
  </r>
  <r>
    <x v="1"/>
    <n v="0"/>
    <n v="0"/>
    <n v="0"/>
    <n v="11970"/>
    <x v="354"/>
    <x v="0"/>
    <x v="1"/>
    <x v="0"/>
    <s v="01.25.04.22"/>
    <x v="11"/>
    <x v="4"/>
    <x v="4"/>
    <s v="Cultura"/>
    <s v="01.25.04"/>
    <s v="Cultura"/>
    <s v="01.25.04"/>
    <x v="4"/>
    <x v="0"/>
    <x v="3"/>
    <x v="2"/>
    <x v="0"/>
    <x v="1"/>
    <x v="2"/>
    <x v="0"/>
    <x v="7"/>
    <s v="2022-08-18"/>
    <x v="2"/>
    <n v="11970"/>
    <x v="0"/>
    <m/>
    <x v="0"/>
    <m/>
    <x v="5"/>
    <n v="10047692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Felisberto Carvalho Auto, pela aquisição de 70.37 Lts de combustível destinado a viatura para  o transporte de produtos agropecuária, conforme o anexo."/>
  </r>
  <r>
    <x v="1"/>
    <n v="0"/>
    <n v="0"/>
    <n v="0"/>
    <n v="76280"/>
    <x v="355"/>
    <x v="0"/>
    <x v="1"/>
    <x v="0"/>
    <s v="03.16.15"/>
    <x v="6"/>
    <x v="0"/>
    <x v="5"/>
    <s v="Direção Financeira"/>
    <s v="03.16.15"/>
    <s v="Direção Financeira"/>
    <s v="03.16.15"/>
    <x v="22"/>
    <x v="0"/>
    <x v="1"/>
    <x v="1"/>
    <x v="0"/>
    <x v="0"/>
    <x v="2"/>
    <x v="0"/>
    <x v="7"/>
    <s v="2022-08-22"/>
    <x v="2"/>
    <n v="76280"/>
    <x v="0"/>
    <m/>
    <x v="0"/>
    <m/>
    <x v="1"/>
    <n v="100477569"/>
    <x v="0"/>
    <x v="0"/>
    <s v="Direção Financeira"/>
    <s v="ORI"/>
    <x v="0"/>
    <m/>
    <x v="0"/>
    <x v="0"/>
    <x v="0"/>
    <x v="0"/>
    <x v="0"/>
    <x v="0"/>
    <x v="0"/>
    <x v="0"/>
    <x v="0"/>
    <x v="0"/>
    <x v="0"/>
    <s v="Direção Financeira"/>
    <x v="0"/>
    <x v="0"/>
    <x v="0"/>
    <x v="0"/>
    <x v="0"/>
    <x v="0"/>
    <x v="0"/>
    <s v="000000"/>
    <x v="0"/>
    <x v="0"/>
    <x v="0"/>
    <x v="0"/>
    <s v="Pagamento a favor de Li Ponta, pelo fornecimento de refeições, conforme propostas em anexo."/>
  </r>
  <r>
    <x v="1"/>
    <n v="0"/>
    <n v="0"/>
    <n v="0"/>
    <n v="46812"/>
    <x v="356"/>
    <x v="0"/>
    <x v="1"/>
    <x v="0"/>
    <s v="03.16.15"/>
    <x v="6"/>
    <x v="0"/>
    <x v="5"/>
    <s v="Direção Financeira"/>
    <s v="03.16.15"/>
    <s v="Direção Financeira"/>
    <s v="03.16.15"/>
    <x v="7"/>
    <x v="0"/>
    <x v="1"/>
    <x v="1"/>
    <x v="0"/>
    <x v="0"/>
    <x v="2"/>
    <x v="0"/>
    <x v="7"/>
    <s v="2022-08-23"/>
    <x v="2"/>
    <n v="46812"/>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6 Lts de óleo, 20 Lts Spirax e 30 Lts óleo hidráulico destinado a máquina Retroescavadora, conforme anexo."/>
  </r>
  <r>
    <x v="1"/>
    <n v="0"/>
    <n v="0"/>
    <n v="0"/>
    <n v="2300"/>
    <x v="357"/>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Agosto 2022, conforme contrato anexo.   "/>
  </r>
  <r>
    <x v="1"/>
    <n v="0"/>
    <n v="0"/>
    <n v="0"/>
    <n v="13030"/>
    <x v="357"/>
    <x v="0"/>
    <x v="1"/>
    <x v="0"/>
    <s v="03.16.15"/>
    <x v="6"/>
    <x v="0"/>
    <x v="5"/>
    <s v="Direção Financeira"/>
    <s v="03.16.15"/>
    <s v="Direção Financeira"/>
    <s v="03.16.15"/>
    <x v="20"/>
    <x v="0"/>
    <x v="1"/>
    <x v="5"/>
    <x v="0"/>
    <x v="0"/>
    <x v="2"/>
    <x v="0"/>
    <x v="7"/>
    <s v="2022-08-25"/>
    <x v="2"/>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Agosto 2022, conforme contrato anexo.   "/>
  </r>
  <r>
    <x v="0"/>
    <n v="0"/>
    <n v="0"/>
    <n v="0"/>
    <n v="18761654"/>
    <x v="358"/>
    <x v="0"/>
    <x v="1"/>
    <x v="0"/>
    <s v="01.27.06.91"/>
    <x v="42"/>
    <x v="2"/>
    <x v="2"/>
    <s v="Requalificação Urbana e habitação"/>
    <s v="01.27.06"/>
    <s v="Requalificação Urbana e habitação"/>
    <s v="01.27.06"/>
    <x v="1"/>
    <x v="0"/>
    <x v="1"/>
    <x v="1"/>
    <x v="0"/>
    <x v="1"/>
    <x v="1"/>
    <x v="0"/>
    <x v="7"/>
    <s v="2022-08-25"/>
    <x v="2"/>
    <n v="18761654"/>
    <x v="0"/>
    <m/>
    <x v="0"/>
    <m/>
    <x v="122"/>
    <n v="100478565"/>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a favor da Tecnovia, referente a empreitada da obra de asfaltagem de estradas em calçada no Município de São Miguel, conforme contrato e proposta em anexo."/>
  </r>
  <r>
    <x v="1"/>
    <n v="0"/>
    <n v="0"/>
    <n v="0"/>
    <n v="2300"/>
    <x v="359"/>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 Pagamento a favor da Srª. Hirondina Pereira Furtado, pela prestação de serviço de saneamento e limpeza urbana, referente ao mês de Agosto 2022, conforme contrato em anexo.   "/>
  </r>
  <r>
    <x v="1"/>
    <n v="0"/>
    <n v="0"/>
    <n v="0"/>
    <n v="1633"/>
    <x v="359"/>
    <x v="0"/>
    <x v="1"/>
    <x v="0"/>
    <s v="01.27.02.11"/>
    <x v="14"/>
    <x v="2"/>
    <x v="2"/>
    <s v="Saneamento básico"/>
    <s v="01.27.02"/>
    <s v="Saneamento básico"/>
    <s v="01.27.02"/>
    <x v="4"/>
    <x v="0"/>
    <x v="3"/>
    <x v="2"/>
    <x v="0"/>
    <x v="1"/>
    <x v="2"/>
    <x v="0"/>
    <x v="7"/>
    <s v="2022-08-25"/>
    <x v="2"/>
    <n v="1633"/>
    <x v="0"/>
    <m/>
    <x v="0"/>
    <m/>
    <x v="37"/>
    <n v="100479277"/>
    <x v="0"/>
    <x v="3"/>
    <s v="Reforço do saneamento básico"/>
    <s v="ORI"/>
    <x v="0"/>
    <m/>
    <x v="0"/>
    <x v="0"/>
    <x v="0"/>
    <x v="0"/>
    <x v="0"/>
    <x v="0"/>
    <x v="0"/>
    <x v="1"/>
    <x v="0"/>
    <x v="0"/>
    <x v="0"/>
    <s v="Reforço do saneamento básico"/>
    <x v="0"/>
    <x v="0"/>
    <x v="0"/>
    <x v="0"/>
    <x v="1"/>
    <x v="0"/>
    <x v="0"/>
    <s v="000000"/>
    <x v="0"/>
    <x v="0"/>
    <x v="3"/>
    <x v="0"/>
    <s v=" Pagamento a favor da Srª. Hirondina Pereira Furtado, pela prestação de serviço de saneamento e limpeza urbana, referente ao mês de Agosto 2022, conforme contrato em anexo.   "/>
  </r>
  <r>
    <x v="1"/>
    <n v="0"/>
    <n v="0"/>
    <n v="0"/>
    <n v="11397"/>
    <x v="359"/>
    <x v="0"/>
    <x v="1"/>
    <x v="0"/>
    <s v="01.27.02.11"/>
    <x v="14"/>
    <x v="2"/>
    <x v="2"/>
    <s v="Saneamento básico"/>
    <s v="01.27.02"/>
    <s v="Saneamento básico"/>
    <s v="01.27.02"/>
    <x v="4"/>
    <x v="0"/>
    <x v="3"/>
    <x v="2"/>
    <x v="0"/>
    <x v="1"/>
    <x v="2"/>
    <x v="0"/>
    <x v="7"/>
    <s v="2022-08-25"/>
    <x v="2"/>
    <n v="11397"/>
    <x v="0"/>
    <m/>
    <x v="0"/>
    <m/>
    <x v="123"/>
    <n v="100477916"/>
    <x v="0"/>
    <x v="0"/>
    <s v="Reforço do saneamento básico"/>
    <s v="ORI"/>
    <x v="0"/>
    <m/>
    <x v="0"/>
    <x v="0"/>
    <x v="0"/>
    <x v="0"/>
    <x v="0"/>
    <x v="0"/>
    <x v="0"/>
    <x v="1"/>
    <x v="0"/>
    <x v="0"/>
    <x v="0"/>
    <s v="Reforço do saneamento básico"/>
    <x v="0"/>
    <x v="0"/>
    <x v="0"/>
    <x v="0"/>
    <x v="1"/>
    <x v="0"/>
    <x v="0"/>
    <s v="000000"/>
    <x v="0"/>
    <x v="0"/>
    <x v="0"/>
    <x v="0"/>
    <s v=" Pagamento a favor da Srª. Hirondina Pereira Furtado, pela prestação de serviço de saneamento e limpeza urbana, referente ao mês de Agosto 2022, conforme contrato em anexo.   "/>
  </r>
  <r>
    <x v="1"/>
    <n v="0"/>
    <n v="0"/>
    <n v="0"/>
    <n v="4995"/>
    <x v="360"/>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Agosto 2022, conforme contrato em anexo.   "/>
  </r>
  <r>
    <x v="1"/>
    <n v="0"/>
    <n v="0"/>
    <n v="0"/>
    <n v="28308"/>
    <x v="360"/>
    <x v="0"/>
    <x v="1"/>
    <x v="0"/>
    <s v="03.16.15"/>
    <x v="6"/>
    <x v="0"/>
    <x v="5"/>
    <s v="Direção Financeira"/>
    <s v="03.16.15"/>
    <s v="Direção Financeira"/>
    <s v="03.16.15"/>
    <x v="20"/>
    <x v="0"/>
    <x v="1"/>
    <x v="5"/>
    <x v="0"/>
    <x v="0"/>
    <x v="2"/>
    <x v="0"/>
    <x v="7"/>
    <s v="2022-08-25"/>
    <x v="2"/>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Agosto 2022, conforme contrato em anexo.   "/>
  </r>
  <r>
    <x v="0"/>
    <n v="0"/>
    <n v="0"/>
    <n v="0"/>
    <n v="63600"/>
    <x v="361"/>
    <x v="0"/>
    <x v="1"/>
    <x v="0"/>
    <s v="01.28.01.08"/>
    <x v="30"/>
    <x v="5"/>
    <x v="6"/>
    <s v="Habitação Social"/>
    <s v="01.28.01"/>
    <s v="Habitação Social"/>
    <s v="01.28.01"/>
    <x v="1"/>
    <x v="0"/>
    <x v="1"/>
    <x v="1"/>
    <x v="0"/>
    <x v="1"/>
    <x v="1"/>
    <x v="0"/>
    <x v="7"/>
    <s v="2022-08-29"/>
    <x v="2"/>
    <n v="63600"/>
    <x v="0"/>
    <m/>
    <x v="0"/>
    <m/>
    <x v="82"/>
    <n v="100476460"/>
    <x v="0"/>
    <x v="0"/>
    <s v="Habitações Sociais"/>
    <s v="ORI"/>
    <x v="0"/>
    <s v="HS"/>
    <x v="0"/>
    <x v="0"/>
    <x v="0"/>
    <x v="0"/>
    <x v="0"/>
    <x v="0"/>
    <x v="0"/>
    <x v="1"/>
    <x v="0"/>
    <x v="0"/>
    <x v="0"/>
    <s v="Habitações Sociais"/>
    <x v="0"/>
    <x v="0"/>
    <x v="0"/>
    <x v="0"/>
    <x v="1"/>
    <x v="0"/>
    <x v="0"/>
    <s v="000000"/>
    <x v="0"/>
    <x v="0"/>
    <x v="0"/>
    <x v="0"/>
    <s v="Pagamento a favor da empresa Eco - Produções, referente a aquisição de 60 sacos de cimento, para a reabilitação de habitação da Sra. Joana Landim, conforme proposta em anexo."/>
  </r>
  <r>
    <x v="1"/>
    <n v="0"/>
    <n v="0"/>
    <n v="0"/>
    <n v="25000"/>
    <x v="362"/>
    <x v="0"/>
    <x v="1"/>
    <x v="0"/>
    <s v="01.25.03.04"/>
    <x v="29"/>
    <x v="4"/>
    <x v="4"/>
    <s v="Emprego e Formação profissional"/>
    <s v="01.25.03"/>
    <s v="Emprego e Formação profissional"/>
    <s v="01.25.03"/>
    <x v="4"/>
    <x v="0"/>
    <x v="3"/>
    <x v="2"/>
    <x v="0"/>
    <x v="1"/>
    <x v="2"/>
    <x v="0"/>
    <x v="7"/>
    <s v="2022-08-29"/>
    <x v="2"/>
    <n v="25000"/>
    <x v="0"/>
    <m/>
    <x v="0"/>
    <m/>
    <x v="0"/>
    <n v="100474914"/>
    <x v="0"/>
    <x v="0"/>
    <s v="Apoio a Estágios Profissionais"/>
    <s v="ORI"/>
    <x v="0"/>
    <s v="AEP"/>
    <x v="0"/>
    <x v="0"/>
    <x v="0"/>
    <x v="0"/>
    <x v="0"/>
    <x v="0"/>
    <x v="0"/>
    <x v="1"/>
    <x v="0"/>
    <x v="0"/>
    <x v="0"/>
    <s v="Apoio a Estágios Profissionais"/>
    <x v="0"/>
    <x v="0"/>
    <x v="0"/>
    <x v="0"/>
    <x v="1"/>
    <x v="0"/>
    <x v="0"/>
    <s v="000000"/>
    <x v="0"/>
    <x v="0"/>
    <x v="0"/>
    <x v="0"/>
    <s v="Comparticipação Da Câmara Com atribuição de subsidio de estágio, conforme documento em anexo."/>
  </r>
  <r>
    <x v="1"/>
    <n v="0"/>
    <n v="0"/>
    <n v="0"/>
    <n v="3246"/>
    <x v="363"/>
    <x v="0"/>
    <x v="1"/>
    <x v="0"/>
    <s v="03.16.27"/>
    <x v="41"/>
    <x v="0"/>
    <x v="5"/>
    <s v="Direção dos Assuntos Jurídicos, Fiscalização e Policia Municipal"/>
    <s v="03.16.27"/>
    <s v="Direção dos Assuntos Jurídicos, Fiscalização e Policia Municipal"/>
    <s v="03.16.27"/>
    <x v="15"/>
    <x v="0"/>
    <x v="1"/>
    <x v="1"/>
    <x v="1"/>
    <x v="0"/>
    <x v="2"/>
    <x v="0"/>
    <x v="8"/>
    <s v="2022-09-01"/>
    <x v="2"/>
    <n v="3246"/>
    <x v="0"/>
    <m/>
    <x v="0"/>
    <m/>
    <x v="124"/>
    <n v="100429824"/>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a diferença do salario correspondente a favor do funcionário Francisco Correia Semedo, afeto aos serviços de fiscalização, que por erro do sistema alterou o seu salário, conforme documento em anexo."/>
  </r>
  <r>
    <x v="1"/>
    <n v="0"/>
    <n v="0"/>
    <n v="0"/>
    <n v="6411"/>
    <x v="364"/>
    <x v="0"/>
    <x v="0"/>
    <x v="0"/>
    <s v="80.02.01"/>
    <x v="3"/>
    <x v="3"/>
    <x v="3"/>
    <s v="Retenções Iur"/>
    <s v="80.02.01"/>
    <s v="Retenções Iur"/>
    <s v="80.02.01"/>
    <x v="3"/>
    <x v="0"/>
    <x v="2"/>
    <x v="1"/>
    <x v="1"/>
    <x v="2"/>
    <x v="0"/>
    <x v="0"/>
    <x v="6"/>
    <s v="2022-07-25"/>
    <x v="2"/>
    <n v="6411"/>
    <x v="0"/>
    <m/>
    <x v="0"/>
    <m/>
    <x v="3"/>
    <n v="100474696"/>
    <x v="0"/>
    <x v="0"/>
    <s v="Retenções Iur"/>
    <s v="ORI"/>
    <x v="0"/>
    <s v="RIUR"/>
    <x v="0"/>
    <x v="0"/>
    <x v="0"/>
    <x v="0"/>
    <x v="0"/>
    <x v="0"/>
    <x v="0"/>
    <x v="0"/>
    <x v="0"/>
    <x v="0"/>
    <x v="0"/>
    <s v="Retenções Iur"/>
    <x v="0"/>
    <x v="0"/>
    <x v="0"/>
    <x v="0"/>
    <x v="2"/>
    <x v="0"/>
    <x v="0"/>
    <s v="000000"/>
    <x v="0"/>
    <x v="1"/>
    <x v="0"/>
    <x v="0"/>
    <s v="RETENCAO OT"/>
  </r>
  <r>
    <x v="0"/>
    <n v="0"/>
    <n v="0"/>
    <n v="0"/>
    <n v="747306"/>
    <x v="365"/>
    <x v="0"/>
    <x v="0"/>
    <x v="0"/>
    <s v="03.03.10"/>
    <x v="0"/>
    <x v="0"/>
    <x v="0"/>
    <s v="Receitas Da Câmara"/>
    <s v="03.03.10"/>
    <s v="Receitas Da Câmara"/>
    <s v="03.03.10"/>
    <x v="0"/>
    <x v="0"/>
    <x v="0"/>
    <x v="0"/>
    <x v="0"/>
    <x v="0"/>
    <x v="0"/>
    <x v="0"/>
    <x v="6"/>
    <s v="2022-07-28"/>
    <x v="2"/>
    <n v="747306"/>
    <x v="0"/>
    <m/>
    <x v="0"/>
    <m/>
    <x v="0"/>
    <n v="100474914"/>
    <x v="0"/>
    <x v="0"/>
    <s v="Receitas Da Câmara"/>
    <s v="EXT"/>
    <x v="0"/>
    <s v="RDC"/>
    <x v="0"/>
    <x v="0"/>
    <x v="0"/>
    <x v="0"/>
    <x v="0"/>
    <x v="0"/>
    <x v="0"/>
    <x v="0"/>
    <x v="0"/>
    <x v="0"/>
    <x v="0"/>
    <s v="Receitas Da Câmara"/>
    <x v="0"/>
    <x v="0"/>
    <x v="0"/>
    <x v="0"/>
    <x v="0"/>
    <x v="0"/>
    <x v="0"/>
    <s v="000000"/>
    <x v="0"/>
    <x v="0"/>
    <x v="0"/>
    <x v="0"/>
    <s v="2º Tranche Projeto São Miguel Valoriza, conforme estrato em anexo."/>
  </r>
  <r>
    <x v="1"/>
    <n v="0"/>
    <n v="0"/>
    <n v="0"/>
    <n v="10834"/>
    <x v="366"/>
    <x v="0"/>
    <x v="0"/>
    <x v="0"/>
    <s v="80.02.01"/>
    <x v="3"/>
    <x v="3"/>
    <x v="3"/>
    <s v="Retenções Iur"/>
    <s v="80.02.01"/>
    <s v="Retenções Iur"/>
    <s v="80.02.01"/>
    <x v="3"/>
    <x v="0"/>
    <x v="2"/>
    <x v="1"/>
    <x v="1"/>
    <x v="2"/>
    <x v="0"/>
    <x v="0"/>
    <x v="6"/>
    <s v="2022-07-25"/>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367"/>
    <x v="0"/>
    <x v="0"/>
    <x v="0"/>
    <s v="80.02.10.01"/>
    <x v="9"/>
    <x v="3"/>
    <x v="3"/>
    <s v="Outros"/>
    <s v="80.02.10"/>
    <s v="Outros"/>
    <s v="80.02.10"/>
    <x v="29"/>
    <x v="0"/>
    <x v="2"/>
    <x v="1"/>
    <x v="1"/>
    <x v="2"/>
    <x v="0"/>
    <x v="0"/>
    <x v="6"/>
    <s v="2022-07-25"/>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368"/>
    <x v="0"/>
    <x v="0"/>
    <x v="0"/>
    <s v="80.02.10.26"/>
    <x v="21"/>
    <x v="3"/>
    <x v="3"/>
    <s v="Outros"/>
    <s v="80.02.10"/>
    <s v="Outros"/>
    <s v="80.02.10"/>
    <x v="31"/>
    <x v="0"/>
    <x v="2"/>
    <x v="10"/>
    <x v="1"/>
    <x v="2"/>
    <x v="0"/>
    <x v="0"/>
    <x v="6"/>
    <s v="2022-07-25"/>
    <x v="2"/>
    <n v="9940"/>
    <x v="0"/>
    <m/>
    <x v="0"/>
    <m/>
    <x v="37"/>
    <n v="100479277"/>
    <x v="0"/>
    <x v="0"/>
    <s v="Retenção Sansung"/>
    <s v="ORI"/>
    <x v="0"/>
    <s v="RS"/>
    <x v="0"/>
    <x v="0"/>
    <x v="0"/>
    <x v="0"/>
    <x v="0"/>
    <x v="0"/>
    <x v="0"/>
    <x v="1"/>
    <x v="0"/>
    <x v="0"/>
    <x v="0"/>
    <s v="Retenção Sansung"/>
    <x v="0"/>
    <x v="0"/>
    <x v="0"/>
    <x v="0"/>
    <x v="2"/>
    <x v="0"/>
    <x v="0"/>
    <s v="000000"/>
    <x v="0"/>
    <x v="1"/>
    <x v="0"/>
    <x v="0"/>
    <s v="RETENCAO OT"/>
  </r>
  <r>
    <x v="1"/>
    <n v="0"/>
    <n v="0"/>
    <n v="0"/>
    <n v="5157"/>
    <x v="369"/>
    <x v="0"/>
    <x v="0"/>
    <x v="0"/>
    <s v="80.02.01"/>
    <x v="3"/>
    <x v="3"/>
    <x v="3"/>
    <s v="Retenções Iur"/>
    <s v="80.02.01"/>
    <s v="Retenções Iur"/>
    <s v="80.02.01"/>
    <x v="3"/>
    <x v="0"/>
    <x v="2"/>
    <x v="1"/>
    <x v="1"/>
    <x v="2"/>
    <x v="0"/>
    <x v="0"/>
    <x v="6"/>
    <s v="2022-07-25"/>
    <x v="2"/>
    <n v="5157"/>
    <x v="0"/>
    <m/>
    <x v="0"/>
    <m/>
    <x v="3"/>
    <n v="100474696"/>
    <x v="0"/>
    <x v="0"/>
    <s v="Retenções Iur"/>
    <s v="ORI"/>
    <x v="0"/>
    <s v="RIUR"/>
    <x v="0"/>
    <x v="0"/>
    <x v="0"/>
    <x v="0"/>
    <x v="0"/>
    <x v="0"/>
    <x v="0"/>
    <x v="0"/>
    <x v="0"/>
    <x v="0"/>
    <x v="0"/>
    <s v="Retenções Iur"/>
    <x v="0"/>
    <x v="0"/>
    <x v="0"/>
    <x v="0"/>
    <x v="2"/>
    <x v="0"/>
    <x v="0"/>
    <s v="000000"/>
    <x v="0"/>
    <x v="1"/>
    <x v="0"/>
    <x v="0"/>
    <s v="RETENCAO OT"/>
  </r>
  <r>
    <x v="1"/>
    <n v="0"/>
    <n v="0"/>
    <n v="0"/>
    <n v="1000"/>
    <x v="370"/>
    <x v="0"/>
    <x v="1"/>
    <x v="0"/>
    <s v="03.16.15"/>
    <x v="6"/>
    <x v="0"/>
    <x v="5"/>
    <s v="Direção Financeira"/>
    <s v="03.16.15"/>
    <s v="Direção Financeira"/>
    <s v="03.16.15"/>
    <x v="43"/>
    <x v="0"/>
    <x v="1"/>
    <x v="1"/>
    <x v="0"/>
    <x v="0"/>
    <x v="2"/>
    <x v="0"/>
    <x v="8"/>
    <s v="2022-09-01"/>
    <x v="2"/>
    <n v="1000"/>
    <x v="0"/>
    <m/>
    <x v="0"/>
    <m/>
    <x v="0"/>
    <n v="100474914"/>
    <x v="0"/>
    <x v="0"/>
    <s v="Direção Financeira"/>
    <s v="ORI"/>
    <x v="0"/>
    <m/>
    <x v="0"/>
    <x v="0"/>
    <x v="0"/>
    <x v="0"/>
    <x v="0"/>
    <x v="0"/>
    <x v="0"/>
    <x v="0"/>
    <x v="0"/>
    <x v="0"/>
    <x v="0"/>
    <s v="Direção Financeira"/>
    <x v="0"/>
    <x v="0"/>
    <x v="0"/>
    <x v="0"/>
    <x v="0"/>
    <x v="0"/>
    <x v="0"/>
    <s v="000000"/>
    <x v="0"/>
    <x v="0"/>
    <x v="0"/>
    <x v="0"/>
    <s v="Despesa de confeção de 01 chapa matricula para venatura Ford Ranger, ST-03-Qj afeto a fiscalização Municipal, conforme proposta em anexo."/>
  </r>
  <r>
    <x v="0"/>
    <n v="0"/>
    <n v="0"/>
    <n v="0"/>
    <n v="22720"/>
    <x v="371"/>
    <x v="0"/>
    <x v="1"/>
    <x v="0"/>
    <s v="01.27.03.09"/>
    <x v="7"/>
    <x v="2"/>
    <x v="2"/>
    <s v="Gestão de Recursos Hídricos"/>
    <s v="01.27.03"/>
    <s v="Gestão de Recursos Hídricos"/>
    <s v="01.27.03"/>
    <x v="2"/>
    <x v="0"/>
    <x v="1"/>
    <x v="1"/>
    <x v="0"/>
    <x v="1"/>
    <x v="1"/>
    <x v="0"/>
    <x v="8"/>
    <s v="2022-09-02"/>
    <x v="2"/>
    <n v="22720"/>
    <x v="0"/>
    <m/>
    <x v="0"/>
    <m/>
    <x v="5"/>
    <n v="100476920"/>
    <x v="0"/>
    <x v="0"/>
    <s v="Ligações domiciliarias em Esp. Branco, Mato Correia, Flamengos e R.S.Miguel"/>
    <s v="ORI"/>
    <x v="0"/>
    <m/>
    <x v="0"/>
    <x v="0"/>
    <x v="0"/>
    <x v="0"/>
    <x v="0"/>
    <x v="0"/>
    <x v="0"/>
    <x v="1"/>
    <x v="0"/>
    <x v="0"/>
    <x v="0"/>
    <s v="Ligações domiciliarias em Esp. Branco, Mato Correia, Flamengos e R.S.Miguel"/>
    <x v="0"/>
    <x v="0"/>
    <x v="0"/>
    <x v="0"/>
    <x v="1"/>
    <x v="0"/>
    <x v="0"/>
    <s v="000000"/>
    <x v="0"/>
    <x v="0"/>
    <x v="0"/>
    <x v="0"/>
    <s v="Pagamento a favor de Felisberto Carvalho pela aquisição de 134,86 Lts de combustível, destinados a Maquina Retroescavadora CAT 424D, conforme proposta em anexo."/>
  </r>
  <r>
    <x v="1"/>
    <n v="0"/>
    <n v="0"/>
    <n v="0"/>
    <n v="12989"/>
    <x v="372"/>
    <x v="0"/>
    <x v="0"/>
    <x v="0"/>
    <s v="80.02.01"/>
    <x v="3"/>
    <x v="3"/>
    <x v="3"/>
    <s v="Retenções Iur"/>
    <s v="80.02.01"/>
    <s v="Retenções Iur"/>
    <s v="80.02.01"/>
    <x v="3"/>
    <x v="0"/>
    <x v="2"/>
    <x v="1"/>
    <x v="1"/>
    <x v="2"/>
    <x v="0"/>
    <x v="0"/>
    <x v="7"/>
    <s v="2022-08-29"/>
    <x v="2"/>
    <n v="12989"/>
    <x v="0"/>
    <m/>
    <x v="0"/>
    <m/>
    <x v="3"/>
    <n v="100474696"/>
    <x v="0"/>
    <x v="0"/>
    <s v="Retenções Iur"/>
    <s v="ORI"/>
    <x v="0"/>
    <s v="RIUR"/>
    <x v="0"/>
    <x v="0"/>
    <x v="0"/>
    <x v="0"/>
    <x v="0"/>
    <x v="0"/>
    <x v="0"/>
    <x v="0"/>
    <x v="0"/>
    <x v="0"/>
    <x v="0"/>
    <s v="Retenções Iur"/>
    <x v="0"/>
    <x v="0"/>
    <x v="0"/>
    <x v="0"/>
    <x v="2"/>
    <x v="0"/>
    <x v="0"/>
    <s v="000000"/>
    <x v="0"/>
    <x v="1"/>
    <x v="0"/>
    <x v="0"/>
    <s v="RETENCAO OT"/>
  </r>
  <r>
    <x v="1"/>
    <n v="0"/>
    <n v="0"/>
    <n v="0"/>
    <n v="56682"/>
    <x v="373"/>
    <x v="0"/>
    <x v="0"/>
    <x v="0"/>
    <s v="80.02.10.01"/>
    <x v="9"/>
    <x v="3"/>
    <x v="3"/>
    <s v="Outros"/>
    <s v="80.02.10"/>
    <s v="Outros"/>
    <s v="80.02.10"/>
    <x v="29"/>
    <x v="0"/>
    <x v="2"/>
    <x v="1"/>
    <x v="1"/>
    <x v="2"/>
    <x v="0"/>
    <x v="0"/>
    <x v="7"/>
    <s v="2022-08-29"/>
    <x v="2"/>
    <n v="566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374"/>
    <x v="0"/>
    <x v="0"/>
    <x v="0"/>
    <s v="80.02.10.24"/>
    <x v="20"/>
    <x v="3"/>
    <x v="3"/>
    <s v="Outros"/>
    <s v="80.02.10"/>
    <s v="Outros"/>
    <s v="80.02.10"/>
    <x v="30"/>
    <x v="0"/>
    <x v="2"/>
    <x v="1"/>
    <x v="1"/>
    <x v="2"/>
    <x v="0"/>
    <x v="0"/>
    <x v="7"/>
    <s v="2022-08-29"/>
    <x v="2"/>
    <n v="415"/>
    <x v="0"/>
    <m/>
    <x v="0"/>
    <m/>
    <x v="36"/>
    <n v="100478987"/>
    <x v="0"/>
    <x v="0"/>
    <s v="Retenções SIACSA"/>
    <s v="ORI"/>
    <x v="0"/>
    <s v="SIACSA"/>
    <x v="0"/>
    <x v="0"/>
    <x v="0"/>
    <x v="0"/>
    <x v="0"/>
    <x v="0"/>
    <x v="0"/>
    <x v="1"/>
    <x v="0"/>
    <x v="0"/>
    <x v="0"/>
    <s v="Retenções SIACSA"/>
    <x v="0"/>
    <x v="0"/>
    <x v="0"/>
    <x v="0"/>
    <x v="2"/>
    <x v="0"/>
    <x v="0"/>
    <s v="000000"/>
    <x v="0"/>
    <x v="1"/>
    <x v="0"/>
    <x v="0"/>
    <s v="RETENCAO OT"/>
  </r>
  <r>
    <x v="1"/>
    <n v="0"/>
    <n v="0"/>
    <n v="0"/>
    <n v="6532"/>
    <x v="375"/>
    <x v="0"/>
    <x v="0"/>
    <x v="0"/>
    <s v="80.02.10.26"/>
    <x v="21"/>
    <x v="3"/>
    <x v="3"/>
    <s v="Outros"/>
    <s v="80.02.10"/>
    <s v="Outros"/>
    <s v="80.02.10"/>
    <x v="31"/>
    <x v="0"/>
    <x v="2"/>
    <x v="10"/>
    <x v="1"/>
    <x v="2"/>
    <x v="0"/>
    <x v="0"/>
    <x v="7"/>
    <s v="2022-08-29"/>
    <x v="2"/>
    <n v="6532"/>
    <x v="0"/>
    <m/>
    <x v="0"/>
    <m/>
    <x v="37"/>
    <n v="100479277"/>
    <x v="0"/>
    <x v="0"/>
    <s v="Retenção Sansung"/>
    <s v="ORI"/>
    <x v="0"/>
    <s v="RS"/>
    <x v="0"/>
    <x v="0"/>
    <x v="0"/>
    <x v="0"/>
    <x v="0"/>
    <x v="0"/>
    <x v="0"/>
    <x v="1"/>
    <x v="0"/>
    <x v="0"/>
    <x v="0"/>
    <s v="Retenção Sansung"/>
    <x v="0"/>
    <x v="0"/>
    <x v="0"/>
    <x v="0"/>
    <x v="2"/>
    <x v="0"/>
    <x v="0"/>
    <s v="000000"/>
    <x v="0"/>
    <x v="1"/>
    <x v="0"/>
    <x v="0"/>
    <s v="RETENCAO OT"/>
  </r>
  <r>
    <x v="1"/>
    <n v="0"/>
    <n v="0"/>
    <n v="0"/>
    <n v="10834"/>
    <x v="376"/>
    <x v="0"/>
    <x v="0"/>
    <x v="0"/>
    <s v="80.02.01"/>
    <x v="3"/>
    <x v="3"/>
    <x v="3"/>
    <s v="Retenções Iur"/>
    <s v="80.02.01"/>
    <s v="Retenções Iur"/>
    <s v="80.02.01"/>
    <x v="3"/>
    <x v="0"/>
    <x v="2"/>
    <x v="1"/>
    <x v="1"/>
    <x v="2"/>
    <x v="0"/>
    <x v="0"/>
    <x v="7"/>
    <s v="2022-08-29"/>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377"/>
    <x v="0"/>
    <x v="0"/>
    <x v="0"/>
    <s v="80.02.10.01"/>
    <x v="9"/>
    <x v="3"/>
    <x v="3"/>
    <s v="Outros"/>
    <s v="80.02.10"/>
    <s v="Outros"/>
    <s v="80.02.10"/>
    <x v="29"/>
    <x v="0"/>
    <x v="2"/>
    <x v="1"/>
    <x v="1"/>
    <x v="2"/>
    <x v="0"/>
    <x v="0"/>
    <x v="7"/>
    <s v="2022-08-29"/>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378"/>
    <x v="0"/>
    <x v="0"/>
    <x v="0"/>
    <s v="80.02.01"/>
    <x v="3"/>
    <x v="3"/>
    <x v="3"/>
    <s v="Retenções Iur"/>
    <s v="80.02.01"/>
    <s v="Retenções Iur"/>
    <s v="80.02.01"/>
    <x v="3"/>
    <x v="0"/>
    <x v="2"/>
    <x v="1"/>
    <x v="1"/>
    <x v="2"/>
    <x v="0"/>
    <x v="0"/>
    <x v="7"/>
    <s v="2022-08-29"/>
    <x v="2"/>
    <n v="4310"/>
    <x v="0"/>
    <m/>
    <x v="0"/>
    <m/>
    <x v="3"/>
    <n v="100474696"/>
    <x v="0"/>
    <x v="0"/>
    <s v="Retenções Iur"/>
    <s v="ORI"/>
    <x v="0"/>
    <s v="RIUR"/>
    <x v="0"/>
    <x v="0"/>
    <x v="0"/>
    <x v="0"/>
    <x v="0"/>
    <x v="0"/>
    <x v="0"/>
    <x v="0"/>
    <x v="0"/>
    <x v="0"/>
    <x v="0"/>
    <s v="Retenções Iur"/>
    <x v="0"/>
    <x v="0"/>
    <x v="0"/>
    <x v="0"/>
    <x v="2"/>
    <x v="0"/>
    <x v="0"/>
    <s v="000000"/>
    <x v="0"/>
    <x v="1"/>
    <x v="0"/>
    <x v="0"/>
    <s v="RETENCAO OT"/>
  </r>
  <r>
    <x v="1"/>
    <n v="0"/>
    <n v="0"/>
    <n v="0"/>
    <n v="5392"/>
    <x v="379"/>
    <x v="0"/>
    <x v="0"/>
    <x v="0"/>
    <s v="80.02.10.01"/>
    <x v="9"/>
    <x v="3"/>
    <x v="3"/>
    <s v="Outros"/>
    <s v="80.02.10"/>
    <s v="Outros"/>
    <s v="80.02.10"/>
    <x v="29"/>
    <x v="0"/>
    <x v="2"/>
    <x v="1"/>
    <x v="1"/>
    <x v="2"/>
    <x v="0"/>
    <x v="0"/>
    <x v="7"/>
    <s v="2022-08-29"/>
    <x v="2"/>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380"/>
    <x v="0"/>
    <x v="0"/>
    <x v="0"/>
    <s v="80.02.10.26"/>
    <x v="21"/>
    <x v="3"/>
    <x v="3"/>
    <s v="Outros"/>
    <s v="80.02.10"/>
    <s v="Outros"/>
    <s v="80.02.10"/>
    <x v="31"/>
    <x v="0"/>
    <x v="2"/>
    <x v="10"/>
    <x v="1"/>
    <x v="2"/>
    <x v="0"/>
    <x v="0"/>
    <x v="7"/>
    <s v="2022-08-29"/>
    <x v="2"/>
    <n v="2449"/>
    <x v="0"/>
    <m/>
    <x v="0"/>
    <m/>
    <x v="37"/>
    <n v="100479277"/>
    <x v="0"/>
    <x v="0"/>
    <s v="Retenção Sansung"/>
    <s v="ORI"/>
    <x v="0"/>
    <s v="RS"/>
    <x v="0"/>
    <x v="0"/>
    <x v="0"/>
    <x v="0"/>
    <x v="0"/>
    <x v="0"/>
    <x v="0"/>
    <x v="1"/>
    <x v="0"/>
    <x v="0"/>
    <x v="0"/>
    <s v="Retenção Sansung"/>
    <x v="0"/>
    <x v="0"/>
    <x v="0"/>
    <x v="0"/>
    <x v="2"/>
    <x v="0"/>
    <x v="0"/>
    <s v="000000"/>
    <x v="0"/>
    <x v="1"/>
    <x v="0"/>
    <x v="0"/>
    <s v="RETENCAO OT"/>
  </r>
  <r>
    <x v="0"/>
    <n v="0"/>
    <n v="0"/>
    <n v="0"/>
    <n v="34020"/>
    <x v="381"/>
    <x v="0"/>
    <x v="1"/>
    <x v="0"/>
    <s v="01.27.02.15"/>
    <x v="2"/>
    <x v="2"/>
    <x v="2"/>
    <s v="Saneamento básico"/>
    <s v="01.27.02"/>
    <s v="Saneamento básico"/>
    <s v="01.27.02"/>
    <x v="2"/>
    <x v="0"/>
    <x v="1"/>
    <x v="1"/>
    <x v="0"/>
    <x v="1"/>
    <x v="1"/>
    <x v="0"/>
    <x v="8"/>
    <s v="2022-09-02"/>
    <x v="2"/>
    <n v="3402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a aquisição de 200 Lts de combustível, destinados ao Camião DAF de Recolha e Transporte de resíduos Urbanos para o deposito na Aterro Santiago , conforme proposta em anexo."/>
  </r>
  <r>
    <x v="1"/>
    <n v="0"/>
    <n v="0"/>
    <n v="0"/>
    <n v="13631"/>
    <x v="382"/>
    <x v="0"/>
    <x v="0"/>
    <x v="0"/>
    <s v="80.02.01"/>
    <x v="3"/>
    <x v="3"/>
    <x v="3"/>
    <s v="Retenções Iur"/>
    <s v="80.02.01"/>
    <s v="Retenções Iur"/>
    <s v="80.02.01"/>
    <x v="3"/>
    <x v="0"/>
    <x v="2"/>
    <x v="1"/>
    <x v="1"/>
    <x v="2"/>
    <x v="0"/>
    <x v="0"/>
    <x v="7"/>
    <s v="2022-08-29"/>
    <x v="2"/>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383"/>
    <x v="0"/>
    <x v="0"/>
    <x v="0"/>
    <s v="80.02.10.01"/>
    <x v="9"/>
    <x v="3"/>
    <x v="3"/>
    <s v="Outros"/>
    <s v="80.02.10"/>
    <s v="Outros"/>
    <s v="80.02.10"/>
    <x v="29"/>
    <x v="0"/>
    <x v="2"/>
    <x v="1"/>
    <x v="1"/>
    <x v="2"/>
    <x v="0"/>
    <x v="0"/>
    <x v="7"/>
    <s v="2022-08-29"/>
    <x v="2"/>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208"/>
    <x v="384"/>
    <x v="0"/>
    <x v="0"/>
    <x v="0"/>
    <s v="80.02.10.01"/>
    <x v="9"/>
    <x v="3"/>
    <x v="3"/>
    <s v="Outros"/>
    <s v="80.02.10"/>
    <s v="Outros"/>
    <s v="80.02.10"/>
    <x v="29"/>
    <x v="0"/>
    <x v="2"/>
    <x v="1"/>
    <x v="1"/>
    <x v="2"/>
    <x v="0"/>
    <x v="0"/>
    <x v="7"/>
    <s v="2022-08-29"/>
    <x v="2"/>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385"/>
    <x v="0"/>
    <x v="0"/>
    <x v="0"/>
    <s v="80.02.10.23"/>
    <x v="19"/>
    <x v="3"/>
    <x v="3"/>
    <s v="Outros"/>
    <s v="80.02.10"/>
    <s v="Outros"/>
    <s v="80.02.10"/>
    <x v="30"/>
    <x v="0"/>
    <x v="2"/>
    <x v="1"/>
    <x v="1"/>
    <x v="2"/>
    <x v="0"/>
    <x v="0"/>
    <x v="7"/>
    <s v="2022-08-29"/>
    <x v="2"/>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386"/>
    <x v="0"/>
    <x v="0"/>
    <x v="0"/>
    <s v="80.02.10.24"/>
    <x v="20"/>
    <x v="3"/>
    <x v="3"/>
    <s v="Outros"/>
    <s v="80.02.10"/>
    <s v="Outros"/>
    <s v="80.02.10"/>
    <x v="30"/>
    <x v="0"/>
    <x v="2"/>
    <x v="1"/>
    <x v="1"/>
    <x v="2"/>
    <x v="0"/>
    <x v="0"/>
    <x v="7"/>
    <s v="2022-08-29"/>
    <x v="2"/>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387"/>
    <x v="0"/>
    <x v="0"/>
    <x v="0"/>
    <s v="80.02.10.26"/>
    <x v="21"/>
    <x v="3"/>
    <x v="3"/>
    <s v="Outros"/>
    <s v="80.02.10"/>
    <s v="Outros"/>
    <s v="80.02.10"/>
    <x v="31"/>
    <x v="0"/>
    <x v="2"/>
    <x v="10"/>
    <x v="1"/>
    <x v="2"/>
    <x v="0"/>
    <x v="0"/>
    <x v="7"/>
    <s v="2022-08-29"/>
    <x v="2"/>
    <n v="2783"/>
    <x v="0"/>
    <m/>
    <x v="0"/>
    <m/>
    <x v="37"/>
    <n v="100479277"/>
    <x v="0"/>
    <x v="0"/>
    <s v="Retenção Sansung"/>
    <s v="ORI"/>
    <x v="0"/>
    <s v="RS"/>
    <x v="0"/>
    <x v="0"/>
    <x v="0"/>
    <x v="0"/>
    <x v="0"/>
    <x v="0"/>
    <x v="0"/>
    <x v="1"/>
    <x v="0"/>
    <x v="0"/>
    <x v="0"/>
    <s v="Retenção Sansung"/>
    <x v="0"/>
    <x v="0"/>
    <x v="0"/>
    <x v="0"/>
    <x v="2"/>
    <x v="0"/>
    <x v="0"/>
    <s v="000000"/>
    <x v="0"/>
    <x v="1"/>
    <x v="0"/>
    <x v="0"/>
    <s v="RETENCAO OT"/>
  </r>
  <r>
    <x v="1"/>
    <n v="0"/>
    <n v="0"/>
    <n v="0"/>
    <n v="14979"/>
    <x v="388"/>
    <x v="0"/>
    <x v="0"/>
    <x v="0"/>
    <s v="80.02.01"/>
    <x v="3"/>
    <x v="3"/>
    <x v="3"/>
    <s v="Retenções Iur"/>
    <s v="80.02.01"/>
    <s v="Retenções Iur"/>
    <s v="80.02.01"/>
    <x v="3"/>
    <x v="0"/>
    <x v="2"/>
    <x v="1"/>
    <x v="1"/>
    <x v="2"/>
    <x v="0"/>
    <x v="0"/>
    <x v="7"/>
    <s v="2022-08-29"/>
    <x v="2"/>
    <n v="14979"/>
    <x v="0"/>
    <m/>
    <x v="0"/>
    <m/>
    <x v="3"/>
    <n v="100474696"/>
    <x v="0"/>
    <x v="0"/>
    <s v="Retenções Iur"/>
    <s v="ORI"/>
    <x v="0"/>
    <s v="RIUR"/>
    <x v="0"/>
    <x v="0"/>
    <x v="0"/>
    <x v="0"/>
    <x v="0"/>
    <x v="0"/>
    <x v="0"/>
    <x v="0"/>
    <x v="0"/>
    <x v="0"/>
    <x v="0"/>
    <s v="Retenções Iur"/>
    <x v="0"/>
    <x v="0"/>
    <x v="0"/>
    <x v="0"/>
    <x v="2"/>
    <x v="0"/>
    <x v="0"/>
    <s v="000000"/>
    <x v="0"/>
    <x v="1"/>
    <x v="0"/>
    <x v="0"/>
    <s v="RETENCAO OT"/>
  </r>
  <r>
    <x v="1"/>
    <n v="0"/>
    <n v="0"/>
    <n v="0"/>
    <n v="8762"/>
    <x v="389"/>
    <x v="0"/>
    <x v="0"/>
    <x v="0"/>
    <s v="80.02.01"/>
    <x v="3"/>
    <x v="3"/>
    <x v="3"/>
    <s v="Retenções Iur"/>
    <s v="80.02.01"/>
    <s v="Retenções Iur"/>
    <s v="80.02.01"/>
    <x v="3"/>
    <x v="0"/>
    <x v="2"/>
    <x v="1"/>
    <x v="1"/>
    <x v="2"/>
    <x v="0"/>
    <x v="0"/>
    <x v="5"/>
    <s v="2022-02-17"/>
    <x v="1"/>
    <n v="8762"/>
    <x v="0"/>
    <m/>
    <x v="0"/>
    <m/>
    <x v="3"/>
    <n v="100474696"/>
    <x v="0"/>
    <x v="0"/>
    <s v="Retenções Iur"/>
    <s v="ORI"/>
    <x v="0"/>
    <s v="RIUR"/>
    <x v="0"/>
    <x v="0"/>
    <x v="0"/>
    <x v="0"/>
    <x v="0"/>
    <x v="0"/>
    <x v="0"/>
    <x v="0"/>
    <x v="0"/>
    <x v="0"/>
    <x v="0"/>
    <s v="Retenções Iur"/>
    <x v="0"/>
    <x v="0"/>
    <x v="0"/>
    <x v="0"/>
    <x v="2"/>
    <x v="0"/>
    <x v="0"/>
    <s v="000000"/>
    <x v="0"/>
    <x v="1"/>
    <x v="0"/>
    <x v="0"/>
    <s v="RETENCAO OT"/>
  </r>
  <r>
    <x v="1"/>
    <n v="0"/>
    <n v="0"/>
    <n v="0"/>
    <n v="9241"/>
    <x v="390"/>
    <x v="0"/>
    <x v="0"/>
    <x v="0"/>
    <s v="80.02.10.01"/>
    <x v="9"/>
    <x v="3"/>
    <x v="3"/>
    <s v="Outros"/>
    <s v="80.02.10"/>
    <s v="Outros"/>
    <s v="80.02.10"/>
    <x v="29"/>
    <x v="0"/>
    <x v="2"/>
    <x v="1"/>
    <x v="1"/>
    <x v="2"/>
    <x v="0"/>
    <x v="0"/>
    <x v="5"/>
    <s v="2022-02-17"/>
    <x v="1"/>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16"/>
    <x v="391"/>
    <x v="0"/>
    <x v="0"/>
    <x v="0"/>
    <s v="80.02.10.26"/>
    <x v="21"/>
    <x v="3"/>
    <x v="3"/>
    <s v="Outros"/>
    <s v="80.02.10"/>
    <s v="Outros"/>
    <s v="80.02.10"/>
    <x v="31"/>
    <x v="0"/>
    <x v="2"/>
    <x v="10"/>
    <x v="1"/>
    <x v="2"/>
    <x v="0"/>
    <x v="0"/>
    <x v="5"/>
    <s v="2022-02-17"/>
    <x v="1"/>
    <n v="2916"/>
    <x v="0"/>
    <m/>
    <x v="0"/>
    <m/>
    <x v="37"/>
    <n v="100479277"/>
    <x v="0"/>
    <x v="0"/>
    <s v="Retenção Sansung"/>
    <s v="ORI"/>
    <x v="0"/>
    <s v="RS"/>
    <x v="0"/>
    <x v="0"/>
    <x v="0"/>
    <x v="0"/>
    <x v="0"/>
    <x v="0"/>
    <x v="0"/>
    <x v="1"/>
    <x v="0"/>
    <x v="0"/>
    <x v="0"/>
    <s v="Retenção Sansung"/>
    <x v="0"/>
    <x v="0"/>
    <x v="0"/>
    <x v="0"/>
    <x v="2"/>
    <x v="0"/>
    <x v="0"/>
    <s v="000000"/>
    <x v="0"/>
    <x v="1"/>
    <x v="0"/>
    <x v="0"/>
    <s v="RETENCAO OT"/>
  </r>
  <r>
    <x v="1"/>
    <n v="0"/>
    <n v="0"/>
    <n v="0"/>
    <n v="14979"/>
    <x v="392"/>
    <x v="0"/>
    <x v="0"/>
    <x v="0"/>
    <s v="80.02.01"/>
    <x v="3"/>
    <x v="3"/>
    <x v="3"/>
    <s v="Retenções Iur"/>
    <s v="80.02.01"/>
    <s v="Retenções Iur"/>
    <s v="80.02.01"/>
    <x v="3"/>
    <x v="0"/>
    <x v="2"/>
    <x v="1"/>
    <x v="1"/>
    <x v="2"/>
    <x v="0"/>
    <x v="0"/>
    <x v="5"/>
    <s v="2022-02-17"/>
    <x v="1"/>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393"/>
    <x v="0"/>
    <x v="0"/>
    <x v="0"/>
    <s v="80.02.10.01"/>
    <x v="9"/>
    <x v="3"/>
    <x v="3"/>
    <s v="Outros"/>
    <s v="80.02.10"/>
    <s v="Outros"/>
    <s v="80.02.10"/>
    <x v="29"/>
    <x v="0"/>
    <x v="2"/>
    <x v="1"/>
    <x v="1"/>
    <x v="2"/>
    <x v="0"/>
    <x v="0"/>
    <x v="5"/>
    <s v="2022-02-17"/>
    <x v="1"/>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8128"/>
    <x v="394"/>
    <x v="0"/>
    <x v="0"/>
    <x v="0"/>
    <s v="80.02.10.01"/>
    <x v="9"/>
    <x v="3"/>
    <x v="3"/>
    <s v="Outros"/>
    <s v="80.02.10"/>
    <s v="Outros"/>
    <s v="80.02.10"/>
    <x v="29"/>
    <x v="0"/>
    <x v="2"/>
    <x v="1"/>
    <x v="1"/>
    <x v="2"/>
    <x v="0"/>
    <x v="0"/>
    <x v="5"/>
    <s v="2022-02-17"/>
    <x v="1"/>
    <n v="9812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8050"/>
    <x v="395"/>
    <x v="0"/>
    <x v="1"/>
    <x v="0"/>
    <s v="03.16.15"/>
    <x v="6"/>
    <x v="0"/>
    <x v="5"/>
    <s v="Direção Financeira"/>
    <s v="03.16.15"/>
    <s v="Direção Financeira"/>
    <s v="03.16.15"/>
    <x v="43"/>
    <x v="0"/>
    <x v="1"/>
    <x v="1"/>
    <x v="0"/>
    <x v="0"/>
    <x v="2"/>
    <x v="0"/>
    <x v="0"/>
    <s v="2022-04-07"/>
    <x v="0"/>
    <n v="8050"/>
    <x v="0"/>
    <m/>
    <x v="0"/>
    <m/>
    <x v="0"/>
    <n v="100474914"/>
    <x v="0"/>
    <x v="0"/>
    <s v="Direção Financeira"/>
    <s v="ORI"/>
    <x v="0"/>
    <m/>
    <x v="0"/>
    <x v="0"/>
    <x v="0"/>
    <x v="0"/>
    <x v="0"/>
    <x v="0"/>
    <x v="0"/>
    <x v="0"/>
    <x v="0"/>
    <x v="0"/>
    <x v="0"/>
    <s v="Direção Financeira"/>
    <x v="0"/>
    <x v="0"/>
    <x v="0"/>
    <x v="0"/>
    <x v="0"/>
    <x v="0"/>
    <x v="0"/>
    <s v="000000"/>
    <x v="0"/>
    <x v="0"/>
    <x v="0"/>
    <x v="0"/>
    <s v="Despesa pela aquisição de 1 jogo de pastilhas de travão destinada a viatura Toyota hilux da Camara Municipal ,conforme a proposta e fatura em anexo.   "/>
  </r>
  <r>
    <x v="1"/>
    <n v="0"/>
    <n v="0"/>
    <n v="0"/>
    <n v="3600"/>
    <x v="396"/>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3600"/>
    <x v="397"/>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44335"/>
    <x v="398"/>
    <x v="0"/>
    <x v="1"/>
    <x v="0"/>
    <s v="03.16.15"/>
    <x v="6"/>
    <x v="0"/>
    <x v="5"/>
    <s v="Direção Financeira"/>
    <s v="03.16.15"/>
    <s v="Direção Financeira"/>
    <s v="03.16.15"/>
    <x v="67"/>
    <x v="0"/>
    <x v="1"/>
    <x v="1"/>
    <x v="0"/>
    <x v="0"/>
    <x v="2"/>
    <x v="0"/>
    <x v="0"/>
    <s v="2022-04-13"/>
    <x v="0"/>
    <n v="44335"/>
    <x v="0"/>
    <m/>
    <x v="0"/>
    <m/>
    <x v="125"/>
    <n v="100478159"/>
    <x v="0"/>
    <x v="0"/>
    <s v="Direção Financeira"/>
    <s v="ORI"/>
    <x v="0"/>
    <m/>
    <x v="0"/>
    <x v="0"/>
    <x v="0"/>
    <x v="0"/>
    <x v="0"/>
    <x v="0"/>
    <x v="0"/>
    <x v="0"/>
    <x v="0"/>
    <x v="0"/>
    <x v="0"/>
    <s v="Direção Financeira"/>
    <x v="0"/>
    <x v="0"/>
    <x v="0"/>
    <x v="0"/>
    <x v="0"/>
    <x v="0"/>
    <x v="0"/>
    <s v="000000"/>
    <x v="0"/>
    <x v="0"/>
    <x v="0"/>
    <x v="0"/>
    <s v="Pagamento a favor do Comercio Geral Sanches &amp; Semedo, para aquisição de matérias de escritórios para os serviços do paço do concelho, conforme documento em anexo."/>
  </r>
  <r>
    <x v="0"/>
    <n v="0"/>
    <n v="0"/>
    <n v="0"/>
    <n v="300000"/>
    <x v="399"/>
    <x v="0"/>
    <x v="1"/>
    <x v="0"/>
    <s v="01.27.01.06"/>
    <x v="44"/>
    <x v="2"/>
    <x v="2"/>
    <s v="Ordenamento território"/>
    <s v="01.27.01"/>
    <s v="Ordenamento território"/>
    <s v="01.27.01"/>
    <x v="1"/>
    <x v="0"/>
    <x v="1"/>
    <x v="1"/>
    <x v="0"/>
    <x v="1"/>
    <x v="1"/>
    <x v="0"/>
    <x v="5"/>
    <s v="2022-02-14"/>
    <x v="1"/>
    <n v="300000"/>
    <x v="0"/>
    <m/>
    <x v="0"/>
    <m/>
    <x v="126"/>
    <n v="100478286"/>
    <x v="0"/>
    <x v="0"/>
    <s v="Infraestruturação da Zona do Bácio"/>
    <s v="ORI"/>
    <x v="0"/>
    <m/>
    <x v="0"/>
    <x v="0"/>
    <x v="0"/>
    <x v="0"/>
    <x v="0"/>
    <x v="0"/>
    <x v="0"/>
    <x v="1"/>
    <x v="0"/>
    <x v="0"/>
    <x v="0"/>
    <s v="Infraestruturação da Zona do Bácio"/>
    <x v="0"/>
    <x v="0"/>
    <x v="0"/>
    <x v="0"/>
    <x v="1"/>
    <x v="0"/>
    <x v="0"/>
    <s v="000280"/>
    <x v="0"/>
    <x v="0"/>
    <x v="0"/>
    <x v="0"/>
    <s v="Pagamento no âmbito do contrato de prestação de serviços de elaboração de plano de loteamento de bacio, conforme proposta e contrato em anexo"/>
  </r>
  <r>
    <x v="1"/>
    <n v="0"/>
    <n v="0"/>
    <n v="0"/>
    <n v="158400"/>
    <x v="400"/>
    <x v="0"/>
    <x v="1"/>
    <x v="0"/>
    <s v="01.25.01.10"/>
    <x v="25"/>
    <x v="4"/>
    <x v="4"/>
    <s v="Educação"/>
    <s v="01.25.01"/>
    <s v="Educação"/>
    <s v="01.25.01"/>
    <x v="4"/>
    <x v="0"/>
    <x v="3"/>
    <x v="2"/>
    <x v="0"/>
    <x v="1"/>
    <x v="2"/>
    <x v="0"/>
    <x v="1"/>
    <s v="2022-05-03"/>
    <x v="0"/>
    <n v="158400"/>
    <x v="0"/>
    <m/>
    <x v="0"/>
    <m/>
    <x v="50"/>
    <n v="100478657"/>
    <x v="0"/>
    <x v="0"/>
    <s v="Transporte escolar"/>
    <s v="ORI"/>
    <x v="0"/>
    <m/>
    <x v="0"/>
    <x v="0"/>
    <x v="0"/>
    <x v="0"/>
    <x v="0"/>
    <x v="0"/>
    <x v="0"/>
    <x v="1"/>
    <x v="0"/>
    <x v="0"/>
    <x v="0"/>
    <s v="Transporte escolar"/>
    <x v="0"/>
    <x v="0"/>
    <x v="0"/>
    <x v="0"/>
    <x v="1"/>
    <x v="0"/>
    <x v="0"/>
    <s v="000000"/>
    <x v="0"/>
    <x v="0"/>
    <x v="0"/>
    <x v="0"/>
    <s v="Pagamento a favor da Empresa Translux, pela prestação de serviço de transporte escolar, 2º Semestre. ano letivo 2021/2022. "/>
  </r>
  <r>
    <x v="1"/>
    <n v="0"/>
    <n v="0"/>
    <n v="0"/>
    <n v="800"/>
    <x v="401"/>
    <x v="0"/>
    <x v="1"/>
    <x v="0"/>
    <s v="03.16.15"/>
    <x v="6"/>
    <x v="0"/>
    <x v="5"/>
    <s v="Direção Financeira"/>
    <s v="03.16.15"/>
    <s v="Direção Financeira"/>
    <s v="03.16.15"/>
    <x v="55"/>
    <x v="0"/>
    <x v="1"/>
    <x v="5"/>
    <x v="0"/>
    <x v="0"/>
    <x v="2"/>
    <x v="0"/>
    <x v="1"/>
    <s v="2022-05-04"/>
    <x v="0"/>
    <n v="800"/>
    <x v="0"/>
    <m/>
    <x v="0"/>
    <m/>
    <x v="127"/>
    <n v="100478087"/>
    <x v="0"/>
    <x v="0"/>
    <s v="Direção Financeira"/>
    <s v="ORI"/>
    <x v="0"/>
    <m/>
    <x v="0"/>
    <x v="0"/>
    <x v="0"/>
    <x v="0"/>
    <x v="0"/>
    <x v="0"/>
    <x v="0"/>
    <x v="0"/>
    <x v="0"/>
    <x v="0"/>
    <x v="0"/>
    <s v="Direção Financeira"/>
    <x v="0"/>
    <x v="0"/>
    <x v="0"/>
    <x v="0"/>
    <x v="0"/>
    <x v="0"/>
    <x v="0"/>
    <s v="000000"/>
    <x v="0"/>
    <x v="0"/>
    <x v="0"/>
    <x v="0"/>
    <s v="Pagamento a favor da Drogaria BLACK JOHSON, para aquisição de de 1 extensão para o Gabinete de Comunicação e imagem, conforme a proposta e fatura em anexo."/>
  </r>
  <r>
    <x v="1"/>
    <n v="0"/>
    <n v="0"/>
    <n v="0"/>
    <n v="200"/>
    <x v="402"/>
    <x v="0"/>
    <x v="0"/>
    <x v="0"/>
    <s v="03.03.10"/>
    <x v="0"/>
    <x v="0"/>
    <x v="0"/>
    <s v="Receitas Da Câmara"/>
    <s v="03.03.10"/>
    <s v="Receitas Da Câmara"/>
    <s v="03.03.10"/>
    <x v="37"/>
    <x v="0"/>
    <x v="5"/>
    <x v="4"/>
    <x v="0"/>
    <x v="0"/>
    <x v="0"/>
    <x v="0"/>
    <x v="6"/>
    <s v="2022-07-20"/>
    <x v="2"/>
    <n v="200"/>
    <x v="0"/>
    <m/>
    <x v="0"/>
    <m/>
    <x v="0"/>
    <n v="100474914"/>
    <x v="0"/>
    <x v="0"/>
    <s v="Receitas Da Câmara"/>
    <s v="EXT"/>
    <x v="0"/>
    <s v="RDC"/>
    <x v="0"/>
    <x v="0"/>
    <x v="0"/>
    <x v="0"/>
    <x v="0"/>
    <x v="0"/>
    <x v="0"/>
    <x v="0"/>
    <x v="0"/>
    <x v="0"/>
    <x v="0"/>
    <s v="Receitas Da Câmara"/>
    <x v="0"/>
    <x v="0"/>
    <x v="0"/>
    <x v="0"/>
    <x v="0"/>
    <x v="0"/>
    <x v="0"/>
    <s v="000000"/>
    <x v="0"/>
    <x v="0"/>
    <x v="0"/>
    <x v="0"/>
    <s v="Deposito pelo reposição valor a menos no deposito dia 10/06/2022, conforme talão em anexo."/>
  </r>
  <r>
    <x v="0"/>
    <n v="0"/>
    <n v="0"/>
    <n v="0"/>
    <n v="298882"/>
    <x v="403"/>
    <x v="0"/>
    <x v="1"/>
    <x v="0"/>
    <s v="01.27.06.41"/>
    <x v="12"/>
    <x v="2"/>
    <x v="2"/>
    <s v="Requalificação Urbana e habitação"/>
    <s v="01.27.06"/>
    <s v="Requalificação Urbana e habitação"/>
    <s v="01.27.06"/>
    <x v="12"/>
    <x v="0"/>
    <x v="1"/>
    <x v="1"/>
    <x v="0"/>
    <x v="1"/>
    <x v="1"/>
    <x v="0"/>
    <x v="1"/>
    <s v="2022-05-05"/>
    <x v="0"/>
    <n v="298882"/>
    <x v="0"/>
    <m/>
    <x v="0"/>
    <m/>
    <x v="69"/>
    <n v="100391283"/>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JBC,referente a aquisição de 250 folhas de telha e 500 parafusos, para trabalhos da reabilitação do jardim de Monte Bode, conforme proposta em anexo."/>
  </r>
  <r>
    <x v="0"/>
    <n v="0"/>
    <n v="0"/>
    <n v="0"/>
    <n v="117600"/>
    <x v="404"/>
    <x v="0"/>
    <x v="1"/>
    <x v="0"/>
    <s v="01.27.06.41"/>
    <x v="12"/>
    <x v="2"/>
    <x v="2"/>
    <s v="Requalificação Urbana e habitação"/>
    <s v="01.27.06"/>
    <s v="Requalificação Urbana e habitação"/>
    <s v="01.27.06"/>
    <x v="12"/>
    <x v="0"/>
    <x v="1"/>
    <x v="1"/>
    <x v="0"/>
    <x v="1"/>
    <x v="1"/>
    <x v="0"/>
    <x v="1"/>
    <s v="2022-05-05"/>
    <x v="0"/>
    <n v="117600"/>
    <x v="0"/>
    <m/>
    <x v="0"/>
    <m/>
    <x v="41"/>
    <n v="10045616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Industria carvalho, referente a aquisição de 120 sacos de cimento, para trabalhos da reabilitação do jardim de Monte Bode, conforme proposta em anexo. "/>
  </r>
  <r>
    <x v="0"/>
    <n v="0"/>
    <n v="0"/>
    <n v="0"/>
    <n v="5000"/>
    <x v="405"/>
    <x v="0"/>
    <x v="0"/>
    <x v="0"/>
    <s v="03.03.10"/>
    <x v="0"/>
    <x v="0"/>
    <x v="0"/>
    <s v="Receitas Da Câmara"/>
    <s v="03.03.10"/>
    <s v="Receitas Da Câmara"/>
    <s v="03.03.10"/>
    <x v="45"/>
    <x v="0"/>
    <x v="1"/>
    <x v="1"/>
    <x v="0"/>
    <x v="0"/>
    <x v="0"/>
    <x v="0"/>
    <x v="0"/>
    <s v="2022-04-29"/>
    <x v="0"/>
    <n v="5000"/>
    <x v="0"/>
    <m/>
    <x v="0"/>
    <m/>
    <x v="0"/>
    <n v="100474914"/>
    <x v="0"/>
    <x v="0"/>
    <s v="Receitas Da Câmara"/>
    <s v="EXT"/>
    <x v="0"/>
    <s v="RDC"/>
    <x v="0"/>
    <x v="0"/>
    <x v="0"/>
    <x v="0"/>
    <x v="0"/>
    <x v="0"/>
    <x v="0"/>
    <x v="0"/>
    <x v="0"/>
    <x v="0"/>
    <x v="0"/>
    <s v="Receitas Da Câmara"/>
    <x v="0"/>
    <x v="0"/>
    <x v="0"/>
    <x v="0"/>
    <x v="0"/>
    <x v="0"/>
    <x v="0"/>
    <s v="000000"/>
    <x v="0"/>
    <x v="0"/>
    <x v="0"/>
    <x v="0"/>
    <s v="Transferência pela pagamento de terreno Lote1 Quarterão3, conforme estrato em anexo."/>
  </r>
  <r>
    <x v="1"/>
    <n v="0"/>
    <n v="0"/>
    <n v="0"/>
    <n v="1000000"/>
    <x v="406"/>
    <x v="0"/>
    <x v="1"/>
    <x v="0"/>
    <s v="01.27.02.11"/>
    <x v="14"/>
    <x v="2"/>
    <x v="2"/>
    <s v="Saneamento básico"/>
    <s v="01.27.02"/>
    <s v="Saneamento básico"/>
    <s v="01.27.02"/>
    <x v="4"/>
    <x v="0"/>
    <x v="3"/>
    <x v="2"/>
    <x v="0"/>
    <x v="1"/>
    <x v="2"/>
    <x v="0"/>
    <x v="7"/>
    <s v="2022-08-16"/>
    <x v="2"/>
    <n v="1000000"/>
    <x v="0"/>
    <m/>
    <x v="0"/>
    <m/>
    <x v="128"/>
    <n v="100451158"/>
    <x v="0"/>
    <x v="0"/>
    <s v="Reforço do saneamento básico"/>
    <s v="ORI"/>
    <x v="0"/>
    <m/>
    <x v="0"/>
    <x v="0"/>
    <x v="0"/>
    <x v="0"/>
    <x v="0"/>
    <x v="0"/>
    <x v="0"/>
    <x v="1"/>
    <x v="0"/>
    <x v="0"/>
    <x v="0"/>
    <s v="Reforço do saneamento básico"/>
    <x v="0"/>
    <x v="0"/>
    <x v="0"/>
    <x v="0"/>
    <x v="1"/>
    <x v="0"/>
    <x v="0"/>
    <s v="000000"/>
    <x v="0"/>
    <x v="0"/>
    <x v="0"/>
    <x v="0"/>
    <s v="Pagamento a favor da empresa Santos Reparação Auto, referente a aquisição de viatura pesado Toyota Dyna 280, conforme cópia de contrato em anexo."/>
  </r>
  <r>
    <x v="1"/>
    <n v="0"/>
    <n v="0"/>
    <n v="0"/>
    <n v="347178"/>
    <x v="407"/>
    <x v="0"/>
    <x v="1"/>
    <x v="0"/>
    <s v="01.27.02.11"/>
    <x v="14"/>
    <x v="2"/>
    <x v="2"/>
    <s v="Saneamento básico"/>
    <s v="01.27.02"/>
    <s v="Saneamento básico"/>
    <s v="01.27.02"/>
    <x v="4"/>
    <x v="0"/>
    <x v="3"/>
    <x v="2"/>
    <x v="0"/>
    <x v="1"/>
    <x v="2"/>
    <x v="0"/>
    <x v="1"/>
    <s v="2022-05-12"/>
    <x v="0"/>
    <n v="347178"/>
    <x v="0"/>
    <m/>
    <x v="0"/>
    <m/>
    <x v="129"/>
    <n v="100478068"/>
    <x v="0"/>
    <x v="0"/>
    <s v="Reforço do saneamento básico"/>
    <s v="ORI"/>
    <x v="0"/>
    <m/>
    <x v="0"/>
    <x v="0"/>
    <x v="0"/>
    <x v="0"/>
    <x v="0"/>
    <x v="0"/>
    <x v="0"/>
    <x v="1"/>
    <x v="0"/>
    <x v="0"/>
    <x v="0"/>
    <s v="Reforço do saneamento básico"/>
    <x v="0"/>
    <x v="0"/>
    <x v="0"/>
    <x v="0"/>
    <x v="1"/>
    <x v="0"/>
    <x v="0"/>
    <s v="000000"/>
    <x v="0"/>
    <x v="0"/>
    <x v="0"/>
    <x v="0"/>
    <s v="Pagamento a favor da Agencia Despacho Aduaneiro José Maria LBV, referente ao despacho de seguros automóvel da viaturas compactador do RSU, DAF,CF ST-20-XE adquirido no âmbito do projeto Fundo de Ambiente ,conforme fatura e posta em anexo."/>
  </r>
  <r>
    <x v="0"/>
    <n v="0"/>
    <n v="0"/>
    <n v="0"/>
    <n v="253500"/>
    <x v="408"/>
    <x v="0"/>
    <x v="1"/>
    <x v="0"/>
    <s v="01.27.02.15"/>
    <x v="2"/>
    <x v="2"/>
    <x v="2"/>
    <s v="Saneamento básico"/>
    <s v="01.27.02"/>
    <s v="Saneamento básico"/>
    <s v="01.27.02"/>
    <x v="2"/>
    <x v="0"/>
    <x v="1"/>
    <x v="1"/>
    <x v="0"/>
    <x v="1"/>
    <x v="1"/>
    <x v="0"/>
    <x v="1"/>
    <s v="2022-05-19"/>
    <x v="0"/>
    <n v="253500"/>
    <x v="0"/>
    <m/>
    <x v="0"/>
    <m/>
    <x v="130"/>
    <n v="100477690"/>
    <x v="0"/>
    <x v="0"/>
    <s v="Transferência de Residuos Aterro Santiago"/>
    <s v="ORI"/>
    <x v="0"/>
    <m/>
    <x v="0"/>
    <x v="0"/>
    <x v="0"/>
    <x v="0"/>
    <x v="0"/>
    <x v="0"/>
    <x v="0"/>
    <x v="1"/>
    <x v="0"/>
    <x v="0"/>
    <x v="0"/>
    <s v="Transferência de Residuos Aterro Santiago"/>
    <x v="0"/>
    <x v="0"/>
    <x v="0"/>
    <x v="0"/>
    <x v="1"/>
    <x v="0"/>
    <x v="0"/>
    <s v="099999"/>
    <x v="0"/>
    <x v="0"/>
    <x v="0"/>
    <x v="0"/>
    <s v="Pagamento a favor de Auto mendes, referente a aquisição de penues para viaturas de recolha de residio sódio urbano, conforme anexo."/>
  </r>
  <r>
    <x v="1"/>
    <n v="0"/>
    <n v="0"/>
    <n v="0"/>
    <n v="1800"/>
    <x v="409"/>
    <x v="0"/>
    <x v="0"/>
    <x v="0"/>
    <s v="80.02.01"/>
    <x v="3"/>
    <x v="3"/>
    <x v="3"/>
    <s v="Retenções Iur"/>
    <s v="80.02.01"/>
    <s v="Retenções Iur"/>
    <s v="80.02.01"/>
    <x v="3"/>
    <x v="0"/>
    <x v="2"/>
    <x v="1"/>
    <x v="1"/>
    <x v="2"/>
    <x v="0"/>
    <x v="0"/>
    <x v="3"/>
    <s v="2022-06-16"/>
    <x v="0"/>
    <n v="1800"/>
    <x v="0"/>
    <m/>
    <x v="0"/>
    <m/>
    <x v="3"/>
    <n v="100474696"/>
    <x v="0"/>
    <x v="0"/>
    <s v="Retenções Iur"/>
    <s v="ORI"/>
    <x v="0"/>
    <s v="RIUR"/>
    <x v="0"/>
    <x v="0"/>
    <x v="0"/>
    <x v="0"/>
    <x v="0"/>
    <x v="0"/>
    <x v="0"/>
    <x v="0"/>
    <x v="0"/>
    <x v="0"/>
    <x v="0"/>
    <s v="Retenções Iur"/>
    <x v="0"/>
    <x v="0"/>
    <x v="0"/>
    <x v="0"/>
    <x v="2"/>
    <x v="0"/>
    <x v="0"/>
    <s v="000000"/>
    <x v="0"/>
    <x v="1"/>
    <x v="0"/>
    <x v="0"/>
    <s v="RETENCAO OT"/>
  </r>
  <r>
    <x v="1"/>
    <n v="0"/>
    <n v="0"/>
    <n v="0"/>
    <n v="4995"/>
    <x v="410"/>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411"/>
    <x v="0"/>
    <x v="0"/>
    <x v="0"/>
    <s v="80.02.01"/>
    <x v="3"/>
    <x v="3"/>
    <x v="3"/>
    <s v="Retenções Iur"/>
    <s v="80.02.01"/>
    <s v="Retenções Iur"/>
    <s v="80.02.01"/>
    <x v="3"/>
    <x v="0"/>
    <x v="2"/>
    <x v="1"/>
    <x v="1"/>
    <x v="2"/>
    <x v="0"/>
    <x v="0"/>
    <x v="3"/>
    <s v="2022-06-24"/>
    <x v="0"/>
    <n v="2300"/>
    <x v="0"/>
    <m/>
    <x v="0"/>
    <m/>
    <x v="3"/>
    <n v="100474696"/>
    <x v="0"/>
    <x v="0"/>
    <s v="Retenções Iur"/>
    <s v="ORI"/>
    <x v="0"/>
    <s v="RIUR"/>
    <x v="0"/>
    <x v="0"/>
    <x v="0"/>
    <x v="0"/>
    <x v="0"/>
    <x v="0"/>
    <x v="0"/>
    <x v="0"/>
    <x v="0"/>
    <x v="0"/>
    <x v="0"/>
    <s v="Retenções Iur"/>
    <x v="0"/>
    <x v="0"/>
    <x v="0"/>
    <x v="0"/>
    <x v="2"/>
    <x v="0"/>
    <x v="0"/>
    <s v="000000"/>
    <x v="0"/>
    <x v="1"/>
    <x v="0"/>
    <x v="0"/>
    <s v="RETENCAO OT"/>
  </r>
  <r>
    <x v="1"/>
    <n v="0"/>
    <n v="0"/>
    <n v="0"/>
    <n v="88058"/>
    <x v="412"/>
    <x v="0"/>
    <x v="1"/>
    <x v="0"/>
    <s v="03.16.15"/>
    <x v="6"/>
    <x v="0"/>
    <x v="5"/>
    <s v="Direção Financeira"/>
    <s v="03.16.15"/>
    <s v="Direção Financeira"/>
    <s v="03.16.15"/>
    <x v="68"/>
    <x v="0"/>
    <x v="1"/>
    <x v="5"/>
    <x v="1"/>
    <x v="0"/>
    <x v="2"/>
    <x v="0"/>
    <x v="8"/>
    <s v="2022-09-05"/>
    <x v="2"/>
    <n v="88058"/>
    <x v="0"/>
    <m/>
    <x v="0"/>
    <m/>
    <x v="80"/>
    <n v="100476775"/>
    <x v="0"/>
    <x v="0"/>
    <s v="Direção Financeira"/>
    <s v="ORI"/>
    <x v="0"/>
    <m/>
    <x v="0"/>
    <x v="0"/>
    <x v="0"/>
    <x v="0"/>
    <x v="0"/>
    <x v="0"/>
    <x v="0"/>
    <x v="0"/>
    <x v="0"/>
    <x v="0"/>
    <x v="0"/>
    <s v="Direção Financeira"/>
    <x v="0"/>
    <x v="0"/>
    <x v="0"/>
    <x v="0"/>
    <x v="0"/>
    <x v="0"/>
    <x v="0"/>
    <s v="000000"/>
    <x v="0"/>
    <x v="0"/>
    <x v="0"/>
    <x v="0"/>
    <s v="Pagamento a favor da Electra, pela divida referente á instalação seguinte, PROJETO OBACHIDRO FLAMENGOS E PRINCIPAL de 2021/01/13 ate 2022/08/12,  conforme anexo."/>
  </r>
  <r>
    <x v="1"/>
    <n v="0"/>
    <n v="0"/>
    <n v="0"/>
    <n v="2800"/>
    <x v="413"/>
    <x v="0"/>
    <x v="1"/>
    <x v="0"/>
    <s v="03.16.15"/>
    <x v="6"/>
    <x v="0"/>
    <x v="5"/>
    <s v="Direção Financeira"/>
    <s v="03.16.15"/>
    <s v="Direção Financeira"/>
    <s v="03.16.15"/>
    <x v="9"/>
    <x v="0"/>
    <x v="1"/>
    <x v="5"/>
    <x v="0"/>
    <x v="0"/>
    <x v="2"/>
    <x v="0"/>
    <x v="8"/>
    <s v="2022-09-14"/>
    <x v="2"/>
    <n v="2800"/>
    <x v="0"/>
    <m/>
    <x v="0"/>
    <m/>
    <x v="65"/>
    <n v="100478720"/>
    <x v="0"/>
    <x v="0"/>
    <s v="Direção Financeira"/>
    <s v="ORI"/>
    <x v="0"/>
    <m/>
    <x v="0"/>
    <x v="0"/>
    <x v="0"/>
    <x v="0"/>
    <x v="0"/>
    <x v="0"/>
    <x v="0"/>
    <x v="1"/>
    <x v="0"/>
    <x v="0"/>
    <x v="0"/>
    <s v="Direção Financeira"/>
    <x v="0"/>
    <x v="0"/>
    <x v="0"/>
    <x v="0"/>
    <x v="0"/>
    <x v="0"/>
    <x v="0"/>
    <s v="000000"/>
    <x v="0"/>
    <x v="0"/>
    <x v="0"/>
    <x v="0"/>
    <s v="Ajuda de custo a favor do Sr. Moisés do Rosário Leal Gomes Landim, pela sua deslocação a cidade da praia em missão de serviço no dia 07 e 09 de setembro conforme anexo. "/>
  </r>
  <r>
    <x v="0"/>
    <n v="0"/>
    <n v="0"/>
    <n v="0"/>
    <n v="9200"/>
    <x v="414"/>
    <x v="0"/>
    <x v="1"/>
    <x v="0"/>
    <s v="03.16.15"/>
    <x v="6"/>
    <x v="0"/>
    <x v="5"/>
    <s v="Direção Financeira"/>
    <s v="03.16.15"/>
    <s v="Direção Financeira"/>
    <s v="03.16.15"/>
    <x v="63"/>
    <x v="0"/>
    <x v="1"/>
    <x v="1"/>
    <x v="0"/>
    <x v="0"/>
    <x v="2"/>
    <x v="0"/>
    <x v="8"/>
    <s v="2022-09-22"/>
    <x v="2"/>
    <n v="9200"/>
    <x v="0"/>
    <m/>
    <x v="0"/>
    <m/>
    <x v="131"/>
    <n v="100392832"/>
    <x v="0"/>
    <x v="0"/>
    <s v="Direção Financeira"/>
    <s v="ORI"/>
    <x v="0"/>
    <m/>
    <x v="0"/>
    <x v="0"/>
    <x v="0"/>
    <x v="0"/>
    <x v="0"/>
    <x v="0"/>
    <x v="0"/>
    <x v="1"/>
    <x v="0"/>
    <x v="0"/>
    <x v="0"/>
    <s v="Direção Financeira"/>
    <x v="0"/>
    <x v="0"/>
    <x v="0"/>
    <x v="0"/>
    <x v="0"/>
    <x v="0"/>
    <x v="0"/>
    <s v="000000"/>
    <x v="0"/>
    <x v="0"/>
    <x v="0"/>
    <x v="0"/>
    <s v="Pagamento a favor da SOCAM, LDA, para a aquisição de matérias acessórios para a instalação do aparelho de ar condicionado, conforme proposta ema anexo."/>
  </r>
  <r>
    <x v="1"/>
    <n v="0"/>
    <n v="0"/>
    <n v="0"/>
    <n v="6000"/>
    <x v="415"/>
    <x v="0"/>
    <x v="1"/>
    <x v="0"/>
    <s v="01.25.04.22"/>
    <x v="11"/>
    <x v="4"/>
    <x v="4"/>
    <s v="Cultura"/>
    <s v="01.25.04"/>
    <s v="Cultura"/>
    <s v="01.25.04"/>
    <x v="4"/>
    <x v="0"/>
    <x v="3"/>
    <x v="2"/>
    <x v="0"/>
    <x v="1"/>
    <x v="2"/>
    <x v="0"/>
    <x v="8"/>
    <s v="2022-09-22"/>
    <x v="2"/>
    <n v="6000"/>
    <x v="0"/>
    <m/>
    <x v="0"/>
    <m/>
    <x v="132"/>
    <n v="100479392"/>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Foto Gráfica &amp; Laboratórios, para a aquisição de 12 pilhas recarregáveis, para a cobertura dos eventos em comemoração as festa do Município de São Miguel, conforme proposta em anexo."/>
  </r>
  <r>
    <x v="1"/>
    <n v="0"/>
    <n v="0"/>
    <n v="0"/>
    <n v="4995"/>
    <x v="416"/>
    <x v="0"/>
    <x v="1"/>
    <x v="0"/>
    <s v="03.16.15"/>
    <x v="6"/>
    <x v="0"/>
    <x v="5"/>
    <s v="Direção Financeira"/>
    <s v="03.16.15"/>
    <s v="Direção Financeira"/>
    <s v="03.16.15"/>
    <x v="20"/>
    <x v="0"/>
    <x v="1"/>
    <x v="5"/>
    <x v="0"/>
    <x v="0"/>
    <x v="2"/>
    <x v="0"/>
    <x v="8"/>
    <s v="2022-09-22"/>
    <x v="2"/>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 setembro 2022, conforme contrato em anexo.  "/>
  </r>
  <r>
    <x v="1"/>
    <n v="0"/>
    <n v="0"/>
    <n v="0"/>
    <n v="28308"/>
    <x v="416"/>
    <x v="0"/>
    <x v="1"/>
    <x v="0"/>
    <s v="03.16.15"/>
    <x v="6"/>
    <x v="0"/>
    <x v="5"/>
    <s v="Direção Financeira"/>
    <s v="03.16.15"/>
    <s v="Direção Financeira"/>
    <s v="03.16.15"/>
    <x v="20"/>
    <x v="0"/>
    <x v="1"/>
    <x v="5"/>
    <x v="0"/>
    <x v="0"/>
    <x v="2"/>
    <x v="0"/>
    <x v="8"/>
    <s v="2022-09-22"/>
    <x v="2"/>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 setembro 2022, conforme contrato em anexo.  "/>
  </r>
  <r>
    <x v="1"/>
    <n v="0"/>
    <n v="0"/>
    <n v="0"/>
    <n v="2300"/>
    <x v="417"/>
    <x v="0"/>
    <x v="1"/>
    <x v="0"/>
    <s v="03.16.15"/>
    <x v="6"/>
    <x v="0"/>
    <x v="5"/>
    <s v="Direção Financeira"/>
    <s v="03.16.15"/>
    <s v="Direção Financeira"/>
    <s v="03.16.15"/>
    <x v="20"/>
    <x v="0"/>
    <x v="1"/>
    <x v="5"/>
    <x v="0"/>
    <x v="0"/>
    <x v="2"/>
    <x v="0"/>
    <x v="8"/>
    <s v="2022-09-22"/>
    <x v="2"/>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setembro 2022, conforme contrato em anexo. "/>
  </r>
  <r>
    <x v="1"/>
    <n v="0"/>
    <n v="0"/>
    <n v="0"/>
    <n v="13030"/>
    <x v="417"/>
    <x v="0"/>
    <x v="1"/>
    <x v="0"/>
    <s v="03.16.15"/>
    <x v="6"/>
    <x v="0"/>
    <x v="5"/>
    <s v="Direção Financeira"/>
    <s v="03.16.15"/>
    <s v="Direção Financeira"/>
    <s v="03.16.15"/>
    <x v="20"/>
    <x v="0"/>
    <x v="1"/>
    <x v="5"/>
    <x v="0"/>
    <x v="0"/>
    <x v="2"/>
    <x v="0"/>
    <x v="8"/>
    <s v="2022-09-22"/>
    <x v="2"/>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setembro 2022, conforme contrato em anexo. "/>
  </r>
  <r>
    <x v="1"/>
    <n v="0"/>
    <n v="0"/>
    <n v="0"/>
    <n v="1824"/>
    <x v="418"/>
    <x v="0"/>
    <x v="1"/>
    <x v="0"/>
    <s v="01.25.05.10"/>
    <x v="5"/>
    <x v="4"/>
    <x v="4"/>
    <s v="Saúde"/>
    <s v="01.25.05"/>
    <s v="Saúde"/>
    <s v="01.25.05"/>
    <x v="5"/>
    <x v="0"/>
    <x v="4"/>
    <x v="3"/>
    <x v="0"/>
    <x v="1"/>
    <x v="2"/>
    <x v="0"/>
    <x v="8"/>
    <s v="2022-09-26"/>
    <x v="2"/>
    <n v="1824"/>
    <x v="0"/>
    <m/>
    <x v="0"/>
    <m/>
    <x v="5"/>
    <n v="100476920"/>
    <x v="0"/>
    <x v="0"/>
    <s v="Assistencia social"/>
    <s v="ORI"/>
    <x v="0"/>
    <m/>
    <x v="0"/>
    <x v="0"/>
    <x v="0"/>
    <x v="0"/>
    <x v="0"/>
    <x v="0"/>
    <x v="0"/>
    <x v="1"/>
    <x v="0"/>
    <x v="0"/>
    <x v="0"/>
    <s v="Assistencia social"/>
    <x v="0"/>
    <x v="0"/>
    <x v="0"/>
    <x v="0"/>
    <x v="1"/>
    <x v="0"/>
    <x v="0"/>
    <s v="000000"/>
    <x v="0"/>
    <x v="0"/>
    <x v="0"/>
    <x v="0"/>
    <s v="Pagamento a favor de Felisberto Carvalho Auto, referente aquisição de gaz butano para senhor Carlos Almeida Monteiro, conforme anexo."/>
  </r>
  <r>
    <x v="1"/>
    <n v="0"/>
    <n v="0"/>
    <n v="0"/>
    <n v="1800"/>
    <x v="419"/>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420"/>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00000"/>
    <x v="421"/>
    <x v="0"/>
    <x v="1"/>
    <x v="0"/>
    <s v="01.27.02.11"/>
    <x v="14"/>
    <x v="2"/>
    <x v="2"/>
    <s v="Saneamento básico"/>
    <s v="01.27.02"/>
    <s v="Saneamento básico"/>
    <s v="01.27.02"/>
    <x v="4"/>
    <x v="0"/>
    <x v="3"/>
    <x v="2"/>
    <x v="0"/>
    <x v="1"/>
    <x v="2"/>
    <x v="0"/>
    <x v="9"/>
    <s v="2022-10-07"/>
    <x v="3"/>
    <n v="100000"/>
    <x v="0"/>
    <m/>
    <x v="0"/>
    <m/>
    <x v="135"/>
    <n v="100479396"/>
    <x v="0"/>
    <x v="0"/>
    <s v="Reforço do saneamento básico"/>
    <s v="ORI"/>
    <x v="0"/>
    <m/>
    <x v="0"/>
    <x v="0"/>
    <x v="0"/>
    <x v="0"/>
    <x v="0"/>
    <x v="0"/>
    <x v="0"/>
    <x v="1"/>
    <x v="0"/>
    <x v="0"/>
    <x v="0"/>
    <s v="Reforço do saneamento básico"/>
    <x v="0"/>
    <x v="0"/>
    <x v="0"/>
    <x v="0"/>
    <x v="1"/>
    <x v="0"/>
    <x v="0"/>
    <s v="000000"/>
    <x v="0"/>
    <x v="0"/>
    <x v="0"/>
    <x v="0"/>
    <s v="Pagamento a favor KIKI Batixapa, pela Reparação da Viatura Compactador Iveco De Resíduos Sólidos Urbanos, St-33-QU, conforme anexo."/>
  </r>
  <r>
    <x v="1"/>
    <n v="0"/>
    <n v="0"/>
    <n v="0"/>
    <n v="2300"/>
    <x v="422"/>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a urbano) da Camara Municipal referente ao mês de outubro 2022,conforme o contrato em anexo.   "/>
  </r>
  <r>
    <x v="1"/>
    <n v="0"/>
    <n v="0"/>
    <n v="0"/>
    <n v="13030"/>
    <x v="422"/>
    <x v="0"/>
    <x v="1"/>
    <x v="0"/>
    <s v="01.27.02.11"/>
    <x v="14"/>
    <x v="2"/>
    <x v="2"/>
    <s v="Saneamento básico"/>
    <s v="01.27.02"/>
    <s v="Saneamento básico"/>
    <s v="01.27.02"/>
    <x v="4"/>
    <x v="0"/>
    <x v="3"/>
    <x v="2"/>
    <x v="0"/>
    <x v="1"/>
    <x v="2"/>
    <x v="0"/>
    <x v="9"/>
    <s v="2022-10-25"/>
    <x v="3"/>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a urbano) da Camara Municipal referente ao mês de outubro 2022,conforme o contrato em anexo.   "/>
  </r>
  <r>
    <x v="1"/>
    <n v="0"/>
    <n v="0"/>
    <n v="0"/>
    <n v="5225"/>
    <x v="423"/>
    <x v="0"/>
    <x v="0"/>
    <x v="0"/>
    <s v="03.03.10"/>
    <x v="0"/>
    <x v="0"/>
    <x v="0"/>
    <s v="Receitas Da Câmara"/>
    <s v="03.03.10"/>
    <s v="Receitas Da Câmara"/>
    <s v="03.03.10"/>
    <x v="46"/>
    <x v="0"/>
    <x v="5"/>
    <x v="4"/>
    <x v="0"/>
    <x v="0"/>
    <x v="0"/>
    <x v="0"/>
    <x v="9"/>
    <s v="2022-10-24"/>
    <x v="3"/>
    <n v="5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25"/>
    <x v="424"/>
    <x v="0"/>
    <x v="0"/>
    <x v="0"/>
    <s v="03.03.10"/>
    <x v="0"/>
    <x v="0"/>
    <x v="0"/>
    <s v="Receitas Da Câmara"/>
    <s v="03.03.10"/>
    <s v="Receitas Da Câmara"/>
    <s v="03.03.10"/>
    <x v="41"/>
    <x v="0"/>
    <x v="5"/>
    <x v="4"/>
    <x v="0"/>
    <x v="0"/>
    <x v="0"/>
    <x v="0"/>
    <x v="9"/>
    <s v="2022-10-24"/>
    <x v="3"/>
    <n v="30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980"/>
    <x v="425"/>
    <x v="0"/>
    <x v="0"/>
    <x v="0"/>
    <s v="03.03.10"/>
    <x v="0"/>
    <x v="0"/>
    <x v="0"/>
    <s v="Receitas Da Câmara"/>
    <s v="03.03.10"/>
    <s v="Receitas Da Câmara"/>
    <s v="03.03.10"/>
    <x v="48"/>
    <x v="0"/>
    <x v="5"/>
    <x v="4"/>
    <x v="0"/>
    <x v="0"/>
    <x v="0"/>
    <x v="0"/>
    <x v="9"/>
    <s v="2022-10-24"/>
    <x v="3"/>
    <n v="23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426"/>
    <x v="0"/>
    <x v="1"/>
    <x v="0"/>
    <s v="01.25.05.10"/>
    <x v="5"/>
    <x v="4"/>
    <x v="4"/>
    <s v="Saúde"/>
    <s v="01.25.05"/>
    <s v="Saúde"/>
    <s v="01.25.05"/>
    <x v="5"/>
    <x v="0"/>
    <x v="4"/>
    <x v="3"/>
    <x v="0"/>
    <x v="1"/>
    <x v="2"/>
    <x v="0"/>
    <x v="5"/>
    <s v="2022-02-03"/>
    <x v="1"/>
    <n v="3000"/>
    <x v="0"/>
    <m/>
    <x v="0"/>
    <m/>
    <x v="137"/>
    <n v="100477375"/>
    <x v="0"/>
    <x v="0"/>
    <s v="Assistencia social"/>
    <s v="ORI"/>
    <x v="0"/>
    <m/>
    <x v="0"/>
    <x v="0"/>
    <x v="0"/>
    <x v="0"/>
    <x v="0"/>
    <x v="0"/>
    <x v="0"/>
    <x v="1"/>
    <x v="0"/>
    <x v="0"/>
    <x v="0"/>
    <s v="Assistencia social"/>
    <x v="0"/>
    <x v="0"/>
    <x v="0"/>
    <x v="0"/>
    <x v="1"/>
    <x v="0"/>
    <x v="0"/>
    <s v="000197"/>
    <x v="0"/>
    <x v="0"/>
    <x v="0"/>
    <x v="0"/>
    <s v="Apoio Financeiro a Srª. Ronisse Carla Varela para pagamento de rendas/habitação, conforme documento em anexo."/>
  </r>
  <r>
    <x v="1"/>
    <n v="0"/>
    <n v="0"/>
    <n v="0"/>
    <n v="4995"/>
    <x v="427"/>
    <x v="0"/>
    <x v="1"/>
    <x v="0"/>
    <s v="03.16.15"/>
    <x v="6"/>
    <x v="0"/>
    <x v="5"/>
    <s v="Direção Financeira"/>
    <s v="03.16.15"/>
    <s v="Direção Financeira"/>
    <s v="03.16.15"/>
    <x v="20"/>
    <x v="0"/>
    <x v="1"/>
    <x v="5"/>
    <x v="0"/>
    <x v="0"/>
    <x v="2"/>
    <x v="0"/>
    <x v="4"/>
    <s v="2022-01-26"/>
    <x v="1"/>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janeiro 2022, conforme justificativos em anexo"/>
  </r>
  <r>
    <x v="1"/>
    <n v="0"/>
    <n v="0"/>
    <n v="0"/>
    <n v="28308"/>
    <x v="427"/>
    <x v="0"/>
    <x v="1"/>
    <x v="0"/>
    <s v="03.16.15"/>
    <x v="6"/>
    <x v="0"/>
    <x v="5"/>
    <s v="Direção Financeira"/>
    <s v="03.16.15"/>
    <s v="Direção Financeira"/>
    <s v="03.16.15"/>
    <x v="20"/>
    <x v="0"/>
    <x v="1"/>
    <x v="5"/>
    <x v="0"/>
    <x v="0"/>
    <x v="2"/>
    <x v="0"/>
    <x v="4"/>
    <s v="2022-01-26"/>
    <x v="1"/>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janeiro 2022, conforme justificativos em anexo"/>
  </r>
  <r>
    <x v="1"/>
    <n v="0"/>
    <n v="0"/>
    <n v="0"/>
    <n v="1000"/>
    <x v="428"/>
    <x v="0"/>
    <x v="1"/>
    <x v="0"/>
    <s v="03.16.23"/>
    <x v="28"/>
    <x v="0"/>
    <x v="5"/>
    <s v="Direção da Educação, Formação Profissional, Emprego"/>
    <s v="03.16.23"/>
    <s v="Direção da Educação, Formação Profissional, Emprego"/>
    <s v="03.16.23"/>
    <x v="9"/>
    <x v="0"/>
    <x v="1"/>
    <x v="5"/>
    <x v="0"/>
    <x v="0"/>
    <x v="2"/>
    <x v="0"/>
    <x v="4"/>
    <s v="2022-01-26"/>
    <x v="1"/>
    <n v="10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 Ajuda de custo atribuído a favor do condutor Guilhermino , quando deslocou a cidade do Tarrafal no dia 13 de Novembro, conforme justificativos em anexo.  "/>
  </r>
  <r>
    <x v="1"/>
    <n v="0"/>
    <n v="0"/>
    <n v="0"/>
    <n v="10109"/>
    <x v="429"/>
    <x v="0"/>
    <x v="1"/>
    <x v="0"/>
    <s v="03.16.15"/>
    <x v="6"/>
    <x v="0"/>
    <x v="5"/>
    <s v="Direção Financeira"/>
    <s v="03.16.15"/>
    <s v="Direção Financeira"/>
    <s v="03.16.15"/>
    <x v="20"/>
    <x v="0"/>
    <x v="1"/>
    <x v="5"/>
    <x v="0"/>
    <x v="0"/>
    <x v="2"/>
    <x v="0"/>
    <x v="4"/>
    <s v="2022-01-26"/>
    <x v="1"/>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 janeiro 2022, conforme contrato anexo"/>
  </r>
  <r>
    <x v="1"/>
    <n v="0"/>
    <n v="0"/>
    <n v="0"/>
    <n v="57287"/>
    <x v="429"/>
    <x v="0"/>
    <x v="1"/>
    <x v="0"/>
    <s v="03.16.15"/>
    <x v="6"/>
    <x v="0"/>
    <x v="5"/>
    <s v="Direção Financeira"/>
    <s v="03.16.15"/>
    <s v="Direção Financeira"/>
    <s v="03.16.15"/>
    <x v="20"/>
    <x v="0"/>
    <x v="1"/>
    <x v="5"/>
    <x v="0"/>
    <x v="0"/>
    <x v="2"/>
    <x v="0"/>
    <x v="4"/>
    <s v="2022-01-26"/>
    <x v="1"/>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 janeiro 2022, conforme contrato anexo"/>
  </r>
  <r>
    <x v="1"/>
    <n v="0"/>
    <n v="0"/>
    <n v="0"/>
    <n v="1000"/>
    <x v="430"/>
    <x v="0"/>
    <x v="1"/>
    <x v="0"/>
    <s v="03.16.15"/>
    <x v="6"/>
    <x v="0"/>
    <x v="5"/>
    <s v="Direção Financeira"/>
    <s v="03.16.15"/>
    <s v="Direção Financeira"/>
    <s v="03.16.15"/>
    <x v="9"/>
    <x v="0"/>
    <x v="1"/>
    <x v="5"/>
    <x v="0"/>
    <x v="0"/>
    <x v="2"/>
    <x v="0"/>
    <x v="4"/>
    <s v="2022-01-26"/>
    <x v="1"/>
    <n v="1000"/>
    <x v="0"/>
    <m/>
    <x v="0"/>
    <m/>
    <x v="139"/>
    <n v="100476020"/>
    <x v="0"/>
    <x v="0"/>
    <s v="Direção Financeira"/>
    <s v="ORI"/>
    <x v="0"/>
    <m/>
    <x v="0"/>
    <x v="0"/>
    <x v="0"/>
    <x v="0"/>
    <x v="0"/>
    <x v="0"/>
    <x v="0"/>
    <x v="1"/>
    <x v="0"/>
    <x v="0"/>
    <x v="0"/>
    <s v="Direção Financeira"/>
    <x v="0"/>
    <x v="0"/>
    <x v="0"/>
    <x v="0"/>
    <x v="0"/>
    <x v="0"/>
    <x v="0"/>
    <s v="000000"/>
    <x v="0"/>
    <x v="0"/>
    <x v="0"/>
    <x v="0"/>
    <s v="Ajuda de custo atribuído a favor do condutor Lito Admar, quando deslocou aos Municípios de Santiago Norte no dia 10 de Janeiro, conforme justificativos em anexo."/>
  </r>
  <r>
    <x v="1"/>
    <n v="0"/>
    <n v="0"/>
    <n v="0"/>
    <n v="4310"/>
    <x v="431"/>
    <x v="0"/>
    <x v="1"/>
    <x v="0"/>
    <s v="03.16.29"/>
    <x v="45"/>
    <x v="0"/>
    <x v="5"/>
    <s v="Gabinete de Gestão e Controlo de Qualidade"/>
    <s v="03.16.29"/>
    <s v="Gabinete de Gestão e Controlo de Qualidade"/>
    <s v="03.16.29"/>
    <x v="16"/>
    <x v="0"/>
    <x v="1"/>
    <x v="1"/>
    <x v="1"/>
    <x v="0"/>
    <x v="2"/>
    <x v="0"/>
    <x v="4"/>
    <s v="2022-01-27"/>
    <x v="1"/>
    <n v="4310"/>
    <x v="0"/>
    <m/>
    <x v="0"/>
    <m/>
    <x v="3"/>
    <n v="100474696"/>
    <x v="0"/>
    <x v="1"/>
    <s v="Gabinete de Gestão e Controlo de Qualidade"/>
    <s v="ORI"/>
    <x v="0"/>
    <s v="GGCQ"/>
    <x v="0"/>
    <x v="0"/>
    <x v="0"/>
    <x v="0"/>
    <x v="0"/>
    <x v="0"/>
    <x v="0"/>
    <x v="0"/>
    <x v="0"/>
    <x v="0"/>
    <x v="0"/>
    <s v="Gabinete de Gestão e Controlo de Qualidade"/>
    <x v="0"/>
    <x v="0"/>
    <x v="0"/>
    <x v="0"/>
    <x v="0"/>
    <x v="0"/>
    <x v="0"/>
    <s v="000180"/>
    <x v="0"/>
    <x v="0"/>
    <x v="1"/>
    <x v="0"/>
    <s v="Pagamento de salário referente a 01-2022"/>
  </r>
  <r>
    <x v="1"/>
    <n v="0"/>
    <n v="0"/>
    <n v="0"/>
    <n v="5392"/>
    <x v="431"/>
    <x v="0"/>
    <x v="1"/>
    <x v="0"/>
    <s v="03.16.29"/>
    <x v="45"/>
    <x v="0"/>
    <x v="5"/>
    <s v="Gabinete de Gestão e Controlo de Qualidade"/>
    <s v="03.16.29"/>
    <s v="Gabinete de Gestão e Controlo de Qualidade"/>
    <s v="03.16.29"/>
    <x v="16"/>
    <x v="0"/>
    <x v="1"/>
    <x v="1"/>
    <x v="1"/>
    <x v="0"/>
    <x v="2"/>
    <x v="0"/>
    <x v="4"/>
    <s v="2022-01-27"/>
    <x v="1"/>
    <n v="5392"/>
    <x v="0"/>
    <m/>
    <x v="0"/>
    <m/>
    <x v="33"/>
    <n v="100474706"/>
    <x v="0"/>
    <x v="6"/>
    <s v="Gabinete de Gestão e Controlo de Qualidade"/>
    <s v="ORI"/>
    <x v="0"/>
    <s v="GGCQ"/>
    <x v="0"/>
    <x v="0"/>
    <x v="0"/>
    <x v="0"/>
    <x v="0"/>
    <x v="0"/>
    <x v="0"/>
    <x v="0"/>
    <x v="0"/>
    <x v="0"/>
    <x v="0"/>
    <s v="Gabinete de Gestão e Controlo de Qualidade"/>
    <x v="0"/>
    <x v="0"/>
    <x v="0"/>
    <x v="0"/>
    <x v="0"/>
    <x v="0"/>
    <x v="0"/>
    <s v="000180"/>
    <x v="0"/>
    <x v="0"/>
    <x v="6"/>
    <x v="0"/>
    <s v="Pagamento de salário referente a 01-2022"/>
  </r>
  <r>
    <x v="1"/>
    <n v="0"/>
    <n v="0"/>
    <n v="0"/>
    <n v="57694"/>
    <x v="431"/>
    <x v="0"/>
    <x v="1"/>
    <x v="0"/>
    <s v="03.16.29"/>
    <x v="45"/>
    <x v="0"/>
    <x v="5"/>
    <s v="Gabinete de Gestão e Controlo de Qualidade"/>
    <s v="03.16.29"/>
    <s v="Gabinete de Gestão e Controlo de Qualidade"/>
    <s v="03.16.29"/>
    <x v="16"/>
    <x v="0"/>
    <x v="1"/>
    <x v="1"/>
    <x v="1"/>
    <x v="0"/>
    <x v="2"/>
    <x v="0"/>
    <x v="4"/>
    <s v="2022-01-27"/>
    <x v="1"/>
    <n v="57694"/>
    <x v="0"/>
    <m/>
    <x v="0"/>
    <m/>
    <x v="22"/>
    <n v="100474693"/>
    <x v="0"/>
    <x v="0"/>
    <s v="Gabinete de Gestão e Controlo de Qualidade"/>
    <s v="ORI"/>
    <x v="0"/>
    <s v="GGCQ"/>
    <x v="0"/>
    <x v="0"/>
    <x v="0"/>
    <x v="0"/>
    <x v="0"/>
    <x v="0"/>
    <x v="0"/>
    <x v="0"/>
    <x v="0"/>
    <x v="0"/>
    <x v="0"/>
    <s v="Gabinete de Gestão e Controlo de Qualidade"/>
    <x v="0"/>
    <x v="0"/>
    <x v="0"/>
    <x v="0"/>
    <x v="0"/>
    <x v="0"/>
    <x v="0"/>
    <s v="000180"/>
    <x v="0"/>
    <x v="0"/>
    <x v="0"/>
    <x v="0"/>
    <s v="Pagamento de salário referente a 01-2022"/>
  </r>
  <r>
    <x v="1"/>
    <n v="0"/>
    <n v="0"/>
    <n v="0"/>
    <n v="2355"/>
    <x v="432"/>
    <x v="0"/>
    <x v="1"/>
    <x v="0"/>
    <s v="03.16.28"/>
    <x v="46"/>
    <x v="0"/>
    <x v="5"/>
    <s v="Gabinete da Auditoria Interna"/>
    <s v="03.16.28"/>
    <s v="Gabinete da Auditoria Interna"/>
    <s v="03.16.28"/>
    <x v="15"/>
    <x v="0"/>
    <x v="1"/>
    <x v="1"/>
    <x v="1"/>
    <x v="0"/>
    <x v="2"/>
    <x v="0"/>
    <x v="4"/>
    <s v="2022-01-27"/>
    <x v="1"/>
    <n v="2355"/>
    <x v="0"/>
    <m/>
    <x v="0"/>
    <m/>
    <x v="33"/>
    <n v="100474706"/>
    <x v="0"/>
    <x v="6"/>
    <s v="Gabinete da Auditoria Interna"/>
    <s v="ORI"/>
    <x v="0"/>
    <s v="GAI"/>
    <x v="0"/>
    <x v="0"/>
    <x v="0"/>
    <x v="0"/>
    <x v="0"/>
    <x v="0"/>
    <x v="0"/>
    <x v="0"/>
    <x v="0"/>
    <x v="0"/>
    <x v="0"/>
    <s v="Gabinete da Auditoria Interna"/>
    <x v="0"/>
    <x v="0"/>
    <x v="0"/>
    <x v="0"/>
    <x v="0"/>
    <x v="0"/>
    <x v="0"/>
    <s v="000178"/>
    <x v="0"/>
    <x v="0"/>
    <x v="6"/>
    <x v="0"/>
    <s v="Pagamento de salário referente a 01-2022"/>
  </r>
  <r>
    <x v="1"/>
    <n v="0"/>
    <n v="0"/>
    <n v="0"/>
    <n v="27080"/>
    <x v="432"/>
    <x v="0"/>
    <x v="1"/>
    <x v="0"/>
    <s v="03.16.28"/>
    <x v="46"/>
    <x v="0"/>
    <x v="5"/>
    <s v="Gabinete da Auditoria Interna"/>
    <s v="03.16.28"/>
    <s v="Gabinete da Auditoria Interna"/>
    <s v="03.16.28"/>
    <x v="15"/>
    <x v="0"/>
    <x v="1"/>
    <x v="1"/>
    <x v="1"/>
    <x v="0"/>
    <x v="2"/>
    <x v="0"/>
    <x v="4"/>
    <s v="2022-01-27"/>
    <x v="1"/>
    <n v="27080"/>
    <x v="0"/>
    <m/>
    <x v="0"/>
    <m/>
    <x v="22"/>
    <n v="100474693"/>
    <x v="0"/>
    <x v="0"/>
    <s v="Gabinete da Auditoria Interna"/>
    <s v="ORI"/>
    <x v="0"/>
    <s v="GAI"/>
    <x v="0"/>
    <x v="0"/>
    <x v="0"/>
    <x v="0"/>
    <x v="0"/>
    <x v="0"/>
    <x v="0"/>
    <x v="0"/>
    <x v="0"/>
    <x v="0"/>
    <x v="0"/>
    <s v="Gabinete da Auditoria Interna"/>
    <x v="0"/>
    <x v="0"/>
    <x v="0"/>
    <x v="0"/>
    <x v="0"/>
    <x v="0"/>
    <x v="0"/>
    <s v="000178"/>
    <x v="0"/>
    <x v="0"/>
    <x v="0"/>
    <x v="0"/>
    <s v="Pagamento de salário referente a 01-2022"/>
  </r>
  <r>
    <x v="1"/>
    <n v="0"/>
    <n v="0"/>
    <n v="0"/>
    <n v="5000"/>
    <x v="433"/>
    <x v="0"/>
    <x v="1"/>
    <x v="0"/>
    <s v="01.25.03.09"/>
    <x v="40"/>
    <x v="4"/>
    <x v="4"/>
    <s v="Emprego e Formação profissional"/>
    <s v="01.25.03"/>
    <s v="Emprego e Formação profissional"/>
    <s v="01.25.03"/>
    <x v="4"/>
    <x v="0"/>
    <x v="3"/>
    <x v="2"/>
    <x v="0"/>
    <x v="1"/>
    <x v="2"/>
    <x v="0"/>
    <x v="5"/>
    <s v="2022-02-01"/>
    <x v="1"/>
    <n v="5000"/>
    <x v="0"/>
    <m/>
    <x v="0"/>
    <m/>
    <x v="140"/>
    <n v="100479280"/>
    <x v="0"/>
    <x v="0"/>
    <s v="Apoio a formação profissional"/>
    <s v="ORI"/>
    <x v="0"/>
    <m/>
    <x v="0"/>
    <x v="0"/>
    <x v="0"/>
    <x v="0"/>
    <x v="0"/>
    <x v="0"/>
    <x v="0"/>
    <x v="1"/>
    <x v="0"/>
    <x v="0"/>
    <x v="0"/>
    <s v="Apoio a formação profissional"/>
    <x v="0"/>
    <x v="0"/>
    <x v="0"/>
    <x v="0"/>
    <x v="1"/>
    <x v="0"/>
    <x v="0"/>
    <s v="000188"/>
    <x v="0"/>
    <x v="0"/>
    <x v="0"/>
    <x v="0"/>
    <s v="Subsídios monetários a favor do Sr. Wilson Gomes, para custear as despesas com formação, conforme proposta em anexo."/>
  </r>
  <r>
    <x v="1"/>
    <n v="0"/>
    <n v="0"/>
    <n v="0"/>
    <n v="4310"/>
    <x v="434"/>
    <x v="0"/>
    <x v="0"/>
    <x v="0"/>
    <s v="80.02.01"/>
    <x v="3"/>
    <x v="3"/>
    <x v="3"/>
    <s v="Retenções Iur"/>
    <s v="80.02.01"/>
    <s v="Retenções Iur"/>
    <s v="80.02.01"/>
    <x v="3"/>
    <x v="0"/>
    <x v="2"/>
    <x v="1"/>
    <x v="1"/>
    <x v="2"/>
    <x v="0"/>
    <x v="0"/>
    <x v="4"/>
    <s v="2022-01-27"/>
    <x v="1"/>
    <n v="4310"/>
    <x v="0"/>
    <m/>
    <x v="0"/>
    <m/>
    <x v="3"/>
    <n v="100474696"/>
    <x v="0"/>
    <x v="0"/>
    <s v="Retenções Iur"/>
    <s v="ORI"/>
    <x v="0"/>
    <s v="RIUR"/>
    <x v="0"/>
    <x v="0"/>
    <x v="0"/>
    <x v="0"/>
    <x v="0"/>
    <x v="0"/>
    <x v="0"/>
    <x v="0"/>
    <x v="0"/>
    <x v="0"/>
    <x v="0"/>
    <s v="Retenções Iur"/>
    <x v="0"/>
    <x v="0"/>
    <x v="0"/>
    <x v="0"/>
    <x v="2"/>
    <x v="0"/>
    <x v="0"/>
    <s v="000000"/>
    <x v="0"/>
    <x v="1"/>
    <x v="0"/>
    <x v="0"/>
    <s v="RETENCAO OT"/>
  </r>
  <r>
    <x v="1"/>
    <n v="0"/>
    <n v="0"/>
    <n v="0"/>
    <n v="5392"/>
    <x v="435"/>
    <x v="0"/>
    <x v="0"/>
    <x v="0"/>
    <s v="80.02.10.01"/>
    <x v="9"/>
    <x v="3"/>
    <x v="3"/>
    <s v="Outros"/>
    <s v="80.02.10"/>
    <s v="Outros"/>
    <s v="80.02.10"/>
    <x v="29"/>
    <x v="0"/>
    <x v="2"/>
    <x v="1"/>
    <x v="1"/>
    <x v="2"/>
    <x v="0"/>
    <x v="0"/>
    <x v="4"/>
    <s v="2022-01-27"/>
    <x v="1"/>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766103"/>
    <x v="436"/>
    <x v="0"/>
    <x v="1"/>
    <x v="0"/>
    <s v="03.16.15"/>
    <x v="6"/>
    <x v="0"/>
    <x v="5"/>
    <s v="Direção Financeira"/>
    <s v="03.16.15"/>
    <s v="Direção Financeira"/>
    <s v="03.16.15"/>
    <x v="59"/>
    <x v="0"/>
    <x v="1"/>
    <x v="1"/>
    <x v="0"/>
    <x v="0"/>
    <x v="2"/>
    <x v="0"/>
    <x v="3"/>
    <s v="2022-06-30"/>
    <x v="0"/>
    <n v="766103"/>
    <x v="0"/>
    <m/>
    <x v="0"/>
    <m/>
    <x v="0"/>
    <n v="100474914"/>
    <x v="0"/>
    <x v="0"/>
    <s v="Direção Financeira"/>
    <s v="ORI"/>
    <x v="0"/>
    <m/>
    <x v="0"/>
    <x v="0"/>
    <x v="0"/>
    <x v="0"/>
    <x v="0"/>
    <x v="0"/>
    <x v="0"/>
    <x v="0"/>
    <x v="0"/>
    <x v="0"/>
    <x v="0"/>
    <s v="Direção Financeira"/>
    <x v="0"/>
    <x v="0"/>
    <x v="0"/>
    <x v="0"/>
    <x v="0"/>
    <x v="0"/>
    <x v="0"/>
    <s v="099999"/>
    <x v="0"/>
    <x v="0"/>
    <x v="0"/>
    <x v="0"/>
    <s v="Pagamento de juros de empréstimos obtidos, conforme extrato em anexo.  "/>
  </r>
  <r>
    <x v="1"/>
    <n v="0"/>
    <n v="0"/>
    <n v="0"/>
    <n v="37020"/>
    <x v="437"/>
    <x v="0"/>
    <x v="0"/>
    <x v="0"/>
    <s v="80.02.01"/>
    <x v="3"/>
    <x v="3"/>
    <x v="3"/>
    <s v="Retenções Iur"/>
    <s v="80.02.01"/>
    <s v="Retenções Iur"/>
    <s v="80.02.01"/>
    <x v="3"/>
    <x v="0"/>
    <x v="2"/>
    <x v="1"/>
    <x v="1"/>
    <x v="2"/>
    <x v="0"/>
    <x v="0"/>
    <x v="5"/>
    <s v="2022-02-09"/>
    <x v="1"/>
    <n v="37020"/>
    <x v="0"/>
    <m/>
    <x v="0"/>
    <m/>
    <x v="3"/>
    <n v="100474696"/>
    <x v="0"/>
    <x v="0"/>
    <s v="Retenções Iur"/>
    <s v="ORI"/>
    <x v="0"/>
    <s v="RIUR"/>
    <x v="0"/>
    <x v="0"/>
    <x v="0"/>
    <x v="0"/>
    <x v="0"/>
    <x v="0"/>
    <x v="0"/>
    <x v="0"/>
    <x v="0"/>
    <x v="0"/>
    <x v="0"/>
    <s v="Retenções Iur"/>
    <x v="0"/>
    <x v="0"/>
    <x v="0"/>
    <x v="0"/>
    <x v="2"/>
    <x v="0"/>
    <x v="0"/>
    <s v="000000"/>
    <x v="0"/>
    <x v="1"/>
    <x v="0"/>
    <x v="0"/>
    <s v="RETENCAO OT"/>
  </r>
  <r>
    <x v="0"/>
    <n v="0"/>
    <n v="0"/>
    <n v="0"/>
    <n v="15430"/>
    <x v="438"/>
    <x v="0"/>
    <x v="1"/>
    <x v="0"/>
    <s v="01.27.06.72"/>
    <x v="47"/>
    <x v="2"/>
    <x v="2"/>
    <s v="Requalificação Urbana e habitação"/>
    <s v="01.27.06"/>
    <s v="Requalificação Urbana e habitação"/>
    <s v="01.27.06"/>
    <x v="1"/>
    <x v="0"/>
    <x v="1"/>
    <x v="1"/>
    <x v="0"/>
    <x v="1"/>
    <x v="1"/>
    <x v="0"/>
    <x v="1"/>
    <s v="2022-05-03"/>
    <x v="0"/>
    <n v="15430"/>
    <x v="0"/>
    <m/>
    <x v="0"/>
    <m/>
    <x v="141"/>
    <n v="100476582"/>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Drogaria Blacky Jonson ,referente a aquisição de materiais de canalização para trabalhos da nova instalação a vista do Matadouro Municipal"/>
  </r>
  <r>
    <x v="1"/>
    <n v="0"/>
    <n v="0"/>
    <n v="0"/>
    <n v="45000"/>
    <x v="439"/>
    <x v="0"/>
    <x v="1"/>
    <x v="0"/>
    <s v="01.25.02.15"/>
    <x v="36"/>
    <x v="4"/>
    <x v="4"/>
    <s v="desporto"/>
    <s v="01.25.02"/>
    <s v="desporto"/>
    <s v="01.25.02"/>
    <x v="4"/>
    <x v="0"/>
    <x v="3"/>
    <x v="2"/>
    <x v="0"/>
    <x v="1"/>
    <x v="2"/>
    <x v="0"/>
    <x v="1"/>
    <s v="2022-05-04"/>
    <x v="0"/>
    <n v="450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casa do porto, pelos materiais de desportos fornecidos, conforme proposta em anexo."/>
  </r>
  <r>
    <x v="1"/>
    <n v="0"/>
    <n v="0"/>
    <n v="0"/>
    <n v="380"/>
    <x v="440"/>
    <x v="0"/>
    <x v="0"/>
    <x v="0"/>
    <s v="03.03.10"/>
    <x v="0"/>
    <x v="0"/>
    <x v="0"/>
    <s v="Receitas Da Câmara"/>
    <s v="03.03.10"/>
    <s v="Receitas Da Câmara"/>
    <s v="03.03.10"/>
    <x v="36"/>
    <x v="0"/>
    <x v="5"/>
    <x v="4"/>
    <x v="0"/>
    <x v="0"/>
    <x v="0"/>
    <x v="0"/>
    <x v="1"/>
    <s v="2022-05-03"/>
    <x v="0"/>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0"/>
    <x v="441"/>
    <x v="0"/>
    <x v="0"/>
    <x v="0"/>
    <s v="03.03.10"/>
    <x v="0"/>
    <x v="0"/>
    <x v="0"/>
    <s v="Receitas Da Câmara"/>
    <s v="03.03.10"/>
    <s v="Receitas Da Câmara"/>
    <s v="03.03.10"/>
    <x v="44"/>
    <x v="0"/>
    <x v="5"/>
    <x v="4"/>
    <x v="0"/>
    <x v="0"/>
    <x v="0"/>
    <x v="0"/>
    <x v="1"/>
    <s v="2022-05-03"/>
    <x v="0"/>
    <n v="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442"/>
    <x v="0"/>
    <x v="0"/>
    <x v="0"/>
    <s v="03.03.10"/>
    <x v="0"/>
    <x v="0"/>
    <x v="0"/>
    <s v="Receitas Da Câmara"/>
    <s v="03.03.10"/>
    <s v="Receitas Da Câmara"/>
    <s v="03.03.10"/>
    <x v="41"/>
    <x v="0"/>
    <x v="5"/>
    <x v="4"/>
    <x v="0"/>
    <x v="0"/>
    <x v="0"/>
    <x v="0"/>
    <x v="1"/>
    <s v="2022-05-03"/>
    <x v="0"/>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400"/>
    <x v="443"/>
    <x v="0"/>
    <x v="0"/>
    <x v="0"/>
    <s v="03.03.10"/>
    <x v="0"/>
    <x v="0"/>
    <x v="0"/>
    <s v="Receitas Da Câmara"/>
    <s v="03.03.10"/>
    <s v="Receitas Da Câmara"/>
    <s v="03.03.10"/>
    <x v="35"/>
    <x v="0"/>
    <x v="1"/>
    <x v="11"/>
    <x v="0"/>
    <x v="0"/>
    <x v="0"/>
    <x v="0"/>
    <x v="1"/>
    <s v="2022-05-03"/>
    <x v="0"/>
    <n v="1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80"/>
    <x v="444"/>
    <x v="0"/>
    <x v="0"/>
    <x v="0"/>
    <s v="03.03.10"/>
    <x v="0"/>
    <x v="0"/>
    <x v="0"/>
    <s v="Receitas Da Câmara"/>
    <s v="03.03.10"/>
    <s v="Receitas Da Câmara"/>
    <s v="03.03.10"/>
    <x v="39"/>
    <x v="0"/>
    <x v="5"/>
    <x v="4"/>
    <x v="0"/>
    <x v="0"/>
    <x v="0"/>
    <x v="0"/>
    <x v="1"/>
    <s v="2022-05-03"/>
    <x v="0"/>
    <n v="5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30"/>
    <x v="445"/>
    <x v="0"/>
    <x v="0"/>
    <x v="0"/>
    <s v="03.03.10"/>
    <x v="0"/>
    <x v="0"/>
    <x v="0"/>
    <s v="Receitas Da Câmara"/>
    <s v="03.03.10"/>
    <s v="Receitas Da Câmara"/>
    <s v="03.03.10"/>
    <x v="37"/>
    <x v="0"/>
    <x v="5"/>
    <x v="4"/>
    <x v="0"/>
    <x v="0"/>
    <x v="0"/>
    <x v="0"/>
    <x v="1"/>
    <s v="2022-05-03"/>
    <x v="0"/>
    <n v="18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824"/>
    <x v="446"/>
    <x v="0"/>
    <x v="0"/>
    <x v="0"/>
    <s v="03.03.10"/>
    <x v="0"/>
    <x v="0"/>
    <x v="0"/>
    <s v="Receitas Da Câmara"/>
    <s v="03.03.10"/>
    <s v="Receitas Da Câmara"/>
    <s v="03.03.10"/>
    <x v="38"/>
    <x v="0"/>
    <x v="1"/>
    <x v="1"/>
    <x v="0"/>
    <x v="0"/>
    <x v="0"/>
    <x v="0"/>
    <x v="1"/>
    <s v="2022-05-03"/>
    <x v="0"/>
    <n v="2782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447"/>
    <x v="0"/>
    <x v="0"/>
    <x v="0"/>
    <s v="03.03.10"/>
    <x v="0"/>
    <x v="0"/>
    <x v="0"/>
    <s v="Receitas Da Câmara"/>
    <s v="03.03.10"/>
    <s v="Receitas Da Câmara"/>
    <s v="03.03.10"/>
    <x v="48"/>
    <x v="0"/>
    <x v="5"/>
    <x v="4"/>
    <x v="0"/>
    <x v="0"/>
    <x v="0"/>
    <x v="0"/>
    <x v="1"/>
    <s v="2022-05-03"/>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60"/>
    <x v="448"/>
    <x v="0"/>
    <x v="0"/>
    <x v="0"/>
    <s v="03.03.10"/>
    <x v="0"/>
    <x v="0"/>
    <x v="0"/>
    <s v="Receitas Da Câmara"/>
    <s v="03.03.10"/>
    <s v="Receitas Da Câmara"/>
    <s v="03.03.10"/>
    <x v="34"/>
    <x v="0"/>
    <x v="5"/>
    <x v="4"/>
    <x v="0"/>
    <x v="0"/>
    <x v="0"/>
    <x v="0"/>
    <x v="1"/>
    <s v="2022-05-03"/>
    <x v="0"/>
    <n v="3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449"/>
    <x v="0"/>
    <x v="0"/>
    <x v="0"/>
    <s v="03.03.10"/>
    <x v="0"/>
    <x v="0"/>
    <x v="0"/>
    <s v="Receitas Da Câmara"/>
    <s v="03.03.10"/>
    <s v="Receitas Da Câmara"/>
    <s v="03.03.10"/>
    <x v="35"/>
    <x v="0"/>
    <x v="1"/>
    <x v="11"/>
    <x v="0"/>
    <x v="0"/>
    <x v="0"/>
    <x v="0"/>
    <x v="1"/>
    <s v="2022-05-06"/>
    <x v="0"/>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5"/>
    <x v="450"/>
    <x v="0"/>
    <x v="0"/>
    <x v="0"/>
    <s v="03.03.10"/>
    <x v="0"/>
    <x v="0"/>
    <x v="0"/>
    <s v="Receitas Da Câmara"/>
    <s v="03.03.10"/>
    <s v="Receitas Da Câmara"/>
    <s v="03.03.10"/>
    <x v="46"/>
    <x v="0"/>
    <x v="5"/>
    <x v="4"/>
    <x v="0"/>
    <x v="0"/>
    <x v="0"/>
    <x v="0"/>
    <x v="1"/>
    <s v="2022-05-06"/>
    <x v="0"/>
    <n v="1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451"/>
    <x v="0"/>
    <x v="0"/>
    <x v="0"/>
    <s v="03.03.10"/>
    <x v="0"/>
    <x v="0"/>
    <x v="0"/>
    <s v="Receitas Da Câmara"/>
    <s v="03.03.10"/>
    <s v="Receitas Da Câmara"/>
    <s v="03.03.10"/>
    <x v="36"/>
    <x v="0"/>
    <x v="5"/>
    <x v="4"/>
    <x v="0"/>
    <x v="0"/>
    <x v="0"/>
    <x v="0"/>
    <x v="1"/>
    <s v="2022-05-06"/>
    <x v="0"/>
    <n v="3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0"/>
    <x v="452"/>
    <x v="0"/>
    <x v="0"/>
    <x v="0"/>
    <s v="03.03.10"/>
    <x v="0"/>
    <x v="0"/>
    <x v="0"/>
    <s v="Receitas Da Câmara"/>
    <s v="03.03.10"/>
    <s v="Receitas Da Câmara"/>
    <s v="03.03.10"/>
    <x v="45"/>
    <x v="0"/>
    <x v="1"/>
    <x v="1"/>
    <x v="0"/>
    <x v="0"/>
    <x v="0"/>
    <x v="0"/>
    <x v="1"/>
    <s v="2022-05-06"/>
    <x v="0"/>
    <n v="3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453"/>
    <x v="0"/>
    <x v="0"/>
    <x v="0"/>
    <s v="03.03.10"/>
    <x v="0"/>
    <x v="0"/>
    <x v="0"/>
    <s v="Receitas Da Câmara"/>
    <s v="03.03.10"/>
    <s v="Receitas Da Câmara"/>
    <s v="03.03.10"/>
    <x v="39"/>
    <x v="0"/>
    <x v="5"/>
    <x v="4"/>
    <x v="0"/>
    <x v="0"/>
    <x v="0"/>
    <x v="0"/>
    <x v="1"/>
    <s v="2022-05-06"/>
    <x v="0"/>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416"/>
    <x v="454"/>
    <x v="0"/>
    <x v="0"/>
    <x v="0"/>
    <s v="03.03.10"/>
    <x v="0"/>
    <x v="0"/>
    <x v="0"/>
    <s v="Receitas Da Câmara"/>
    <s v="03.03.10"/>
    <s v="Receitas Da Câmara"/>
    <s v="03.03.10"/>
    <x v="41"/>
    <x v="0"/>
    <x v="5"/>
    <x v="4"/>
    <x v="0"/>
    <x v="0"/>
    <x v="0"/>
    <x v="0"/>
    <x v="1"/>
    <s v="2022-05-06"/>
    <x v="0"/>
    <n v="3741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1265"/>
    <x v="455"/>
    <x v="0"/>
    <x v="0"/>
    <x v="0"/>
    <s v="03.03.10"/>
    <x v="0"/>
    <x v="0"/>
    <x v="0"/>
    <s v="Receitas Da Câmara"/>
    <s v="03.03.10"/>
    <s v="Receitas Da Câmara"/>
    <s v="03.03.10"/>
    <x v="38"/>
    <x v="0"/>
    <x v="1"/>
    <x v="1"/>
    <x v="0"/>
    <x v="0"/>
    <x v="0"/>
    <x v="0"/>
    <x v="1"/>
    <s v="2022-05-06"/>
    <x v="0"/>
    <n v="10126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0"/>
    <x v="456"/>
    <x v="0"/>
    <x v="0"/>
    <x v="0"/>
    <s v="03.03.10"/>
    <x v="0"/>
    <x v="0"/>
    <x v="0"/>
    <s v="Receitas Da Câmara"/>
    <s v="03.03.10"/>
    <s v="Receitas Da Câmara"/>
    <s v="03.03.10"/>
    <x v="48"/>
    <x v="0"/>
    <x v="5"/>
    <x v="4"/>
    <x v="0"/>
    <x v="0"/>
    <x v="0"/>
    <x v="0"/>
    <x v="1"/>
    <s v="2022-05-06"/>
    <x v="0"/>
    <n v="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00"/>
    <x v="457"/>
    <x v="0"/>
    <x v="0"/>
    <x v="0"/>
    <s v="03.03.10"/>
    <x v="0"/>
    <x v="0"/>
    <x v="0"/>
    <s v="Receitas Da Câmara"/>
    <s v="03.03.10"/>
    <s v="Receitas Da Câmara"/>
    <s v="03.03.10"/>
    <x v="34"/>
    <x v="0"/>
    <x v="5"/>
    <x v="4"/>
    <x v="0"/>
    <x v="0"/>
    <x v="0"/>
    <x v="0"/>
    <x v="1"/>
    <s v="2022-05-06"/>
    <x v="0"/>
    <n v="3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50"/>
    <x v="458"/>
    <x v="0"/>
    <x v="0"/>
    <x v="0"/>
    <s v="03.03.10"/>
    <x v="0"/>
    <x v="0"/>
    <x v="0"/>
    <s v="Receitas Da Câmara"/>
    <s v="03.03.10"/>
    <s v="Receitas Da Câmara"/>
    <s v="03.03.10"/>
    <x v="37"/>
    <x v="0"/>
    <x v="5"/>
    <x v="4"/>
    <x v="0"/>
    <x v="0"/>
    <x v="0"/>
    <x v="0"/>
    <x v="1"/>
    <s v="2022-05-06"/>
    <x v="0"/>
    <n v="3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600"/>
    <x v="459"/>
    <x v="0"/>
    <x v="0"/>
    <x v="0"/>
    <s v="03.03.10"/>
    <x v="0"/>
    <x v="0"/>
    <x v="0"/>
    <s v="Receitas Da Câmara"/>
    <s v="03.03.10"/>
    <s v="Receitas Da Câmara"/>
    <s v="03.03.10"/>
    <x v="6"/>
    <x v="0"/>
    <x v="5"/>
    <x v="4"/>
    <x v="0"/>
    <x v="0"/>
    <x v="0"/>
    <x v="0"/>
    <x v="1"/>
    <s v="2022-05-06"/>
    <x v="0"/>
    <n v="4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0"/>
    <x v="460"/>
    <x v="0"/>
    <x v="1"/>
    <x v="0"/>
    <s v="01.25.05.10"/>
    <x v="5"/>
    <x v="4"/>
    <x v="4"/>
    <s v="Saúde"/>
    <s v="01.25.05"/>
    <s v="Saúde"/>
    <s v="01.25.05"/>
    <x v="5"/>
    <x v="0"/>
    <x v="4"/>
    <x v="3"/>
    <x v="0"/>
    <x v="1"/>
    <x v="2"/>
    <x v="0"/>
    <x v="1"/>
    <s v="2022-05-13"/>
    <x v="0"/>
    <n v="10000"/>
    <x v="0"/>
    <m/>
    <x v="0"/>
    <m/>
    <x v="143"/>
    <n v="100478091"/>
    <x v="0"/>
    <x v="0"/>
    <s v="Assistencia social"/>
    <s v="ORI"/>
    <x v="0"/>
    <m/>
    <x v="0"/>
    <x v="0"/>
    <x v="0"/>
    <x v="0"/>
    <x v="0"/>
    <x v="0"/>
    <x v="0"/>
    <x v="1"/>
    <x v="0"/>
    <x v="0"/>
    <x v="0"/>
    <s v="Assistencia social"/>
    <x v="0"/>
    <x v="0"/>
    <x v="0"/>
    <x v="0"/>
    <x v="1"/>
    <x v="0"/>
    <x v="0"/>
    <s v="000000"/>
    <x v="0"/>
    <x v="0"/>
    <x v="0"/>
    <x v="0"/>
    <s v="Apoio a favor da Sra. Katia Sofia Fernandes Ferreira para consulta de especialidade, conforme a proposta em anexo."/>
  </r>
  <r>
    <x v="1"/>
    <n v="0"/>
    <n v="0"/>
    <n v="0"/>
    <n v="3000"/>
    <x v="461"/>
    <x v="0"/>
    <x v="1"/>
    <x v="0"/>
    <s v="01.25.05.10"/>
    <x v="5"/>
    <x v="4"/>
    <x v="4"/>
    <s v="Saúde"/>
    <s v="01.25.05"/>
    <s v="Saúde"/>
    <s v="01.25.05"/>
    <x v="5"/>
    <x v="0"/>
    <x v="4"/>
    <x v="3"/>
    <x v="0"/>
    <x v="1"/>
    <x v="2"/>
    <x v="0"/>
    <x v="3"/>
    <s v="2022-06-02"/>
    <x v="0"/>
    <n v="3000"/>
    <x v="0"/>
    <m/>
    <x v="0"/>
    <m/>
    <x v="144"/>
    <n v="100477146"/>
    <x v="0"/>
    <x v="0"/>
    <s v="Assistencia social"/>
    <s v="ORI"/>
    <x v="0"/>
    <m/>
    <x v="0"/>
    <x v="0"/>
    <x v="0"/>
    <x v="0"/>
    <x v="0"/>
    <x v="0"/>
    <x v="0"/>
    <x v="1"/>
    <x v="0"/>
    <x v="0"/>
    <x v="0"/>
    <s v="Assistencia social"/>
    <x v="0"/>
    <x v="0"/>
    <x v="0"/>
    <x v="0"/>
    <x v="1"/>
    <x v="0"/>
    <x v="0"/>
    <s v="000000"/>
    <x v="0"/>
    <x v="0"/>
    <x v="0"/>
    <x v="0"/>
    <s v="Apoio financeira a favor da Sr. Eloisa Cardoso, conforme documento anexo."/>
  </r>
  <r>
    <x v="1"/>
    <n v="0"/>
    <n v="0"/>
    <n v="0"/>
    <n v="4995"/>
    <x v="462"/>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o Sr. Iderlindo Furtado, pelo serviço prestado no parque de estacionamento referente ao mês de Junho 2022, conforme contrato anexo.  "/>
  </r>
  <r>
    <x v="0"/>
    <n v="0"/>
    <n v="0"/>
    <n v="0"/>
    <n v="20000"/>
    <x v="463"/>
    <x v="0"/>
    <x v="0"/>
    <x v="0"/>
    <s v="03.03.10"/>
    <x v="0"/>
    <x v="0"/>
    <x v="0"/>
    <s v="Receitas Da Câmara"/>
    <s v="03.03.10"/>
    <s v="Receitas Da Câmara"/>
    <s v="03.03.10"/>
    <x v="45"/>
    <x v="0"/>
    <x v="1"/>
    <x v="1"/>
    <x v="0"/>
    <x v="0"/>
    <x v="0"/>
    <x v="0"/>
    <x v="1"/>
    <s v="2022-05-16"/>
    <x v="0"/>
    <n v="20000"/>
    <x v="0"/>
    <m/>
    <x v="0"/>
    <m/>
    <x v="0"/>
    <n v="100474914"/>
    <x v="0"/>
    <x v="0"/>
    <s v="Receitas Da Câmara"/>
    <s v="EXT"/>
    <x v="0"/>
    <s v="RDC"/>
    <x v="0"/>
    <x v="0"/>
    <x v="0"/>
    <x v="0"/>
    <x v="0"/>
    <x v="0"/>
    <x v="0"/>
    <x v="0"/>
    <x v="0"/>
    <x v="0"/>
    <x v="0"/>
    <s v="Receitas Da Câmara"/>
    <x v="0"/>
    <x v="0"/>
    <x v="0"/>
    <x v="0"/>
    <x v="0"/>
    <x v="0"/>
    <x v="0"/>
    <s v="000000"/>
    <x v="0"/>
    <x v="0"/>
    <x v="0"/>
    <x v="0"/>
    <s v="Transferência de pagamento primeira, lote Bacio António Correia, conforme extrato em anexo."/>
  </r>
  <r>
    <x v="1"/>
    <n v="0"/>
    <n v="0"/>
    <n v="0"/>
    <n v="363"/>
    <x v="464"/>
    <x v="0"/>
    <x v="1"/>
    <x v="0"/>
    <s v="03.16.25"/>
    <x v="13"/>
    <x v="0"/>
    <x v="5"/>
    <s v="Direção dos  Recursos Humanos"/>
    <s v="03.16.25"/>
    <s v="Direção dos  Recursos Humanos"/>
    <s v="03.16.25"/>
    <x v="13"/>
    <x v="0"/>
    <x v="1"/>
    <x v="5"/>
    <x v="0"/>
    <x v="0"/>
    <x v="2"/>
    <x v="0"/>
    <x v="3"/>
    <s v="2022-06-21"/>
    <x v="0"/>
    <n v="36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112"/>
    <x v="464"/>
    <x v="0"/>
    <x v="1"/>
    <x v="0"/>
    <s v="03.16.25"/>
    <x v="13"/>
    <x v="0"/>
    <x v="5"/>
    <s v="Direção dos  Recursos Humanos"/>
    <s v="03.16.25"/>
    <s v="Direção dos  Recursos Humanos"/>
    <s v="03.16.25"/>
    <x v="14"/>
    <x v="0"/>
    <x v="1"/>
    <x v="1"/>
    <x v="0"/>
    <x v="0"/>
    <x v="2"/>
    <x v="0"/>
    <x v="3"/>
    <s v="2022-06-21"/>
    <x v="0"/>
    <n v="11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1725"/>
    <x v="464"/>
    <x v="0"/>
    <x v="1"/>
    <x v="0"/>
    <s v="03.16.25"/>
    <x v="13"/>
    <x v="0"/>
    <x v="5"/>
    <s v="Direção dos  Recursos Humanos"/>
    <s v="03.16.25"/>
    <s v="Direção dos  Recursos Humanos"/>
    <s v="03.16.25"/>
    <x v="15"/>
    <x v="0"/>
    <x v="1"/>
    <x v="1"/>
    <x v="1"/>
    <x v="0"/>
    <x v="2"/>
    <x v="0"/>
    <x v="3"/>
    <s v="2022-06-21"/>
    <x v="0"/>
    <n v="1725"/>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9600"/>
    <x v="464"/>
    <x v="0"/>
    <x v="1"/>
    <x v="0"/>
    <s v="03.16.25"/>
    <x v="13"/>
    <x v="0"/>
    <x v="5"/>
    <s v="Direção dos  Recursos Humanos"/>
    <s v="03.16.25"/>
    <s v="Direção dos  Recursos Humanos"/>
    <s v="03.16.25"/>
    <x v="16"/>
    <x v="0"/>
    <x v="1"/>
    <x v="1"/>
    <x v="1"/>
    <x v="0"/>
    <x v="2"/>
    <x v="0"/>
    <x v="3"/>
    <s v="2022-06-21"/>
    <x v="0"/>
    <n v="960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3638"/>
    <x v="464"/>
    <x v="0"/>
    <x v="1"/>
    <x v="0"/>
    <s v="03.16.25"/>
    <x v="13"/>
    <x v="0"/>
    <x v="5"/>
    <s v="Direção dos  Recursos Humanos"/>
    <s v="03.16.25"/>
    <s v="Direção dos  Recursos Humanos"/>
    <s v="03.16.25"/>
    <x v="17"/>
    <x v="0"/>
    <x v="1"/>
    <x v="1"/>
    <x v="1"/>
    <x v="0"/>
    <x v="2"/>
    <x v="0"/>
    <x v="3"/>
    <s v="2022-06-21"/>
    <x v="0"/>
    <n v="3638"/>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712"/>
    <x v="464"/>
    <x v="0"/>
    <x v="1"/>
    <x v="0"/>
    <s v="03.16.25"/>
    <x v="13"/>
    <x v="0"/>
    <x v="5"/>
    <s v="Direção dos  Recursos Humanos"/>
    <s v="03.16.25"/>
    <s v="Direção dos  Recursos Humanos"/>
    <s v="03.16.25"/>
    <x v="18"/>
    <x v="0"/>
    <x v="4"/>
    <x v="8"/>
    <x v="0"/>
    <x v="0"/>
    <x v="2"/>
    <x v="0"/>
    <x v="3"/>
    <s v="2022-06-21"/>
    <x v="0"/>
    <n v="71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25901"/>
    <x v="464"/>
    <x v="0"/>
    <x v="1"/>
    <x v="0"/>
    <s v="03.16.25"/>
    <x v="13"/>
    <x v="0"/>
    <x v="5"/>
    <s v="Direção dos  Recursos Humanos"/>
    <s v="03.16.25"/>
    <s v="Direção dos  Recursos Humanos"/>
    <s v="03.16.25"/>
    <x v="19"/>
    <x v="0"/>
    <x v="4"/>
    <x v="8"/>
    <x v="0"/>
    <x v="0"/>
    <x v="2"/>
    <x v="0"/>
    <x v="3"/>
    <s v="2022-06-21"/>
    <x v="0"/>
    <n v="25901"/>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6-2022"/>
  </r>
  <r>
    <x v="1"/>
    <n v="0"/>
    <n v="0"/>
    <n v="0"/>
    <n v="60"/>
    <x v="464"/>
    <x v="0"/>
    <x v="1"/>
    <x v="0"/>
    <s v="03.16.25"/>
    <x v="13"/>
    <x v="0"/>
    <x v="5"/>
    <s v="Direção dos  Recursos Humanos"/>
    <s v="03.16.25"/>
    <s v="Direção dos  Recursos Humanos"/>
    <s v="03.16.25"/>
    <x v="13"/>
    <x v="0"/>
    <x v="1"/>
    <x v="5"/>
    <x v="0"/>
    <x v="0"/>
    <x v="2"/>
    <x v="0"/>
    <x v="3"/>
    <s v="2022-06-21"/>
    <x v="0"/>
    <n v="60"/>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18"/>
    <x v="464"/>
    <x v="0"/>
    <x v="1"/>
    <x v="0"/>
    <s v="03.16.25"/>
    <x v="13"/>
    <x v="0"/>
    <x v="5"/>
    <s v="Direção dos  Recursos Humanos"/>
    <s v="03.16.25"/>
    <s v="Direção dos  Recursos Humanos"/>
    <s v="03.16.25"/>
    <x v="14"/>
    <x v="0"/>
    <x v="1"/>
    <x v="1"/>
    <x v="0"/>
    <x v="0"/>
    <x v="2"/>
    <x v="0"/>
    <x v="3"/>
    <s v="2022-06-21"/>
    <x v="0"/>
    <n v="1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287"/>
    <x v="464"/>
    <x v="0"/>
    <x v="1"/>
    <x v="0"/>
    <s v="03.16.25"/>
    <x v="13"/>
    <x v="0"/>
    <x v="5"/>
    <s v="Direção dos  Recursos Humanos"/>
    <s v="03.16.25"/>
    <s v="Direção dos  Recursos Humanos"/>
    <s v="03.16.25"/>
    <x v="15"/>
    <x v="0"/>
    <x v="1"/>
    <x v="1"/>
    <x v="1"/>
    <x v="0"/>
    <x v="2"/>
    <x v="0"/>
    <x v="3"/>
    <s v="2022-06-21"/>
    <x v="0"/>
    <n v="287"/>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1598"/>
    <x v="464"/>
    <x v="0"/>
    <x v="1"/>
    <x v="0"/>
    <s v="03.16.25"/>
    <x v="13"/>
    <x v="0"/>
    <x v="5"/>
    <s v="Direção dos  Recursos Humanos"/>
    <s v="03.16.25"/>
    <s v="Direção dos  Recursos Humanos"/>
    <s v="03.16.25"/>
    <x v="16"/>
    <x v="0"/>
    <x v="1"/>
    <x v="1"/>
    <x v="1"/>
    <x v="0"/>
    <x v="2"/>
    <x v="0"/>
    <x v="3"/>
    <s v="2022-06-21"/>
    <x v="0"/>
    <n v="159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605"/>
    <x v="464"/>
    <x v="0"/>
    <x v="1"/>
    <x v="0"/>
    <s v="03.16.25"/>
    <x v="13"/>
    <x v="0"/>
    <x v="5"/>
    <s v="Direção dos  Recursos Humanos"/>
    <s v="03.16.25"/>
    <s v="Direção dos  Recursos Humanos"/>
    <s v="03.16.25"/>
    <x v="17"/>
    <x v="0"/>
    <x v="1"/>
    <x v="1"/>
    <x v="1"/>
    <x v="0"/>
    <x v="2"/>
    <x v="0"/>
    <x v="3"/>
    <s v="2022-06-21"/>
    <x v="0"/>
    <n v="605"/>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118"/>
    <x v="464"/>
    <x v="0"/>
    <x v="1"/>
    <x v="0"/>
    <s v="03.16.25"/>
    <x v="13"/>
    <x v="0"/>
    <x v="5"/>
    <s v="Direção dos  Recursos Humanos"/>
    <s v="03.16.25"/>
    <s v="Direção dos  Recursos Humanos"/>
    <s v="03.16.25"/>
    <x v="18"/>
    <x v="0"/>
    <x v="4"/>
    <x v="8"/>
    <x v="0"/>
    <x v="0"/>
    <x v="2"/>
    <x v="0"/>
    <x v="3"/>
    <s v="2022-06-21"/>
    <x v="0"/>
    <n v="11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4314"/>
    <x v="464"/>
    <x v="0"/>
    <x v="1"/>
    <x v="0"/>
    <s v="03.16.25"/>
    <x v="13"/>
    <x v="0"/>
    <x v="5"/>
    <s v="Direção dos  Recursos Humanos"/>
    <s v="03.16.25"/>
    <s v="Direção dos  Recursos Humanos"/>
    <s v="03.16.25"/>
    <x v="19"/>
    <x v="0"/>
    <x v="4"/>
    <x v="8"/>
    <x v="0"/>
    <x v="0"/>
    <x v="2"/>
    <x v="0"/>
    <x v="3"/>
    <s v="2022-06-21"/>
    <x v="0"/>
    <n v="431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6-2022"/>
  </r>
  <r>
    <x v="1"/>
    <n v="0"/>
    <n v="0"/>
    <n v="0"/>
    <n v="11159"/>
    <x v="464"/>
    <x v="0"/>
    <x v="1"/>
    <x v="0"/>
    <s v="03.16.25"/>
    <x v="13"/>
    <x v="0"/>
    <x v="5"/>
    <s v="Direção dos  Recursos Humanos"/>
    <s v="03.16.25"/>
    <s v="Direção dos  Recursos Humanos"/>
    <s v="03.16.25"/>
    <x v="13"/>
    <x v="0"/>
    <x v="1"/>
    <x v="5"/>
    <x v="0"/>
    <x v="0"/>
    <x v="2"/>
    <x v="0"/>
    <x v="3"/>
    <s v="2022-06-21"/>
    <x v="0"/>
    <n v="1115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3468"/>
    <x v="464"/>
    <x v="0"/>
    <x v="1"/>
    <x v="0"/>
    <s v="03.16.25"/>
    <x v="13"/>
    <x v="0"/>
    <x v="5"/>
    <s v="Direção dos  Recursos Humanos"/>
    <s v="03.16.25"/>
    <s v="Direção dos  Recursos Humanos"/>
    <s v="03.16.25"/>
    <x v="14"/>
    <x v="0"/>
    <x v="1"/>
    <x v="1"/>
    <x v="0"/>
    <x v="0"/>
    <x v="2"/>
    <x v="0"/>
    <x v="3"/>
    <s v="2022-06-21"/>
    <x v="0"/>
    <n v="3468"/>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52890"/>
    <x v="464"/>
    <x v="0"/>
    <x v="1"/>
    <x v="0"/>
    <s v="03.16.25"/>
    <x v="13"/>
    <x v="0"/>
    <x v="5"/>
    <s v="Direção dos  Recursos Humanos"/>
    <s v="03.16.25"/>
    <s v="Direção dos  Recursos Humanos"/>
    <s v="03.16.25"/>
    <x v="15"/>
    <x v="0"/>
    <x v="1"/>
    <x v="1"/>
    <x v="1"/>
    <x v="0"/>
    <x v="2"/>
    <x v="0"/>
    <x v="3"/>
    <s v="2022-06-21"/>
    <x v="0"/>
    <n v="5289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294349"/>
    <x v="464"/>
    <x v="0"/>
    <x v="1"/>
    <x v="0"/>
    <s v="03.16.25"/>
    <x v="13"/>
    <x v="0"/>
    <x v="5"/>
    <s v="Direção dos  Recursos Humanos"/>
    <s v="03.16.25"/>
    <s v="Direção dos  Recursos Humanos"/>
    <s v="03.16.25"/>
    <x v="16"/>
    <x v="0"/>
    <x v="1"/>
    <x v="1"/>
    <x v="1"/>
    <x v="0"/>
    <x v="2"/>
    <x v="0"/>
    <x v="3"/>
    <s v="2022-06-21"/>
    <x v="0"/>
    <n v="29434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111567"/>
    <x v="464"/>
    <x v="0"/>
    <x v="1"/>
    <x v="0"/>
    <s v="03.16.25"/>
    <x v="13"/>
    <x v="0"/>
    <x v="5"/>
    <s v="Direção dos  Recursos Humanos"/>
    <s v="03.16.25"/>
    <s v="Direção dos  Recursos Humanos"/>
    <s v="03.16.25"/>
    <x v="17"/>
    <x v="0"/>
    <x v="1"/>
    <x v="1"/>
    <x v="1"/>
    <x v="0"/>
    <x v="2"/>
    <x v="0"/>
    <x v="3"/>
    <s v="2022-06-21"/>
    <x v="0"/>
    <n v="11156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21835"/>
    <x v="464"/>
    <x v="0"/>
    <x v="1"/>
    <x v="0"/>
    <s v="03.16.25"/>
    <x v="13"/>
    <x v="0"/>
    <x v="5"/>
    <s v="Direção dos  Recursos Humanos"/>
    <s v="03.16.25"/>
    <s v="Direção dos  Recursos Humanos"/>
    <s v="03.16.25"/>
    <x v="18"/>
    <x v="0"/>
    <x v="4"/>
    <x v="8"/>
    <x v="0"/>
    <x v="0"/>
    <x v="2"/>
    <x v="0"/>
    <x v="3"/>
    <s v="2022-06-21"/>
    <x v="0"/>
    <n v="2183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793951"/>
    <x v="464"/>
    <x v="0"/>
    <x v="1"/>
    <x v="0"/>
    <s v="03.16.25"/>
    <x v="13"/>
    <x v="0"/>
    <x v="5"/>
    <s v="Direção dos  Recursos Humanos"/>
    <s v="03.16.25"/>
    <s v="Direção dos  Recursos Humanos"/>
    <s v="03.16.25"/>
    <x v="19"/>
    <x v="0"/>
    <x v="4"/>
    <x v="8"/>
    <x v="0"/>
    <x v="0"/>
    <x v="2"/>
    <x v="0"/>
    <x v="3"/>
    <s v="2022-06-21"/>
    <x v="0"/>
    <n v="79395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6-2022"/>
  </r>
  <r>
    <x v="1"/>
    <n v="0"/>
    <n v="0"/>
    <n v="0"/>
    <n v="28308"/>
    <x v="462"/>
    <x v="0"/>
    <x v="1"/>
    <x v="0"/>
    <s v="03.16.15"/>
    <x v="6"/>
    <x v="0"/>
    <x v="5"/>
    <s v="Direção Financeira"/>
    <s v="03.16.15"/>
    <s v="Direção Financeira"/>
    <s v="03.16.15"/>
    <x v="20"/>
    <x v="0"/>
    <x v="1"/>
    <x v="5"/>
    <x v="0"/>
    <x v="0"/>
    <x v="2"/>
    <x v="0"/>
    <x v="3"/>
    <s v="2022-06-23"/>
    <x v="0"/>
    <n v="28308"/>
    <x v="0"/>
    <m/>
    <x v="0"/>
    <m/>
    <x v="71"/>
    <n v="100477347"/>
    <x v="0"/>
    <x v="0"/>
    <s v="Direção Financeira"/>
    <s v="ORI"/>
    <x v="0"/>
    <m/>
    <x v="0"/>
    <x v="0"/>
    <x v="0"/>
    <x v="0"/>
    <x v="0"/>
    <x v="0"/>
    <x v="0"/>
    <x v="0"/>
    <x v="0"/>
    <x v="0"/>
    <x v="0"/>
    <s v="Direção Financeira"/>
    <x v="0"/>
    <x v="0"/>
    <x v="0"/>
    <x v="0"/>
    <x v="0"/>
    <x v="0"/>
    <x v="0"/>
    <s v="000000"/>
    <x v="0"/>
    <x v="0"/>
    <x v="0"/>
    <x v="0"/>
    <s v="Pagamento a favor do Sr. Iderlindo Furtado, pelo serviço prestado no parque de estacionamento referente ao mês de Junho 2022, conforme contrato anexo.  "/>
  </r>
  <r>
    <x v="1"/>
    <n v="0"/>
    <n v="0"/>
    <n v="0"/>
    <n v="12750"/>
    <x v="465"/>
    <x v="0"/>
    <x v="0"/>
    <x v="0"/>
    <s v="80.02.01"/>
    <x v="3"/>
    <x v="3"/>
    <x v="3"/>
    <s v="Retenções Iur"/>
    <s v="80.02.01"/>
    <s v="Retenções Iur"/>
    <s v="80.02.01"/>
    <x v="3"/>
    <x v="0"/>
    <x v="2"/>
    <x v="1"/>
    <x v="1"/>
    <x v="2"/>
    <x v="0"/>
    <x v="0"/>
    <x v="7"/>
    <s v="2022-08-16"/>
    <x v="2"/>
    <n v="12750"/>
    <x v="0"/>
    <m/>
    <x v="0"/>
    <m/>
    <x v="3"/>
    <n v="100474696"/>
    <x v="0"/>
    <x v="0"/>
    <s v="Retenções Iur"/>
    <s v="ORI"/>
    <x v="0"/>
    <s v="RIUR"/>
    <x v="0"/>
    <x v="0"/>
    <x v="0"/>
    <x v="0"/>
    <x v="0"/>
    <x v="0"/>
    <x v="0"/>
    <x v="0"/>
    <x v="0"/>
    <x v="0"/>
    <x v="0"/>
    <s v="Retenções Iur"/>
    <x v="0"/>
    <x v="0"/>
    <x v="0"/>
    <x v="0"/>
    <x v="2"/>
    <x v="0"/>
    <x v="0"/>
    <s v="000000"/>
    <x v="0"/>
    <x v="1"/>
    <x v="0"/>
    <x v="0"/>
    <s v="RETENCAO OT"/>
  </r>
  <r>
    <x v="1"/>
    <n v="0"/>
    <n v="0"/>
    <n v="0"/>
    <n v="2550"/>
    <x v="466"/>
    <x v="0"/>
    <x v="0"/>
    <x v="0"/>
    <s v="80.02.01"/>
    <x v="3"/>
    <x v="3"/>
    <x v="3"/>
    <s v="Retenções Iur"/>
    <s v="80.02.01"/>
    <s v="Retenções Iur"/>
    <s v="80.02.01"/>
    <x v="3"/>
    <x v="0"/>
    <x v="2"/>
    <x v="1"/>
    <x v="1"/>
    <x v="2"/>
    <x v="0"/>
    <x v="0"/>
    <x v="4"/>
    <s v="2022-01-07"/>
    <x v="1"/>
    <n v="2550"/>
    <x v="0"/>
    <m/>
    <x v="0"/>
    <m/>
    <x v="3"/>
    <n v="100474696"/>
    <x v="0"/>
    <x v="0"/>
    <s v="Retenções Iur"/>
    <s v="ORI"/>
    <x v="0"/>
    <s v="RIUR"/>
    <x v="0"/>
    <x v="0"/>
    <x v="0"/>
    <x v="0"/>
    <x v="0"/>
    <x v="0"/>
    <x v="0"/>
    <x v="0"/>
    <x v="0"/>
    <x v="0"/>
    <x v="0"/>
    <s v="Retenções Iur"/>
    <x v="0"/>
    <x v="0"/>
    <x v="0"/>
    <x v="0"/>
    <x v="2"/>
    <x v="0"/>
    <x v="0"/>
    <s v="000000"/>
    <x v="0"/>
    <x v="1"/>
    <x v="0"/>
    <x v="0"/>
    <s v="RETENCAO OT"/>
  </r>
  <r>
    <x v="1"/>
    <n v="0"/>
    <n v="0"/>
    <n v="0"/>
    <n v="675"/>
    <x v="467"/>
    <x v="0"/>
    <x v="0"/>
    <x v="0"/>
    <s v="80.02.01"/>
    <x v="3"/>
    <x v="3"/>
    <x v="3"/>
    <s v="Retenções Iur"/>
    <s v="80.02.01"/>
    <s v="Retenções Iur"/>
    <s v="80.02.01"/>
    <x v="3"/>
    <x v="0"/>
    <x v="2"/>
    <x v="1"/>
    <x v="1"/>
    <x v="2"/>
    <x v="0"/>
    <x v="0"/>
    <x v="4"/>
    <s v="2022-01-17"/>
    <x v="1"/>
    <n v="675"/>
    <x v="0"/>
    <m/>
    <x v="0"/>
    <m/>
    <x v="3"/>
    <n v="100474696"/>
    <x v="0"/>
    <x v="0"/>
    <s v="Retenções Iur"/>
    <s v="ORI"/>
    <x v="0"/>
    <s v="RIUR"/>
    <x v="0"/>
    <x v="0"/>
    <x v="0"/>
    <x v="0"/>
    <x v="0"/>
    <x v="0"/>
    <x v="0"/>
    <x v="0"/>
    <x v="0"/>
    <x v="0"/>
    <x v="0"/>
    <s v="Retenções Iur"/>
    <x v="0"/>
    <x v="0"/>
    <x v="0"/>
    <x v="0"/>
    <x v="2"/>
    <x v="0"/>
    <x v="0"/>
    <s v="000000"/>
    <x v="0"/>
    <x v="1"/>
    <x v="0"/>
    <x v="0"/>
    <s v="RETENCAO OT"/>
  </r>
  <r>
    <x v="1"/>
    <n v="0"/>
    <n v="0"/>
    <n v="0"/>
    <n v="791"/>
    <x v="468"/>
    <x v="0"/>
    <x v="1"/>
    <x v="0"/>
    <s v="03.16.15"/>
    <x v="6"/>
    <x v="0"/>
    <x v="5"/>
    <s v="Direção Financeira"/>
    <s v="03.16.15"/>
    <s v="Direção Financeira"/>
    <s v="03.16.15"/>
    <x v="60"/>
    <x v="0"/>
    <x v="1"/>
    <x v="1"/>
    <x v="0"/>
    <x v="0"/>
    <x v="2"/>
    <x v="0"/>
    <x v="4"/>
    <s v="2022-01-26"/>
    <x v="1"/>
    <n v="791"/>
    <x v="0"/>
    <m/>
    <x v="0"/>
    <m/>
    <x v="3"/>
    <n v="100474696"/>
    <x v="0"/>
    <x v="1"/>
    <s v="Direção Financeira"/>
    <s v="ORI"/>
    <x v="0"/>
    <m/>
    <x v="0"/>
    <x v="0"/>
    <x v="0"/>
    <x v="0"/>
    <x v="0"/>
    <x v="0"/>
    <x v="0"/>
    <x v="0"/>
    <x v="0"/>
    <x v="0"/>
    <x v="0"/>
    <s v="Direção Financeira"/>
    <x v="0"/>
    <x v="0"/>
    <x v="0"/>
    <x v="0"/>
    <x v="0"/>
    <x v="0"/>
    <x v="0"/>
    <s v="000179"/>
    <x v="0"/>
    <x v="0"/>
    <x v="1"/>
    <x v="0"/>
    <s v="Pagamento de salário referente a 01-2022"/>
  </r>
  <r>
    <x v="1"/>
    <n v="0"/>
    <n v="0"/>
    <n v="0"/>
    <n v="2170"/>
    <x v="468"/>
    <x v="0"/>
    <x v="1"/>
    <x v="0"/>
    <s v="03.16.15"/>
    <x v="6"/>
    <x v="0"/>
    <x v="5"/>
    <s v="Direção Financeira"/>
    <s v="03.16.15"/>
    <s v="Direção Financeira"/>
    <s v="03.16.15"/>
    <x v="61"/>
    <x v="0"/>
    <x v="1"/>
    <x v="1"/>
    <x v="0"/>
    <x v="0"/>
    <x v="2"/>
    <x v="0"/>
    <x v="4"/>
    <s v="2022-01-26"/>
    <x v="1"/>
    <n v="2170"/>
    <x v="0"/>
    <m/>
    <x v="0"/>
    <m/>
    <x v="3"/>
    <n v="100474696"/>
    <x v="0"/>
    <x v="1"/>
    <s v="Direção Financeira"/>
    <s v="ORI"/>
    <x v="0"/>
    <m/>
    <x v="0"/>
    <x v="0"/>
    <x v="0"/>
    <x v="0"/>
    <x v="0"/>
    <x v="0"/>
    <x v="0"/>
    <x v="0"/>
    <x v="0"/>
    <x v="0"/>
    <x v="0"/>
    <s v="Direção Financeira"/>
    <x v="0"/>
    <x v="0"/>
    <x v="0"/>
    <x v="0"/>
    <x v="0"/>
    <x v="0"/>
    <x v="0"/>
    <s v="000179"/>
    <x v="0"/>
    <x v="0"/>
    <x v="1"/>
    <x v="0"/>
    <s v="Pagamento de salário referente a 01-2022"/>
  </r>
  <r>
    <x v="1"/>
    <n v="0"/>
    <n v="0"/>
    <n v="0"/>
    <n v="1810"/>
    <x v="468"/>
    <x v="0"/>
    <x v="1"/>
    <x v="0"/>
    <s v="03.16.15"/>
    <x v="6"/>
    <x v="0"/>
    <x v="5"/>
    <s v="Direção Financeira"/>
    <s v="03.16.15"/>
    <s v="Direção Financeira"/>
    <s v="03.16.15"/>
    <x v="62"/>
    <x v="0"/>
    <x v="1"/>
    <x v="1"/>
    <x v="0"/>
    <x v="0"/>
    <x v="2"/>
    <x v="0"/>
    <x v="4"/>
    <s v="2022-01-26"/>
    <x v="1"/>
    <n v="1810"/>
    <x v="0"/>
    <m/>
    <x v="0"/>
    <m/>
    <x v="3"/>
    <n v="100474696"/>
    <x v="0"/>
    <x v="1"/>
    <s v="Direção Financeira"/>
    <s v="ORI"/>
    <x v="0"/>
    <m/>
    <x v="0"/>
    <x v="0"/>
    <x v="0"/>
    <x v="0"/>
    <x v="0"/>
    <x v="0"/>
    <x v="0"/>
    <x v="0"/>
    <x v="0"/>
    <x v="0"/>
    <x v="0"/>
    <s v="Direção Financeira"/>
    <x v="0"/>
    <x v="0"/>
    <x v="0"/>
    <x v="0"/>
    <x v="0"/>
    <x v="0"/>
    <x v="0"/>
    <s v="000179"/>
    <x v="0"/>
    <x v="0"/>
    <x v="1"/>
    <x v="0"/>
    <s v="Pagamento de salário referente a 01-2022"/>
  </r>
  <r>
    <x v="1"/>
    <n v="0"/>
    <n v="0"/>
    <n v="0"/>
    <n v="49"/>
    <x v="468"/>
    <x v="0"/>
    <x v="1"/>
    <x v="0"/>
    <s v="03.16.15"/>
    <x v="6"/>
    <x v="0"/>
    <x v="5"/>
    <s v="Direção Financeira"/>
    <s v="03.16.15"/>
    <s v="Direção Financeira"/>
    <s v="03.16.15"/>
    <x v="14"/>
    <x v="0"/>
    <x v="1"/>
    <x v="1"/>
    <x v="0"/>
    <x v="0"/>
    <x v="2"/>
    <x v="0"/>
    <x v="4"/>
    <s v="2022-01-26"/>
    <x v="1"/>
    <n v="49"/>
    <x v="0"/>
    <m/>
    <x v="0"/>
    <m/>
    <x v="3"/>
    <n v="100474696"/>
    <x v="0"/>
    <x v="1"/>
    <s v="Direção Financeira"/>
    <s v="ORI"/>
    <x v="0"/>
    <m/>
    <x v="0"/>
    <x v="0"/>
    <x v="0"/>
    <x v="0"/>
    <x v="0"/>
    <x v="0"/>
    <x v="0"/>
    <x v="0"/>
    <x v="0"/>
    <x v="0"/>
    <x v="0"/>
    <s v="Direção Financeira"/>
    <x v="0"/>
    <x v="0"/>
    <x v="0"/>
    <x v="0"/>
    <x v="0"/>
    <x v="0"/>
    <x v="0"/>
    <s v="000179"/>
    <x v="0"/>
    <x v="0"/>
    <x v="1"/>
    <x v="0"/>
    <s v="Pagamento de salário referente a 01-2022"/>
  </r>
  <r>
    <x v="1"/>
    <n v="0"/>
    <n v="0"/>
    <n v="0"/>
    <n v="26407"/>
    <x v="468"/>
    <x v="0"/>
    <x v="1"/>
    <x v="0"/>
    <s v="03.16.15"/>
    <x v="6"/>
    <x v="0"/>
    <x v="5"/>
    <s v="Direção Financeira"/>
    <s v="03.16.15"/>
    <s v="Direção Financeira"/>
    <s v="03.16.15"/>
    <x v="15"/>
    <x v="0"/>
    <x v="1"/>
    <x v="1"/>
    <x v="1"/>
    <x v="0"/>
    <x v="2"/>
    <x v="0"/>
    <x v="4"/>
    <s v="2022-01-26"/>
    <x v="1"/>
    <n v="26407"/>
    <x v="0"/>
    <m/>
    <x v="0"/>
    <m/>
    <x v="3"/>
    <n v="100474696"/>
    <x v="0"/>
    <x v="1"/>
    <s v="Direção Financeira"/>
    <s v="ORI"/>
    <x v="0"/>
    <m/>
    <x v="0"/>
    <x v="0"/>
    <x v="0"/>
    <x v="0"/>
    <x v="0"/>
    <x v="0"/>
    <x v="0"/>
    <x v="0"/>
    <x v="0"/>
    <x v="0"/>
    <x v="0"/>
    <s v="Direção Financeira"/>
    <x v="0"/>
    <x v="0"/>
    <x v="0"/>
    <x v="0"/>
    <x v="0"/>
    <x v="0"/>
    <x v="0"/>
    <s v="000179"/>
    <x v="0"/>
    <x v="0"/>
    <x v="1"/>
    <x v="0"/>
    <s v="Pagamento de salário referente a 01-2022"/>
  </r>
  <r>
    <x v="1"/>
    <n v="0"/>
    <n v="0"/>
    <n v="0"/>
    <n v="44000"/>
    <x v="469"/>
    <x v="0"/>
    <x v="1"/>
    <x v="0"/>
    <s v="03.16.15"/>
    <x v="6"/>
    <x v="0"/>
    <x v="5"/>
    <s v="Direção Financeira"/>
    <s v="03.16.15"/>
    <s v="Direção Financeira"/>
    <s v="03.16.15"/>
    <x v="55"/>
    <x v="0"/>
    <x v="1"/>
    <x v="5"/>
    <x v="0"/>
    <x v="0"/>
    <x v="2"/>
    <x v="0"/>
    <x v="4"/>
    <s v="2022-01-18"/>
    <x v="1"/>
    <n v="44000"/>
    <x v="0"/>
    <m/>
    <x v="0"/>
    <m/>
    <x v="64"/>
    <n v="100477538"/>
    <x v="0"/>
    <x v="0"/>
    <s v="Direção Financeira"/>
    <s v="ORI"/>
    <x v="0"/>
    <m/>
    <x v="0"/>
    <x v="0"/>
    <x v="0"/>
    <x v="0"/>
    <x v="0"/>
    <x v="0"/>
    <x v="0"/>
    <x v="0"/>
    <x v="0"/>
    <x v="0"/>
    <x v="0"/>
    <s v="Direção Financeira"/>
    <x v="0"/>
    <x v="0"/>
    <x v="0"/>
    <x v="0"/>
    <x v="0"/>
    <x v="0"/>
    <x v="0"/>
    <s v="000064"/>
    <x v="0"/>
    <x v="0"/>
    <x v="0"/>
    <x v="0"/>
    <s v="Pagamento a favor da Oficina Mecânica Andre, proveniente de aplicação de mão de obra nas Viaturas da CMSM, conforme anexo."/>
  </r>
  <r>
    <x v="1"/>
    <n v="0"/>
    <n v="0"/>
    <n v="0"/>
    <n v="228"/>
    <x v="468"/>
    <x v="0"/>
    <x v="1"/>
    <x v="0"/>
    <s v="03.16.15"/>
    <x v="6"/>
    <x v="0"/>
    <x v="5"/>
    <s v="Direção Financeira"/>
    <s v="03.16.15"/>
    <s v="Direção Financeira"/>
    <s v="03.16.15"/>
    <x v="60"/>
    <x v="0"/>
    <x v="1"/>
    <x v="1"/>
    <x v="0"/>
    <x v="0"/>
    <x v="2"/>
    <x v="0"/>
    <x v="4"/>
    <s v="2022-01-26"/>
    <x v="1"/>
    <n v="228"/>
    <x v="0"/>
    <m/>
    <x v="0"/>
    <m/>
    <x v="21"/>
    <n v="100474708"/>
    <x v="0"/>
    <x v="2"/>
    <s v="Direção Financeira"/>
    <s v="ORI"/>
    <x v="0"/>
    <m/>
    <x v="0"/>
    <x v="0"/>
    <x v="0"/>
    <x v="0"/>
    <x v="0"/>
    <x v="0"/>
    <x v="0"/>
    <x v="0"/>
    <x v="0"/>
    <x v="0"/>
    <x v="0"/>
    <s v="Direção Financeira"/>
    <x v="0"/>
    <x v="0"/>
    <x v="0"/>
    <x v="0"/>
    <x v="0"/>
    <x v="0"/>
    <x v="0"/>
    <s v="000179"/>
    <x v="0"/>
    <x v="0"/>
    <x v="2"/>
    <x v="0"/>
    <s v="Pagamento de salário referente a 01-2022"/>
  </r>
  <r>
    <x v="1"/>
    <n v="0"/>
    <n v="0"/>
    <n v="0"/>
    <n v="625"/>
    <x v="468"/>
    <x v="0"/>
    <x v="1"/>
    <x v="0"/>
    <s v="03.16.15"/>
    <x v="6"/>
    <x v="0"/>
    <x v="5"/>
    <s v="Direção Financeira"/>
    <s v="03.16.15"/>
    <s v="Direção Financeira"/>
    <s v="03.16.15"/>
    <x v="61"/>
    <x v="0"/>
    <x v="1"/>
    <x v="1"/>
    <x v="0"/>
    <x v="0"/>
    <x v="2"/>
    <x v="0"/>
    <x v="4"/>
    <s v="2022-01-26"/>
    <x v="1"/>
    <n v="625"/>
    <x v="0"/>
    <m/>
    <x v="0"/>
    <m/>
    <x v="21"/>
    <n v="100474708"/>
    <x v="0"/>
    <x v="2"/>
    <s v="Direção Financeira"/>
    <s v="ORI"/>
    <x v="0"/>
    <m/>
    <x v="0"/>
    <x v="0"/>
    <x v="0"/>
    <x v="0"/>
    <x v="0"/>
    <x v="0"/>
    <x v="0"/>
    <x v="0"/>
    <x v="0"/>
    <x v="0"/>
    <x v="0"/>
    <s v="Direção Financeira"/>
    <x v="0"/>
    <x v="0"/>
    <x v="0"/>
    <x v="0"/>
    <x v="0"/>
    <x v="0"/>
    <x v="0"/>
    <s v="000179"/>
    <x v="0"/>
    <x v="0"/>
    <x v="2"/>
    <x v="0"/>
    <s v="Pagamento de salário referente a 01-2022"/>
  </r>
  <r>
    <x v="1"/>
    <n v="0"/>
    <n v="0"/>
    <n v="0"/>
    <n v="521"/>
    <x v="468"/>
    <x v="0"/>
    <x v="1"/>
    <x v="0"/>
    <s v="03.16.15"/>
    <x v="6"/>
    <x v="0"/>
    <x v="5"/>
    <s v="Direção Financeira"/>
    <s v="03.16.15"/>
    <s v="Direção Financeira"/>
    <s v="03.16.15"/>
    <x v="62"/>
    <x v="0"/>
    <x v="1"/>
    <x v="1"/>
    <x v="0"/>
    <x v="0"/>
    <x v="2"/>
    <x v="0"/>
    <x v="4"/>
    <s v="2022-01-26"/>
    <x v="1"/>
    <n v="521"/>
    <x v="0"/>
    <m/>
    <x v="0"/>
    <m/>
    <x v="21"/>
    <n v="100474708"/>
    <x v="0"/>
    <x v="2"/>
    <s v="Direção Financeira"/>
    <s v="ORI"/>
    <x v="0"/>
    <m/>
    <x v="0"/>
    <x v="0"/>
    <x v="0"/>
    <x v="0"/>
    <x v="0"/>
    <x v="0"/>
    <x v="0"/>
    <x v="0"/>
    <x v="0"/>
    <x v="0"/>
    <x v="0"/>
    <s v="Direção Financeira"/>
    <x v="0"/>
    <x v="0"/>
    <x v="0"/>
    <x v="0"/>
    <x v="0"/>
    <x v="0"/>
    <x v="0"/>
    <s v="000179"/>
    <x v="0"/>
    <x v="0"/>
    <x v="2"/>
    <x v="0"/>
    <s v="Pagamento de salário referente a 01-2022"/>
  </r>
  <r>
    <x v="1"/>
    <n v="0"/>
    <n v="0"/>
    <n v="0"/>
    <n v="14"/>
    <x v="468"/>
    <x v="0"/>
    <x v="1"/>
    <x v="0"/>
    <s v="03.16.15"/>
    <x v="6"/>
    <x v="0"/>
    <x v="5"/>
    <s v="Direção Financeira"/>
    <s v="03.16.15"/>
    <s v="Direção Financeira"/>
    <s v="03.16.15"/>
    <x v="14"/>
    <x v="0"/>
    <x v="1"/>
    <x v="1"/>
    <x v="0"/>
    <x v="0"/>
    <x v="2"/>
    <x v="0"/>
    <x v="4"/>
    <s v="2022-01-26"/>
    <x v="1"/>
    <n v="14"/>
    <x v="0"/>
    <m/>
    <x v="0"/>
    <m/>
    <x v="21"/>
    <n v="100474708"/>
    <x v="0"/>
    <x v="2"/>
    <s v="Direção Financeira"/>
    <s v="ORI"/>
    <x v="0"/>
    <m/>
    <x v="0"/>
    <x v="0"/>
    <x v="0"/>
    <x v="0"/>
    <x v="0"/>
    <x v="0"/>
    <x v="0"/>
    <x v="0"/>
    <x v="0"/>
    <x v="0"/>
    <x v="0"/>
    <s v="Direção Financeira"/>
    <x v="0"/>
    <x v="0"/>
    <x v="0"/>
    <x v="0"/>
    <x v="0"/>
    <x v="0"/>
    <x v="0"/>
    <s v="000179"/>
    <x v="0"/>
    <x v="0"/>
    <x v="2"/>
    <x v="0"/>
    <s v="Pagamento de salário referente a 01-2022"/>
  </r>
  <r>
    <x v="1"/>
    <n v="0"/>
    <n v="0"/>
    <n v="0"/>
    <n v="7612"/>
    <x v="468"/>
    <x v="0"/>
    <x v="1"/>
    <x v="0"/>
    <s v="03.16.15"/>
    <x v="6"/>
    <x v="0"/>
    <x v="5"/>
    <s v="Direção Financeira"/>
    <s v="03.16.15"/>
    <s v="Direção Financeira"/>
    <s v="03.16.15"/>
    <x v="15"/>
    <x v="0"/>
    <x v="1"/>
    <x v="1"/>
    <x v="1"/>
    <x v="0"/>
    <x v="2"/>
    <x v="0"/>
    <x v="4"/>
    <s v="2022-01-26"/>
    <x v="1"/>
    <n v="7612"/>
    <x v="0"/>
    <m/>
    <x v="0"/>
    <m/>
    <x v="21"/>
    <n v="100474708"/>
    <x v="0"/>
    <x v="2"/>
    <s v="Direção Financeira"/>
    <s v="ORI"/>
    <x v="0"/>
    <m/>
    <x v="0"/>
    <x v="0"/>
    <x v="0"/>
    <x v="0"/>
    <x v="0"/>
    <x v="0"/>
    <x v="0"/>
    <x v="0"/>
    <x v="0"/>
    <x v="0"/>
    <x v="0"/>
    <s v="Direção Financeira"/>
    <x v="0"/>
    <x v="0"/>
    <x v="0"/>
    <x v="0"/>
    <x v="0"/>
    <x v="0"/>
    <x v="0"/>
    <s v="000179"/>
    <x v="0"/>
    <x v="0"/>
    <x v="2"/>
    <x v="0"/>
    <s v="Pagamento de salário referente a 01-2022"/>
  </r>
  <r>
    <x v="1"/>
    <n v="0"/>
    <n v="0"/>
    <n v="0"/>
    <n v="22326"/>
    <x v="468"/>
    <x v="0"/>
    <x v="1"/>
    <x v="0"/>
    <s v="03.16.15"/>
    <x v="6"/>
    <x v="0"/>
    <x v="5"/>
    <s v="Direção Financeira"/>
    <s v="03.16.15"/>
    <s v="Direção Financeira"/>
    <s v="03.16.15"/>
    <x v="60"/>
    <x v="0"/>
    <x v="1"/>
    <x v="1"/>
    <x v="0"/>
    <x v="0"/>
    <x v="2"/>
    <x v="0"/>
    <x v="4"/>
    <s v="2022-01-26"/>
    <x v="1"/>
    <n v="22326"/>
    <x v="0"/>
    <m/>
    <x v="0"/>
    <m/>
    <x v="22"/>
    <n v="100474693"/>
    <x v="0"/>
    <x v="0"/>
    <s v="Direção Financeira"/>
    <s v="ORI"/>
    <x v="0"/>
    <m/>
    <x v="0"/>
    <x v="0"/>
    <x v="0"/>
    <x v="0"/>
    <x v="0"/>
    <x v="0"/>
    <x v="0"/>
    <x v="0"/>
    <x v="0"/>
    <x v="0"/>
    <x v="0"/>
    <s v="Direção Financeira"/>
    <x v="0"/>
    <x v="0"/>
    <x v="0"/>
    <x v="0"/>
    <x v="0"/>
    <x v="0"/>
    <x v="0"/>
    <s v="000179"/>
    <x v="0"/>
    <x v="0"/>
    <x v="0"/>
    <x v="0"/>
    <s v="Pagamento de salário referente a 01-2022"/>
  </r>
  <r>
    <x v="1"/>
    <n v="0"/>
    <n v="0"/>
    <n v="0"/>
    <n v="61241"/>
    <x v="468"/>
    <x v="0"/>
    <x v="1"/>
    <x v="0"/>
    <s v="03.16.15"/>
    <x v="6"/>
    <x v="0"/>
    <x v="5"/>
    <s v="Direção Financeira"/>
    <s v="03.16.15"/>
    <s v="Direção Financeira"/>
    <s v="03.16.15"/>
    <x v="61"/>
    <x v="0"/>
    <x v="1"/>
    <x v="1"/>
    <x v="0"/>
    <x v="0"/>
    <x v="2"/>
    <x v="0"/>
    <x v="4"/>
    <s v="2022-01-26"/>
    <x v="1"/>
    <n v="61241"/>
    <x v="0"/>
    <m/>
    <x v="0"/>
    <m/>
    <x v="22"/>
    <n v="100474693"/>
    <x v="0"/>
    <x v="0"/>
    <s v="Direção Financeira"/>
    <s v="ORI"/>
    <x v="0"/>
    <m/>
    <x v="0"/>
    <x v="0"/>
    <x v="0"/>
    <x v="0"/>
    <x v="0"/>
    <x v="0"/>
    <x v="0"/>
    <x v="0"/>
    <x v="0"/>
    <x v="0"/>
    <x v="0"/>
    <s v="Direção Financeira"/>
    <x v="0"/>
    <x v="0"/>
    <x v="0"/>
    <x v="0"/>
    <x v="0"/>
    <x v="0"/>
    <x v="0"/>
    <s v="000179"/>
    <x v="0"/>
    <x v="0"/>
    <x v="0"/>
    <x v="0"/>
    <s v="Pagamento de salário referente a 01-2022"/>
  </r>
  <r>
    <x v="1"/>
    <n v="0"/>
    <n v="0"/>
    <n v="0"/>
    <n v="51095"/>
    <x v="468"/>
    <x v="0"/>
    <x v="1"/>
    <x v="0"/>
    <s v="03.16.15"/>
    <x v="6"/>
    <x v="0"/>
    <x v="5"/>
    <s v="Direção Financeira"/>
    <s v="03.16.15"/>
    <s v="Direção Financeira"/>
    <s v="03.16.15"/>
    <x v="62"/>
    <x v="0"/>
    <x v="1"/>
    <x v="1"/>
    <x v="0"/>
    <x v="0"/>
    <x v="2"/>
    <x v="0"/>
    <x v="4"/>
    <s v="2022-01-26"/>
    <x v="1"/>
    <n v="51095"/>
    <x v="0"/>
    <m/>
    <x v="0"/>
    <m/>
    <x v="22"/>
    <n v="100474693"/>
    <x v="0"/>
    <x v="0"/>
    <s v="Direção Financeira"/>
    <s v="ORI"/>
    <x v="0"/>
    <m/>
    <x v="0"/>
    <x v="0"/>
    <x v="0"/>
    <x v="0"/>
    <x v="0"/>
    <x v="0"/>
    <x v="0"/>
    <x v="0"/>
    <x v="0"/>
    <x v="0"/>
    <x v="0"/>
    <s v="Direção Financeira"/>
    <x v="0"/>
    <x v="0"/>
    <x v="0"/>
    <x v="0"/>
    <x v="0"/>
    <x v="0"/>
    <x v="0"/>
    <s v="000179"/>
    <x v="0"/>
    <x v="0"/>
    <x v="0"/>
    <x v="0"/>
    <s v="Pagamento de salário referente a 01-2022"/>
  </r>
  <r>
    <x v="1"/>
    <n v="0"/>
    <n v="0"/>
    <n v="0"/>
    <n v="1387"/>
    <x v="468"/>
    <x v="0"/>
    <x v="1"/>
    <x v="0"/>
    <s v="03.16.15"/>
    <x v="6"/>
    <x v="0"/>
    <x v="5"/>
    <s v="Direção Financeira"/>
    <s v="03.16.15"/>
    <s v="Direção Financeira"/>
    <s v="03.16.15"/>
    <x v="14"/>
    <x v="0"/>
    <x v="1"/>
    <x v="1"/>
    <x v="0"/>
    <x v="0"/>
    <x v="2"/>
    <x v="0"/>
    <x v="4"/>
    <s v="2022-01-26"/>
    <x v="1"/>
    <n v="1387"/>
    <x v="0"/>
    <m/>
    <x v="0"/>
    <m/>
    <x v="22"/>
    <n v="100474693"/>
    <x v="0"/>
    <x v="0"/>
    <s v="Direção Financeira"/>
    <s v="ORI"/>
    <x v="0"/>
    <m/>
    <x v="0"/>
    <x v="0"/>
    <x v="0"/>
    <x v="0"/>
    <x v="0"/>
    <x v="0"/>
    <x v="0"/>
    <x v="0"/>
    <x v="0"/>
    <x v="0"/>
    <x v="0"/>
    <s v="Direção Financeira"/>
    <x v="0"/>
    <x v="0"/>
    <x v="0"/>
    <x v="0"/>
    <x v="0"/>
    <x v="0"/>
    <x v="0"/>
    <s v="000179"/>
    <x v="0"/>
    <x v="0"/>
    <x v="0"/>
    <x v="0"/>
    <s v="Pagamento de salário referente a 01-2022"/>
  </r>
  <r>
    <x v="1"/>
    <n v="0"/>
    <n v="0"/>
    <n v="0"/>
    <n v="745011"/>
    <x v="468"/>
    <x v="0"/>
    <x v="1"/>
    <x v="0"/>
    <s v="03.16.15"/>
    <x v="6"/>
    <x v="0"/>
    <x v="5"/>
    <s v="Direção Financeira"/>
    <s v="03.16.15"/>
    <s v="Direção Financeira"/>
    <s v="03.16.15"/>
    <x v="15"/>
    <x v="0"/>
    <x v="1"/>
    <x v="1"/>
    <x v="1"/>
    <x v="0"/>
    <x v="2"/>
    <x v="0"/>
    <x v="4"/>
    <s v="2022-01-26"/>
    <x v="1"/>
    <n v="745011"/>
    <x v="0"/>
    <m/>
    <x v="0"/>
    <m/>
    <x v="22"/>
    <n v="100474693"/>
    <x v="0"/>
    <x v="0"/>
    <s v="Direção Financeira"/>
    <s v="ORI"/>
    <x v="0"/>
    <m/>
    <x v="0"/>
    <x v="0"/>
    <x v="0"/>
    <x v="0"/>
    <x v="0"/>
    <x v="0"/>
    <x v="0"/>
    <x v="0"/>
    <x v="0"/>
    <x v="0"/>
    <x v="0"/>
    <s v="Direção Financeira"/>
    <x v="0"/>
    <x v="0"/>
    <x v="0"/>
    <x v="0"/>
    <x v="0"/>
    <x v="0"/>
    <x v="0"/>
    <s v="000179"/>
    <x v="0"/>
    <x v="0"/>
    <x v="0"/>
    <x v="0"/>
    <s v="Pagamento de salário referente a 01-2022"/>
  </r>
  <r>
    <x v="1"/>
    <n v="0"/>
    <n v="0"/>
    <n v="0"/>
    <n v="10834"/>
    <x v="470"/>
    <x v="0"/>
    <x v="1"/>
    <x v="0"/>
    <s v="03.16.30"/>
    <x v="48"/>
    <x v="0"/>
    <x v="5"/>
    <s v="Gabinete de Relações Externas"/>
    <s v="03.16.30"/>
    <s v="Gabinete de Relações Externas"/>
    <s v="03.16.30"/>
    <x v="15"/>
    <x v="0"/>
    <x v="1"/>
    <x v="1"/>
    <x v="1"/>
    <x v="0"/>
    <x v="2"/>
    <x v="0"/>
    <x v="4"/>
    <s v="2022-01-26"/>
    <x v="1"/>
    <n v="10834"/>
    <x v="0"/>
    <m/>
    <x v="0"/>
    <m/>
    <x v="3"/>
    <n v="100474696"/>
    <x v="0"/>
    <x v="1"/>
    <s v="Gabinete de Relações Externas"/>
    <s v="ORI"/>
    <x v="0"/>
    <s v="GRE"/>
    <x v="0"/>
    <x v="0"/>
    <x v="0"/>
    <x v="0"/>
    <x v="0"/>
    <x v="0"/>
    <x v="0"/>
    <x v="0"/>
    <x v="0"/>
    <x v="0"/>
    <x v="0"/>
    <s v="Gabinete de Relações Externas"/>
    <x v="0"/>
    <x v="0"/>
    <x v="0"/>
    <x v="0"/>
    <x v="0"/>
    <x v="0"/>
    <x v="0"/>
    <s v="000175"/>
    <x v="0"/>
    <x v="0"/>
    <x v="1"/>
    <x v="0"/>
    <s v="Pagamento de salário referente a 01-2022"/>
  </r>
  <r>
    <x v="1"/>
    <n v="0"/>
    <n v="0"/>
    <n v="0"/>
    <n v="8213"/>
    <x v="470"/>
    <x v="0"/>
    <x v="1"/>
    <x v="0"/>
    <s v="03.16.30"/>
    <x v="48"/>
    <x v="0"/>
    <x v="5"/>
    <s v="Gabinete de Relações Externas"/>
    <s v="03.16.30"/>
    <s v="Gabinete de Relações Externas"/>
    <s v="03.16.30"/>
    <x v="15"/>
    <x v="0"/>
    <x v="1"/>
    <x v="1"/>
    <x v="1"/>
    <x v="0"/>
    <x v="2"/>
    <x v="0"/>
    <x v="4"/>
    <s v="2022-01-26"/>
    <x v="1"/>
    <n v="8213"/>
    <x v="0"/>
    <m/>
    <x v="0"/>
    <m/>
    <x v="33"/>
    <n v="100474706"/>
    <x v="0"/>
    <x v="6"/>
    <s v="Gabinete de Relações Externas"/>
    <s v="ORI"/>
    <x v="0"/>
    <s v="GRE"/>
    <x v="0"/>
    <x v="0"/>
    <x v="0"/>
    <x v="0"/>
    <x v="0"/>
    <x v="0"/>
    <x v="0"/>
    <x v="0"/>
    <x v="0"/>
    <x v="0"/>
    <x v="0"/>
    <s v="Gabinete de Relações Externas"/>
    <x v="0"/>
    <x v="0"/>
    <x v="0"/>
    <x v="0"/>
    <x v="0"/>
    <x v="0"/>
    <x v="0"/>
    <s v="000175"/>
    <x v="0"/>
    <x v="0"/>
    <x v="6"/>
    <x v="0"/>
    <s v="Pagamento de salário referente a 01-2022"/>
  </r>
  <r>
    <x v="1"/>
    <n v="0"/>
    <n v="0"/>
    <n v="0"/>
    <n v="83615"/>
    <x v="470"/>
    <x v="0"/>
    <x v="1"/>
    <x v="0"/>
    <s v="03.16.30"/>
    <x v="48"/>
    <x v="0"/>
    <x v="5"/>
    <s v="Gabinete de Relações Externas"/>
    <s v="03.16.30"/>
    <s v="Gabinete de Relações Externas"/>
    <s v="03.16.30"/>
    <x v="15"/>
    <x v="0"/>
    <x v="1"/>
    <x v="1"/>
    <x v="1"/>
    <x v="0"/>
    <x v="2"/>
    <x v="0"/>
    <x v="4"/>
    <s v="2022-01-26"/>
    <x v="1"/>
    <n v="83615"/>
    <x v="0"/>
    <m/>
    <x v="0"/>
    <m/>
    <x v="22"/>
    <n v="100474693"/>
    <x v="0"/>
    <x v="0"/>
    <s v="Gabinete de Relações Externas"/>
    <s v="ORI"/>
    <x v="0"/>
    <s v="GRE"/>
    <x v="0"/>
    <x v="0"/>
    <x v="0"/>
    <x v="0"/>
    <x v="0"/>
    <x v="0"/>
    <x v="0"/>
    <x v="0"/>
    <x v="0"/>
    <x v="0"/>
    <x v="0"/>
    <s v="Gabinete de Relações Externas"/>
    <x v="0"/>
    <x v="0"/>
    <x v="0"/>
    <x v="0"/>
    <x v="0"/>
    <x v="0"/>
    <x v="0"/>
    <s v="000175"/>
    <x v="0"/>
    <x v="0"/>
    <x v="0"/>
    <x v="0"/>
    <s v="Pagamento de salário referente a 01-2022"/>
  </r>
  <r>
    <x v="1"/>
    <n v="0"/>
    <n v="0"/>
    <n v="0"/>
    <n v="3346"/>
    <x v="471"/>
    <x v="0"/>
    <x v="1"/>
    <x v="0"/>
    <s v="03.16.17"/>
    <x v="49"/>
    <x v="0"/>
    <x v="5"/>
    <s v="Direção Proteção Civil"/>
    <s v="03.16.17"/>
    <s v="Direção Proteção Civil"/>
    <s v="03.16.17"/>
    <x v="15"/>
    <x v="0"/>
    <x v="1"/>
    <x v="1"/>
    <x v="1"/>
    <x v="0"/>
    <x v="2"/>
    <x v="0"/>
    <x v="4"/>
    <s v="2022-01-26"/>
    <x v="1"/>
    <n v="3346"/>
    <x v="0"/>
    <m/>
    <x v="0"/>
    <m/>
    <x v="33"/>
    <n v="100474706"/>
    <x v="0"/>
    <x v="6"/>
    <s v="Direção Proteção Civil"/>
    <s v="ORI"/>
    <x v="0"/>
    <m/>
    <x v="0"/>
    <x v="0"/>
    <x v="0"/>
    <x v="0"/>
    <x v="0"/>
    <x v="0"/>
    <x v="0"/>
    <x v="0"/>
    <x v="0"/>
    <x v="0"/>
    <x v="0"/>
    <s v="Direção Proteção Civil"/>
    <x v="0"/>
    <x v="0"/>
    <x v="0"/>
    <x v="0"/>
    <x v="0"/>
    <x v="0"/>
    <x v="0"/>
    <s v="000176"/>
    <x v="0"/>
    <x v="0"/>
    <x v="6"/>
    <x v="0"/>
    <s v="Pagamento de salário referente a 01-2022"/>
  </r>
  <r>
    <x v="1"/>
    <n v="0"/>
    <n v="0"/>
    <n v="0"/>
    <n v="38066"/>
    <x v="471"/>
    <x v="0"/>
    <x v="1"/>
    <x v="0"/>
    <s v="03.16.17"/>
    <x v="49"/>
    <x v="0"/>
    <x v="5"/>
    <s v="Direção Proteção Civil"/>
    <s v="03.16.17"/>
    <s v="Direção Proteção Civil"/>
    <s v="03.16.17"/>
    <x v="15"/>
    <x v="0"/>
    <x v="1"/>
    <x v="1"/>
    <x v="1"/>
    <x v="0"/>
    <x v="2"/>
    <x v="0"/>
    <x v="4"/>
    <s v="2022-01-26"/>
    <x v="1"/>
    <n v="38066"/>
    <x v="0"/>
    <m/>
    <x v="0"/>
    <m/>
    <x v="22"/>
    <n v="100474693"/>
    <x v="0"/>
    <x v="0"/>
    <s v="Direção Proteção Civil"/>
    <s v="ORI"/>
    <x v="0"/>
    <m/>
    <x v="0"/>
    <x v="0"/>
    <x v="0"/>
    <x v="0"/>
    <x v="0"/>
    <x v="0"/>
    <x v="0"/>
    <x v="0"/>
    <x v="0"/>
    <x v="0"/>
    <x v="0"/>
    <s v="Direção Proteção Civil"/>
    <x v="0"/>
    <x v="0"/>
    <x v="0"/>
    <x v="0"/>
    <x v="0"/>
    <x v="0"/>
    <x v="0"/>
    <s v="000176"/>
    <x v="0"/>
    <x v="0"/>
    <x v="0"/>
    <x v="0"/>
    <s v="Pagamento de salário referente a 01-2022"/>
  </r>
  <r>
    <x v="1"/>
    <n v="0"/>
    <n v="0"/>
    <n v="0"/>
    <n v="1373"/>
    <x v="472"/>
    <x v="0"/>
    <x v="1"/>
    <x v="0"/>
    <s v="03.16.02"/>
    <x v="31"/>
    <x v="0"/>
    <x v="5"/>
    <s v="Gabinete do Presidente"/>
    <s v="03.16.02"/>
    <s v="Gabinete do Presidente"/>
    <s v="03.16.02"/>
    <x v="69"/>
    <x v="0"/>
    <x v="1"/>
    <x v="1"/>
    <x v="0"/>
    <x v="0"/>
    <x v="2"/>
    <x v="0"/>
    <x v="4"/>
    <s v="2022-01-26"/>
    <x v="1"/>
    <n v="1373"/>
    <x v="0"/>
    <m/>
    <x v="0"/>
    <m/>
    <x v="3"/>
    <n v="100474696"/>
    <x v="0"/>
    <x v="1"/>
    <s v="Gabinete do Presidente"/>
    <s v="ORI"/>
    <x v="0"/>
    <m/>
    <x v="0"/>
    <x v="0"/>
    <x v="0"/>
    <x v="0"/>
    <x v="0"/>
    <x v="0"/>
    <x v="0"/>
    <x v="0"/>
    <x v="0"/>
    <x v="0"/>
    <x v="0"/>
    <s v="Gabinete do Presidente"/>
    <x v="0"/>
    <x v="0"/>
    <x v="0"/>
    <x v="0"/>
    <x v="0"/>
    <x v="0"/>
    <x v="0"/>
    <s v="000164"/>
    <x v="0"/>
    <x v="0"/>
    <x v="1"/>
    <x v="0"/>
    <s v="Pagamento de salário referente a 01-2022"/>
  </r>
  <r>
    <x v="1"/>
    <n v="0"/>
    <n v="0"/>
    <n v="0"/>
    <n v="4711"/>
    <x v="472"/>
    <x v="0"/>
    <x v="1"/>
    <x v="0"/>
    <s v="03.16.02"/>
    <x v="31"/>
    <x v="0"/>
    <x v="5"/>
    <s v="Gabinete do Presidente"/>
    <s v="03.16.02"/>
    <s v="Gabinete do Presidente"/>
    <s v="03.16.02"/>
    <x v="62"/>
    <x v="0"/>
    <x v="1"/>
    <x v="1"/>
    <x v="0"/>
    <x v="0"/>
    <x v="2"/>
    <x v="0"/>
    <x v="4"/>
    <s v="2022-01-26"/>
    <x v="1"/>
    <n v="4711"/>
    <x v="0"/>
    <m/>
    <x v="0"/>
    <m/>
    <x v="3"/>
    <n v="100474696"/>
    <x v="0"/>
    <x v="1"/>
    <s v="Gabinete do Presidente"/>
    <s v="ORI"/>
    <x v="0"/>
    <m/>
    <x v="0"/>
    <x v="0"/>
    <x v="0"/>
    <x v="0"/>
    <x v="0"/>
    <x v="0"/>
    <x v="0"/>
    <x v="0"/>
    <x v="0"/>
    <x v="0"/>
    <x v="0"/>
    <s v="Gabinete do Presidente"/>
    <x v="0"/>
    <x v="0"/>
    <x v="0"/>
    <x v="0"/>
    <x v="0"/>
    <x v="0"/>
    <x v="0"/>
    <s v="000164"/>
    <x v="0"/>
    <x v="0"/>
    <x v="1"/>
    <x v="0"/>
    <s v="Pagamento de salário referente a 01-2022"/>
  </r>
  <r>
    <x v="1"/>
    <n v="0"/>
    <n v="0"/>
    <n v="0"/>
    <n v="15858"/>
    <x v="472"/>
    <x v="0"/>
    <x v="1"/>
    <x v="0"/>
    <s v="03.16.02"/>
    <x v="31"/>
    <x v="0"/>
    <x v="5"/>
    <s v="Gabinete do Presidente"/>
    <s v="03.16.02"/>
    <s v="Gabinete do Presidente"/>
    <s v="03.16.02"/>
    <x v="17"/>
    <x v="0"/>
    <x v="1"/>
    <x v="1"/>
    <x v="1"/>
    <x v="0"/>
    <x v="2"/>
    <x v="0"/>
    <x v="4"/>
    <s v="2022-01-26"/>
    <x v="1"/>
    <n v="15858"/>
    <x v="0"/>
    <m/>
    <x v="0"/>
    <m/>
    <x v="3"/>
    <n v="100474696"/>
    <x v="0"/>
    <x v="1"/>
    <s v="Gabinete do Presidente"/>
    <s v="ORI"/>
    <x v="0"/>
    <m/>
    <x v="0"/>
    <x v="0"/>
    <x v="0"/>
    <x v="0"/>
    <x v="0"/>
    <x v="0"/>
    <x v="0"/>
    <x v="0"/>
    <x v="0"/>
    <x v="0"/>
    <x v="0"/>
    <s v="Gabinete do Presidente"/>
    <x v="0"/>
    <x v="0"/>
    <x v="0"/>
    <x v="0"/>
    <x v="0"/>
    <x v="0"/>
    <x v="0"/>
    <s v="000164"/>
    <x v="0"/>
    <x v="0"/>
    <x v="1"/>
    <x v="0"/>
    <s v="Pagamento de salário referente a 01-2022"/>
  </r>
  <r>
    <x v="1"/>
    <n v="0"/>
    <n v="0"/>
    <n v="0"/>
    <n v="1179"/>
    <x v="472"/>
    <x v="0"/>
    <x v="1"/>
    <x v="0"/>
    <s v="03.16.02"/>
    <x v="31"/>
    <x v="0"/>
    <x v="5"/>
    <s v="Gabinete do Presidente"/>
    <s v="03.16.02"/>
    <s v="Gabinete do Presidente"/>
    <s v="03.16.02"/>
    <x v="69"/>
    <x v="0"/>
    <x v="1"/>
    <x v="1"/>
    <x v="0"/>
    <x v="0"/>
    <x v="2"/>
    <x v="0"/>
    <x v="4"/>
    <s v="2022-01-26"/>
    <x v="1"/>
    <n v="1179"/>
    <x v="0"/>
    <m/>
    <x v="0"/>
    <m/>
    <x v="33"/>
    <n v="100474706"/>
    <x v="0"/>
    <x v="6"/>
    <s v="Gabinete do Presidente"/>
    <s v="ORI"/>
    <x v="0"/>
    <m/>
    <x v="0"/>
    <x v="0"/>
    <x v="0"/>
    <x v="0"/>
    <x v="0"/>
    <x v="0"/>
    <x v="0"/>
    <x v="0"/>
    <x v="0"/>
    <x v="0"/>
    <x v="0"/>
    <s v="Gabinete do Presidente"/>
    <x v="0"/>
    <x v="0"/>
    <x v="0"/>
    <x v="0"/>
    <x v="0"/>
    <x v="0"/>
    <x v="0"/>
    <s v="000164"/>
    <x v="0"/>
    <x v="0"/>
    <x v="6"/>
    <x v="0"/>
    <s v="Pagamento de salário referente a 01-2022"/>
  </r>
  <r>
    <x v="1"/>
    <n v="0"/>
    <n v="0"/>
    <n v="0"/>
    <n v="4047"/>
    <x v="472"/>
    <x v="0"/>
    <x v="1"/>
    <x v="0"/>
    <s v="03.16.02"/>
    <x v="31"/>
    <x v="0"/>
    <x v="5"/>
    <s v="Gabinete do Presidente"/>
    <s v="03.16.02"/>
    <s v="Gabinete do Presidente"/>
    <s v="03.16.02"/>
    <x v="62"/>
    <x v="0"/>
    <x v="1"/>
    <x v="1"/>
    <x v="0"/>
    <x v="0"/>
    <x v="2"/>
    <x v="0"/>
    <x v="4"/>
    <s v="2022-01-26"/>
    <x v="1"/>
    <n v="4047"/>
    <x v="0"/>
    <m/>
    <x v="0"/>
    <m/>
    <x v="33"/>
    <n v="100474706"/>
    <x v="0"/>
    <x v="6"/>
    <s v="Gabinete do Presidente"/>
    <s v="ORI"/>
    <x v="0"/>
    <m/>
    <x v="0"/>
    <x v="0"/>
    <x v="0"/>
    <x v="0"/>
    <x v="0"/>
    <x v="0"/>
    <x v="0"/>
    <x v="0"/>
    <x v="0"/>
    <x v="0"/>
    <x v="0"/>
    <s v="Gabinete do Presidente"/>
    <x v="0"/>
    <x v="0"/>
    <x v="0"/>
    <x v="0"/>
    <x v="0"/>
    <x v="0"/>
    <x v="0"/>
    <s v="000164"/>
    <x v="0"/>
    <x v="0"/>
    <x v="6"/>
    <x v="0"/>
    <s v="Pagamento de salário referente a 01-2022"/>
  </r>
  <r>
    <x v="1"/>
    <n v="0"/>
    <n v="0"/>
    <n v="0"/>
    <n v="13621"/>
    <x v="472"/>
    <x v="0"/>
    <x v="1"/>
    <x v="0"/>
    <s v="03.16.02"/>
    <x v="31"/>
    <x v="0"/>
    <x v="5"/>
    <s v="Gabinete do Presidente"/>
    <s v="03.16.02"/>
    <s v="Gabinete do Presidente"/>
    <s v="03.16.02"/>
    <x v="17"/>
    <x v="0"/>
    <x v="1"/>
    <x v="1"/>
    <x v="1"/>
    <x v="0"/>
    <x v="2"/>
    <x v="0"/>
    <x v="4"/>
    <s v="2022-01-26"/>
    <x v="1"/>
    <n v="13621"/>
    <x v="0"/>
    <m/>
    <x v="0"/>
    <m/>
    <x v="33"/>
    <n v="100474706"/>
    <x v="0"/>
    <x v="6"/>
    <s v="Gabinete do Presidente"/>
    <s v="ORI"/>
    <x v="0"/>
    <m/>
    <x v="0"/>
    <x v="0"/>
    <x v="0"/>
    <x v="0"/>
    <x v="0"/>
    <x v="0"/>
    <x v="0"/>
    <x v="0"/>
    <x v="0"/>
    <x v="0"/>
    <x v="0"/>
    <s v="Gabinete do Presidente"/>
    <x v="0"/>
    <x v="0"/>
    <x v="0"/>
    <x v="0"/>
    <x v="0"/>
    <x v="0"/>
    <x v="0"/>
    <s v="000164"/>
    <x v="0"/>
    <x v="0"/>
    <x v="6"/>
    <x v="0"/>
    <s v="Pagamento de salário referente a 01-2022"/>
  </r>
  <r>
    <x v="1"/>
    <n v="0"/>
    <n v="0"/>
    <n v="0"/>
    <n v="17848"/>
    <x v="472"/>
    <x v="0"/>
    <x v="1"/>
    <x v="0"/>
    <s v="03.16.02"/>
    <x v="31"/>
    <x v="0"/>
    <x v="5"/>
    <s v="Gabinete do Presidente"/>
    <s v="03.16.02"/>
    <s v="Gabinete do Presidente"/>
    <s v="03.16.02"/>
    <x v="69"/>
    <x v="0"/>
    <x v="1"/>
    <x v="1"/>
    <x v="0"/>
    <x v="0"/>
    <x v="2"/>
    <x v="0"/>
    <x v="4"/>
    <s v="2022-01-26"/>
    <x v="1"/>
    <n v="17848"/>
    <x v="0"/>
    <m/>
    <x v="0"/>
    <m/>
    <x v="22"/>
    <n v="100474693"/>
    <x v="0"/>
    <x v="0"/>
    <s v="Gabinete do Presidente"/>
    <s v="ORI"/>
    <x v="0"/>
    <m/>
    <x v="0"/>
    <x v="0"/>
    <x v="0"/>
    <x v="0"/>
    <x v="0"/>
    <x v="0"/>
    <x v="0"/>
    <x v="0"/>
    <x v="0"/>
    <x v="0"/>
    <x v="0"/>
    <s v="Gabinete do Presidente"/>
    <x v="0"/>
    <x v="0"/>
    <x v="0"/>
    <x v="0"/>
    <x v="0"/>
    <x v="0"/>
    <x v="0"/>
    <s v="000164"/>
    <x v="0"/>
    <x v="0"/>
    <x v="0"/>
    <x v="0"/>
    <s v="Pagamento de salário referente a 01-2022"/>
  </r>
  <r>
    <x v="1"/>
    <n v="0"/>
    <n v="0"/>
    <n v="0"/>
    <n v="61242"/>
    <x v="472"/>
    <x v="0"/>
    <x v="1"/>
    <x v="0"/>
    <s v="03.16.02"/>
    <x v="31"/>
    <x v="0"/>
    <x v="5"/>
    <s v="Gabinete do Presidente"/>
    <s v="03.16.02"/>
    <s v="Gabinete do Presidente"/>
    <s v="03.16.02"/>
    <x v="62"/>
    <x v="0"/>
    <x v="1"/>
    <x v="1"/>
    <x v="0"/>
    <x v="0"/>
    <x v="2"/>
    <x v="0"/>
    <x v="4"/>
    <s v="2022-01-26"/>
    <x v="1"/>
    <n v="61242"/>
    <x v="0"/>
    <m/>
    <x v="0"/>
    <m/>
    <x v="22"/>
    <n v="100474693"/>
    <x v="0"/>
    <x v="0"/>
    <s v="Gabinete do Presidente"/>
    <s v="ORI"/>
    <x v="0"/>
    <m/>
    <x v="0"/>
    <x v="0"/>
    <x v="0"/>
    <x v="0"/>
    <x v="0"/>
    <x v="0"/>
    <x v="0"/>
    <x v="0"/>
    <x v="0"/>
    <x v="0"/>
    <x v="0"/>
    <s v="Gabinete do Presidente"/>
    <x v="0"/>
    <x v="0"/>
    <x v="0"/>
    <x v="0"/>
    <x v="0"/>
    <x v="0"/>
    <x v="0"/>
    <s v="000164"/>
    <x v="0"/>
    <x v="0"/>
    <x v="0"/>
    <x v="0"/>
    <s v="Pagamento de salário referente a 01-2022"/>
  </r>
  <r>
    <x v="1"/>
    <n v="0"/>
    <n v="0"/>
    <n v="0"/>
    <n v="206113"/>
    <x v="472"/>
    <x v="0"/>
    <x v="1"/>
    <x v="0"/>
    <s v="03.16.02"/>
    <x v="31"/>
    <x v="0"/>
    <x v="5"/>
    <s v="Gabinete do Presidente"/>
    <s v="03.16.02"/>
    <s v="Gabinete do Presidente"/>
    <s v="03.16.02"/>
    <x v="17"/>
    <x v="0"/>
    <x v="1"/>
    <x v="1"/>
    <x v="1"/>
    <x v="0"/>
    <x v="2"/>
    <x v="0"/>
    <x v="4"/>
    <s v="2022-01-26"/>
    <x v="1"/>
    <n v="206113"/>
    <x v="0"/>
    <m/>
    <x v="0"/>
    <m/>
    <x v="22"/>
    <n v="100474693"/>
    <x v="0"/>
    <x v="0"/>
    <s v="Gabinete do Presidente"/>
    <s v="ORI"/>
    <x v="0"/>
    <m/>
    <x v="0"/>
    <x v="0"/>
    <x v="0"/>
    <x v="0"/>
    <x v="0"/>
    <x v="0"/>
    <x v="0"/>
    <x v="0"/>
    <x v="0"/>
    <x v="0"/>
    <x v="0"/>
    <s v="Gabinete do Presidente"/>
    <x v="0"/>
    <x v="0"/>
    <x v="0"/>
    <x v="0"/>
    <x v="0"/>
    <x v="0"/>
    <x v="0"/>
    <s v="000164"/>
    <x v="0"/>
    <x v="0"/>
    <x v="0"/>
    <x v="0"/>
    <s v="Pagamento de salário referente a 01-2022"/>
  </r>
  <r>
    <x v="1"/>
    <n v="0"/>
    <n v="0"/>
    <n v="0"/>
    <n v="9940"/>
    <x v="473"/>
    <x v="0"/>
    <x v="1"/>
    <x v="0"/>
    <s v="03.16.13"/>
    <x v="50"/>
    <x v="0"/>
    <x v="5"/>
    <s v="Unidade Gestão de Aquisições"/>
    <s v="03.16.13"/>
    <s v="Unidade Gestão de Aquisições"/>
    <s v="03.16.13"/>
    <x v="15"/>
    <x v="0"/>
    <x v="1"/>
    <x v="1"/>
    <x v="1"/>
    <x v="0"/>
    <x v="2"/>
    <x v="0"/>
    <x v="4"/>
    <s v="2022-01-26"/>
    <x v="1"/>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1-2022"/>
  </r>
  <r>
    <x v="1"/>
    <n v="0"/>
    <n v="0"/>
    <n v="0"/>
    <n v="10834"/>
    <x v="473"/>
    <x v="0"/>
    <x v="1"/>
    <x v="0"/>
    <s v="03.16.13"/>
    <x v="50"/>
    <x v="0"/>
    <x v="5"/>
    <s v="Unidade Gestão de Aquisições"/>
    <s v="03.16.13"/>
    <s v="Unidade Gestão de Aquisições"/>
    <s v="03.16.13"/>
    <x v="15"/>
    <x v="0"/>
    <x v="1"/>
    <x v="1"/>
    <x v="1"/>
    <x v="0"/>
    <x v="2"/>
    <x v="0"/>
    <x v="4"/>
    <s v="2022-01-26"/>
    <x v="1"/>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1-2022"/>
  </r>
  <r>
    <x v="1"/>
    <n v="0"/>
    <n v="0"/>
    <n v="0"/>
    <n v="8213"/>
    <x v="473"/>
    <x v="0"/>
    <x v="1"/>
    <x v="0"/>
    <s v="03.16.13"/>
    <x v="50"/>
    <x v="0"/>
    <x v="5"/>
    <s v="Unidade Gestão de Aquisições"/>
    <s v="03.16.13"/>
    <s v="Unidade Gestão de Aquisições"/>
    <s v="03.16.13"/>
    <x v="15"/>
    <x v="0"/>
    <x v="1"/>
    <x v="1"/>
    <x v="1"/>
    <x v="0"/>
    <x v="2"/>
    <x v="0"/>
    <x v="4"/>
    <s v="2022-01-26"/>
    <x v="1"/>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1-2022"/>
  </r>
  <r>
    <x v="1"/>
    <n v="0"/>
    <n v="0"/>
    <n v="0"/>
    <n v="73675"/>
    <x v="473"/>
    <x v="0"/>
    <x v="1"/>
    <x v="0"/>
    <s v="03.16.13"/>
    <x v="50"/>
    <x v="0"/>
    <x v="5"/>
    <s v="Unidade Gestão de Aquisições"/>
    <s v="03.16.13"/>
    <s v="Unidade Gestão de Aquisições"/>
    <s v="03.16.13"/>
    <x v="15"/>
    <x v="0"/>
    <x v="1"/>
    <x v="1"/>
    <x v="1"/>
    <x v="0"/>
    <x v="2"/>
    <x v="0"/>
    <x v="4"/>
    <s v="2022-01-26"/>
    <x v="1"/>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1-2022"/>
  </r>
  <r>
    <x v="1"/>
    <n v="0"/>
    <n v="0"/>
    <n v="0"/>
    <n v="10834"/>
    <x v="474"/>
    <x v="0"/>
    <x v="1"/>
    <x v="0"/>
    <s v="03.16.20"/>
    <x v="51"/>
    <x v="0"/>
    <x v="5"/>
    <s v="Dir. do Comércio, Indústria, Transporte Feiras e Pesca"/>
    <s v="03.16.20"/>
    <s v="Dir. do Comércio, Indústria, Transporte Feiras e Pesca"/>
    <s v="03.16.20"/>
    <x v="16"/>
    <x v="0"/>
    <x v="1"/>
    <x v="1"/>
    <x v="1"/>
    <x v="0"/>
    <x v="2"/>
    <x v="0"/>
    <x v="4"/>
    <s v="2022-01-26"/>
    <x v="1"/>
    <n v="10834"/>
    <x v="0"/>
    <m/>
    <x v="0"/>
    <m/>
    <x v="3"/>
    <n v="100474696"/>
    <x v="0"/>
    <x v="1"/>
    <s v="Dir. do Comércio, Indústria, Transporte Feiras e Pesca"/>
    <s v="ORI"/>
    <x v="0"/>
    <m/>
    <x v="0"/>
    <x v="0"/>
    <x v="0"/>
    <x v="0"/>
    <x v="0"/>
    <x v="0"/>
    <x v="0"/>
    <x v="0"/>
    <x v="0"/>
    <x v="0"/>
    <x v="0"/>
    <s v="Dir. do Comércio, Indústria, Transporte Feiras e Pesca"/>
    <x v="0"/>
    <x v="0"/>
    <x v="0"/>
    <x v="0"/>
    <x v="0"/>
    <x v="0"/>
    <x v="0"/>
    <s v="000173"/>
    <x v="0"/>
    <x v="0"/>
    <x v="1"/>
    <x v="0"/>
    <s v="Pagamento de salário referente a 01-2022"/>
  </r>
  <r>
    <x v="1"/>
    <n v="0"/>
    <n v="0"/>
    <n v="0"/>
    <n v="8213"/>
    <x v="474"/>
    <x v="0"/>
    <x v="1"/>
    <x v="0"/>
    <s v="03.16.20"/>
    <x v="51"/>
    <x v="0"/>
    <x v="5"/>
    <s v="Dir. do Comércio, Indústria, Transporte Feiras e Pesca"/>
    <s v="03.16.20"/>
    <s v="Dir. do Comércio, Indústria, Transporte Feiras e Pesca"/>
    <s v="03.16.20"/>
    <x v="16"/>
    <x v="0"/>
    <x v="1"/>
    <x v="1"/>
    <x v="1"/>
    <x v="0"/>
    <x v="2"/>
    <x v="0"/>
    <x v="4"/>
    <s v="2022-01-26"/>
    <x v="1"/>
    <n v="8213"/>
    <x v="0"/>
    <m/>
    <x v="0"/>
    <m/>
    <x v="33"/>
    <n v="100474706"/>
    <x v="0"/>
    <x v="6"/>
    <s v="Dir. do Comércio, Indústria, Transporte Feiras e Pesca"/>
    <s v="ORI"/>
    <x v="0"/>
    <m/>
    <x v="0"/>
    <x v="0"/>
    <x v="0"/>
    <x v="0"/>
    <x v="0"/>
    <x v="0"/>
    <x v="0"/>
    <x v="0"/>
    <x v="0"/>
    <x v="0"/>
    <x v="0"/>
    <s v="Dir. do Comércio, Indústria, Transporte Feiras e Pesca"/>
    <x v="0"/>
    <x v="0"/>
    <x v="0"/>
    <x v="0"/>
    <x v="0"/>
    <x v="0"/>
    <x v="0"/>
    <s v="000173"/>
    <x v="0"/>
    <x v="0"/>
    <x v="6"/>
    <x v="0"/>
    <s v="Pagamento de salário referente a 01-2022"/>
  </r>
  <r>
    <x v="1"/>
    <n v="0"/>
    <n v="0"/>
    <n v="0"/>
    <n v="83615"/>
    <x v="474"/>
    <x v="0"/>
    <x v="1"/>
    <x v="0"/>
    <s v="03.16.20"/>
    <x v="51"/>
    <x v="0"/>
    <x v="5"/>
    <s v="Dir. do Comércio, Indústria, Transporte Feiras e Pesca"/>
    <s v="03.16.20"/>
    <s v="Dir. do Comércio, Indústria, Transporte Feiras e Pesca"/>
    <s v="03.16.20"/>
    <x v="16"/>
    <x v="0"/>
    <x v="1"/>
    <x v="1"/>
    <x v="1"/>
    <x v="0"/>
    <x v="2"/>
    <x v="0"/>
    <x v="4"/>
    <s v="2022-01-26"/>
    <x v="1"/>
    <n v="83615"/>
    <x v="0"/>
    <m/>
    <x v="0"/>
    <m/>
    <x v="22"/>
    <n v="100474693"/>
    <x v="0"/>
    <x v="0"/>
    <s v="Dir. do Comércio, Indústria, Transporte Feiras e Pesca"/>
    <s v="ORI"/>
    <x v="0"/>
    <m/>
    <x v="0"/>
    <x v="0"/>
    <x v="0"/>
    <x v="0"/>
    <x v="0"/>
    <x v="0"/>
    <x v="0"/>
    <x v="0"/>
    <x v="0"/>
    <x v="0"/>
    <x v="0"/>
    <s v="Dir. do Comércio, Indústria, Transporte Feiras e Pesca"/>
    <x v="0"/>
    <x v="0"/>
    <x v="0"/>
    <x v="0"/>
    <x v="0"/>
    <x v="0"/>
    <x v="0"/>
    <s v="000173"/>
    <x v="0"/>
    <x v="0"/>
    <x v="0"/>
    <x v="0"/>
    <s v="Pagamento de salário referente a 01-2022"/>
  </r>
  <r>
    <x v="0"/>
    <n v="0"/>
    <n v="0"/>
    <n v="0"/>
    <n v="10000"/>
    <x v="475"/>
    <x v="0"/>
    <x v="1"/>
    <x v="0"/>
    <s v="01.27.02.12"/>
    <x v="24"/>
    <x v="2"/>
    <x v="2"/>
    <s v="Saneamento básico"/>
    <s v="01.27.02"/>
    <s v="Saneamento básico"/>
    <s v="01.27.02"/>
    <x v="1"/>
    <x v="0"/>
    <x v="1"/>
    <x v="1"/>
    <x v="0"/>
    <x v="1"/>
    <x v="1"/>
    <x v="0"/>
    <x v="5"/>
    <s v="2022-02-22"/>
    <x v="1"/>
    <n v="10000"/>
    <x v="0"/>
    <m/>
    <x v="0"/>
    <m/>
    <x v="48"/>
    <n v="100477149"/>
    <x v="0"/>
    <x v="0"/>
    <s v="Rede de Esgotos"/>
    <s v="ORI"/>
    <x v="0"/>
    <s v="RE"/>
    <x v="0"/>
    <x v="0"/>
    <x v="0"/>
    <x v="0"/>
    <x v="0"/>
    <x v="0"/>
    <x v="0"/>
    <x v="1"/>
    <x v="0"/>
    <x v="0"/>
    <x v="0"/>
    <s v="Rede de Esgotos"/>
    <x v="0"/>
    <x v="0"/>
    <x v="0"/>
    <x v="0"/>
    <x v="1"/>
    <x v="0"/>
    <x v="0"/>
    <s v="000347"/>
    <x v="0"/>
    <x v="0"/>
    <x v="0"/>
    <x v="0"/>
    <s v="Pagamento a favor da Empresa Gomes Mendonça, referente aos trabalhos da ligação de esgoto domiciliar, do contrato assinado aos 02 de outubro de 2020, conforme justificativo em anexo"/>
  </r>
  <r>
    <x v="1"/>
    <n v="0"/>
    <n v="0"/>
    <n v="0"/>
    <n v="15330"/>
    <x v="476"/>
    <x v="0"/>
    <x v="1"/>
    <x v="0"/>
    <s v="03.16.25"/>
    <x v="13"/>
    <x v="0"/>
    <x v="5"/>
    <s v="Direção dos  Recursos Humanos"/>
    <s v="03.16.25"/>
    <s v="Direção dos  Recursos Humanos"/>
    <s v="03.16.25"/>
    <x v="26"/>
    <x v="0"/>
    <x v="4"/>
    <x v="8"/>
    <x v="0"/>
    <x v="0"/>
    <x v="2"/>
    <x v="0"/>
    <x v="2"/>
    <s v="2022-03-04"/>
    <x v="1"/>
    <n v="15330"/>
    <x v="0"/>
    <m/>
    <x v="0"/>
    <m/>
    <x v="29"/>
    <n v="100252964"/>
    <x v="0"/>
    <x v="0"/>
    <s v="Direção dos  Recursos Humanos"/>
    <s v="ORI"/>
    <x v="0"/>
    <m/>
    <x v="0"/>
    <x v="0"/>
    <x v="0"/>
    <x v="0"/>
    <x v="0"/>
    <x v="0"/>
    <x v="0"/>
    <x v="1"/>
    <x v="0"/>
    <x v="0"/>
    <x v="0"/>
    <s v="Direção dos  Recursos Humanos"/>
    <x v="0"/>
    <x v="0"/>
    <x v="0"/>
    <x v="0"/>
    <x v="0"/>
    <x v="0"/>
    <x v="0"/>
    <s v="000503"/>
    <x v="0"/>
    <x v="0"/>
    <x v="0"/>
    <x v="0"/>
    <s v="Pagamento de 3ª Prestação de Subsidio Por morte a favor de José Maria Lopes de Oliveira, conforme proposta em anexo. "/>
  </r>
  <r>
    <x v="1"/>
    <n v="0"/>
    <n v="0"/>
    <n v="0"/>
    <n v="13850"/>
    <x v="477"/>
    <x v="0"/>
    <x v="1"/>
    <x v="0"/>
    <s v="03.16.15"/>
    <x v="6"/>
    <x v="0"/>
    <x v="5"/>
    <s v="Direção Financeira"/>
    <s v="03.16.15"/>
    <s v="Direção Financeira"/>
    <s v="03.16.15"/>
    <x v="70"/>
    <x v="0"/>
    <x v="1"/>
    <x v="1"/>
    <x v="0"/>
    <x v="0"/>
    <x v="2"/>
    <x v="0"/>
    <x v="4"/>
    <s v="2022-01-28"/>
    <x v="1"/>
    <n v="13850"/>
    <x v="0"/>
    <m/>
    <x v="0"/>
    <m/>
    <x v="145"/>
    <n v="100477392"/>
    <x v="0"/>
    <x v="0"/>
    <s v="Direção Financeira"/>
    <s v="ORI"/>
    <x v="0"/>
    <m/>
    <x v="0"/>
    <x v="0"/>
    <x v="0"/>
    <x v="0"/>
    <x v="0"/>
    <x v="0"/>
    <x v="0"/>
    <x v="0"/>
    <x v="0"/>
    <x v="0"/>
    <x v="0"/>
    <s v="Direção Financeira"/>
    <x v="0"/>
    <x v="0"/>
    <x v="0"/>
    <x v="0"/>
    <x v="0"/>
    <x v="0"/>
    <x v="0"/>
    <s v="000158"/>
    <x v="0"/>
    <x v="0"/>
    <x v="0"/>
    <x v="0"/>
    <s v="Pagamento a favor Comercio Norberta Monteiro, para a aquisição de produtos de limpeza para o Paços do Concelho, conforme proposta em anexo.  "/>
  </r>
  <r>
    <x v="1"/>
    <n v="0"/>
    <n v="0"/>
    <n v="0"/>
    <n v="4512"/>
    <x v="478"/>
    <x v="0"/>
    <x v="1"/>
    <x v="0"/>
    <s v="01.25.05.09"/>
    <x v="15"/>
    <x v="4"/>
    <x v="4"/>
    <s v="Saúde"/>
    <s v="01.25.05"/>
    <s v="Saúde"/>
    <s v="01.25.05"/>
    <x v="5"/>
    <x v="0"/>
    <x v="4"/>
    <x v="3"/>
    <x v="0"/>
    <x v="1"/>
    <x v="2"/>
    <x v="0"/>
    <x v="5"/>
    <s v="2022-02-08"/>
    <x v="1"/>
    <n v="4512"/>
    <x v="0"/>
    <m/>
    <x v="0"/>
    <m/>
    <x v="146"/>
    <n v="100476294"/>
    <x v="0"/>
    <x v="0"/>
    <s v="Apoio a Consultas de Especialidade e Medicamentos"/>
    <s v="ORI"/>
    <x v="0"/>
    <s v="ACE"/>
    <x v="0"/>
    <x v="0"/>
    <x v="0"/>
    <x v="0"/>
    <x v="0"/>
    <x v="0"/>
    <x v="0"/>
    <x v="1"/>
    <x v="0"/>
    <x v="0"/>
    <x v="0"/>
    <s v="Apoio a Consultas de Especialidade e Medicamentos"/>
    <x v="0"/>
    <x v="0"/>
    <x v="0"/>
    <x v="0"/>
    <x v="1"/>
    <x v="0"/>
    <x v="0"/>
    <s v="000219"/>
    <x v="0"/>
    <x v="0"/>
    <x v="0"/>
    <x v="0"/>
    <s v="Pagamento a favor Farmácia São Miguel, referente apoio para compra de medicamento da Sra. Renata Duarte, conforme documento em anexo."/>
  </r>
  <r>
    <x v="1"/>
    <n v="0"/>
    <n v="0"/>
    <n v="0"/>
    <n v="2300"/>
    <x v="479"/>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60"/>
    <x v="0"/>
    <x v="0"/>
    <x v="1"/>
    <x v="0"/>
    <s v="Pagamento a favor da Srª. Andresa Sanches, pela prestação de serviço de limpeza urbana, referente ao mês de março 2022, conforme contrato em anexo."/>
  </r>
  <r>
    <x v="1"/>
    <n v="0"/>
    <n v="0"/>
    <n v="0"/>
    <n v="13030"/>
    <x v="479"/>
    <x v="0"/>
    <x v="1"/>
    <x v="0"/>
    <s v="01.27.02.11"/>
    <x v="14"/>
    <x v="2"/>
    <x v="2"/>
    <s v="Saneamento básico"/>
    <s v="01.27.02"/>
    <s v="Saneamento básico"/>
    <s v="01.27.02"/>
    <x v="4"/>
    <x v="0"/>
    <x v="3"/>
    <x v="2"/>
    <x v="0"/>
    <x v="1"/>
    <x v="2"/>
    <x v="0"/>
    <x v="2"/>
    <s v="2022-03-25"/>
    <x v="1"/>
    <n v="13030"/>
    <x v="0"/>
    <m/>
    <x v="0"/>
    <m/>
    <x v="147"/>
    <n v="100478579"/>
    <x v="0"/>
    <x v="0"/>
    <s v="Reforço do saneamento básico"/>
    <s v="ORI"/>
    <x v="0"/>
    <m/>
    <x v="0"/>
    <x v="0"/>
    <x v="0"/>
    <x v="0"/>
    <x v="0"/>
    <x v="0"/>
    <x v="0"/>
    <x v="1"/>
    <x v="0"/>
    <x v="0"/>
    <x v="0"/>
    <s v="Reforço do saneamento básico"/>
    <x v="0"/>
    <x v="0"/>
    <x v="0"/>
    <x v="0"/>
    <x v="1"/>
    <x v="0"/>
    <x v="0"/>
    <s v="000660"/>
    <x v="0"/>
    <x v="0"/>
    <x v="0"/>
    <x v="0"/>
    <s v="Pagamento a favor da Srª. Andresa Sanches, pela prestação de serviço de limpeza urbana, referente ao mês de março 2022, conforme contrato em anexo."/>
  </r>
  <r>
    <x v="1"/>
    <n v="0"/>
    <n v="0"/>
    <n v="0"/>
    <n v="2300"/>
    <x v="480"/>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481"/>
    <x v="0"/>
    <x v="0"/>
    <x v="0"/>
    <s v="80.02.01"/>
    <x v="3"/>
    <x v="3"/>
    <x v="3"/>
    <s v="Retenções Iur"/>
    <s v="80.02.01"/>
    <s v="Retenções Iur"/>
    <s v="80.02.01"/>
    <x v="3"/>
    <x v="0"/>
    <x v="2"/>
    <x v="1"/>
    <x v="1"/>
    <x v="2"/>
    <x v="0"/>
    <x v="0"/>
    <x v="2"/>
    <s v="2022-03-25"/>
    <x v="1"/>
    <n v="10109"/>
    <x v="0"/>
    <m/>
    <x v="0"/>
    <m/>
    <x v="3"/>
    <n v="100474696"/>
    <x v="0"/>
    <x v="0"/>
    <s v="Retenções Iur"/>
    <s v="ORI"/>
    <x v="0"/>
    <s v="RIUR"/>
    <x v="0"/>
    <x v="0"/>
    <x v="0"/>
    <x v="0"/>
    <x v="0"/>
    <x v="0"/>
    <x v="0"/>
    <x v="0"/>
    <x v="0"/>
    <x v="0"/>
    <x v="0"/>
    <s v="Retenções Iur"/>
    <x v="0"/>
    <x v="0"/>
    <x v="0"/>
    <x v="0"/>
    <x v="2"/>
    <x v="0"/>
    <x v="0"/>
    <s v="000000"/>
    <x v="0"/>
    <x v="1"/>
    <x v="0"/>
    <x v="0"/>
    <s v="RETENCAO OT"/>
  </r>
  <r>
    <x v="1"/>
    <n v="0"/>
    <n v="0"/>
    <n v="0"/>
    <n v="3000"/>
    <x v="482"/>
    <x v="0"/>
    <x v="0"/>
    <x v="0"/>
    <s v="80.02.01"/>
    <x v="3"/>
    <x v="3"/>
    <x v="3"/>
    <s v="Retenções Iur"/>
    <s v="80.02.01"/>
    <s v="Retenções Iur"/>
    <s v="80.02.01"/>
    <x v="3"/>
    <x v="0"/>
    <x v="2"/>
    <x v="1"/>
    <x v="1"/>
    <x v="2"/>
    <x v="0"/>
    <x v="0"/>
    <x v="2"/>
    <s v="2022-03-25"/>
    <x v="1"/>
    <n v="3000"/>
    <x v="0"/>
    <m/>
    <x v="0"/>
    <m/>
    <x v="3"/>
    <n v="100474696"/>
    <x v="0"/>
    <x v="0"/>
    <s v="Retenções Iur"/>
    <s v="ORI"/>
    <x v="0"/>
    <s v="RIUR"/>
    <x v="0"/>
    <x v="0"/>
    <x v="0"/>
    <x v="0"/>
    <x v="0"/>
    <x v="0"/>
    <x v="0"/>
    <x v="0"/>
    <x v="0"/>
    <x v="0"/>
    <x v="0"/>
    <s v="Retenções Iur"/>
    <x v="0"/>
    <x v="0"/>
    <x v="0"/>
    <x v="0"/>
    <x v="2"/>
    <x v="0"/>
    <x v="0"/>
    <s v="000000"/>
    <x v="0"/>
    <x v="1"/>
    <x v="0"/>
    <x v="0"/>
    <s v="RETENCAO OT"/>
  </r>
  <r>
    <x v="1"/>
    <n v="0"/>
    <n v="0"/>
    <n v="0"/>
    <n v="2300"/>
    <x v="483"/>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484"/>
    <x v="0"/>
    <x v="0"/>
    <x v="0"/>
    <s v="80.02.01"/>
    <x v="3"/>
    <x v="3"/>
    <x v="3"/>
    <s v="Retenções Iur"/>
    <s v="80.02.01"/>
    <s v="Retenções Iur"/>
    <s v="80.02.01"/>
    <x v="3"/>
    <x v="0"/>
    <x v="2"/>
    <x v="1"/>
    <x v="1"/>
    <x v="2"/>
    <x v="0"/>
    <x v="0"/>
    <x v="2"/>
    <s v="2022-03-24"/>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485"/>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486"/>
    <x v="0"/>
    <x v="0"/>
    <x v="0"/>
    <s v="80.02.01"/>
    <x v="3"/>
    <x v="3"/>
    <x v="3"/>
    <s v="Retenções Iur"/>
    <s v="80.02.01"/>
    <s v="Retenções Iur"/>
    <s v="80.02.01"/>
    <x v="3"/>
    <x v="0"/>
    <x v="2"/>
    <x v="1"/>
    <x v="1"/>
    <x v="2"/>
    <x v="0"/>
    <x v="0"/>
    <x v="2"/>
    <s v="2022-03-25"/>
    <x v="1"/>
    <n v="4995"/>
    <x v="0"/>
    <m/>
    <x v="0"/>
    <m/>
    <x v="3"/>
    <n v="100474696"/>
    <x v="0"/>
    <x v="0"/>
    <s v="Retenções Iur"/>
    <s v="ORI"/>
    <x v="0"/>
    <s v="RIUR"/>
    <x v="0"/>
    <x v="0"/>
    <x v="0"/>
    <x v="0"/>
    <x v="0"/>
    <x v="0"/>
    <x v="0"/>
    <x v="0"/>
    <x v="0"/>
    <x v="0"/>
    <x v="0"/>
    <s v="Retenções Iur"/>
    <x v="0"/>
    <x v="0"/>
    <x v="0"/>
    <x v="0"/>
    <x v="2"/>
    <x v="0"/>
    <x v="0"/>
    <s v="000000"/>
    <x v="0"/>
    <x v="1"/>
    <x v="0"/>
    <x v="0"/>
    <s v="RETENCAO OT"/>
  </r>
  <r>
    <x v="1"/>
    <n v="0"/>
    <n v="0"/>
    <n v="0"/>
    <n v="5250"/>
    <x v="487"/>
    <x v="0"/>
    <x v="0"/>
    <x v="0"/>
    <s v="80.02.01"/>
    <x v="3"/>
    <x v="3"/>
    <x v="3"/>
    <s v="Retenções Iur"/>
    <s v="80.02.01"/>
    <s v="Retenções Iur"/>
    <s v="80.02.01"/>
    <x v="3"/>
    <x v="0"/>
    <x v="2"/>
    <x v="1"/>
    <x v="1"/>
    <x v="2"/>
    <x v="0"/>
    <x v="0"/>
    <x v="2"/>
    <s v="2022-03-24"/>
    <x v="1"/>
    <n v="5250"/>
    <x v="0"/>
    <m/>
    <x v="0"/>
    <m/>
    <x v="3"/>
    <n v="100474696"/>
    <x v="0"/>
    <x v="0"/>
    <s v="Retenções Iur"/>
    <s v="ORI"/>
    <x v="0"/>
    <s v="RIUR"/>
    <x v="0"/>
    <x v="0"/>
    <x v="0"/>
    <x v="0"/>
    <x v="0"/>
    <x v="0"/>
    <x v="0"/>
    <x v="0"/>
    <x v="0"/>
    <x v="0"/>
    <x v="0"/>
    <s v="Retenções Iur"/>
    <x v="0"/>
    <x v="0"/>
    <x v="0"/>
    <x v="0"/>
    <x v="2"/>
    <x v="0"/>
    <x v="0"/>
    <s v="000000"/>
    <x v="0"/>
    <x v="1"/>
    <x v="0"/>
    <x v="0"/>
    <s v="RETENCAO OT"/>
  </r>
  <r>
    <x v="1"/>
    <n v="0"/>
    <n v="0"/>
    <n v="0"/>
    <n v="8175"/>
    <x v="488"/>
    <x v="0"/>
    <x v="0"/>
    <x v="0"/>
    <s v="80.02.01"/>
    <x v="3"/>
    <x v="3"/>
    <x v="3"/>
    <s v="Retenções Iur"/>
    <s v="80.02.01"/>
    <s v="Retenções Iur"/>
    <s v="80.02.01"/>
    <x v="3"/>
    <x v="0"/>
    <x v="2"/>
    <x v="1"/>
    <x v="1"/>
    <x v="2"/>
    <x v="0"/>
    <x v="0"/>
    <x v="2"/>
    <s v="2022-03-25"/>
    <x v="1"/>
    <n v="8175"/>
    <x v="0"/>
    <m/>
    <x v="0"/>
    <m/>
    <x v="3"/>
    <n v="100474696"/>
    <x v="0"/>
    <x v="0"/>
    <s v="Retenções Iur"/>
    <s v="ORI"/>
    <x v="0"/>
    <s v="RIUR"/>
    <x v="0"/>
    <x v="0"/>
    <x v="0"/>
    <x v="0"/>
    <x v="0"/>
    <x v="0"/>
    <x v="0"/>
    <x v="0"/>
    <x v="0"/>
    <x v="0"/>
    <x v="0"/>
    <s v="Retenções Iur"/>
    <x v="0"/>
    <x v="0"/>
    <x v="0"/>
    <x v="0"/>
    <x v="2"/>
    <x v="0"/>
    <x v="0"/>
    <s v="000000"/>
    <x v="0"/>
    <x v="1"/>
    <x v="0"/>
    <x v="0"/>
    <s v="RETENCAO OT"/>
  </r>
  <r>
    <x v="1"/>
    <n v="0"/>
    <n v="0"/>
    <n v="0"/>
    <n v="1950"/>
    <x v="489"/>
    <x v="0"/>
    <x v="1"/>
    <x v="0"/>
    <s v="03.16.15"/>
    <x v="6"/>
    <x v="0"/>
    <x v="5"/>
    <s v="Direção Financeira"/>
    <s v="03.16.15"/>
    <s v="Direção Financeira"/>
    <s v="03.16.15"/>
    <x v="67"/>
    <x v="0"/>
    <x v="1"/>
    <x v="1"/>
    <x v="0"/>
    <x v="0"/>
    <x v="2"/>
    <x v="0"/>
    <x v="0"/>
    <s v="2022-04-01"/>
    <x v="0"/>
    <n v="1950"/>
    <x v="0"/>
    <m/>
    <x v="0"/>
    <m/>
    <x v="0"/>
    <n v="100474914"/>
    <x v="0"/>
    <x v="0"/>
    <s v="Direção Financeira"/>
    <s v="ORI"/>
    <x v="0"/>
    <m/>
    <x v="0"/>
    <x v="0"/>
    <x v="0"/>
    <x v="0"/>
    <x v="0"/>
    <x v="0"/>
    <x v="0"/>
    <x v="0"/>
    <x v="0"/>
    <x v="0"/>
    <x v="0"/>
    <s v="Direção Financeira"/>
    <x v="0"/>
    <x v="0"/>
    <x v="0"/>
    <x v="0"/>
    <x v="0"/>
    <x v="0"/>
    <x v="0"/>
    <s v="000000"/>
    <x v="0"/>
    <x v="0"/>
    <x v="0"/>
    <x v="0"/>
    <s v="Despesa com a aquisição de cadernetas de cobrança de receitas descentralizadas no município, conforme proposta em anexo."/>
  </r>
  <r>
    <x v="1"/>
    <n v="0"/>
    <n v="0"/>
    <n v="0"/>
    <n v="118162"/>
    <x v="490"/>
    <x v="0"/>
    <x v="0"/>
    <x v="0"/>
    <s v="03.03.10"/>
    <x v="0"/>
    <x v="0"/>
    <x v="0"/>
    <s v="Receitas Da Câmara"/>
    <s v="03.03.10"/>
    <s v="Receitas Da Câmara"/>
    <s v="03.03.10"/>
    <x v="37"/>
    <x v="0"/>
    <x v="5"/>
    <x v="4"/>
    <x v="0"/>
    <x v="0"/>
    <x v="0"/>
    <x v="0"/>
    <x v="2"/>
    <s v="2022-03-23"/>
    <x v="1"/>
    <n v="118162"/>
    <x v="0"/>
    <m/>
    <x v="0"/>
    <m/>
    <x v="0"/>
    <n v="100474914"/>
    <x v="0"/>
    <x v="0"/>
    <s v="Receitas Da Câmara"/>
    <s v="EXT"/>
    <x v="0"/>
    <s v="RDC"/>
    <x v="0"/>
    <x v="0"/>
    <x v="0"/>
    <x v="0"/>
    <x v="0"/>
    <x v="0"/>
    <x v="0"/>
    <x v="0"/>
    <x v="0"/>
    <x v="0"/>
    <x v="0"/>
    <s v="Receitas Da Câmara"/>
    <x v="0"/>
    <x v="0"/>
    <x v="0"/>
    <x v="0"/>
    <x v="0"/>
    <x v="0"/>
    <x v="0"/>
    <s v="000000"/>
    <x v="0"/>
    <x v="0"/>
    <x v="0"/>
    <x v="0"/>
    <s v="Transferência feita da Sr. Amelia Soares Gomes Almeida, conforme estrato em anexo. "/>
  </r>
  <r>
    <x v="1"/>
    <n v="0"/>
    <n v="0"/>
    <n v="0"/>
    <n v="2300"/>
    <x v="491"/>
    <x v="0"/>
    <x v="1"/>
    <x v="0"/>
    <s v="01.27.02.11"/>
    <x v="14"/>
    <x v="2"/>
    <x v="2"/>
    <s v="Saneamento básico"/>
    <s v="01.27.02"/>
    <s v="Saneamento básico"/>
    <s v="01.27.02"/>
    <x v="4"/>
    <x v="0"/>
    <x v="3"/>
    <x v="2"/>
    <x v="0"/>
    <x v="1"/>
    <x v="2"/>
    <x v="0"/>
    <x v="0"/>
    <s v="2022-04-2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Lopes Miranda, pelo serviço prestado na limpeza urbana, referente ao mês de abril 2022, conforme contrato em anexo.   "/>
  </r>
  <r>
    <x v="1"/>
    <n v="0"/>
    <n v="0"/>
    <n v="0"/>
    <n v="13030"/>
    <x v="491"/>
    <x v="0"/>
    <x v="1"/>
    <x v="0"/>
    <s v="01.27.02.11"/>
    <x v="14"/>
    <x v="2"/>
    <x v="2"/>
    <s v="Saneamento básico"/>
    <s v="01.27.02"/>
    <s v="Saneamento básico"/>
    <s v="01.27.02"/>
    <x v="4"/>
    <x v="0"/>
    <x v="3"/>
    <x v="2"/>
    <x v="0"/>
    <x v="1"/>
    <x v="2"/>
    <x v="0"/>
    <x v="0"/>
    <s v="2022-04-27"/>
    <x v="0"/>
    <n v="13030"/>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Lopes Miranda, pelo serviço prestado na limpeza urbana, referente ao mês de abril 2022, conforme contrato em anexo.   "/>
  </r>
  <r>
    <x v="1"/>
    <n v="0"/>
    <n v="0"/>
    <n v="0"/>
    <n v="4995"/>
    <x v="492"/>
    <x v="0"/>
    <x v="1"/>
    <x v="0"/>
    <s v="03.16.15"/>
    <x v="6"/>
    <x v="0"/>
    <x v="5"/>
    <s v="Direção Financeira"/>
    <s v="03.16.15"/>
    <s v="Direção Financeira"/>
    <s v="03.16.15"/>
    <x v="20"/>
    <x v="0"/>
    <x v="1"/>
    <x v="5"/>
    <x v="0"/>
    <x v="0"/>
    <x v="2"/>
    <x v="0"/>
    <x v="0"/>
    <s v="2022-04-27"/>
    <x v="0"/>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abril 2022, conforme contrato em anexo."/>
  </r>
  <r>
    <x v="1"/>
    <n v="0"/>
    <n v="0"/>
    <n v="0"/>
    <n v="28308"/>
    <x v="492"/>
    <x v="0"/>
    <x v="1"/>
    <x v="0"/>
    <s v="03.16.15"/>
    <x v="6"/>
    <x v="0"/>
    <x v="5"/>
    <s v="Direção Financeira"/>
    <s v="03.16.15"/>
    <s v="Direção Financeira"/>
    <s v="03.16.15"/>
    <x v="20"/>
    <x v="0"/>
    <x v="1"/>
    <x v="5"/>
    <x v="0"/>
    <x v="0"/>
    <x v="2"/>
    <x v="0"/>
    <x v="0"/>
    <s v="2022-04-27"/>
    <x v="0"/>
    <n v="28308"/>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abril 2022, conforme contrato em anexo."/>
  </r>
  <r>
    <x v="1"/>
    <n v="0"/>
    <n v="0"/>
    <n v="0"/>
    <n v="420"/>
    <x v="493"/>
    <x v="0"/>
    <x v="0"/>
    <x v="0"/>
    <s v="03.03.10"/>
    <x v="0"/>
    <x v="0"/>
    <x v="0"/>
    <s v="Receitas Da Câmara"/>
    <s v="03.03.10"/>
    <s v="Receitas Da Câmara"/>
    <s v="03.03.10"/>
    <x v="51"/>
    <x v="0"/>
    <x v="5"/>
    <x v="4"/>
    <x v="0"/>
    <x v="0"/>
    <x v="0"/>
    <x v="0"/>
    <x v="0"/>
    <s v="2022-04-13"/>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494"/>
    <x v="0"/>
    <x v="0"/>
    <x v="0"/>
    <s v="03.03.10"/>
    <x v="0"/>
    <x v="0"/>
    <x v="0"/>
    <s v="Receitas Da Câmara"/>
    <s v="03.03.10"/>
    <s v="Receitas Da Câmara"/>
    <s v="03.03.10"/>
    <x v="37"/>
    <x v="0"/>
    <x v="5"/>
    <x v="4"/>
    <x v="0"/>
    <x v="0"/>
    <x v="0"/>
    <x v="0"/>
    <x v="0"/>
    <s v="2022-04-13"/>
    <x v="0"/>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495"/>
    <x v="0"/>
    <x v="0"/>
    <x v="0"/>
    <s v="03.03.10"/>
    <x v="0"/>
    <x v="0"/>
    <x v="0"/>
    <s v="Receitas Da Câmara"/>
    <s v="03.03.10"/>
    <s v="Receitas Da Câmara"/>
    <s v="03.03.10"/>
    <x v="39"/>
    <x v="0"/>
    <x v="5"/>
    <x v="4"/>
    <x v="0"/>
    <x v="0"/>
    <x v="0"/>
    <x v="0"/>
    <x v="0"/>
    <s v="2022-04-13"/>
    <x v="0"/>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496"/>
    <x v="0"/>
    <x v="0"/>
    <x v="0"/>
    <s v="03.03.10"/>
    <x v="0"/>
    <x v="0"/>
    <x v="0"/>
    <s v="Receitas Da Câmara"/>
    <s v="03.03.10"/>
    <s v="Receitas Da Câmara"/>
    <s v="03.03.10"/>
    <x v="36"/>
    <x v="0"/>
    <x v="5"/>
    <x v="4"/>
    <x v="0"/>
    <x v="0"/>
    <x v="0"/>
    <x v="0"/>
    <x v="0"/>
    <s v="2022-04-13"/>
    <x v="0"/>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60"/>
    <x v="497"/>
    <x v="0"/>
    <x v="0"/>
    <x v="0"/>
    <s v="03.03.10"/>
    <x v="0"/>
    <x v="0"/>
    <x v="0"/>
    <s v="Receitas Da Câmara"/>
    <s v="03.03.10"/>
    <s v="Receitas Da Câmara"/>
    <s v="03.03.10"/>
    <x v="48"/>
    <x v="0"/>
    <x v="5"/>
    <x v="4"/>
    <x v="0"/>
    <x v="0"/>
    <x v="0"/>
    <x v="0"/>
    <x v="0"/>
    <s v="2022-04-13"/>
    <x v="0"/>
    <n v="1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498"/>
    <x v="0"/>
    <x v="0"/>
    <x v="0"/>
    <s v="03.03.10"/>
    <x v="0"/>
    <x v="0"/>
    <x v="0"/>
    <s v="Receitas Da Câmara"/>
    <s v="03.03.10"/>
    <s v="Receitas Da Câmara"/>
    <s v="03.03.10"/>
    <x v="6"/>
    <x v="0"/>
    <x v="5"/>
    <x v="4"/>
    <x v="0"/>
    <x v="0"/>
    <x v="0"/>
    <x v="0"/>
    <x v="0"/>
    <s v="2022-04-13"/>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499"/>
    <x v="0"/>
    <x v="0"/>
    <x v="0"/>
    <s v="03.03.10"/>
    <x v="0"/>
    <x v="0"/>
    <x v="0"/>
    <s v="Receitas Da Câmara"/>
    <s v="03.03.10"/>
    <s v="Receitas Da Câmara"/>
    <s v="03.03.10"/>
    <x v="35"/>
    <x v="0"/>
    <x v="1"/>
    <x v="11"/>
    <x v="0"/>
    <x v="0"/>
    <x v="0"/>
    <x v="0"/>
    <x v="0"/>
    <s v="2022-04-13"/>
    <x v="0"/>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
    <x v="500"/>
    <x v="0"/>
    <x v="0"/>
    <x v="0"/>
    <s v="03.03.10"/>
    <x v="0"/>
    <x v="0"/>
    <x v="0"/>
    <s v="Receitas Da Câmara"/>
    <s v="03.03.10"/>
    <s v="Receitas Da Câmara"/>
    <s v="03.03.10"/>
    <x v="34"/>
    <x v="0"/>
    <x v="5"/>
    <x v="4"/>
    <x v="0"/>
    <x v="0"/>
    <x v="0"/>
    <x v="0"/>
    <x v="0"/>
    <s v="2022-04-13"/>
    <x v="0"/>
    <n v="3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600"/>
    <x v="501"/>
    <x v="0"/>
    <x v="0"/>
    <x v="0"/>
    <s v="03.03.10"/>
    <x v="0"/>
    <x v="0"/>
    <x v="0"/>
    <s v="Receitas Da Câmara"/>
    <s v="03.03.10"/>
    <s v="Receitas Da Câmara"/>
    <s v="03.03.10"/>
    <x v="44"/>
    <x v="0"/>
    <x v="5"/>
    <x v="4"/>
    <x v="0"/>
    <x v="0"/>
    <x v="0"/>
    <x v="0"/>
    <x v="0"/>
    <s v="2022-04-13"/>
    <x v="0"/>
    <n v="15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170"/>
    <x v="502"/>
    <x v="0"/>
    <x v="0"/>
    <x v="0"/>
    <s v="03.03.10"/>
    <x v="0"/>
    <x v="0"/>
    <x v="0"/>
    <s v="Receitas Da Câmara"/>
    <s v="03.03.10"/>
    <s v="Receitas Da Câmara"/>
    <s v="03.03.10"/>
    <x v="38"/>
    <x v="0"/>
    <x v="1"/>
    <x v="1"/>
    <x v="0"/>
    <x v="0"/>
    <x v="0"/>
    <x v="0"/>
    <x v="0"/>
    <s v="2022-04-13"/>
    <x v="0"/>
    <n v="631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0"/>
    <x v="503"/>
    <x v="0"/>
    <x v="0"/>
    <x v="0"/>
    <s v="03.03.10"/>
    <x v="0"/>
    <x v="0"/>
    <x v="0"/>
    <s v="Receitas Da Câmara"/>
    <s v="03.03.10"/>
    <s v="Receitas Da Câmara"/>
    <s v="03.03.10"/>
    <x v="39"/>
    <x v="0"/>
    <x v="5"/>
    <x v="4"/>
    <x v="0"/>
    <x v="0"/>
    <x v="0"/>
    <x v="0"/>
    <x v="0"/>
    <s v="2022-04-18"/>
    <x v="0"/>
    <n v="5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20"/>
    <x v="504"/>
    <x v="0"/>
    <x v="0"/>
    <x v="0"/>
    <s v="03.03.10"/>
    <x v="0"/>
    <x v="0"/>
    <x v="0"/>
    <s v="Receitas Da Câmara"/>
    <s v="03.03.10"/>
    <s v="Receitas Da Câmara"/>
    <s v="03.03.10"/>
    <x v="34"/>
    <x v="0"/>
    <x v="5"/>
    <x v="4"/>
    <x v="0"/>
    <x v="0"/>
    <x v="0"/>
    <x v="0"/>
    <x v="0"/>
    <s v="2022-04-18"/>
    <x v="0"/>
    <n v="150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600"/>
    <x v="505"/>
    <x v="0"/>
    <x v="0"/>
    <x v="0"/>
    <s v="03.03.10"/>
    <x v="0"/>
    <x v="0"/>
    <x v="0"/>
    <s v="Receitas Da Câmara"/>
    <s v="03.03.10"/>
    <s v="Receitas Da Câmara"/>
    <s v="03.03.10"/>
    <x v="6"/>
    <x v="0"/>
    <x v="5"/>
    <x v="4"/>
    <x v="0"/>
    <x v="0"/>
    <x v="0"/>
    <x v="0"/>
    <x v="0"/>
    <s v="2022-04-18"/>
    <x v="0"/>
    <n v="4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506"/>
    <x v="0"/>
    <x v="0"/>
    <x v="0"/>
    <s v="03.03.10"/>
    <x v="0"/>
    <x v="0"/>
    <x v="0"/>
    <s v="Receitas Da Câmara"/>
    <s v="03.03.10"/>
    <s v="Receitas Da Câmara"/>
    <s v="03.03.10"/>
    <x v="36"/>
    <x v="0"/>
    <x v="5"/>
    <x v="4"/>
    <x v="0"/>
    <x v="0"/>
    <x v="0"/>
    <x v="0"/>
    <x v="0"/>
    <s v="2022-04-18"/>
    <x v="0"/>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0"/>
    <x v="507"/>
    <x v="0"/>
    <x v="0"/>
    <x v="0"/>
    <s v="03.03.10"/>
    <x v="0"/>
    <x v="0"/>
    <x v="0"/>
    <s v="Receitas Da Câmara"/>
    <s v="03.03.10"/>
    <s v="Receitas Da Câmara"/>
    <s v="03.03.10"/>
    <x v="35"/>
    <x v="0"/>
    <x v="1"/>
    <x v="11"/>
    <x v="0"/>
    <x v="0"/>
    <x v="0"/>
    <x v="0"/>
    <x v="0"/>
    <s v="2022-04-18"/>
    <x v="0"/>
    <n v="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60"/>
    <x v="508"/>
    <x v="0"/>
    <x v="0"/>
    <x v="0"/>
    <s v="03.03.10"/>
    <x v="0"/>
    <x v="0"/>
    <x v="0"/>
    <s v="Receitas Da Câmara"/>
    <s v="03.03.10"/>
    <s v="Receitas Da Câmara"/>
    <s v="03.03.10"/>
    <x v="40"/>
    <x v="0"/>
    <x v="5"/>
    <x v="4"/>
    <x v="0"/>
    <x v="0"/>
    <x v="0"/>
    <x v="0"/>
    <x v="0"/>
    <s v="2022-04-18"/>
    <x v="0"/>
    <n v="12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509"/>
    <x v="0"/>
    <x v="0"/>
    <x v="0"/>
    <s v="03.03.10"/>
    <x v="0"/>
    <x v="0"/>
    <x v="0"/>
    <s v="Receitas Da Câmara"/>
    <s v="03.03.10"/>
    <s v="Receitas Da Câmara"/>
    <s v="03.03.10"/>
    <x v="51"/>
    <x v="0"/>
    <x v="5"/>
    <x v="4"/>
    <x v="0"/>
    <x v="0"/>
    <x v="0"/>
    <x v="0"/>
    <x v="0"/>
    <s v="2022-04-18"/>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30"/>
    <x v="510"/>
    <x v="0"/>
    <x v="0"/>
    <x v="0"/>
    <s v="03.03.10"/>
    <x v="0"/>
    <x v="0"/>
    <x v="0"/>
    <s v="Receitas Da Câmara"/>
    <s v="03.03.10"/>
    <s v="Receitas Da Câmara"/>
    <s v="03.03.10"/>
    <x v="37"/>
    <x v="0"/>
    <x v="5"/>
    <x v="4"/>
    <x v="0"/>
    <x v="0"/>
    <x v="0"/>
    <x v="0"/>
    <x v="0"/>
    <s v="2022-04-18"/>
    <x v="0"/>
    <n v="40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181"/>
    <x v="511"/>
    <x v="0"/>
    <x v="0"/>
    <x v="0"/>
    <s v="03.03.10"/>
    <x v="0"/>
    <x v="0"/>
    <x v="0"/>
    <s v="Receitas Da Câmara"/>
    <s v="03.03.10"/>
    <s v="Receitas Da Câmara"/>
    <s v="03.03.10"/>
    <x v="38"/>
    <x v="0"/>
    <x v="1"/>
    <x v="1"/>
    <x v="0"/>
    <x v="0"/>
    <x v="0"/>
    <x v="0"/>
    <x v="0"/>
    <s v="2022-04-18"/>
    <x v="0"/>
    <n v="5718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512"/>
    <x v="0"/>
    <x v="0"/>
    <x v="0"/>
    <s v="03.03.10"/>
    <x v="0"/>
    <x v="0"/>
    <x v="0"/>
    <s v="Receitas Da Câmara"/>
    <s v="03.03.10"/>
    <s v="Receitas Da Câmara"/>
    <s v="03.03.10"/>
    <x v="44"/>
    <x v="0"/>
    <x v="5"/>
    <x v="4"/>
    <x v="0"/>
    <x v="0"/>
    <x v="0"/>
    <x v="0"/>
    <x v="0"/>
    <s v="2022-04-18"/>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90"/>
    <x v="513"/>
    <x v="0"/>
    <x v="0"/>
    <x v="0"/>
    <s v="03.03.10"/>
    <x v="0"/>
    <x v="0"/>
    <x v="0"/>
    <s v="Receitas Da Câmara"/>
    <s v="03.03.10"/>
    <s v="Receitas Da Câmara"/>
    <s v="03.03.10"/>
    <x v="48"/>
    <x v="0"/>
    <x v="5"/>
    <x v="4"/>
    <x v="0"/>
    <x v="0"/>
    <x v="0"/>
    <x v="0"/>
    <x v="0"/>
    <s v="2022-04-18"/>
    <x v="0"/>
    <n v="269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60000"/>
    <x v="514"/>
    <x v="0"/>
    <x v="0"/>
    <x v="0"/>
    <s v="03.03.10"/>
    <x v="0"/>
    <x v="0"/>
    <x v="0"/>
    <s v="Receitas Da Câmara"/>
    <s v="03.03.10"/>
    <s v="Receitas Da Câmara"/>
    <s v="03.03.10"/>
    <x v="45"/>
    <x v="0"/>
    <x v="1"/>
    <x v="1"/>
    <x v="0"/>
    <x v="0"/>
    <x v="0"/>
    <x v="0"/>
    <x v="0"/>
    <s v="2022-04-18"/>
    <x v="0"/>
    <n v="36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160"/>
    <x v="515"/>
    <x v="0"/>
    <x v="0"/>
    <x v="0"/>
    <s v="03.03.10"/>
    <x v="0"/>
    <x v="0"/>
    <x v="0"/>
    <s v="Receitas Da Câmara"/>
    <s v="03.03.10"/>
    <s v="Receitas Da Câmara"/>
    <s v="03.03.10"/>
    <x v="48"/>
    <x v="0"/>
    <x v="5"/>
    <x v="4"/>
    <x v="0"/>
    <x v="0"/>
    <x v="0"/>
    <x v="0"/>
    <x v="0"/>
    <s v="2022-04-20"/>
    <x v="0"/>
    <n v="2416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8363"/>
    <x v="516"/>
    <x v="0"/>
    <x v="0"/>
    <x v="0"/>
    <s v="03.03.10"/>
    <x v="0"/>
    <x v="0"/>
    <x v="0"/>
    <s v="Receitas Da Câmara"/>
    <s v="03.03.10"/>
    <s v="Receitas Da Câmara"/>
    <s v="03.03.10"/>
    <x v="38"/>
    <x v="0"/>
    <x v="1"/>
    <x v="1"/>
    <x v="0"/>
    <x v="0"/>
    <x v="0"/>
    <x v="0"/>
    <x v="0"/>
    <s v="2022-04-20"/>
    <x v="0"/>
    <n v="18363"/>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5200"/>
    <x v="517"/>
    <x v="0"/>
    <x v="0"/>
    <x v="0"/>
    <s v="03.03.10"/>
    <x v="0"/>
    <x v="0"/>
    <x v="0"/>
    <s v="Receitas Da Câmara"/>
    <s v="03.03.10"/>
    <s v="Receitas Da Câmara"/>
    <s v="03.03.10"/>
    <x v="41"/>
    <x v="0"/>
    <x v="5"/>
    <x v="4"/>
    <x v="0"/>
    <x v="0"/>
    <x v="0"/>
    <x v="0"/>
    <x v="0"/>
    <s v="2022-04-20"/>
    <x v="0"/>
    <n v="15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518"/>
    <x v="0"/>
    <x v="0"/>
    <x v="0"/>
    <s v="03.03.10"/>
    <x v="0"/>
    <x v="0"/>
    <x v="0"/>
    <s v="Receitas Da Câmara"/>
    <s v="03.03.10"/>
    <s v="Receitas Da Câmara"/>
    <s v="03.03.10"/>
    <x v="39"/>
    <x v="0"/>
    <x v="5"/>
    <x v="4"/>
    <x v="0"/>
    <x v="0"/>
    <x v="0"/>
    <x v="0"/>
    <x v="0"/>
    <s v="2022-04-20"/>
    <x v="0"/>
    <n v="22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100"/>
    <x v="519"/>
    <x v="0"/>
    <x v="0"/>
    <x v="0"/>
    <s v="03.03.10"/>
    <x v="0"/>
    <x v="0"/>
    <x v="0"/>
    <s v="Receitas Da Câmara"/>
    <s v="03.03.10"/>
    <s v="Receitas Da Câmara"/>
    <s v="03.03.10"/>
    <x v="37"/>
    <x v="0"/>
    <x v="5"/>
    <x v="4"/>
    <x v="0"/>
    <x v="0"/>
    <x v="0"/>
    <x v="0"/>
    <x v="0"/>
    <s v="2022-04-20"/>
    <x v="0"/>
    <n v="3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520"/>
    <x v="0"/>
    <x v="0"/>
    <x v="0"/>
    <s v="03.03.10"/>
    <x v="0"/>
    <x v="0"/>
    <x v="0"/>
    <s v="Receitas Da Câmara"/>
    <s v="03.03.10"/>
    <s v="Receitas Da Câmara"/>
    <s v="03.03.10"/>
    <x v="40"/>
    <x v="0"/>
    <x v="5"/>
    <x v="4"/>
    <x v="0"/>
    <x v="0"/>
    <x v="0"/>
    <x v="0"/>
    <x v="0"/>
    <s v="2022-04-20"/>
    <x v="0"/>
    <n v="33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900000"/>
    <x v="521"/>
    <x v="0"/>
    <x v="0"/>
    <x v="0"/>
    <s v="03.03.10"/>
    <x v="0"/>
    <x v="0"/>
    <x v="0"/>
    <s v="Receitas Da Câmara"/>
    <s v="03.03.10"/>
    <s v="Receitas Da Câmara"/>
    <s v="03.03.10"/>
    <x v="45"/>
    <x v="0"/>
    <x v="1"/>
    <x v="1"/>
    <x v="0"/>
    <x v="0"/>
    <x v="0"/>
    <x v="0"/>
    <x v="0"/>
    <s v="2022-04-20"/>
    <x v="0"/>
    <n v="900000"/>
    <x v="0"/>
    <m/>
    <x v="0"/>
    <m/>
    <x v="22"/>
    <n v="100474693"/>
    <x v="0"/>
    <x v="0"/>
    <s v="Receitas Da Câmara"/>
    <s v="EXT"/>
    <x v="0"/>
    <s v="RDC"/>
    <x v="0"/>
    <x v="0"/>
    <x v="0"/>
    <x v="0"/>
    <x v="0"/>
    <x v="0"/>
    <x v="0"/>
    <x v="0"/>
    <x v="0"/>
    <x v="0"/>
    <x v="0"/>
    <s v="Receitas Da Câmara"/>
    <x v="0"/>
    <x v="0"/>
    <x v="0"/>
    <x v="0"/>
    <x v="0"/>
    <x v="0"/>
    <x v="0"/>
    <s v="000000"/>
    <x v="0"/>
    <x v="0"/>
    <x v="0"/>
    <x v="0"/>
    <s v="Pagamento de terreno do Sr.Carlos Mendes Furtado, situado em Veneza, conforme anexo."/>
  </r>
  <r>
    <x v="1"/>
    <n v="0"/>
    <n v="0"/>
    <n v="0"/>
    <n v="4900"/>
    <x v="522"/>
    <x v="0"/>
    <x v="0"/>
    <x v="0"/>
    <s v="03.03.10"/>
    <x v="0"/>
    <x v="0"/>
    <x v="0"/>
    <s v="Receitas Da Câmara"/>
    <s v="03.03.10"/>
    <s v="Receitas Da Câmara"/>
    <s v="03.03.10"/>
    <x v="35"/>
    <x v="0"/>
    <x v="1"/>
    <x v="11"/>
    <x v="0"/>
    <x v="0"/>
    <x v="0"/>
    <x v="0"/>
    <x v="0"/>
    <s v="2022-04-20"/>
    <x v="0"/>
    <n v="4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523"/>
    <x v="0"/>
    <x v="0"/>
    <x v="0"/>
    <s v="03.03.10"/>
    <x v="0"/>
    <x v="0"/>
    <x v="0"/>
    <s v="Receitas Da Câmara"/>
    <s v="03.03.10"/>
    <s v="Receitas Da Câmara"/>
    <s v="03.03.10"/>
    <x v="36"/>
    <x v="0"/>
    <x v="5"/>
    <x v="4"/>
    <x v="0"/>
    <x v="0"/>
    <x v="0"/>
    <x v="0"/>
    <x v="0"/>
    <s v="2022-04-20"/>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00"/>
    <x v="524"/>
    <x v="0"/>
    <x v="0"/>
    <x v="0"/>
    <s v="03.03.10"/>
    <x v="0"/>
    <x v="0"/>
    <x v="0"/>
    <s v="Receitas Da Câmara"/>
    <s v="03.03.10"/>
    <s v="Receitas Da Câmara"/>
    <s v="03.03.10"/>
    <x v="34"/>
    <x v="0"/>
    <x v="5"/>
    <x v="4"/>
    <x v="0"/>
    <x v="0"/>
    <x v="0"/>
    <x v="0"/>
    <x v="0"/>
    <s v="2022-04-20"/>
    <x v="0"/>
    <n v="3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74"/>
    <x v="525"/>
    <x v="0"/>
    <x v="0"/>
    <x v="0"/>
    <s v="03.03.10"/>
    <x v="0"/>
    <x v="0"/>
    <x v="0"/>
    <s v="Receitas Da Câmara"/>
    <s v="03.03.10"/>
    <s v="Receitas Da Câmara"/>
    <s v="03.03.10"/>
    <x v="38"/>
    <x v="0"/>
    <x v="1"/>
    <x v="1"/>
    <x v="0"/>
    <x v="0"/>
    <x v="0"/>
    <x v="0"/>
    <x v="0"/>
    <s v="2022-04-21"/>
    <x v="0"/>
    <n v="3967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526"/>
    <x v="0"/>
    <x v="0"/>
    <x v="0"/>
    <s v="03.03.10"/>
    <x v="0"/>
    <x v="0"/>
    <x v="0"/>
    <s v="Receitas Da Câmara"/>
    <s v="03.03.10"/>
    <s v="Receitas Da Câmara"/>
    <s v="03.03.10"/>
    <x v="39"/>
    <x v="0"/>
    <x v="5"/>
    <x v="4"/>
    <x v="0"/>
    <x v="0"/>
    <x v="0"/>
    <x v="0"/>
    <x v="0"/>
    <s v="2022-04-21"/>
    <x v="0"/>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30"/>
    <x v="527"/>
    <x v="0"/>
    <x v="0"/>
    <x v="0"/>
    <s v="03.03.10"/>
    <x v="0"/>
    <x v="0"/>
    <x v="0"/>
    <s v="Receitas Da Câmara"/>
    <s v="03.03.10"/>
    <s v="Receitas Da Câmara"/>
    <s v="03.03.10"/>
    <x v="34"/>
    <x v="0"/>
    <x v="5"/>
    <x v="4"/>
    <x v="0"/>
    <x v="0"/>
    <x v="0"/>
    <x v="0"/>
    <x v="0"/>
    <s v="2022-04-21"/>
    <x v="0"/>
    <n v="3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528"/>
    <x v="0"/>
    <x v="0"/>
    <x v="0"/>
    <s v="03.03.10"/>
    <x v="0"/>
    <x v="0"/>
    <x v="0"/>
    <s v="Receitas Da Câmara"/>
    <s v="03.03.10"/>
    <s v="Receitas Da Câmara"/>
    <s v="03.03.10"/>
    <x v="36"/>
    <x v="0"/>
    <x v="5"/>
    <x v="4"/>
    <x v="0"/>
    <x v="0"/>
    <x v="0"/>
    <x v="0"/>
    <x v="0"/>
    <s v="2022-04-21"/>
    <x v="0"/>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529"/>
    <x v="0"/>
    <x v="0"/>
    <x v="0"/>
    <s v="03.03.10"/>
    <x v="0"/>
    <x v="0"/>
    <x v="0"/>
    <s v="Receitas Da Câmara"/>
    <s v="03.03.10"/>
    <s v="Receitas Da Câmara"/>
    <s v="03.03.10"/>
    <x v="41"/>
    <x v="0"/>
    <x v="5"/>
    <x v="4"/>
    <x v="0"/>
    <x v="0"/>
    <x v="0"/>
    <x v="0"/>
    <x v="0"/>
    <s v="2022-04-21"/>
    <x v="0"/>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30"/>
    <x v="0"/>
    <x v="0"/>
    <x v="0"/>
    <s v="03.03.10"/>
    <x v="0"/>
    <x v="0"/>
    <x v="0"/>
    <s v="Receitas Da Câmara"/>
    <s v="03.03.10"/>
    <s v="Receitas Da Câmara"/>
    <s v="03.03.10"/>
    <x v="37"/>
    <x v="0"/>
    <x v="5"/>
    <x v="4"/>
    <x v="0"/>
    <x v="0"/>
    <x v="0"/>
    <x v="0"/>
    <x v="0"/>
    <s v="2022-04-21"/>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531"/>
    <x v="0"/>
    <x v="0"/>
    <x v="0"/>
    <s v="03.03.10"/>
    <x v="0"/>
    <x v="0"/>
    <x v="0"/>
    <s v="Receitas Da Câmara"/>
    <s v="03.03.10"/>
    <s v="Receitas Da Câmara"/>
    <s v="03.03.10"/>
    <x v="35"/>
    <x v="0"/>
    <x v="1"/>
    <x v="11"/>
    <x v="0"/>
    <x v="0"/>
    <x v="0"/>
    <x v="0"/>
    <x v="0"/>
    <s v="2022-04-21"/>
    <x v="0"/>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120"/>
    <x v="532"/>
    <x v="0"/>
    <x v="0"/>
    <x v="0"/>
    <s v="03.03.10"/>
    <x v="0"/>
    <x v="0"/>
    <x v="0"/>
    <s v="Receitas Da Câmara"/>
    <s v="03.03.10"/>
    <s v="Receitas Da Câmara"/>
    <s v="03.03.10"/>
    <x v="47"/>
    <x v="0"/>
    <x v="5"/>
    <x v="13"/>
    <x v="0"/>
    <x v="0"/>
    <x v="0"/>
    <x v="0"/>
    <x v="0"/>
    <s v="2022-04-21"/>
    <x v="0"/>
    <n v="15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533"/>
    <x v="0"/>
    <x v="0"/>
    <x v="0"/>
    <s v="03.03.10"/>
    <x v="0"/>
    <x v="0"/>
    <x v="0"/>
    <s v="Receitas Da Câmara"/>
    <s v="03.03.10"/>
    <s v="Receitas Da Câmara"/>
    <s v="03.03.10"/>
    <x v="36"/>
    <x v="0"/>
    <x v="5"/>
    <x v="4"/>
    <x v="0"/>
    <x v="0"/>
    <x v="0"/>
    <x v="0"/>
    <x v="0"/>
    <s v="2022-04-25"/>
    <x v="0"/>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534"/>
    <x v="0"/>
    <x v="1"/>
    <x v="0"/>
    <s v="01.25.05.10"/>
    <x v="5"/>
    <x v="4"/>
    <x v="4"/>
    <s v="Saúde"/>
    <s v="01.25.05"/>
    <s v="Saúde"/>
    <s v="01.25.05"/>
    <x v="5"/>
    <x v="0"/>
    <x v="4"/>
    <x v="3"/>
    <x v="0"/>
    <x v="1"/>
    <x v="2"/>
    <x v="0"/>
    <x v="4"/>
    <s v="2022-01-14"/>
    <x v="1"/>
    <n v="3000"/>
    <x v="0"/>
    <m/>
    <x v="0"/>
    <m/>
    <x v="149"/>
    <n v="100479204"/>
    <x v="0"/>
    <x v="0"/>
    <s v="Assistencia social"/>
    <s v="ORI"/>
    <x v="0"/>
    <m/>
    <x v="0"/>
    <x v="0"/>
    <x v="0"/>
    <x v="0"/>
    <x v="0"/>
    <x v="0"/>
    <x v="0"/>
    <x v="1"/>
    <x v="0"/>
    <x v="0"/>
    <x v="0"/>
    <s v="Assistencia social"/>
    <x v="0"/>
    <x v="0"/>
    <x v="0"/>
    <x v="0"/>
    <x v="1"/>
    <x v="0"/>
    <x v="0"/>
    <s v="000053"/>
    <x v="0"/>
    <x v="0"/>
    <x v="0"/>
    <x v="0"/>
    <s v="Apoio financeiro a favor Lailsa Mendes, para pagamento de propina, conforme anexo."/>
  </r>
  <r>
    <x v="1"/>
    <n v="0"/>
    <n v="0"/>
    <n v="0"/>
    <n v="500"/>
    <x v="535"/>
    <x v="0"/>
    <x v="1"/>
    <x v="0"/>
    <s v="03.16.15"/>
    <x v="6"/>
    <x v="0"/>
    <x v="5"/>
    <s v="Direção Financeira"/>
    <s v="03.16.15"/>
    <s v="Direção Financeira"/>
    <s v="03.16.15"/>
    <x v="13"/>
    <x v="0"/>
    <x v="1"/>
    <x v="5"/>
    <x v="0"/>
    <x v="0"/>
    <x v="2"/>
    <x v="0"/>
    <x v="4"/>
    <s v="2022-01-21"/>
    <x v="1"/>
    <n v="500"/>
    <x v="0"/>
    <m/>
    <x v="0"/>
    <m/>
    <x v="150"/>
    <n v="100391960"/>
    <x v="0"/>
    <x v="0"/>
    <s v="Direção Financeira"/>
    <s v="ORI"/>
    <x v="0"/>
    <m/>
    <x v="0"/>
    <x v="0"/>
    <x v="0"/>
    <x v="0"/>
    <x v="0"/>
    <x v="0"/>
    <x v="0"/>
    <x v="0"/>
    <x v="0"/>
    <x v="0"/>
    <x v="0"/>
    <s v="Direção Financeira"/>
    <x v="0"/>
    <x v="0"/>
    <x v="0"/>
    <x v="0"/>
    <x v="0"/>
    <x v="0"/>
    <x v="0"/>
    <s v="000000"/>
    <x v="0"/>
    <x v="0"/>
    <x v="0"/>
    <x v="0"/>
    <s v="Pagt. a favor da CV Telecom, para recarregamento de Tablet, do Técnico Emanuel de Jesus Gomes Silva, conforme documentos em anexo   "/>
  </r>
  <r>
    <x v="1"/>
    <n v="0"/>
    <n v="0"/>
    <n v="0"/>
    <n v="4000"/>
    <x v="536"/>
    <x v="0"/>
    <x v="1"/>
    <x v="0"/>
    <s v="03.16.15"/>
    <x v="6"/>
    <x v="0"/>
    <x v="5"/>
    <s v="Direção Financeira"/>
    <s v="03.16.15"/>
    <s v="Direção Financeira"/>
    <s v="03.16.15"/>
    <x v="43"/>
    <x v="0"/>
    <x v="1"/>
    <x v="1"/>
    <x v="0"/>
    <x v="0"/>
    <x v="2"/>
    <x v="0"/>
    <x v="5"/>
    <s v="2022-02-22"/>
    <x v="1"/>
    <n v="4000"/>
    <x v="0"/>
    <m/>
    <x v="0"/>
    <m/>
    <x v="0"/>
    <n v="100474914"/>
    <x v="0"/>
    <x v="0"/>
    <s v="Direção Financeira"/>
    <s v="ORI"/>
    <x v="0"/>
    <m/>
    <x v="0"/>
    <x v="0"/>
    <x v="0"/>
    <x v="0"/>
    <x v="0"/>
    <x v="0"/>
    <x v="0"/>
    <x v="0"/>
    <x v="0"/>
    <x v="0"/>
    <x v="0"/>
    <s v="Direção Financeira"/>
    <x v="0"/>
    <x v="0"/>
    <x v="0"/>
    <x v="0"/>
    <x v="0"/>
    <x v="0"/>
    <x v="0"/>
    <s v="000352"/>
    <x v="0"/>
    <x v="0"/>
    <x v="0"/>
    <x v="0"/>
    <s v="Pagamento a favor de Chafatorno Comercio, pelo cofeção de 02 casquilhos de Bomba Hidrulica Para o camião de recolha de lixo IVECO, ST-33-QU do Município de são Miguel, conforme proposta em anexo."/>
  </r>
  <r>
    <x v="1"/>
    <n v="0"/>
    <n v="0"/>
    <n v="0"/>
    <n v="20000"/>
    <x v="537"/>
    <x v="0"/>
    <x v="1"/>
    <x v="0"/>
    <s v="01.25.05.10"/>
    <x v="5"/>
    <x v="4"/>
    <x v="4"/>
    <s v="Saúde"/>
    <s v="01.25.05"/>
    <s v="Saúde"/>
    <s v="01.25.05"/>
    <x v="5"/>
    <x v="0"/>
    <x v="4"/>
    <x v="3"/>
    <x v="0"/>
    <x v="1"/>
    <x v="2"/>
    <x v="0"/>
    <x v="5"/>
    <s v="2022-02-22"/>
    <x v="1"/>
    <n v="20000"/>
    <x v="0"/>
    <m/>
    <x v="0"/>
    <m/>
    <x v="151"/>
    <n v="100479301"/>
    <x v="0"/>
    <x v="0"/>
    <s v="Assistencia social"/>
    <s v="ORI"/>
    <x v="0"/>
    <m/>
    <x v="0"/>
    <x v="0"/>
    <x v="0"/>
    <x v="0"/>
    <x v="0"/>
    <x v="0"/>
    <x v="0"/>
    <x v="1"/>
    <x v="0"/>
    <x v="0"/>
    <x v="0"/>
    <s v="Assistencia social"/>
    <x v="0"/>
    <x v="0"/>
    <x v="0"/>
    <x v="0"/>
    <x v="1"/>
    <x v="0"/>
    <x v="0"/>
    <s v="000350"/>
    <x v="0"/>
    <x v="0"/>
    <x v="0"/>
    <x v="0"/>
    <s v="Apoio financeiro a favor de Ruteneia de Pina, para pagamento de propina, conforme documento em anexo"/>
  </r>
  <r>
    <x v="0"/>
    <n v="0"/>
    <n v="0"/>
    <n v="0"/>
    <n v="1445"/>
    <x v="538"/>
    <x v="0"/>
    <x v="1"/>
    <x v="0"/>
    <s v="01.27.02.15"/>
    <x v="2"/>
    <x v="2"/>
    <x v="2"/>
    <s v="Saneamento básico"/>
    <s v="01.27.02"/>
    <s v="Saneamento básico"/>
    <s v="01.27.02"/>
    <x v="2"/>
    <x v="0"/>
    <x v="1"/>
    <x v="1"/>
    <x v="0"/>
    <x v="1"/>
    <x v="1"/>
    <x v="0"/>
    <x v="5"/>
    <s v="2022-02-24"/>
    <x v="1"/>
    <n v="1445"/>
    <x v="0"/>
    <m/>
    <x v="0"/>
    <m/>
    <x v="152"/>
    <n v="100479303"/>
    <x v="0"/>
    <x v="0"/>
    <s v="Transferência de Residuos Aterro Santiago"/>
    <s v="ORI"/>
    <x v="0"/>
    <m/>
    <x v="0"/>
    <x v="0"/>
    <x v="0"/>
    <x v="0"/>
    <x v="0"/>
    <x v="0"/>
    <x v="0"/>
    <x v="1"/>
    <x v="0"/>
    <x v="0"/>
    <x v="0"/>
    <s v="Transferência de Residuos Aterro Santiago"/>
    <x v="0"/>
    <x v="0"/>
    <x v="0"/>
    <x v="0"/>
    <x v="1"/>
    <x v="0"/>
    <x v="0"/>
    <s v="000412"/>
    <x v="0"/>
    <x v="0"/>
    <x v="0"/>
    <x v="0"/>
    <s v="Pagamento a favor do Sr. Ravi Eliseu Fernandes Sanches pelo serviço prestado na recolha de lixo aquando da avaria da bomba hidraulica registada no camião do lixo de resíduos sólidos e urbanos Iveco ST-33-QU, conforme anexo."/>
  </r>
  <r>
    <x v="0"/>
    <n v="0"/>
    <n v="0"/>
    <n v="0"/>
    <n v="255"/>
    <x v="538"/>
    <x v="0"/>
    <x v="1"/>
    <x v="0"/>
    <s v="01.27.02.15"/>
    <x v="2"/>
    <x v="2"/>
    <x v="2"/>
    <s v="Saneamento básico"/>
    <s v="01.27.02"/>
    <s v="Saneamento básico"/>
    <s v="01.27.02"/>
    <x v="2"/>
    <x v="0"/>
    <x v="1"/>
    <x v="1"/>
    <x v="0"/>
    <x v="1"/>
    <x v="1"/>
    <x v="0"/>
    <x v="5"/>
    <s v="2022-02-24"/>
    <x v="1"/>
    <n v="255"/>
    <x v="0"/>
    <m/>
    <x v="0"/>
    <m/>
    <x v="3"/>
    <n v="100474696"/>
    <x v="0"/>
    <x v="1"/>
    <s v="Transferência de Residuos Aterro Santiago"/>
    <s v="ORI"/>
    <x v="0"/>
    <m/>
    <x v="0"/>
    <x v="0"/>
    <x v="0"/>
    <x v="0"/>
    <x v="0"/>
    <x v="0"/>
    <x v="0"/>
    <x v="1"/>
    <x v="0"/>
    <x v="0"/>
    <x v="0"/>
    <s v="Transferência de Residuos Aterro Santiago"/>
    <x v="0"/>
    <x v="0"/>
    <x v="0"/>
    <x v="0"/>
    <x v="1"/>
    <x v="0"/>
    <x v="0"/>
    <s v="000412"/>
    <x v="0"/>
    <x v="0"/>
    <x v="1"/>
    <x v="0"/>
    <s v="Pagamento a favor do Sr. Ravi Eliseu Fernandes Sanches pelo serviço prestado na recolha de lixo aquando da avaria da bomba hidraulica registada no camião do lixo de resíduos sólidos e urbanos Iveco ST-33-QU, conforme anexo."/>
  </r>
  <r>
    <x v="1"/>
    <n v="0"/>
    <n v="0"/>
    <n v="0"/>
    <n v="3600"/>
    <x v="539"/>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5"/>
    <x v="0"/>
    <x v="0"/>
    <x v="1"/>
    <x v="0"/>
    <s v="Pagamento a favor do Sr. Alcides Tavares Furtado  eleito municipal, pela realização Vª sessão ordenaria da Assembleia Municipal de São Miguel, no dia 15 e 16 de março, conforme documento em anexo. "/>
  </r>
  <r>
    <x v="0"/>
    <n v="0"/>
    <n v="0"/>
    <n v="0"/>
    <n v="1800"/>
    <x v="540"/>
    <x v="0"/>
    <x v="1"/>
    <x v="0"/>
    <s v="01.26.02.03"/>
    <x v="33"/>
    <x v="6"/>
    <x v="7"/>
    <s v="Pesca"/>
    <s v="01.26.02"/>
    <s v="Pesca"/>
    <s v="01.26.02"/>
    <x v="2"/>
    <x v="0"/>
    <x v="1"/>
    <x v="1"/>
    <x v="0"/>
    <x v="1"/>
    <x v="1"/>
    <x v="0"/>
    <x v="2"/>
    <s v="2022-03-10"/>
    <x v="1"/>
    <n v="1800"/>
    <x v="0"/>
    <m/>
    <x v="0"/>
    <m/>
    <x v="3"/>
    <n v="100474696"/>
    <x v="0"/>
    <x v="1"/>
    <s v="Aaquisição de materias de pescas e botes"/>
    <s v="ORI"/>
    <x v="0"/>
    <m/>
    <x v="0"/>
    <x v="0"/>
    <x v="0"/>
    <x v="0"/>
    <x v="0"/>
    <x v="0"/>
    <x v="0"/>
    <x v="1"/>
    <x v="0"/>
    <x v="0"/>
    <x v="0"/>
    <s v="Aaquisição de materias de pescas e botes"/>
    <x v="0"/>
    <x v="0"/>
    <x v="0"/>
    <x v="0"/>
    <x v="1"/>
    <x v="0"/>
    <x v="0"/>
    <s v="000559"/>
    <x v="0"/>
    <x v="0"/>
    <x v="1"/>
    <x v="0"/>
    <s v="Pagamento a favor de Roberto Borges Martins, referente aos trabalhos de reparação do bote do Sr. Gilson dos Santos Varela, conforme documento em anexo. "/>
  </r>
  <r>
    <x v="0"/>
    <n v="0"/>
    <n v="0"/>
    <n v="0"/>
    <n v="10200"/>
    <x v="540"/>
    <x v="0"/>
    <x v="1"/>
    <x v="0"/>
    <s v="01.26.02.03"/>
    <x v="33"/>
    <x v="6"/>
    <x v="7"/>
    <s v="Pesca"/>
    <s v="01.26.02"/>
    <s v="Pesca"/>
    <s v="01.26.02"/>
    <x v="2"/>
    <x v="0"/>
    <x v="1"/>
    <x v="1"/>
    <x v="0"/>
    <x v="1"/>
    <x v="1"/>
    <x v="0"/>
    <x v="2"/>
    <s v="2022-03-10"/>
    <x v="1"/>
    <n v="10200"/>
    <x v="0"/>
    <m/>
    <x v="0"/>
    <m/>
    <x v="153"/>
    <n v="100479314"/>
    <x v="0"/>
    <x v="0"/>
    <s v="Aaquisição de materias de pescas e botes"/>
    <s v="ORI"/>
    <x v="0"/>
    <m/>
    <x v="0"/>
    <x v="0"/>
    <x v="0"/>
    <x v="0"/>
    <x v="0"/>
    <x v="0"/>
    <x v="0"/>
    <x v="1"/>
    <x v="0"/>
    <x v="0"/>
    <x v="0"/>
    <s v="Aaquisição de materias de pescas e botes"/>
    <x v="0"/>
    <x v="0"/>
    <x v="0"/>
    <x v="0"/>
    <x v="1"/>
    <x v="0"/>
    <x v="0"/>
    <s v="000559"/>
    <x v="0"/>
    <x v="0"/>
    <x v="0"/>
    <x v="0"/>
    <s v="Pagamento a favor de Roberto Borges Martins, referente aos trabalhos de reparação do bote do Sr. Gilson dos Santos Varela, conforme documento em anexo. "/>
  </r>
  <r>
    <x v="1"/>
    <n v="0"/>
    <n v="0"/>
    <n v="0"/>
    <n v="5400"/>
    <x v="541"/>
    <x v="0"/>
    <x v="1"/>
    <x v="0"/>
    <s v="03.16.15"/>
    <x v="6"/>
    <x v="0"/>
    <x v="5"/>
    <s v="Direção Financeira"/>
    <s v="03.16.15"/>
    <s v="Direção Financeira"/>
    <s v="03.16.15"/>
    <x v="23"/>
    <x v="0"/>
    <x v="1"/>
    <x v="1"/>
    <x v="0"/>
    <x v="0"/>
    <x v="2"/>
    <x v="0"/>
    <x v="2"/>
    <s v="2022-03-16"/>
    <x v="1"/>
    <n v="5400"/>
    <x v="0"/>
    <m/>
    <x v="0"/>
    <m/>
    <x v="90"/>
    <n v="100392191"/>
    <x v="0"/>
    <x v="0"/>
    <s v="Direção Financeira"/>
    <s v="ORI"/>
    <x v="0"/>
    <m/>
    <x v="0"/>
    <x v="0"/>
    <x v="0"/>
    <x v="0"/>
    <x v="0"/>
    <x v="0"/>
    <x v="0"/>
    <x v="0"/>
    <x v="0"/>
    <x v="0"/>
    <x v="0"/>
    <s v="Direção Financeira"/>
    <x v="0"/>
    <x v="0"/>
    <x v="0"/>
    <x v="0"/>
    <x v="0"/>
    <x v="0"/>
    <x v="0"/>
    <s v="000000"/>
    <x v="0"/>
    <x v="0"/>
    <x v="0"/>
    <x v="0"/>
    <s v="Pagamento a favor de Multidata para a compra de 2 placas de rede USB-RJ45 Gigabit TP-Link para utilização no Espaço Jovem, conforme fatura e proposta em anexo."/>
  </r>
  <r>
    <x v="1"/>
    <n v="0"/>
    <n v="0"/>
    <n v="0"/>
    <n v="20400"/>
    <x v="539"/>
    <x v="0"/>
    <x v="1"/>
    <x v="0"/>
    <s v="03.16.01"/>
    <x v="39"/>
    <x v="0"/>
    <x v="5"/>
    <s v="Assembleia Municipal"/>
    <s v="03.16.01"/>
    <s v="Assembleia Municipal"/>
    <s v="03.16.01"/>
    <x v="61"/>
    <x v="0"/>
    <x v="1"/>
    <x v="1"/>
    <x v="0"/>
    <x v="0"/>
    <x v="2"/>
    <x v="0"/>
    <x v="2"/>
    <s v="2022-03-16"/>
    <x v="1"/>
    <n v="20400"/>
    <x v="0"/>
    <m/>
    <x v="0"/>
    <m/>
    <x v="154"/>
    <n v="100390968"/>
    <x v="0"/>
    <x v="0"/>
    <s v="Assembleia Municipal"/>
    <s v="ORI"/>
    <x v="0"/>
    <s v="AM"/>
    <x v="0"/>
    <x v="0"/>
    <x v="0"/>
    <x v="0"/>
    <x v="0"/>
    <x v="0"/>
    <x v="0"/>
    <x v="0"/>
    <x v="0"/>
    <x v="0"/>
    <x v="0"/>
    <s v="Assembleia Municipal"/>
    <x v="0"/>
    <x v="0"/>
    <x v="0"/>
    <x v="0"/>
    <x v="0"/>
    <x v="0"/>
    <x v="0"/>
    <s v="000605"/>
    <x v="0"/>
    <x v="0"/>
    <x v="0"/>
    <x v="0"/>
    <s v="Pagamento a favor do Sr. Alcides Tavares Furtado  eleito municipal, pela realização Vª sessão ordenaria da Assembleia Municipal de São Miguel, no dia 15 e 16 de março, conforme documento em anexo. "/>
  </r>
  <r>
    <x v="1"/>
    <n v="0"/>
    <n v="0"/>
    <n v="0"/>
    <n v="3600"/>
    <x v="542"/>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598"/>
    <x v="0"/>
    <x v="0"/>
    <x v="1"/>
    <x v="0"/>
    <s v="Pagamento a favor do Sra Mariana Gomes eleito municipal, pela realização Vª sessão ordenaria da Assembleia Municipal de São Miguel, no dia 15 e 16 de 2022, conforme documento em anexo. "/>
  </r>
  <r>
    <x v="1"/>
    <n v="0"/>
    <n v="0"/>
    <n v="0"/>
    <n v="20400"/>
    <x v="542"/>
    <x v="0"/>
    <x v="1"/>
    <x v="0"/>
    <s v="03.16.01"/>
    <x v="39"/>
    <x v="0"/>
    <x v="5"/>
    <s v="Assembleia Municipal"/>
    <s v="03.16.01"/>
    <s v="Assembleia Municipal"/>
    <s v="03.16.01"/>
    <x v="61"/>
    <x v="0"/>
    <x v="1"/>
    <x v="1"/>
    <x v="0"/>
    <x v="0"/>
    <x v="2"/>
    <x v="0"/>
    <x v="2"/>
    <s v="2022-03-16"/>
    <x v="1"/>
    <n v="20400"/>
    <x v="0"/>
    <m/>
    <x v="0"/>
    <m/>
    <x v="155"/>
    <n v="100463669"/>
    <x v="0"/>
    <x v="0"/>
    <s v="Assembleia Municipal"/>
    <s v="ORI"/>
    <x v="0"/>
    <s v="AM"/>
    <x v="0"/>
    <x v="0"/>
    <x v="0"/>
    <x v="0"/>
    <x v="0"/>
    <x v="0"/>
    <x v="0"/>
    <x v="0"/>
    <x v="0"/>
    <x v="0"/>
    <x v="0"/>
    <s v="Assembleia Municipal"/>
    <x v="0"/>
    <x v="0"/>
    <x v="0"/>
    <x v="0"/>
    <x v="0"/>
    <x v="0"/>
    <x v="0"/>
    <s v="000598"/>
    <x v="0"/>
    <x v="0"/>
    <x v="0"/>
    <x v="0"/>
    <s v="Pagamento a favor do Sra Mariana Gomes eleito municipal, pela realização Vª sessão ordenaria da Assembleia Municipal de São Miguel, no dia 15 e 16 de 2022, conforme documento em anexo. "/>
  </r>
  <r>
    <x v="1"/>
    <n v="0"/>
    <n v="0"/>
    <n v="0"/>
    <n v="2300"/>
    <x v="543"/>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71"/>
    <x v="0"/>
    <x v="0"/>
    <x v="1"/>
    <x v="0"/>
    <s v="Pagamento a favor da Srª. Maria Conceição, pela prestação de serviço de saneamento e limpeza urbana, referente ao mês de março 2022, conforme contrato em anexo."/>
  </r>
  <r>
    <x v="1"/>
    <n v="0"/>
    <n v="0"/>
    <n v="0"/>
    <n v="13030"/>
    <x v="543"/>
    <x v="0"/>
    <x v="1"/>
    <x v="0"/>
    <s v="01.27.02.11"/>
    <x v="14"/>
    <x v="2"/>
    <x v="2"/>
    <s v="Saneamento básico"/>
    <s v="01.27.02"/>
    <s v="Saneamento básico"/>
    <s v="01.27.02"/>
    <x v="4"/>
    <x v="0"/>
    <x v="3"/>
    <x v="2"/>
    <x v="0"/>
    <x v="1"/>
    <x v="2"/>
    <x v="0"/>
    <x v="2"/>
    <s v="2022-03-25"/>
    <x v="1"/>
    <n v="13030"/>
    <x v="0"/>
    <m/>
    <x v="0"/>
    <m/>
    <x v="156"/>
    <n v="100478908"/>
    <x v="0"/>
    <x v="0"/>
    <s v="Reforço do saneamento básico"/>
    <s v="ORI"/>
    <x v="0"/>
    <m/>
    <x v="0"/>
    <x v="0"/>
    <x v="0"/>
    <x v="0"/>
    <x v="0"/>
    <x v="0"/>
    <x v="0"/>
    <x v="1"/>
    <x v="0"/>
    <x v="0"/>
    <x v="0"/>
    <s v="Reforço do saneamento básico"/>
    <x v="0"/>
    <x v="0"/>
    <x v="0"/>
    <x v="0"/>
    <x v="1"/>
    <x v="0"/>
    <x v="0"/>
    <s v="000671"/>
    <x v="0"/>
    <x v="0"/>
    <x v="0"/>
    <x v="0"/>
    <s v="Pagamento a favor da Srª. Maria Conceição, pela prestação de serviço de saneamento e limpeza urbana, referente ao mês de março 2022, conforme contrato em anexo."/>
  </r>
  <r>
    <x v="1"/>
    <n v="0"/>
    <n v="0"/>
    <n v="0"/>
    <n v="12200"/>
    <x v="544"/>
    <x v="0"/>
    <x v="1"/>
    <x v="0"/>
    <s v="01.25.04.22"/>
    <x v="11"/>
    <x v="4"/>
    <x v="4"/>
    <s v="Cultura"/>
    <s v="01.25.04"/>
    <s v="Cultura"/>
    <s v="01.25.04"/>
    <x v="4"/>
    <x v="0"/>
    <x v="3"/>
    <x v="2"/>
    <x v="0"/>
    <x v="1"/>
    <x v="2"/>
    <x v="0"/>
    <x v="0"/>
    <s v="2022-04-12"/>
    <x v="0"/>
    <n v="12200"/>
    <x v="0"/>
    <m/>
    <x v="0"/>
    <m/>
    <x v="79"/>
    <n v="10047913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AssoSport-Comercio, pela aquisição de bolas de futsal a ser entregues nas comunidades de Achada Espinho Branco e Ribeira de São Miguel cujo os torneio de futsal, conforme proposta em anexo."/>
  </r>
  <r>
    <x v="1"/>
    <n v="0"/>
    <n v="0"/>
    <n v="0"/>
    <n v="10325"/>
    <x v="545"/>
    <x v="0"/>
    <x v="1"/>
    <x v="0"/>
    <s v="03.16.01"/>
    <x v="39"/>
    <x v="0"/>
    <x v="5"/>
    <s v="Assembleia Municipal"/>
    <s v="03.16.01"/>
    <s v="Assembleia Municipal"/>
    <s v="03.16.01"/>
    <x v="9"/>
    <x v="0"/>
    <x v="1"/>
    <x v="5"/>
    <x v="0"/>
    <x v="0"/>
    <x v="2"/>
    <x v="0"/>
    <x v="0"/>
    <s v="2022-04-19"/>
    <x v="0"/>
    <n v="10325"/>
    <x v="0"/>
    <m/>
    <x v="0"/>
    <m/>
    <x v="157"/>
    <n v="100391414"/>
    <x v="0"/>
    <x v="0"/>
    <s v="Assembleia Municipal"/>
    <s v="ORI"/>
    <x v="0"/>
    <s v="AM"/>
    <x v="0"/>
    <x v="0"/>
    <x v="0"/>
    <x v="0"/>
    <x v="0"/>
    <x v="0"/>
    <x v="0"/>
    <x v="0"/>
    <x v="0"/>
    <x v="0"/>
    <x v="0"/>
    <s v="Assembleia Municipal"/>
    <x v="0"/>
    <x v="0"/>
    <x v="0"/>
    <x v="0"/>
    <x v="0"/>
    <x v="0"/>
    <x v="0"/>
    <s v="000000"/>
    <x v="0"/>
    <x v="0"/>
    <x v="0"/>
    <x v="0"/>
    <s v="Pagamento a favor ANAV, referente aquisição de um bilhete de passagem da SR. Leocádia Furtado, S.Filibe-Praia-Avião, conforme anexo."/>
  </r>
  <r>
    <x v="1"/>
    <n v="0"/>
    <n v="0"/>
    <n v="0"/>
    <n v="4995"/>
    <x v="546"/>
    <x v="0"/>
    <x v="1"/>
    <x v="0"/>
    <s v="03.16.15"/>
    <x v="6"/>
    <x v="0"/>
    <x v="5"/>
    <s v="Direção Financeira"/>
    <s v="03.16.15"/>
    <s v="Direção Financeira"/>
    <s v="03.16.15"/>
    <x v="20"/>
    <x v="0"/>
    <x v="1"/>
    <x v="5"/>
    <x v="0"/>
    <x v="0"/>
    <x v="2"/>
    <x v="0"/>
    <x v="0"/>
    <s v="2022-04-27"/>
    <x v="0"/>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abril 2022, conforme contrato em anexo. "/>
  </r>
  <r>
    <x v="1"/>
    <n v="0"/>
    <n v="0"/>
    <n v="0"/>
    <n v="28308"/>
    <x v="546"/>
    <x v="0"/>
    <x v="1"/>
    <x v="0"/>
    <s v="03.16.15"/>
    <x v="6"/>
    <x v="0"/>
    <x v="5"/>
    <s v="Direção Financeira"/>
    <s v="03.16.15"/>
    <s v="Direção Financeira"/>
    <s v="03.16.15"/>
    <x v="20"/>
    <x v="0"/>
    <x v="1"/>
    <x v="5"/>
    <x v="0"/>
    <x v="0"/>
    <x v="2"/>
    <x v="0"/>
    <x v="0"/>
    <s v="2022-04-27"/>
    <x v="0"/>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abril 2022, conforme contrato em anexo. "/>
  </r>
  <r>
    <x v="1"/>
    <n v="0"/>
    <n v="0"/>
    <n v="0"/>
    <n v="5000"/>
    <x v="547"/>
    <x v="0"/>
    <x v="1"/>
    <x v="0"/>
    <s v="01.25.03.11"/>
    <x v="52"/>
    <x v="4"/>
    <x v="4"/>
    <s v="Emprego e Formação profissional"/>
    <s v="01.25.03"/>
    <s v="Emprego e Formação profissional"/>
    <s v="01.25.03"/>
    <x v="4"/>
    <x v="0"/>
    <x v="3"/>
    <x v="2"/>
    <x v="0"/>
    <x v="1"/>
    <x v="2"/>
    <x v="0"/>
    <x v="1"/>
    <s v="2022-05-04"/>
    <x v="0"/>
    <n v="5000"/>
    <x v="0"/>
    <m/>
    <x v="0"/>
    <m/>
    <x v="158"/>
    <n v="100272588"/>
    <x v="0"/>
    <x v="0"/>
    <s v="Promoção Auto Emprego"/>
    <s v="ORI"/>
    <x v="0"/>
    <s v="PAE"/>
    <x v="0"/>
    <x v="0"/>
    <x v="0"/>
    <x v="0"/>
    <x v="0"/>
    <x v="0"/>
    <x v="0"/>
    <x v="1"/>
    <x v="0"/>
    <x v="0"/>
    <x v="0"/>
    <s v="Promoção Auto Emprego"/>
    <x v="0"/>
    <x v="0"/>
    <x v="0"/>
    <x v="0"/>
    <x v="1"/>
    <x v="0"/>
    <x v="0"/>
    <s v="000000"/>
    <x v="0"/>
    <x v="0"/>
    <x v="0"/>
    <x v="0"/>
    <s v="Apoio financeiro a favor de Luisa Sanches Landim, para empreendedorismo/emprego, conforme anexo."/>
  </r>
  <r>
    <x v="1"/>
    <n v="0"/>
    <n v="0"/>
    <n v="0"/>
    <n v="20700"/>
    <x v="548"/>
    <x v="0"/>
    <x v="1"/>
    <x v="0"/>
    <s v="03.16.15"/>
    <x v="6"/>
    <x v="0"/>
    <x v="5"/>
    <s v="Direção Financeira"/>
    <s v="03.16.15"/>
    <s v="Direção Financeira"/>
    <s v="03.16.15"/>
    <x v="53"/>
    <x v="0"/>
    <x v="1"/>
    <x v="5"/>
    <x v="0"/>
    <x v="0"/>
    <x v="2"/>
    <x v="0"/>
    <x v="1"/>
    <s v="2022-05-09"/>
    <x v="0"/>
    <n v="20700"/>
    <x v="0"/>
    <m/>
    <x v="0"/>
    <m/>
    <x v="113"/>
    <n v="100479309"/>
    <x v="0"/>
    <x v="0"/>
    <s v="Direção Financeira"/>
    <s v="ORI"/>
    <x v="0"/>
    <m/>
    <x v="0"/>
    <x v="0"/>
    <x v="0"/>
    <x v="0"/>
    <x v="0"/>
    <x v="0"/>
    <x v="0"/>
    <x v="0"/>
    <x v="0"/>
    <x v="0"/>
    <x v="0"/>
    <s v="Direção Financeira"/>
    <x v="0"/>
    <x v="0"/>
    <x v="0"/>
    <x v="0"/>
    <x v="0"/>
    <x v="0"/>
    <x v="0"/>
    <s v="000000"/>
    <x v="0"/>
    <x v="0"/>
    <x v="0"/>
    <x v="0"/>
    <s v="Pagamento a favor de Oficina Tony , para mão de obra da mudança de filtro de combustível, pastilha de roda, conserto de tampa do motor realizada na viatura BMW X-5, ST-35-RP, conforme fatura e proposta em anexo.   "/>
  </r>
  <r>
    <x v="0"/>
    <n v="0"/>
    <n v="0"/>
    <n v="0"/>
    <n v="30300"/>
    <x v="549"/>
    <x v="0"/>
    <x v="1"/>
    <x v="0"/>
    <s v="01.27.02.15"/>
    <x v="2"/>
    <x v="2"/>
    <x v="2"/>
    <s v="Saneamento básico"/>
    <s v="01.27.02"/>
    <s v="Saneamento básico"/>
    <s v="01.27.02"/>
    <x v="2"/>
    <x v="0"/>
    <x v="1"/>
    <x v="1"/>
    <x v="0"/>
    <x v="1"/>
    <x v="1"/>
    <x v="0"/>
    <x v="1"/>
    <s v="2022-05-12"/>
    <x v="0"/>
    <n v="303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207.37Lt de combustível destinada ao camião DAF de recolha de resíduos Sólidos Urbanos,ST 20-XE,conforme fatura e proposta em anexo."/>
  </r>
  <r>
    <x v="1"/>
    <n v="0"/>
    <n v="0"/>
    <n v="0"/>
    <n v="8175"/>
    <x v="550"/>
    <x v="0"/>
    <x v="1"/>
    <x v="0"/>
    <s v="03.16.15"/>
    <x v="6"/>
    <x v="0"/>
    <x v="5"/>
    <s v="Direção Financeira"/>
    <s v="03.16.15"/>
    <s v="Direção Financeira"/>
    <s v="03.16.15"/>
    <x v="20"/>
    <x v="0"/>
    <x v="1"/>
    <x v="5"/>
    <x v="0"/>
    <x v="0"/>
    <x v="2"/>
    <x v="0"/>
    <x v="1"/>
    <s v="2022-05-17"/>
    <x v="0"/>
    <n v="8175"/>
    <x v="0"/>
    <m/>
    <x v="0"/>
    <m/>
    <x v="3"/>
    <n v="100474696"/>
    <x v="0"/>
    <x v="1"/>
    <s v="Direção Financeira"/>
    <s v="ORI"/>
    <x v="0"/>
    <m/>
    <x v="0"/>
    <x v="0"/>
    <x v="0"/>
    <x v="0"/>
    <x v="0"/>
    <x v="0"/>
    <x v="0"/>
    <x v="0"/>
    <x v="0"/>
    <x v="0"/>
    <x v="0"/>
    <s v="Direção Financeira"/>
    <x v="0"/>
    <x v="0"/>
    <x v="0"/>
    <x v="0"/>
    <x v="0"/>
    <x v="0"/>
    <x v="0"/>
    <s v="000000"/>
    <x v="0"/>
    <x v="0"/>
    <x v="1"/>
    <x v="0"/>
    <s v="Pagamento a favor do Sr.Hélio de Jesus Lopes, pelos serviços prestados na Unidade de Aquisição de Gestão (UGA), referente ao mês de Maio 2022, conforme contrato em anexo."/>
  </r>
  <r>
    <x v="1"/>
    <n v="0"/>
    <n v="0"/>
    <n v="0"/>
    <n v="46322"/>
    <x v="550"/>
    <x v="0"/>
    <x v="1"/>
    <x v="0"/>
    <s v="03.16.15"/>
    <x v="6"/>
    <x v="0"/>
    <x v="5"/>
    <s v="Direção Financeira"/>
    <s v="03.16.15"/>
    <s v="Direção Financeira"/>
    <s v="03.16.15"/>
    <x v="20"/>
    <x v="0"/>
    <x v="1"/>
    <x v="5"/>
    <x v="0"/>
    <x v="0"/>
    <x v="2"/>
    <x v="0"/>
    <x v="1"/>
    <s v="2022-05-17"/>
    <x v="0"/>
    <n v="46322"/>
    <x v="0"/>
    <m/>
    <x v="0"/>
    <m/>
    <x v="23"/>
    <n v="100478223"/>
    <x v="0"/>
    <x v="0"/>
    <s v="Direção Financeira"/>
    <s v="ORI"/>
    <x v="0"/>
    <m/>
    <x v="0"/>
    <x v="0"/>
    <x v="0"/>
    <x v="0"/>
    <x v="0"/>
    <x v="0"/>
    <x v="0"/>
    <x v="0"/>
    <x v="0"/>
    <x v="0"/>
    <x v="0"/>
    <s v="Direção Financeira"/>
    <x v="0"/>
    <x v="0"/>
    <x v="0"/>
    <x v="0"/>
    <x v="0"/>
    <x v="0"/>
    <x v="0"/>
    <s v="000000"/>
    <x v="0"/>
    <x v="0"/>
    <x v="0"/>
    <x v="0"/>
    <s v="Pagamento a favor do Sr.Hélio de Jesus Lopes, pelos serviços prestados na Unidade de Aquisição de Gestão (UGA), referente ao mês de Maio 2022, conforme contrato em anexo."/>
  </r>
  <r>
    <x v="1"/>
    <n v="0"/>
    <n v="0"/>
    <n v="0"/>
    <n v="4310"/>
    <x v="551"/>
    <x v="0"/>
    <x v="0"/>
    <x v="0"/>
    <s v="80.02.01"/>
    <x v="3"/>
    <x v="3"/>
    <x v="3"/>
    <s v="Retenções Iur"/>
    <s v="80.02.01"/>
    <s v="Retenções Iur"/>
    <s v="80.02.01"/>
    <x v="3"/>
    <x v="0"/>
    <x v="2"/>
    <x v="1"/>
    <x v="1"/>
    <x v="2"/>
    <x v="0"/>
    <x v="0"/>
    <x v="0"/>
    <s v="2022-04-19"/>
    <x v="0"/>
    <n v="4310"/>
    <x v="0"/>
    <m/>
    <x v="0"/>
    <m/>
    <x v="3"/>
    <n v="100474696"/>
    <x v="0"/>
    <x v="0"/>
    <s v="Retenções Iur"/>
    <s v="ORI"/>
    <x v="0"/>
    <s v="RIUR"/>
    <x v="0"/>
    <x v="0"/>
    <x v="0"/>
    <x v="0"/>
    <x v="0"/>
    <x v="0"/>
    <x v="0"/>
    <x v="0"/>
    <x v="0"/>
    <x v="0"/>
    <x v="0"/>
    <s v="Retenções Iur"/>
    <x v="0"/>
    <x v="0"/>
    <x v="0"/>
    <x v="0"/>
    <x v="2"/>
    <x v="0"/>
    <x v="0"/>
    <s v="000000"/>
    <x v="0"/>
    <x v="1"/>
    <x v="0"/>
    <x v="0"/>
    <s v="RETENCAO OT"/>
  </r>
  <r>
    <x v="1"/>
    <n v="0"/>
    <n v="0"/>
    <n v="0"/>
    <n v="5392"/>
    <x v="552"/>
    <x v="0"/>
    <x v="0"/>
    <x v="0"/>
    <s v="80.02.10.01"/>
    <x v="9"/>
    <x v="3"/>
    <x v="3"/>
    <s v="Outros"/>
    <s v="80.02.10"/>
    <s v="Outros"/>
    <s v="80.02.10"/>
    <x v="29"/>
    <x v="0"/>
    <x v="2"/>
    <x v="1"/>
    <x v="1"/>
    <x v="2"/>
    <x v="0"/>
    <x v="0"/>
    <x v="0"/>
    <s v="2022-04-19"/>
    <x v="0"/>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7000"/>
    <x v="553"/>
    <x v="0"/>
    <x v="1"/>
    <x v="0"/>
    <s v="01.25.01.10"/>
    <x v="25"/>
    <x v="4"/>
    <x v="4"/>
    <s v="Educação"/>
    <s v="01.25.01"/>
    <s v="Educação"/>
    <s v="01.25.01"/>
    <x v="4"/>
    <x v="0"/>
    <x v="3"/>
    <x v="2"/>
    <x v="0"/>
    <x v="1"/>
    <x v="2"/>
    <x v="0"/>
    <x v="1"/>
    <s v="2022-05-31"/>
    <x v="0"/>
    <n v="27000"/>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184.79Lts de combustível destinados a viaturas Toyota Coaster, ST-35-RT, ST-76-QP, ST-77-QP no serviço de transporte escolar, conforme proposta e fatura em anexo."/>
  </r>
  <r>
    <x v="1"/>
    <n v="0"/>
    <n v="0"/>
    <n v="0"/>
    <n v="1682"/>
    <x v="554"/>
    <x v="0"/>
    <x v="1"/>
    <x v="0"/>
    <s v="01.25.05.09"/>
    <x v="15"/>
    <x v="4"/>
    <x v="4"/>
    <s v="Saúde"/>
    <s v="01.25.05"/>
    <s v="Saúde"/>
    <s v="01.25.05"/>
    <x v="5"/>
    <x v="0"/>
    <x v="4"/>
    <x v="3"/>
    <x v="0"/>
    <x v="1"/>
    <x v="2"/>
    <x v="0"/>
    <x v="3"/>
    <s v="2022-06-17"/>
    <x v="0"/>
    <n v="1682"/>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Pagamento a favor Farmácia São Miguel pela aquisição de medicamento do Sr. Aniceto Sanches Soares, conforme documento em anexo."/>
  </r>
  <r>
    <x v="1"/>
    <n v="0"/>
    <n v="0"/>
    <n v="0"/>
    <n v="22135"/>
    <x v="555"/>
    <x v="0"/>
    <x v="1"/>
    <x v="0"/>
    <s v="01.27.02.11"/>
    <x v="14"/>
    <x v="2"/>
    <x v="2"/>
    <s v="Saneamento básico"/>
    <s v="01.27.02"/>
    <s v="Saneamento básico"/>
    <s v="01.27.02"/>
    <x v="4"/>
    <x v="0"/>
    <x v="3"/>
    <x v="2"/>
    <x v="0"/>
    <x v="1"/>
    <x v="2"/>
    <x v="0"/>
    <x v="1"/>
    <s v="2022-05-31"/>
    <x v="0"/>
    <n v="22135"/>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151,49 Lts de combustível destinados a máquina retroescavadora CAT 424 D, no âmbito do projeto de construção de pocilga comunitária de Manguinho, conforme fatura e proposta em anexo. "/>
  </r>
  <r>
    <x v="1"/>
    <n v="0"/>
    <n v="0"/>
    <n v="0"/>
    <n v="9000"/>
    <x v="556"/>
    <x v="0"/>
    <x v="1"/>
    <x v="0"/>
    <s v="03.16.02"/>
    <x v="31"/>
    <x v="0"/>
    <x v="5"/>
    <s v="Gabinete do Presidente"/>
    <s v="03.16.02"/>
    <s v="Gabinete do Presidente"/>
    <s v="03.16.02"/>
    <x v="9"/>
    <x v="0"/>
    <x v="1"/>
    <x v="5"/>
    <x v="0"/>
    <x v="0"/>
    <x v="2"/>
    <x v="0"/>
    <x v="1"/>
    <s v="2022-05-19"/>
    <x v="0"/>
    <n v="9000"/>
    <x v="0"/>
    <m/>
    <x v="0"/>
    <m/>
    <x v="61"/>
    <n v="100444140"/>
    <x v="0"/>
    <x v="0"/>
    <s v="Gabinete do Presidente"/>
    <s v="ORI"/>
    <x v="0"/>
    <m/>
    <x v="0"/>
    <x v="0"/>
    <x v="0"/>
    <x v="0"/>
    <x v="0"/>
    <x v="0"/>
    <x v="0"/>
    <x v="0"/>
    <x v="0"/>
    <x v="0"/>
    <x v="0"/>
    <s v="Gabinete do Presidente"/>
    <x v="0"/>
    <x v="0"/>
    <x v="0"/>
    <x v="0"/>
    <x v="0"/>
    <x v="0"/>
    <x v="0"/>
    <s v="000000"/>
    <x v="0"/>
    <x v="0"/>
    <x v="0"/>
    <x v="0"/>
    <s v="Ajuda de custo a favor do Sr. Hermenio celso Silva Gomes Fernandes a cidade da praia nos dias 18,19 e 20 em missão de serviço, conforme documento em anexo."/>
  </r>
  <r>
    <x v="1"/>
    <n v="0"/>
    <n v="0"/>
    <n v="0"/>
    <n v="3000"/>
    <x v="557"/>
    <x v="0"/>
    <x v="1"/>
    <x v="0"/>
    <s v="01.27.04.10"/>
    <x v="4"/>
    <x v="2"/>
    <x v="2"/>
    <s v="Infra-Estruturas e Transportes"/>
    <s v="01.27.04"/>
    <s v="Infra-Estruturas e Transportes"/>
    <s v="01.27.04"/>
    <x v="4"/>
    <x v="0"/>
    <x v="3"/>
    <x v="2"/>
    <x v="0"/>
    <x v="1"/>
    <x v="2"/>
    <x v="0"/>
    <x v="3"/>
    <s v="2022-06-21"/>
    <x v="0"/>
    <n v="3000"/>
    <x v="0"/>
    <m/>
    <x v="0"/>
    <m/>
    <x v="159"/>
    <n v="100478771"/>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Ângela Oliveira, referente a aquisição de 01 carrada de arreia, conforme proposta em anexo"/>
  </r>
  <r>
    <x v="1"/>
    <n v="0"/>
    <n v="0"/>
    <n v="0"/>
    <n v="33000"/>
    <x v="558"/>
    <x v="0"/>
    <x v="1"/>
    <x v="0"/>
    <s v="01.27.04.10"/>
    <x v="4"/>
    <x v="2"/>
    <x v="2"/>
    <s v="Infra-Estruturas e Transportes"/>
    <s v="01.27.04"/>
    <s v="Infra-Estruturas e Transportes"/>
    <s v="01.27.04"/>
    <x v="4"/>
    <x v="0"/>
    <x v="3"/>
    <x v="2"/>
    <x v="0"/>
    <x v="1"/>
    <x v="2"/>
    <x v="0"/>
    <x v="3"/>
    <s v="2022-06-21"/>
    <x v="0"/>
    <n v="33000"/>
    <x v="0"/>
    <m/>
    <x v="0"/>
    <m/>
    <x v="4"/>
    <n v="10047674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Adelaide Borges, referente a aquisição de 11 carradas de arreia, conforme proposta em anexo"/>
  </r>
  <r>
    <x v="1"/>
    <n v="0"/>
    <n v="0"/>
    <n v="0"/>
    <n v="15000"/>
    <x v="559"/>
    <x v="0"/>
    <x v="1"/>
    <x v="0"/>
    <s v="01.27.04.10"/>
    <x v="4"/>
    <x v="2"/>
    <x v="2"/>
    <s v="Infra-Estruturas e Transportes"/>
    <s v="01.27.04"/>
    <s v="Infra-Estruturas e Transportes"/>
    <s v="01.27.04"/>
    <x v="4"/>
    <x v="0"/>
    <x v="3"/>
    <x v="2"/>
    <x v="0"/>
    <x v="1"/>
    <x v="2"/>
    <x v="0"/>
    <x v="3"/>
    <s v="2022-06-21"/>
    <x v="0"/>
    <n v="15000"/>
    <x v="0"/>
    <m/>
    <x v="0"/>
    <m/>
    <x v="160"/>
    <n v="10047691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Arlinda Pereira, referente a aquisição de 05 carradas de arreia, conforme proposta em anexo"/>
  </r>
  <r>
    <x v="0"/>
    <n v="0"/>
    <n v="0"/>
    <n v="0"/>
    <n v="1420"/>
    <x v="560"/>
    <x v="0"/>
    <x v="1"/>
    <x v="0"/>
    <s v="01.28.01.08"/>
    <x v="30"/>
    <x v="5"/>
    <x v="6"/>
    <s v="Habitação Social"/>
    <s v="01.28.01"/>
    <s v="Habitação Social"/>
    <s v="01.28.01"/>
    <x v="1"/>
    <x v="0"/>
    <x v="1"/>
    <x v="1"/>
    <x v="0"/>
    <x v="1"/>
    <x v="1"/>
    <x v="0"/>
    <x v="3"/>
    <s v="2022-06-22"/>
    <x v="0"/>
    <n v="1420"/>
    <x v="0"/>
    <m/>
    <x v="0"/>
    <m/>
    <x v="161"/>
    <n v="100479361"/>
    <x v="0"/>
    <x v="0"/>
    <s v="Habitações Sociais"/>
    <s v="ORI"/>
    <x v="0"/>
    <s v="HS"/>
    <x v="0"/>
    <x v="0"/>
    <x v="0"/>
    <x v="0"/>
    <x v="0"/>
    <x v="0"/>
    <x v="0"/>
    <x v="1"/>
    <x v="0"/>
    <x v="0"/>
    <x v="0"/>
    <s v="Habitações Sociais"/>
    <x v="0"/>
    <x v="0"/>
    <x v="0"/>
    <x v="0"/>
    <x v="1"/>
    <x v="0"/>
    <x v="0"/>
    <s v="000000"/>
    <x v="0"/>
    <x v="0"/>
    <x v="0"/>
    <x v="0"/>
    <s v="Pagamento a favor da Restaurante Fátima Varela, pela aquisição de 03 almoço servidas aos técnicos da CMSM no âmbito dos trabalhos de inventários dos donativos de AMIAM, conforme proposta e fatura em anexo."/>
  </r>
  <r>
    <x v="1"/>
    <n v="0"/>
    <n v="0"/>
    <n v="0"/>
    <n v="2400"/>
    <x v="561"/>
    <x v="0"/>
    <x v="1"/>
    <x v="0"/>
    <s v="03.16.19"/>
    <x v="34"/>
    <x v="0"/>
    <x v="5"/>
    <s v="Direção de Inovação e Desporto"/>
    <s v="03.16.19"/>
    <s v="Direção de Inovação e Desporto"/>
    <s v="03.16.19"/>
    <x v="9"/>
    <x v="0"/>
    <x v="1"/>
    <x v="5"/>
    <x v="0"/>
    <x v="0"/>
    <x v="2"/>
    <x v="0"/>
    <x v="3"/>
    <s v="2022-06-28"/>
    <x v="0"/>
    <n v="2400"/>
    <x v="0"/>
    <m/>
    <x v="0"/>
    <m/>
    <x v="71"/>
    <n v="100477347"/>
    <x v="0"/>
    <x v="0"/>
    <s v="Direção de Inovação e Desporto"/>
    <s v="ORI"/>
    <x v="0"/>
    <m/>
    <x v="0"/>
    <x v="0"/>
    <x v="0"/>
    <x v="0"/>
    <x v="0"/>
    <x v="0"/>
    <x v="0"/>
    <x v="0"/>
    <x v="0"/>
    <x v="0"/>
    <x v="0"/>
    <s v="Direção de Inovação e Desporto"/>
    <x v="0"/>
    <x v="0"/>
    <x v="0"/>
    <x v="0"/>
    <x v="0"/>
    <x v="0"/>
    <x v="0"/>
    <s v="000000"/>
    <x v="0"/>
    <x v="0"/>
    <x v="0"/>
    <x v="0"/>
    <s v="Ajuda de custo e subsidio de transporte a favor do Iderlindo Furtado, aquando a sua deslocação em missão de serviço a cidade da praia, conforme anexo"/>
  </r>
  <r>
    <x v="1"/>
    <n v="0"/>
    <n v="0"/>
    <n v="0"/>
    <n v="679"/>
    <x v="562"/>
    <x v="0"/>
    <x v="1"/>
    <x v="0"/>
    <s v="03.16.15"/>
    <x v="6"/>
    <x v="0"/>
    <x v="5"/>
    <s v="Direção Financeira"/>
    <s v="03.16.15"/>
    <s v="Direção Financeira"/>
    <s v="03.16.15"/>
    <x v="60"/>
    <x v="0"/>
    <x v="1"/>
    <x v="1"/>
    <x v="0"/>
    <x v="0"/>
    <x v="2"/>
    <x v="0"/>
    <x v="3"/>
    <s v="2022-06-30"/>
    <x v="0"/>
    <n v="679"/>
    <x v="0"/>
    <m/>
    <x v="0"/>
    <m/>
    <x v="3"/>
    <n v="100474696"/>
    <x v="0"/>
    <x v="1"/>
    <s v="Direção Financeira"/>
    <s v="ORI"/>
    <x v="0"/>
    <m/>
    <x v="0"/>
    <x v="0"/>
    <x v="0"/>
    <x v="0"/>
    <x v="0"/>
    <x v="0"/>
    <x v="0"/>
    <x v="0"/>
    <x v="0"/>
    <x v="0"/>
    <x v="0"/>
    <s v="Direção Financeira"/>
    <x v="0"/>
    <x v="0"/>
    <x v="0"/>
    <x v="0"/>
    <x v="0"/>
    <x v="0"/>
    <x v="0"/>
    <s v="000000"/>
    <x v="0"/>
    <x v="0"/>
    <x v="1"/>
    <x v="0"/>
    <s v="Pagamento de salário referente a 06-2022"/>
  </r>
  <r>
    <x v="1"/>
    <n v="0"/>
    <n v="0"/>
    <n v="0"/>
    <n v="3457"/>
    <x v="562"/>
    <x v="0"/>
    <x v="1"/>
    <x v="0"/>
    <s v="03.16.15"/>
    <x v="6"/>
    <x v="0"/>
    <x v="5"/>
    <s v="Direção Financeira"/>
    <s v="03.16.15"/>
    <s v="Direção Financeira"/>
    <s v="03.16.15"/>
    <x v="61"/>
    <x v="0"/>
    <x v="1"/>
    <x v="1"/>
    <x v="0"/>
    <x v="0"/>
    <x v="2"/>
    <x v="0"/>
    <x v="3"/>
    <s v="2022-06-30"/>
    <x v="0"/>
    <n v="3457"/>
    <x v="0"/>
    <m/>
    <x v="0"/>
    <m/>
    <x v="3"/>
    <n v="100474696"/>
    <x v="0"/>
    <x v="1"/>
    <s v="Direção Financeira"/>
    <s v="ORI"/>
    <x v="0"/>
    <m/>
    <x v="0"/>
    <x v="0"/>
    <x v="0"/>
    <x v="0"/>
    <x v="0"/>
    <x v="0"/>
    <x v="0"/>
    <x v="0"/>
    <x v="0"/>
    <x v="0"/>
    <x v="0"/>
    <s v="Direção Financeira"/>
    <x v="0"/>
    <x v="0"/>
    <x v="0"/>
    <x v="0"/>
    <x v="0"/>
    <x v="0"/>
    <x v="0"/>
    <s v="000000"/>
    <x v="0"/>
    <x v="0"/>
    <x v="1"/>
    <x v="0"/>
    <s v="Pagamento de salário referente a 06-2022"/>
  </r>
  <r>
    <x v="1"/>
    <n v="0"/>
    <n v="0"/>
    <n v="0"/>
    <n v="802"/>
    <x v="562"/>
    <x v="0"/>
    <x v="1"/>
    <x v="0"/>
    <s v="03.16.15"/>
    <x v="6"/>
    <x v="0"/>
    <x v="5"/>
    <s v="Direção Financeira"/>
    <s v="03.16.15"/>
    <s v="Direção Financeira"/>
    <s v="03.16.15"/>
    <x v="62"/>
    <x v="0"/>
    <x v="1"/>
    <x v="1"/>
    <x v="0"/>
    <x v="0"/>
    <x v="2"/>
    <x v="0"/>
    <x v="3"/>
    <s v="2022-06-30"/>
    <x v="0"/>
    <n v="802"/>
    <x v="0"/>
    <m/>
    <x v="0"/>
    <m/>
    <x v="3"/>
    <n v="100474696"/>
    <x v="0"/>
    <x v="1"/>
    <s v="Direção Financeira"/>
    <s v="ORI"/>
    <x v="0"/>
    <m/>
    <x v="0"/>
    <x v="0"/>
    <x v="0"/>
    <x v="0"/>
    <x v="0"/>
    <x v="0"/>
    <x v="0"/>
    <x v="0"/>
    <x v="0"/>
    <x v="0"/>
    <x v="0"/>
    <s v="Direção Financeira"/>
    <x v="0"/>
    <x v="0"/>
    <x v="0"/>
    <x v="0"/>
    <x v="0"/>
    <x v="0"/>
    <x v="0"/>
    <s v="000000"/>
    <x v="0"/>
    <x v="0"/>
    <x v="1"/>
    <x v="0"/>
    <s v="Pagamento de salário referente a 06-2022"/>
  </r>
  <r>
    <x v="1"/>
    <n v="0"/>
    <n v="0"/>
    <n v="0"/>
    <n v="87"/>
    <x v="562"/>
    <x v="0"/>
    <x v="1"/>
    <x v="0"/>
    <s v="03.16.15"/>
    <x v="6"/>
    <x v="0"/>
    <x v="5"/>
    <s v="Direção Financeira"/>
    <s v="03.16.15"/>
    <s v="Direção Financeira"/>
    <s v="03.16.15"/>
    <x v="14"/>
    <x v="0"/>
    <x v="1"/>
    <x v="1"/>
    <x v="0"/>
    <x v="0"/>
    <x v="2"/>
    <x v="0"/>
    <x v="3"/>
    <s v="2022-06-30"/>
    <x v="0"/>
    <n v="87"/>
    <x v="0"/>
    <m/>
    <x v="0"/>
    <m/>
    <x v="3"/>
    <n v="100474696"/>
    <x v="0"/>
    <x v="1"/>
    <s v="Direção Financeira"/>
    <s v="ORI"/>
    <x v="0"/>
    <m/>
    <x v="0"/>
    <x v="0"/>
    <x v="0"/>
    <x v="0"/>
    <x v="0"/>
    <x v="0"/>
    <x v="0"/>
    <x v="0"/>
    <x v="0"/>
    <x v="0"/>
    <x v="0"/>
    <s v="Direção Financeira"/>
    <x v="0"/>
    <x v="0"/>
    <x v="0"/>
    <x v="0"/>
    <x v="0"/>
    <x v="0"/>
    <x v="0"/>
    <s v="000000"/>
    <x v="0"/>
    <x v="0"/>
    <x v="1"/>
    <x v="0"/>
    <s v="Pagamento de salário referente a 06-2022"/>
  </r>
  <r>
    <x v="1"/>
    <n v="0"/>
    <n v="0"/>
    <n v="0"/>
    <n v="26691"/>
    <x v="562"/>
    <x v="0"/>
    <x v="1"/>
    <x v="0"/>
    <s v="03.16.15"/>
    <x v="6"/>
    <x v="0"/>
    <x v="5"/>
    <s v="Direção Financeira"/>
    <s v="03.16.15"/>
    <s v="Direção Financeira"/>
    <s v="03.16.15"/>
    <x v="15"/>
    <x v="0"/>
    <x v="1"/>
    <x v="1"/>
    <x v="1"/>
    <x v="0"/>
    <x v="2"/>
    <x v="0"/>
    <x v="3"/>
    <s v="2022-06-30"/>
    <x v="0"/>
    <n v="26691"/>
    <x v="0"/>
    <m/>
    <x v="0"/>
    <m/>
    <x v="3"/>
    <n v="100474696"/>
    <x v="0"/>
    <x v="1"/>
    <s v="Direção Financeira"/>
    <s v="ORI"/>
    <x v="0"/>
    <m/>
    <x v="0"/>
    <x v="0"/>
    <x v="0"/>
    <x v="0"/>
    <x v="0"/>
    <x v="0"/>
    <x v="0"/>
    <x v="0"/>
    <x v="0"/>
    <x v="0"/>
    <x v="0"/>
    <s v="Direção Financeira"/>
    <x v="0"/>
    <x v="0"/>
    <x v="0"/>
    <x v="0"/>
    <x v="0"/>
    <x v="0"/>
    <x v="0"/>
    <s v="000000"/>
    <x v="0"/>
    <x v="0"/>
    <x v="1"/>
    <x v="0"/>
    <s v="Pagamento de salário referente a 06-2022"/>
  </r>
  <r>
    <x v="1"/>
    <n v="0"/>
    <n v="0"/>
    <n v="0"/>
    <n v="13797"/>
    <x v="562"/>
    <x v="0"/>
    <x v="1"/>
    <x v="0"/>
    <s v="03.16.15"/>
    <x v="6"/>
    <x v="0"/>
    <x v="5"/>
    <s v="Direção Financeira"/>
    <s v="03.16.15"/>
    <s v="Direção Financeira"/>
    <s v="03.16.15"/>
    <x v="16"/>
    <x v="0"/>
    <x v="1"/>
    <x v="1"/>
    <x v="1"/>
    <x v="0"/>
    <x v="2"/>
    <x v="0"/>
    <x v="3"/>
    <s v="2022-06-30"/>
    <x v="0"/>
    <n v="13797"/>
    <x v="0"/>
    <m/>
    <x v="0"/>
    <m/>
    <x v="3"/>
    <n v="100474696"/>
    <x v="0"/>
    <x v="1"/>
    <s v="Direção Financeira"/>
    <s v="ORI"/>
    <x v="0"/>
    <m/>
    <x v="0"/>
    <x v="0"/>
    <x v="0"/>
    <x v="0"/>
    <x v="0"/>
    <x v="0"/>
    <x v="0"/>
    <x v="0"/>
    <x v="0"/>
    <x v="0"/>
    <x v="0"/>
    <s v="Direção Financeira"/>
    <x v="0"/>
    <x v="0"/>
    <x v="0"/>
    <x v="0"/>
    <x v="0"/>
    <x v="0"/>
    <x v="0"/>
    <s v="000000"/>
    <x v="0"/>
    <x v="0"/>
    <x v="1"/>
    <x v="0"/>
    <s v="Pagamento de salário referente a 06-2022"/>
  </r>
  <r>
    <x v="1"/>
    <n v="0"/>
    <n v="0"/>
    <n v="0"/>
    <n v="134"/>
    <x v="562"/>
    <x v="0"/>
    <x v="1"/>
    <x v="0"/>
    <s v="03.16.15"/>
    <x v="6"/>
    <x v="0"/>
    <x v="5"/>
    <s v="Direção Financeira"/>
    <s v="03.16.15"/>
    <s v="Direção Financeira"/>
    <s v="03.16.15"/>
    <x v="60"/>
    <x v="0"/>
    <x v="1"/>
    <x v="1"/>
    <x v="0"/>
    <x v="0"/>
    <x v="2"/>
    <x v="0"/>
    <x v="3"/>
    <s v="2022-06-30"/>
    <x v="0"/>
    <n v="134"/>
    <x v="0"/>
    <m/>
    <x v="0"/>
    <m/>
    <x v="21"/>
    <n v="100474708"/>
    <x v="0"/>
    <x v="2"/>
    <s v="Direção Financeira"/>
    <s v="ORI"/>
    <x v="0"/>
    <m/>
    <x v="0"/>
    <x v="0"/>
    <x v="0"/>
    <x v="0"/>
    <x v="0"/>
    <x v="0"/>
    <x v="0"/>
    <x v="0"/>
    <x v="0"/>
    <x v="0"/>
    <x v="0"/>
    <s v="Direção Financeira"/>
    <x v="0"/>
    <x v="0"/>
    <x v="0"/>
    <x v="0"/>
    <x v="0"/>
    <x v="0"/>
    <x v="0"/>
    <s v="000000"/>
    <x v="0"/>
    <x v="0"/>
    <x v="2"/>
    <x v="0"/>
    <s v="Pagamento de salário referente a 06-2022"/>
  </r>
  <r>
    <x v="1"/>
    <n v="0"/>
    <n v="0"/>
    <n v="0"/>
    <n v="683"/>
    <x v="562"/>
    <x v="0"/>
    <x v="1"/>
    <x v="0"/>
    <s v="03.16.15"/>
    <x v="6"/>
    <x v="0"/>
    <x v="5"/>
    <s v="Direção Financeira"/>
    <s v="03.16.15"/>
    <s v="Direção Financeira"/>
    <s v="03.16.15"/>
    <x v="61"/>
    <x v="0"/>
    <x v="1"/>
    <x v="1"/>
    <x v="0"/>
    <x v="0"/>
    <x v="2"/>
    <x v="0"/>
    <x v="3"/>
    <s v="2022-06-30"/>
    <x v="0"/>
    <n v="683"/>
    <x v="0"/>
    <m/>
    <x v="0"/>
    <m/>
    <x v="21"/>
    <n v="100474708"/>
    <x v="0"/>
    <x v="2"/>
    <s v="Direção Financeira"/>
    <s v="ORI"/>
    <x v="0"/>
    <m/>
    <x v="0"/>
    <x v="0"/>
    <x v="0"/>
    <x v="0"/>
    <x v="0"/>
    <x v="0"/>
    <x v="0"/>
    <x v="0"/>
    <x v="0"/>
    <x v="0"/>
    <x v="0"/>
    <s v="Direção Financeira"/>
    <x v="0"/>
    <x v="0"/>
    <x v="0"/>
    <x v="0"/>
    <x v="0"/>
    <x v="0"/>
    <x v="0"/>
    <s v="000000"/>
    <x v="0"/>
    <x v="0"/>
    <x v="2"/>
    <x v="0"/>
    <s v="Pagamento de salário referente a 06-2022"/>
  </r>
  <r>
    <x v="1"/>
    <n v="0"/>
    <n v="0"/>
    <n v="0"/>
    <n v="158"/>
    <x v="562"/>
    <x v="0"/>
    <x v="1"/>
    <x v="0"/>
    <s v="03.16.15"/>
    <x v="6"/>
    <x v="0"/>
    <x v="5"/>
    <s v="Direção Financeira"/>
    <s v="03.16.15"/>
    <s v="Direção Financeira"/>
    <s v="03.16.15"/>
    <x v="62"/>
    <x v="0"/>
    <x v="1"/>
    <x v="1"/>
    <x v="0"/>
    <x v="0"/>
    <x v="2"/>
    <x v="0"/>
    <x v="3"/>
    <s v="2022-06-30"/>
    <x v="0"/>
    <n v="158"/>
    <x v="0"/>
    <m/>
    <x v="0"/>
    <m/>
    <x v="21"/>
    <n v="100474708"/>
    <x v="0"/>
    <x v="2"/>
    <s v="Direção Financeira"/>
    <s v="ORI"/>
    <x v="0"/>
    <m/>
    <x v="0"/>
    <x v="0"/>
    <x v="0"/>
    <x v="0"/>
    <x v="0"/>
    <x v="0"/>
    <x v="0"/>
    <x v="0"/>
    <x v="0"/>
    <x v="0"/>
    <x v="0"/>
    <s v="Direção Financeira"/>
    <x v="0"/>
    <x v="0"/>
    <x v="0"/>
    <x v="0"/>
    <x v="0"/>
    <x v="0"/>
    <x v="0"/>
    <s v="000000"/>
    <x v="0"/>
    <x v="0"/>
    <x v="2"/>
    <x v="0"/>
    <s v="Pagamento de salário referente a 06-2022"/>
  </r>
  <r>
    <x v="1"/>
    <n v="0"/>
    <n v="0"/>
    <n v="0"/>
    <n v="17"/>
    <x v="562"/>
    <x v="0"/>
    <x v="1"/>
    <x v="0"/>
    <s v="03.16.15"/>
    <x v="6"/>
    <x v="0"/>
    <x v="5"/>
    <s v="Direção Financeira"/>
    <s v="03.16.15"/>
    <s v="Direção Financeira"/>
    <s v="03.16.15"/>
    <x v="14"/>
    <x v="0"/>
    <x v="1"/>
    <x v="1"/>
    <x v="0"/>
    <x v="0"/>
    <x v="2"/>
    <x v="0"/>
    <x v="3"/>
    <s v="2022-06-30"/>
    <x v="0"/>
    <n v="17"/>
    <x v="0"/>
    <m/>
    <x v="0"/>
    <m/>
    <x v="21"/>
    <n v="100474708"/>
    <x v="0"/>
    <x v="2"/>
    <s v="Direção Financeira"/>
    <s v="ORI"/>
    <x v="0"/>
    <m/>
    <x v="0"/>
    <x v="0"/>
    <x v="0"/>
    <x v="0"/>
    <x v="0"/>
    <x v="0"/>
    <x v="0"/>
    <x v="0"/>
    <x v="0"/>
    <x v="0"/>
    <x v="0"/>
    <s v="Direção Financeira"/>
    <x v="0"/>
    <x v="0"/>
    <x v="0"/>
    <x v="0"/>
    <x v="0"/>
    <x v="0"/>
    <x v="0"/>
    <s v="000000"/>
    <x v="0"/>
    <x v="0"/>
    <x v="2"/>
    <x v="0"/>
    <s v="Pagamento de salário referente a 06-2022"/>
  </r>
  <r>
    <x v="1"/>
    <n v="0"/>
    <n v="0"/>
    <n v="0"/>
    <n v="5278"/>
    <x v="562"/>
    <x v="0"/>
    <x v="1"/>
    <x v="0"/>
    <s v="03.16.15"/>
    <x v="6"/>
    <x v="0"/>
    <x v="5"/>
    <s v="Direção Financeira"/>
    <s v="03.16.15"/>
    <s v="Direção Financeira"/>
    <s v="03.16.15"/>
    <x v="15"/>
    <x v="0"/>
    <x v="1"/>
    <x v="1"/>
    <x v="1"/>
    <x v="0"/>
    <x v="2"/>
    <x v="0"/>
    <x v="3"/>
    <s v="2022-06-30"/>
    <x v="0"/>
    <n v="5278"/>
    <x v="0"/>
    <m/>
    <x v="0"/>
    <m/>
    <x v="21"/>
    <n v="100474708"/>
    <x v="0"/>
    <x v="2"/>
    <s v="Direção Financeira"/>
    <s v="ORI"/>
    <x v="0"/>
    <m/>
    <x v="0"/>
    <x v="0"/>
    <x v="0"/>
    <x v="0"/>
    <x v="0"/>
    <x v="0"/>
    <x v="0"/>
    <x v="0"/>
    <x v="0"/>
    <x v="0"/>
    <x v="0"/>
    <s v="Direção Financeira"/>
    <x v="0"/>
    <x v="0"/>
    <x v="0"/>
    <x v="0"/>
    <x v="0"/>
    <x v="0"/>
    <x v="0"/>
    <s v="000000"/>
    <x v="0"/>
    <x v="0"/>
    <x v="2"/>
    <x v="0"/>
    <s v="Pagamento de salário referente a 06-2022"/>
  </r>
  <r>
    <x v="1"/>
    <n v="0"/>
    <n v="0"/>
    <n v="0"/>
    <n v="2730"/>
    <x v="562"/>
    <x v="0"/>
    <x v="1"/>
    <x v="0"/>
    <s v="03.16.15"/>
    <x v="6"/>
    <x v="0"/>
    <x v="5"/>
    <s v="Direção Financeira"/>
    <s v="03.16.15"/>
    <s v="Direção Financeira"/>
    <s v="03.16.15"/>
    <x v="16"/>
    <x v="0"/>
    <x v="1"/>
    <x v="1"/>
    <x v="1"/>
    <x v="0"/>
    <x v="2"/>
    <x v="0"/>
    <x v="3"/>
    <s v="2022-06-30"/>
    <x v="0"/>
    <n v="2730"/>
    <x v="0"/>
    <m/>
    <x v="0"/>
    <m/>
    <x v="21"/>
    <n v="100474708"/>
    <x v="0"/>
    <x v="2"/>
    <s v="Direção Financeira"/>
    <s v="ORI"/>
    <x v="0"/>
    <m/>
    <x v="0"/>
    <x v="0"/>
    <x v="0"/>
    <x v="0"/>
    <x v="0"/>
    <x v="0"/>
    <x v="0"/>
    <x v="0"/>
    <x v="0"/>
    <x v="0"/>
    <x v="0"/>
    <s v="Direção Financeira"/>
    <x v="0"/>
    <x v="0"/>
    <x v="0"/>
    <x v="0"/>
    <x v="0"/>
    <x v="0"/>
    <x v="0"/>
    <s v="000000"/>
    <x v="0"/>
    <x v="0"/>
    <x v="2"/>
    <x v="0"/>
    <s v="Pagamento de salário referente a 06-2022"/>
  </r>
  <r>
    <x v="1"/>
    <n v="0"/>
    <n v="0"/>
    <n v="0"/>
    <n v="11362"/>
    <x v="562"/>
    <x v="0"/>
    <x v="1"/>
    <x v="0"/>
    <s v="03.16.15"/>
    <x v="6"/>
    <x v="0"/>
    <x v="5"/>
    <s v="Direção Financeira"/>
    <s v="03.16.15"/>
    <s v="Direção Financeira"/>
    <s v="03.16.15"/>
    <x v="60"/>
    <x v="0"/>
    <x v="1"/>
    <x v="1"/>
    <x v="0"/>
    <x v="0"/>
    <x v="2"/>
    <x v="0"/>
    <x v="3"/>
    <s v="2022-06-30"/>
    <x v="0"/>
    <n v="11362"/>
    <x v="0"/>
    <m/>
    <x v="0"/>
    <m/>
    <x v="22"/>
    <n v="100474693"/>
    <x v="0"/>
    <x v="0"/>
    <s v="Direção Financeira"/>
    <s v="ORI"/>
    <x v="0"/>
    <m/>
    <x v="0"/>
    <x v="0"/>
    <x v="0"/>
    <x v="0"/>
    <x v="0"/>
    <x v="0"/>
    <x v="0"/>
    <x v="0"/>
    <x v="0"/>
    <x v="0"/>
    <x v="0"/>
    <s v="Direção Financeira"/>
    <x v="0"/>
    <x v="0"/>
    <x v="0"/>
    <x v="0"/>
    <x v="0"/>
    <x v="0"/>
    <x v="0"/>
    <s v="000000"/>
    <x v="0"/>
    <x v="0"/>
    <x v="0"/>
    <x v="0"/>
    <s v="Pagamento de salário referente a 06-2022"/>
  </r>
  <r>
    <x v="1"/>
    <n v="0"/>
    <n v="0"/>
    <n v="0"/>
    <n v="57833"/>
    <x v="562"/>
    <x v="0"/>
    <x v="1"/>
    <x v="0"/>
    <s v="03.16.15"/>
    <x v="6"/>
    <x v="0"/>
    <x v="5"/>
    <s v="Direção Financeira"/>
    <s v="03.16.15"/>
    <s v="Direção Financeira"/>
    <s v="03.16.15"/>
    <x v="61"/>
    <x v="0"/>
    <x v="1"/>
    <x v="1"/>
    <x v="0"/>
    <x v="0"/>
    <x v="2"/>
    <x v="0"/>
    <x v="3"/>
    <s v="2022-06-30"/>
    <x v="0"/>
    <n v="57833"/>
    <x v="0"/>
    <m/>
    <x v="0"/>
    <m/>
    <x v="22"/>
    <n v="100474693"/>
    <x v="0"/>
    <x v="0"/>
    <s v="Direção Financeira"/>
    <s v="ORI"/>
    <x v="0"/>
    <m/>
    <x v="0"/>
    <x v="0"/>
    <x v="0"/>
    <x v="0"/>
    <x v="0"/>
    <x v="0"/>
    <x v="0"/>
    <x v="0"/>
    <x v="0"/>
    <x v="0"/>
    <x v="0"/>
    <s v="Direção Financeira"/>
    <x v="0"/>
    <x v="0"/>
    <x v="0"/>
    <x v="0"/>
    <x v="0"/>
    <x v="0"/>
    <x v="0"/>
    <s v="000000"/>
    <x v="0"/>
    <x v="0"/>
    <x v="0"/>
    <x v="0"/>
    <s v="Pagamento de salário referente a 06-2022"/>
  </r>
  <r>
    <x v="1"/>
    <n v="0"/>
    <n v="0"/>
    <n v="0"/>
    <n v="13418"/>
    <x v="562"/>
    <x v="0"/>
    <x v="1"/>
    <x v="0"/>
    <s v="03.16.15"/>
    <x v="6"/>
    <x v="0"/>
    <x v="5"/>
    <s v="Direção Financeira"/>
    <s v="03.16.15"/>
    <s v="Direção Financeira"/>
    <s v="03.16.15"/>
    <x v="62"/>
    <x v="0"/>
    <x v="1"/>
    <x v="1"/>
    <x v="0"/>
    <x v="0"/>
    <x v="2"/>
    <x v="0"/>
    <x v="3"/>
    <s v="2022-06-30"/>
    <x v="0"/>
    <n v="13418"/>
    <x v="0"/>
    <m/>
    <x v="0"/>
    <m/>
    <x v="22"/>
    <n v="100474693"/>
    <x v="0"/>
    <x v="0"/>
    <s v="Direção Financeira"/>
    <s v="ORI"/>
    <x v="0"/>
    <m/>
    <x v="0"/>
    <x v="0"/>
    <x v="0"/>
    <x v="0"/>
    <x v="0"/>
    <x v="0"/>
    <x v="0"/>
    <x v="0"/>
    <x v="0"/>
    <x v="0"/>
    <x v="0"/>
    <s v="Direção Financeira"/>
    <x v="0"/>
    <x v="0"/>
    <x v="0"/>
    <x v="0"/>
    <x v="0"/>
    <x v="0"/>
    <x v="0"/>
    <s v="000000"/>
    <x v="0"/>
    <x v="0"/>
    <x v="0"/>
    <x v="0"/>
    <s v="Pagamento de salário referente a 06-2022"/>
  </r>
  <r>
    <x v="1"/>
    <n v="0"/>
    <n v="0"/>
    <n v="0"/>
    <n v="1476"/>
    <x v="562"/>
    <x v="0"/>
    <x v="1"/>
    <x v="0"/>
    <s v="03.16.15"/>
    <x v="6"/>
    <x v="0"/>
    <x v="5"/>
    <s v="Direção Financeira"/>
    <s v="03.16.15"/>
    <s v="Direção Financeira"/>
    <s v="03.16.15"/>
    <x v="14"/>
    <x v="0"/>
    <x v="1"/>
    <x v="1"/>
    <x v="0"/>
    <x v="0"/>
    <x v="2"/>
    <x v="0"/>
    <x v="3"/>
    <s v="2022-06-30"/>
    <x v="0"/>
    <n v="1476"/>
    <x v="0"/>
    <m/>
    <x v="0"/>
    <m/>
    <x v="22"/>
    <n v="100474693"/>
    <x v="0"/>
    <x v="0"/>
    <s v="Direção Financeira"/>
    <s v="ORI"/>
    <x v="0"/>
    <m/>
    <x v="0"/>
    <x v="0"/>
    <x v="0"/>
    <x v="0"/>
    <x v="0"/>
    <x v="0"/>
    <x v="0"/>
    <x v="0"/>
    <x v="0"/>
    <x v="0"/>
    <x v="0"/>
    <s v="Direção Financeira"/>
    <x v="0"/>
    <x v="0"/>
    <x v="0"/>
    <x v="0"/>
    <x v="0"/>
    <x v="0"/>
    <x v="0"/>
    <s v="000000"/>
    <x v="0"/>
    <x v="0"/>
    <x v="0"/>
    <x v="0"/>
    <s v="Pagamento de salário referente a 06-2022"/>
  </r>
  <r>
    <x v="1"/>
    <n v="0"/>
    <n v="0"/>
    <n v="0"/>
    <n v="446451"/>
    <x v="562"/>
    <x v="0"/>
    <x v="1"/>
    <x v="0"/>
    <s v="03.16.15"/>
    <x v="6"/>
    <x v="0"/>
    <x v="5"/>
    <s v="Direção Financeira"/>
    <s v="03.16.15"/>
    <s v="Direção Financeira"/>
    <s v="03.16.15"/>
    <x v="15"/>
    <x v="0"/>
    <x v="1"/>
    <x v="1"/>
    <x v="1"/>
    <x v="0"/>
    <x v="2"/>
    <x v="0"/>
    <x v="3"/>
    <s v="2022-06-30"/>
    <x v="0"/>
    <n v="446451"/>
    <x v="0"/>
    <m/>
    <x v="0"/>
    <m/>
    <x v="22"/>
    <n v="100474693"/>
    <x v="0"/>
    <x v="0"/>
    <s v="Direção Financeira"/>
    <s v="ORI"/>
    <x v="0"/>
    <m/>
    <x v="0"/>
    <x v="0"/>
    <x v="0"/>
    <x v="0"/>
    <x v="0"/>
    <x v="0"/>
    <x v="0"/>
    <x v="0"/>
    <x v="0"/>
    <x v="0"/>
    <x v="0"/>
    <s v="Direção Financeira"/>
    <x v="0"/>
    <x v="0"/>
    <x v="0"/>
    <x v="0"/>
    <x v="0"/>
    <x v="0"/>
    <x v="0"/>
    <s v="000000"/>
    <x v="0"/>
    <x v="0"/>
    <x v="0"/>
    <x v="0"/>
    <s v="Pagamento de salário referente a 06-2022"/>
  </r>
  <r>
    <x v="1"/>
    <n v="0"/>
    <n v="0"/>
    <n v="0"/>
    <n v="230724"/>
    <x v="562"/>
    <x v="0"/>
    <x v="1"/>
    <x v="0"/>
    <s v="03.16.15"/>
    <x v="6"/>
    <x v="0"/>
    <x v="5"/>
    <s v="Direção Financeira"/>
    <s v="03.16.15"/>
    <s v="Direção Financeira"/>
    <s v="03.16.15"/>
    <x v="16"/>
    <x v="0"/>
    <x v="1"/>
    <x v="1"/>
    <x v="1"/>
    <x v="0"/>
    <x v="2"/>
    <x v="0"/>
    <x v="3"/>
    <s v="2022-06-30"/>
    <x v="0"/>
    <n v="230724"/>
    <x v="0"/>
    <m/>
    <x v="0"/>
    <m/>
    <x v="22"/>
    <n v="100474693"/>
    <x v="0"/>
    <x v="0"/>
    <s v="Direção Financeira"/>
    <s v="ORI"/>
    <x v="0"/>
    <m/>
    <x v="0"/>
    <x v="0"/>
    <x v="0"/>
    <x v="0"/>
    <x v="0"/>
    <x v="0"/>
    <x v="0"/>
    <x v="0"/>
    <x v="0"/>
    <x v="0"/>
    <x v="0"/>
    <s v="Direção Financeira"/>
    <x v="0"/>
    <x v="0"/>
    <x v="0"/>
    <x v="0"/>
    <x v="0"/>
    <x v="0"/>
    <x v="0"/>
    <s v="000000"/>
    <x v="0"/>
    <x v="0"/>
    <x v="0"/>
    <x v="0"/>
    <s v="Pagamento de salário referente a 06-2022"/>
  </r>
  <r>
    <x v="1"/>
    <n v="0"/>
    <n v="0"/>
    <n v="0"/>
    <n v="3450"/>
    <x v="563"/>
    <x v="0"/>
    <x v="0"/>
    <x v="0"/>
    <s v="80.02.01"/>
    <x v="3"/>
    <x v="3"/>
    <x v="3"/>
    <s v="Retenções Iur"/>
    <s v="80.02.01"/>
    <s v="Retenções Iur"/>
    <s v="80.02.01"/>
    <x v="3"/>
    <x v="0"/>
    <x v="2"/>
    <x v="1"/>
    <x v="1"/>
    <x v="2"/>
    <x v="0"/>
    <x v="0"/>
    <x v="6"/>
    <s v="2022-07-14"/>
    <x v="2"/>
    <n v="3450"/>
    <x v="0"/>
    <m/>
    <x v="0"/>
    <m/>
    <x v="3"/>
    <n v="100474696"/>
    <x v="0"/>
    <x v="0"/>
    <s v="Retenções Iur"/>
    <s v="ORI"/>
    <x v="0"/>
    <s v="RIUR"/>
    <x v="0"/>
    <x v="0"/>
    <x v="0"/>
    <x v="0"/>
    <x v="0"/>
    <x v="0"/>
    <x v="0"/>
    <x v="0"/>
    <x v="0"/>
    <x v="0"/>
    <x v="0"/>
    <s v="Retenções Iur"/>
    <x v="0"/>
    <x v="0"/>
    <x v="0"/>
    <x v="0"/>
    <x v="2"/>
    <x v="0"/>
    <x v="0"/>
    <s v="000000"/>
    <x v="0"/>
    <x v="1"/>
    <x v="0"/>
    <x v="0"/>
    <s v="RETENCAO OT"/>
  </r>
  <r>
    <x v="1"/>
    <n v="0"/>
    <n v="0"/>
    <n v="0"/>
    <n v="1800"/>
    <x v="564"/>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Ana Suzete Pina Barbosa, referente ao mês de Julho de 2022, conforme documento em anexo."/>
  </r>
  <r>
    <x v="1"/>
    <n v="0"/>
    <n v="0"/>
    <n v="0"/>
    <n v="10200"/>
    <x v="564"/>
    <x v="0"/>
    <x v="1"/>
    <x v="0"/>
    <s v="03.16.01"/>
    <x v="39"/>
    <x v="0"/>
    <x v="5"/>
    <s v="Assembleia Municipal"/>
    <s v="03.16.01"/>
    <s v="Assembleia Municipal"/>
    <s v="03.16.01"/>
    <x v="61"/>
    <x v="0"/>
    <x v="1"/>
    <x v="1"/>
    <x v="0"/>
    <x v="0"/>
    <x v="2"/>
    <x v="0"/>
    <x v="7"/>
    <s v="2022-08-02"/>
    <x v="2"/>
    <n v="10200"/>
    <x v="0"/>
    <m/>
    <x v="0"/>
    <m/>
    <x v="162"/>
    <n v="100479128"/>
    <x v="0"/>
    <x v="0"/>
    <s v="Assembleia Municipal"/>
    <s v="ORI"/>
    <x v="0"/>
    <s v="AM"/>
    <x v="0"/>
    <x v="0"/>
    <x v="0"/>
    <x v="0"/>
    <x v="0"/>
    <x v="0"/>
    <x v="0"/>
    <x v="0"/>
    <x v="0"/>
    <x v="0"/>
    <x v="0"/>
    <s v="Assembleia Municipal"/>
    <x v="0"/>
    <x v="0"/>
    <x v="0"/>
    <x v="0"/>
    <x v="0"/>
    <x v="0"/>
    <x v="0"/>
    <s v="000000"/>
    <x v="0"/>
    <x v="0"/>
    <x v="0"/>
    <x v="0"/>
    <s v="Pagamento da senha de presença a favor da Sra. Ana Suzete Pina Barbosa, referente ao mês de Julho de 2022, conforme documento em anexo."/>
  </r>
  <r>
    <x v="0"/>
    <n v="0"/>
    <n v="0"/>
    <n v="0"/>
    <n v="42525"/>
    <x v="565"/>
    <x v="0"/>
    <x v="1"/>
    <x v="0"/>
    <s v="01.27.02.15"/>
    <x v="2"/>
    <x v="2"/>
    <x v="2"/>
    <s v="Saneamento básico"/>
    <s v="01.27.02"/>
    <s v="Saneamento básico"/>
    <s v="01.27.02"/>
    <x v="2"/>
    <x v="0"/>
    <x v="1"/>
    <x v="1"/>
    <x v="0"/>
    <x v="1"/>
    <x v="1"/>
    <x v="0"/>
    <x v="7"/>
    <s v="2022-08-12"/>
    <x v="2"/>
    <n v="42525"/>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combustíveis, conforme fatura em anexo"/>
  </r>
  <r>
    <x v="1"/>
    <n v="0"/>
    <n v="0"/>
    <n v="0"/>
    <n v="4995"/>
    <x v="566"/>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Agosto 2022, conforme contrato em anexo. "/>
  </r>
  <r>
    <x v="1"/>
    <n v="0"/>
    <n v="0"/>
    <n v="0"/>
    <n v="28308"/>
    <x v="566"/>
    <x v="0"/>
    <x v="1"/>
    <x v="0"/>
    <s v="03.16.15"/>
    <x v="6"/>
    <x v="0"/>
    <x v="5"/>
    <s v="Direção Financeira"/>
    <s v="03.16.15"/>
    <s v="Direção Financeira"/>
    <s v="03.16.15"/>
    <x v="20"/>
    <x v="0"/>
    <x v="1"/>
    <x v="5"/>
    <x v="0"/>
    <x v="0"/>
    <x v="2"/>
    <x v="0"/>
    <x v="7"/>
    <s v="2022-08-25"/>
    <x v="2"/>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Agosto 2022, conforme contrato em anexo. "/>
  </r>
  <r>
    <x v="1"/>
    <n v="0"/>
    <n v="0"/>
    <n v="0"/>
    <n v="42051"/>
    <x v="567"/>
    <x v="0"/>
    <x v="0"/>
    <x v="0"/>
    <s v="80.02.01"/>
    <x v="3"/>
    <x v="3"/>
    <x v="3"/>
    <s v="Retenções Iur"/>
    <s v="80.02.01"/>
    <s v="Retenções Iur"/>
    <s v="80.02.01"/>
    <x v="3"/>
    <x v="0"/>
    <x v="2"/>
    <x v="1"/>
    <x v="1"/>
    <x v="2"/>
    <x v="0"/>
    <x v="0"/>
    <x v="7"/>
    <s v="2022-08-29"/>
    <x v="2"/>
    <n v="42051"/>
    <x v="0"/>
    <m/>
    <x v="0"/>
    <m/>
    <x v="3"/>
    <n v="100474696"/>
    <x v="0"/>
    <x v="0"/>
    <s v="Retenções Iur"/>
    <s v="ORI"/>
    <x v="0"/>
    <s v="RIUR"/>
    <x v="0"/>
    <x v="0"/>
    <x v="0"/>
    <x v="0"/>
    <x v="0"/>
    <x v="0"/>
    <x v="0"/>
    <x v="0"/>
    <x v="0"/>
    <x v="0"/>
    <x v="0"/>
    <s v="Retenções Iur"/>
    <x v="0"/>
    <x v="0"/>
    <x v="0"/>
    <x v="0"/>
    <x v="2"/>
    <x v="0"/>
    <x v="0"/>
    <s v="000000"/>
    <x v="0"/>
    <x v="1"/>
    <x v="0"/>
    <x v="0"/>
    <s v="RETENCAO OT"/>
  </r>
  <r>
    <x v="1"/>
    <n v="0"/>
    <n v="0"/>
    <n v="0"/>
    <n v="9792"/>
    <x v="568"/>
    <x v="0"/>
    <x v="0"/>
    <x v="0"/>
    <s v="80.02.10.01"/>
    <x v="9"/>
    <x v="3"/>
    <x v="3"/>
    <s v="Outros"/>
    <s v="80.02.10"/>
    <s v="Outros"/>
    <s v="80.02.10"/>
    <x v="29"/>
    <x v="0"/>
    <x v="2"/>
    <x v="1"/>
    <x v="1"/>
    <x v="2"/>
    <x v="0"/>
    <x v="0"/>
    <x v="7"/>
    <s v="2022-08-29"/>
    <x v="2"/>
    <n v="9792"/>
    <x v="0"/>
    <m/>
    <x v="0"/>
    <m/>
    <x v="33"/>
    <n v="100474706"/>
    <x v="0"/>
    <x v="0"/>
    <s v="Retençoes Previdencia Social"/>
    <s v="ORI"/>
    <x v="0"/>
    <s v="RPS"/>
    <x v="0"/>
    <x v="0"/>
    <x v="0"/>
    <x v="0"/>
    <x v="0"/>
    <x v="0"/>
    <x v="0"/>
    <x v="0"/>
    <x v="0"/>
    <x v="0"/>
    <x v="0"/>
    <s v="Retençoes Previdencia Social"/>
    <x v="0"/>
    <x v="0"/>
    <x v="0"/>
    <x v="0"/>
    <x v="2"/>
    <x v="0"/>
    <x v="0"/>
    <s v="000000"/>
    <x v="0"/>
    <x v="1"/>
    <x v="0"/>
    <x v="0"/>
    <s v="RETENCAO OT"/>
  </r>
  <r>
    <x v="0"/>
    <n v="0"/>
    <n v="0"/>
    <n v="0"/>
    <n v="29600"/>
    <x v="569"/>
    <x v="0"/>
    <x v="1"/>
    <x v="0"/>
    <s v="01.27.03.09"/>
    <x v="7"/>
    <x v="2"/>
    <x v="2"/>
    <s v="Gestão de Recursos Hídricos"/>
    <s v="01.27.03"/>
    <s v="Gestão de Recursos Hídricos"/>
    <s v="01.27.03"/>
    <x v="2"/>
    <x v="0"/>
    <x v="1"/>
    <x v="1"/>
    <x v="0"/>
    <x v="1"/>
    <x v="1"/>
    <x v="0"/>
    <x v="8"/>
    <s v="2022-09-02"/>
    <x v="2"/>
    <n v="29600"/>
    <x v="0"/>
    <m/>
    <x v="0"/>
    <m/>
    <x v="5"/>
    <n v="100476920"/>
    <x v="0"/>
    <x v="0"/>
    <s v="Ligações domiciliarias em Esp. Branco, Mato Correia, Flamengos e R.S.Miguel"/>
    <s v="ORI"/>
    <x v="0"/>
    <m/>
    <x v="0"/>
    <x v="0"/>
    <x v="0"/>
    <x v="0"/>
    <x v="0"/>
    <x v="0"/>
    <x v="0"/>
    <x v="1"/>
    <x v="0"/>
    <x v="0"/>
    <x v="0"/>
    <s v="Ligações domiciliarias em Esp. Branco, Mato Correia, Flamengos e R.S.Miguel"/>
    <x v="0"/>
    <x v="0"/>
    <x v="0"/>
    <x v="0"/>
    <x v="1"/>
    <x v="0"/>
    <x v="0"/>
    <s v="000000"/>
    <x v="0"/>
    <x v="0"/>
    <x v="0"/>
    <x v="0"/>
    <s v="Pagamento a favor de Felisberto Carvalho pela aquisição de 174,01 Lts de combustível, destinados a viaturas em função de serviço de executivos apoio  operacional com técnico de ADS a ao Gestor de serviço e ao serviço fiscalização municipal e matadouro , conforme proposta em anexo."/>
  </r>
  <r>
    <x v="1"/>
    <n v="0"/>
    <n v="0"/>
    <n v="0"/>
    <n v="6000"/>
    <x v="570"/>
    <x v="0"/>
    <x v="1"/>
    <x v="0"/>
    <s v="01.25.05.09"/>
    <x v="15"/>
    <x v="4"/>
    <x v="4"/>
    <s v="Saúde"/>
    <s v="01.25.05"/>
    <s v="Saúde"/>
    <s v="01.25.05"/>
    <x v="5"/>
    <x v="0"/>
    <x v="4"/>
    <x v="3"/>
    <x v="0"/>
    <x v="1"/>
    <x v="2"/>
    <x v="0"/>
    <x v="8"/>
    <s v="2022-09-05"/>
    <x v="2"/>
    <n v="6000"/>
    <x v="0"/>
    <m/>
    <x v="0"/>
    <m/>
    <x v="164"/>
    <n v="100479385"/>
    <x v="0"/>
    <x v="0"/>
    <s v="Apoio a Consultas de Especialidade e Medicamentos"/>
    <s v="ORI"/>
    <x v="0"/>
    <s v="ACE"/>
    <x v="0"/>
    <x v="0"/>
    <x v="0"/>
    <x v="0"/>
    <x v="0"/>
    <x v="0"/>
    <x v="0"/>
    <x v="1"/>
    <x v="0"/>
    <x v="0"/>
    <x v="0"/>
    <s v="Apoio a Consultas de Especialidade e Medicamentos"/>
    <x v="0"/>
    <x v="0"/>
    <x v="0"/>
    <x v="0"/>
    <x v="1"/>
    <x v="0"/>
    <x v="0"/>
    <s v="000000"/>
    <x v="0"/>
    <x v="0"/>
    <x v="0"/>
    <x v="0"/>
    <s v="Apoio a favor do Sr. Geny de Jesus Sanches, para consulta de especialidade, conforme anexo."/>
  </r>
  <r>
    <x v="1"/>
    <n v="0"/>
    <n v="0"/>
    <n v="0"/>
    <n v="3450"/>
    <x v="571"/>
    <x v="0"/>
    <x v="0"/>
    <x v="0"/>
    <s v="80.02.01"/>
    <x v="3"/>
    <x v="3"/>
    <x v="3"/>
    <s v="Retenções Iur"/>
    <s v="80.02.01"/>
    <s v="Retenções Iur"/>
    <s v="80.02.01"/>
    <x v="3"/>
    <x v="0"/>
    <x v="2"/>
    <x v="1"/>
    <x v="1"/>
    <x v="2"/>
    <x v="0"/>
    <x v="0"/>
    <x v="7"/>
    <s v="2022-08-18"/>
    <x v="2"/>
    <n v="3450"/>
    <x v="0"/>
    <m/>
    <x v="0"/>
    <m/>
    <x v="3"/>
    <n v="100474696"/>
    <x v="0"/>
    <x v="0"/>
    <s v="Retenções Iur"/>
    <s v="ORI"/>
    <x v="0"/>
    <s v="RIUR"/>
    <x v="0"/>
    <x v="0"/>
    <x v="0"/>
    <x v="0"/>
    <x v="0"/>
    <x v="0"/>
    <x v="0"/>
    <x v="0"/>
    <x v="0"/>
    <x v="0"/>
    <x v="0"/>
    <s v="Retenções Iur"/>
    <x v="0"/>
    <x v="0"/>
    <x v="0"/>
    <x v="0"/>
    <x v="2"/>
    <x v="0"/>
    <x v="0"/>
    <s v="000000"/>
    <x v="0"/>
    <x v="1"/>
    <x v="0"/>
    <x v="0"/>
    <s v="RETENCAO OT"/>
  </r>
  <r>
    <x v="1"/>
    <n v="0"/>
    <n v="0"/>
    <n v="0"/>
    <n v="2203"/>
    <x v="572"/>
    <x v="0"/>
    <x v="1"/>
    <x v="0"/>
    <s v="03.16.15"/>
    <x v="6"/>
    <x v="0"/>
    <x v="5"/>
    <s v="Direção Financeira"/>
    <s v="03.16.15"/>
    <s v="Direção Financeira"/>
    <s v="03.16.15"/>
    <x v="60"/>
    <x v="0"/>
    <x v="1"/>
    <x v="1"/>
    <x v="0"/>
    <x v="0"/>
    <x v="2"/>
    <x v="0"/>
    <x v="8"/>
    <s v="2022-09-07"/>
    <x v="2"/>
    <n v="2203"/>
    <x v="0"/>
    <m/>
    <x v="0"/>
    <m/>
    <x v="74"/>
    <n v="100477731"/>
    <x v="0"/>
    <x v="0"/>
    <s v="Direção Financeira"/>
    <s v="ORI"/>
    <x v="0"/>
    <m/>
    <x v="0"/>
    <x v="0"/>
    <x v="0"/>
    <x v="0"/>
    <x v="0"/>
    <x v="0"/>
    <x v="0"/>
    <x v="0"/>
    <x v="0"/>
    <x v="0"/>
    <x v="0"/>
    <s v="Direção Financeira"/>
    <x v="0"/>
    <x v="0"/>
    <x v="0"/>
    <x v="0"/>
    <x v="0"/>
    <x v="0"/>
    <x v="0"/>
    <s v="000000"/>
    <x v="0"/>
    <x v="0"/>
    <x v="0"/>
    <x v="0"/>
    <s v="Pagamento a favor do Sr. Gerson Arnaldo Semedo Lopes, proveniente de compensação de horas extraordinários efetuados durante o mês de maio, processada de forma inexata no salário referente ao mês de junho, conforme anexo."/>
  </r>
  <r>
    <x v="1"/>
    <n v="0"/>
    <n v="0"/>
    <n v="0"/>
    <n v="4050"/>
    <x v="573"/>
    <x v="0"/>
    <x v="0"/>
    <x v="0"/>
    <s v="80.02.01"/>
    <x v="3"/>
    <x v="3"/>
    <x v="3"/>
    <s v="Retenções Iur"/>
    <s v="80.02.01"/>
    <s v="Retenções Iur"/>
    <s v="80.02.01"/>
    <x v="3"/>
    <x v="0"/>
    <x v="2"/>
    <x v="1"/>
    <x v="1"/>
    <x v="2"/>
    <x v="0"/>
    <x v="0"/>
    <x v="8"/>
    <s v="2022-09-07"/>
    <x v="2"/>
    <n v="4050"/>
    <x v="0"/>
    <m/>
    <x v="0"/>
    <m/>
    <x v="3"/>
    <n v="100474696"/>
    <x v="0"/>
    <x v="0"/>
    <s v="Retenções Iur"/>
    <s v="ORI"/>
    <x v="0"/>
    <s v="RIUR"/>
    <x v="0"/>
    <x v="0"/>
    <x v="0"/>
    <x v="0"/>
    <x v="0"/>
    <x v="0"/>
    <x v="0"/>
    <x v="0"/>
    <x v="0"/>
    <x v="0"/>
    <x v="0"/>
    <s v="Retenções Iur"/>
    <x v="0"/>
    <x v="0"/>
    <x v="0"/>
    <x v="0"/>
    <x v="2"/>
    <x v="0"/>
    <x v="0"/>
    <s v="000000"/>
    <x v="0"/>
    <x v="1"/>
    <x v="0"/>
    <x v="0"/>
    <s v="RETENCAO OT"/>
  </r>
  <r>
    <x v="1"/>
    <n v="0"/>
    <n v="0"/>
    <n v="0"/>
    <n v="980"/>
    <x v="574"/>
    <x v="0"/>
    <x v="1"/>
    <x v="0"/>
    <s v="03.16.15"/>
    <x v="6"/>
    <x v="0"/>
    <x v="5"/>
    <s v="Direção Financeira"/>
    <s v="03.16.15"/>
    <s v="Direção Financeira"/>
    <s v="03.16.15"/>
    <x v="13"/>
    <x v="0"/>
    <x v="1"/>
    <x v="5"/>
    <x v="0"/>
    <x v="0"/>
    <x v="2"/>
    <x v="0"/>
    <x v="8"/>
    <s v="2022-09-09"/>
    <x v="2"/>
    <n v="980"/>
    <x v="0"/>
    <m/>
    <x v="0"/>
    <m/>
    <x v="150"/>
    <n v="100391960"/>
    <x v="0"/>
    <x v="0"/>
    <s v="Direção Financeira"/>
    <s v="ORI"/>
    <x v="0"/>
    <m/>
    <x v="0"/>
    <x v="0"/>
    <x v="0"/>
    <x v="0"/>
    <x v="0"/>
    <x v="0"/>
    <x v="0"/>
    <x v="0"/>
    <x v="0"/>
    <x v="0"/>
    <x v="0"/>
    <s v="Direção Financeira"/>
    <x v="0"/>
    <x v="0"/>
    <x v="0"/>
    <x v="0"/>
    <x v="0"/>
    <x v="0"/>
    <x v="0"/>
    <s v="000000"/>
    <x v="0"/>
    <x v="0"/>
    <x v="0"/>
    <x v="0"/>
    <s v="Pagamento a favor da CV Telecom, para aquisição de cartões de recarga para o aparelho de levantamento topográfico, conforme anexo."/>
  </r>
  <r>
    <x v="1"/>
    <n v="0"/>
    <n v="0"/>
    <n v="0"/>
    <n v="26515"/>
    <x v="575"/>
    <x v="0"/>
    <x v="1"/>
    <x v="0"/>
    <s v="03.16.15"/>
    <x v="6"/>
    <x v="0"/>
    <x v="5"/>
    <s v="Direção Financeira"/>
    <s v="03.16.15"/>
    <s v="Direção Financeira"/>
    <s v="03.16.15"/>
    <x v="7"/>
    <x v="0"/>
    <x v="1"/>
    <x v="1"/>
    <x v="0"/>
    <x v="0"/>
    <x v="2"/>
    <x v="0"/>
    <x v="8"/>
    <s v="2022-09-09"/>
    <x v="2"/>
    <n v="26515"/>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60.01 Lts de combustível destinado as viaturas ligeiros, conforme anexo."/>
  </r>
  <r>
    <x v="1"/>
    <n v="0"/>
    <n v="0"/>
    <n v="0"/>
    <n v="9000"/>
    <x v="576"/>
    <x v="0"/>
    <x v="1"/>
    <x v="0"/>
    <s v="03.16.12"/>
    <x v="35"/>
    <x v="0"/>
    <x v="5"/>
    <s v="Direcção de Urbanismo"/>
    <s v="03.16.12"/>
    <s v="Direcção de Urbanismo"/>
    <s v="03.16.12"/>
    <x v="9"/>
    <x v="0"/>
    <x v="1"/>
    <x v="5"/>
    <x v="0"/>
    <x v="0"/>
    <x v="2"/>
    <x v="0"/>
    <x v="8"/>
    <s v="2022-09-12"/>
    <x v="2"/>
    <n v="9000"/>
    <x v="0"/>
    <m/>
    <x v="0"/>
    <m/>
    <x v="165"/>
    <n v="100478955"/>
    <x v="0"/>
    <x v="0"/>
    <s v="Direcção de Urbanismo"/>
    <s v="ORI"/>
    <x v="0"/>
    <m/>
    <x v="0"/>
    <x v="0"/>
    <x v="0"/>
    <x v="0"/>
    <x v="0"/>
    <x v="0"/>
    <x v="0"/>
    <x v="0"/>
    <x v="0"/>
    <x v="0"/>
    <x v="0"/>
    <s v="Direcção de Urbanismo"/>
    <x v="0"/>
    <x v="0"/>
    <x v="0"/>
    <x v="0"/>
    <x v="0"/>
    <x v="0"/>
    <x v="0"/>
    <s v="000000"/>
    <x v="0"/>
    <x v="0"/>
    <x v="0"/>
    <x v="0"/>
    <s v="Pagamento de ajuda de custo, a favor do Sra. vereadora Ermelinda Lopes, pela sua deslocação em missão de serviço à cidade da Praia, nos dias 13, 14 e 15 de Setembro de2022, conforme justificativo em anexo.  "/>
  </r>
  <r>
    <x v="0"/>
    <n v="0"/>
    <n v="0"/>
    <n v="0"/>
    <n v="34940"/>
    <x v="577"/>
    <x v="0"/>
    <x v="1"/>
    <x v="0"/>
    <s v="01.27.02.15"/>
    <x v="2"/>
    <x v="2"/>
    <x v="2"/>
    <s v="Saneamento básico"/>
    <s v="01.27.02"/>
    <s v="Saneamento básico"/>
    <s v="01.27.02"/>
    <x v="2"/>
    <x v="0"/>
    <x v="1"/>
    <x v="1"/>
    <x v="0"/>
    <x v="1"/>
    <x v="1"/>
    <x v="0"/>
    <x v="8"/>
    <s v="2022-09-14"/>
    <x v="2"/>
    <n v="3494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10.86 Lts de combustível destinado ao camião de recolha, conforme anexo."/>
  </r>
  <r>
    <x v="0"/>
    <n v="0"/>
    <n v="0"/>
    <n v="0"/>
    <n v="184000"/>
    <x v="578"/>
    <x v="0"/>
    <x v="1"/>
    <x v="0"/>
    <s v="03.16.15"/>
    <x v="6"/>
    <x v="0"/>
    <x v="5"/>
    <s v="Direção Financeira"/>
    <s v="03.16.15"/>
    <s v="Direção Financeira"/>
    <s v="03.16.15"/>
    <x v="63"/>
    <x v="0"/>
    <x v="1"/>
    <x v="1"/>
    <x v="0"/>
    <x v="0"/>
    <x v="2"/>
    <x v="0"/>
    <x v="8"/>
    <s v="2022-09-15"/>
    <x v="2"/>
    <n v="184000"/>
    <x v="0"/>
    <m/>
    <x v="0"/>
    <m/>
    <x v="166"/>
    <n v="100479112"/>
    <x v="0"/>
    <x v="0"/>
    <s v="Direção Financeira"/>
    <s v="ORI"/>
    <x v="0"/>
    <m/>
    <x v="0"/>
    <x v="0"/>
    <x v="0"/>
    <x v="0"/>
    <x v="0"/>
    <x v="0"/>
    <x v="0"/>
    <x v="1"/>
    <x v="0"/>
    <x v="0"/>
    <x v="0"/>
    <s v="Direção Financeira"/>
    <x v="0"/>
    <x v="0"/>
    <x v="0"/>
    <x v="0"/>
    <x v="0"/>
    <x v="0"/>
    <x v="0"/>
    <s v="000000"/>
    <x v="0"/>
    <x v="0"/>
    <x v="0"/>
    <x v="0"/>
    <s v="Pagamento a fgavor da SKYTECK, LDA pela a aquisição de 01 computador HP e 01 monitor HP para o gabinete técnica da Câmara Municipal de São Miguel, conforme proposta em anexo."/>
  </r>
  <r>
    <x v="1"/>
    <n v="0"/>
    <n v="0"/>
    <n v="0"/>
    <n v="75400"/>
    <x v="579"/>
    <x v="0"/>
    <x v="1"/>
    <x v="0"/>
    <s v="01.25.01.10"/>
    <x v="25"/>
    <x v="4"/>
    <x v="4"/>
    <s v="Educação"/>
    <s v="01.25.01"/>
    <s v="Educação"/>
    <s v="01.25.01"/>
    <x v="4"/>
    <x v="0"/>
    <x v="3"/>
    <x v="2"/>
    <x v="0"/>
    <x v="1"/>
    <x v="2"/>
    <x v="0"/>
    <x v="8"/>
    <s v="2022-09-16"/>
    <x v="2"/>
    <n v="75400"/>
    <x v="0"/>
    <m/>
    <x v="0"/>
    <m/>
    <x v="5"/>
    <n v="100476920"/>
    <x v="0"/>
    <x v="0"/>
    <s v="Transporte escolar"/>
    <s v="ORI"/>
    <x v="0"/>
    <m/>
    <x v="0"/>
    <x v="0"/>
    <x v="0"/>
    <x v="0"/>
    <x v="0"/>
    <x v="0"/>
    <x v="0"/>
    <x v="1"/>
    <x v="0"/>
    <x v="0"/>
    <x v="0"/>
    <s v="Transporte escolar"/>
    <x v="0"/>
    <x v="0"/>
    <x v="0"/>
    <x v="0"/>
    <x v="1"/>
    <x v="0"/>
    <x v="0"/>
    <s v="000000"/>
    <x v="0"/>
    <x v="0"/>
    <x v="0"/>
    <x v="0"/>
    <s v="Pagamento a favor de Felisberto Carvalho pelo fornecimento de 455 Lts de Combustível destinada ao Autocarro Iveco e Toyota Costear do Transporte Escolar, conforme proposta em anexo."/>
  </r>
  <r>
    <x v="1"/>
    <n v="0"/>
    <n v="0"/>
    <n v="0"/>
    <n v="2300"/>
    <x v="580"/>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setembro 2022, conforme contrato em anexo. "/>
  </r>
  <r>
    <x v="1"/>
    <n v="0"/>
    <n v="0"/>
    <n v="0"/>
    <n v="1633"/>
    <x v="580"/>
    <x v="0"/>
    <x v="1"/>
    <x v="0"/>
    <s v="03.16.15"/>
    <x v="6"/>
    <x v="0"/>
    <x v="5"/>
    <s v="Direção Financeira"/>
    <s v="03.16.15"/>
    <s v="Direção Financeira"/>
    <s v="03.16.15"/>
    <x v="20"/>
    <x v="0"/>
    <x v="1"/>
    <x v="5"/>
    <x v="0"/>
    <x v="0"/>
    <x v="2"/>
    <x v="0"/>
    <x v="8"/>
    <s v="2022-09-21"/>
    <x v="2"/>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setembro 2022, conforme contrato em anexo. "/>
  </r>
  <r>
    <x v="1"/>
    <n v="0"/>
    <n v="0"/>
    <n v="0"/>
    <n v="11397"/>
    <x v="580"/>
    <x v="0"/>
    <x v="1"/>
    <x v="0"/>
    <s v="03.16.15"/>
    <x v="6"/>
    <x v="0"/>
    <x v="5"/>
    <s v="Direção Financeira"/>
    <s v="03.16.15"/>
    <s v="Direção Financeira"/>
    <s v="03.16.15"/>
    <x v="20"/>
    <x v="0"/>
    <x v="1"/>
    <x v="5"/>
    <x v="0"/>
    <x v="0"/>
    <x v="2"/>
    <x v="0"/>
    <x v="8"/>
    <s v="2022-09-21"/>
    <x v="2"/>
    <n v="11397"/>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setembro 2022, conforme contrato em anexo. "/>
  </r>
  <r>
    <x v="0"/>
    <n v="0"/>
    <n v="0"/>
    <n v="0"/>
    <n v="49500"/>
    <x v="581"/>
    <x v="0"/>
    <x v="1"/>
    <x v="0"/>
    <s v="01.27.06.85"/>
    <x v="53"/>
    <x v="2"/>
    <x v="2"/>
    <s v="Requalificação Urbana e habitação"/>
    <s v="01.27.06"/>
    <s v="Requalificação Urbana e habitação"/>
    <s v="01.27.06"/>
    <x v="1"/>
    <x v="0"/>
    <x v="1"/>
    <x v="1"/>
    <x v="0"/>
    <x v="1"/>
    <x v="1"/>
    <x v="0"/>
    <x v="8"/>
    <s v="2022-09-21"/>
    <x v="2"/>
    <n v="4950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o Sr. José da Silva Gonçalves, referente a prestação do serviço de transporte de 10.000un de paralelos, no âmbito dos trabalhos de calcetamento na localidade de Achada Bolanha, conforme contrato assinado aos 06 de dezembro 2021"/>
  </r>
  <r>
    <x v="0"/>
    <n v="0"/>
    <n v="0"/>
    <n v="0"/>
    <n v="280500"/>
    <x v="581"/>
    <x v="0"/>
    <x v="1"/>
    <x v="0"/>
    <s v="01.27.06.85"/>
    <x v="53"/>
    <x v="2"/>
    <x v="2"/>
    <s v="Requalificação Urbana e habitação"/>
    <s v="01.27.06"/>
    <s v="Requalificação Urbana e habitação"/>
    <s v="01.27.06"/>
    <x v="1"/>
    <x v="0"/>
    <x v="1"/>
    <x v="1"/>
    <x v="0"/>
    <x v="1"/>
    <x v="1"/>
    <x v="0"/>
    <x v="8"/>
    <s v="2022-09-21"/>
    <x v="2"/>
    <n v="280500"/>
    <x v="0"/>
    <m/>
    <x v="0"/>
    <m/>
    <x v="167"/>
    <n v="100388292"/>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o Sr. José da Silva Gonçalves, referente a prestação do serviço de transporte de 10.000un de paralelos, no âmbito dos trabalhos de calcetamento na localidade de Achada Bolanha, conforme contrato assinado aos 06 de dezembro 2021"/>
  </r>
  <r>
    <x v="1"/>
    <n v="0"/>
    <n v="0"/>
    <n v="0"/>
    <n v="12750"/>
    <x v="582"/>
    <x v="0"/>
    <x v="1"/>
    <x v="0"/>
    <s v="01.27.04.10"/>
    <x v="4"/>
    <x v="2"/>
    <x v="2"/>
    <s v="Infra-Estruturas e Transportes"/>
    <s v="01.27.04"/>
    <s v="Infra-Estruturas e Transportes"/>
    <s v="01.27.04"/>
    <x v="4"/>
    <x v="0"/>
    <x v="3"/>
    <x v="2"/>
    <x v="0"/>
    <x v="1"/>
    <x v="2"/>
    <x v="0"/>
    <x v="8"/>
    <s v="2022-09-21"/>
    <x v="2"/>
    <n v="12750"/>
    <x v="0"/>
    <m/>
    <x v="0"/>
    <m/>
    <x v="168"/>
    <n v="100345452"/>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 Sandra Isabel Pina, referente a fornecimento de 3 carradas de pedra, para trabalhos da construção de muros, conforme proposta em anexo."/>
  </r>
  <r>
    <x v="1"/>
    <n v="0"/>
    <n v="0"/>
    <n v="0"/>
    <n v="4995"/>
    <x v="583"/>
    <x v="0"/>
    <x v="1"/>
    <x v="0"/>
    <s v="03.16.15"/>
    <x v="6"/>
    <x v="0"/>
    <x v="5"/>
    <s v="Direção Financeira"/>
    <s v="03.16.15"/>
    <s v="Direção Financeira"/>
    <s v="03.16.15"/>
    <x v="20"/>
    <x v="0"/>
    <x v="1"/>
    <x v="5"/>
    <x v="0"/>
    <x v="0"/>
    <x v="2"/>
    <x v="0"/>
    <x v="8"/>
    <s v="2022-09-21"/>
    <x v="2"/>
    <n v="4995"/>
    <x v="0"/>
    <m/>
    <x v="0"/>
    <m/>
    <x v="3"/>
    <n v="100474696"/>
    <x v="0"/>
    <x v="1"/>
    <s v="Direção Financeira"/>
    <s v="ORI"/>
    <x v="0"/>
    <m/>
    <x v="0"/>
    <x v="0"/>
    <x v="0"/>
    <x v="0"/>
    <x v="0"/>
    <x v="0"/>
    <x v="0"/>
    <x v="0"/>
    <x v="0"/>
    <x v="0"/>
    <x v="0"/>
    <s v="Direção Financeira"/>
    <x v="0"/>
    <x v="0"/>
    <x v="0"/>
    <x v="0"/>
    <x v="0"/>
    <x v="0"/>
    <x v="0"/>
    <s v="000000"/>
    <x v="0"/>
    <x v="0"/>
    <x v="1"/>
    <x v="0"/>
    <s v="Pagamento ao Sr. Iderlindo Natalício Furtado, pelo serviço prestado ao Pelouro da Inovação e Desporto, referente ao mês de setembro 2022, conforme contrato em anexo.   "/>
  </r>
  <r>
    <x v="1"/>
    <n v="0"/>
    <n v="0"/>
    <n v="0"/>
    <n v="28308"/>
    <x v="583"/>
    <x v="0"/>
    <x v="1"/>
    <x v="0"/>
    <s v="03.16.15"/>
    <x v="6"/>
    <x v="0"/>
    <x v="5"/>
    <s v="Direção Financeira"/>
    <s v="03.16.15"/>
    <s v="Direção Financeira"/>
    <s v="03.16.15"/>
    <x v="20"/>
    <x v="0"/>
    <x v="1"/>
    <x v="5"/>
    <x v="0"/>
    <x v="0"/>
    <x v="2"/>
    <x v="0"/>
    <x v="8"/>
    <s v="2022-09-21"/>
    <x v="2"/>
    <n v="28308"/>
    <x v="0"/>
    <m/>
    <x v="0"/>
    <m/>
    <x v="71"/>
    <n v="100477347"/>
    <x v="0"/>
    <x v="0"/>
    <s v="Direção Financeira"/>
    <s v="ORI"/>
    <x v="0"/>
    <m/>
    <x v="0"/>
    <x v="0"/>
    <x v="0"/>
    <x v="0"/>
    <x v="0"/>
    <x v="0"/>
    <x v="0"/>
    <x v="0"/>
    <x v="0"/>
    <x v="0"/>
    <x v="0"/>
    <s v="Direção Financeira"/>
    <x v="0"/>
    <x v="0"/>
    <x v="0"/>
    <x v="0"/>
    <x v="0"/>
    <x v="0"/>
    <x v="0"/>
    <s v="000000"/>
    <x v="0"/>
    <x v="0"/>
    <x v="0"/>
    <x v="0"/>
    <s v="Pagamento ao Sr. Iderlindo Natalício Furtado, pelo serviço prestado ao Pelouro da Inovação e Desporto, referente ao mês de setembro 2022, conforme contrato em anexo.   "/>
  </r>
  <r>
    <x v="1"/>
    <n v="0"/>
    <n v="0"/>
    <n v="0"/>
    <n v="10109"/>
    <x v="584"/>
    <x v="0"/>
    <x v="1"/>
    <x v="0"/>
    <s v="03.16.15"/>
    <x v="6"/>
    <x v="0"/>
    <x v="5"/>
    <s v="Direção Financeira"/>
    <s v="03.16.15"/>
    <s v="Direção Financeira"/>
    <s v="03.16.15"/>
    <x v="20"/>
    <x v="0"/>
    <x v="1"/>
    <x v="5"/>
    <x v="0"/>
    <x v="0"/>
    <x v="2"/>
    <x v="0"/>
    <x v="8"/>
    <s v="2022-09-22"/>
    <x v="2"/>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setembro 2022, conforme contrato anexo.   "/>
  </r>
  <r>
    <x v="1"/>
    <n v="0"/>
    <n v="0"/>
    <n v="0"/>
    <n v="57287"/>
    <x v="584"/>
    <x v="0"/>
    <x v="1"/>
    <x v="0"/>
    <s v="03.16.15"/>
    <x v="6"/>
    <x v="0"/>
    <x v="5"/>
    <s v="Direção Financeira"/>
    <s v="03.16.15"/>
    <s v="Direção Financeira"/>
    <s v="03.16.15"/>
    <x v="20"/>
    <x v="0"/>
    <x v="1"/>
    <x v="5"/>
    <x v="0"/>
    <x v="0"/>
    <x v="2"/>
    <x v="0"/>
    <x v="8"/>
    <s v="2022-09-22"/>
    <x v="2"/>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setembro 2022, conforme contrato anexo.   "/>
  </r>
  <r>
    <x v="1"/>
    <n v="0"/>
    <n v="0"/>
    <n v="0"/>
    <n v="630"/>
    <x v="585"/>
    <x v="0"/>
    <x v="1"/>
    <x v="0"/>
    <s v="01.25.04.22"/>
    <x v="11"/>
    <x v="4"/>
    <x v="4"/>
    <s v="Cultura"/>
    <s v="01.25.04"/>
    <s v="Cultura"/>
    <s v="01.25.04"/>
    <x v="4"/>
    <x v="0"/>
    <x v="3"/>
    <x v="2"/>
    <x v="0"/>
    <x v="1"/>
    <x v="2"/>
    <x v="0"/>
    <x v="8"/>
    <s v="2022-09-26"/>
    <x v="2"/>
    <n v="63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a Sra. Lucélia Maria Lopes landim, referente ao serviço de costura  de uma toalha de mesa no âmbito da realização da sessão solene comemorativa do 25º aniversario do município de São Miguel, conforme anexo."/>
  </r>
  <r>
    <x v="1"/>
    <n v="0"/>
    <n v="0"/>
    <n v="0"/>
    <n v="3570"/>
    <x v="585"/>
    <x v="0"/>
    <x v="1"/>
    <x v="0"/>
    <s v="01.25.04.22"/>
    <x v="11"/>
    <x v="4"/>
    <x v="4"/>
    <s v="Cultura"/>
    <s v="01.25.04"/>
    <s v="Cultura"/>
    <s v="01.25.04"/>
    <x v="4"/>
    <x v="0"/>
    <x v="3"/>
    <x v="2"/>
    <x v="0"/>
    <x v="1"/>
    <x v="2"/>
    <x v="0"/>
    <x v="8"/>
    <s v="2022-09-26"/>
    <x v="2"/>
    <n v="3570"/>
    <x v="0"/>
    <m/>
    <x v="0"/>
    <m/>
    <x v="169"/>
    <n v="100479305"/>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Lucélia Maria Lopes landim, referente ao serviço de costura  de uma toalha de mesa no âmbito da realização da sessão solene comemorativa do 25º aniversario do município de São Miguel, conforme anexo."/>
  </r>
  <r>
    <x v="1"/>
    <n v="0"/>
    <n v="0"/>
    <n v="0"/>
    <n v="360"/>
    <x v="586"/>
    <x v="0"/>
    <x v="0"/>
    <x v="0"/>
    <s v="03.03.10"/>
    <x v="0"/>
    <x v="0"/>
    <x v="0"/>
    <s v="Receitas Da Câmara"/>
    <s v="03.03.10"/>
    <s v="Receitas Da Câmara"/>
    <s v="03.03.10"/>
    <x v="36"/>
    <x v="0"/>
    <x v="5"/>
    <x v="4"/>
    <x v="0"/>
    <x v="0"/>
    <x v="0"/>
    <x v="0"/>
    <x v="8"/>
    <s v="2022-09-22"/>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881"/>
    <x v="587"/>
    <x v="0"/>
    <x v="0"/>
    <x v="0"/>
    <s v="03.03.10"/>
    <x v="0"/>
    <x v="0"/>
    <x v="0"/>
    <s v="Receitas Da Câmara"/>
    <s v="03.03.10"/>
    <s v="Receitas Da Câmara"/>
    <s v="03.03.10"/>
    <x v="38"/>
    <x v="0"/>
    <x v="1"/>
    <x v="1"/>
    <x v="0"/>
    <x v="0"/>
    <x v="0"/>
    <x v="0"/>
    <x v="8"/>
    <s v="2022-09-22"/>
    <x v="2"/>
    <n v="1788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588"/>
    <x v="0"/>
    <x v="0"/>
    <x v="0"/>
    <s v="03.03.10"/>
    <x v="0"/>
    <x v="0"/>
    <x v="0"/>
    <s v="Receitas Da Câmara"/>
    <s v="03.03.10"/>
    <s v="Receitas Da Câmara"/>
    <s v="03.03.10"/>
    <x v="39"/>
    <x v="0"/>
    <x v="5"/>
    <x v="4"/>
    <x v="0"/>
    <x v="0"/>
    <x v="0"/>
    <x v="0"/>
    <x v="8"/>
    <s v="2022-09-22"/>
    <x v="2"/>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960"/>
    <x v="589"/>
    <x v="0"/>
    <x v="0"/>
    <x v="0"/>
    <s v="03.03.10"/>
    <x v="0"/>
    <x v="0"/>
    <x v="0"/>
    <s v="Receitas Da Câmara"/>
    <s v="03.03.10"/>
    <s v="Receitas Da Câmara"/>
    <s v="03.03.10"/>
    <x v="44"/>
    <x v="0"/>
    <x v="5"/>
    <x v="4"/>
    <x v="0"/>
    <x v="0"/>
    <x v="0"/>
    <x v="0"/>
    <x v="8"/>
    <s v="2022-09-22"/>
    <x v="2"/>
    <n v="14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90"/>
    <x v="0"/>
    <x v="0"/>
    <x v="0"/>
    <s v="03.03.10"/>
    <x v="0"/>
    <x v="0"/>
    <x v="0"/>
    <s v="Receitas Da Câmara"/>
    <s v="03.03.10"/>
    <s v="Receitas Da Câmara"/>
    <s v="03.03.10"/>
    <x v="37"/>
    <x v="0"/>
    <x v="5"/>
    <x v="4"/>
    <x v="0"/>
    <x v="0"/>
    <x v="0"/>
    <x v="0"/>
    <x v="8"/>
    <s v="2022-09-22"/>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60"/>
    <x v="591"/>
    <x v="0"/>
    <x v="0"/>
    <x v="0"/>
    <s v="03.03.10"/>
    <x v="0"/>
    <x v="0"/>
    <x v="0"/>
    <s v="Receitas Da Câmara"/>
    <s v="03.03.10"/>
    <s v="Receitas Da Câmara"/>
    <s v="03.03.10"/>
    <x v="47"/>
    <x v="0"/>
    <x v="5"/>
    <x v="13"/>
    <x v="0"/>
    <x v="0"/>
    <x v="0"/>
    <x v="0"/>
    <x v="8"/>
    <s v="2022-09-22"/>
    <x v="2"/>
    <n v="8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36"/>
    <x v="592"/>
    <x v="0"/>
    <x v="0"/>
    <x v="0"/>
    <s v="03.03.10"/>
    <x v="0"/>
    <x v="0"/>
    <x v="0"/>
    <s v="Receitas Da Câmara"/>
    <s v="03.03.10"/>
    <s v="Receitas Da Câmara"/>
    <s v="03.03.10"/>
    <x v="40"/>
    <x v="0"/>
    <x v="5"/>
    <x v="4"/>
    <x v="0"/>
    <x v="0"/>
    <x v="0"/>
    <x v="0"/>
    <x v="8"/>
    <s v="2022-09-22"/>
    <x v="2"/>
    <n v="81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50"/>
    <x v="593"/>
    <x v="0"/>
    <x v="0"/>
    <x v="0"/>
    <s v="03.03.10"/>
    <x v="0"/>
    <x v="0"/>
    <x v="0"/>
    <s v="Receitas Da Câmara"/>
    <s v="03.03.10"/>
    <s v="Receitas Da Câmara"/>
    <s v="03.03.10"/>
    <x v="41"/>
    <x v="0"/>
    <x v="5"/>
    <x v="4"/>
    <x v="0"/>
    <x v="0"/>
    <x v="0"/>
    <x v="0"/>
    <x v="8"/>
    <s v="2022-09-22"/>
    <x v="2"/>
    <n v="50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84150"/>
    <x v="594"/>
    <x v="0"/>
    <x v="0"/>
    <x v="0"/>
    <s v="03.03.10"/>
    <x v="0"/>
    <x v="0"/>
    <x v="0"/>
    <s v="Receitas Da Câmara"/>
    <s v="03.03.10"/>
    <s v="Receitas Da Câmara"/>
    <s v="03.03.10"/>
    <x v="45"/>
    <x v="0"/>
    <x v="1"/>
    <x v="1"/>
    <x v="0"/>
    <x v="0"/>
    <x v="0"/>
    <x v="0"/>
    <x v="8"/>
    <s v="2022-09-22"/>
    <x v="2"/>
    <n v="84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595"/>
    <x v="0"/>
    <x v="0"/>
    <x v="0"/>
    <s v="03.03.10"/>
    <x v="0"/>
    <x v="0"/>
    <x v="0"/>
    <s v="Receitas Da Câmara"/>
    <s v="03.03.10"/>
    <s v="Receitas Da Câmara"/>
    <s v="03.03.10"/>
    <x v="35"/>
    <x v="0"/>
    <x v="1"/>
    <x v="11"/>
    <x v="0"/>
    <x v="0"/>
    <x v="0"/>
    <x v="0"/>
    <x v="8"/>
    <s v="2022-09-23"/>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13"/>
    <x v="596"/>
    <x v="0"/>
    <x v="0"/>
    <x v="0"/>
    <s v="03.03.10"/>
    <x v="0"/>
    <x v="0"/>
    <x v="0"/>
    <s v="Receitas Da Câmara"/>
    <s v="03.03.10"/>
    <s v="Receitas Da Câmara"/>
    <s v="03.03.10"/>
    <x v="40"/>
    <x v="0"/>
    <x v="5"/>
    <x v="4"/>
    <x v="0"/>
    <x v="0"/>
    <x v="0"/>
    <x v="0"/>
    <x v="8"/>
    <s v="2022-09-23"/>
    <x v="2"/>
    <n v="741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597"/>
    <x v="0"/>
    <x v="1"/>
    <x v="0"/>
    <s v="03.16.15"/>
    <x v="6"/>
    <x v="0"/>
    <x v="5"/>
    <s v="Direção Financeira"/>
    <s v="03.16.15"/>
    <s v="Direção Financeira"/>
    <s v="03.16.15"/>
    <x v="20"/>
    <x v="0"/>
    <x v="1"/>
    <x v="5"/>
    <x v="0"/>
    <x v="0"/>
    <x v="2"/>
    <x v="0"/>
    <x v="8"/>
    <s v="2022-09-22"/>
    <x v="2"/>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setembro 2022, conforme contrato em anexo.  "/>
  </r>
  <r>
    <x v="1"/>
    <n v="0"/>
    <n v="0"/>
    <n v="0"/>
    <n v="13030"/>
    <x v="597"/>
    <x v="0"/>
    <x v="1"/>
    <x v="0"/>
    <s v="03.16.15"/>
    <x v="6"/>
    <x v="0"/>
    <x v="5"/>
    <s v="Direção Financeira"/>
    <s v="03.16.15"/>
    <s v="Direção Financeira"/>
    <s v="03.16.15"/>
    <x v="20"/>
    <x v="0"/>
    <x v="1"/>
    <x v="5"/>
    <x v="0"/>
    <x v="0"/>
    <x v="2"/>
    <x v="0"/>
    <x v="8"/>
    <s v="2022-09-22"/>
    <x v="2"/>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setembro 2022, conforme contrato em anexo.  "/>
  </r>
  <r>
    <x v="1"/>
    <n v="0"/>
    <n v="0"/>
    <n v="0"/>
    <n v="2300"/>
    <x v="598"/>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s de saneamento e limpeza em são Miguel, referente ao mês de setembro conforme o contracto em anexo.   "/>
  </r>
  <r>
    <x v="1"/>
    <n v="0"/>
    <n v="0"/>
    <n v="0"/>
    <n v="13030"/>
    <x v="598"/>
    <x v="0"/>
    <x v="1"/>
    <x v="0"/>
    <s v="01.27.02.11"/>
    <x v="14"/>
    <x v="2"/>
    <x v="2"/>
    <s v="Saneamento básico"/>
    <s v="01.27.02"/>
    <s v="Saneamento básico"/>
    <s v="01.27.02"/>
    <x v="4"/>
    <x v="0"/>
    <x v="3"/>
    <x v="2"/>
    <x v="0"/>
    <x v="1"/>
    <x v="2"/>
    <x v="0"/>
    <x v="8"/>
    <s v="2022-09-22"/>
    <x v="2"/>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s de saneamento e limpeza em são Miguel, referente ao mês de setembro conforme o contracto em anexo.   "/>
  </r>
  <r>
    <x v="1"/>
    <n v="0"/>
    <n v="0"/>
    <n v="0"/>
    <n v="1080"/>
    <x v="599"/>
    <x v="0"/>
    <x v="1"/>
    <x v="0"/>
    <s v="01.25.04.22"/>
    <x v="11"/>
    <x v="4"/>
    <x v="4"/>
    <s v="Cultura"/>
    <s v="01.25.04"/>
    <s v="Cultura"/>
    <s v="01.25.04"/>
    <x v="4"/>
    <x v="0"/>
    <x v="3"/>
    <x v="2"/>
    <x v="0"/>
    <x v="1"/>
    <x v="2"/>
    <x v="0"/>
    <x v="8"/>
    <s v="2022-09-22"/>
    <x v="2"/>
    <n v="108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o Sr. António Carlos Semedo, proveniente de serviço na montagem de stand para a realização de Feiras Municipal de agro-negócio, conforme proposta em anexo."/>
  </r>
  <r>
    <x v="1"/>
    <n v="0"/>
    <n v="0"/>
    <n v="0"/>
    <n v="6120"/>
    <x v="599"/>
    <x v="0"/>
    <x v="1"/>
    <x v="0"/>
    <s v="01.25.04.22"/>
    <x v="11"/>
    <x v="4"/>
    <x v="4"/>
    <s v="Cultura"/>
    <s v="01.25.04"/>
    <s v="Cultura"/>
    <s v="01.25.04"/>
    <x v="4"/>
    <x v="0"/>
    <x v="3"/>
    <x v="2"/>
    <x v="0"/>
    <x v="1"/>
    <x v="2"/>
    <x v="0"/>
    <x v="8"/>
    <s v="2022-09-22"/>
    <x v="2"/>
    <n v="6120"/>
    <x v="0"/>
    <m/>
    <x v="0"/>
    <m/>
    <x v="170"/>
    <n v="1000304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António Carlos Semedo, proveniente de serviço na montagem de stand para a realização de Feiras Municipal de agro-negócio, conforme proposta em anexo."/>
  </r>
  <r>
    <x v="1"/>
    <n v="0"/>
    <n v="0"/>
    <n v="0"/>
    <n v="3750"/>
    <x v="600"/>
    <x v="0"/>
    <x v="1"/>
    <x v="0"/>
    <s v="03.16.15"/>
    <x v="6"/>
    <x v="0"/>
    <x v="5"/>
    <s v="Direção Financeira"/>
    <s v="03.16.15"/>
    <s v="Direção Financeira"/>
    <s v="03.16.15"/>
    <x v="55"/>
    <x v="0"/>
    <x v="1"/>
    <x v="5"/>
    <x v="0"/>
    <x v="0"/>
    <x v="2"/>
    <x v="0"/>
    <x v="8"/>
    <s v="2022-09-22"/>
    <x v="2"/>
    <n v="3750"/>
    <x v="0"/>
    <m/>
    <x v="0"/>
    <m/>
    <x v="3"/>
    <n v="100474696"/>
    <x v="0"/>
    <x v="1"/>
    <s v="Direção Financeira"/>
    <s v="ORI"/>
    <x v="0"/>
    <m/>
    <x v="0"/>
    <x v="0"/>
    <x v="0"/>
    <x v="0"/>
    <x v="0"/>
    <x v="0"/>
    <x v="0"/>
    <x v="0"/>
    <x v="0"/>
    <x v="0"/>
    <x v="0"/>
    <s v="Direção Financeira"/>
    <x v="0"/>
    <x v="0"/>
    <x v="0"/>
    <x v="0"/>
    <x v="0"/>
    <x v="0"/>
    <x v="0"/>
    <s v="000000"/>
    <x v="0"/>
    <x v="0"/>
    <x v="1"/>
    <x v="0"/>
    <s v="Pagamento a favor do Sr. Carlos Alberto Fernandes, por conta dos trabalhos de forragem da carroça de Toyota Dyna reparos na viatura do Sr. Presidente da Camara e conserto de seis cadeiras , conforme proposta em anexo."/>
  </r>
  <r>
    <x v="1"/>
    <n v="0"/>
    <n v="0"/>
    <n v="0"/>
    <n v="21250"/>
    <x v="600"/>
    <x v="0"/>
    <x v="1"/>
    <x v="0"/>
    <s v="03.16.15"/>
    <x v="6"/>
    <x v="0"/>
    <x v="5"/>
    <s v="Direção Financeira"/>
    <s v="03.16.15"/>
    <s v="Direção Financeira"/>
    <s v="03.16.15"/>
    <x v="55"/>
    <x v="0"/>
    <x v="1"/>
    <x v="5"/>
    <x v="0"/>
    <x v="0"/>
    <x v="2"/>
    <x v="0"/>
    <x v="8"/>
    <s v="2022-09-22"/>
    <x v="2"/>
    <n v="21250"/>
    <x v="0"/>
    <m/>
    <x v="0"/>
    <m/>
    <x v="171"/>
    <n v="100479393"/>
    <x v="0"/>
    <x v="0"/>
    <s v="Direção Financeira"/>
    <s v="ORI"/>
    <x v="0"/>
    <m/>
    <x v="0"/>
    <x v="0"/>
    <x v="0"/>
    <x v="0"/>
    <x v="0"/>
    <x v="0"/>
    <x v="0"/>
    <x v="0"/>
    <x v="0"/>
    <x v="0"/>
    <x v="0"/>
    <s v="Direção Financeira"/>
    <x v="0"/>
    <x v="0"/>
    <x v="0"/>
    <x v="0"/>
    <x v="0"/>
    <x v="0"/>
    <x v="0"/>
    <s v="000000"/>
    <x v="0"/>
    <x v="0"/>
    <x v="0"/>
    <x v="0"/>
    <s v="Pagamento a favor do Sr. Carlos Alberto Fernandes, por conta dos trabalhos de forragem da carroça de Toyota Dyna reparos na viatura do Sr. Presidente da Camara e conserto de seis cadeiras , conforme proposta em anexo."/>
  </r>
  <r>
    <x v="1"/>
    <n v="0"/>
    <n v="0"/>
    <n v="0"/>
    <n v="6210"/>
    <x v="601"/>
    <x v="0"/>
    <x v="1"/>
    <x v="0"/>
    <s v="03.16.15"/>
    <x v="6"/>
    <x v="0"/>
    <x v="5"/>
    <s v="Direção Financeira"/>
    <s v="03.16.15"/>
    <s v="Direção Financeira"/>
    <s v="03.16.15"/>
    <x v="22"/>
    <x v="0"/>
    <x v="1"/>
    <x v="1"/>
    <x v="0"/>
    <x v="0"/>
    <x v="2"/>
    <x v="0"/>
    <x v="7"/>
    <s v="2022-08-16"/>
    <x v="2"/>
    <n v="6210"/>
    <x v="0"/>
    <m/>
    <x v="0"/>
    <m/>
    <x v="172"/>
    <n v="100477243"/>
    <x v="0"/>
    <x v="0"/>
    <s v="Direção Financeira"/>
    <s v="ORI"/>
    <x v="0"/>
    <m/>
    <x v="0"/>
    <x v="0"/>
    <x v="0"/>
    <x v="0"/>
    <x v="0"/>
    <x v="0"/>
    <x v="0"/>
    <x v="0"/>
    <x v="0"/>
    <x v="0"/>
    <x v="0"/>
    <s v="Direção Financeira"/>
    <x v="0"/>
    <x v="0"/>
    <x v="0"/>
    <x v="0"/>
    <x v="0"/>
    <x v="0"/>
    <x v="0"/>
    <s v="099999"/>
    <x v="0"/>
    <x v="0"/>
    <x v="0"/>
    <x v="0"/>
    <s v="Pagamento a favor da Pensão Gonçalves, referente as refeições servidas, conforme anexo."/>
  </r>
  <r>
    <x v="1"/>
    <n v="0"/>
    <n v="0"/>
    <n v="0"/>
    <n v="4425"/>
    <x v="602"/>
    <x v="0"/>
    <x v="0"/>
    <x v="0"/>
    <s v="03.03.10"/>
    <x v="0"/>
    <x v="0"/>
    <x v="0"/>
    <s v="Receitas Da Câmara"/>
    <s v="03.03.10"/>
    <s v="Receitas Da Câmara"/>
    <s v="03.03.10"/>
    <x v="39"/>
    <x v="0"/>
    <x v="5"/>
    <x v="4"/>
    <x v="0"/>
    <x v="0"/>
    <x v="0"/>
    <x v="0"/>
    <x v="8"/>
    <s v="2022-09-23"/>
    <x v="2"/>
    <n v="44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603"/>
    <x v="0"/>
    <x v="0"/>
    <x v="0"/>
    <s v="03.03.10"/>
    <x v="0"/>
    <x v="0"/>
    <x v="0"/>
    <s v="Receitas Da Câmara"/>
    <s v="03.03.10"/>
    <s v="Receitas Da Câmara"/>
    <s v="03.03.10"/>
    <x v="36"/>
    <x v="0"/>
    <x v="5"/>
    <x v="4"/>
    <x v="0"/>
    <x v="0"/>
    <x v="0"/>
    <x v="0"/>
    <x v="8"/>
    <s v="2022-09-23"/>
    <x v="2"/>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00"/>
    <x v="604"/>
    <x v="0"/>
    <x v="0"/>
    <x v="0"/>
    <s v="03.03.10"/>
    <x v="0"/>
    <x v="0"/>
    <x v="0"/>
    <s v="Receitas Da Câmara"/>
    <s v="03.03.10"/>
    <s v="Receitas Da Câmara"/>
    <s v="03.03.10"/>
    <x v="37"/>
    <x v="0"/>
    <x v="5"/>
    <x v="4"/>
    <x v="0"/>
    <x v="0"/>
    <x v="0"/>
    <x v="0"/>
    <x v="8"/>
    <s v="2022-09-23"/>
    <x v="2"/>
    <n v="6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605"/>
    <x v="0"/>
    <x v="0"/>
    <x v="0"/>
    <s v="03.03.10"/>
    <x v="0"/>
    <x v="0"/>
    <x v="0"/>
    <s v="Receitas Da Câmara"/>
    <s v="03.03.10"/>
    <s v="Receitas Da Câmara"/>
    <s v="03.03.10"/>
    <x v="6"/>
    <x v="0"/>
    <x v="5"/>
    <x v="4"/>
    <x v="0"/>
    <x v="0"/>
    <x v="0"/>
    <x v="0"/>
    <x v="8"/>
    <s v="2022-09-23"/>
    <x v="2"/>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554"/>
    <x v="606"/>
    <x v="0"/>
    <x v="0"/>
    <x v="0"/>
    <s v="03.03.10"/>
    <x v="0"/>
    <x v="0"/>
    <x v="0"/>
    <s v="Receitas Da Câmara"/>
    <s v="03.03.10"/>
    <s v="Receitas Da Câmara"/>
    <s v="03.03.10"/>
    <x v="38"/>
    <x v="0"/>
    <x v="1"/>
    <x v="1"/>
    <x v="0"/>
    <x v="0"/>
    <x v="0"/>
    <x v="0"/>
    <x v="8"/>
    <s v="2022-09-23"/>
    <x v="2"/>
    <n v="3255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50"/>
    <x v="607"/>
    <x v="0"/>
    <x v="0"/>
    <x v="0"/>
    <s v="03.03.10"/>
    <x v="0"/>
    <x v="0"/>
    <x v="0"/>
    <s v="Receitas Da Câmara"/>
    <s v="03.03.10"/>
    <s v="Receitas Da Câmara"/>
    <s v="03.03.10"/>
    <x v="41"/>
    <x v="0"/>
    <x v="5"/>
    <x v="4"/>
    <x v="0"/>
    <x v="0"/>
    <x v="0"/>
    <x v="0"/>
    <x v="8"/>
    <s v="2022-09-23"/>
    <x v="2"/>
    <n v="3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608"/>
    <x v="0"/>
    <x v="0"/>
    <x v="0"/>
    <s v="03.03.10"/>
    <x v="0"/>
    <x v="0"/>
    <x v="0"/>
    <s v="Receitas Da Câmara"/>
    <s v="03.03.10"/>
    <s v="Receitas Da Câmara"/>
    <s v="03.03.10"/>
    <x v="48"/>
    <x v="0"/>
    <x v="5"/>
    <x v="4"/>
    <x v="0"/>
    <x v="0"/>
    <x v="0"/>
    <x v="0"/>
    <x v="8"/>
    <s v="2022-09-23"/>
    <x v="2"/>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10"/>
    <x v="609"/>
    <x v="0"/>
    <x v="0"/>
    <x v="0"/>
    <s v="03.03.10"/>
    <x v="0"/>
    <x v="0"/>
    <x v="0"/>
    <s v="Receitas Da Câmara"/>
    <s v="03.03.10"/>
    <s v="Receitas Da Câmara"/>
    <s v="03.03.10"/>
    <x v="34"/>
    <x v="0"/>
    <x v="5"/>
    <x v="4"/>
    <x v="0"/>
    <x v="0"/>
    <x v="0"/>
    <x v="0"/>
    <x v="8"/>
    <s v="2022-09-23"/>
    <x v="2"/>
    <n v="85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75"/>
    <x v="610"/>
    <x v="0"/>
    <x v="0"/>
    <x v="0"/>
    <s v="03.03.10"/>
    <x v="0"/>
    <x v="0"/>
    <x v="0"/>
    <s v="Receitas Da Câmara"/>
    <s v="03.03.10"/>
    <s v="Receitas Da Câmara"/>
    <s v="03.03.10"/>
    <x v="39"/>
    <x v="0"/>
    <x v="5"/>
    <x v="4"/>
    <x v="0"/>
    <x v="0"/>
    <x v="0"/>
    <x v="0"/>
    <x v="8"/>
    <s v="2022-09-26"/>
    <x v="2"/>
    <n v="23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20"/>
    <x v="611"/>
    <x v="0"/>
    <x v="0"/>
    <x v="0"/>
    <s v="03.03.10"/>
    <x v="0"/>
    <x v="0"/>
    <x v="0"/>
    <s v="Receitas Da Câmara"/>
    <s v="03.03.10"/>
    <s v="Receitas Da Câmara"/>
    <s v="03.03.10"/>
    <x v="34"/>
    <x v="0"/>
    <x v="5"/>
    <x v="4"/>
    <x v="0"/>
    <x v="0"/>
    <x v="0"/>
    <x v="0"/>
    <x v="8"/>
    <s v="2022-09-26"/>
    <x v="2"/>
    <n v="8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12"/>
    <x v="0"/>
    <x v="1"/>
    <x v="0"/>
    <s v="03.16.15"/>
    <x v="6"/>
    <x v="0"/>
    <x v="5"/>
    <s v="Direção Financeira"/>
    <s v="03.16.15"/>
    <s v="Direção Financeira"/>
    <s v="03.16.15"/>
    <x v="9"/>
    <x v="0"/>
    <x v="1"/>
    <x v="5"/>
    <x v="0"/>
    <x v="0"/>
    <x v="2"/>
    <x v="0"/>
    <x v="4"/>
    <s v="2022-01-05"/>
    <x v="1"/>
    <n v="2000"/>
    <x v="0"/>
    <m/>
    <x v="0"/>
    <m/>
    <x v="26"/>
    <n v="100447033"/>
    <x v="0"/>
    <x v="0"/>
    <s v="Direção Financeira"/>
    <s v="ORI"/>
    <x v="0"/>
    <m/>
    <x v="0"/>
    <x v="0"/>
    <x v="0"/>
    <x v="0"/>
    <x v="0"/>
    <x v="0"/>
    <x v="0"/>
    <x v="1"/>
    <x v="0"/>
    <x v="0"/>
    <x v="0"/>
    <s v="Direção Financeira"/>
    <x v="0"/>
    <x v="0"/>
    <x v="0"/>
    <x v="0"/>
    <x v="0"/>
    <x v="0"/>
    <x v="0"/>
    <s v="000016"/>
    <x v="0"/>
    <x v="0"/>
    <x v="0"/>
    <x v="0"/>
    <s v="Ajuda de custo a favor do senhor Emanuel Semedo a sua deslocação em missão de serviço a cidade da Praia, conforme justificativo em anexo. "/>
  </r>
  <r>
    <x v="0"/>
    <n v="0"/>
    <n v="0"/>
    <n v="0"/>
    <n v="16084"/>
    <x v="613"/>
    <x v="0"/>
    <x v="1"/>
    <x v="0"/>
    <s v="03.16.15"/>
    <x v="6"/>
    <x v="0"/>
    <x v="5"/>
    <s v="Direção Financeira"/>
    <s v="03.16.15"/>
    <s v="Direção Financeira"/>
    <s v="03.16.15"/>
    <x v="71"/>
    <x v="0"/>
    <x v="1"/>
    <x v="1"/>
    <x v="0"/>
    <x v="0"/>
    <x v="1"/>
    <x v="0"/>
    <x v="4"/>
    <s v="2022-01-14"/>
    <x v="1"/>
    <n v="16084"/>
    <x v="0"/>
    <m/>
    <x v="0"/>
    <m/>
    <x v="173"/>
    <n v="100479281"/>
    <x v="0"/>
    <x v="0"/>
    <s v="Direção Financeira"/>
    <s v="ORI"/>
    <x v="0"/>
    <m/>
    <x v="0"/>
    <x v="0"/>
    <x v="0"/>
    <x v="0"/>
    <x v="0"/>
    <x v="0"/>
    <x v="0"/>
    <x v="1"/>
    <x v="0"/>
    <x v="0"/>
    <x v="0"/>
    <s v="Direção Financeira"/>
    <x v="0"/>
    <x v="0"/>
    <x v="0"/>
    <x v="0"/>
    <x v="0"/>
    <x v="0"/>
    <x v="0"/>
    <s v="000052"/>
    <x v="0"/>
    <x v="0"/>
    <x v="0"/>
    <x v="0"/>
    <s v="Pagamento de divindade de Ano 2021,confrome documento em anexo."/>
  </r>
  <r>
    <x v="1"/>
    <n v="0"/>
    <n v="0"/>
    <n v="0"/>
    <n v="3000"/>
    <x v="614"/>
    <x v="0"/>
    <x v="1"/>
    <x v="0"/>
    <s v="01.25.05.09"/>
    <x v="15"/>
    <x v="4"/>
    <x v="4"/>
    <s v="Saúde"/>
    <s v="01.25.05"/>
    <s v="Saúde"/>
    <s v="01.25.05"/>
    <x v="5"/>
    <x v="0"/>
    <x v="4"/>
    <x v="3"/>
    <x v="0"/>
    <x v="1"/>
    <x v="2"/>
    <x v="0"/>
    <x v="5"/>
    <s v="2022-02-07"/>
    <x v="1"/>
    <n v="3000"/>
    <x v="0"/>
    <m/>
    <x v="0"/>
    <m/>
    <x v="174"/>
    <n v="100479286"/>
    <x v="0"/>
    <x v="0"/>
    <s v="Apoio a Consultas de Especialidade e Medicamentos"/>
    <s v="ORI"/>
    <x v="0"/>
    <s v="ACE"/>
    <x v="0"/>
    <x v="0"/>
    <x v="0"/>
    <x v="0"/>
    <x v="0"/>
    <x v="0"/>
    <x v="0"/>
    <x v="1"/>
    <x v="0"/>
    <x v="0"/>
    <x v="0"/>
    <s v="Apoio a Consultas de Especialidade e Medicamentos"/>
    <x v="0"/>
    <x v="0"/>
    <x v="0"/>
    <x v="0"/>
    <x v="1"/>
    <x v="0"/>
    <x v="0"/>
    <s v="000210"/>
    <x v="0"/>
    <x v="0"/>
    <x v="0"/>
    <x v="0"/>
    <s v="Apoio Financeiro a favor da senhora ERMILINDA Lopes, para consultas de especialidade, conforme proposta em anexo."/>
  </r>
  <r>
    <x v="1"/>
    <n v="0"/>
    <n v="0"/>
    <n v="0"/>
    <n v="4557"/>
    <x v="615"/>
    <x v="0"/>
    <x v="0"/>
    <x v="0"/>
    <s v="03.03.10"/>
    <x v="0"/>
    <x v="0"/>
    <x v="0"/>
    <s v="Receitas Da Câmara"/>
    <s v="03.03.10"/>
    <s v="Receitas Da Câmara"/>
    <s v="03.03.10"/>
    <x v="72"/>
    <x v="0"/>
    <x v="5"/>
    <x v="13"/>
    <x v="0"/>
    <x v="0"/>
    <x v="0"/>
    <x v="0"/>
    <x v="4"/>
    <s v="2022-01-27"/>
    <x v="1"/>
    <n v="4557"/>
    <x v="0"/>
    <m/>
    <x v="0"/>
    <m/>
    <x v="0"/>
    <n v="100474914"/>
    <x v="0"/>
    <x v="0"/>
    <s v="Receitas Da Câmara"/>
    <s v="EXT"/>
    <x v="0"/>
    <s v="RDC"/>
    <x v="0"/>
    <x v="0"/>
    <x v="0"/>
    <x v="0"/>
    <x v="0"/>
    <x v="0"/>
    <x v="0"/>
    <x v="0"/>
    <x v="0"/>
    <x v="0"/>
    <x v="0"/>
    <s v="Receitas Da Câmara"/>
    <x v="0"/>
    <x v="0"/>
    <x v="0"/>
    <x v="0"/>
    <x v="0"/>
    <x v="0"/>
    <x v="0"/>
    <s v="000000"/>
    <x v="0"/>
    <x v="0"/>
    <x v="0"/>
    <x v="0"/>
    <s v="Transferência do valor de renda casa para todo do Sr. Edmilson Adriano, conforme estrato em anexo. "/>
  </r>
  <r>
    <x v="1"/>
    <n v="0"/>
    <n v="0"/>
    <n v="0"/>
    <n v="9902328"/>
    <x v="616"/>
    <x v="0"/>
    <x v="0"/>
    <x v="0"/>
    <s v="03.03.10"/>
    <x v="0"/>
    <x v="0"/>
    <x v="0"/>
    <s v="Receitas Da Câmara"/>
    <s v="03.03.10"/>
    <s v="Receitas Da Câmara"/>
    <s v="03.03.10"/>
    <x v="56"/>
    <x v="0"/>
    <x v="0"/>
    <x v="0"/>
    <x v="0"/>
    <x v="0"/>
    <x v="0"/>
    <x v="0"/>
    <x v="4"/>
    <s v="2022-01-27"/>
    <x v="1"/>
    <n v="9902328"/>
    <x v="0"/>
    <m/>
    <x v="0"/>
    <m/>
    <x v="0"/>
    <n v="100474914"/>
    <x v="0"/>
    <x v="0"/>
    <s v="Receitas Da Câmara"/>
    <s v="EXT"/>
    <x v="0"/>
    <s v="RDC"/>
    <x v="0"/>
    <x v="0"/>
    <x v="0"/>
    <x v="0"/>
    <x v="0"/>
    <x v="0"/>
    <x v="0"/>
    <x v="0"/>
    <x v="0"/>
    <x v="0"/>
    <x v="0"/>
    <s v="Receitas Da Câmara"/>
    <x v="0"/>
    <x v="0"/>
    <x v="0"/>
    <x v="0"/>
    <x v="0"/>
    <x v="0"/>
    <x v="0"/>
    <s v="000000"/>
    <x v="0"/>
    <x v="0"/>
    <x v="0"/>
    <x v="0"/>
    <s v="Transferência do FFM, referente a mês de Janeiro de 2022, conforme estrato em anexo."/>
  </r>
  <r>
    <x v="0"/>
    <n v="0"/>
    <n v="0"/>
    <n v="0"/>
    <n v="29400"/>
    <x v="617"/>
    <x v="0"/>
    <x v="1"/>
    <x v="0"/>
    <s v="01.27.05.06"/>
    <x v="37"/>
    <x v="2"/>
    <x v="2"/>
    <s v="Energia"/>
    <s v="01.27.05"/>
    <s v="Energia"/>
    <s v="01.27.05"/>
    <x v="2"/>
    <x v="0"/>
    <x v="1"/>
    <x v="1"/>
    <x v="0"/>
    <x v="1"/>
    <x v="1"/>
    <x v="0"/>
    <x v="2"/>
    <s v="2022-03-30"/>
    <x v="1"/>
    <n v="29400"/>
    <x v="0"/>
    <m/>
    <x v="0"/>
    <m/>
    <x v="82"/>
    <n v="100476460"/>
    <x v="0"/>
    <x v="0"/>
    <s v="Otimização de sistemas de bombagem de agua para rega e produção agrícola com recursos as energias re"/>
    <s v="ORI"/>
    <x v="0"/>
    <m/>
    <x v="0"/>
    <x v="0"/>
    <x v="0"/>
    <x v="0"/>
    <x v="0"/>
    <x v="0"/>
    <x v="0"/>
    <x v="1"/>
    <x v="0"/>
    <x v="0"/>
    <x v="0"/>
    <s v="Otimização de sistemas de bombagem de agua para rega e produção agrícola com recursos as energias re"/>
    <x v="0"/>
    <x v="0"/>
    <x v="0"/>
    <x v="0"/>
    <x v="1"/>
    <x v="0"/>
    <x v="0"/>
    <s v="000715"/>
    <x v="0"/>
    <x v="0"/>
    <x v="0"/>
    <x v="0"/>
    <s v="Pagamento a favor de Eco Produções, pelo fornecimento de 30 sacos de cimentos,para á construção do reservatório em Principal, conforme justificativo em anexo."/>
  </r>
  <r>
    <x v="1"/>
    <n v="0"/>
    <n v="0"/>
    <n v="0"/>
    <n v="2213"/>
    <x v="618"/>
    <x v="0"/>
    <x v="1"/>
    <x v="0"/>
    <s v="01.25.05.10"/>
    <x v="5"/>
    <x v="4"/>
    <x v="4"/>
    <s v="Saúde"/>
    <s v="01.25.05"/>
    <s v="Saúde"/>
    <s v="01.25.05"/>
    <x v="5"/>
    <x v="0"/>
    <x v="4"/>
    <x v="3"/>
    <x v="0"/>
    <x v="1"/>
    <x v="2"/>
    <x v="0"/>
    <x v="2"/>
    <s v="2022-03-31"/>
    <x v="1"/>
    <n v="2213"/>
    <x v="0"/>
    <m/>
    <x v="0"/>
    <m/>
    <x v="5"/>
    <n v="100476920"/>
    <x v="0"/>
    <x v="0"/>
    <s v="Assistencia social"/>
    <s v="ORI"/>
    <x v="0"/>
    <m/>
    <x v="0"/>
    <x v="0"/>
    <x v="0"/>
    <x v="0"/>
    <x v="0"/>
    <x v="0"/>
    <x v="0"/>
    <x v="1"/>
    <x v="0"/>
    <x v="0"/>
    <x v="0"/>
    <s v="Assistencia social"/>
    <x v="0"/>
    <x v="0"/>
    <x v="0"/>
    <x v="0"/>
    <x v="1"/>
    <x v="0"/>
    <x v="0"/>
    <s v="000717"/>
    <x v="0"/>
    <x v="0"/>
    <x v="0"/>
    <x v="0"/>
    <s v="Pagamento a favor Felisberto Carvalho, pela aquisição do Gás butano do Sr. Carlos Almeida Monteiro, conforme proposta em anexo."/>
  </r>
  <r>
    <x v="1"/>
    <n v="0"/>
    <n v="0"/>
    <n v="0"/>
    <n v="980"/>
    <x v="619"/>
    <x v="0"/>
    <x v="1"/>
    <x v="0"/>
    <s v="03.16.15"/>
    <x v="6"/>
    <x v="0"/>
    <x v="5"/>
    <s v="Direção Financeira"/>
    <s v="03.16.15"/>
    <s v="Direção Financeira"/>
    <s v="03.16.15"/>
    <x v="13"/>
    <x v="0"/>
    <x v="1"/>
    <x v="5"/>
    <x v="0"/>
    <x v="0"/>
    <x v="2"/>
    <x v="0"/>
    <x v="0"/>
    <s v="2022-04-01"/>
    <x v="0"/>
    <n v="980"/>
    <x v="0"/>
    <m/>
    <x v="0"/>
    <m/>
    <x v="150"/>
    <n v="100391960"/>
    <x v="0"/>
    <x v="0"/>
    <s v="Direção Financeira"/>
    <s v="ORI"/>
    <x v="0"/>
    <m/>
    <x v="0"/>
    <x v="0"/>
    <x v="0"/>
    <x v="0"/>
    <x v="0"/>
    <x v="0"/>
    <x v="0"/>
    <x v="0"/>
    <x v="0"/>
    <x v="0"/>
    <x v="0"/>
    <s v="Direção Financeira"/>
    <x v="0"/>
    <x v="0"/>
    <x v="0"/>
    <x v="0"/>
    <x v="0"/>
    <x v="0"/>
    <x v="0"/>
    <s v="000000"/>
    <x v="0"/>
    <x v="0"/>
    <x v="0"/>
    <x v="0"/>
    <s v="Pagamento a favor de CV Móvel, para a aquisição de megas, para trabalhos de levantamento topográfica do Gabinete Tecnico, conforme anexo. "/>
  </r>
  <r>
    <x v="0"/>
    <n v="0"/>
    <n v="0"/>
    <n v="0"/>
    <n v="26900"/>
    <x v="620"/>
    <x v="0"/>
    <x v="1"/>
    <x v="0"/>
    <s v="01.27.02.15"/>
    <x v="2"/>
    <x v="2"/>
    <x v="2"/>
    <s v="Saneamento básico"/>
    <s v="01.27.02"/>
    <s v="Saneamento básico"/>
    <s v="01.27.02"/>
    <x v="2"/>
    <x v="0"/>
    <x v="1"/>
    <x v="1"/>
    <x v="0"/>
    <x v="1"/>
    <x v="1"/>
    <x v="0"/>
    <x v="0"/>
    <s v="2022-04-06"/>
    <x v="0"/>
    <n v="269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Felisberto Carvalho, pela aquisição de 200 Lts de combustível destinados as Viatura de Recolha de Resíduos Sólidos Urbanos, conforme documento em anexo. "/>
  </r>
  <r>
    <x v="1"/>
    <n v="0"/>
    <n v="0"/>
    <n v="0"/>
    <n v="336"/>
    <x v="621"/>
    <x v="0"/>
    <x v="1"/>
    <x v="0"/>
    <s v="03.16.27"/>
    <x v="41"/>
    <x v="0"/>
    <x v="5"/>
    <s v="Direção dos Assuntos Jurídicos, Fiscalização e Policia Municipal"/>
    <s v="03.16.27"/>
    <s v="Direção dos Assuntos Jurídicos, Fiscalização e Policia Municipal"/>
    <s v="03.16.27"/>
    <x v="60"/>
    <x v="0"/>
    <x v="1"/>
    <x v="1"/>
    <x v="0"/>
    <x v="0"/>
    <x v="2"/>
    <x v="0"/>
    <x v="3"/>
    <s v="2022-06-21"/>
    <x v="0"/>
    <n v="336"/>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6-2022"/>
  </r>
  <r>
    <x v="1"/>
    <n v="0"/>
    <n v="0"/>
    <n v="0"/>
    <n v="798"/>
    <x v="621"/>
    <x v="0"/>
    <x v="1"/>
    <x v="0"/>
    <s v="03.16.27"/>
    <x v="41"/>
    <x v="0"/>
    <x v="5"/>
    <s v="Direção dos Assuntos Jurídicos, Fiscalização e Policia Municipal"/>
    <s v="03.16.27"/>
    <s v="Direção dos Assuntos Jurídicos, Fiscalização e Policia Municipal"/>
    <s v="03.16.27"/>
    <x v="62"/>
    <x v="0"/>
    <x v="1"/>
    <x v="1"/>
    <x v="0"/>
    <x v="0"/>
    <x v="2"/>
    <x v="0"/>
    <x v="3"/>
    <s v="2022-06-21"/>
    <x v="0"/>
    <n v="798"/>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6-2022"/>
  </r>
  <r>
    <x v="1"/>
    <n v="0"/>
    <n v="0"/>
    <n v="0"/>
    <n v="6827"/>
    <x v="621"/>
    <x v="0"/>
    <x v="1"/>
    <x v="0"/>
    <s v="03.16.27"/>
    <x v="41"/>
    <x v="0"/>
    <x v="5"/>
    <s v="Direção dos Assuntos Jurídicos, Fiscalização e Policia Municipal"/>
    <s v="03.16.27"/>
    <s v="Direção dos Assuntos Jurídicos, Fiscalização e Policia Municipal"/>
    <s v="03.16.27"/>
    <x v="15"/>
    <x v="0"/>
    <x v="1"/>
    <x v="1"/>
    <x v="1"/>
    <x v="0"/>
    <x v="2"/>
    <x v="0"/>
    <x v="3"/>
    <s v="2022-06-21"/>
    <x v="0"/>
    <n v="6827"/>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6-2022"/>
  </r>
  <r>
    <x v="1"/>
    <n v="0"/>
    <n v="0"/>
    <n v="0"/>
    <n v="2873"/>
    <x v="621"/>
    <x v="0"/>
    <x v="1"/>
    <x v="0"/>
    <s v="03.16.27"/>
    <x v="41"/>
    <x v="0"/>
    <x v="5"/>
    <s v="Direção dos Assuntos Jurídicos, Fiscalização e Policia Municipal"/>
    <s v="03.16.27"/>
    <s v="Direção dos Assuntos Jurídicos, Fiscalização e Policia Municipal"/>
    <s v="03.16.27"/>
    <x v="16"/>
    <x v="0"/>
    <x v="1"/>
    <x v="1"/>
    <x v="1"/>
    <x v="0"/>
    <x v="2"/>
    <x v="0"/>
    <x v="3"/>
    <s v="2022-06-21"/>
    <x v="0"/>
    <n v="2873"/>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6-2022"/>
  </r>
  <r>
    <x v="1"/>
    <n v="0"/>
    <n v="0"/>
    <n v="0"/>
    <n v="2000"/>
    <x v="622"/>
    <x v="0"/>
    <x v="1"/>
    <x v="0"/>
    <s v="01.25.05.10"/>
    <x v="5"/>
    <x v="4"/>
    <x v="4"/>
    <s v="Saúde"/>
    <s v="01.25.05"/>
    <s v="Saúde"/>
    <s v="01.25.05"/>
    <x v="5"/>
    <x v="0"/>
    <x v="4"/>
    <x v="3"/>
    <x v="0"/>
    <x v="1"/>
    <x v="2"/>
    <x v="0"/>
    <x v="1"/>
    <s v="2022-05-16"/>
    <x v="0"/>
    <n v="2000"/>
    <x v="0"/>
    <m/>
    <x v="0"/>
    <m/>
    <x v="175"/>
    <n v="100462741"/>
    <x v="0"/>
    <x v="0"/>
    <s v="Assistencia social"/>
    <s v="ORI"/>
    <x v="0"/>
    <m/>
    <x v="0"/>
    <x v="0"/>
    <x v="0"/>
    <x v="0"/>
    <x v="0"/>
    <x v="0"/>
    <x v="0"/>
    <x v="1"/>
    <x v="0"/>
    <x v="0"/>
    <x v="0"/>
    <s v="Assistencia social"/>
    <x v="0"/>
    <x v="0"/>
    <x v="0"/>
    <x v="0"/>
    <x v="1"/>
    <x v="0"/>
    <x v="0"/>
    <s v="000000"/>
    <x v="0"/>
    <x v="0"/>
    <x v="0"/>
    <x v="0"/>
    <s v="Apoio financiaria a favor Domingas, conforme documento em anexo."/>
  </r>
  <r>
    <x v="1"/>
    <n v="0"/>
    <n v="0"/>
    <n v="0"/>
    <n v="2300"/>
    <x v="623"/>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o Sr. João David Lopes Mendes Tavares, pelo serviço prestado na Delegação Municipal DE São Miguel, nos serviços de Apoio Operacional Nível Conforme o contracto em anexo."/>
  </r>
  <r>
    <x v="1"/>
    <n v="0"/>
    <n v="0"/>
    <n v="0"/>
    <n v="13030"/>
    <x v="623"/>
    <x v="0"/>
    <x v="1"/>
    <x v="0"/>
    <s v="03.16.15"/>
    <x v="6"/>
    <x v="0"/>
    <x v="5"/>
    <s v="Direção Financeira"/>
    <s v="03.16.15"/>
    <s v="Direção Financeira"/>
    <s v="03.16.15"/>
    <x v="20"/>
    <x v="0"/>
    <x v="1"/>
    <x v="5"/>
    <x v="0"/>
    <x v="0"/>
    <x v="2"/>
    <x v="0"/>
    <x v="1"/>
    <s v="2022-05-16"/>
    <x v="0"/>
    <n v="13030"/>
    <x v="0"/>
    <m/>
    <x v="0"/>
    <m/>
    <x v="39"/>
    <n v="100479270"/>
    <x v="0"/>
    <x v="0"/>
    <s v="Direção Financeira"/>
    <s v="ORI"/>
    <x v="0"/>
    <m/>
    <x v="0"/>
    <x v="0"/>
    <x v="0"/>
    <x v="0"/>
    <x v="0"/>
    <x v="0"/>
    <x v="0"/>
    <x v="0"/>
    <x v="0"/>
    <x v="0"/>
    <x v="0"/>
    <s v="Direção Financeira"/>
    <x v="0"/>
    <x v="0"/>
    <x v="0"/>
    <x v="0"/>
    <x v="0"/>
    <x v="0"/>
    <x v="0"/>
    <s v="000000"/>
    <x v="0"/>
    <x v="0"/>
    <x v="0"/>
    <x v="0"/>
    <s v="Pagamento a favor do Sr. João David Lopes Mendes Tavares, pelo serviço prestado na Delegação Municipal DE São Miguel, nos serviços de Apoio Operacional Nível Conforme o contracto em anexo."/>
  </r>
  <r>
    <x v="1"/>
    <n v="0"/>
    <n v="0"/>
    <n v="0"/>
    <n v="2213"/>
    <x v="624"/>
    <x v="0"/>
    <x v="1"/>
    <x v="0"/>
    <s v="01.25.05.10"/>
    <x v="5"/>
    <x v="4"/>
    <x v="4"/>
    <s v="Saúde"/>
    <s v="01.25.05"/>
    <s v="Saúde"/>
    <s v="01.25.05"/>
    <x v="5"/>
    <x v="0"/>
    <x v="4"/>
    <x v="3"/>
    <x v="0"/>
    <x v="1"/>
    <x v="2"/>
    <x v="0"/>
    <x v="1"/>
    <s v="2022-05-16"/>
    <x v="0"/>
    <n v="2213"/>
    <x v="0"/>
    <m/>
    <x v="0"/>
    <m/>
    <x v="5"/>
    <n v="100476920"/>
    <x v="0"/>
    <x v="0"/>
    <s v="Assistencia social"/>
    <s v="ORI"/>
    <x v="0"/>
    <m/>
    <x v="0"/>
    <x v="0"/>
    <x v="0"/>
    <x v="0"/>
    <x v="0"/>
    <x v="0"/>
    <x v="0"/>
    <x v="1"/>
    <x v="0"/>
    <x v="0"/>
    <x v="0"/>
    <s v="Assistencia social"/>
    <x v="0"/>
    <x v="0"/>
    <x v="0"/>
    <x v="0"/>
    <x v="1"/>
    <x v="0"/>
    <x v="0"/>
    <s v="000000"/>
    <x v="0"/>
    <x v="0"/>
    <x v="0"/>
    <x v="0"/>
    <s v="Pagamento a favor da empresa Felisberto carvalho, referente a aquisição de um garrafa de gaz de 12.5Kg para Sr. Claudina Pereira Borges. conforme proposta em anexo"/>
  </r>
  <r>
    <x v="1"/>
    <n v="0"/>
    <n v="0"/>
    <n v="0"/>
    <n v="20000"/>
    <x v="625"/>
    <x v="0"/>
    <x v="1"/>
    <x v="0"/>
    <s v="01.27.04.10"/>
    <x v="4"/>
    <x v="2"/>
    <x v="2"/>
    <s v="Infra-Estruturas e Transportes"/>
    <s v="01.27.04"/>
    <s v="Infra-Estruturas e Transportes"/>
    <s v="01.27.04"/>
    <x v="4"/>
    <x v="0"/>
    <x v="3"/>
    <x v="2"/>
    <x v="0"/>
    <x v="1"/>
    <x v="2"/>
    <x v="0"/>
    <x v="1"/>
    <s v="2022-05-17"/>
    <x v="0"/>
    <n v="20000"/>
    <x v="0"/>
    <m/>
    <x v="0"/>
    <m/>
    <x v="155"/>
    <n v="100463669"/>
    <x v="0"/>
    <x v="0"/>
    <s v="Plano de Mitigação as secas e maus anos agrícolas"/>
    <s v="ORI"/>
    <x v="0"/>
    <m/>
    <x v="0"/>
    <x v="0"/>
    <x v="0"/>
    <x v="0"/>
    <x v="0"/>
    <x v="0"/>
    <x v="0"/>
    <x v="1"/>
    <x v="0"/>
    <x v="0"/>
    <x v="0"/>
    <s v="Plano de Mitigação as secas e maus anos agrícolas"/>
    <x v="0"/>
    <x v="0"/>
    <x v="0"/>
    <x v="0"/>
    <x v="1"/>
    <x v="0"/>
    <x v="0"/>
    <s v="000000"/>
    <x v="0"/>
    <x v="0"/>
    <x v="0"/>
    <x v="0"/>
    <s v="Despesas realizadas com o apoio concedido a Sra. Mariana para aquisição de medicamentos, água e pastos para os animais, conforme proposta em anexo."/>
  </r>
  <r>
    <x v="1"/>
    <n v="0"/>
    <n v="0"/>
    <n v="0"/>
    <n v="2300"/>
    <x v="626"/>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627"/>
    <x v="0"/>
    <x v="0"/>
    <x v="0"/>
    <s v="80.02.01"/>
    <x v="3"/>
    <x v="3"/>
    <x v="3"/>
    <s v="Retenções Iur"/>
    <s v="80.02.01"/>
    <s v="Retenções Iur"/>
    <s v="80.02.01"/>
    <x v="3"/>
    <x v="0"/>
    <x v="2"/>
    <x v="1"/>
    <x v="1"/>
    <x v="2"/>
    <x v="0"/>
    <x v="0"/>
    <x v="0"/>
    <s v="2022-04-25"/>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628"/>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9"/>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30"/>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31"/>
    <x v="0"/>
    <x v="1"/>
    <x v="0"/>
    <s v="03.16.15"/>
    <x v="6"/>
    <x v="0"/>
    <x v="5"/>
    <s v="Direção Financeira"/>
    <s v="03.16.15"/>
    <s v="Direção Financeira"/>
    <s v="03.16.15"/>
    <x v="20"/>
    <x v="0"/>
    <x v="1"/>
    <x v="5"/>
    <x v="0"/>
    <x v="0"/>
    <x v="2"/>
    <x v="0"/>
    <x v="1"/>
    <s v="2022-05-24"/>
    <x v="0"/>
    <n v="2300"/>
    <x v="0"/>
    <m/>
    <x v="0"/>
    <m/>
    <x v="3"/>
    <n v="100474696"/>
    <x v="0"/>
    <x v="1"/>
    <s v="Direção Financeira"/>
    <s v="ORI"/>
    <x v="0"/>
    <m/>
    <x v="0"/>
    <x v="0"/>
    <x v="0"/>
    <x v="0"/>
    <x v="0"/>
    <x v="0"/>
    <x v="0"/>
    <x v="0"/>
    <x v="0"/>
    <x v="0"/>
    <x v="0"/>
    <s v="Direção Financeira"/>
    <x v="0"/>
    <x v="0"/>
    <x v="0"/>
    <x v="0"/>
    <x v="0"/>
    <x v="0"/>
    <x v="0"/>
    <s v="000000"/>
    <x v="0"/>
    <x v="0"/>
    <x v="1"/>
    <x v="0"/>
    <s v="Pagamento a favor da Srª. Natalina Gonçalves, pela prestação de serviço de limpeza na Delegação de Principal, referente ao mês de Maio 2022, conforme contrato em anexo. "/>
  </r>
  <r>
    <x v="1"/>
    <n v="0"/>
    <n v="0"/>
    <n v="0"/>
    <n v="13030"/>
    <x v="631"/>
    <x v="0"/>
    <x v="1"/>
    <x v="0"/>
    <s v="03.16.15"/>
    <x v="6"/>
    <x v="0"/>
    <x v="5"/>
    <s v="Direção Financeira"/>
    <s v="03.16.15"/>
    <s v="Direção Financeira"/>
    <s v="03.16.15"/>
    <x v="20"/>
    <x v="0"/>
    <x v="1"/>
    <x v="5"/>
    <x v="0"/>
    <x v="0"/>
    <x v="2"/>
    <x v="0"/>
    <x v="1"/>
    <s v="2022-05-24"/>
    <x v="0"/>
    <n v="13030"/>
    <x v="0"/>
    <m/>
    <x v="0"/>
    <m/>
    <x v="89"/>
    <n v="100479095"/>
    <x v="0"/>
    <x v="0"/>
    <s v="Direção Financeira"/>
    <s v="ORI"/>
    <x v="0"/>
    <m/>
    <x v="0"/>
    <x v="0"/>
    <x v="0"/>
    <x v="0"/>
    <x v="0"/>
    <x v="0"/>
    <x v="0"/>
    <x v="0"/>
    <x v="0"/>
    <x v="0"/>
    <x v="0"/>
    <s v="Direção Financeira"/>
    <x v="0"/>
    <x v="0"/>
    <x v="0"/>
    <x v="0"/>
    <x v="0"/>
    <x v="0"/>
    <x v="0"/>
    <s v="000000"/>
    <x v="0"/>
    <x v="0"/>
    <x v="0"/>
    <x v="0"/>
    <s v="Pagamento a favor da Srª. Natalina Gonçalves, pela prestação de serviço de limpeza na Delegação de Principal, referente ao mês de Maio 2022, conforme contrato em anexo. "/>
  </r>
  <r>
    <x v="1"/>
    <n v="0"/>
    <n v="0"/>
    <n v="0"/>
    <n v="2300"/>
    <x v="632"/>
    <x v="0"/>
    <x v="0"/>
    <x v="0"/>
    <s v="80.02.01"/>
    <x v="3"/>
    <x v="3"/>
    <x v="3"/>
    <s v="Retenções Iur"/>
    <s v="80.02.01"/>
    <s v="Retenções Iur"/>
    <s v="80.02.01"/>
    <x v="3"/>
    <x v="0"/>
    <x v="2"/>
    <x v="1"/>
    <x v="1"/>
    <x v="2"/>
    <x v="0"/>
    <x v="0"/>
    <x v="3"/>
    <s v="2022-06-24"/>
    <x v="0"/>
    <n v="2300"/>
    <x v="0"/>
    <m/>
    <x v="0"/>
    <m/>
    <x v="3"/>
    <n v="100474696"/>
    <x v="0"/>
    <x v="0"/>
    <s v="Retenções Iur"/>
    <s v="ORI"/>
    <x v="0"/>
    <s v="RIUR"/>
    <x v="0"/>
    <x v="0"/>
    <x v="0"/>
    <x v="0"/>
    <x v="0"/>
    <x v="0"/>
    <x v="0"/>
    <x v="0"/>
    <x v="0"/>
    <x v="0"/>
    <x v="0"/>
    <s v="Retenções Iur"/>
    <x v="0"/>
    <x v="0"/>
    <x v="0"/>
    <x v="0"/>
    <x v="2"/>
    <x v="0"/>
    <x v="0"/>
    <s v="000000"/>
    <x v="0"/>
    <x v="1"/>
    <x v="0"/>
    <x v="0"/>
    <s v="RETENCAO OT"/>
  </r>
  <r>
    <x v="1"/>
    <n v="0"/>
    <n v="0"/>
    <n v="0"/>
    <n v="15330"/>
    <x v="633"/>
    <x v="0"/>
    <x v="1"/>
    <x v="0"/>
    <s v="03.16.25"/>
    <x v="13"/>
    <x v="0"/>
    <x v="5"/>
    <s v="Direção dos  Recursos Humanos"/>
    <s v="03.16.25"/>
    <s v="Direção dos  Recursos Humanos"/>
    <s v="03.16.25"/>
    <x v="26"/>
    <x v="0"/>
    <x v="4"/>
    <x v="8"/>
    <x v="0"/>
    <x v="0"/>
    <x v="2"/>
    <x v="0"/>
    <x v="3"/>
    <s v="2022-06-02"/>
    <x v="0"/>
    <n v="15330"/>
    <x v="0"/>
    <m/>
    <x v="0"/>
    <m/>
    <x v="29"/>
    <n v="100252964"/>
    <x v="0"/>
    <x v="0"/>
    <s v="Direção dos  Recursos Humanos"/>
    <s v="ORI"/>
    <x v="0"/>
    <m/>
    <x v="0"/>
    <x v="0"/>
    <x v="0"/>
    <x v="0"/>
    <x v="0"/>
    <x v="0"/>
    <x v="0"/>
    <x v="1"/>
    <x v="0"/>
    <x v="0"/>
    <x v="0"/>
    <s v="Direção dos  Recursos Humanos"/>
    <x v="0"/>
    <x v="0"/>
    <x v="0"/>
    <x v="0"/>
    <x v="0"/>
    <x v="0"/>
    <x v="0"/>
    <s v="000000"/>
    <x v="0"/>
    <x v="0"/>
    <x v="0"/>
    <x v="0"/>
    <s v="Pagamento de 6ª Prestação de Subsidio Por morte a favor de José Maria Lopes de Oliveira, conforme proposta em anexo."/>
  </r>
  <r>
    <x v="0"/>
    <n v="0"/>
    <n v="0"/>
    <n v="0"/>
    <n v="40000"/>
    <x v="634"/>
    <x v="0"/>
    <x v="1"/>
    <x v="0"/>
    <s v="01.27.04.09"/>
    <x v="54"/>
    <x v="2"/>
    <x v="2"/>
    <s v="Infra-Estruturas e Transportes"/>
    <s v="01.27.04"/>
    <s v="Infra-Estruturas e Transportes"/>
    <s v="01.27.04"/>
    <x v="2"/>
    <x v="0"/>
    <x v="1"/>
    <x v="1"/>
    <x v="0"/>
    <x v="1"/>
    <x v="1"/>
    <x v="0"/>
    <x v="3"/>
    <s v="2022-06-03"/>
    <x v="0"/>
    <n v="40000"/>
    <x v="0"/>
    <m/>
    <x v="0"/>
    <m/>
    <x v="176"/>
    <n v="100478784"/>
    <x v="0"/>
    <x v="0"/>
    <s v="Sinalização de Transito"/>
    <s v="ORI"/>
    <x v="0"/>
    <m/>
    <x v="0"/>
    <x v="0"/>
    <x v="0"/>
    <x v="0"/>
    <x v="0"/>
    <x v="0"/>
    <x v="0"/>
    <x v="1"/>
    <x v="0"/>
    <x v="0"/>
    <x v="0"/>
    <s v="Sinalização de Transito"/>
    <x v="0"/>
    <x v="0"/>
    <x v="0"/>
    <x v="0"/>
    <x v="1"/>
    <x v="0"/>
    <x v="0"/>
    <s v="000000"/>
    <x v="0"/>
    <x v="0"/>
    <x v="0"/>
    <x v="0"/>
    <s v="Pagamento a favor da Empresa ART &amp; Letras Vanusa, Soc. Unipessoal Lda, referente a confecionamento de sinais de transito, e placas de identificação ,no âmbito da requalificação urbana e ambiental de "/>
  </r>
  <r>
    <x v="1"/>
    <n v="0"/>
    <n v="0"/>
    <n v="0"/>
    <n v="4950"/>
    <x v="635"/>
    <x v="0"/>
    <x v="1"/>
    <x v="0"/>
    <s v="03.16.15"/>
    <x v="6"/>
    <x v="0"/>
    <x v="5"/>
    <s v="Direção Financeira"/>
    <s v="03.16.15"/>
    <s v="Direção Financeira"/>
    <s v="03.16.15"/>
    <x v="23"/>
    <x v="0"/>
    <x v="1"/>
    <x v="1"/>
    <x v="0"/>
    <x v="0"/>
    <x v="2"/>
    <x v="0"/>
    <x v="7"/>
    <s v="2022-08-03"/>
    <x v="2"/>
    <n v="4950"/>
    <x v="0"/>
    <m/>
    <x v="0"/>
    <m/>
    <x v="45"/>
    <n v="100478189"/>
    <x v="0"/>
    <x v="0"/>
    <s v="Direção Financeira"/>
    <s v="ORI"/>
    <x v="0"/>
    <m/>
    <x v="0"/>
    <x v="0"/>
    <x v="0"/>
    <x v="0"/>
    <x v="0"/>
    <x v="0"/>
    <x v="0"/>
    <x v="0"/>
    <x v="0"/>
    <x v="0"/>
    <x v="0"/>
    <s v="Direção Financeira"/>
    <x v="0"/>
    <x v="0"/>
    <x v="0"/>
    <x v="0"/>
    <x v="0"/>
    <x v="0"/>
    <x v="0"/>
    <s v="000000"/>
    <x v="0"/>
    <x v="0"/>
    <x v="0"/>
    <x v="0"/>
    <s v="Pagamento a favor da MERCEARIA INÊS NUNES, na aquisição de consumíveis para o gabinete do presidente da CMSM, conforme documento em anexo."/>
  </r>
  <r>
    <x v="0"/>
    <n v="0"/>
    <n v="0"/>
    <n v="0"/>
    <n v="266900"/>
    <x v="636"/>
    <x v="0"/>
    <x v="1"/>
    <x v="0"/>
    <s v="01.27.06.82"/>
    <x v="27"/>
    <x v="2"/>
    <x v="2"/>
    <s v="Requalificação Urbana e habitação"/>
    <s v="01.27.06"/>
    <s v="Requalificação Urbana e habitação"/>
    <s v="01.27.06"/>
    <x v="1"/>
    <x v="0"/>
    <x v="1"/>
    <x v="1"/>
    <x v="0"/>
    <x v="1"/>
    <x v="1"/>
    <x v="0"/>
    <x v="3"/>
    <s v="2022-06-09"/>
    <x v="0"/>
    <n v="266900"/>
    <x v="0"/>
    <m/>
    <x v="0"/>
    <m/>
    <x v="177"/>
    <n v="100397630"/>
    <x v="0"/>
    <x v="0"/>
    <s v="Reabilitação das estradas municipais "/>
    <s v="ORI"/>
    <x v="0"/>
    <m/>
    <x v="0"/>
    <x v="0"/>
    <x v="0"/>
    <x v="0"/>
    <x v="0"/>
    <x v="0"/>
    <x v="0"/>
    <x v="1"/>
    <x v="0"/>
    <x v="0"/>
    <x v="0"/>
    <s v="Reabilitação das estradas municipais "/>
    <x v="0"/>
    <x v="0"/>
    <x v="0"/>
    <x v="0"/>
    <x v="1"/>
    <x v="0"/>
    <x v="0"/>
    <s v="000000"/>
    <x v="0"/>
    <x v="0"/>
    <x v="0"/>
    <x v="0"/>
    <s v="Pagamento a Favor de Álvaro dos Santos Rodrigues, Referente a prestação de serviço de aluguer de Viaturas ,para transporte dos materiais de construção para a pavimentação ,conforme a proposta e fatura em anexo. "/>
  </r>
  <r>
    <x v="1"/>
    <n v="0"/>
    <n v="0"/>
    <n v="0"/>
    <n v="525"/>
    <x v="637"/>
    <x v="0"/>
    <x v="0"/>
    <x v="0"/>
    <s v="80.02.01"/>
    <x v="3"/>
    <x v="3"/>
    <x v="3"/>
    <s v="Retenções Iur"/>
    <s v="80.02.01"/>
    <s v="Retenções Iur"/>
    <s v="80.02.01"/>
    <x v="3"/>
    <x v="0"/>
    <x v="2"/>
    <x v="1"/>
    <x v="1"/>
    <x v="2"/>
    <x v="0"/>
    <x v="0"/>
    <x v="1"/>
    <s v="2022-05-03"/>
    <x v="0"/>
    <n v="525"/>
    <x v="0"/>
    <m/>
    <x v="0"/>
    <m/>
    <x v="3"/>
    <n v="100474696"/>
    <x v="0"/>
    <x v="0"/>
    <s v="Retenções Iur"/>
    <s v="ORI"/>
    <x v="0"/>
    <s v="RIUR"/>
    <x v="0"/>
    <x v="0"/>
    <x v="0"/>
    <x v="0"/>
    <x v="0"/>
    <x v="0"/>
    <x v="0"/>
    <x v="0"/>
    <x v="0"/>
    <x v="0"/>
    <x v="0"/>
    <s v="Retenções Iur"/>
    <x v="0"/>
    <x v="0"/>
    <x v="0"/>
    <x v="0"/>
    <x v="2"/>
    <x v="0"/>
    <x v="0"/>
    <s v="000000"/>
    <x v="0"/>
    <x v="1"/>
    <x v="0"/>
    <x v="0"/>
    <s v="RETENCAO OT"/>
  </r>
  <r>
    <x v="1"/>
    <n v="0"/>
    <n v="0"/>
    <n v="0"/>
    <n v="243"/>
    <x v="621"/>
    <x v="0"/>
    <x v="1"/>
    <x v="0"/>
    <s v="03.16.27"/>
    <x v="41"/>
    <x v="0"/>
    <x v="5"/>
    <s v="Direção dos Assuntos Jurídicos, Fiscalização e Policia Municipal"/>
    <s v="03.16.27"/>
    <s v="Direção dos Assuntos Jurídicos, Fiscalização e Policia Municipal"/>
    <s v="03.16.27"/>
    <x v="60"/>
    <x v="0"/>
    <x v="1"/>
    <x v="1"/>
    <x v="0"/>
    <x v="0"/>
    <x v="2"/>
    <x v="0"/>
    <x v="3"/>
    <s v="2022-06-21"/>
    <x v="0"/>
    <n v="243"/>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6-2022"/>
  </r>
  <r>
    <x v="1"/>
    <n v="0"/>
    <n v="0"/>
    <n v="0"/>
    <n v="576"/>
    <x v="621"/>
    <x v="0"/>
    <x v="1"/>
    <x v="0"/>
    <s v="03.16.27"/>
    <x v="41"/>
    <x v="0"/>
    <x v="5"/>
    <s v="Direção dos Assuntos Jurídicos, Fiscalização e Policia Municipal"/>
    <s v="03.16.27"/>
    <s v="Direção dos Assuntos Jurídicos, Fiscalização e Policia Municipal"/>
    <s v="03.16.27"/>
    <x v="62"/>
    <x v="0"/>
    <x v="1"/>
    <x v="1"/>
    <x v="0"/>
    <x v="0"/>
    <x v="2"/>
    <x v="0"/>
    <x v="3"/>
    <s v="2022-06-21"/>
    <x v="0"/>
    <n v="576"/>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06-2022"/>
  </r>
  <r>
    <x v="1"/>
    <n v="0"/>
    <n v="0"/>
    <n v="0"/>
    <n v="4935"/>
    <x v="621"/>
    <x v="0"/>
    <x v="1"/>
    <x v="0"/>
    <s v="03.16.27"/>
    <x v="41"/>
    <x v="0"/>
    <x v="5"/>
    <s v="Direção dos Assuntos Jurídicos, Fiscalização e Policia Municipal"/>
    <s v="03.16.27"/>
    <s v="Direção dos Assuntos Jurídicos, Fiscalização e Policia Municipal"/>
    <s v="03.16.27"/>
    <x v="15"/>
    <x v="0"/>
    <x v="1"/>
    <x v="1"/>
    <x v="1"/>
    <x v="0"/>
    <x v="2"/>
    <x v="0"/>
    <x v="3"/>
    <s v="2022-06-21"/>
    <x v="0"/>
    <n v="4935"/>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6-2022"/>
  </r>
  <r>
    <x v="1"/>
    <n v="0"/>
    <n v="0"/>
    <n v="0"/>
    <n v="2078"/>
    <x v="621"/>
    <x v="0"/>
    <x v="1"/>
    <x v="0"/>
    <s v="03.16.27"/>
    <x v="41"/>
    <x v="0"/>
    <x v="5"/>
    <s v="Direção dos Assuntos Jurídicos, Fiscalização e Policia Municipal"/>
    <s v="03.16.27"/>
    <s v="Direção dos Assuntos Jurídicos, Fiscalização e Policia Municipal"/>
    <s v="03.16.27"/>
    <x v="16"/>
    <x v="0"/>
    <x v="1"/>
    <x v="1"/>
    <x v="1"/>
    <x v="0"/>
    <x v="2"/>
    <x v="0"/>
    <x v="3"/>
    <s v="2022-06-21"/>
    <x v="0"/>
    <n v="2078"/>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6-2022"/>
  </r>
  <r>
    <x v="1"/>
    <n v="0"/>
    <n v="0"/>
    <n v="0"/>
    <n v="17"/>
    <x v="621"/>
    <x v="0"/>
    <x v="1"/>
    <x v="0"/>
    <s v="03.16.27"/>
    <x v="41"/>
    <x v="0"/>
    <x v="5"/>
    <s v="Direção dos Assuntos Jurídicos, Fiscalização e Policia Municipal"/>
    <s v="03.16.27"/>
    <s v="Direção dos Assuntos Jurídicos, Fiscalização e Policia Municipal"/>
    <s v="03.16.27"/>
    <x v="60"/>
    <x v="0"/>
    <x v="1"/>
    <x v="1"/>
    <x v="0"/>
    <x v="0"/>
    <x v="2"/>
    <x v="0"/>
    <x v="3"/>
    <s v="2022-06-21"/>
    <x v="0"/>
    <n v="17"/>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6-2022"/>
  </r>
  <r>
    <x v="1"/>
    <n v="0"/>
    <n v="0"/>
    <n v="0"/>
    <n v="41"/>
    <x v="621"/>
    <x v="0"/>
    <x v="1"/>
    <x v="0"/>
    <s v="03.16.27"/>
    <x v="41"/>
    <x v="0"/>
    <x v="5"/>
    <s v="Direção dos Assuntos Jurídicos, Fiscalização e Policia Municipal"/>
    <s v="03.16.27"/>
    <s v="Direção dos Assuntos Jurídicos, Fiscalização e Policia Municipal"/>
    <s v="03.16.27"/>
    <x v="62"/>
    <x v="0"/>
    <x v="1"/>
    <x v="1"/>
    <x v="0"/>
    <x v="0"/>
    <x v="2"/>
    <x v="0"/>
    <x v="3"/>
    <s v="2022-06-21"/>
    <x v="0"/>
    <n v="41"/>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6-2022"/>
  </r>
  <r>
    <x v="1"/>
    <n v="0"/>
    <n v="0"/>
    <n v="0"/>
    <n v="358"/>
    <x v="621"/>
    <x v="0"/>
    <x v="1"/>
    <x v="0"/>
    <s v="03.16.27"/>
    <x v="41"/>
    <x v="0"/>
    <x v="5"/>
    <s v="Direção dos Assuntos Jurídicos, Fiscalização e Policia Municipal"/>
    <s v="03.16.27"/>
    <s v="Direção dos Assuntos Jurídicos, Fiscalização e Policia Municipal"/>
    <s v="03.16.27"/>
    <x v="15"/>
    <x v="0"/>
    <x v="1"/>
    <x v="1"/>
    <x v="1"/>
    <x v="0"/>
    <x v="2"/>
    <x v="0"/>
    <x v="3"/>
    <s v="2022-06-21"/>
    <x v="0"/>
    <n v="358"/>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6-2022"/>
  </r>
  <r>
    <x v="1"/>
    <n v="0"/>
    <n v="0"/>
    <n v="0"/>
    <n v="153"/>
    <x v="621"/>
    <x v="0"/>
    <x v="1"/>
    <x v="0"/>
    <s v="03.16.27"/>
    <x v="41"/>
    <x v="0"/>
    <x v="5"/>
    <s v="Direção dos Assuntos Jurídicos, Fiscalização e Policia Municipal"/>
    <s v="03.16.27"/>
    <s v="Direção dos Assuntos Jurídicos, Fiscalização e Policia Municipal"/>
    <s v="03.16.27"/>
    <x v="16"/>
    <x v="0"/>
    <x v="1"/>
    <x v="1"/>
    <x v="1"/>
    <x v="0"/>
    <x v="2"/>
    <x v="0"/>
    <x v="3"/>
    <s v="2022-06-21"/>
    <x v="0"/>
    <n v="153"/>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6-2022"/>
  </r>
  <r>
    <x v="1"/>
    <n v="0"/>
    <n v="0"/>
    <n v="0"/>
    <n v="12"/>
    <x v="621"/>
    <x v="0"/>
    <x v="1"/>
    <x v="0"/>
    <s v="03.16.27"/>
    <x v="41"/>
    <x v="0"/>
    <x v="5"/>
    <s v="Direção dos Assuntos Jurídicos, Fiscalização e Policia Municipal"/>
    <s v="03.16.27"/>
    <s v="Direção dos Assuntos Jurídicos, Fiscalização e Policia Municipal"/>
    <s v="03.16.27"/>
    <x v="60"/>
    <x v="0"/>
    <x v="1"/>
    <x v="1"/>
    <x v="0"/>
    <x v="0"/>
    <x v="2"/>
    <x v="0"/>
    <x v="3"/>
    <s v="2022-06-21"/>
    <x v="0"/>
    <n v="12"/>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6-2022"/>
  </r>
  <r>
    <x v="1"/>
    <n v="0"/>
    <n v="0"/>
    <n v="0"/>
    <n v="30"/>
    <x v="621"/>
    <x v="0"/>
    <x v="1"/>
    <x v="0"/>
    <s v="03.16.27"/>
    <x v="41"/>
    <x v="0"/>
    <x v="5"/>
    <s v="Direção dos Assuntos Jurídicos, Fiscalização e Policia Municipal"/>
    <s v="03.16.27"/>
    <s v="Direção dos Assuntos Jurídicos, Fiscalização e Policia Municipal"/>
    <s v="03.16.27"/>
    <x v="62"/>
    <x v="0"/>
    <x v="1"/>
    <x v="1"/>
    <x v="0"/>
    <x v="0"/>
    <x v="2"/>
    <x v="0"/>
    <x v="3"/>
    <s v="2022-06-21"/>
    <x v="0"/>
    <n v="30"/>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06-2022"/>
  </r>
  <r>
    <x v="1"/>
    <n v="0"/>
    <n v="0"/>
    <n v="0"/>
    <n v="263"/>
    <x v="621"/>
    <x v="0"/>
    <x v="1"/>
    <x v="0"/>
    <s v="03.16.27"/>
    <x v="41"/>
    <x v="0"/>
    <x v="5"/>
    <s v="Direção dos Assuntos Jurídicos, Fiscalização e Policia Municipal"/>
    <s v="03.16.27"/>
    <s v="Direção dos Assuntos Jurídicos, Fiscalização e Policia Municipal"/>
    <s v="03.16.27"/>
    <x v="15"/>
    <x v="0"/>
    <x v="1"/>
    <x v="1"/>
    <x v="1"/>
    <x v="0"/>
    <x v="2"/>
    <x v="0"/>
    <x v="3"/>
    <s v="2022-06-21"/>
    <x v="0"/>
    <n v="263"/>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6-2022"/>
  </r>
  <r>
    <x v="1"/>
    <n v="0"/>
    <n v="0"/>
    <n v="0"/>
    <n v="113"/>
    <x v="621"/>
    <x v="0"/>
    <x v="1"/>
    <x v="0"/>
    <s v="03.16.27"/>
    <x v="41"/>
    <x v="0"/>
    <x v="5"/>
    <s v="Direção dos Assuntos Jurídicos, Fiscalização e Policia Municipal"/>
    <s v="03.16.27"/>
    <s v="Direção dos Assuntos Jurídicos, Fiscalização e Policia Municipal"/>
    <s v="03.16.27"/>
    <x v="16"/>
    <x v="0"/>
    <x v="1"/>
    <x v="1"/>
    <x v="1"/>
    <x v="0"/>
    <x v="2"/>
    <x v="0"/>
    <x v="3"/>
    <s v="2022-06-21"/>
    <x v="0"/>
    <n v="113"/>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6-2022"/>
  </r>
  <r>
    <x v="1"/>
    <n v="0"/>
    <n v="0"/>
    <n v="0"/>
    <n v="861"/>
    <x v="621"/>
    <x v="0"/>
    <x v="1"/>
    <x v="0"/>
    <s v="03.16.27"/>
    <x v="41"/>
    <x v="0"/>
    <x v="5"/>
    <s v="Direção dos Assuntos Jurídicos, Fiscalização e Policia Municipal"/>
    <s v="03.16.27"/>
    <s v="Direção dos Assuntos Jurídicos, Fiscalização e Policia Municipal"/>
    <s v="03.16.27"/>
    <x v="60"/>
    <x v="0"/>
    <x v="1"/>
    <x v="1"/>
    <x v="0"/>
    <x v="0"/>
    <x v="2"/>
    <x v="0"/>
    <x v="3"/>
    <s v="2022-06-21"/>
    <x v="0"/>
    <n v="861"/>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6-2022"/>
  </r>
  <r>
    <x v="1"/>
    <n v="0"/>
    <n v="0"/>
    <n v="0"/>
    <n v="2043"/>
    <x v="621"/>
    <x v="0"/>
    <x v="1"/>
    <x v="0"/>
    <s v="03.16.27"/>
    <x v="41"/>
    <x v="0"/>
    <x v="5"/>
    <s v="Direção dos Assuntos Jurídicos, Fiscalização e Policia Municipal"/>
    <s v="03.16.27"/>
    <s v="Direção dos Assuntos Jurídicos, Fiscalização e Policia Municipal"/>
    <s v="03.16.27"/>
    <x v="62"/>
    <x v="0"/>
    <x v="1"/>
    <x v="1"/>
    <x v="0"/>
    <x v="0"/>
    <x v="2"/>
    <x v="0"/>
    <x v="3"/>
    <s v="2022-06-21"/>
    <x v="0"/>
    <n v="2043"/>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6-2022"/>
  </r>
  <r>
    <x v="1"/>
    <n v="0"/>
    <n v="0"/>
    <n v="0"/>
    <n v="17481"/>
    <x v="621"/>
    <x v="0"/>
    <x v="1"/>
    <x v="0"/>
    <s v="03.16.27"/>
    <x v="41"/>
    <x v="0"/>
    <x v="5"/>
    <s v="Direção dos Assuntos Jurídicos, Fiscalização e Policia Municipal"/>
    <s v="03.16.27"/>
    <s v="Direção dos Assuntos Jurídicos, Fiscalização e Policia Municipal"/>
    <s v="03.16.27"/>
    <x v="15"/>
    <x v="0"/>
    <x v="1"/>
    <x v="1"/>
    <x v="1"/>
    <x v="0"/>
    <x v="2"/>
    <x v="0"/>
    <x v="3"/>
    <s v="2022-06-21"/>
    <x v="0"/>
    <n v="17481"/>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6-2022"/>
  </r>
  <r>
    <x v="1"/>
    <n v="0"/>
    <n v="0"/>
    <n v="0"/>
    <n v="7354"/>
    <x v="621"/>
    <x v="0"/>
    <x v="1"/>
    <x v="0"/>
    <s v="03.16.27"/>
    <x v="41"/>
    <x v="0"/>
    <x v="5"/>
    <s v="Direção dos Assuntos Jurídicos, Fiscalização e Policia Municipal"/>
    <s v="03.16.27"/>
    <s v="Direção dos Assuntos Jurídicos, Fiscalização e Policia Municipal"/>
    <s v="03.16.27"/>
    <x v="16"/>
    <x v="0"/>
    <x v="1"/>
    <x v="1"/>
    <x v="1"/>
    <x v="0"/>
    <x v="2"/>
    <x v="0"/>
    <x v="3"/>
    <s v="2022-06-21"/>
    <x v="0"/>
    <n v="7354"/>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6-2022"/>
  </r>
  <r>
    <x v="1"/>
    <n v="0"/>
    <n v="0"/>
    <n v="0"/>
    <n v="10557"/>
    <x v="621"/>
    <x v="0"/>
    <x v="1"/>
    <x v="0"/>
    <s v="03.16.27"/>
    <x v="41"/>
    <x v="0"/>
    <x v="5"/>
    <s v="Direção dos Assuntos Jurídicos, Fiscalização e Policia Municipal"/>
    <s v="03.16.27"/>
    <s v="Direção dos Assuntos Jurídicos, Fiscalização e Policia Municipal"/>
    <s v="03.16.27"/>
    <x v="60"/>
    <x v="0"/>
    <x v="1"/>
    <x v="1"/>
    <x v="0"/>
    <x v="0"/>
    <x v="2"/>
    <x v="0"/>
    <x v="3"/>
    <s v="2022-06-21"/>
    <x v="0"/>
    <n v="10557"/>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6-2022"/>
  </r>
  <r>
    <x v="1"/>
    <n v="0"/>
    <n v="0"/>
    <n v="0"/>
    <n v="25040"/>
    <x v="621"/>
    <x v="0"/>
    <x v="1"/>
    <x v="0"/>
    <s v="03.16.27"/>
    <x v="41"/>
    <x v="0"/>
    <x v="5"/>
    <s v="Direção dos Assuntos Jurídicos, Fiscalização e Policia Municipal"/>
    <s v="03.16.27"/>
    <s v="Direção dos Assuntos Jurídicos, Fiscalização e Policia Municipal"/>
    <s v="03.16.27"/>
    <x v="62"/>
    <x v="0"/>
    <x v="1"/>
    <x v="1"/>
    <x v="0"/>
    <x v="0"/>
    <x v="2"/>
    <x v="0"/>
    <x v="3"/>
    <s v="2022-06-21"/>
    <x v="0"/>
    <n v="25040"/>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6-2022"/>
  </r>
  <r>
    <x v="1"/>
    <n v="0"/>
    <n v="0"/>
    <n v="0"/>
    <n v="214212"/>
    <x v="621"/>
    <x v="0"/>
    <x v="1"/>
    <x v="0"/>
    <s v="03.16.27"/>
    <x v="41"/>
    <x v="0"/>
    <x v="5"/>
    <s v="Direção dos Assuntos Jurídicos, Fiscalização e Policia Municipal"/>
    <s v="03.16.27"/>
    <s v="Direção dos Assuntos Jurídicos, Fiscalização e Policia Municipal"/>
    <s v="03.16.27"/>
    <x v="15"/>
    <x v="0"/>
    <x v="1"/>
    <x v="1"/>
    <x v="1"/>
    <x v="0"/>
    <x v="2"/>
    <x v="0"/>
    <x v="3"/>
    <s v="2022-06-21"/>
    <x v="0"/>
    <n v="21421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6-2022"/>
  </r>
  <r>
    <x v="1"/>
    <n v="0"/>
    <n v="0"/>
    <n v="0"/>
    <n v="90091"/>
    <x v="621"/>
    <x v="0"/>
    <x v="1"/>
    <x v="0"/>
    <s v="03.16.27"/>
    <x v="41"/>
    <x v="0"/>
    <x v="5"/>
    <s v="Direção dos Assuntos Jurídicos, Fiscalização e Policia Municipal"/>
    <s v="03.16.27"/>
    <s v="Direção dos Assuntos Jurídicos, Fiscalização e Policia Municipal"/>
    <s v="03.16.27"/>
    <x v="16"/>
    <x v="0"/>
    <x v="1"/>
    <x v="1"/>
    <x v="1"/>
    <x v="0"/>
    <x v="2"/>
    <x v="0"/>
    <x v="3"/>
    <s v="2022-06-21"/>
    <x v="0"/>
    <n v="9009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6-2022"/>
  </r>
  <r>
    <x v="1"/>
    <n v="0"/>
    <n v="0"/>
    <n v="0"/>
    <n v="2300"/>
    <x v="638"/>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Junho 2022, conforme contrato anexo.  "/>
  </r>
  <r>
    <x v="1"/>
    <n v="0"/>
    <n v="0"/>
    <n v="0"/>
    <n v="5583"/>
    <x v="638"/>
    <x v="0"/>
    <x v="1"/>
    <x v="0"/>
    <s v="03.16.15"/>
    <x v="6"/>
    <x v="0"/>
    <x v="5"/>
    <s v="Direção Financeira"/>
    <s v="03.16.15"/>
    <s v="Direção Financeira"/>
    <s v="03.16.15"/>
    <x v="20"/>
    <x v="0"/>
    <x v="1"/>
    <x v="5"/>
    <x v="0"/>
    <x v="0"/>
    <x v="2"/>
    <x v="0"/>
    <x v="3"/>
    <s v="2022-06-23"/>
    <x v="0"/>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Junho 2022, conforme contrato anexo.  "/>
  </r>
  <r>
    <x v="1"/>
    <n v="0"/>
    <n v="0"/>
    <n v="0"/>
    <n v="7447"/>
    <x v="638"/>
    <x v="0"/>
    <x v="1"/>
    <x v="0"/>
    <s v="03.16.15"/>
    <x v="6"/>
    <x v="0"/>
    <x v="5"/>
    <s v="Direção Financeira"/>
    <s v="03.16.15"/>
    <s v="Direção Financeira"/>
    <s v="03.16.15"/>
    <x v="20"/>
    <x v="0"/>
    <x v="1"/>
    <x v="5"/>
    <x v="0"/>
    <x v="0"/>
    <x v="2"/>
    <x v="0"/>
    <x v="3"/>
    <s v="2022-06-23"/>
    <x v="0"/>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Junho 2022, conforme contrato anexo.  "/>
  </r>
  <r>
    <x v="1"/>
    <n v="0"/>
    <n v="0"/>
    <n v="0"/>
    <n v="5250"/>
    <x v="639"/>
    <x v="0"/>
    <x v="1"/>
    <x v="0"/>
    <s v="03.16.15"/>
    <x v="6"/>
    <x v="0"/>
    <x v="5"/>
    <s v="Direção Financeira"/>
    <s v="03.16.15"/>
    <s v="Direção Financeira"/>
    <s v="03.16.15"/>
    <x v="20"/>
    <x v="0"/>
    <x v="1"/>
    <x v="5"/>
    <x v="0"/>
    <x v="0"/>
    <x v="2"/>
    <x v="0"/>
    <x v="3"/>
    <s v="2022-06-24"/>
    <x v="0"/>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Juhno 2022, conforme contrato em anexo.   "/>
  </r>
  <r>
    <x v="1"/>
    <n v="0"/>
    <n v="0"/>
    <n v="0"/>
    <n v="29750"/>
    <x v="639"/>
    <x v="0"/>
    <x v="1"/>
    <x v="0"/>
    <s v="03.16.15"/>
    <x v="6"/>
    <x v="0"/>
    <x v="5"/>
    <s v="Direção Financeira"/>
    <s v="03.16.15"/>
    <s v="Direção Financeira"/>
    <s v="03.16.15"/>
    <x v="20"/>
    <x v="0"/>
    <x v="1"/>
    <x v="5"/>
    <x v="0"/>
    <x v="0"/>
    <x v="2"/>
    <x v="0"/>
    <x v="3"/>
    <s v="2022-06-24"/>
    <x v="0"/>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Juhno 2022, conforme contrato em anexo.   "/>
  </r>
  <r>
    <x v="1"/>
    <n v="0"/>
    <n v="0"/>
    <n v="0"/>
    <n v="44740"/>
    <x v="640"/>
    <x v="0"/>
    <x v="1"/>
    <x v="0"/>
    <s v="03.16.02"/>
    <x v="31"/>
    <x v="0"/>
    <x v="5"/>
    <s v="Gabinete do Presidente"/>
    <s v="03.16.02"/>
    <s v="Gabinete do Presidente"/>
    <s v="03.16.02"/>
    <x v="9"/>
    <x v="0"/>
    <x v="1"/>
    <x v="5"/>
    <x v="0"/>
    <x v="0"/>
    <x v="2"/>
    <x v="0"/>
    <x v="3"/>
    <s v="2022-06-28"/>
    <x v="0"/>
    <n v="44740"/>
    <x v="0"/>
    <m/>
    <x v="0"/>
    <m/>
    <x v="180"/>
    <n v="100478837"/>
    <x v="0"/>
    <x v="0"/>
    <s v="Gabinete do Presidente"/>
    <s v="ORI"/>
    <x v="0"/>
    <m/>
    <x v="0"/>
    <x v="0"/>
    <x v="0"/>
    <x v="0"/>
    <x v="0"/>
    <x v="0"/>
    <x v="0"/>
    <x v="0"/>
    <x v="0"/>
    <x v="0"/>
    <x v="0"/>
    <s v="Gabinete do Presidente"/>
    <x v="0"/>
    <x v="0"/>
    <x v="0"/>
    <x v="0"/>
    <x v="0"/>
    <x v="0"/>
    <x v="0"/>
    <s v="000000"/>
    <x v="0"/>
    <x v="0"/>
    <x v="0"/>
    <x v="0"/>
    <s v="Pagamento A favor de Girassol, pela aquisição de um Bilhete praia/Dakar/Praia, conforme anexo."/>
  </r>
  <r>
    <x v="1"/>
    <n v="0"/>
    <n v="0"/>
    <n v="0"/>
    <n v="2300"/>
    <x v="641"/>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42"/>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43"/>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817000"/>
    <x v="644"/>
    <x v="0"/>
    <x v="1"/>
    <x v="0"/>
    <s v="01.27.04.10"/>
    <x v="4"/>
    <x v="2"/>
    <x v="2"/>
    <s v="Infra-Estruturas e Transportes"/>
    <s v="01.27.04"/>
    <s v="Infra-Estruturas e Transportes"/>
    <s v="01.27.04"/>
    <x v="4"/>
    <x v="0"/>
    <x v="3"/>
    <x v="2"/>
    <x v="0"/>
    <x v="1"/>
    <x v="2"/>
    <x v="0"/>
    <x v="7"/>
    <s v="2022-08-12"/>
    <x v="2"/>
    <n v="8170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pessoal empregue, no âmbito de plano de mitigação e emprego público, conforme as folhas em anexo."/>
  </r>
  <r>
    <x v="1"/>
    <n v="0"/>
    <n v="0"/>
    <n v="0"/>
    <n v="170000"/>
    <x v="645"/>
    <x v="0"/>
    <x v="1"/>
    <x v="0"/>
    <s v="01.25.04.22"/>
    <x v="11"/>
    <x v="4"/>
    <x v="4"/>
    <s v="Cultura"/>
    <s v="01.25.04"/>
    <s v="Cultura"/>
    <s v="01.25.04"/>
    <x v="4"/>
    <x v="0"/>
    <x v="3"/>
    <x v="2"/>
    <x v="0"/>
    <x v="1"/>
    <x v="2"/>
    <x v="0"/>
    <x v="7"/>
    <s v="2022-08-18"/>
    <x v="2"/>
    <n v="170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os caxés dos artistas do festival da cidade 2022, realizado nos dias 12 e 13 de agosto , conforme anexo."/>
  </r>
  <r>
    <x v="1"/>
    <n v="0"/>
    <n v="0"/>
    <n v="0"/>
    <n v="1050"/>
    <x v="646"/>
    <x v="0"/>
    <x v="0"/>
    <x v="0"/>
    <s v="80.02.01"/>
    <x v="3"/>
    <x v="3"/>
    <x v="3"/>
    <s v="Retenções Iur"/>
    <s v="80.02.01"/>
    <s v="Retenções Iur"/>
    <s v="80.02.01"/>
    <x v="3"/>
    <x v="0"/>
    <x v="2"/>
    <x v="1"/>
    <x v="1"/>
    <x v="2"/>
    <x v="0"/>
    <x v="0"/>
    <x v="7"/>
    <s v="2022-08-23"/>
    <x v="2"/>
    <n v="1050"/>
    <x v="0"/>
    <m/>
    <x v="0"/>
    <m/>
    <x v="3"/>
    <n v="100474696"/>
    <x v="0"/>
    <x v="0"/>
    <s v="Retenções Iur"/>
    <s v="ORI"/>
    <x v="0"/>
    <s v="RIUR"/>
    <x v="0"/>
    <x v="0"/>
    <x v="0"/>
    <x v="0"/>
    <x v="0"/>
    <x v="0"/>
    <x v="0"/>
    <x v="0"/>
    <x v="0"/>
    <x v="0"/>
    <x v="0"/>
    <s v="Retenções Iur"/>
    <x v="0"/>
    <x v="0"/>
    <x v="0"/>
    <x v="0"/>
    <x v="2"/>
    <x v="0"/>
    <x v="0"/>
    <s v="000000"/>
    <x v="0"/>
    <x v="1"/>
    <x v="0"/>
    <x v="0"/>
    <s v="RETENCAO OT"/>
  </r>
  <r>
    <x v="1"/>
    <n v="0"/>
    <n v="0"/>
    <n v="0"/>
    <n v="900"/>
    <x v="647"/>
    <x v="0"/>
    <x v="0"/>
    <x v="0"/>
    <s v="80.02.01"/>
    <x v="3"/>
    <x v="3"/>
    <x v="3"/>
    <s v="Retenções Iur"/>
    <s v="80.02.01"/>
    <s v="Retenções Iur"/>
    <s v="80.02.01"/>
    <x v="3"/>
    <x v="0"/>
    <x v="2"/>
    <x v="1"/>
    <x v="1"/>
    <x v="2"/>
    <x v="0"/>
    <x v="0"/>
    <x v="7"/>
    <s v="2022-08-23"/>
    <x v="2"/>
    <n v="900"/>
    <x v="0"/>
    <m/>
    <x v="0"/>
    <m/>
    <x v="3"/>
    <n v="100474696"/>
    <x v="0"/>
    <x v="0"/>
    <s v="Retenções Iur"/>
    <s v="ORI"/>
    <x v="0"/>
    <s v="RIUR"/>
    <x v="0"/>
    <x v="0"/>
    <x v="0"/>
    <x v="0"/>
    <x v="0"/>
    <x v="0"/>
    <x v="0"/>
    <x v="0"/>
    <x v="0"/>
    <x v="0"/>
    <x v="0"/>
    <s v="Retenções Iur"/>
    <x v="0"/>
    <x v="0"/>
    <x v="0"/>
    <x v="0"/>
    <x v="2"/>
    <x v="0"/>
    <x v="0"/>
    <s v="000000"/>
    <x v="0"/>
    <x v="1"/>
    <x v="0"/>
    <x v="0"/>
    <s v="RETENCAO OT"/>
  </r>
  <r>
    <x v="1"/>
    <n v="0"/>
    <n v="0"/>
    <n v="0"/>
    <n v="5000"/>
    <x v="648"/>
    <x v="0"/>
    <x v="1"/>
    <x v="0"/>
    <s v="01.25.05.10"/>
    <x v="5"/>
    <x v="4"/>
    <x v="4"/>
    <s v="Saúde"/>
    <s v="01.25.05"/>
    <s v="Saúde"/>
    <s v="01.25.05"/>
    <x v="5"/>
    <x v="0"/>
    <x v="4"/>
    <x v="3"/>
    <x v="0"/>
    <x v="1"/>
    <x v="2"/>
    <x v="0"/>
    <x v="7"/>
    <s v="2022-08-25"/>
    <x v="2"/>
    <n v="5000"/>
    <x v="0"/>
    <m/>
    <x v="0"/>
    <m/>
    <x v="181"/>
    <n v="100476807"/>
    <x v="0"/>
    <x v="0"/>
    <s v="Assistencia social"/>
    <s v="ORI"/>
    <x v="0"/>
    <m/>
    <x v="0"/>
    <x v="0"/>
    <x v="0"/>
    <x v="0"/>
    <x v="0"/>
    <x v="0"/>
    <x v="0"/>
    <x v="1"/>
    <x v="0"/>
    <x v="0"/>
    <x v="0"/>
    <s v="Assistencia social"/>
    <x v="0"/>
    <x v="0"/>
    <x v="0"/>
    <x v="0"/>
    <x v="1"/>
    <x v="0"/>
    <x v="0"/>
    <s v="000000"/>
    <x v="0"/>
    <x v="0"/>
    <x v="0"/>
    <x v="0"/>
    <s v="Apoio financeiro a favor da Sra. Juvita Gomes Furtado, para aquisição de cesta básica, conforme anexo."/>
  </r>
  <r>
    <x v="1"/>
    <n v="0"/>
    <n v="0"/>
    <n v="0"/>
    <n v="2300"/>
    <x v="649"/>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Agosto 2022, conforme contrato em anexo.   "/>
  </r>
  <r>
    <x v="1"/>
    <n v="0"/>
    <n v="0"/>
    <n v="0"/>
    <n v="13030"/>
    <x v="649"/>
    <x v="0"/>
    <x v="1"/>
    <x v="0"/>
    <s v="03.16.15"/>
    <x v="6"/>
    <x v="0"/>
    <x v="5"/>
    <s v="Direção Financeira"/>
    <s v="03.16.15"/>
    <s v="Direção Financeira"/>
    <s v="03.16.15"/>
    <x v="20"/>
    <x v="0"/>
    <x v="1"/>
    <x v="5"/>
    <x v="0"/>
    <x v="0"/>
    <x v="2"/>
    <x v="0"/>
    <x v="7"/>
    <s v="2022-08-25"/>
    <x v="2"/>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Agosto 2022, conforme contrato em anexo.   "/>
  </r>
  <r>
    <x v="1"/>
    <n v="0"/>
    <n v="0"/>
    <n v="0"/>
    <n v="3000"/>
    <x v="650"/>
    <x v="0"/>
    <x v="1"/>
    <x v="0"/>
    <s v="03.16.15"/>
    <x v="6"/>
    <x v="0"/>
    <x v="5"/>
    <s v="Direção Financeira"/>
    <s v="03.16.15"/>
    <s v="Direção Financeira"/>
    <s v="03.16.15"/>
    <x v="20"/>
    <x v="0"/>
    <x v="1"/>
    <x v="5"/>
    <x v="0"/>
    <x v="0"/>
    <x v="2"/>
    <x v="0"/>
    <x v="7"/>
    <s v="2022-08-25"/>
    <x v="2"/>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Agosto 2022, conforme contrato em anexo."/>
  </r>
  <r>
    <x v="1"/>
    <n v="0"/>
    <n v="0"/>
    <n v="0"/>
    <n v="17000"/>
    <x v="650"/>
    <x v="0"/>
    <x v="1"/>
    <x v="0"/>
    <s v="03.16.15"/>
    <x v="6"/>
    <x v="0"/>
    <x v="5"/>
    <s v="Direção Financeira"/>
    <s v="03.16.15"/>
    <s v="Direção Financeira"/>
    <s v="03.16.15"/>
    <x v="20"/>
    <x v="0"/>
    <x v="1"/>
    <x v="5"/>
    <x v="0"/>
    <x v="0"/>
    <x v="2"/>
    <x v="0"/>
    <x v="7"/>
    <s v="2022-08-25"/>
    <x v="2"/>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Agosto 2022, conforme contrato em anexo."/>
  </r>
  <r>
    <x v="0"/>
    <n v="0"/>
    <n v="0"/>
    <n v="0"/>
    <n v="3100"/>
    <x v="651"/>
    <x v="0"/>
    <x v="1"/>
    <x v="0"/>
    <s v="01.28.01.08"/>
    <x v="30"/>
    <x v="5"/>
    <x v="6"/>
    <s v="Habitação Social"/>
    <s v="01.28.01"/>
    <s v="Habitação Social"/>
    <s v="01.28.01"/>
    <x v="1"/>
    <x v="0"/>
    <x v="1"/>
    <x v="1"/>
    <x v="0"/>
    <x v="1"/>
    <x v="1"/>
    <x v="0"/>
    <x v="7"/>
    <s v="2022-08-25"/>
    <x v="2"/>
    <n v="3100"/>
    <x v="0"/>
    <m/>
    <x v="0"/>
    <m/>
    <x v="42"/>
    <n v="100479348"/>
    <x v="0"/>
    <x v="0"/>
    <s v="Habitações Sociais"/>
    <s v="ORI"/>
    <x v="0"/>
    <s v="HS"/>
    <x v="0"/>
    <x v="0"/>
    <x v="0"/>
    <x v="0"/>
    <x v="0"/>
    <x v="0"/>
    <x v="0"/>
    <x v="1"/>
    <x v="0"/>
    <x v="0"/>
    <x v="0"/>
    <s v="Habitações Sociais"/>
    <x v="0"/>
    <x v="0"/>
    <x v="0"/>
    <x v="0"/>
    <x v="1"/>
    <x v="0"/>
    <x v="0"/>
    <s v="000000"/>
    <x v="0"/>
    <x v="0"/>
    <x v="0"/>
    <x v="0"/>
    <s v="Pagamento a favor da loja Nuno Comércio Geral, referente a aquisição de um rolo pequeno, um pincel e um balde de tinta de cor cinza, para casa para todos em ponta verde, conforme anexo."/>
  </r>
  <r>
    <x v="1"/>
    <n v="0"/>
    <n v="0"/>
    <n v="0"/>
    <n v="1083"/>
    <x v="652"/>
    <x v="0"/>
    <x v="1"/>
    <x v="0"/>
    <s v="01.25.05.09"/>
    <x v="15"/>
    <x v="4"/>
    <x v="4"/>
    <s v="Saúde"/>
    <s v="01.25.05"/>
    <s v="Saúde"/>
    <s v="01.25.05"/>
    <x v="5"/>
    <x v="0"/>
    <x v="4"/>
    <x v="3"/>
    <x v="0"/>
    <x v="1"/>
    <x v="2"/>
    <x v="0"/>
    <x v="8"/>
    <s v="2022-09-01"/>
    <x v="2"/>
    <n v="1083"/>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para compra de medicamentos a favor da Sra. Ludmira Oliveira, conforme proposta em anexo."/>
  </r>
  <r>
    <x v="0"/>
    <n v="0"/>
    <n v="0"/>
    <n v="0"/>
    <n v="3000"/>
    <x v="653"/>
    <x v="0"/>
    <x v="1"/>
    <x v="0"/>
    <s v="01.27.06.41"/>
    <x v="12"/>
    <x v="2"/>
    <x v="2"/>
    <s v="Requalificação Urbana e habitação"/>
    <s v="01.27.06"/>
    <s v="Requalificação Urbana e habitação"/>
    <s v="01.27.06"/>
    <x v="12"/>
    <x v="0"/>
    <x v="1"/>
    <x v="1"/>
    <x v="0"/>
    <x v="1"/>
    <x v="1"/>
    <x v="0"/>
    <x v="8"/>
    <s v="2022-09-07"/>
    <x v="2"/>
    <n v="3000"/>
    <x v="0"/>
    <m/>
    <x v="0"/>
    <m/>
    <x v="3"/>
    <n v="100474696"/>
    <x v="0"/>
    <x v="1"/>
    <s v="Reabilitação de Jardins Infantis e Escolas do EBI"/>
    <s v="ORI"/>
    <x v="0"/>
    <s v="RJEBI"/>
    <x v="0"/>
    <x v="0"/>
    <x v="0"/>
    <x v="0"/>
    <x v="0"/>
    <x v="0"/>
    <x v="0"/>
    <x v="1"/>
    <x v="0"/>
    <x v="0"/>
    <x v="0"/>
    <s v="Reabilitação de Jardins Infantis e Escolas do EBI"/>
    <x v="0"/>
    <x v="0"/>
    <x v="0"/>
    <x v="0"/>
    <x v="1"/>
    <x v="0"/>
    <x v="0"/>
    <s v="000000"/>
    <x v="0"/>
    <x v="0"/>
    <x v="1"/>
    <x v="0"/>
    <s v="Pagamento a favor de Alexandrino Gomes Correia, referente a prestação de serviço de  reparação e instalação elétrica nos jardins infantil do município, conforme anexo."/>
  </r>
  <r>
    <x v="0"/>
    <n v="0"/>
    <n v="0"/>
    <n v="0"/>
    <n v="17000"/>
    <x v="653"/>
    <x v="0"/>
    <x v="1"/>
    <x v="0"/>
    <s v="01.27.06.41"/>
    <x v="12"/>
    <x v="2"/>
    <x v="2"/>
    <s v="Requalificação Urbana e habitação"/>
    <s v="01.27.06"/>
    <s v="Requalificação Urbana e habitação"/>
    <s v="01.27.06"/>
    <x v="12"/>
    <x v="0"/>
    <x v="1"/>
    <x v="1"/>
    <x v="0"/>
    <x v="1"/>
    <x v="1"/>
    <x v="0"/>
    <x v="8"/>
    <s v="2022-09-07"/>
    <x v="2"/>
    <n v="17000"/>
    <x v="0"/>
    <m/>
    <x v="0"/>
    <m/>
    <x v="184"/>
    <n v="10047616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e Alexandrino Gomes Correia, referente a prestação de serviço de  reparação e instalação elétrica nos jardins infantil do município, conforme anexo."/>
  </r>
  <r>
    <x v="0"/>
    <n v="0"/>
    <n v="0"/>
    <n v="0"/>
    <n v="8000"/>
    <x v="654"/>
    <x v="0"/>
    <x v="1"/>
    <x v="0"/>
    <s v="01.27.06.89"/>
    <x v="10"/>
    <x v="2"/>
    <x v="2"/>
    <s v="Requalificação Urbana e habitação"/>
    <s v="01.27.06"/>
    <s v="Requalificação Urbana e habitação"/>
    <s v="01.27.06"/>
    <x v="1"/>
    <x v="0"/>
    <x v="1"/>
    <x v="1"/>
    <x v="0"/>
    <x v="1"/>
    <x v="1"/>
    <x v="0"/>
    <x v="8"/>
    <s v="2022-09-09"/>
    <x v="2"/>
    <n v="8000"/>
    <x v="0"/>
    <m/>
    <x v="0"/>
    <m/>
    <x v="0"/>
    <n v="100474914"/>
    <x v="0"/>
    <x v="0"/>
    <s v="Conclusão da Estrada de Ribeireta "/>
    <s v="ORI"/>
    <x v="0"/>
    <s v="CER"/>
    <x v="0"/>
    <x v="0"/>
    <x v="0"/>
    <x v="0"/>
    <x v="0"/>
    <x v="0"/>
    <x v="0"/>
    <x v="1"/>
    <x v="0"/>
    <x v="0"/>
    <x v="0"/>
    <s v="Conclusão da Estrada de Ribeireta "/>
    <x v="0"/>
    <x v="0"/>
    <x v="0"/>
    <x v="0"/>
    <x v="1"/>
    <x v="0"/>
    <x v="0"/>
    <s v="000000"/>
    <x v="0"/>
    <x v="0"/>
    <x v="0"/>
    <x v="0"/>
    <s v="pagamento do caché dos artistas na inauguração da Estrada de Ribeireta, conforme anexo. "/>
  </r>
  <r>
    <x v="1"/>
    <n v="0"/>
    <n v="0"/>
    <n v="0"/>
    <n v="750"/>
    <x v="655"/>
    <x v="0"/>
    <x v="0"/>
    <x v="0"/>
    <s v="03.03.10"/>
    <x v="0"/>
    <x v="0"/>
    <x v="0"/>
    <s v="Receitas Da Câmara"/>
    <s v="03.03.10"/>
    <s v="Receitas Da Câmara"/>
    <s v="03.03.10"/>
    <x v="49"/>
    <x v="0"/>
    <x v="1"/>
    <x v="11"/>
    <x v="0"/>
    <x v="0"/>
    <x v="0"/>
    <x v="0"/>
    <x v="8"/>
    <s v="2022-09-07"/>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90"/>
    <x v="656"/>
    <x v="0"/>
    <x v="0"/>
    <x v="0"/>
    <s v="03.03.10"/>
    <x v="0"/>
    <x v="0"/>
    <x v="0"/>
    <s v="Receitas Da Câmara"/>
    <s v="03.03.10"/>
    <s v="Receitas Da Câmara"/>
    <s v="03.03.10"/>
    <x v="34"/>
    <x v="0"/>
    <x v="5"/>
    <x v="4"/>
    <x v="0"/>
    <x v="0"/>
    <x v="0"/>
    <x v="0"/>
    <x v="8"/>
    <s v="2022-09-07"/>
    <x v="2"/>
    <n v="110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657"/>
    <x v="0"/>
    <x v="0"/>
    <x v="0"/>
    <s v="03.03.10"/>
    <x v="0"/>
    <x v="0"/>
    <x v="0"/>
    <s v="Receitas Da Câmara"/>
    <s v="03.03.10"/>
    <s v="Receitas Da Câmara"/>
    <s v="03.03.10"/>
    <x v="37"/>
    <x v="0"/>
    <x v="5"/>
    <x v="4"/>
    <x v="0"/>
    <x v="0"/>
    <x v="0"/>
    <x v="0"/>
    <x v="8"/>
    <s v="2022-09-07"/>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58"/>
    <x v="0"/>
    <x v="0"/>
    <x v="0"/>
    <s v="03.03.10"/>
    <x v="0"/>
    <x v="0"/>
    <x v="0"/>
    <s v="Receitas Da Câmara"/>
    <s v="03.03.10"/>
    <s v="Receitas Da Câmara"/>
    <s v="03.03.10"/>
    <x v="35"/>
    <x v="0"/>
    <x v="1"/>
    <x v="11"/>
    <x v="0"/>
    <x v="0"/>
    <x v="0"/>
    <x v="0"/>
    <x v="8"/>
    <s v="2022-09-07"/>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659"/>
    <x v="0"/>
    <x v="0"/>
    <x v="0"/>
    <s v="03.03.10"/>
    <x v="0"/>
    <x v="0"/>
    <x v="0"/>
    <s v="Receitas Da Câmara"/>
    <s v="03.03.10"/>
    <s v="Receitas Da Câmara"/>
    <s v="03.03.10"/>
    <x v="48"/>
    <x v="0"/>
    <x v="5"/>
    <x v="4"/>
    <x v="0"/>
    <x v="0"/>
    <x v="0"/>
    <x v="0"/>
    <x v="8"/>
    <s v="2022-09-07"/>
    <x v="2"/>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80"/>
    <x v="660"/>
    <x v="0"/>
    <x v="0"/>
    <x v="0"/>
    <s v="03.03.10"/>
    <x v="0"/>
    <x v="0"/>
    <x v="0"/>
    <s v="Receitas Da Câmara"/>
    <s v="03.03.10"/>
    <s v="Receitas Da Câmara"/>
    <s v="03.03.10"/>
    <x v="6"/>
    <x v="0"/>
    <x v="5"/>
    <x v="4"/>
    <x v="0"/>
    <x v="0"/>
    <x v="0"/>
    <x v="0"/>
    <x v="8"/>
    <s v="2022-09-07"/>
    <x v="2"/>
    <n v="19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59500"/>
    <x v="661"/>
    <x v="0"/>
    <x v="0"/>
    <x v="0"/>
    <s v="03.03.10"/>
    <x v="0"/>
    <x v="0"/>
    <x v="0"/>
    <s v="Receitas Da Câmara"/>
    <s v="03.03.10"/>
    <s v="Receitas Da Câmara"/>
    <s v="03.03.10"/>
    <x v="45"/>
    <x v="0"/>
    <x v="1"/>
    <x v="1"/>
    <x v="0"/>
    <x v="0"/>
    <x v="0"/>
    <x v="0"/>
    <x v="8"/>
    <s v="2022-09-07"/>
    <x v="2"/>
    <n v="159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50"/>
    <x v="662"/>
    <x v="0"/>
    <x v="0"/>
    <x v="0"/>
    <s v="03.03.10"/>
    <x v="0"/>
    <x v="0"/>
    <x v="0"/>
    <s v="Receitas Da Câmara"/>
    <s v="03.03.10"/>
    <s v="Receitas Da Câmara"/>
    <s v="03.03.10"/>
    <x v="39"/>
    <x v="0"/>
    <x v="5"/>
    <x v="4"/>
    <x v="0"/>
    <x v="0"/>
    <x v="0"/>
    <x v="0"/>
    <x v="8"/>
    <s v="2022-09-07"/>
    <x v="2"/>
    <n v="3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663"/>
    <x v="0"/>
    <x v="0"/>
    <x v="0"/>
    <s v="03.03.10"/>
    <x v="0"/>
    <x v="0"/>
    <x v="0"/>
    <s v="Receitas Da Câmara"/>
    <s v="03.03.10"/>
    <s v="Receitas Da Câmara"/>
    <s v="03.03.10"/>
    <x v="73"/>
    <x v="0"/>
    <x v="5"/>
    <x v="4"/>
    <x v="0"/>
    <x v="0"/>
    <x v="0"/>
    <x v="0"/>
    <x v="8"/>
    <s v="2022-09-07"/>
    <x v="2"/>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664"/>
    <x v="0"/>
    <x v="0"/>
    <x v="0"/>
    <s v="03.03.10"/>
    <x v="0"/>
    <x v="0"/>
    <x v="0"/>
    <s v="Receitas Da Câmara"/>
    <s v="03.03.10"/>
    <s v="Receitas Da Câmara"/>
    <s v="03.03.10"/>
    <x v="36"/>
    <x v="0"/>
    <x v="5"/>
    <x v="4"/>
    <x v="0"/>
    <x v="0"/>
    <x v="0"/>
    <x v="0"/>
    <x v="8"/>
    <s v="2022-09-07"/>
    <x v="2"/>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665"/>
    <x v="0"/>
    <x v="0"/>
    <x v="0"/>
    <s v="03.03.10"/>
    <x v="0"/>
    <x v="0"/>
    <x v="0"/>
    <s v="Receitas Da Câmara"/>
    <s v="03.03.10"/>
    <s v="Receitas Da Câmara"/>
    <s v="03.03.10"/>
    <x v="50"/>
    <x v="0"/>
    <x v="5"/>
    <x v="4"/>
    <x v="0"/>
    <x v="0"/>
    <x v="0"/>
    <x v="0"/>
    <x v="8"/>
    <s v="2022-09-07"/>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50"/>
    <x v="666"/>
    <x v="0"/>
    <x v="0"/>
    <x v="0"/>
    <s v="03.03.10"/>
    <x v="0"/>
    <x v="0"/>
    <x v="0"/>
    <s v="Receitas Da Câmara"/>
    <s v="03.03.10"/>
    <s v="Receitas Da Câmara"/>
    <s v="03.03.10"/>
    <x v="41"/>
    <x v="0"/>
    <x v="5"/>
    <x v="4"/>
    <x v="0"/>
    <x v="0"/>
    <x v="0"/>
    <x v="0"/>
    <x v="8"/>
    <s v="2022-09-07"/>
    <x v="2"/>
    <n v="4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587"/>
    <x v="667"/>
    <x v="0"/>
    <x v="1"/>
    <x v="0"/>
    <s v="03.16.15"/>
    <x v="6"/>
    <x v="0"/>
    <x v="5"/>
    <s v="Direção Financeira"/>
    <s v="03.16.15"/>
    <s v="Direção Financeira"/>
    <s v="03.16.15"/>
    <x v="43"/>
    <x v="0"/>
    <x v="1"/>
    <x v="1"/>
    <x v="0"/>
    <x v="0"/>
    <x v="2"/>
    <x v="0"/>
    <x v="8"/>
    <s v="2022-09-14"/>
    <x v="2"/>
    <n v="14587"/>
    <x v="0"/>
    <m/>
    <x v="0"/>
    <m/>
    <x v="96"/>
    <n v="100391760"/>
    <x v="0"/>
    <x v="0"/>
    <s v="Direção Financeira"/>
    <s v="ORI"/>
    <x v="0"/>
    <m/>
    <x v="0"/>
    <x v="0"/>
    <x v="0"/>
    <x v="0"/>
    <x v="0"/>
    <x v="0"/>
    <x v="0"/>
    <x v="0"/>
    <x v="0"/>
    <x v="0"/>
    <x v="0"/>
    <s v="Direção Financeira"/>
    <x v="0"/>
    <x v="0"/>
    <x v="0"/>
    <x v="0"/>
    <x v="0"/>
    <x v="0"/>
    <x v="0"/>
    <s v="000000"/>
    <x v="0"/>
    <x v="0"/>
    <x v="0"/>
    <x v="0"/>
    <s v="Pagamento a favor de Caetano Auto Cv pela aquisição de 01 jogo de pastilhas de travão e um jodo de correias dupla de ventoinha ,01 correia direção assistida e um correia de A/C, conforme proposta em anexo."/>
  </r>
  <r>
    <x v="0"/>
    <n v="0"/>
    <n v="0"/>
    <n v="0"/>
    <n v="200000"/>
    <x v="668"/>
    <x v="0"/>
    <x v="1"/>
    <x v="0"/>
    <s v="01.25.02.17"/>
    <x v="8"/>
    <x v="4"/>
    <x v="4"/>
    <s v="desporto"/>
    <s v="01.25.02"/>
    <s v="desporto"/>
    <s v="01.25.02"/>
    <x v="1"/>
    <x v="0"/>
    <x v="1"/>
    <x v="1"/>
    <x v="0"/>
    <x v="1"/>
    <x v="1"/>
    <x v="0"/>
    <x v="8"/>
    <s v="2022-09-20"/>
    <x v="2"/>
    <n v="200000"/>
    <x v="0"/>
    <m/>
    <x v="0"/>
    <m/>
    <x v="185"/>
    <n v="100477291"/>
    <x v="0"/>
    <x v="0"/>
    <s v="Construção e Reabilitação de Placas Desportivas"/>
    <s v="ORI"/>
    <x v="0"/>
    <m/>
    <x v="0"/>
    <x v="0"/>
    <x v="0"/>
    <x v="0"/>
    <x v="0"/>
    <x v="0"/>
    <x v="0"/>
    <x v="1"/>
    <x v="0"/>
    <x v="0"/>
    <x v="0"/>
    <s v="Construção e Reabilitação de Placas Desportivas"/>
    <x v="0"/>
    <x v="0"/>
    <x v="0"/>
    <x v="0"/>
    <x v="1"/>
    <x v="0"/>
    <x v="0"/>
    <s v="000000"/>
    <x v="0"/>
    <x v="0"/>
    <x v="0"/>
    <x v="0"/>
    <s v="Pagamento a favor de Eletrotel, pelo iluminação de placa desportiva de Achada Bolanha."/>
  </r>
  <r>
    <x v="1"/>
    <n v="0"/>
    <n v="0"/>
    <n v="0"/>
    <n v="1800"/>
    <x v="669"/>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senha de presença, conforme proposta em anexo. "/>
  </r>
  <r>
    <x v="1"/>
    <n v="0"/>
    <n v="0"/>
    <n v="0"/>
    <n v="1350"/>
    <x v="670"/>
    <x v="0"/>
    <x v="1"/>
    <x v="0"/>
    <s v="03.16.15"/>
    <x v="6"/>
    <x v="0"/>
    <x v="5"/>
    <s v="Direção Financeira"/>
    <s v="03.16.15"/>
    <s v="Direção Financeira"/>
    <s v="03.16.15"/>
    <x v="20"/>
    <x v="0"/>
    <x v="1"/>
    <x v="5"/>
    <x v="0"/>
    <x v="0"/>
    <x v="2"/>
    <x v="0"/>
    <x v="8"/>
    <s v="2022-09-20"/>
    <x v="2"/>
    <n v="1350"/>
    <x v="0"/>
    <m/>
    <x v="0"/>
    <m/>
    <x v="3"/>
    <n v="100474696"/>
    <x v="0"/>
    <x v="1"/>
    <s v="Direção Financeira"/>
    <s v="ORI"/>
    <x v="0"/>
    <m/>
    <x v="0"/>
    <x v="0"/>
    <x v="0"/>
    <x v="0"/>
    <x v="0"/>
    <x v="0"/>
    <x v="0"/>
    <x v="0"/>
    <x v="0"/>
    <x v="0"/>
    <x v="0"/>
    <s v="Direção Financeira"/>
    <x v="0"/>
    <x v="0"/>
    <x v="0"/>
    <x v="0"/>
    <x v="0"/>
    <x v="0"/>
    <x v="0"/>
    <s v="000000"/>
    <x v="0"/>
    <x v="0"/>
    <x v="1"/>
    <x v="0"/>
    <s v="Pagamento a favor da Srª. Anilda de Jesus Borges, pela prestação de serviço de confeções de refeições no jardim de infância, referente ao mês de setembro 2022, conforme contrato em anexo.   "/>
  </r>
  <r>
    <x v="1"/>
    <n v="0"/>
    <n v="0"/>
    <n v="0"/>
    <n v="7650"/>
    <x v="670"/>
    <x v="0"/>
    <x v="1"/>
    <x v="0"/>
    <s v="03.16.15"/>
    <x v="6"/>
    <x v="0"/>
    <x v="5"/>
    <s v="Direção Financeira"/>
    <s v="03.16.15"/>
    <s v="Direção Financeira"/>
    <s v="03.16.15"/>
    <x v="20"/>
    <x v="0"/>
    <x v="1"/>
    <x v="5"/>
    <x v="0"/>
    <x v="0"/>
    <x v="2"/>
    <x v="0"/>
    <x v="8"/>
    <s v="2022-09-20"/>
    <x v="2"/>
    <n v="7650"/>
    <x v="0"/>
    <m/>
    <x v="0"/>
    <m/>
    <x v="186"/>
    <n v="100479319"/>
    <x v="0"/>
    <x v="0"/>
    <s v="Direção Financeira"/>
    <s v="ORI"/>
    <x v="0"/>
    <m/>
    <x v="0"/>
    <x v="0"/>
    <x v="0"/>
    <x v="0"/>
    <x v="0"/>
    <x v="0"/>
    <x v="0"/>
    <x v="0"/>
    <x v="0"/>
    <x v="0"/>
    <x v="0"/>
    <s v="Direção Financeira"/>
    <x v="0"/>
    <x v="0"/>
    <x v="0"/>
    <x v="0"/>
    <x v="0"/>
    <x v="0"/>
    <x v="0"/>
    <s v="000000"/>
    <x v="0"/>
    <x v="0"/>
    <x v="0"/>
    <x v="0"/>
    <s v="Pagamento a favor da Srª. Anilda de Jesus Borges, pela prestação de serviço de confeções de refeições no jardim de infância, referente ao mês de setembro 2022, conforme contrato em anexo.   "/>
  </r>
  <r>
    <x v="1"/>
    <n v="0"/>
    <n v="0"/>
    <n v="0"/>
    <n v="2300"/>
    <x v="671"/>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72"/>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19740"/>
    <x v="673"/>
    <x v="0"/>
    <x v="1"/>
    <x v="0"/>
    <s v="01.25.04.22"/>
    <x v="11"/>
    <x v="4"/>
    <x v="4"/>
    <s v="Cultura"/>
    <s v="01.25.04"/>
    <s v="Cultura"/>
    <s v="01.25.04"/>
    <x v="4"/>
    <x v="0"/>
    <x v="3"/>
    <x v="2"/>
    <x v="0"/>
    <x v="1"/>
    <x v="2"/>
    <x v="0"/>
    <x v="8"/>
    <s v="2022-09-30"/>
    <x v="2"/>
    <n v="19740"/>
    <x v="0"/>
    <m/>
    <x v="0"/>
    <m/>
    <x v="11"/>
    <n v="1004792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comercio Restaurante Bar para o pagamento de refeições servidas aos jogadores da seleção do concelho e aos trabalhadores na armação do palco para o festival, conforme anexo."/>
  </r>
  <r>
    <x v="1"/>
    <n v="0"/>
    <n v="0"/>
    <n v="0"/>
    <n v="2300"/>
    <x v="674"/>
    <x v="0"/>
    <x v="1"/>
    <x v="0"/>
    <s v="01.27.02.11"/>
    <x v="14"/>
    <x v="2"/>
    <x v="2"/>
    <s v="Saneamento básico"/>
    <s v="01.27.02"/>
    <s v="Saneamento básico"/>
    <s v="01.27.02"/>
    <x v="4"/>
    <x v="0"/>
    <x v="3"/>
    <x v="2"/>
    <x v="0"/>
    <x v="1"/>
    <x v="2"/>
    <x v="0"/>
    <x v="8"/>
    <s v="2022-09-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érida do Rosário, pelo serviço prestado na limpeza urbana, referente ao mês de setembro 2022, conforme contrato em anexo.    "/>
  </r>
  <r>
    <x v="1"/>
    <n v="0"/>
    <n v="0"/>
    <n v="0"/>
    <n v="1633"/>
    <x v="674"/>
    <x v="0"/>
    <x v="1"/>
    <x v="0"/>
    <s v="01.27.02.11"/>
    <x v="14"/>
    <x v="2"/>
    <x v="2"/>
    <s v="Saneamento básico"/>
    <s v="01.27.02"/>
    <s v="Saneamento básico"/>
    <s v="01.27.02"/>
    <x v="4"/>
    <x v="0"/>
    <x v="3"/>
    <x v="2"/>
    <x v="0"/>
    <x v="1"/>
    <x v="2"/>
    <x v="0"/>
    <x v="8"/>
    <s v="2022-09-21"/>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Nérida do Rosário, pelo serviço prestado na limpeza urbana, referente ao mês de setembro 2022, conforme contrato em anexo.    "/>
  </r>
  <r>
    <x v="1"/>
    <n v="0"/>
    <n v="0"/>
    <n v="0"/>
    <n v="11397"/>
    <x v="674"/>
    <x v="0"/>
    <x v="1"/>
    <x v="0"/>
    <s v="01.27.02.11"/>
    <x v="14"/>
    <x v="2"/>
    <x v="2"/>
    <s v="Saneamento básico"/>
    <s v="01.27.02"/>
    <s v="Saneamento básico"/>
    <s v="01.27.02"/>
    <x v="4"/>
    <x v="0"/>
    <x v="3"/>
    <x v="2"/>
    <x v="0"/>
    <x v="1"/>
    <x v="2"/>
    <x v="0"/>
    <x v="8"/>
    <s v="2022-09-21"/>
    <x v="2"/>
    <n v="11397"/>
    <x v="0"/>
    <m/>
    <x v="0"/>
    <m/>
    <x v="187"/>
    <n v="100474938"/>
    <x v="0"/>
    <x v="0"/>
    <s v="Reforço do saneamento básico"/>
    <s v="ORI"/>
    <x v="0"/>
    <m/>
    <x v="0"/>
    <x v="0"/>
    <x v="0"/>
    <x v="0"/>
    <x v="0"/>
    <x v="0"/>
    <x v="0"/>
    <x v="1"/>
    <x v="0"/>
    <x v="0"/>
    <x v="0"/>
    <s v="Reforço do saneamento básico"/>
    <x v="0"/>
    <x v="0"/>
    <x v="0"/>
    <x v="0"/>
    <x v="1"/>
    <x v="0"/>
    <x v="0"/>
    <s v="000000"/>
    <x v="0"/>
    <x v="0"/>
    <x v="0"/>
    <x v="0"/>
    <s v="Pagamento a favor da Srª. Nérida do Rosário, pelo serviço prestado na limpeza urbana, referente ao mês de setembro 2022, conforme contrato em anexo.    "/>
  </r>
  <r>
    <x v="1"/>
    <n v="0"/>
    <n v="0"/>
    <n v="0"/>
    <n v="3000"/>
    <x v="675"/>
    <x v="0"/>
    <x v="1"/>
    <x v="0"/>
    <s v="03.16.01"/>
    <x v="39"/>
    <x v="0"/>
    <x v="5"/>
    <s v="Assembleia Municipal"/>
    <s v="03.16.01"/>
    <s v="Assembleia Municipal"/>
    <s v="03.16.01"/>
    <x v="9"/>
    <x v="0"/>
    <x v="1"/>
    <x v="5"/>
    <x v="0"/>
    <x v="0"/>
    <x v="2"/>
    <x v="0"/>
    <x v="8"/>
    <s v="2022-09-21"/>
    <x v="2"/>
    <n v="3000"/>
    <x v="0"/>
    <m/>
    <x v="0"/>
    <m/>
    <x v="163"/>
    <n v="100479150"/>
    <x v="0"/>
    <x v="0"/>
    <s v="Assembleia Municipal"/>
    <s v="ORI"/>
    <x v="0"/>
    <s v="AM"/>
    <x v="0"/>
    <x v="0"/>
    <x v="0"/>
    <x v="0"/>
    <x v="0"/>
    <x v="0"/>
    <x v="0"/>
    <x v="0"/>
    <x v="0"/>
    <x v="0"/>
    <x v="0"/>
    <s v="Assembleia Municipal"/>
    <x v="0"/>
    <x v="0"/>
    <x v="0"/>
    <x v="0"/>
    <x v="0"/>
    <x v="0"/>
    <x v="0"/>
    <s v="000000"/>
    <x v="0"/>
    <x v="0"/>
    <x v="0"/>
    <x v="0"/>
    <s v="Pagamento a favor da Sr. Angelo Mariano Tavares moreira eleito municipal, pela Subsidio de Transporte da sessão ordenaria da Assembleia Municipal de São Miguel, conforme documento em anexo."/>
  </r>
  <r>
    <x v="1"/>
    <n v="0"/>
    <n v="0"/>
    <n v="0"/>
    <n v="10200"/>
    <x v="669"/>
    <x v="0"/>
    <x v="1"/>
    <x v="0"/>
    <s v="03.16.01"/>
    <x v="39"/>
    <x v="0"/>
    <x v="5"/>
    <s v="Assembleia Municipal"/>
    <s v="03.16.01"/>
    <s v="Assembleia Municipal"/>
    <s v="03.16.01"/>
    <x v="61"/>
    <x v="0"/>
    <x v="1"/>
    <x v="1"/>
    <x v="0"/>
    <x v="0"/>
    <x v="2"/>
    <x v="0"/>
    <x v="8"/>
    <s v="2022-09-21"/>
    <x v="2"/>
    <n v="10200"/>
    <x v="0"/>
    <m/>
    <x v="0"/>
    <m/>
    <x v="188"/>
    <n v="100433590"/>
    <x v="0"/>
    <x v="0"/>
    <s v="Assembleia Municipal"/>
    <s v="ORI"/>
    <x v="0"/>
    <s v="AM"/>
    <x v="0"/>
    <x v="0"/>
    <x v="0"/>
    <x v="0"/>
    <x v="0"/>
    <x v="0"/>
    <x v="0"/>
    <x v="0"/>
    <x v="0"/>
    <x v="0"/>
    <x v="0"/>
    <s v="Assembleia Municipal"/>
    <x v="0"/>
    <x v="0"/>
    <x v="0"/>
    <x v="0"/>
    <x v="0"/>
    <x v="0"/>
    <x v="0"/>
    <s v="000000"/>
    <x v="0"/>
    <x v="0"/>
    <x v="0"/>
    <x v="0"/>
    <s v="Pagamento senha de presença, conforme proposta em anexo. "/>
  </r>
  <r>
    <x v="1"/>
    <n v="0"/>
    <n v="0"/>
    <n v="0"/>
    <n v="1800"/>
    <x v="676"/>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Mariana Mendes Gomes pela realização VªI sessão ordenaria da Assembleia Municipal de São Miguel, no dia 17 de maio 2022, conforme documento em anexo.    "/>
  </r>
  <r>
    <x v="1"/>
    <n v="0"/>
    <n v="0"/>
    <n v="0"/>
    <n v="10200"/>
    <x v="676"/>
    <x v="0"/>
    <x v="1"/>
    <x v="0"/>
    <s v="03.16.01"/>
    <x v="39"/>
    <x v="0"/>
    <x v="5"/>
    <s v="Assembleia Municipal"/>
    <s v="03.16.01"/>
    <s v="Assembleia Municipal"/>
    <s v="03.16.01"/>
    <x v="61"/>
    <x v="0"/>
    <x v="1"/>
    <x v="1"/>
    <x v="0"/>
    <x v="0"/>
    <x v="2"/>
    <x v="0"/>
    <x v="8"/>
    <s v="2022-09-21"/>
    <x v="2"/>
    <n v="10200"/>
    <x v="0"/>
    <m/>
    <x v="0"/>
    <m/>
    <x v="155"/>
    <n v="100463669"/>
    <x v="0"/>
    <x v="0"/>
    <s v="Assembleia Municipal"/>
    <s v="ORI"/>
    <x v="0"/>
    <s v="AM"/>
    <x v="0"/>
    <x v="0"/>
    <x v="0"/>
    <x v="0"/>
    <x v="0"/>
    <x v="0"/>
    <x v="0"/>
    <x v="0"/>
    <x v="0"/>
    <x v="0"/>
    <x v="0"/>
    <s v="Assembleia Municipal"/>
    <x v="0"/>
    <x v="0"/>
    <x v="0"/>
    <x v="0"/>
    <x v="0"/>
    <x v="0"/>
    <x v="0"/>
    <s v="000000"/>
    <x v="0"/>
    <x v="0"/>
    <x v="0"/>
    <x v="0"/>
    <s v="Pagamento a favor do Sr Mariana Mendes Gomes pela realização VªI sessão ordenaria da Assembleia Municipal de São Miguel, no dia 17 de maio 2022, conforme documento em anexo.    "/>
  </r>
  <r>
    <x v="1"/>
    <n v="0"/>
    <n v="0"/>
    <n v="0"/>
    <n v="1800"/>
    <x v="677"/>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Raulino dos Santos eleito municipal, pela realização VIª sessão ordenaria da Assembleia Municipal de São Miguel, no dia 17 de Maio 2022, conforme documento em anexo"/>
  </r>
  <r>
    <x v="1"/>
    <n v="0"/>
    <n v="0"/>
    <n v="0"/>
    <n v="10200"/>
    <x v="677"/>
    <x v="0"/>
    <x v="1"/>
    <x v="0"/>
    <s v="03.16.01"/>
    <x v="39"/>
    <x v="0"/>
    <x v="5"/>
    <s v="Assembleia Municipal"/>
    <s v="03.16.01"/>
    <s v="Assembleia Municipal"/>
    <s v="03.16.01"/>
    <x v="61"/>
    <x v="0"/>
    <x v="1"/>
    <x v="1"/>
    <x v="0"/>
    <x v="0"/>
    <x v="2"/>
    <x v="0"/>
    <x v="8"/>
    <s v="2022-09-21"/>
    <x v="2"/>
    <n v="10200"/>
    <x v="0"/>
    <m/>
    <x v="0"/>
    <m/>
    <x v="189"/>
    <n v="100398574"/>
    <x v="0"/>
    <x v="0"/>
    <s v="Assembleia Municipal"/>
    <s v="ORI"/>
    <x v="0"/>
    <s v="AM"/>
    <x v="0"/>
    <x v="0"/>
    <x v="0"/>
    <x v="0"/>
    <x v="0"/>
    <x v="0"/>
    <x v="0"/>
    <x v="0"/>
    <x v="0"/>
    <x v="0"/>
    <x v="0"/>
    <s v="Assembleia Municipal"/>
    <x v="0"/>
    <x v="0"/>
    <x v="0"/>
    <x v="0"/>
    <x v="0"/>
    <x v="0"/>
    <x v="0"/>
    <s v="000000"/>
    <x v="0"/>
    <x v="0"/>
    <x v="0"/>
    <x v="0"/>
    <s v="Pagamento a favor do Sr Raulino dos Santos eleito municipal, pela realização VIª sessão ordenaria da Assembleia Municipal de São Miguel, no dia 17 de Maio 2022, conforme documento em anexo"/>
  </r>
  <r>
    <x v="1"/>
    <n v="0"/>
    <n v="0"/>
    <n v="0"/>
    <n v="1800"/>
    <x v="678"/>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Ana Suzete Borbosa eleito municipal, pela realização VIª sessão ordenaria da Assembleia Municipal de São Miguel, no dia 17 de Maio 2022, conforme documento em anexo  "/>
  </r>
  <r>
    <x v="1"/>
    <n v="0"/>
    <n v="0"/>
    <n v="0"/>
    <n v="10200"/>
    <x v="678"/>
    <x v="0"/>
    <x v="1"/>
    <x v="0"/>
    <s v="03.16.01"/>
    <x v="39"/>
    <x v="0"/>
    <x v="5"/>
    <s v="Assembleia Municipal"/>
    <s v="03.16.01"/>
    <s v="Assembleia Municipal"/>
    <s v="03.16.01"/>
    <x v="61"/>
    <x v="0"/>
    <x v="1"/>
    <x v="1"/>
    <x v="0"/>
    <x v="0"/>
    <x v="2"/>
    <x v="0"/>
    <x v="8"/>
    <s v="2022-09-21"/>
    <x v="2"/>
    <n v="10200"/>
    <x v="0"/>
    <m/>
    <x v="0"/>
    <m/>
    <x v="162"/>
    <n v="100479128"/>
    <x v="0"/>
    <x v="0"/>
    <s v="Assembleia Municipal"/>
    <s v="ORI"/>
    <x v="0"/>
    <s v="AM"/>
    <x v="0"/>
    <x v="0"/>
    <x v="0"/>
    <x v="0"/>
    <x v="0"/>
    <x v="0"/>
    <x v="0"/>
    <x v="0"/>
    <x v="0"/>
    <x v="0"/>
    <x v="0"/>
    <s v="Assembleia Municipal"/>
    <x v="0"/>
    <x v="0"/>
    <x v="0"/>
    <x v="0"/>
    <x v="0"/>
    <x v="0"/>
    <x v="0"/>
    <s v="000000"/>
    <x v="0"/>
    <x v="0"/>
    <x v="0"/>
    <x v="0"/>
    <s v="Pagamento a favor do Sr Ana Suzete Borbosa eleito municipal, pela realização VIª sessão ordenaria da Assembleia Municipal de São Miguel, no dia 17 de Maio 2022, conforme documento em anexo  "/>
  </r>
  <r>
    <x v="1"/>
    <n v="0"/>
    <n v="0"/>
    <n v="0"/>
    <n v="1800"/>
    <x v="679"/>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João Carlos Correia Firmino pela realização VªI sessão ordenaria da Assembleia Municipal de São Miguel, no dia 17 de maio 2022, conforme documento em anexo.    "/>
  </r>
  <r>
    <x v="1"/>
    <n v="0"/>
    <n v="0"/>
    <n v="0"/>
    <n v="10200"/>
    <x v="679"/>
    <x v="0"/>
    <x v="1"/>
    <x v="0"/>
    <s v="03.16.01"/>
    <x v="39"/>
    <x v="0"/>
    <x v="5"/>
    <s v="Assembleia Municipal"/>
    <s v="03.16.01"/>
    <s v="Assembleia Municipal"/>
    <s v="03.16.01"/>
    <x v="61"/>
    <x v="0"/>
    <x v="1"/>
    <x v="1"/>
    <x v="0"/>
    <x v="0"/>
    <x v="2"/>
    <x v="0"/>
    <x v="8"/>
    <s v="2022-09-21"/>
    <x v="2"/>
    <n v="10200"/>
    <x v="0"/>
    <m/>
    <x v="0"/>
    <m/>
    <x v="190"/>
    <n v="100393367"/>
    <x v="0"/>
    <x v="0"/>
    <s v="Assembleia Municipal"/>
    <s v="ORI"/>
    <x v="0"/>
    <s v="AM"/>
    <x v="0"/>
    <x v="0"/>
    <x v="0"/>
    <x v="0"/>
    <x v="0"/>
    <x v="0"/>
    <x v="0"/>
    <x v="0"/>
    <x v="0"/>
    <x v="0"/>
    <x v="0"/>
    <s v="Assembleia Municipal"/>
    <x v="0"/>
    <x v="0"/>
    <x v="0"/>
    <x v="0"/>
    <x v="0"/>
    <x v="0"/>
    <x v="0"/>
    <s v="000000"/>
    <x v="0"/>
    <x v="0"/>
    <x v="0"/>
    <x v="0"/>
    <s v="Pagamento a favor do Sr João Carlos Correia Firmino pela realização VªI sessão ordenaria da Assembleia Municipal de São Miguel, no dia 17 de maio 2022, conforme documento em anexo.    "/>
  </r>
  <r>
    <x v="1"/>
    <n v="0"/>
    <n v="0"/>
    <n v="0"/>
    <n v="30000"/>
    <x v="680"/>
    <x v="0"/>
    <x v="1"/>
    <x v="0"/>
    <s v="01.25.02.15"/>
    <x v="36"/>
    <x v="4"/>
    <x v="4"/>
    <s v="desporto"/>
    <s v="01.25.02"/>
    <s v="desporto"/>
    <s v="01.25.02"/>
    <x v="4"/>
    <x v="0"/>
    <x v="3"/>
    <x v="2"/>
    <x v="0"/>
    <x v="1"/>
    <x v="2"/>
    <x v="0"/>
    <x v="8"/>
    <s v="2022-09-21"/>
    <x v="2"/>
    <n v="30000"/>
    <x v="0"/>
    <m/>
    <x v="0"/>
    <m/>
    <x v="142"/>
    <n v="100254627"/>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Joaquim Brito, pelo fornecimento de bolas de futsal, conforme proposta em anexo"/>
  </r>
  <r>
    <x v="1"/>
    <n v="0"/>
    <n v="0"/>
    <n v="0"/>
    <n v="1800"/>
    <x v="681"/>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 Pagamento a favor do Sr Francisco Natalino Fortes Dias Sanches eleito municipal, pela realização VIª sessão ordenaria da Assembleia Municipal de São Miguel, no dia 17 de Maio 2022, conforme documento em anexo  "/>
  </r>
  <r>
    <x v="1"/>
    <n v="0"/>
    <n v="0"/>
    <n v="0"/>
    <n v="10200"/>
    <x v="681"/>
    <x v="0"/>
    <x v="1"/>
    <x v="0"/>
    <s v="03.16.01"/>
    <x v="39"/>
    <x v="0"/>
    <x v="5"/>
    <s v="Assembleia Municipal"/>
    <s v="03.16.01"/>
    <s v="Assembleia Municipal"/>
    <s v="03.16.01"/>
    <x v="61"/>
    <x v="0"/>
    <x v="1"/>
    <x v="1"/>
    <x v="0"/>
    <x v="0"/>
    <x v="2"/>
    <x v="0"/>
    <x v="8"/>
    <s v="2022-09-21"/>
    <x v="2"/>
    <n v="10200"/>
    <x v="0"/>
    <m/>
    <x v="0"/>
    <m/>
    <x v="191"/>
    <n v="100397251"/>
    <x v="0"/>
    <x v="0"/>
    <s v="Assembleia Municipal"/>
    <s v="ORI"/>
    <x v="0"/>
    <s v="AM"/>
    <x v="0"/>
    <x v="0"/>
    <x v="0"/>
    <x v="0"/>
    <x v="0"/>
    <x v="0"/>
    <x v="0"/>
    <x v="0"/>
    <x v="0"/>
    <x v="0"/>
    <x v="0"/>
    <s v="Assembleia Municipal"/>
    <x v="0"/>
    <x v="0"/>
    <x v="0"/>
    <x v="0"/>
    <x v="0"/>
    <x v="0"/>
    <x v="0"/>
    <s v="000000"/>
    <x v="0"/>
    <x v="0"/>
    <x v="0"/>
    <x v="0"/>
    <s v=" Pagamento a favor do Sr Francisco Natalino Fortes Dias Sanches eleito municipal, pela realização VIª sessão ordenaria da Assembleia Municipal de São Miguel, no dia 17 de Maio 2022, conforme documento em anexo  "/>
  </r>
  <r>
    <x v="1"/>
    <n v="0"/>
    <n v="0"/>
    <n v="0"/>
    <n v="15500"/>
    <x v="682"/>
    <x v="0"/>
    <x v="1"/>
    <x v="0"/>
    <s v="01.25.02.15"/>
    <x v="36"/>
    <x v="4"/>
    <x v="4"/>
    <s v="desporto"/>
    <s v="01.25.02"/>
    <s v="desporto"/>
    <s v="01.25.02"/>
    <x v="4"/>
    <x v="0"/>
    <x v="3"/>
    <x v="2"/>
    <x v="0"/>
    <x v="1"/>
    <x v="2"/>
    <x v="0"/>
    <x v="8"/>
    <s v="2022-09-21"/>
    <x v="2"/>
    <n v="155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Asso sport, pelo fornecimento de bolas de futsal e andebol, conforme proposta em anexo"/>
  </r>
  <r>
    <x v="1"/>
    <n v="0"/>
    <n v="0"/>
    <n v="0"/>
    <n v="9080"/>
    <x v="683"/>
    <x v="0"/>
    <x v="1"/>
    <x v="0"/>
    <s v="01.25.05.10"/>
    <x v="5"/>
    <x v="4"/>
    <x v="4"/>
    <s v="Saúde"/>
    <s v="01.25.05"/>
    <s v="Saúde"/>
    <s v="01.25.05"/>
    <x v="5"/>
    <x v="0"/>
    <x v="4"/>
    <x v="3"/>
    <x v="0"/>
    <x v="1"/>
    <x v="2"/>
    <x v="0"/>
    <x v="8"/>
    <s v="2022-09-23"/>
    <x v="2"/>
    <n v="9080"/>
    <x v="0"/>
    <m/>
    <x v="0"/>
    <m/>
    <x v="0"/>
    <n v="100474914"/>
    <x v="0"/>
    <x v="0"/>
    <s v="Assistencia social"/>
    <s v="ORI"/>
    <x v="0"/>
    <m/>
    <x v="0"/>
    <x v="0"/>
    <x v="0"/>
    <x v="0"/>
    <x v="0"/>
    <x v="0"/>
    <x v="0"/>
    <x v="1"/>
    <x v="0"/>
    <x v="0"/>
    <x v="0"/>
    <s v="Assistencia social"/>
    <x v="0"/>
    <x v="0"/>
    <x v="0"/>
    <x v="0"/>
    <x v="1"/>
    <x v="0"/>
    <x v="0"/>
    <s v="000000"/>
    <x v="0"/>
    <x v="0"/>
    <x v="0"/>
    <x v="0"/>
    <s v="Despesa com aquisição de livros escolares para apoiar as crianças das famílias vulneráveis, conforme documento em anexo."/>
  </r>
  <r>
    <x v="1"/>
    <n v="0"/>
    <n v="0"/>
    <n v="0"/>
    <n v="230000"/>
    <x v="684"/>
    <x v="0"/>
    <x v="1"/>
    <x v="0"/>
    <s v="01.25.04.22"/>
    <x v="11"/>
    <x v="4"/>
    <x v="4"/>
    <s v="Cultura"/>
    <s v="01.25.04"/>
    <s v="Cultura"/>
    <s v="01.25.04"/>
    <x v="4"/>
    <x v="0"/>
    <x v="3"/>
    <x v="2"/>
    <x v="0"/>
    <x v="1"/>
    <x v="2"/>
    <x v="0"/>
    <x v="8"/>
    <s v="2022-09-23"/>
    <x v="2"/>
    <n v="230000"/>
    <x v="0"/>
    <m/>
    <x v="0"/>
    <m/>
    <x v="192"/>
    <n v="10047780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Brugil, referente a 50% do valor montagem de palco para Noite de Mornas e Festival de Batuque e Funaná a realizar no quadro da atividades comemorativas do 25º aniversário do município de São Miguel, conforme proposta em anexo "/>
  </r>
  <r>
    <x v="1"/>
    <n v="0"/>
    <n v="0"/>
    <n v="0"/>
    <n v="15600"/>
    <x v="685"/>
    <x v="0"/>
    <x v="1"/>
    <x v="0"/>
    <s v="01.25.04.22"/>
    <x v="11"/>
    <x v="4"/>
    <x v="4"/>
    <s v="Cultura"/>
    <s v="01.25.04"/>
    <s v="Cultura"/>
    <s v="01.25.04"/>
    <x v="4"/>
    <x v="0"/>
    <x v="3"/>
    <x v="2"/>
    <x v="0"/>
    <x v="1"/>
    <x v="2"/>
    <x v="0"/>
    <x v="8"/>
    <s v="2022-09-23"/>
    <x v="2"/>
    <n v="15600"/>
    <x v="0"/>
    <m/>
    <x v="0"/>
    <m/>
    <x v="193"/>
    <n v="1004781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UBBAN cv para aluguer do equipamento de diversão e afins bem como prestação de serviço que engloba um insuflável MIckey e um manior, conforme proposta em anexo"/>
  </r>
  <r>
    <x v="1"/>
    <n v="0"/>
    <n v="0"/>
    <n v="0"/>
    <n v="16500"/>
    <x v="686"/>
    <x v="0"/>
    <x v="1"/>
    <x v="0"/>
    <s v="03.16.15"/>
    <x v="6"/>
    <x v="0"/>
    <x v="5"/>
    <s v="Direção Financeira"/>
    <s v="03.16.15"/>
    <s v="Direção Financeira"/>
    <s v="03.16.15"/>
    <x v="22"/>
    <x v="0"/>
    <x v="1"/>
    <x v="1"/>
    <x v="0"/>
    <x v="0"/>
    <x v="2"/>
    <x v="0"/>
    <x v="8"/>
    <s v="2022-09-23"/>
    <x v="2"/>
    <n v="16500"/>
    <x v="0"/>
    <m/>
    <x v="0"/>
    <m/>
    <x v="194"/>
    <n v="100234041"/>
    <x v="0"/>
    <x v="0"/>
    <s v="Direção Financeira"/>
    <s v="ORI"/>
    <x v="0"/>
    <m/>
    <x v="0"/>
    <x v="0"/>
    <x v="0"/>
    <x v="0"/>
    <x v="0"/>
    <x v="0"/>
    <x v="0"/>
    <x v="0"/>
    <x v="0"/>
    <x v="0"/>
    <x v="0"/>
    <s v="Direção Financeira"/>
    <x v="0"/>
    <x v="0"/>
    <x v="0"/>
    <x v="0"/>
    <x v="0"/>
    <x v="0"/>
    <x v="0"/>
    <s v="000000"/>
    <x v="0"/>
    <x v="0"/>
    <x v="0"/>
    <x v="0"/>
    <s v="Pagamento a favor Yolanda Maria  Jorge, pela alojamento dos presidentes das Camaras de Sal e Tarrafal de São Nicolau no âmbito da visita ao Município para comemoração de 25ª aniversario do município, conforme proposta em anexo."/>
  </r>
  <r>
    <x v="1"/>
    <n v="0"/>
    <n v="0"/>
    <n v="0"/>
    <n v="2300"/>
    <x v="687"/>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3000"/>
    <x v="688"/>
    <x v="0"/>
    <x v="0"/>
    <x v="0"/>
    <s v="80.02.01"/>
    <x v="3"/>
    <x v="3"/>
    <x v="3"/>
    <s v="Retenções Iur"/>
    <s v="80.02.01"/>
    <s v="Retenções Iur"/>
    <s v="80.02.01"/>
    <x v="3"/>
    <x v="0"/>
    <x v="2"/>
    <x v="1"/>
    <x v="1"/>
    <x v="2"/>
    <x v="0"/>
    <x v="0"/>
    <x v="8"/>
    <s v="2022-09-22"/>
    <x v="2"/>
    <n v="3000"/>
    <x v="0"/>
    <m/>
    <x v="0"/>
    <m/>
    <x v="3"/>
    <n v="100474696"/>
    <x v="0"/>
    <x v="0"/>
    <s v="Retenções Iur"/>
    <s v="ORI"/>
    <x v="0"/>
    <s v="RIUR"/>
    <x v="0"/>
    <x v="0"/>
    <x v="0"/>
    <x v="0"/>
    <x v="0"/>
    <x v="0"/>
    <x v="0"/>
    <x v="0"/>
    <x v="0"/>
    <x v="0"/>
    <x v="0"/>
    <s v="Retenções Iur"/>
    <x v="0"/>
    <x v="0"/>
    <x v="0"/>
    <x v="0"/>
    <x v="2"/>
    <x v="0"/>
    <x v="0"/>
    <s v="000000"/>
    <x v="0"/>
    <x v="1"/>
    <x v="0"/>
    <x v="0"/>
    <s v="RETENCAO OT"/>
  </r>
  <r>
    <x v="1"/>
    <n v="0"/>
    <n v="0"/>
    <n v="0"/>
    <n v="2300"/>
    <x v="689"/>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1800"/>
    <x v="690"/>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691"/>
    <x v="0"/>
    <x v="0"/>
    <x v="0"/>
    <s v="80.02.01"/>
    <x v="3"/>
    <x v="3"/>
    <x v="3"/>
    <s v="Retenções Iur"/>
    <s v="80.02.01"/>
    <s v="Retenções Iur"/>
    <s v="80.02.01"/>
    <x v="3"/>
    <x v="0"/>
    <x v="2"/>
    <x v="1"/>
    <x v="1"/>
    <x v="2"/>
    <x v="0"/>
    <x v="0"/>
    <x v="9"/>
    <s v="2022-10-03"/>
    <x v="3"/>
    <n v="1800"/>
    <x v="0"/>
    <m/>
    <x v="0"/>
    <m/>
    <x v="3"/>
    <n v="100474696"/>
    <x v="0"/>
    <x v="0"/>
    <s v="Retenções Iur"/>
    <s v="ORI"/>
    <x v="0"/>
    <s v="RIUR"/>
    <x v="0"/>
    <x v="0"/>
    <x v="0"/>
    <x v="0"/>
    <x v="0"/>
    <x v="0"/>
    <x v="0"/>
    <x v="0"/>
    <x v="0"/>
    <x v="0"/>
    <x v="0"/>
    <s v="Retenções Iur"/>
    <x v="0"/>
    <x v="0"/>
    <x v="0"/>
    <x v="0"/>
    <x v="2"/>
    <x v="0"/>
    <x v="0"/>
    <s v="000000"/>
    <x v="0"/>
    <x v="1"/>
    <x v="0"/>
    <x v="0"/>
    <s v="RETENCAO OT"/>
  </r>
  <r>
    <x v="1"/>
    <n v="0"/>
    <n v="0"/>
    <n v="0"/>
    <n v="872771"/>
    <x v="692"/>
    <x v="0"/>
    <x v="1"/>
    <x v="0"/>
    <s v="03.16.15"/>
    <x v="6"/>
    <x v="0"/>
    <x v="5"/>
    <s v="Direção Financeira"/>
    <s v="03.16.15"/>
    <s v="Direção Financeira"/>
    <s v="03.16.15"/>
    <x v="59"/>
    <x v="0"/>
    <x v="1"/>
    <x v="1"/>
    <x v="0"/>
    <x v="0"/>
    <x v="2"/>
    <x v="0"/>
    <x v="7"/>
    <s v="2022-08-30"/>
    <x v="2"/>
    <n v="872771"/>
    <x v="0"/>
    <m/>
    <x v="0"/>
    <m/>
    <x v="0"/>
    <n v="100474914"/>
    <x v="0"/>
    <x v="0"/>
    <s v="Direção Financeira"/>
    <s v="ORI"/>
    <x v="0"/>
    <m/>
    <x v="0"/>
    <x v="0"/>
    <x v="0"/>
    <x v="0"/>
    <x v="0"/>
    <x v="0"/>
    <x v="0"/>
    <x v="0"/>
    <x v="0"/>
    <x v="0"/>
    <x v="0"/>
    <s v="Direção Financeira"/>
    <x v="0"/>
    <x v="0"/>
    <x v="0"/>
    <x v="0"/>
    <x v="0"/>
    <x v="0"/>
    <x v="0"/>
    <s v="099999"/>
    <x v="0"/>
    <x v="0"/>
    <x v="0"/>
    <x v="0"/>
    <s v="Pagamento de juros de empréstimos obtidos, conforme extrato em anexo."/>
  </r>
  <r>
    <x v="1"/>
    <n v="0"/>
    <n v="0"/>
    <n v="0"/>
    <n v="200000"/>
    <x v="693"/>
    <x v="0"/>
    <x v="0"/>
    <x v="0"/>
    <s v="03.03.10"/>
    <x v="0"/>
    <x v="0"/>
    <x v="0"/>
    <s v="Receitas Da Câmara"/>
    <s v="03.03.10"/>
    <s v="Receitas Da Câmara"/>
    <s v="03.03.10"/>
    <x v="21"/>
    <x v="0"/>
    <x v="5"/>
    <x v="9"/>
    <x v="0"/>
    <x v="0"/>
    <x v="0"/>
    <x v="0"/>
    <x v="7"/>
    <s v="2022-08-24"/>
    <x v="2"/>
    <n v="200000"/>
    <x v="0"/>
    <m/>
    <x v="0"/>
    <m/>
    <x v="0"/>
    <n v="100474914"/>
    <x v="0"/>
    <x v="0"/>
    <s v="Receitas Da Câmara"/>
    <s v="EXT"/>
    <x v="0"/>
    <s v="RDC"/>
    <x v="0"/>
    <x v="0"/>
    <x v="0"/>
    <x v="0"/>
    <x v="0"/>
    <x v="0"/>
    <x v="0"/>
    <x v="0"/>
    <x v="0"/>
    <x v="0"/>
    <x v="0"/>
    <s v="Receitas Da Câmara"/>
    <x v="0"/>
    <x v="0"/>
    <x v="0"/>
    <x v="0"/>
    <x v="0"/>
    <x v="0"/>
    <x v="0"/>
    <s v="000000"/>
    <x v="0"/>
    <x v="0"/>
    <x v="0"/>
    <x v="0"/>
    <s v="Reposição"/>
  </r>
  <r>
    <x v="1"/>
    <n v="0"/>
    <n v="0"/>
    <n v="0"/>
    <n v="3000"/>
    <x v="694"/>
    <x v="0"/>
    <x v="1"/>
    <x v="0"/>
    <s v="01.25.01.12"/>
    <x v="26"/>
    <x v="4"/>
    <x v="4"/>
    <s v="Educação"/>
    <s v="01.25.01"/>
    <s v="Educação"/>
    <s v="01.25.01"/>
    <x v="4"/>
    <x v="0"/>
    <x v="3"/>
    <x v="2"/>
    <x v="0"/>
    <x v="1"/>
    <x v="2"/>
    <x v="0"/>
    <x v="9"/>
    <s v="2022-10-05"/>
    <x v="3"/>
    <n v="3000"/>
    <x v="0"/>
    <m/>
    <x v="0"/>
    <m/>
    <x v="195"/>
    <n v="100477044"/>
    <x v="0"/>
    <x v="0"/>
    <s v="Comparticipação da Câmara com Ensino Superior"/>
    <s v="ORI"/>
    <x v="0"/>
    <m/>
    <x v="0"/>
    <x v="0"/>
    <x v="0"/>
    <x v="0"/>
    <x v="0"/>
    <x v="0"/>
    <x v="0"/>
    <x v="1"/>
    <x v="0"/>
    <x v="0"/>
    <x v="0"/>
    <s v="Comparticipação da Câmara com Ensino Superior"/>
    <x v="0"/>
    <x v="0"/>
    <x v="0"/>
    <x v="0"/>
    <x v="1"/>
    <x v="0"/>
    <x v="0"/>
    <s v="000000"/>
    <x v="0"/>
    <x v="0"/>
    <x v="0"/>
    <x v="0"/>
    <s v="Apoio financeira a favor de Zulmira Fernandes Landim para aquisição de alimentos para estudante ensino superior na Praia, conforme anexo."/>
  </r>
  <r>
    <x v="1"/>
    <n v="0"/>
    <n v="0"/>
    <n v="0"/>
    <n v="78000"/>
    <x v="695"/>
    <x v="0"/>
    <x v="1"/>
    <x v="0"/>
    <s v="03.16.15"/>
    <x v="6"/>
    <x v="0"/>
    <x v="5"/>
    <s v="Direção Financeira"/>
    <s v="03.16.15"/>
    <s v="Direção Financeira"/>
    <s v="03.16.15"/>
    <x v="32"/>
    <x v="0"/>
    <x v="1"/>
    <x v="1"/>
    <x v="0"/>
    <x v="0"/>
    <x v="2"/>
    <x v="0"/>
    <x v="9"/>
    <s v="2022-10-05"/>
    <x v="3"/>
    <n v="78000"/>
    <x v="0"/>
    <m/>
    <x v="0"/>
    <m/>
    <x v="130"/>
    <n v="100477690"/>
    <x v="0"/>
    <x v="0"/>
    <s v="Direção Financeira"/>
    <s v="ORI"/>
    <x v="0"/>
    <m/>
    <x v="0"/>
    <x v="0"/>
    <x v="0"/>
    <x v="0"/>
    <x v="0"/>
    <x v="0"/>
    <x v="0"/>
    <x v="0"/>
    <x v="0"/>
    <x v="0"/>
    <x v="0"/>
    <s v="Direção Financeira"/>
    <x v="0"/>
    <x v="0"/>
    <x v="0"/>
    <x v="0"/>
    <x v="0"/>
    <x v="0"/>
    <x v="0"/>
    <s v="000000"/>
    <x v="0"/>
    <x v="0"/>
    <x v="0"/>
    <x v="0"/>
    <s v="Pagamento a favor de Autómenes pela aquisição de 01 Peneu e 01 camara de Ar destinada a maquina Retroescavadora CAT 424 D do Município, conforme proposta em anexo"/>
  </r>
  <r>
    <x v="1"/>
    <n v="0"/>
    <n v="0"/>
    <n v="0"/>
    <n v="58000"/>
    <x v="696"/>
    <x v="0"/>
    <x v="1"/>
    <x v="0"/>
    <s v="03.16.15"/>
    <x v="6"/>
    <x v="0"/>
    <x v="5"/>
    <s v="Direção Financeira"/>
    <s v="03.16.15"/>
    <s v="Direção Financeira"/>
    <s v="03.16.15"/>
    <x v="13"/>
    <x v="0"/>
    <x v="1"/>
    <x v="5"/>
    <x v="0"/>
    <x v="0"/>
    <x v="2"/>
    <x v="0"/>
    <x v="9"/>
    <s v="2022-10-05"/>
    <x v="3"/>
    <n v="58000"/>
    <x v="0"/>
    <m/>
    <x v="0"/>
    <m/>
    <x v="150"/>
    <n v="100391960"/>
    <x v="0"/>
    <x v="0"/>
    <s v="Direção Financeira"/>
    <s v="ORI"/>
    <x v="0"/>
    <m/>
    <x v="0"/>
    <x v="0"/>
    <x v="0"/>
    <x v="0"/>
    <x v="0"/>
    <x v="0"/>
    <x v="0"/>
    <x v="0"/>
    <x v="0"/>
    <x v="0"/>
    <x v="0"/>
    <s v="Direção Financeira"/>
    <x v="0"/>
    <x v="0"/>
    <x v="0"/>
    <x v="0"/>
    <x v="0"/>
    <x v="0"/>
    <x v="0"/>
    <s v="099999"/>
    <x v="0"/>
    <x v="0"/>
    <x v="0"/>
    <x v="0"/>
    <s v=" Pagamento a favor de Cv. Telecom, pelo serviço prestado com plafão dos funcionários, conforme proposta em anexo. "/>
  </r>
  <r>
    <x v="1"/>
    <n v="0"/>
    <n v="0"/>
    <n v="0"/>
    <n v="10000"/>
    <x v="697"/>
    <x v="0"/>
    <x v="1"/>
    <x v="0"/>
    <s v="01.25.03.09"/>
    <x v="40"/>
    <x v="4"/>
    <x v="4"/>
    <s v="Emprego e Formação profissional"/>
    <s v="01.25.03"/>
    <s v="Emprego e Formação profissional"/>
    <s v="01.25.03"/>
    <x v="4"/>
    <x v="0"/>
    <x v="3"/>
    <x v="2"/>
    <x v="0"/>
    <x v="1"/>
    <x v="2"/>
    <x v="0"/>
    <x v="9"/>
    <s v="2022-10-18"/>
    <x v="3"/>
    <n v="10000"/>
    <x v="0"/>
    <m/>
    <x v="0"/>
    <m/>
    <x v="196"/>
    <n v="100477578"/>
    <x v="0"/>
    <x v="0"/>
    <s v="Apoio a formação profissional"/>
    <s v="ORI"/>
    <x v="0"/>
    <m/>
    <x v="0"/>
    <x v="0"/>
    <x v="0"/>
    <x v="0"/>
    <x v="0"/>
    <x v="0"/>
    <x v="0"/>
    <x v="1"/>
    <x v="0"/>
    <x v="0"/>
    <x v="0"/>
    <s v="Apoio a formação profissional"/>
    <x v="0"/>
    <x v="0"/>
    <x v="0"/>
    <x v="0"/>
    <x v="1"/>
    <x v="0"/>
    <x v="0"/>
    <s v="000000"/>
    <x v="0"/>
    <x v="0"/>
    <x v="0"/>
    <x v="0"/>
    <s v="Apoio financeiro a favor do Sr. Eder Manuel Mendes Lopes, para formação, conforme anexo."/>
  </r>
  <r>
    <x v="1"/>
    <n v="0"/>
    <n v="0"/>
    <n v="0"/>
    <n v="2880"/>
    <x v="698"/>
    <x v="0"/>
    <x v="0"/>
    <x v="0"/>
    <s v="03.03.10"/>
    <x v="0"/>
    <x v="0"/>
    <x v="0"/>
    <s v="Receitas Da Câmara"/>
    <s v="03.03.10"/>
    <s v="Receitas Da Câmara"/>
    <s v="03.03.10"/>
    <x v="34"/>
    <x v="0"/>
    <x v="5"/>
    <x v="4"/>
    <x v="0"/>
    <x v="0"/>
    <x v="0"/>
    <x v="0"/>
    <x v="9"/>
    <s v="2022-10-05"/>
    <x v="3"/>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00"/>
    <x v="699"/>
    <x v="0"/>
    <x v="1"/>
    <x v="0"/>
    <s v="01.27.02.11"/>
    <x v="14"/>
    <x v="2"/>
    <x v="2"/>
    <s v="Saneamento básico"/>
    <s v="01.27.02"/>
    <s v="Saneamento básico"/>
    <s v="01.27.02"/>
    <x v="4"/>
    <x v="0"/>
    <x v="3"/>
    <x v="2"/>
    <x v="0"/>
    <x v="1"/>
    <x v="2"/>
    <x v="0"/>
    <x v="9"/>
    <s v="2022-10-10"/>
    <x v="3"/>
    <n v="26000"/>
    <x v="0"/>
    <m/>
    <x v="0"/>
    <m/>
    <x v="0"/>
    <n v="100474914"/>
    <x v="0"/>
    <x v="0"/>
    <s v="Reforço do saneamento básico"/>
    <s v="ORI"/>
    <x v="0"/>
    <m/>
    <x v="0"/>
    <x v="0"/>
    <x v="0"/>
    <x v="0"/>
    <x v="0"/>
    <x v="0"/>
    <x v="0"/>
    <x v="1"/>
    <x v="0"/>
    <x v="0"/>
    <x v="0"/>
    <s v="Reforço do saneamento básico"/>
    <x v="0"/>
    <x v="0"/>
    <x v="0"/>
    <x v="0"/>
    <x v="1"/>
    <x v="0"/>
    <x v="0"/>
    <s v="000000"/>
    <x v="0"/>
    <x v="0"/>
    <x v="0"/>
    <x v="0"/>
    <s v="Despesa com aquisição de 2Dyna de areia para a conclusão dos trabalhos da pocilga comunitária de manguinho, no quadro do projeto: Manguinho: melhor ambiente, mais qualidade de vida, conforme proposta em anexo."/>
  </r>
  <r>
    <x v="1"/>
    <n v="0"/>
    <n v="0"/>
    <n v="0"/>
    <n v="6000"/>
    <x v="700"/>
    <x v="0"/>
    <x v="1"/>
    <x v="0"/>
    <s v="01.25.05.09"/>
    <x v="15"/>
    <x v="4"/>
    <x v="4"/>
    <s v="Saúde"/>
    <s v="01.25.05"/>
    <s v="Saúde"/>
    <s v="01.25.05"/>
    <x v="5"/>
    <x v="0"/>
    <x v="4"/>
    <x v="3"/>
    <x v="0"/>
    <x v="1"/>
    <x v="2"/>
    <x v="0"/>
    <x v="9"/>
    <s v="2022-10-20"/>
    <x v="3"/>
    <n v="6000"/>
    <x v="0"/>
    <m/>
    <x v="0"/>
    <m/>
    <x v="197"/>
    <n v="100477059"/>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o Sr. Carlos Geovane Moreira Rocha, para tratamento em Dakar, conforme anexo."/>
  </r>
  <r>
    <x v="1"/>
    <n v="0"/>
    <n v="0"/>
    <n v="0"/>
    <n v="5166"/>
    <x v="701"/>
    <x v="0"/>
    <x v="0"/>
    <x v="0"/>
    <s v="03.03.10"/>
    <x v="0"/>
    <x v="0"/>
    <x v="0"/>
    <s v="Receitas Da Câmara"/>
    <s v="03.03.10"/>
    <s v="Receitas Da Câmara"/>
    <s v="03.03.10"/>
    <x v="40"/>
    <x v="0"/>
    <x v="5"/>
    <x v="4"/>
    <x v="0"/>
    <x v="0"/>
    <x v="0"/>
    <x v="0"/>
    <x v="9"/>
    <s v="2022-10-05"/>
    <x v="3"/>
    <n v="51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5"/>
    <x v="702"/>
    <x v="0"/>
    <x v="0"/>
    <x v="0"/>
    <s v="03.03.10"/>
    <x v="0"/>
    <x v="0"/>
    <x v="0"/>
    <s v="Receitas Da Câmara"/>
    <s v="03.03.10"/>
    <s v="Receitas Da Câmara"/>
    <s v="03.03.10"/>
    <x v="46"/>
    <x v="0"/>
    <x v="5"/>
    <x v="4"/>
    <x v="0"/>
    <x v="0"/>
    <x v="0"/>
    <x v="0"/>
    <x v="9"/>
    <s v="2022-10-05"/>
    <x v="3"/>
    <n v="8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432"/>
    <x v="703"/>
    <x v="0"/>
    <x v="0"/>
    <x v="0"/>
    <s v="03.03.10"/>
    <x v="0"/>
    <x v="0"/>
    <x v="0"/>
    <s v="Receitas Da Câmara"/>
    <s v="03.03.10"/>
    <s v="Receitas Da Câmara"/>
    <s v="03.03.10"/>
    <x v="38"/>
    <x v="0"/>
    <x v="1"/>
    <x v="1"/>
    <x v="0"/>
    <x v="0"/>
    <x v="0"/>
    <x v="0"/>
    <x v="9"/>
    <s v="2022-10-05"/>
    <x v="3"/>
    <n v="1243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704"/>
    <x v="0"/>
    <x v="0"/>
    <x v="0"/>
    <s v="03.03.10"/>
    <x v="0"/>
    <x v="0"/>
    <x v="0"/>
    <s v="Receitas Da Câmara"/>
    <s v="03.03.10"/>
    <s v="Receitas Da Câmara"/>
    <s v="03.03.10"/>
    <x v="35"/>
    <x v="0"/>
    <x v="1"/>
    <x v="11"/>
    <x v="0"/>
    <x v="0"/>
    <x v="0"/>
    <x v="0"/>
    <x v="9"/>
    <s v="2022-10-05"/>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705"/>
    <x v="0"/>
    <x v="0"/>
    <x v="0"/>
    <s v="03.03.10"/>
    <x v="0"/>
    <x v="0"/>
    <x v="0"/>
    <s v="Receitas Da Câmara"/>
    <s v="03.03.10"/>
    <s v="Receitas Da Câmara"/>
    <s v="03.03.10"/>
    <x v="36"/>
    <x v="0"/>
    <x v="5"/>
    <x v="4"/>
    <x v="0"/>
    <x v="0"/>
    <x v="0"/>
    <x v="0"/>
    <x v="9"/>
    <s v="2022-10-05"/>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50"/>
    <x v="706"/>
    <x v="0"/>
    <x v="0"/>
    <x v="0"/>
    <s v="03.03.10"/>
    <x v="0"/>
    <x v="0"/>
    <x v="0"/>
    <s v="Receitas Da Câmara"/>
    <s v="03.03.10"/>
    <s v="Receitas Da Câmara"/>
    <s v="03.03.10"/>
    <x v="39"/>
    <x v="0"/>
    <x v="5"/>
    <x v="4"/>
    <x v="0"/>
    <x v="0"/>
    <x v="0"/>
    <x v="0"/>
    <x v="9"/>
    <s v="2022-10-05"/>
    <x v="3"/>
    <n v="1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707"/>
    <x v="0"/>
    <x v="0"/>
    <x v="0"/>
    <s v="03.03.10"/>
    <x v="0"/>
    <x v="0"/>
    <x v="0"/>
    <s v="Receitas Da Câmara"/>
    <s v="03.03.10"/>
    <s v="Receitas Da Câmara"/>
    <s v="03.03.10"/>
    <x v="48"/>
    <x v="0"/>
    <x v="5"/>
    <x v="4"/>
    <x v="0"/>
    <x v="0"/>
    <x v="0"/>
    <x v="0"/>
    <x v="9"/>
    <s v="2022-10-05"/>
    <x v="3"/>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20"/>
    <x v="708"/>
    <x v="0"/>
    <x v="0"/>
    <x v="0"/>
    <s v="03.03.10"/>
    <x v="0"/>
    <x v="0"/>
    <x v="0"/>
    <s v="Receitas Da Câmara"/>
    <s v="03.03.10"/>
    <s v="Receitas Da Câmara"/>
    <s v="03.03.10"/>
    <x v="34"/>
    <x v="0"/>
    <x v="5"/>
    <x v="4"/>
    <x v="0"/>
    <x v="0"/>
    <x v="0"/>
    <x v="0"/>
    <x v="9"/>
    <s v="2022-10-11"/>
    <x v="3"/>
    <n v="3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709"/>
    <x v="0"/>
    <x v="0"/>
    <x v="0"/>
    <s v="03.03.10"/>
    <x v="0"/>
    <x v="0"/>
    <x v="0"/>
    <s v="Receitas Da Câmara"/>
    <s v="03.03.10"/>
    <s v="Receitas Da Câmara"/>
    <s v="03.03.10"/>
    <x v="49"/>
    <x v="0"/>
    <x v="1"/>
    <x v="11"/>
    <x v="0"/>
    <x v="0"/>
    <x v="0"/>
    <x v="0"/>
    <x v="9"/>
    <s v="2022-10-11"/>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10"/>
    <x v="0"/>
    <x v="0"/>
    <x v="0"/>
    <s v="03.03.10"/>
    <x v="0"/>
    <x v="0"/>
    <x v="0"/>
    <s v="Receitas Da Câmara"/>
    <s v="03.03.10"/>
    <s v="Receitas Da Câmara"/>
    <s v="03.03.10"/>
    <x v="50"/>
    <x v="0"/>
    <x v="5"/>
    <x v="4"/>
    <x v="0"/>
    <x v="0"/>
    <x v="0"/>
    <x v="0"/>
    <x v="9"/>
    <s v="2022-10-11"/>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
    <x v="711"/>
    <x v="0"/>
    <x v="0"/>
    <x v="0"/>
    <s v="03.03.10"/>
    <x v="0"/>
    <x v="0"/>
    <x v="0"/>
    <s v="Receitas Da Câmara"/>
    <s v="03.03.10"/>
    <s v="Receitas Da Câmara"/>
    <s v="03.03.10"/>
    <x v="36"/>
    <x v="0"/>
    <x v="5"/>
    <x v="4"/>
    <x v="0"/>
    <x v="0"/>
    <x v="0"/>
    <x v="0"/>
    <x v="9"/>
    <s v="2022-10-11"/>
    <x v="3"/>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712"/>
    <x v="0"/>
    <x v="0"/>
    <x v="0"/>
    <s v="03.03.10"/>
    <x v="0"/>
    <x v="0"/>
    <x v="0"/>
    <s v="Receitas Da Câmara"/>
    <s v="03.03.10"/>
    <s v="Receitas Da Câmara"/>
    <s v="03.03.10"/>
    <x v="48"/>
    <x v="0"/>
    <x v="5"/>
    <x v="4"/>
    <x v="0"/>
    <x v="0"/>
    <x v="0"/>
    <x v="0"/>
    <x v="9"/>
    <s v="2022-10-11"/>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690000"/>
    <x v="713"/>
    <x v="0"/>
    <x v="0"/>
    <x v="0"/>
    <s v="03.03.10"/>
    <x v="0"/>
    <x v="0"/>
    <x v="0"/>
    <s v="Receitas Da Câmara"/>
    <s v="03.03.10"/>
    <s v="Receitas Da Câmara"/>
    <s v="03.03.10"/>
    <x v="45"/>
    <x v="0"/>
    <x v="1"/>
    <x v="1"/>
    <x v="0"/>
    <x v="0"/>
    <x v="0"/>
    <x v="0"/>
    <x v="9"/>
    <s v="2022-10-11"/>
    <x v="3"/>
    <n v="69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70"/>
    <x v="714"/>
    <x v="0"/>
    <x v="0"/>
    <x v="0"/>
    <s v="03.03.10"/>
    <x v="0"/>
    <x v="0"/>
    <x v="0"/>
    <s v="Receitas Da Câmara"/>
    <s v="03.03.10"/>
    <s v="Receitas Da Câmara"/>
    <s v="03.03.10"/>
    <x v="40"/>
    <x v="0"/>
    <x v="5"/>
    <x v="4"/>
    <x v="0"/>
    <x v="0"/>
    <x v="0"/>
    <x v="0"/>
    <x v="9"/>
    <s v="2022-10-11"/>
    <x v="3"/>
    <n v="29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5"/>
    <x v="715"/>
    <x v="0"/>
    <x v="0"/>
    <x v="0"/>
    <s v="03.03.10"/>
    <x v="0"/>
    <x v="0"/>
    <x v="0"/>
    <s v="Receitas Da Câmara"/>
    <s v="03.03.10"/>
    <s v="Receitas Da Câmara"/>
    <s v="03.03.10"/>
    <x v="39"/>
    <x v="0"/>
    <x v="5"/>
    <x v="4"/>
    <x v="0"/>
    <x v="0"/>
    <x v="0"/>
    <x v="0"/>
    <x v="9"/>
    <s v="2022-10-11"/>
    <x v="3"/>
    <n v="19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716"/>
    <x v="0"/>
    <x v="0"/>
    <x v="0"/>
    <s v="03.03.10"/>
    <x v="0"/>
    <x v="0"/>
    <x v="0"/>
    <s v="Receitas Da Câmara"/>
    <s v="03.03.10"/>
    <s v="Receitas Da Câmara"/>
    <s v="03.03.10"/>
    <x v="36"/>
    <x v="0"/>
    <x v="5"/>
    <x v="4"/>
    <x v="0"/>
    <x v="0"/>
    <x v="0"/>
    <x v="0"/>
    <x v="9"/>
    <s v="2022-10-12"/>
    <x v="3"/>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143"/>
    <x v="717"/>
    <x v="0"/>
    <x v="0"/>
    <x v="0"/>
    <s v="03.03.10"/>
    <x v="0"/>
    <x v="0"/>
    <x v="0"/>
    <s v="Receitas Da Câmara"/>
    <s v="03.03.10"/>
    <s v="Receitas Da Câmara"/>
    <s v="03.03.10"/>
    <x v="41"/>
    <x v="0"/>
    <x v="5"/>
    <x v="4"/>
    <x v="0"/>
    <x v="0"/>
    <x v="0"/>
    <x v="0"/>
    <x v="9"/>
    <s v="2022-10-12"/>
    <x v="3"/>
    <n v="1714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10"/>
    <x v="718"/>
    <x v="0"/>
    <x v="0"/>
    <x v="0"/>
    <s v="03.03.10"/>
    <x v="0"/>
    <x v="0"/>
    <x v="0"/>
    <s v="Receitas Da Câmara"/>
    <s v="03.03.10"/>
    <s v="Receitas Da Câmara"/>
    <s v="03.03.10"/>
    <x v="39"/>
    <x v="0"/>
    <x v="5"/>
    <x v="4"/>
    <x v="0"/>
    <x v="0"/>
    <x v="0"/>
    <x v="0"/>
    <x v="9"/>
    <s v="2022-10-12"/>
    <x v="3"/>
    <n v="111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283"/>
    <x v="719"/>
    <x v="0"/>
    <x v="0"/>
    <x v="0"/>
    <s v="03.03.10"/>
    <x v="0"/>
    <x v="0"/>
    <x v="0"/>
    <s v="Receitas Da Câmara"/>
    <s v="03.03.10"/>
    <s v="Receitas Da Câmara"/>
    <s v="03.03.10"/>
    <x v="40"/>
    <x v="0"/>
    <x v="5"/>
    <x v="4"/>
    <x v="0"/>
    <x v="0"/>
    <x v="0"/>
    <x v="0"/>
    <x v="9"/>
    <s v="2022-10-12"/>
    <x v="3"/>
    <n v="112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
    <x v="720"/>
    <x v="0"/>
    <x v="0"/>
    <x v="0"/>
    <s v="03.03.10"/>
    <x v="0"/>
    <x v="0"/>
    <x v="0"/>
    <s v="Receitas Da Câmara"/>
    <s v="03.03.10"/>
    <s v="Receitas Da Câmara"/>
    <s v="03.03.10"/>
    <x v="46"/>
    <x v="0"/>
    <x v="5"/>
    <x v="4"/>
    <x v="0"/>
    <x v="0"/>
    <x v="0"/>
    <x v="0"/>
    <x v="9"/>
    <s v="2022-10-12"/>
    <x v="3"/>
    <n v="2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45177"/>
    <x v="721"/>
    <x v="0"/>
    <x v="0"/>
    <x v="0"/>
    <s v="03.03.10"/>
    <x v="0"/>
    <x v="0"/>
    <x v="0"/>
    <s v="Receitas Da Câmara"/>
    <s v="03.03.10"/>
    <s v="Receitas Da Câmara"/>
    <s v="03.03.10"/>
    <x v="45"/>
    <x v="0"/>
    <x v="1"/>
    <x v="1"/>
    <x v="0"/>
    <x v="0"/>
    <x v="0"/>
    <x v="0"/>
    <x v="9"/>
    <s v="2022-10-12"/>
    <x v="3"/>
    <n v="74517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966"/>
    <x v="722"/>
    <x v="0"/>
    <x v="0"/>
    <x v="0"/>
    <s v="03.03.10"/>
    <x v="0"/>
    <x v="0"/>
    <x v="0"/>
    <s v="Receitas Da Câmara"/>
    <s v="03.03.10"/>
    <s v="Receitas Da Câmara"/>
    <s v="03.03.10"/>
    <x v="38"/>
    <x v="0"/>
    <x v="1"/>
    <x v="1"/>
    <x v="0"/>
    <x v="0"/>
    <x v="0"/>
    <x v="0"/>
    <x v="9"/>
    <s v="2022-10-12"/>
    <x v="3"/>
    <n v="99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560"/>
    <x v="723"/>
    <x v="0"/>
    <x v="0"/>
    <x v="0"/>
    <s v="03.03.10"/>
    <x v="0"/>
    <x v="0"/>
    <x v="0"/>
    <s v="Receitas Da Câmara"/>
    <s v="03.03.10"/>
    <s v="Receitas Da Câmara"/>
    <s v="03.03.10"/>
    <x v="44"/>
    <x v="0"/>
    <x v="5"/>
    <x v="4"/>
    <x v="0"/>
    <x v="0"/>
    <x v="0"/>
    <x v="0"/>
    <x v="9"/>
    <s v="2022-10-12"/>
    <x v="3"/>
    <n v="13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24"/>
    <x v="0"/>
    <x v="0"/>
    <x v="0"/>
    <s v="03.03.10"/>
    <x v="0"/>
    <x v="0"/>
    <x v="0"/>
    <s v="Receitas Da Câmara"/>
    <s v="03.03.10"/>
    <s v="Receitas Da Câmara"/>
    <s v="03.03.10"/>
    <x v="48"/>
    <x v="0"/>
    <x v="5"/>
    <x v="4"/>
    <x v="0"/>
    <x v="0"/>
    <x v="0"/>
    <x v="0"/>
    <x v="9"/>
    <s v="2022-10-12"/>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0"/>
    <x v="725"/>
    <x v="0"/>
    <x v="0"/>
    <x v="0"/>
    <s v="03.03.10"/>
    <x v="0"/>
    <x v="0"/>
    <x v="0"/>
    <s v="Receitas Da Câmara"/>
    <s v="03.03.10"/>
    <s v="Receitas Da Câmara"/>
    <s v="03.03.10"/>
    <x v="34"/>
    <x v="0"/>
    <x v="5"/>
    <x v="4"/>
    <x v="0"/>
    <x v="0"/>
    <x v="0"/>
    <x v="0"/>
    <x v="9"/>
    <s v="2022-10-12"/>
    <x v="3"/>
    <n v="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00"/>
    <x v="726"/>
    <x v="0"/>
    <x v="0"/>
    <x v="0"/>
    <s v="03.03.10"/>
    <x v="0"/>
    <x v="0"/>
    <x v="0"/>
    <s v="Receitas Da Câmara"/>
    <s v="03.03.10"/>
    <s v="Receitas Da Câmara"/>
    <s v="03.03.10"/>
    <x v="37"/>
    <x v="0"/>
    <x v="5"/>
    <x v="4"/>
    <x v="0"/>
    <x v="0"/>
    <x v="0"/>
    <x v="0"/>
    <x v="9"/>
    <s v="2022-10-12"/>
    <x v="3"/>
    <n v="3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727"/>
    <x v="0"/>
    <x v="0"/>
    <x v="0"/>
    <s v="03.03.10"/>
    <x v="0"/>
    <x v="0"/>
    <x v="0"/>
    <s v="Receitas Da Câmara"/>
    <s v="03.03.10"/>
    <s v="Receitas Da Câmara"/>
    <s v="03.03.10"/>
    <x v="35"/>
    <x v="0"/>
    <x v="1"/>
    <x v="11"/>
    <x v="0"/>
    <x v="0"/>
    <x v="0"/>
    <x v="0"/>
    <x v="9"/>
    <s v="2022-10-12"/>
    <x v="3"/>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200"/>
    <x v="728"/>
    <x v="0"/>
    <x v="1"/>
    <x v="0"/>
    <s v="01.25.04.22"/>
    <x v="11"/>
    <x v="4"/>
    <x v="4"/>
    <s v="Cultura"/>
    <s v="01.25.04"/>
    <s v="Cultura"/>
    <s v="01.25.04"/>
    <x v="4"/>
    <x v="0"/>
    <x v="3"/>
    <x v="2"/>
    <x v="0"/>
    <x v="1"/>
    <x v="2"/>
    <x v="0"/>
    <x v="2"/>
    <s v="2022-03-31"/>
    <x v="1"/>
    <n v="13200"/>
    <x v="0"/>
    <m/>
    <x v="0"/>
    <m/>
    <x v="198"/>
    <n v="10047831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restaurante SABOR LDA, pela aquisição de lanche servido na caminhada, enquadrado no programa Conhecer São Miguel, conforme proposta em anexo."/>
  </r>
  <r>
    <x v="1"/>
    <n v="0"/>
    <n v="0"/>
    <n v="0"/>
    <n v="4995"/>
    <x v="729"/>
    <x v="0"/>
    <x v="1"/>
    <x v="0"/>
    <s v="03.16.15"/>
    <x v="6"/>
    <x v="0"/>
    <x v="5"/>
    <s v="Direção Financeira"/>
    <s v="03.16.15"/>
    <s v="Direção Financeira"/>
    <s v="03.16.15"/>
    <x v="20"/>
    <x v="0"/>
    <x v="1"/>
    <x v="5"/>
    <x v="0"/>
    <x v="0"/>
    <x v="2"/>
    <x v="0"/>
    <x v="2"/>
    <s v="2022-03-25"/>
    <x v="1"/>
    <n v="4995"/>
    <x v="0"/>
    <m/>
    <x v="0"/>
    <m/>
    <x v="3"/>
    <n v="100474696"/>
    <x v="0"/>
    <x v="1"/>
    <s v="Direção Financeira"/>
    <s v="ORI"/>
    <x v="0"/>
    <m/>
    <x v="0"/>
    <x v="0"/>
    <x v="0"/>
    <x v="0"/>
    <x v="0"/>
    <x v="0"/>
    <x v="0"/>
    <x v="0"/>
    <x v="0"/>
    <x v="0"/>
    <x v="0"/>
    <s v="Direção Financeira"/>
    <x v="0"/>
    <x v="0"/>
    <x v="0"/>
    <x v="0"/>
    <x v="0"/>
    <x v="0"/>
    <x v="0"/>
    <s v="000696"/>
    <x v="0"/>
    <x v="0"/>
    <x v="1"/>
    <x v="0"/>
    <s v="Pagamento a favor do Sr. Ângelo Mariano Tavares Moreira, pela prestação de serviço, no gabinete Jurídico e no gabinete de turismo, Investimento e Empreendedorismo, referente ao mês de março 2022, conforme contrato em anexo. "/>
  </r>
  <r>
    <x v="1"/>
    <n v="0"/>
    <n v="0"/>
    <n v="0"/>
    <n v="28308"/>
    <x v="729"/>
    <x v="0"/>
    <x v="1"/>
    <x v="0"/>
    <s v="03.16.15"/>
    <x v="6"/>
    <x v="0"/>
    <x v="5"/>
    <s v="Direção Financeira"/>
    <s v="03.16.15"/>
    <s v="Direção Financeira"/>
    <s v="03.16.15"/>
    <x v="20"/>
    <x v="0"/>
    <x v="1"/>
    <x v="5"/>
    <x v="0"/>
    <x v="0"/>
    <x v="2"/>
    <x v="0"/>
    <x v="2"/>
    <s v="2022-03-25"/>
    <x v="1"/>
    <n v="28308"/>
    <x v="0"/>
    <m/>
    <x v="0"/>
    <m/>
    <x v="163"/>
    <n v="100479150"/>
    <x v="0"/>
    <x v="0"/>
    <s v="Direção Financeira"/>
    <s v="ORI"/>
    <x v="0"/>
    <m/>
    <x v="0"/>
    <x v="0"/>
    <x v="0"/>
    <x v="0"/>
    <x v="0"/>
    <x v="0"/>
    <x v="0"/>
    <x v="0"/>
    <x v="0"/>
    <x v="0"/>
    <x v="0"/>
    <s v="Direção Financeira"/>
    <x v="0"/>
    <x v="0"/>
    <x v="0"/>
    <x v="0"/>
    <x v="0"/>
    <x v="0"/>
    <x v="0"/>
    <s v="000696"/>
    <x v="0"/>
    <x v="0"/>
    <x v="0"/>
    <x v="0"/>
    <s v="Pagamento a favor do Sr. Ângelo Mariano Tavares Moreira, pela prestação de serviço, no gabinete Jurídico e no gabinete de turismo, Investimento e Empreendedorismo, referente ao mês de março 2022, conforme contrato em anexo. "/>
  </r>
  <r>
    <x v="1"/>
    <n v="0"/>
    <n v="0"/>
    <n v="0"/>
    <n v="8050"/>
    <x v="730"/>
    <x v="0"/>
    <x v="1"/>
    <x v="0"/>
    <s v="03.16.15"/>
    <x v="6"/>
    <x v="0"/>
    <x v="5"/>
    <s v="Direção Financeira"/>
    <s v="03.16.15"/>
    <s v="Direção Financeira"/>
    <s v="03.16.15"/>
    <x v="43"/>
    <x v="0"/>
    <x v="1"/>
    <x v="1"/>
    <x v="0"/>
    <x v="0"/>
    <x v="2"/>
    <x v="0"/>
    <x v="0"/>
    <s v="2022-04-21"/>
    <x v="0"/>
    <n v="8050"/>
    <x v="0"/>
    <m/>
    <x v="0"/>
    <m/>
    <x v="96"/>
    <n v="100391760"/>
    <x v="0"/>
    <x v="0"/>
    <s v="Direção Financeira"/>
    <s v="ORI"/>
    <x v="0"/>
    <m/>
    <x v="0"/>
    <x v="0"/>
    <x v="0"/>
    <x v="0"/>
    <x v="0"/>
    <x v="0"/>
    <x v="0"/>
    <x v="0"/>
    <x v="0"/>
    <x v="0"/>
    <x v="0"/>
    <s v="Direção Financeira"/>
    <x v="0"/>
    <x v="0"/>
    <x v="0"/>
    <x v="0"/>
    <x v="0"/>
    <x v="0"/>
    <x v="0"/>
    <s v="000000"/>
    <x v="0"/>
    <x v="0"/>
    <x v="0"/>
    <x v="0"/>
    <s v="Pagamento a favor da empresa CAETANO AUTO CV S.A. Pela  aquisição de 1(um) jogo de pastilhas de travão frente destinados a viatura Toyota Hilux Pick-Up, ST-93-UQ no Serviço de funcionamento Administrativos da Camara Municipal,conforme a proposta e factura em anexo."/>
  </r>
  <r>
    <x v="1"/>
    <n v="0"/>
    <n v="0"/>
    <n v="0"/>
    <n v="10080"/>
    <x v="731"/>
    <x v="0"/>
    <x v="0"/>
    <x v="0"/>
    <s v="03.03.10"/>
    <x v="0"/>
    <x v="0"/>
    <x v="0"/>
    <s v="Receitas Da Câmara"/>
    <s v="03.03.10"/>
    <s v="Receitas Da Câmara"/>
    <s v="03.03.10"/>
    <x v="40"/>
    <x v="0"/>
    <x v="5"/>
    <x v="4"/>
    <x v="0"/>
    <x v="0"/>
    <x v="0"/>
    <x v="0"/>
    <x v="0"/>
    <s v="2022-04-25"/>
    <x v="0"/>
    <n v="10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80"/>
    <x v="732"/>
    <x v="0"/>
    <x v="0"/>
    <x v="0"/>
    <s v="03.03.10"/>
    <x v="0"/>
    <x v="0"/>
    <x v="0"/>
    <s v="Receitas Da Câmara"/>
    <s v="03.03.10"/>
    <s v="Receitas Da Câmara"/>
    <s v="03.03.10"/>
    <x v="52"/>
    <x v="0"/>
    <x v="5"/>
    <x v="4"/>
    <x v="0"/>
    <x v="0"/>
    <x v="0"/>
    <x v="0"/>
    <x v="0"/>
    <s v="2022-04-25"/>
    <x v="0"/>
    <n v="3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733"/>
    <x v="0"/>
    <x v="0"/>
    <x v="0"/>
    <s v="03.03.10"/>
    <x v="0"/>
    <x v="0"/>
    <x v="0"/>
    <s v="Receitas Da Câmara"/>
    <s v="03.03.10"/>
    <s v="Receitas Da Câmara"/>
    <s v="03.03.10"/>
    <x v="48"/>
    <x v="0"/>
    <x v="5"/>
    <x v="4"/>
    <x v="0"/>
    <x v="0"/>
    <x v="0"/>
    <x v="0"/>
    <x v="0"/>
    <s v="2022-04-25"/>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734"/>
    <x v="0"/>
    <x v="0"/>
    <x v="0"/>
    <s v="03.03.10"/>
    <x v="0"/>
    <x v="0"/>
    <x v="0"/>
    <s v="Receitas Da Câmara"/>
    <s v="03.03.10"/>
    <s v="Receitas Da Câmara"/>
    <s v="03.03.10"/>
    <x v="37"/>
    <x v="0"/>
    <x v="5"/>
    <x v="4"/>
    <x v="0"/>
    <x v="0"/>
    <x v="0"/>
    <x v="0"/>
    <x v="0"/>
    <s v="2022-04-25"/>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735"/>
    <x v="0"/>
    <x v="0"/>
    <x v="0"/>
    <s v="03.03.10"/>
    <x v="0"/>
    <x v="0"/>
    <x v="0"/>
    <s v="Receitas Da Câmara"/>
    <s v="03.03.10"/>
    <s v="Receitas Da Câmara"/>
    <s v="03.03.10"/>
    <x v="35"/>
    <x v="0"/>
    <x v="1"/>
    <x v="11"/>
    <x v="0"/>
    <x v="0"/>
    <x v="0"/>
    <x v="0"/>
    <x v="0"/>
    <s v="2022-04-25"/>
    <x v="0"/>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204"/>
    <x v="736"/>
    <x v="0"/>
    <x v="0"/>
    <x v="0"/>
    <s v="03.03.10"/>
    <x v="0"/>
    <x v="0"/>
    <x v="0"/>
    <s v="Receitas Da Câmara"/>
    <s v="03.03.10"/>
    <s v="Receitas Da Câmara"/>
    <s v="03.03.10"/>
    <x v="38"/>
    <x v="0"/>
    <x v="1"/>
    <x v="1"/>
    <x v="0"/>
    <x v="0"/>
    <x v="0"/>
    <x v="0"/>
    <x v="0"/>
    <s v="2022-04-25"/>
    <x v="0"/>
    <n v="4620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50"/>
    <x v="737"/>
    <x v="0"/>
    <x v="0"/>
    <x v="0"/>
    <s v="03.03.10"/>
    <x v="0"/>
    <x v="0"/>
    <x v="0"/>
    <s v="Receitas Da Câmara"/>
    <s v="03.03.10"/>
    <s v="Receitas Da Câmara"/>
    <s v="03.03.10"/>
    <x v="46"/>
    <x v="0"/>
    <x v="5"/>
    <x v="4"/>
    <x v="0"/>
    <x v="0"/>
    <x v="0"/>
    <x v="0"/>
    <x v="0"/>
    <s v="2022-04-25"/>
    <x v="0"/>
    <n v="4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738"/>
    <x v="0"/>
    <x v="0"/>
    <x v="0"/>
    <s v="03.03.10"/>
    <x v="0"/>
    <x v="0"/>
    <x v="0"/>
    <s v="Receitas Da Câmara"/>
    <s v="03.03.10"/>
    <s v="Receitas Da Câmara"/>
    <s v="03.03.10"/>
    <x v="51"/>
    <x v="0"/>
    <x v="5"/>
    <x v="4"/>
    <x v="0"/>
    <x v="0"/>
    <x v="0"/>
    <x v="0"/>
    <x v="0"/>
    <s v="2022-04-25"/>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39"/>
    <x v="0"/>
    <x v="0"/>
    <x v="0"/>
    <s v="03.03.10"/>
    <x v="0"/>
    <x v="0"/>
    <x v="0"/>
    <s v="Receitas Da Câmara"/>
    <s v="03.03.10"/>
    <s v="Receitas Da Câmara"/>
    <s v="03.03.10"/>
    <x v="39"/>
    <x v="0"/>
    <x v="5"/>
    <x v="4"/>
    <x v="0"/>
    <x v="0"/>
    <x v="0"/>
    <x v="0"/>
    <x v="0"/>
    <s v="2022-04-25"/>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00"/>
    <x v="740"/>
    <x v="0"/>
    <x v="0"/>
    <x v="0"/>
    <s v="03.03.10"/>
    <x v="0"/>
    <x v="0"/>
    <x v="0"/>
    <s v="Receitas Da Câmara"/>
    <s v="03.03.10"/>
    <s v="Receitas Da Câmara"/>
    <s v="03.03.10"/>
    <x v="41"/>
    <x v="0"/>
    <x v="5"/>
    <x v="4"/>
    <x v="0"/>
    <x v="0"/>
    <x v="0"/>
    <x v="0"/>
    <x v="0"/>
    <s v="2022-04-25"/>
    <x v="0"/>
    <n v="1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80"/>
    <x v="741"/>
    <x v="0"/>
    <x v="0"/>
    <x v="0"/>
    <s v="03.03.10"/>
    <x v="0"/>
    <x v="0"/>
    <x v="0"/>
    <s v="Receitas Da Câmara"/>
    <s v="03.03.10"/>
    <s v="Receitas Da Câmara"/>
    <s v="03.03.10"/>
    <x v="34"/>
    <x v="0"/>
    <x v="5"/>
    <x v="4"/>
    <x v="0"/>
    <x v="0"/>
    <x v="0"/>
    <x v="0"/>
    <x v="0"/>
    <s v="2022-04-25"/>
    <x v="0"/>
    <n v="6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0"/>
    <x v="742"/>
    <x v="0"/>
    <x v="0"/>
    <x v="0"/>
    <s v="03.03.10"/>
    <x v="0"/>
    <x v="0"/>
    <x v="0"/>
    <s v="Receitas Da Câmara"/>
    <s v="03.03.10"/>
    <s v="Receitas Da Câmara"/>
    <s v="03.03.10"/>
    <x v="47"/>
    <x v="0"/>
    <x v="5"/>
    <x v="13"/>
    <x v="0"/>
    <x v="0"/>
    <x v="0"/>
    <x v="0"/>
    <x v="0"/>
    <s v="2022-04-25"/>
    <x v="0"/>
    <n v="1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400"/>
    <x v="743"/>
    <x v="0"/>
    <x v="0"/>
    <x v="0"/>
    <s v="03.03.10"/>
    <x v="0"/>
    <x v="0"/>
    <x v="0"/>
    <s v="Receitas Da Câmara"/>
    <s v="03.03.10"/>
    <s v="Receitas Da Câmara"/>
    <s v="03.03.10"/>
    <x v="6"/>
    <x v="0"/>
    <x v="5"/>
    <x v="4"/>
    <x v="0"/>
    <x v="0"/>
    <x v="0"/>
    <x v="0"/>
    <x v="0"/>
    <s v="2022-04-25"/>
    <x v="0"/>
    <n v="4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0"/>
    <x v="744"/>
    <x v="0"/>
    <x v="0"/>
    <x v="0"/>
    <s v="03.03.10"/>
    <x v="0"/>
    <x v="0"/>
    <x v="0"/>
    <s v="Receitas Da Câmara"/>
    <s v="03.03.10"/>
    <s v="Receitas Da Câmara"/>
    <s v="03.03.10"/>
    <x v="39"/>
    <x v="0"/>
    <x v="5"/>
    <x v="4"/>
    <x v="0"/>
    <x v="0"/>
    <x v="0"/>
    <x v="0"/>
    <x v="0"/>
    <s v="2022-04-26"/>
    <x v="0"/>
    <n v="1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330"/>
    <x v="745"/>
    <x v="0"/>
    <x v="0"/>
    <x v="0"/>
    <s v="03.03.10"/>
    <x v="0"/>
    <x v="0"/>
    <x v="0"/>
    <s v="Receitas Da Câmara"/>
    <s v="03.03.10"/>
    <s v="Receitas Da Câmara"/>
    <s v="03.03.10"/>
    <x v="38"/>
    <x v="0"/>
    <x v="1"/>
    <x v="1"/>
    <x v="0"/>
    <x v="0"/>
    <x v="0"/>
    <x v="0"/>
    <x v="0"/>
    <s v="2022-04-26"/>
    <x v="0"/>
    <n v="19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746"/>
    <x v="0"/>
    <x v="0"/>
    <x v="0"/>
    <s v="03.03.10"/>
    <x v="0"/>
    <x v="0"/>
    <x v="0"/>
    <s v="Receitas Da Câmara"/>
    <s v="03.03.10"/>
    <s v="Receitas Da Câmara"/>
    <s v="03.03.10"/>
    <x v="36"/>
    <x v="0"/>
    <x v="5"/>
    <x v="4"/>
    <x v="0"/>
    <x v="0"/>
    <x v="0"/>
    <x v="0"/>
    <x v="0"/>
    <s v="2022-04-26"/>
    <x v="0"/>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400"/>
    <x v="747"/>
    <x v="0"/>
    <x v="0"/>
    <x v="0"/>
    <s v="03.03.10"/>
    <x v="0"/>
    <x v="0"/>
    <x v="0"/>
    <s v="Receitas Da Câmara"/>
    <s v="03.03.10"/>
    <s v="Receitas Da Câmara"/>
    <s v="03.03.10"/>
    <x v="44"/>
    <x v="0"/>
    <x v="5"/>
    <x v="4"/>
    <x v="0"/>
    <x v="0"/>
    <x v="0"/>
    <x v="0"/>
    <x v="0"/>
    <s v="2022-04-26"/>
    <x v="0"/>
    <n v="1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30"/>
    <x v="748"/>
    <x v="0"/>
    <x v="0"/>
    <x v="0"/>
    <s v="03.03.10"/>
    <x v="0"/>
    <x v="0"/>
    <x v="0"/>
    <s v="Receitas Da Câmara"/>
    <s v="03.03.10"/>
    <s v="Receitas Da Câmara"/>
    <s v="03.03.10"/>
    <x v="34"/>
    <x v="0"/>
    <x v="5"/>
    <x v="4"/>
    <x v="0"/>
    <x v="0"/>
    <x v="0"/>
    <x v="0"/>
    <x v="0"/>
    <s v="2022-04-26"/>
    <x v="0"/>
    <n v="35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80"/>
    <x v="749"/>
    <x v="0"/>
    <x v="0"/>
    <x v="0"/>
    <s v="03.03.10"/>
    <x v="0"/>
    <x v="0"/>
    <x v="0"/>
    <s v="Receitas Da Câmara"/>
    <s v="03.03.10"/>
    <s v="Receitas Da Câmara"/>
    <s v="03.03.10"/>
    <x v="37"/>
    <x v="0"/>
    <x v="5"/>
    <x v="4"/>
    <x v="0"/>
    <x v="0"/>
    <x v="0"/>
    <x v="0"/>
    <x v="0"/>
    <s v="2022-04-26"/>
    <x v="0"/>
    <n v="4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750"/>
    <x v="0"/>
    <x v="0"/>
    <x v="0"/>
    <s v="03.03.10"/>
    <x v="0"/>
    <x v="0"/>
    <x v="0"/>
    <s v="Receitas Da Câmara"/>
    <s v="03.03.10"/>
    <s v="Receitas Da Câmara"/>
    <s v="03.03.10"/>
    <x v="40"/>
    <x v="0"/>
    <x v="5"/>
    <x v="4"/>
    <x v="0"/>
    <x v="0"/>
    <x v="0"/>
    <x v="0"/>
    <x v="0"/>
    <s v="2022-04-26"/>
    <x v="0"/>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751"/>
    <x v="0"/>
    <x v="0"/>
    <x v="0"/>
    <s v="03.03.10"/>
    <x v="0"/>
    <x v="0"/>
    <x v="0"/>
    <s v="Receitas Da Câmara"/>
    <s v="03.03.10"/>
    <s v="Receitas Da Câmara"/>
    <s v="03.03.10"/>
    <x v="35"/>
    <x v="0"/>
    <x v="1"/>
    <x v="11"/>
    <x v="0"/>
    <x v="0"/>
    <x v="0"/>
    <x v="0"/>
    <x v="0"/>
    <s v="2022-04-26"/>
    <x v="0"/>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992"/>
    <x v="752"/>
    <x v="0"/>
    <x v="0"/>
    <x v="0"/>
    <s v="03.03.10"/>
    <x v="0"/>
    <x v="0"/>
    <x v="0"/>
    <s v="Receitas Da Câmara"/>
    <s v="03.03.10"/>
    <s v="Receitas Da Câmara"/>
    <s v="03.03.10"/>
    <x v="41"/>
    <x v="0"/>
    <x v="5"/>
    <x v="4"/>
    <x v="0"/>
    <x v="0"/>
    <x v="0"/>
    <x v="0"/>
    <x v="0"/>
    <s v="2022-04-26"/>
    <x v="0"/>
    <n v="1999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
    <x v="753"/>
    <x v="0"/>
    <x v="0"/>
    <x v="0"/>
    <s v="03.03.10"/>
    <x v="0"/>
    <x v="0"/>
    <x v="0"/>
    <s v="Receitas Da Câmara"/>
    <s v="03.03.10"/>
    <s v="Receitas Da Câmara"/>
    <s v="03.03.10"/>
    <x v="51"/>
    <x v="0"/>
    <x v="5"/>
    <x v="4"/>
    <x v="0"/>
    <x v="0"/>
    <x v="0"/>
    <x v="0"/>
    <x v="0"/>
    <s v="2022-04-29"/>
    <x v="0"/>
    <n v="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754"/>
    <x v="0"/>
    <x v="0"/>
    <x v="0"/>
    <s v="03.03.10"/>
    <x v="0"/>
    <x v="0"/>
    <x v="0"/>
    <s v="Receitas Da Câmara"/>
    <s v="03.03.10"/>
    <s v="Receitas Da Câmara"/>
    <s v="03.03.10"/>
    <x v="47"/>
    <x v="0"/>
    <x v="5"/>
    <x v="13"/>
    <x v="0"/>
    <x v="0"/>
    <x v="0"/>
    <x v="0"/>
    <x v="0"/>
    <s v="2022-04-29"/>
    <x v="0"/>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0"/>
    <x v="755"/>
    <x v="0"/>
    <x v="0"/>
    <x v="0"/>
    <s v="03.03.10"/>
    <x v="0"/>
    <x v="0"/>
    <x v="0"/>
    <s v="Receitas Da Câmara"/>
    <s v="03.03.10"/>
    <s v="Receitas Da Câmara"/>
    <s v="03.03.10"/>
    <x v="36"/>
    <x v="0"/>
    <x v="5"/>
    <x v="4"/>
    <x v="0"/>
    <x v="0"/>
    <x v="0"/>
    <x v="0"/>
    <x v="0"/>
    <s v="2022-04-29"/>
    <x v="0"/>
    <n v="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0"/>
    <x v="756"/>
    <x v="0"/>
    <x v="0"/>
    <x v="0"/>
    <s v="03.03.10"/>
    <x v="0"/>
    <x v="0"/>
    <x v="0"/>
    <s v="Receitas Da Câmara"/>
    <s v="03.03.10"/>
    <s v="Receitas Da Câmara"/>
    <s v="03.03.10"/>
    <x v="6"/>
    <x v="0"/>
    <x v="5"/>
    <x v="4"/>
    <x v="0"/>
    <x v="0"/>
    <x v="0"/>
    <x v="0"/>
    <x v="0"/>
    <s v="2022-04-29"/>
    <x v="0"/>
    <n v="1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80"/>
    <x v="757"/>
    <x v="0"/>
    <x v="0"/>
    <x v="0"/>
    <s v="03.03.10"/>
    <x v="0"/>
    <x v="0"/>
    <x v="0"/>
    <s v="Receitas Da Câmara"/>
    <s v="03.03.10"/>
    <s v="Receitas Da Câmara"/>
    <s v="03.03.10"/>
    <x v="39"/>
    <x v="0"/>
    <x v="5"/>
    <x v="4"/>
    <x v="0"/>
    <x v="0"/>
    <x v="0"/>
    <x v="0"/>
    <x v="0"/>
    <s v="2022-04-29"/>
    <x v="0"/>
    <n v="1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758"/>
    <x v="0"/>
    <x v="0"/>
    <x v="0"/>
    <s v="03.03.10"/>
    <x v="0"/>
    <x v="0"/>
    <x v="0"/>
    <s v="Receitas Da Câmara"/>
    <s v="03.03.10"/>
    <s v="Receitas Da Câmara"/>
    <s v="03.03.10"/>
    <x v="48"/>
    <x v="0"/>
    <x v="5"/>
    <x v="4"/>
    <x v="0"/>
    <x v="0"/>
    <x v="0"/>
    <x v="0"/>
    <x v="0"/>
    <s v="2022-04-29"/>
    <x v="0"/>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60"/>
    <x v="759"/>
    <x v="0"/>
    <x v="0"/>
    <x v="0"/>
    <s v="03.03.10"/>
    <x v="0"/>
    <x v="0"/>
    <x v="0"/>
    <s v="Receitas Da Câmara"/>
    <s v="03.03.10"/>
    <s v="Receitas Da Câmara"/>
    <s v="03.03.10"/>
    <x v="40"/>
    <x v="0"/>
    <x v="5"/>
    <x v="4"/>
    <x v="0"/>
    <x v="0"/>
    <x v="0"/>
    <x v="0"/>
    <x v="0"/>
    <s v="2022-04-29"/>
    <x v="0"/>
    <n v="5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760"/>
    <x v="0"/>
    <x v="0"/>
    <x v="0"/>
    <s v="03.03.10"/>
    <x v="0"/>
    <x v="0"/>
    <x v="0"/>
    <s v="Receitas Da Câmara"/>
    <s v="03.03.10"/>
    <s v="Receitas Da Câmara"/>
    <s v="03.03.10"/>
    <x v="37"/>
    <x v="0"/>
    <x v="5"/>
    <x v="4"/>
    <x v="0"/>
    <x v="0"/>
    <x v="0"/>
    <x v="0"/>
    <x v="0"/>
    <s v="2022-04-29"/>
    <x v="0"/>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120"/>
    <x v="761"/>
    <x v="0"/>
    <x v="0"/>
    <x v="0"/>
    <s v="03.03.10"/>
    <x v="0"/>
    <x v="0"/>
    <x v="0"/>
    <s v="Receitas Da Câmara"/>
    <s v="03.03.10"/>
    <s v="Receitas Da Câmara"/>
    <s v="03.03.10"/>
    <x v="52"/>
    <x v="0"/>
    <x v="5"/>
    <x v="4"/>
    <x v="0"/>
    <x v="0"/>
    <x v="0"/>
    <x v="0"/>
    <x v="0"/>
    <s v="2022-04-29"/>
    <x v="0"/>
    <n v="9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400"/>
    <x v="762"/>
    <x v="0"/>
    <x v="0"/>
    <x v="0"/>
    <s v="03.03.10"/>
    <x v="0"/>
    <x v="0"/>
    <x v="0"/>
    <s v="Receitas Da Câmara"/>
    <s v="03.03.10"/>
    <s v="Receitas Da Câmara"/>
    <s v="03.03.10"/>
    <x v="41"/>
    <x v="0"/>
    <x v="5"/>
    <x v="4"/>
    <x v="0"/>
    <x v="0"/>
    <x v="0"/>
    <x v="0"/>
    <x v="0"/>
    <s v="2022-04-29"/>
    <x v="0"/>
    <n v="4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00"/>
    <x v="763"/>
    <x v="0"/>
    <x v="0"/>
    <x v="0"/>
    <s v="03.03.10"/>
    <x v="0"/>
    <x v="0"/>
    <x v="0"/>
    <s v="Receitas Da Câmara"/>
    <s v="03.03.10"/>
    <s v="Receitas Da Câmara"/>
    <s v="03.03.10"/>
    <x v="46"/>
    <x v="0"/>
    <x v="5"/>
    <x v="4"/>
    <x v="0"/>
    <x v="0"/>
    <x v="0"/>
    <x v="0"/>
    <x v="0"/>
    <s v="2022-04-29"/>
    <x v="0"/>
    <n v="6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30"/>
    <x v="764"/>
    <x v="0"/>
    <x v="0"/>
    <x v="0"/>
    <s v="03.03.10"/>
    <x v="0"/>
    <x v="0"/>
    <x v="0"/>
    <s v="Receitas Da Câmara"/>
    <s v="03.03.10"/>
    <s v="Receitas Da Câmara"/>
    <s v="03.03.10"/>
    <x v="34"/>
    <x v="0"/>
    <x v="5"/>
    <x v="4"/>
    <x v="0"/>
    <x v="0"/>
    <x v="0"/>
    <x v="0"/>
    <x v="0"/>
    <s v="2022-04-29"/>
    <x v="0"/>
    <n v="29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567"/>
    <x v="765"/>
    <x v="0"/>
    <x v="0"/>
    <x v="0"/>
    <s v="03.03.10"/>
    <x v="0"/>
    <x v="0"/>
    <x v="0"/>
    <s v="Receitas Da Câmara"/>
    <s v="03.03.10"/>
    <s v="Receitas Da Câmara"/>
    <s v="03.03.10"/>
    <x v="38"/>
    <x v="0"/>
    <x v="1"/>
    <x v="1"/>
    <x v="0"/>
    <x v="0"/>
    <x v="0"/>
    <x v="0"/>
    <x v="0"/>
    <s v="2022-04-29"/>
    <x v="0"/>
    <n v="12056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00"/>
    <x v="766"/>
    <x v="0"/>
    <x v="0"/>
    <x v="0"/>
    <s v="03.03.10"/>
    <x v="0"/>
    <x v="0"/>
    <x v="0"/>
    <s v="Receitas Da Câmara"/>
    <s v="03.03.10"/>
    <s v="Receitas Da Câmara"/>
    <s v="03.03.10"/>
    <x v="35"/>
    <x v="0"/>
    <x v="1"/>
    <x v="11"/>
    <x v="0"/>
    <x v="0"/>
    <x v="0"/>
    <x v="0"/>
    <x v="0"/>
    <s v="2022-04-29"/>
    <x v="0"/>
    <n v="7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900"/>
    <x v="767"/>
    <x v="0"/>
    <x v="1"/>
    <x v="0"/>
    <s v="03.16.15"/>
    <x v="6"/>
    <x v="0"/>
    <x v="5"/>
    <s v="Direção Financeira"/>
    <s v="03.16.15"/>
    <s v="Direção Financeira"/>
    <s v="03.16.15"/>
    <x v="22"/>
    <x v="0"/>
    <x v="1"/>
    <x v="1"/>
    <x v="0"/>
    <x v="0"/>
    <x v="2"/>
    <x v="0"/>
    <x v="1"/>
    <s v="2022-05-03"/>
    <x v="0"/>
    <n v="9900"/>
    <x v="0"/>
    <m/>
    <x v="0"/>
    <m/>
    <x v="25"/>
    <n v="100478968"/>
    <x v="0"/>
    <x v="0"/>
    <s v="Direção Financeira"/>
    <s v="ORI"/>
    <x v="0"/>
    <m/>
    <x v="0"/>
    <x v="0"/>
    <x v="0"/>
    <x v="0"/>
    <x v="0"/>
    <x v="0"/>
    <x v="0"/>
    <x v="0"/>
    <x v="0"/>
    <x v="0"/>
    <x v="0"/>
    <s v="Direção Financeira"/>
    <x v="0"/>
    <x v="0"/>
    <x v="0"/>
    <x v="0"/>
    <x v="0"/>
    <x v="0"/>
    <x v="0"/>
    <s v="000000"/>
    <x v="0"/>
    <x v="0"/>
    <x v="0"/>
    <x v="0"/>
    <s v="Pagamento a favor da Empresa Churrasqueira Martins pelo Fornecimento de refeições servidas e hospedagem no âmbito da solicitação de licenciamento de embarcações de pesca artesanal no município de são Miguel ,conforme fatura e proposta em anexo.  "/>
  </r>
  <r>
    <x v="0"/>
    <n v="0"/>
    <n v="0"/>
    <n v="0"/>
    <n v="39447"/>
    <x v="768"/>
    <x v="0"/>
    <x v="1"/>
    <x v="0"/>
    <s v="01.27.02.15"/>
    <x v="2"/>
    <x v="2"/>
    <x v="2"/>
    <s v="Saneamento básico"/>
    <s v="01.27.02"/>
    <s v="Saneamento básico"/>
    <s v="01.27.02"/>
    <x v="2"/>
    <x v="0"/>
    <x v="1"/>
    <x v="1"/>
    <x v="0"/>
    <x v="1"/>
    <x v="1"/>
    <x v="0"/>
    <x v="1"/>
    <s v="2022-05-23"/>
    <x v="0"/>
    <n v="39447"/>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Felisberto Carvalho, pela aquisição de 269.98 Lts de Combustível destinados a Recolha de Resíduos Sólidos Urbanos no Município, conforme anexo."/>
  </r>
  <r>
    <x v="1"/>
    <n v="0"/>
    <n v="0"/>
    <n v="0"/>
    <n v="18560"/>
    <x v="769"/>
    <x v="0"/>
    <x v="1"/>
    <x v="0"/>
    <s v="03.16.15"/>
    <x v="6"/>
    <x v="0"/>
    <x v="5"/>
    <s v="Direção Financeira"/>
    <s v="03.16.15"/>
    <s v="Direção Financeira"/>
    <s v="03.16.15"/>
    <x v="7"/>
    <x v="0"/>
    <x v="1"/>
    <x v="1"/>
    <x v="0"/>
    <x v="0"/>
    <x v="2"/>
    <x v="0"/>
    <x v="1"/>
    <s v="2022-05-23"/>
    <x v="0"/>
    <n v="1856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27.02 Lts de combustível destinados as viaturas ligeiras no funcionamento  do pagamento de pensão social nas diferentes localidades interiores do município, conforme proposta e fatura em anexo."/>
  </r>
  <r>
    <x v="0"/>
    <n v="0"/>
    <n v="0"/>
    <n v="0"/>
    <n v="22500"/>
    <x v="770"/>
    <x v="0"/>
    <x v="1"/>
    <x v="0"/>
    <s v="01.27.06.87"/>
    <x v="55"/>
    <x v="2"/>
    <x v="2"/>
    <s v="Requalificação Urbana e habitação"/>
    <s v="01.27.06"/>
    <s v="Requalificação Urbana e habitação"/>
    <s v="01.27.06"/>
    <x v="1"/>
    <x v="0"/>
    <x v="1"/>
    <x v="1"/>
    <x v="0"/>
    <x v="1"/>
    <x v="1"/>
    <x v="0"/>
    <x v="1"/>
    <s v="2022-05-23"/>
    <x v="0"/>
    <n v="22500"/>
    <x v="0"/>
    <m/>
    <x v="0"/>
    <m/>
    <x v="5"/>
    <n v="100476920"/>
    <x v="0"/>
    <x v="0"/>
    <s v="2ª Fase Requalificação de Ponta Calhetona"/>
    <s v="ORI"/>
    <x v="0"/>
    <m/>
    <x v="0"/>
    <x v="0"/>
    <x v="0"/>
    <x v="0"/>
    <x v="0"/>
    <x v="0"/>
    <x v="0"/>
    <x v="1"/>
    <x v="0"/>
    <x v="0"/>
    <x v="0"/>
    <s v="2ª Fase Requalificação de Ponta Calhetona"/>
    <x v="0"/>
    <x v="0"/>
    <x v="0"/>
    <x v="0"/>
    <x v="1"/>
    <x v="0"/>
    <x v="0"/>
    <s v="000000"/>
    <x v="0"/>
    <x v="0"/>
    <x v="0"/>
    <x v="0"/>
    <s v=" Pagamento a favor Felisberto Carvalho, pela aquisição de 154 Lts de Combustível destinados a Maquina Retroescavadora CAT424D nos trabalhos de conclusão de obras na praia de calhetona, conforme anexo. "/>
  </r>
  <r>
    <x v="1"/>
    <n v="0"/>
    <n v="0"/>
    <n v="0"/>
    <n v="30000"/>
    <x v="771"/>
    <x v="0"/>
    <x v="1"/>
    <x v="0"/>
    <s v="01.25.05.10"/>
    <x v="5"/>
    <x v="4"/>
    <x v="4"/>
    <s v="Saúde"/>
    <s v="01.25.05"/>
    <s v="Saúde"/>
    <s v="01.25.05"/>
    <x v="5"/>
    <x v="0"/>
    <x v="4"/>
    <x v="3"/>
    <x v="0"/>
    <x v="1"/>
    <x v="2"/>
    <x v="0"/>
    <x v="3"/>
    <s v="2022-06-02"/>
    <x v="0"/>
    <n v="30000"/>
    <x v="0"/>
    <m/>
    <x v="0"/>
    <m/>
    <x v="67"/>
    <n v="100478724"/>
    <x v="0"/>
    <x v="0"/>
    <s v="Assistencia social"/>
    <s v="ORI"/>
    <x v="0"/>
    <m/>
    <x v="0"/>
    <x v="0"/>
    <x v="0"/>
    <x v="0"/>
    <x v="0"/>
    <x v="0"/>
    <x v="0"/>
    <x v="1"/>
    <x v="0"/>
    <x v="0"/>
    <x v="0"/>
    <s v="Assistencia social"/>
    <x v="0"/>
    <x v="0"/>
    <x v="0"/>
    <x v="0"/>
    <x v="1"/>
    <x v="0"/>
    <x v="0"/>
    <s v="000000"/>
    <x v="0"/>
    <x v="0"/>
    <x v="0"/>
    <x v="0"/>
    <s v="Apoio financeiro a favor da Fazenda Esperança Cabo Verde para despesas de alimentação e logística num evento que será realizado nos dias 09 a 24 de Junho do corrente mês, como objetivo de capacitar os voluntários no desempenho das suas tarefas, conforme documento em anexo. "/>
  </r>
  <r>
    <x v="0"/>
    <n v="0"/>
    <n v="0"/>
    <n v="0"/>
    <n v="200000"/>
    <x v="772"/>
    <x v="0"/>
    <x v="1"/>
    <x v="0"/>
    <s v="01.27.06.68"/>
    <x v="56"/>
    <x v="2"/>
    <x v="2"/>
    <s v="Requalificação Urbana e habitação"/>
    <s v="01.27.06"/>
    <s v="Requalificação Urbana e habitação"/>
    <s v="01.27.06"/>
    <x v="1"/>
    <x v="0"/>
    <x v="1"/>
    <x v="1"/>
    <x v="0"/>
    <x v="1"/>
    <x v="1"/>
    <x v="0"/>
    <x v="1"/>
    <s v="2022-05-27"/>
    <x v="0"/>
    <n v="200000"/>
    <x v="0"/>
    <m/>
    <x v="0"/>
    <m/>
    <x v="199"/>
    <n v="100479232"/>
    <x v="0"/>
    <x v="0"/>
    <s v="Requalificação Urbana e Ambiental  de Manguinho"/>
    <s v="ORI"/>
    <x v="0"/>
    <s v="RM"/>
    <x v="0"/>
    <x v="0"/>
    <x v="0"/>
    <x v="0"/>
    <x v="0"/>
    <x v="0"/>
    <x v="0"/>
    <x v="1"/>
    <x v="0"/>
    <x v="0"/>
    <x v="0"/>
    <s v="Requalificação Urbana e Ambiental  de Manguinho"/>
    <x v="0"/>
    <x v="0"/>
    <x v="0"/>
    <x v="0"/>
    <x v="1"/>
    <x v="0"/>
    <x v="0"/>
    <s v="000000"/>
    <x v="0"/>
    <x v="0"/>
    <x v="0"/>
    <x v="0"/>
    <s v="Pagamento a favor de Avelino Correia da Veiga, referente a fornecimento de paralelos, no âmbito dos trabalhos de calcetamento na localidade de Manguinho, conforme documento em anexo."/>
  </r>
  <r>
    <x v="1"/>
    <n v="0"/>
    <n v="0"/>
    <n v="0"/>
    <n v="208000"/>
    <x v="773"/>
    <x v="0"/>
    <x v="1"/>
    <x v="0"/>
    <s v="01.27.02.11"/>
    <x v="14"/>
    <x v="2"/>
    <x v="2"/>
    <s v="Saneamento básico"/>
    <s v="01.27.02"/>
    <s v="Saneamento básico"/>
    <s v="01.27.02"/>
    <x v="4"/>
    <x v="0"/>
    <x v="3"/>
    <x v="2"/>
    <x v="0"/>
    <x v="1"/>
    <x v="2"/>
    <x v="0"/>
    <x v="1"/>
    <s v="2022-05-27"/>
    <x v="0"/>
    <n v="208000"/>
    <x v="0"/>
    <m/>
    <x v="0"/>
    <m/>
    <x v="41"/>
    <n v="100456164"/>
    <x v="0"/>
    <x v="0"/>
    <s v="Reforço do saneamento básico"/>
    <s v="ORI"/>
    <x v="0"/>
    <m/>
    <x v="0"/>
    <x v="0"/>
    <x v="0"/>
    <x v="0"/>
    <x v="0"/>
    <x v="0"/>
    <x v="0"/>
    <x v="1"/>
    <x v="0"/>
    <x v="0"/>
    <x v="0"/>
    <s v="Reforço do saneamento básico"/>
    <x v="0"/>
    <x v="0"/>
    <x v="0"/>
    <x v="0"/>
    <x v="1"/>
    <x v="0"/>
    <x v="0"/>
    <s v="000000"/>
    <x v="0"/>
    <x v="0"/>
    <x v="0"/>
    <x v="0"/>
    <s v="Pagamento a favor da Industria Carvalho referente a aquisição de 200 sacos de cimentos, no âmbito dos trabalhos da Construção da Pocilga Comunitária de Manguinho, conforme proposta em anexo."/>
  </r>
  <r>
    <x v="1"/>
    <n v="0"/>
    <n v="0"/>
    <n v="0"/>
    <n v="4200"/>
    <x v="774"/>
    <x v="0"/>
    <x v="0"/>
    <x v="0"/>
    <s v="80.02.01"/>
    <x v="3"/>
    <x v="3"/>
    <x v="3"/>
    <s v="Retenções Iur"/>
    <s v="80.02.01"/>
    <s v="Retenções Iur"/>
    <s v="80.02.01"/>
    <x v="3"/>
    <x v="0"/>
    <x v="2"/>
    <x v="1"/>
    <x v="1"/>
    <x v="2"/>
    <x v="0"/>
    <x v="0"/>
    <x v="1"/>
    <s v="2022-05-19"/>
    <x v="0"/>
    <n v="4200"/>
    <x v="0"/>
    <m/>
    <x v="0"/>
    <m/>
    <x v="3"/>
    <n v="100474696"/>
    <x v="0"/>
    <x v="0"/>
    <s v="Retenções Iur"/>
    <s v="ORI"/>
    <x v="0"/>
    <s v="RIUR"/>
    <x v="0"/>
    <x v="0"/>
    <x v="0"/>
    <x v="0"/>
    <x v="0"/>
    <x v="0"/>
    <x v="0"/>
    <x v="0"/>
    <x v="0"/>
    <x v="0"/>
    <x v="0"/>
    <s v="Retenções Iur"/>
    <x v="0"/>
    <x v="0"/>
    <x v="0"/>
    <x v="0"/>
    <x v="2"/>
    <x v="0"/>
    <x v="0"/>
    <s v="000000"/>
    <x v="0"/>
    <x v="1"/>
    <x v="0"/>
    <x v="0"/>
    <s v="RETENCAO OT"/>
  </r>
  <r>
    <x v="1"/>
    <n v="0"/>
    <n v="0"/>
    <n v="0"/>
    <n v="2300"/>
    <x v="775"/>
    <x v="0"/>
    <x v="1"/>
    <x v="0"/>
    <s v="03.16.15"/>
    <x v="6"/>
    <x v="0"/>
    <x v="5"/>
    <s v="Direção Financeira"/>
    <s v="03.16.15"/>
    <s v="Direção Financeira"/>
    <s v="03.16.15"/>
    <x v="53"/>
    <x v="0"/>
    <x v="1"/>
    <x v="5"/>
    <x v="0"/>
    <x v="0"/>
    <x v="2"/>
    <x v="0"/>
    <x v="3"/>
    <s v="2022-06-07"/>
    <x v="0"/>
    <n v="2300"/>
    <x v="0"/>
    <m/>
    <x v="0"/>
    <m/>
    <x v="200"/>
    <n v="100400796"/>
    <x v="0"/>
    <x v="0"/>
    <s v="Direção Financeira"/>
    <s v="ORI"/>
    <x v="0"/>
    <m/>
    <x v="0"/>
    <x v="0"/>
    <x v="0"/>
    <x v="0"/>
    <x v="0"/>
    <x v="0"/>
    <x v="0"/>
    <x v="0"/>
    <x v="0"/>
    <x v="0"/>
    <x v="0"/>
    <s v="Direção Financeira"/>
    <x v="0"/>
    <x v="0"/>
    <x v="0"/>
    <x v="0"/>
    <x v="0"/>
    <x v="0"/>
    <x v="0"/>
    <s v="000000"/>
    <x v="0"/>
    <x v="0"/>
    <x v="0"/>
    <x v="0"/>
    <s v=" Pagamento a favor de ITAC, pelo serviço de inspeções de Viatura ST-24-RG. "/>
  </r>
  <r>
    <x v="0"/>
    <n v="0"/>
    <n v="0"/>
    <n v="0"/>
    <n v="100000"/>
    <x v="776"/>
    <x v="0"/>
    <x v="1"/>
    <x v="0"/>
    <s v="01.27.06.82"/>
    <x v="27"/>
    <x v="2"/>
    <x v="2"/>
    <s v="Requalificação Urbana e habitação"/>
    <s v="01.27.06"/>
    <s v="Requalificação Urbana e habitação"/>
    <s v="01.27.06"/>
    <x v="1"/>
    <x v="0"/>
    <x v="1"/>
    <x v="1"/>
    <x v="0"/>
    <x v="1"/>
    <x v="1"/>
    <x v="0"/>
    <x v="3"/>
    <s v="2022-06-09"/>
    <x v="0"/>
    <n v="100000"/>
    <x v="0"/>
    <m/>
    <x v="0"/>
    <m/>
    <x v="201"/>
    <n v="100478928"/>
    <x v="0"/>
    <x v="0"/>
    <s v="Reabilitação das estradas municipais "/>
    <s v="ORI"/>
    <x v="0"/>
    <m/>
    <x v="0"/>
    <x v="0"/>
    <x v="0"/>
    <x v="0"/>
    <x v="0"/>
    <x v="0"/>
    <x v="0"/>
    <x v="1"/>
    <x v="0"/>
    <x v="0"/>
    <x v="0"/>
    <s v="Reabilitação das estradas municipais "/>
    <x v="0"/>
    <x v="0"/>
    <x v="0"/>
    <x v="0"/>
    <x v="1"/>
    <x v="0"/>
    <x v="0"/>
    <s v="000000"/>
    <x v="0"/>
    <x v="0"/>
    <x v="0"/>
    <x v="0"/>
    <s v="Pagamento da 2ª parcela do valor do contrato a favor da empresa Semedo Semedo Construções e Feiras, referente a empreitada de obra de calcetamento da estrada de Palha Carga, conforme anexo. "/>
  </r>
  <r>
    <x v="1"/>
    <n v="0"/>
    <n v="0"/>
    <n v="0"/>
    <n v="1000"/>
    <x v="777"/>
    <x v="0"/>
    <x v="1"/>
    <x v="0"/>
    <s v="01.25.05.10"/>
    <x v="5"/>
    <x v="4"/>
    <x v="4"/>
    <s v="Saúde"/>
    <s v="01.25.05"/>
    <s v="Saúde"/>
    <s v="01.25.05"/>
    <x v="5"/>
    <x v="0"/>
    <x v="4"/>
    <x v="3"/>
    <x v="0"/>
    <x v="1"/>
    <x v="2"/>
    <x v="0"/>
    <x v="3"/>
    <s v="2022-06-22"/>
    <x v="0"/>
    <n v="1000"/>
    <x v="0"/>
    <m/>
    <x v="0"/>
    <m/>
    <x v="202"/>
    <n v="100475933"/>
    <x v="0"/>
    <x v="0"/>
    <s v="Assistencia social"/>
    <s v="ORI"/>
    <x v="0"/>
    <m/>
    <x v="0"/>
    <x v="0"/>
    <x v="0"/>
    <x v="0"/>
    <x v="0"/>
    <x v="0"/>
    <x v="0"/>
    <x v="1"/>
    <x v="0"/>
    <x v="0"/>
    <x v="0"/>
    <s v="Assistencia social"/>
    <x v="0"/>
    <x v="0"/>
    <x v="0"/>
    <x v="0"/>
    <x v="1"/>
    <x v="0"/>
    <x v="0"/>
    <s v="000000"/>
    <x v="0"/>
    <x v="0"/>
    <x v="0"/>
    <x v="0"/>
    <s v="Apoio financeira a favor da Sr. Odette Borges Cabral, para aquisição de Cesta Básica, conforme anexo."/>
  </r>
  <r>
    <x v="1"/>
    <n v="0"/>
    <n v="0"/>
    <n v="0"/>
    <n v="2300"/>
    <x v="778"/>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Junho de 2022, conforme contrato em anexo.   "/>
  </r>
  <r>
    <x v="1"/>
    <n v="0"/>
    <n v="0"/>
    <n v="0"/>
    <n v="13030"/>
    <x v="778"/>
    <x v="0"/>
    <x v="1"/>
    <x v="0"/>
    <s v="01.27.02.11"/>
    <x v="14"/>
    <x v="2"/>
    <x v="2"/>
    <s v="Saneamento básico"/>
    <s v="01.27.02"/>
    <s v="Saneamento básico"/>
    <s v="01.27.02"/>
    <x v="4"/>
    <x v="0"/>
    <x v="3"/>
    <x v="2"/>
    <x v="0"/>
    <x v="1"/>
    <x v="2"/>
    <x v="0"/>
    <x v="3"/>
    <s v="2022-06-23"/>
    <x v="0"/>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Junho de 2022, conforme contrato em anexo.   "/>
  </r>
  <r>
    <x v="1"/>
    <n v="0"/>
    <n v="0"/>
    <n v="0"/>
    <n v="2300"/>
    <x v="779"/>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Junho 2022, conforme contrato em anexo.  "/>
  </r>
  <r>
    <x v="1"/>
    <n v="0"/>
    <n v="0"/>
    <n v="0"/>
    <n v="1632"/>
    <x v="779"/>
    <x v="0"/>
    <x v="1"/>
    <x v="0"/>
    <s v="01.27.02.11"/>
    <x v="14"/>
    <x v="2"/>
    <x v="2"/>
    <s v="Saneamento básico"/>
    <s v="01.27.02"/>
    <s v="Saneamento básico"/>
    <s v="01.27.02"/>
    <x v="4"/>
    <x v="0"/>
    <x v="3"/>
    <x v="2"/>
    <x v="0"/>
    <x v="1"/>
    <x v="2"/>
    <x v="0"/>
    <x v="3"/>
    <s v="2022-06-23"/>
    <x v="0"/>
    <n v="1632"/>
    <x v="0"/>
    <m/>
    <x v="0"/>
    <m/>
    <x v="37"/>
    <n v="100479277"/>
    <x v="0"/>
    <x v="3"/>
    <s v="Reforço do saneamento básico"/>
    <s v="ORI"/>
    <x v="0"/>
    <m/>
    <x v="0"/>
    <x v="0"/>
    <x v="0"/>
    <x v="0"/>
    <x v="0"/>
    <x v="0"/>
    <x v="0"/>
    <x v="1"/>
    <x v="0"/>
    <x v="0"/>
    <x v="0"/>
    <s v="Reforço do saneamento básico"/>
    <x v="0"/>
    <x v="0"/>
    <x v="0"/>
    <x v="0"/>
    <x v="1"/>
    <x v="0"/>
    <x v="0"/>
    <s v="000000"/>
    <x v="0"/>
    <x v="0"/>
    <x v="3"/>
    <x v="0"/>
    <s v="Pagamento a favor da Srª. Nerida do Rosário, pelo serviço prestado na limpeza urbana, referente ao mês de Junho 2022, conforme contrato em anexo.  "/>
  </r>
  <r>
    <x v="1"/>
    <n v="0"/>
    <n v="0"/>
    <n v="0"/>
    <n v="11398"/>
    <x v="779"/>
    <x v="0"/>
    <x v="1"/>
    <x v="0"/>
    <s v="01.27.02.11"/>
    <x v="14"/>
    <x v="2"/>
    <x v="2"/>
    <s v="Saneamento básico"/>
    <s v="01.27.02"/>
    <s v="Saneamento básico"/>
    <s v="01.27.02"/>
    <x v="4"/>
    <x v="0"/>
    <x v="3"/>
    <x v="2"/>
    <x v="0"/>
    <x v="1"/>
    <x v="2"/>
    <x v="0"/>
    <x v="3"/>
    <s v="2022-06-23"/>
    <x v="0"/>
    <n v="11398"/>
    <x v="0"/>
    <m/>
    <x v="0"/>
    <m/>
    <x v="187"/>
    <n v="100474938"/>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Junho 2022, conforme contrato em anexo.  "/>
  </r>
  <r>
    <x v="0"/>
    <n v="0"/>
    <n v="0"/>
    <n v="0"/>
    <n v="2300"/>
    <x v="780"/>
    <x v="0"/>
    <x v="1"/>
    <x v="0"/>
    <s v="01.23.04.14"/>
    <x v="1"/>
    <x v="1"/>
    <x v="1"/>
    <s v="Ambiente"/>
    <s v="01.23.04"/>
    <s v="Ambiente"/>
    <s v="01.23.04"/>
    <x v="1"/>
    <x v="0"/>
    <x v="1"/>
    <x v="1"/>
    <x v="0"/>
    <x v="1"/>
    <x v="1"/>
    <x v="0"/>
    <x v="3"/>
    <s v="2022-06-24"/>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Junho 2022, conforme contrato em anexo.    "/>
  </r>
  <r>
    <x v="0"/>
    <n v="0"/>
    <n v="0"/>
    <n v="0"/>
    <n v="13030"/>
    <x v="780"/>
    <x v="0"/>
    <x v="1"/>
    <x v="0"/>
    <s v="01.23.04.14"/>
    <x v="1"/>
    <x v="1"/>
    <x v="1"/>
    <s v="Ambiente"/>
    <s v="01.23.04"/>
    <s v="Ambiente"/>
    <s v="01.23.04"/>
    <x v="1"/>
    <x v="0"/>
    <x v="1"/>
    <x v="1"/>
    <x v="0"/>
    <x v="1"/>
    <x v="1"/>
    <x v="0"/>
    <x v="3"/>
    <s v="2022-06-24"/>
    <x v="0"/>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Junho 2022, conforme contrato em anexo.    "/>
  </r>
  <r>
    <x v="1"/>
    <n v="0"/>
    <n v="0"/>
    <n v="0"/>
    <n v="2300"/>
    <x v="781"/>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82"/>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5157"/>
    <x v="783"/>
    <x v="0"/>
    <x v="1"/>
    <x v="0"/>
    <s v="03.16.01"/>
    <x v="39"/>
    <x v="0"/>
    <x v="5"/>
    <s v="Assembleia Municipal"/>
    <s v="03.16.01"/>
    <s v="Assembleia Municipal"/>
    <s v="03.16.01"/>
    <x v="17"/>
    <x v="0"/>
    <x v="1"/>
    <x v="1"/>
    <x v="1"/>
    <x v="0"/>
    <x v="2"/>
    <x v="0"/>
    <x v="3"/>
    <s v="2022-06-30"/>
    <x v="0"/>
    <n v="5157"/>
    <x v="0"/>
    <m/>
    <x v="0"/>
    <m/>
    <x v="3"/>
    <n v="100474696"/>
    <x v="0"/>
    <x v="1"/>
    <s v="Assembleia Municipal"/>
    <s v="ORI"/>
    <x v="0"/>
    <s v="AM"/>
    <x v="0"/>
    <x v="0"/>
    <x v="0"/>
    <x v="0"/>
    <x v="0"/>
    <x v="0"/>
    <x v="0"/>
    <x v="1"/>
    <x v="0"/>
    <x v="0"/>
    <x v="0"/>
    <s v="Assembleia Municipal"/>
    <x v="0"/>
    <x v="0"/>
    <x v="0"/>
    <x v="0"/>
    <x v="0"/>
    <x v="0"/>
    <x v="0"/>
    <s v="000000"/>
    <x v="0"/>
    <x v="0"/>
    <x v="1"/>
    <x v="0"/>
    <s v="Pagamento de salário referente a 06-2022"/>
  </r>
  <r>
    <x v="1"/>
    <n v="0"/>
    <n v="0"/>
    <n v="0"/>
    <n v="102283"/>
    <x v="783"/>
    <x v="0"/>
    <x v="1"/>
    <x v="0"/>
    <s v="03.16.01"/>
    <x v="39"/>
    <x v="0"/>
    <x v="5"/>
    <s v="Assembleia Municipal"/>
    <s v="03.16.01"/>
    <s v="Assembleia Municipal"/>
    <s v="03.16.01"/>
    <x v="17"/>
    <x v="0"/>
    <x v="1"/>
    <x v="1"/>
    <x v="1"/>
    <x v="0"/>
    <x v="2"/>
    <x v="0"/>
    <x v="3"/>
    <s v="2022-06-30"/>
    <x v="0"/>
    <n v="102283"/>
    <x v="0"/>
    <m/>
    <x v="0"/>
    <m/>
    <x v="22"/>
    <n v="100474693"/>
    <x v="0"/>
    <x v="0"/>
    <s v="Assembleia Municipal"/>
    <s v="ORI"/>
    <x v="0"/>
    <s v="AM"/>
    <x v="0"/>
    <x v="0"/>
    <x v="0"/>
    <x v="0"/>
    <x v="0"/>
    <x v="0"/>
    <x v="0"/>
    <x v="1"/>
    <x v="0"/>
    <x v="0"/>
    <x v="0"/>
    <s v="Assembleia Municipal"/>
    <x v="0"/>
    <x v="0"/>
    <x v="0"/>
    <x v="0"/>
    <x v="0"/>
    <x v="0"/>
    <x v="0"/>
    <s v="000000"/>
    <x v="0"/>
    <x v="0"/>
    <x v="0"/>
    <x v="0"/>
    <s v="Pagamento de salário referente a 06-2022"/>
  </r>
  <r>
    <x v="1"/>
    <n v="0"/>
    <n v="0"/>
    <n v="0"/>
    <n v="6000"/>
    <x v="784"/>
    <x v="0"/>
    <x v="1"/>
    <x v="0"/>
    <s v="01.25.05.10"/>
    <x v="5"/>
    <x v="4"/>
    <x v="4"/>
    <s v="Saúde"/>
    <s v="01.25.05"/>
    <s v="Saúde"/>
    <s v="01.25.05"/>
    <x v="5"/>
    <x v="0"/>
    <x v="4"/>
    <x v="3"/>
    <x v="0"/>
    <x v="1"/>
    <x v="2"/>
    <x v="0"/>
    <x v="6"/>
    <s v="2022-07-11"/>
    <x v="2"/>
    <n v="6000"/>
    <x v="0"/>
    <m/>
    <x v="0"/>
    <m/>
    <x v="204"/>
    <n v="100478850"/>
    <x v="0"/>
    <x v="0"/>
    <s v="Assistencia social"/>
    <s v="ORI"/>
    <x v="0"/>
    <m/>
    <x v="0"/>
    <x v="0"/>
    <x v="0"/>
    <x v="0"/>
    <x v="0"/>
    <x v="0"/>
    <x v="0"/>
    <x v="1"/>
    <x v="0"/>
    <x v="0"/>
    <x v="0"/>
    <s v="Assistencia social"/>
    <x v="0"/>
    <x v="0"/>
    <x v="0"/>
    <x v="0"/>
    <x v="1"/>
    <x v="0"/>
    <x v="0"/>
    <s v="000000"/>
    <x v="0"/>
    <x v="0"/>
    <x v="0"/>
    <x v="0"/>
    <s v="Pagamento a favor de Opticalia, para aquisição de óculos, a favor da beneficiária Ercelinda de Brito Tavares, conforme proposta em anexo."/>
  </r>
  <r>
    <x v="1"/>
    <n v="0"/>
    <n v="0"/>
    <n v="0"/>
    <n v="4310"/>
    <x v="785"/>
    <x v="0"/>
    <x v="0"/>
    <x v="0"/>
    <s v="80.02.01"/>
    <x v="3"/>
    <x v="3"/>
    <x v="3"/>
    <s v="Retenções Iur"/>
    <s v="80.02.01"/>
    <s v="Retenções Iur"/>
    <s v="80.02.01"/>
    <x v="3"/>
    <x v="0"/>
    <x v="2"/>
    <x v="1"/>
    <x v="1"/>
    <x v="2"/>
    <x v="0"/>
    <x v="0"/>
    <x v="3"/>
    <s v="2022-06-21"/>
    <x v="0"/>
    <n v="4310"/>
    <x v="0"/>
    <m/>
    <x v="0"/>
    <m/>
    <x v="3"/>
    <n v="100474696"/>
    <x v="0"/>
    <x v="0"/>
    <s v="Retenções Iur"/>
    <s v="ORI"/>
    <x v="0"/>
    <s v="RIUR"/>
    <x v="0"/>
    <x v="0"/>
    <x v="0"/>
    <x v="0"/>
    <x v="0"/>
    <x v="0"/>
    <x v="0"/>
    <x v="0"/>
    <x v="0"/>
    <x v="0"/>
    <x v="0"/>
    <s v="Retenções Iur"/>
    <x v="0"/>
    <x v="0"/>
    <x v="0"/>
    <x v="0"/>
    <x v="2"/>
    <x v="0"/>
    <x v="0"/>
    <s v="000000"/>
    <x v="0"/>
    <x v="1"/>
    <x v="0"/>
    <x v="0"/>
    <s v="RETENCAO OT"/>
  </r>
  <r>
    <x v="0"/>
    <n v="0"/>
    <n v="0"/>
    <n v="0"/>
    <n v="4500"/>
    <x v="786"/>
    <x v="0"/>
    <x v="1"/>
    <x v="0"/>
    <s v="01.27.06.72"/>
    <x v="47"/>
    <x v="2"/>
    <x v="2"/>
    <s v="Requalificação Urbana e habitação"/>
    <s v="01.27.06"/>
    <s v="Requalificação Urbana e habitação"/>
    <s v="01.27.06"/>
    <x v="1"/>
    <x v="0"/>
    <x v="1"/>
    <x v="1"/>
    <x v="0"/>
    <x v="1"/>
    <x v="1"/>
    <x v="0"/>
    <x v="6"/>
    <s v="2022-07-15"/>
    <x v="2"/>
    <n v="4500"/>
    <x v="0"/>
    <m/>
    <x v="0"/>
    <m/>
    <x v="205"/>
    <n v="100399761"/>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Empresa Carmelita Mendes Lopes Pires, referente a aquisição de 03 globos de lâmpada, para trabalhos da iluminação exterior do pacos do conselho, conforme documento em anexo.  "/>
  </r>
  <r>
    <x v="1"/>
    <n v="0"/>
    <n v="0"/>
    <n v="0"/>
    <n v="13030"/>
    <x v="787"/>
    <x v="0"/>
    <x v="1"/>
    <x v="0"/>
    <s v="01.27.02.11"/>
    <x v="14"/>
    <x v="2"/>
    <x v="2"/>
    <s v="Saneamento básico"/>
    <s v="01.27.02"/>
    <s v="Saneamento básico"/>
    <s v="01.27.02"/>
    <x v="4"/>
    <x v="0"/>
    <x v="3"/>
    <x v="2"/>
    <x v="0"/>
    <x v="1"/>
    <x v="2"/>
    <x v="0"/>
    <x v="6"/>
    <s v="2022-07-21"/>
    <x v="2"/>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Julho 2022, conforme contrato em anexo. "/>
  </r>
  <r>
    <x v="1"/>
    <n v="0"/>
    <n v="0"/>
    <n v="0"/>
    <n v="5392"/>
    <x v="788"/>
    <x v="0"/>
    <x v="0"/>
    <x v="0"/>
    <s v="80.02.10.01"/>
    <x v="9"/>
    <x v="3"/>
    <x v="3"/>
    <s v="Outros"/>
    <s v="80.02.10"/>
    <s v="Outros"/>
    <s v="80.02.10"/>
    <x v="29"/>
    <x v="0"/>
    <x v="2"/>
    <x v="1"/>
    <x v="1"/>
    <x v="2"/>
    <x v="0"/>
    <x v="0"/>
    <x v="3"/>
    <s v="2022-06-21"/>
    <x v="0"/>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789"/>
    <x v="0"/>
    <x v="0"/>
    <x v="0"/>
    <s v="80.02.01"/>
    <x v="3"/>
    <x v="3"/>
    <x v="3"/>
    <s v="Retenções Iur"/>
    <s v="80.02.01"/>
    <s v="Retenções Iur"/>
    <s v="80.02.01"/>
    <x v="3"/>
    <x v="0"/>
    <x v="2"/>
    <x v="1"/>
    <x v="1"/>
    <x v="2"/>
    <x v="0"/>
    <x v="0"/>
    <x v="3"/>
    <s v="2022-06-21"/>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790"/>
    <x v="0"/>
    <x v="0"/>
    <x v="0"/>
    <s v="80.02.10.01"/>
    <x v="9"/>
    <x v="3"/>
    <x v="3"/>
    <s v="Outros"/>
    <s v="80.02.10"/>
    <s v="Outros"/>
    <s v="80.02.10"/>
    <x v="29"/>
    <x v="0"/>
    <x v="2"/>
    <x v="1"/>
    <x v="1"/>
    <x v="2"/>
    <x v="0"/>
    <x v="0"/>
    <x v="3"/>
    <s v="2022-06-21"/>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791"/>
    <x v="0"/>
    <x v="0"/>
    <x v="0"/>
    <s v="80.02.10.26"/>
    <x v="21"/>
    <x v="3"/>
    <x v="3"/>
    <s v="Outros"/>
    <s v="80.02.10"/>
    <s v="Outros"/>
    <s v="80.02.10"/>
    <x v="31"/>
    <x v="0"/>
    <x v="2"/>
    <x v="10"/>
    <x v="1"/>
    <x v="2"/>
    <x v="0"/>
    <x v="0"/>
    <x v="3"/>
    <s v="2022-06-21"/>
    <x v="0"/>
    <n v="9940"/>
    <x v="0"/>
    <m/>
    <x v="0"/>
    <m/>
    <x v="37"/>
    <n v="100479277"/>
    <x v="0"/>
    <x v="0"/>
    <s v="Retenção Sansung"/>
    <s v="ORI"/>
    <x v="0"/>
    <s v="RS"/>
    <x v="0"/>
    <x v="0"/>
    <x v="0"/>
    <x v="0"/>
    <x v="0"/>
    <x v="0"/>
    <x v="0"/>
    <x v="1"/>
    <x v="0"/>
    <x v="0"/>
    <x v="0"/>
    <s v="Retenção Sansung"/>
    <x v="0"/>
    <x v="0"/>
    <x v="0"/>
    <x v="0"/>
    <x v="2"/>
    <x v="0"/>
    <x v="0"/>
    <s v="000000"/>
    <x v="0"/>
    <x v="1"/>
    <x v="0"/>
    <x v="0"/>
    <s v="RETENCAO OT"/>
  </r>
  <r>
    <x v="1"/>
    <n v="0"/>
    <n v="0"/>
    <n v="0"/>
    <n v="21942"/>
    <x v="792"/>
    <x v="0"/>
    <x v="0"/>
    <x v="0"/>
    <s v="80.02.01"/>
    <x v="3"/>
    <x v="3"/>
    <x v="3"/>
    <s v="Retenções Iur"/>
    <s v="80.02.01"/>
    <s v="Retenções Iur"/>
    <s v="80.02.01"/>
    <x v="3"/>
    <x v="0"/>
    <x v="2"/>
    <x v="1"/>
    <x v="1"/>
    <x v="2"/>
    <x v="0"/>
    <x v="0"/>
    <x v="3"/>
    <s v="2022-06-21"/>
    <x v="0"/>
    <n v="21942"/>
    <x v="0"/>
    <m/>
    <x v="0"/>
    <m/>
    <x v="3"/>
    <n v="100474696"/>
    <x v="0"/>
    <x v="0"/>
    <s v="Retenções Iur"/>
    <s v="ORI"/>
    <x v="0"/>
    <s v="RIUR"/>
    <x v="0"/>
    <x v="0"/>
    <x v="0"/>
    <x v="0"/>
    <x v="0"/>
    <x v="0"/>
    <x v="0"/>
    <x v="0"/>
    <x v="0"/>
    <x v="0"/>
    <x v="0"/>
    <s v="Retenções Iur"/>
    <x v="0"/>
    <x v="0"/>
    <x v="0"/>
    <x v="0"/>
    <x v="2"/>
    <x v="0"/>
    <x v="0"/>
    <s v="000000"/>
    <x v="0"/>
    <x v="1"/>
    <x v="0"/>
    <x v="0"/>
    <s v="RETENCAO OT"/>
  </r>
  <r>
    <x v="1"/>
    <n v="0"/>
    <n v="0"/>
    <n v="0"/>
    <n v="16156"/>
    <x v="793"/>
    <x v="0"/>
    <x v="0"/>
    <x v="0"/>
    <s v="80.02.10.01"/>
    <x v="9"/>
    <x v="3"/>
    <x v="3"/>
    <s v="Outros"/>
    <s v="80.02.10"/>
    <s v="Outros"/>
    <s v="80.02.10"/>
    <x v="29"/>
    <x v="0"/>
    <x v="2"/>
    <x v="1"/>
    <x v="1"/>
    <x v="2"/>
    <x v="0"/>
    <x v="0"/>
    <x v="3"/>
    <s v="2022-06-21"/>
    <x v="0"/>
    <n v="1615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300"/>
    <x v="787"/>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Julho 2022, conforme contrato em anexo. "/>
  </r>
  <r>
    <x v="1"/>
    <n v="0"/>
    <n v="0"/>
    <n v="0"/>
    <n v="2300"/>
    <x v="794"/>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Julho 2022, conforme contrato em anexo. "/>
  </r>
  <r>
    <x v="1"/>
    <n v="0"/>
    <n v="0"/>
    <n v="0"/>
    <n v="13030"/>
    <x v="794"/>
    <x v="0"/>
    <x v="1"/>
    <x v="0"/>
    <s v="03.16.15"/>
    <x v="6"/>
    <x v="0"/>
    <x v="5"/>
    <s v="Direção Financeira"/>
    <s v="03.16.15"/>
    <s v="Direção Financeira"/>
    <s v="03.16.15"/>
    <x v="20"/>
    <x v="0"/>
    <x v="1"/>
    <x v="5"/>
    <x v="0"/>
    <x v="0"/>
    <x v="2"/>
    <x v="0"/>
    <x v="6"/>
    <s v="2022-07-21"/>
    <x v="2"/>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Julho 2022, conforme contrato em anexo. "/>
  </r>
  <r>
    <x v="1"/>
    <n v="0"/>
    <n v="0"/>
    <n v="0"/>
    <n v="2300"/>
    <x v="795"/>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Julho 2022, conforme contrato em anexo.    "/>
  </r>
  <r>
    <x v="1"/>
    <n v="0"/>
    <n v="0"/>
    <n v="0"/>
    <n v="13030"/>
    <x v="795"/>
    <x v="0"/>
    <x v="1"/>
    <x v="0"/>
    <s v="03.16.15"/>
    <x v="6"/>
    <x v="0"/>
    <x v="5"/>
    <s v="Direção Financeira"/>
    <s v="03.16.15"/>
    <s v="Direção Financeira"/>
    <s v="03.16.15"/>
    <x v="20"/>
    <x v="0"/>
    <x v="1"/>
    <x v="5"/>
    <x v="0"/>
    <x v="0"/>
    <x v="2"/>
    <x v="0"/>
    <x v="6"/>
    <s v="2022-07-21"/>
    <x v="2"/>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Julho 2022, conforme contrato em anexo.    "/>
  </r>
  <r>
    <x v="1"/>
    <n v="0"/>
    <n v="0"/>
    <n v="0"/>
    <n v="2300"/>
    <x v="796"/>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 Pagamento a favor da Srª. Natalina Gonçalves, pela prestação de serviço de limpeza na Delegação de Principal, referente ao mês de julho 2022, conforme contrato em anexo. "/>
  </r>
  <r>
    <x v="1"/>
    <n v="0"/>
    <n v="0"/>
    <n v="0"/>
    <n v="13030"/>
    <x v="796"/>
    <x v="0"/>
    <x v="1"/>
    <x v="0"/>
    <s v="03.16.15"/>
    <x v="6"/>
    <x v="0"/>
    <x v="5"/>
    <s v="Direção Financeira"/>
    <s v="03.16.15"/>
    <s v="Direção Financeira"/>
    <s v="03.16.15"/>
    <x v="20"/>
    <x v="0"/>
    <x v="1"/>
    <x v="5"/>
    <x v="0"/>
    <x v="0"/>
    <x v="2"/>
    <x v="0"/>
    <x v="6"/>
    <s v="2022-07-21"/>
    <x v="2"/>
    <n v="13030"/>
    <x v="0"/>
    <m/>
    <x v="0"/>
    <m/>
    <x v="89"/>
    <n v="100479095"/>
    <x v="0"/>
    <x v="0"/>
    <s v="Direção Financeira"/>
    <s v="ORI"/>
    <x v="0"/>
    <m/>
    <x v="0"/>
    <x v="0"/>
    <x v="0"/>
    <x v="0"/>
    <x v="0"/>
    <x v="0"/>
    <x v="0"/>
    <x v="0"/>
    <x v="0"/>
    <x v="0"/>
    <x v="0"/>
    <s v="Direção Financeira"/>
    <x v="0"/>
    <x v="0"/>
    <x v="0"/>
    <x v="0"/>
    <x v="0"/>
    <x v="0"/>
    <x v="0"/>
    <s v="000000"/>
    <x v="0"/>
    <x v="0"/>
    <x v="0"/>
    <x v="0"/>
    <s v=" Pagamento a favor da Srª. Natalina Gonçalves, pela prestação de serviço de limpeza na Delegação de Principal, referente ao mês de julho 2022, conforme contrato em anexo. "/>
  </r>
  <r>
    <x v="0"/>
    <n v="0"/>
    <n v="0"/>
    <n v="0"/>
    <n v="150000"/>
    <x v="797"/>
    <x v="0"/>
    <x v="1"/>
    <x v="0"/>
    <s v="01.27.06.89"/>
    <x v="10"/>
    <x v="2"/>
    <x v="2"/>
    <s v="Requalificação Urbana e habitação"/>
    <s v="01.27.06"/>
    <s v="Requalificação Urbana e habitação"/>
    <s v="01.27.06"/>
    <x v="1"/>
    <x v="0"/>
    <x v="1"/>
    <x v="1"/>
    <x v="0"/>
    <x v="1"/>
    <x v="1"/>
    <x v="0"/>
    <x v="6"/>
    <s v="2022-07-27"/>
    <x v="2"/>
    <n v="150000"/>
    <x v="0"/>
    <m/>
    <x v="0"/>
    <m/>
    <x v="206"/>
    <n v="100478789"/>
    <x v="0"/>
    <x v="0"/>
    <s v="Conclusão da Estrada de Ribeireta "/>
    <s v="ORI"/>
    <x v="0"/>
    <s v="CER"/>
    <x v="0"/>
    <x v="0"/>
    <x v="0"/>
    <x v="0"/>
    <x v="0"/>
    <x v="0"/>
    <x v="0"/>
    <x v="1"/>
    <x v="0"/>
    <x v="0"/>
    <x v="0"/>
    <s v="Conclusão da Estrada de Ribeireta "/>
    <x v="0"/>
    <x v="0"/>
    <x v="0"/>
    <x v="0"/>
    <x v="1"/>
    <x v="0"/>
    <x v="0"/>
    <s v="000000"/>
    <x v="0"/>
    <x v="0"/>
    <x v="0"/>
    <x v="0"/>
    <s v="Pagamento da 2ª parcela da faturação nº 2, favor da Empresa Saber Dizer _x000d__x000a_Construções, referente á trabalhos de construção de muros de proteção, no _x000d__x000a_âmbito dos trabalhos de calcetamento da estrada de acesso a Ribeireta, _x000d__x000a_conforme fatura e proposta em anexo._x000d__x000a_"/>
  </r>
  <r>
    <x v="0"/>
    <n v="0"/>
    <n v="0"/>
    <n v="0"/>
    <n v="1372583"/>
    <x v="798"/>
    <x v="0"/>
    <x v="1"/>
    <x v="0"/>
    <s v="01.27.06.68"/>
    <x v="56"/>
    <x v="2"/>
    <x v="2"/>
    <s v="Requalificação Urbana e habitação"/>
    <s v="01.27.06"/>
    <s v="Requalificação Urbana e habitação"/>
    <s v="01.27.06"/>
    <x v="1"/>
    <x v="0"/>
    <x v="1"/>
    <x v="1"/>
    <x v="0"/>
    <x v="1"/>
    <x v="1"/>
    <x v="0"/>
    <x v="6"/>
    <s v="2022-07-28"/>
    <x v="2"/>
    <n v="1372583"/>
    <x v="0"/>
    <m/>
    <x v="0"/>
    <m/>
    <x v="122"/>
    <n v="100478565"/>
    <x v="0"/>
    <x v="0"/>
    <s v="Requalificação Urbana e Ambiental  de Manguinho"/>
    <s v="ORI"/>
    <x v="0"/>
    <s v="RM"/>
    <x v="0"/>
    <x v="0"/>
    <x v="0"/>
    <x v="0"/>
    <x v="0"/>
    <x v="0"/>
    <x v="0"/>
    <x v="1"/>
    <x v="0"/>
    <x v="0"/>
    <x v="0"/>
    <s v="Requalificação Urbana e Ambiental  de Manguinho"/>
    <x v="0"/>
    <x v="0"/>
    <x v="0"/>
    <x v="0"/>
    <x v="1"/>
    <x v="0"/>
    <x v="0"/>
    <s v="000000"/>
    <x v="0"/>
    <x v="0"/>
    <x v="0"/>
    <x v="0"/>
    <s v="Liquidação do contrato a favor da Tecnovia, referente a trabalhos complementares da obra de requalificação de Ribeira de Manguinho, conforme contrato em anexo."/>
  </r>
  <r>
    <x v="1"/>
    <n v="0"/>
    <n v="0"/>
    <n v="0"/>
    <n v="65000"/>
    <x v="799"/>
    <x v="0"/>
    <x v="1"/>
    <x v="0"/>
    <s v="01.25.04.22"/>
    <x v="11"/>
    <x v="4"/>
    <x v="4"/>
    <s v="Cultura"/>
    <s v="01.25.04"/>
    <s v="Cultura"/>
    <s v="01.25.04"/>
    <x v="4"/>
    <x v="0"/>
    <x v="3"/>
    <x v="2"/>
    <x v="0"/>
    <x v="1"/>
    <x v="2"/>
    <x v="0"/>
    <x v="6"/>
    <s v="2022-07-28"/>
    <x v="2"/>
    <n v="65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bloqueamento de verba para a permeação dos vencedores do concurso Miss São Miguel 2022, conforme proposta em anexo."/>
  </r>
  <r>
    <x v="1"/>
    <n v="0"/>
    <n v="0"/>
    <n v="0"/>
    <n v="4066"/>
    <x v="800"/>
    <x v="0"/>
    <x v="1"/>
    <x v="0"/>
    <s v="01.27.04.10"/>
    <x v="4"/>
    <x v="2"/>
    <x v="2"/>
    <s v="Infra-Estruturas e Transportes"/>
    <s v="01.27.04"/>
    <s v="Infra-Estruturas e Transportes"/>
    <s v="01.27.04"/>
    <x v="4"/>
    <x v="0"/>
    <x v="3"/>
    <x v="2"/>
    <x v="0"/>
    <x v="1"/>
    <x v="2"/>
    <x v="0"/>
    <x v="4"/>
    <s v="2022-01-27"/>
    <x v="1"/>
    <n v="4066"/>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Eusébio Santana, pelos serviços prestados, na Direção de obras e urbanismo, como encarregado de obras, responsável de armazém, colocações de sinalizações e pedreiro, referente a mês de Janeiro . "/>
  </r>
  <r>
    <x v="1"/>
    <n v="0"/>
    <n v="0"/>
    <n v="0"/>
    <n v="1632"/>
    <x v="800"/>
    <x v="0"/>
    <x v="1"/>
    <x v="0"/>
    <s v="01.27.04.10"/>
    <x v="4"/>
    <x v="2"/>
    <x v="2"/>
    <s v="Infra-Estruturas e Transportes"/>
    <s v="01.27.04"/>
    <s v="Infra-Estruturas e Transportes"/>
    <s v="01.27.04"/>
    <x v="4"/>
    <x v="0"/>
    <x v="3"/>
    <x v="2"/>
    <x v="0"/>
    <x v="1"/>
    <x v="2"/>
    <x v="0"/>
    <x v="4"/>
    <s v="2022-01-27"/>
    <x v="1"/>
    <n v="1632"/>
    <x v="0"/>
    <m/>
    <x v="0"/>
    <m/>
    <x v="37"/>
    <n v="100479277"/>
    <x v="0"/>
    <x v="3"/>
    <s v="Plano de Mitigação as secas e maus anos agrícolas"/>
    <s v="ORI"/>
    <x v="0"/>
    <m/>
    <x v="0"/>
    <x v="0"/>
    <x v="0"/>
    <x v="0"/>
    <x v="0"/>
    <x v="0"/>
    <x v="0"/>
    <x v="1"/>
    <x v="0"/>
    <x v="0"/>
    <x v="0"/>
    <s v="Plano de Mitigação as secas e maus anos agrícolas"/>
    <x v="0"/>
    <x v="0"/>
    <x v="0"/>
    <x v="0"/>
    <x v="1"/>
    <x v="0"/>
    <x v="0"/>
    <s v="000000"/>
    <x v="0"/>
    <x v="0"/>
    <x v="3"/>
    <x v="0"/>
    <s v="Pagamento a favor do Sr Eusébio Santana, pelos serviços prestados, na Direção de obras e urbanismo, como encarregado de obras, responsável de armazém, colocações de sinalizações e pedreiro, referente a mês de Janeiro . "/>
  </r>
  <r>
    <x v="1"/>
    <n v="0"/>
    <n v="0"/>
    <n v="0"/>
    <n v="21411"/>
    <x v="800"/>
    <x v="0"/>
    <x v="1"/>
    <x v="0"/>
    <s v="01.27.04.10"/>
    <x v="4"/>
    <x v="2"/>
    <x v="2"/>
    <s v="Infra-Estruturas e Transportes"/>
    <s v="01.27.04"/>
    <s v="Infra-Estruturas e Transportes"/>
    <s v="01.27.04"/>
    <x v="4"/>
    <x v="0"/>
    <x v="3"/>
    <x v="2"/>
    <x v="0"/>
    <x v="1"/>
    <x v="2"/>
    <x v="0"/>
    <x v="4"/>
    <s v="2022-01-27"/>
    <x v="1"/>
    <n v="21411"/>
    <x v="0"/>
    <m/>
    <x v="0"/>
    <m/>
    <x v="207"/>
    <n v="100478696"/>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Eusébio Santana, pelos serviços prestados, na Direção de obras e urbanismo, como encarregado de obras, responsável de armazém, colocações de sinalizações e pedreiro, referente a mês de Janeiro . "/>
  </r>
  <r>
    <x v="1"/>
    <n v="0"/>
    <n v="0"/>
    <n v="0"/>
    <n v="5600"/>
    <x v="801"/>
    <x v="0"/>
    <x v="1"/>
    <x v="0"/>
    <s v="03.16.16"/>
    <x v="32"/>
    <x v="0"/>
    <x v="5"/>
    <s v="Direção Ambiente e Saneamento "/>
    <s v="03.16.16"/>
    <s v="Direção Ambiente e Saneamento "/>
    <s v="03.16.16"/>
    <x v="9"/>
    <x v="0"/>
    <x v="1"/>
    <x v="5"/>
    <x v="0"/>
    <x v="0"/>
    <x v="2"/>
    <x v="0"/>
    <x v="2"/>
    <s v="2022-03-16"/>
    <x v="1"/>
    <n v="5600"/>
    <x v="0"/>
    <m/>
    <x v="0"/>
    <m/>
    <x v="66"/>
    <n v="100265655"/>
    <x v="0"/>
    <x v="0"/>
    <s v="Direção Ambiente e Saneamento "/>
    <s v="ORI"/>
    <x v="0"/>
    <m/>
    <x v="0"/>
    <x v="0"/>
    <x v="0"/>
    <x v="0"/>
    <x v="0"/>
    <x v="0"/>
    <x v="0"/>
    <x v="0"/>
    <x v="0"/>
    <x v="0"/>
    <x v="0"/>
    <s v="Direção Ambiente e Saneamento "/>
    <x v="0"/>
    <x v="0"/>
    <x v="0"/>
    <x v="0"/>
    <x v="0"/>
    <x v="0"/>
    <x v="0"/>
    <s v="000596"/>
    <x v="0"/>
    <x v="0"/>
    <x v="0"/>
    <x v="0"/>
    <s v="Ajuda de custo a favor do Sr. João Pereira Martins, pela sua deslocação a cidade da Praia em missão de serviço, nos dias 8,9,10 e 11 de março, conforme justificativo em anexo."/>
  </r>
  <r>
    <x v="1"/>
    <n v="0"/>
    <n v="0"/>
    <n v="0"/>
    <n v="40000"/>
    <x v="802"/>
    <x v="0"/>
    <x v="1"/>
    <x v="0"/>
    <s v="03.16.15"/>
    <x v="6"/>
    <x v="0"/>
    <x v="5"/>
    <s v="Direção Financeira"/>
    <s v="03.16.15"/>
    <s v="Direção Financeira"/>
    <s v="03.16.15"/>
    <x v="7"/>
    <x v="0"/>
    <x v="1"/>
    <x v="1"/>
    <x v="0"/>
    <x v="0"/>
    <x v="2"/>
    <x v="0"/>
    <x v="2"/>
    <s v="2022-03-17"/>
    <x v="1"/>
    <n v="40000"/>
    <x v="0"/>
    <m/>
    <x v="0"/>
    <m/>
    <x v="5"/>
    <n v="100476920"/>
    <x v="0"/>
    <x v="0"/>
    <s v="Direção Financeira"/>
    <s v="ORI"/>
    <x v="0"/>
    <m/>
    <x v="0"/>
    <x v="0"/>
    <x v="0"/>
    <x v="0"/>
    <x v="0"/>
    <x v="0"/>
    <x v="0"/>
    <x v="0"/>
    <x v="0"/>
    <x v="0"/>
    <x v="0"/>
    <s v="Direção Financeira"/>
    <x v="0"/>
    <x v="0"/>
    <x v="0"/>
    <x v="0"/>
    <x v="0"/>
    <x v="0"/>
    <x v="0"/>
    <s v="000616"/>
    <x v="0"/>
    <x v="0"/>
    <x v="0"/>
    <x v="0"/>
    <s v="Pagamento de combustíveis, a favor de Felisberto Carvalho Auto, conforme proposta e fatura em anexo."/>
  </r>
  <r>
    <x v="0"/>
    <n v="0"/>
    <n v="0"/>
    <n v="0"/>
    <n v="396940"/>
    <x v="803"/>
    <x v="0"/>
    <x v="1"/>
    <x v="0"/>
    <s v="01.27.06.41"/>
    <x v="12"/>
    <x v="2"/>
    <x v="2"/>
    <s v="Requalificação Urbana e habitação"/>
    <s v="01.27.06"/>
    <s v="Requalificação Urbana e habitação"/>
    <s v="01.27.06"/>
    <x v="12"/>
    <x v="0"/>
    <x v="1"/>
    <x v="1"/>
    <x v="0"/>
    <x v="1"/>
    <x v="1"/>
    <x v="0"/>
    <x v="5"/>
    <s v="2022-02-21"/>
    <x v="1"/>
    <n v="396940"/>
    <x v="0"/>
    <m/>
    <x v="0"/>
    <m/>
    <x v="208"/>
    <n v="100477296"/>
    <x v="0"/>
    <x v="0"/>
    <s v="Reabilitação de Jardins Infantis e Escolas do EBI"/>
    <s v="ORI"/>
    <x v="0"/>
    <s v="RJEBI"/>
    <x v="0"/>
    <x v="0"/>
    <x v="0"/>
    <x v="0"/>
    <x v="0"/>
    <x v="0"/>
    <x v="0"/>
    <x v="1"/>
    <x v="0"/>
    <x v="0"/>
    <x v="0"/>
    <s v="Reabilitação de Jardins Infantis e Escolas do EBI"/>
    <x v="0"/>
    <x v="0"/>
    <x v="0"/>
    <x v="0"/>
    <x v="1"/>
    <x v="0"/>
    <x v="0"/>
    <s v="000332"/>
    <x v="0"/>
    <x v="0"/>
    <x v="0"/>
    <x v="0"/>
    <s v="Pagamento a favor da Empresa CGR referente a faturação auto nº1 pelos trabalhos da criação da escada de acesso a escola EBI na comunidade de Principal,Hortelã e criação de murros de proteção da estrada em Palha Carga, conforme anexo"/>
  </r>
  <r>
    <x v="1"/>
    <n v="0"/>
    <n v="0"/>
    <n v="0"/>
    <n v="238468"/>
    <x v="804"/>
    <x v="0"/>
    <x v="1"/>
    <x v="0"/>
    <s v="01.27.04.03"/>
    <x v="38"/>
    <x v="2"/>
    <x v="2"/>
    <s v="Infra-Estruturas e Transportes"/>
    <s v="01.27.04"/>
    <s v="Infra-Estruturas e Transportes"/>
    <s v="01.27.04"/>
    <x v="4"/>
    <x v="0"/>
    <x v="3"/>
    <x v="2"/>
    <x v="0"/>
    <x v="1"/>
    <x v="2"/>
    <x v="0"/>
    <x v="5"/>
    <s v="2022-02-23"/>
    <x v="1"/>
    <n v="238468"/>
    <x v="0"/>
    <m/>
    <x v="0"/>
    <m/>
    <x v="0"/>
    <n v="100474914"/>
    <x v="0"/>
    <x v="0"/>
    <s v="Plano de emergencia da epoca de chuvas"/>
    <s v="ORI"/>
    <x v="0"/>
    <m/>
    <x v="0"/>
    <x v="0"/>
    <x v="0"/>
    <x v="0"/>
    <x v="0"/>
    <x v="0"/>
    <x v="0"/>
    <x v="1"/>
    <x v="0"/>
    <x v="0"/>
    <x v="0"/>
    <s v="Plano de emergencia da epoca de chuvas"/>
    <x v="0"/>
    <x v="0"/>
    <x v="0"/>
    <x v="0"/>
    <x v="1"/>
    <x v="0"/>
    <x v="0"/>
    <s v="000000"/>
    <x v="0"/>
    <x v="0"/>
    <x v="0"/>
    <x v="0"/>
    <s v=" Despesas com pessoal empregue nos trabalhos de limpeza urbana no âmbito do programa emergência, referente a mês de Fevereiro, conforme proposta em anexo.  "/>
  </r>
  <r>
    <x v="1"/>
    <n v="0"/>
    <n v="0"/>
    <n v="0"/>
    <n v="30000"/>
    <x v="805"/>
    <x v="0"/>
    <x v="1"/>
    <x v="0"/>
    <s v="01.25.02.15"/>
    <x v="36"/>
    <x v="4"/>
    <x v="4"/>
    <s v="desporto"/>
    <s v="01.25.02"/>
    <s v="desporto"/>
    <s v="01.25.02"/>
    <x v="4"/>
    <x v="0"/>
    <x v="3"/>
    <x v="2"/>
    <x v="0"/>
    <x v="1"/>
    <x v="2"/>
    <x v="0"/>
    <x v="2"/>
    <s v="2022-03-10"/>
    <x v="1"/>
    <n v="30000"/>
    <x v="0"/>
    <m/>
    <x v="0"/>
    <m/>
    <x v="209"/>
    <n v="100476953"/>
    <x v="0"/>
    <x v="0"/>
    <s v="Incentivos a Associações e Escolas de Iniciação Desportivas"/>
    <s v="ORI"/>
    <x v="0"/>
    <s v="IAEID"/>
    <x v="0"/>
    <x v="0"/>
    <x v="0"/>
    <x v="0"/>
    <x v="0"/>
    <x v="0"/>
    <x v="0"/>
    <x v="1"/>
    <x v="0"/>
    <x v="0"/>
    <x v="0"/>
    <s v="Incentivos a Associações e Escolas de Iniciação Desportivas"/>
    <x v="0"/>
    <x v="0"/>
    <x v="0"/>
    <x v="0"/>
    <x v="1"/>
    <x v="0"/>
    <x v="0"/>
    <s v="000563"/>
    <x v="0"/>
    <x v="0"/>
    <x v="0"/>
    <x v="0"/>
    <s v="Apoio a favor da Associação de atletismo - JAK, conforme documento em anexo."/>
  </r>
  <r>
    <x v="2"/>
    <n v="0"/>
    <n v="0"/>
    <n v="0"/>
    <n v="84866"/>
    <x v="806"/>
    <x v="0"/>
    <x v="1"/>
    <x v="0"/>
    <s v="80.02.10.26"/>
    <x v="21"/>
    <x v="3"/>
    <x v="3"/>
    <s v="Outros"/>
    <s v="80.02.10"/>
    <s v="Outros"/>
    <s v="80.02.10"/>
    <x v="74"/>
    <x v="0"/>
    <x v="6"/>
    <x v="16"/>
    <x v="1"/>
    <x v="2"/>
    <x v="2"/>
    <x v="0"/>
    <x v="0"/>
    <s v="2022-04-26"/>
    <x v="0"/>
    <n v="84866"/>
    <x v="0"/>
    <m/>
    <x v="0"/>
    <m/>
    <x v="210"/>
    <n v="100479234"/>
    <x v="0"/>
    <x v="0"/>
    <s v="Retenção Sansung"/>
    <s v="ORI"/>
    <x v="0"/>
    <s v="RS"/>
    <x v="0"/>
    <x v="0"/>
    <x v="0"/>
    <x v="0"/>
    <x v="0"/>
    <x v="0"/>
    <x v="0"/>
    <x v="1"/>
    <x v="0"/>
    <x v="0"/>
    <x v="0"/>
    <s v="Retenção Sansung"/>
    <x v="0"/>
    <x v="0"/>
    <x v="0"/>
    <x v="0"/>
    <x v="2"/>
    <x v="0"/>
    <x v="0"/>
    <s v="000000"/>
    <x v="0"/>
    <x v="1"/>
    <x v="0"/>
    <x v="0"/>
    <s v="Pagamento a favor da M&amp;J Tech, pelo fornecimento de bens diversos aos funcionários do serviço, referente a mês de Abril de 2022 , conforme anexo.  "/>
  </r>
  <r>
    <x v="1"/>
    <n v="0"/>
    <n v="0"/>
    <n v="0"/>
    <n v="36000"/>
    <x v="807"/>
    <x v="0"/>
    <x v="1"/>
    <x v="0"/>
    <s v="01.27.02.11"/>
    <x v="14"/>
    <x v="2"/>
    <x v="2"/>
    <s v="Saneamento básico"/>
    <s v="01.27.02"/>
    <s v="Saneamento básico"/>
    <s v="01.27.02"/>
    <x v="4"/>
    <x v="0"/>
    <x v="3"/>
    <x v="2"/>
    <x v="0"/>
    <x v="1"/>
    <x v="2"/>
    <x v="0"/>
    <x v="0"/>
    <s v="2022-04-19"/>
    <x v="0"/>
    <n v="36000"/>
    <x v="0"/>
    <m/>
    <x v="0"/>
    <m/>
    <x v="5"/>
    <n v="100476920"/>
    <x v="0"/>
    <x v="0"/>
    <s v="Reforço do saneamento básico"/>
    <s v="ORI"/>
    <x v="0"/>
    <m/>
    <x v="0"/>
    <x v="0"/>
    <x v="0"/>
    <x v="0"/>
    <x v="0"/>
    <x v="0"/>
    <x v="0"/>
    <x v="1"/>
    <x v="0"/>
    <x v="0"/>
    <x v="0"/>
    <s v="Reforço do saneamento básico"/>
    <x v="0"/>
    <x v="0"/>
    <x v="0"/>
    <x v="0"/>
    <x v="1"/>
    <x v="0"/>
    <x v="0"/>
    <s v="000000"/>
    <x v="0"/>
    <x v="0"/>
    <x v="0"/>
    <x v="0"/>
    <s v="Pagamento a favor Felisberto Carvalho Auto pela aquisição de 267,65 Lts de Combustível destinados as viaturas nos serviços de Recolha de Resíduos sólidos urbanos no Município, conforme proposta em anexo.  "/>
  </r>
  <r>
    <x v="1"/>
    <n v="0"/>
    <n v="0"/>
    <n v="0"/>
    <n v="3450"/>
    <x v="808"/>
    <x v="0"/>
    <x v="1"/>
    <x v="0"/>
    <s v="03.16.15"/>
    <x v="6"/>
    <x v="0"/>
    <x v="5"/>
    <s v="Direção Financeira"/>
    <s v="03.16.15"/>
    <s v="Direção Financeira"/>
    <s v="03.16.15"/>
    <x v="43"/>
    <x v="0"/>
    <x v="1"/>
    <x v="1"/>
    <x v="0"/>
    <x v="0"/>
    <x v="2"/>
    <x v="0"/>
    <x v="0"/>
    <s v="2022-04-28"/>
    <x v="0"/>
    <n v="3450"/>
    <x v="0"/>
    <m/>
    <x v="0"/>
    <m/>
    <x v="0"/>
    <n v="100474914"/>
    <x v="0"/>
    <x v="0"/>
    <s v="Direção Financeira"/>
    <s v="ORI"/>
    <x v="0"/>
    <m/>
    <x v="0"/>
    <x v="0"/>
    <x v="0"/>
    <x v="0"/>
    <x v="0"/>
    <x v="0"/>
    <x v="0"/>
    <x v="0"/>
    <x v="0"/>
    <x v="0"/>
    <x v="0"/>
    <s v="Direção Financeira"/>
    <x v="0"/>
    <x v="0"/>
    <x v="0"/>
    <x v="0"/>
    <x v="0"/>
    <x v="0"/>
    <x v="0"/>
    <s v="000000"/>
    <x v="0"/>
    <x v="0"/>
    <x v="0"/>
    <x v="0"/>
    <s v="Despesa a favor deCasa Guga Comercio pelo aquisição de 01 jogo de pastilha de travão Dyna 280, ST-27-RU,confrome proposta em anexo."/>
  </r>
  <r>
    <x v="1"/>
    <n v="0"/>
    <n v="0"/>
    <n v="0"/>
    <n v="58477"/>
    <x v="809"/>
    <x v="0"/>
    <x v="1"/>
    <x v="0"/>
    <s v="03.16.25"/>
    <x v="13"/>
    <x v="0"/>
    <x v="5"/>
    <s v="Direção dos  Recursos Humanos"/>
    <s v="03.16.25"/>
    <s v="Direção dos  Recursos Humanos"/>
    <s v="03.16.25"/>
    <x v="58"/>
    <x v="0"/>
    <x v="1"/>
    <x v="1"/>
    <x v="0"/>
    <x v="0"/>
    <x v="2"/>
    <x v="0"/>
    <x v="1"/>
    <s v="2022-05-04"/>
    <x v="0"/>
    <n v="58477"/>
    <x v="0"/>
    <m/>
    <x v="0"/>
    <m/>
    <x v="139"/>
    <n v="100476020"/>
    <x v="0"/>
    <x v="0"/>
    <s v="Direção dos  Recursos Humanos"/>
    <s v="ORI"/>
    <x v="0"/>
    <m/>
    <x v="0"/>
    <x v="0"/>
    <x v="0"/>
    <x v="0"/>
    <x v="0"/>
    <x v="0"/>
    <x v="0"/>
    <x v="0"/>
    <x v="0"/>
    <x v="0"/>
    <x v="0"/>
    <s v="Direção dos  Recursos Humanos"/>
    <x v="0"/>
    <x v="0"/>
    <x v="0"/>
    <x v="0"/>
    <x v="0"/>
    <x v="0"/>
    <x v="0"/>
    <s v="000000"/>
    <x v="0"/>
    <x v="0"/>
    <x v="0"/>
    <x v="0"/>
    <s v="Pagamento parcelar de retroativo, a favor do funcionário Lito Barbosa Semedo, Conforme proposta em anexo."/>
  </r>
  <r>
    <x v="0"/>
    <n v="0"/>
    <n v="0"/>
    <n v="0"/>
    <n v="12075"/>
    <x v="810"/>
    <x v="0"/>
    <x v="1"/>
    <x v="0"/>
    <s v="01.25.02.17"/>
    <x v="8"/>
    <x v="4"/>
    <x v="4"/>
    <s v="desporto"/>
    <s v="01.25.02"/>
    <s v="desporto"/>
    <s v="01.25.02"/>
    <x v="1"/>
    <x v="0"/>
    <x v="1"/>
    <x v="1"/>
    <x v="0"/>
    <x v="1"/>
    <x v="1"/>
    <x v="0"/>
    <x v="1"/>
    <s v="2022-05-04"/>
    <x v="0"/>
    <n v="12075"/>
    <x v="0"/>
    <m/>
    <x v="0"/>
    <m/>
    <x v="3"/>
    <n v="100474696"/>
    <x v="0"/>
    <x v="1"/>
    <s v="Construção e Reabilitação de Placas Desportivas"/>
    <s v="ORI"/>
    <x v="0"/>
    <m/>
    <x v="0"/>
    <x v="0"/>
    <x v="0"/>
    <x v="0"/>
    <x v="0"/>
    <x v="0"/>
    <x v="0"/>
    <x v="1"/>
    <x v="0"/>
    <x v="0"/>
    <x v="0"/>
    <s v="Construção e Reabilitação de Placas Desportivas"/>
    <x v="0"/>
    <x v="0"/>
    <x v="0"/>
    <x v="0"/>
    <x v="1"/>
    <x v="0"/>
    <x v="0"/>
    <s v="000000"/>
    <x v="0"/>
    <x v="0"/>
    <x v="1"/>
    <x v="0"/>
    <s v="Pagamento a favor do Sr. José Lino Varela Gomes, pelos trabalhos de pintura, na placa desportiva de Achada Bolanha, conforme proposta em anexo.   "/>
  </r>
  <r>
    <x v="0"/>
    <n v="0"/>
    <n v="0"/>
    <n v="0"/>
    <n v="68425"/>
    <x v="810"/>
    <x v="0"/>
    <x v="1"/>
    <x v="0"/>
    <s v="01.25.02.17"/>
    <x v="8"/>
    <x v="4"/>
    <x v="4"/>
    <s v="desporto"/>
    <s v="01.25.02"/>
    <s v="desporto"/>
    <s v="01.25.02"/>
    <x v="1"/>
    <x v="0"/>
    <x v="1"/>
    <x v="1"/>
    <x v="0"/>
    <x v="1"/>
    <x v="1"/>
    <x v="0"/>
    <x v="1"/>
    <s v="2022-05-04"/>
    <x v="0"/>
    <n v="68425"/>
    <x v="0"/>
    <m/>
    <x v="0"/>
    <m/>
    <x v="211"/>
    <n v="100257221"/>
    <x v="0"/>
    <x v="0"/>
    <s v="Construção e Reabilitação de Placas Desportivas"/>
    <s v="ORI"/>
    <x v="0"/>
    <m/>
    <x v="0"/>
    <x v="0"/>
    <x v="0"/>
    <x v="0"/>
    <x v="0"/>
    <x v="0"/>
    <x v="0"/>
    <x v="1"/>
    <x v="0"/>
    <x v="0"/>
    <x v="0"/>
    <s v="Construção e Reabilitação de Placas Desportivas"/>
    <x v="0"/>
    <x v="0"/>
    <x v="0"/>
    <x v="0"/>
    <x v="1"/>
    <x v="0"/>
    <x v="0"/>
    <s v="000000"/>
    <x v="0"/>
    <x v="0"/>
    <x v="0"/>
    <x v="0"/>
    <s v="Pagamento a favor do Sr. José Lino Varela Gomes, pelos trabalhos de pintura, na placa desportiva de Achada Bolanha, conforme proposta em anexo.   "/>
  </r>
  <r>
    <x v="1"/>
    <n v="0"/>
    <n v="0"/>
    <n v="0"/>
    <n v="1517"/>
    <x v="811"/>
    <x v="0"/>
    <x v="0"/>
    <x v="0"/>
    <s v="80.02.10.01"/>
    <x v="9"/>
    <x v="3"/>
    <x v="3"/>
    <s v="Outros"/>
    <s v="80.02.10"/>
    <s v="Outros"/>
    <s v="80.02.10"/>
    <x v="29"/>
    <x v="0"/>
    <x v="2"/>
    <x v="1"/>
    <x v="1"/>
    <x v="2"/>
    <x v="0"/>
    <x v="0"/>
    <x v="3"/>
    <s v="2022-06-16"/>
    <x v="0"/>
    <n v="151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137"/>
    <x v="812"/>
    <x v="0"/>
    <x v="1"/>
    <x v="0"/>
    <s v="03.16.15"/>
    <x v="6"/>
    <x v="0"/>
    <x v="5"/>
    <s v="Direção Financeira"/>
    <s v="03.16.15"/>
    <s v="Direção Financeira"/>
    <s v="03.16.15"/>
    <x v="20"/>
    <x v="0"/>
    <x v="1"/>
    <x v="5"/>
    <x v="0"/>
    <x v="0"/>
    <x v="2"/>
    <x v="0"/>
    <x v="6"/>
    <s v="2022-07-22"/>
    <x v="2"/>
    <n v="3137"/>
    <x v="0"/>
    <m/>
    <x v="0"/>
    <m/>
    <x v="3"/>
    <n v="100474696"/>
    <x v="0"/>
    <x v="1"/>
    <s v="Direção Financeira"/>
    <s v="ORI"/>
    <x v="0"/>
    <m/>
    <x v="0"/>
    <x v="0"/>
    <x v="0"/>
    <x v="0"/>
    <x v="0"/>
    <x v="0"/>
    <x v="0"/>
    <x v="0"/>
    <x v="0"/>
    <x v="0"/>
    <x v="0"/>
    <s v="Direção Financeira"/>
    <x v="0"/>
    <x v="0"/>
    <x v="0"/>
    <x v="0"/>
    <x v="0"/>
    <x v="0"/>
    <x v="0"/>
    <s v="000000"/>
    <x v="0"/>
    <x v="0"/>
    <x v="1"/>
    <x v="0"/>
    <s v="Pagamento a favor do Sr.Oceano de Pina Rodrigues, pelo serviços, de fiscalização do parque de estacionamento de transporte público e passageiros, referente ao mês de Julho de 2022, conforme contrato em anexo."/>
  </r>
  <r>
    <x v="1"/>
    <n v="0"/>
    <n v="0"/>
    <n v="0"/>
    <n v="8225000"/>
    <x v="813"/>
    <x v="0"/>
    <x v="1"/>
    <x v="0"/>
    <s v="01.27.02.11"/>
    <x v="14"/>
    <x v="2"/>
    <x v="2"/>
    <s v="Saneamento básico"/>
    <s v="01.27.02"/>
    <s v="Saneamento básico"/>
    <s v="01.27.02"/>
    <x v="4"/>
    <x v="0"/>
    <x v="3"/>
    <x v="2"/>
    <x v="0"/>
    <x v="1"/>
    <x v="2"/>
    <x v="0"/>
    <x v="6"/>
    <s v="2022-07-14"/>
    <x v="2"/>
    <n v="8225000"/>
    <x v="0"/>
    <m/>
    <x v="0"/>
    <m/>
    <x v="212"/>
    <n v="100391562"/>
    <x v="0"/>
    <x v="0"/>
    <s v="Reforço do saneamento básico"/>
    <s v="ORI"/>
    <x v="0"/>
    <m/>
    <x v="0"/>
    <x v="0"/>
    <x v="0"/>
    <x v="0"/>
    <x v="0"/>
    <x v="0"/>
    <x v="0"/>
    <x v="1"/>
    <x v="0"/>
    <x v="0"/>
    <x v="0"/>
    <s v="Reforço do saneamento básico"/>
    <x v="0"/>
    <x v="0"/>
    <x v="0"/>
    <x v="0"/>
    <x v="1"/>
    <x v="0"/>
    <x v="0"/>
    <s v="000000"/>
    <x v="0"/>
    <x v="0"/>
    <x v="0"/>
    <x v="0"/>
    <s v="Pagamento de 50% a favor Global Option LDA, pela aquisição de uma Maquina Escavadora Giratória de Rastos, conforme contrato em anexo."/>
  </r>
  <r>
    <x v="1"/>
    <n v="0"/>
    <n v="0"/>
    <n v="0"/>
    <n v="17778"/>
    <x v="812"/>
    <x v="0"/>
    <x v="1"/>
    <x v="0"/>
    <s v="03.16.15"/>
    <x v="6"/>
    <x v="0"/>
    <x v="5"/>
    <s v="Direção Financeira"/>
    <s v="03.16.15"/>
    <s v="Direção Financeira"/>
    <s v="03.16.15"/>
    <x v="20"/>
    <x v="0"/>
    <x v="1"/>
    <x v="5"/>
    <x v="0"/>
    <x v="0"/>
    <x v="2"/>
    <x v="0"/>
    <x v="6"/>
    <s v="2022-07-22"/>
    <x v="2"/>
    <n v="17778"/>
    <x v="0"/>
    <m/>
    <x v="0"/>
    <m/>
    <x v="213"/>
    <n v="100476887"/>
    <x v="0"/>
    <x v="0"/>
    <s v="Direção Financeira"/>
    <s v="ORI"/>
    <x v="0"/>
    <m/>
    <x v="0"/>
    <x v="0"/>
    <x v="0"/>
    <x v="0"/>
    <x v="0"/>
    <x v="0"/>
    <x v="0"/>
    <x v="0"/>
    <x v="0"/>
    <x v="0"/>
    <x v="0"/>
    <s v="Direção Financeira"/>
    <x v="0"/>
    <x v="0"/>
    <x v="0"/>
    <x v="0"/>
    <x v="0"/>
    <x v="0"/>
    <x v="0"/>
    <s v="000000"/>
    <x v="0"/>
    <x v="0"/>
    <x v="0"/>
    <x v="0"/>
    <s v="Pagamento a favor do Sr.Oceano de Pina Rodrigues, pelo serviços, de fiscalização do parque de estacionamento de transporte público e passageiros, referente ao mês de Julho de 2022, conforme contrato em anexo."/>
  </r>
  <r>
    <x v="1"/>
    <n v="0"/>
    <n v="0"/>
    <n v="0"/>
    <n v="10109"/>
    <x v="814"/>
    <x v="0"/>
    <x v="1"/>
    <x v="0"/>
    <s v="03.16.15"/>
    <x v="6"/>
    <x v="0"/>
    <x v="5"/>
    <s v="Direção Financeira"/>
    <s v="03.16.15"/>
    <s v="Direção Financeira"/>
    <s v="03.16.15"/>
    <x v="20"/>
    <x v="0"/>
    <x v="1"/>
    <x v="5"/>
    <x v="0"/>
    <x v="0"/>
    <x v="2"/>
    <x v="0"/>
    <x v="6"/>
    <s v="2022-07-26"/>
    <x v="2"/>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r, referente ao mês de Julho 2022, conforme contrato em anexo."/>
  </r>
  <r>
    <x v="1"/>
    <n v="0"/>
    <n v="0"/>
    <n v="0"/>
    <n v="57287"/>
    <x v="814"/>
    <x v="0"/>
    <x v="1"/>
    <x v="0"/>
    <s v="03.16.15"/>
    <x v="6"/>
    <x v="0"/>
    <x v="5"/>
    <s v="Direção Financeira"/>
    <s v="03.16.15"/>
    <s v="Direção Financeira"/>
    <s v="03.16.15"/>
    <x v="20"/>
    <x v="0"/>
    <x v="1"/>
    <x v="5"/>
    <x v="0"/>
    <x v="0"/>
    <x v="2"/>
    <x v="0"/>
    <x v="6"/>
    <s v="2022-07-26"/>
    <x v="2"/>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r, referente ao mês de Julho 2022, conforme contrato em anexo."/>
  </r>
  <r>
    <x v="1"/>
    <n v="0"/>
    <n v="0"/>
    <n v="0"/>
    <n v="12228"/>
    <x v="815"/>
    <x v="0"/>
    <x v="1"/>
    <x v="0"/>
    <s v="03.16.15"/>
    <x v="6"/>
    <x v="0"/>
    <x v="5"/>
    <s v="Direção Financeira"/>
    <s v="03.16.15"/>
    <s v="Direção Financeira"/>
    <s v="03.16.15"/>
    <x v="67"/>
    <x v="0"/>
    <x v="1"/>
    <x v="1"/>
    <x v="0"/>
    <x v="0"/>
    <x v="2"/>
    <x v="0"/>
    <x v="7"/>
    <s v="2022-08-03"/>
    <x v="2"/>
    <n v="12228"/>
    <x v="0"/>
    <m/>
    <x v="0"/>
    <m/>
    <x v="7"/>
    <n v="100391565"/>
    <x v="0"/>
    <x v="0"/>
    <s v="Direção Financeira"/>
    <s v="ORI"/>
    <x v="0"/>
    <m/>
    <x v="0"/>
    <x v="0"/>
    <x v="0"/>
    <x v="0"/>
    <x v="0"/>
    <x v="0"/>
    <x v="0"/>
    <x v="0"/>
    <x v="0"/>
    <x v="0"/>
    <x v="0"/>
    <s v="Direção Financeira"/>
    <x v="0"/>
    <x v="0"/>
    <x v="0"/>
    <x v="0"/>
    <x v="0"/>
    <x v="0"/>
    <x v="0"/>
    <s v="000000"/>
    <x v="0"/>
    <x v="0"/>
    <x v="0"/>
    <x v="0"/>
    <s v="Pagamento a favor da IMPRENÇA NACIONAL DE CABO VERDE, para confeção de 20(vinte)caderneta de serviço de pecuária, certificado de salubridade e caderneta de gestão de recursos humanos financeiro para serviços de cobrança, conforme proposta e fatura em anexo."/>
  </r>
  <r>
    <x v="1"/>
    <n v="0"/>
    <n v="0"/>
    <n v="0"/>
    <n v="9600"/>
    <x v="816"/>
    <x v="0"/>
    <x v="1"/>
    <x v="0"/>
    <s v="03.16.26"/>
    <x v="43"/>
    <x v="0"/>
    <x v="5"/>
    <s v="Dir. da Agricultura, Pecuária e Floresta"/>
    <s v="03.16.26"/>
    <s v="Dir. da Agricultura, Pecuária e Floresta"/>
    <s v="03.16.26"/>
    <x v="60"/>
    <x v="0"/>
    <x v="1"/>
    <x v="1"/>
    <x v="0"/>
    <x v="0"/>
    <x v="2"/>
    <x v="0"/>
    <x v="7"/>
    <s v="2022-08-10"/>
    <x v="2"/>
    <n v="9600"/>
    <x v="0"/>
    <m/>
    <x v="0"/>
    <m/>
    <x v="215"/>
    <n v="100479372"/>
    <x v="0"/>
    <x v="0"/>
    <s v="Dir. da Agricultura, Pecuária e Floresta"/>
    <s v="ORI"/>
    <x v="0"/>
    <m/>
    <x v="0"/>
    <x v="0"/>
    <x v="0"/>
    <x v="0"/>
    <x v="0"/>
    <x v="0"/>
    <x v="0"/>
    <x v="0"/>
    <x v="0"/>
    <x v="0"/>
    <x v="0"/>
    <s v="Dir. da Agricultura, Pecuária e Floresta"/>
    <x v="0"/>
    <x v="0"/>
    <x v="0"/>
    <x v="0"/>
    <x v="0"/>
    <x v="0"/>
    <x v="0"/>
    <s v="000000"/>
    <x v="0"/>
    <x v="0"/>
    <x v="0"/>
    <x v="0"/>
    <s v="Pagamento a favor da Sra. Clene Alaíde Mendes dos Santos, referente a trabalhos extraordinários realizados durante o mês de Abril 2022, conforme anexo."/>
  </r>
  <r>
    <x v="1"/>
    <n v="0"/>
    <n v="0"/>
    <n v="0"/>
    <n v="4831767"/>
    <x v="817"/>
    <x v="0"/>
    <x v="1"/>
    <x v="0"/>
    <s v="01.27.02.11"/>
    <x v="14"/>
    <x v="2"/>
    <x v="2"/>
    <s v="Saneamento básico"/>
    <s v="01.27.02"/>
    <s v="Saneamento básico"/>
    <s v="01.27.02"/>
    <x v="4"/>
    <x v="0"/>
    <x v="3"/>
    <x v="2"/>
    <x v="0"/>
    <x v="1"/>
    <x v="2"/>
    <x v="0"/>
    <x v="8"/>
    <s v="2022-09-06"/>
    <x v="2"/>
    <n v="4831767"/>
    <x v="0"/>
    <m/>
    <x v="0"/>
    <m/>
    <x v="212"/>
    <n v="100391562"/>
    <x v="0"/>
    <x v="0"/>
    <s v="Reforço do saneamento básico"/>
    <s v="ORI"/>
    <x v="0"/>
    <m/>
    <x v="0"/>
    <x v="0"/>
    <x v="0"/>
    <x v="0"/>
    <x v="0"/>
    <x v="0"/>
    <x v="0"/>
    <x v="1"/>
    <x v="0"/>
    <x v="0"/>
    <x v="0"/>
    <s v="Reforço do saneamento básico"/>
    <x v="0"/>
    <x v="0"/>
    <x v="0"/>
    <x v="0"/>
    <x v="1"/>
    <x v="0"/>
    <x v="0"/>
    <s v="000000"/>
    <x v="0"/>
    <x v="0"/>
    <x v="0"/>
    <x v="0"/>
    <s v="Pagamento da 2ª prestação a favor Global Option LDA, pela aquisição de uma Maquina Escavadora Giratória de Rastos, conforme contrato em anexo. "/>
  </r>
  <r>
    <x v="1"/>
    <n v="0"/>
    <n v="0"/>
    <n v="0"/>
    <n v="43799"/>
    <x v="818"/>
    <x v="0"/>
    <x v="1"/>
    <x v="0"/>
    <s v="03.16.15"/>
    <x v="6"/>
    <x v="0"/>
    <x v="5"/>
    <s v="Direção Financeira"/>
    <s v="03.16.15"/>
    <s v="Direção Financeira"/>
    <s v="03.16.15"/>
    <x v="43"/>
    <x v="0"/>
    <x v="1"/>
    <x v="1"/>
    <x v="0"/>
    <x v="0"/>
    <x v="2"/>
    <x v="0"/>
    <x v="8"/>
    <s v="2022-09-12"/>
    <x v="2"/>
    <n v="43799"/>
    <x v="0"/>
    <m/>
    <x v="0"/>
    <m/>
    <x v="49"/>
    <n v="100479096"/>
    <x v="0"/>
    <x v="0"/>
    <s v="Direção Financeira"/>
    <s v="ORI"/>
    <x v="0"/>
    <m/>
    <x v="0"/>
    <x v="0"/>
    <x v="0"/>
    <x v="0"/>
    <x v="0"/>
    <x v="0"/>
    <x v="0"/>
    <x v="0"/>
    <x v="0"/>
    <x v="0"/>
    <x v="0"/>
    <s v="Direção Financeira"/>
    <x v="0"/>
    <x v="0"/>
    <x v="0"/>
    <x v="0"/>
    <x v="0"/>
    <x v="0"/>
    <x v="0"/>
    <s v="000000"/>
    <x v="0"/>
    <x v="0"/>
    <x v="0"/>
    <x v="0"/>
    <s v="Pagamento a favor de Preço Piquinoti , referente a aquisição de peças, conforme anexo."/>
  </r>
  <r>
    <x v="1"/>
    <n v="0"/>
    <n v="0"/>
    <n v="0"/>
    <n v="39180"/>
    <x v="819"/>
    <x v="0"/>
    <x v="1"/>
    <x v="0"/>
    <s v="03.16.15"/>
    <x v="6"/>
    <x v="0"/>
    <x v="5"/>
    <s v="Direção Financeira"/>
    <s v="03.16.15"/>
    <s v="Direção Financeira"/>
    <s v="03.16.15"/>
    <x v="7"/>
    <x v="0"/>
    <x v="1"/>
    <x v="1"/>
    <x v="0"/>
    <x v="0"/>
    <x v="2"/>
    <x v="0"/>
    <x v="8"/>
    <s v="2022-09-21"/>
    <x v="2"/>
    <n v="39180"/>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236.45 Lts de combustível destinada as viaturas ligeiras, conforme anexo."/>
  </r>
  <r>
    <x v="1"/>
    <n v="0"/>
    <n v="0"/>
    <n v="0"/>
    <n v="120"/>
    <x v="820"/>
    <x v="0"/>
    <x v="0"/>
    <x v="0"/>
    <s v="03.03.10"/>
    <x v="0"/>
    <x v="0"/>
    <x v="0"/>
    <s v="Receitas Da Câmara"/>
    <s v="03.03.10"/>
    <s v="Receitas Da Câmara"/>
    <s v="03.03.10"/>
    <x v="36"/>
    <x v="0"/>
    <x v="5"/>
    <x v="4"/>
    <x v="0"/>
    <x v="0"/>
    <x v="0"/>
    <x v="0"/>
    <x v="8"/>
    <s v="2022-09-26"/>
    <x v="2"/>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821"/>
    <x v="0"/>
    <x v="0"/>
    <x v="0"/>
    <s v="03.03.10"/>
    <x v="0"/>
    <x v="0"/>
    <x v="0"/>
    <s v="Receitas Da Câmara"/>
    <s v="03.03.10"/>
    <s v="Receitas Da Câmara"/>
    <s v="03.03.10"/>
    <x v="35"/>
    <x v="0"/>
    <x v="1"/>
    <x v="11"/>
    <x v="0"/>
    <x v="0"/>
    <x v="0"/>
    <x v="0"/>
    <x v="8"/>
    <s v="2022-09-26"/>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822"/>
    <x v="0"/>
    <x v="0"/>
    <x v="0"/>
    <s v="03.03.10"/>
    <x v="0"/>
    <x v="0"/>
    <x v="0"/>
    <s v="Receitas Da Câmara"/>
    <s v="03.03.10"/>
    <s v="Receitas Da Câmara"/>
    <s v="03.03.10"/>
    <x v="40"/>
    <x v="0"/>
    <x v="5"/>
    <x v="4"/>
    <x v="0"/>
    <x v="0"/>
    <x v="0"/>
    <x v="0"/>
    <x v="8"/>
    <s v="2022-09-26"/>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823"/>
    <x v="0"/>
    <x v="0"/>
    <x v="0"/>
    <s v="03.03.10"/>
    <x v="0"/>
    <x v="0"/>
    <x v="0"/>
    <s v="Receitas Da Câmara"/>
    <s v="03.03.10"/>
    <s v="Receitas Da Câmara"/>
    <s v="03.03.10"/>
    <x v="48"/>
    <x v="0"/>
    <x v="5"/>
    <x v="4"/>
    <x v="0"/>
    <x v="0"/>
    <x v="0"/>
    <x v="0"/>
    <x v="8"/>
    <s v="2022-09-26"/>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824"/>
    <x v="0"/>
    <x v="1"/>
    <x v="0"/>
    <s v="01.25.04.22"/>
    <x v="11"/>
    <x v="4"/>
    <x v="4"/>
    <s v="Cultura"/>
    <s v="01.25.04"/>
    <s v="Cultura"/>
    <s v="01.25.04"/>
    <x v="4"/>
    <x v="0"/>
    <x v="3"/>
    <x v="2"/>
    <x v="0"/>
    <x v="1"/>
    <x v="2"/>
    <x v="0"/>
    <x v="8"/>
    <s v="2022-09-28"/>
    <x v="2"/>
    <n v="6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s Senhores, Jailson, Lito, Paulino, Norberto, Edmilson e David, pela montagem de stand na feira de agro-negócio, conforme proposta em anexo."/>
  </r>
  <r>
    <x v="1"/>
    <n v="0"/>
    <n v="0"/>
    <n v="0"/>
    <n v="2300"/>
    <x v="825"/>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5583"/>
    <x v="826"/>
    <x v="0"/>
    <x v="0"/>
    <x v="0"/>
    <s v="80.02.10.26"/>
    <x v="21"/>
    <x v="3"/>
    <x v="3"/>
    <s v="Outros"/>
    <s v="80.02.10"/>
    <s v="Outros"/>
    <s v="80.02.10"/>
    <x v="31"/>
    <x v="0"/>
    <x v="2"/>
    <x v="10"/>
    <x v="1"/>
    <x v="2"/>
    <x v="0"/>
    <x v="0"/>
    <x v="8"/>
    <s v="2022-09-21"/>
    <x v="2"/>
    <n v="5583"/>
    <x v="0"/>
    <m/>
    <x v="0"/>
    <m/>
    <x v="37"/>
    <n v="100479277"/>
    <x v="0"/>
    <x v="0"/>
    <s v="Retenção Sansung"/>
    <s v="ORI"/>
    <x v="0"/>
    <s v="RS"/>
    <x v="0"/>
    <x v="0"/>
    <x v="0"/>
    <x v="0"/>
    <x v="0"/>
    <x v="0"/>
    <x v="0"/>
    <x v="1"/>
    <x v="0"/>
    <x v="0"/>
    <x v="0"/>
    <s v="Retenção Sansung"/>
    <x v="0"/>
    <x v="0"/>
    <x v="0"/>
    <x v="0"/>
    <x v="2"/>
    <x v="0"/>
    <x v="0"/>
    <s v="000000"/>
    <x v="0"/>
    <x v="1"/>
    <x v="0"/>
    <x v="0"/>
    <s v="RETENCAO OT"/>
  </r>
  <r>
    <x v="1"/>
    <n v="0"/>
    <n v="0"/>
    <n v="0"/>
    <n v="2300"/>
    <x v="827"/>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828"/>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829"/>
    <x v="0"/>
    <x v="0"/>
    <x v="0"/>
    <s v="80.02.01"/>
    <x v="3"/>
    <x v="3"/>
    <x v="3"/>
    <s v="Retenções Iur"/>
    <s v="80.02.01"/>
    <s v="Retenções Iur"/>
    <s v="80.02.01"/>
    <x v="3"/>
    <x v="0"/>
    <x v="2"/>
    <x v="1"/>
    <x v="1"/>
    <x v="2"/>
    <x v="0"/>
    <x v="0"/>
    <x v="8"/>
    <s v="2022-09-20"/>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830"/>
    <x v="0"/>
    <x v="0"/>
    <x v="0"/>
    <s v="80.02.10.26"/>
    <x v="21"/>
    <x v="3"/>
    <x v="3"/>
    <s v="Outros"/>
    <s v="80.02.10"/>
    <s v="Outros"/>
    <s v="80.02.10"/>
    <x v="31"/>
    <x v="0"/>
    <x v="2"/>
    <x v="10"/>
    <x v="1"/>
    <x v="2"/>
    <x v="0"/>
    <x v="0"/>
    <x v="8"/>
    <s v="2022-09-20"/>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831"/>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832"/>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833"/>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3000"/>
    <x v="834"/>
    <x v="0"/>
    <x v="1"/>
    <x v="0"/>
    <s v="03.16.15"/>
    <x v="6"/>
    <x v="0"/>
    <x v="5"/>
    <s v="Direção Financeira"/>
    <s v="03.16.15"/>
    <s v="Direção Financeira"/>
    <s v="03.16.15"/>
    <x v="9"/>
    <x v="0"/>
    <x v="1"/>
    <x v="5"/>
    <x v="0"/>
    <x v="0"/>
    <x v="2"/>
    <x v="0"/>
    <x v="4"/>
    <s v="2022-01-05"/>
    <x v="1"/>
    <n v="3000"/>
    <x v="0"/>
    <m/>
    <x v="0"/>
    <m/>
    <x v="26"/>
    <n v="100447033"/>
    <x v="0"/>
    <x v="0"/>
    <s v="Direção Financeira"/>
    <s v="ORI"/>
    <x v="0"/>
    <m/>
    <x v="0"/>
    <x v="0"/>
    <x v="0"/>
    <x v="0"/>
    <x v="0"/>
    <x v="0"/>
    <x v="0"/>
    <x v="1"/>
    <x v="0"/>
    <x v="0"/>
    <x v="0"/>
    <s v="Direção Financeira"/>
    <x v="0"/>
    <x v="0"/>
    <x v="0"/>
    <x v="0"/>
    <x v="0"/>
    <x v="0"/>
    <x v="0"/>
    <s v="000015"/>
    <x v="0"/>
    <x v="0"/>
    <x v="0"/>
    <x v="0"/>
    <s v="Ajuda de custo e subsidio de transporte a favor do senhor Emanuel Semedo a sua deslocação em missão de serviço a cidade da Praia no dia 4 de janeiro de 2022, conforme justificativo em anexo."/>
  </r>
  <r>
    <x v="0"/>
    <n v="0"/>
    <n v="0"/>
    <n v="0"/>
    <n v="750"/>
    <x v="835"/>
    <x v="0"/>
    <x v="1"/>
    <x v="0"/>
    <s v="01.27.02.08"/>
    <x v="57"/>
    <x v="2"/>
    <x v="2"/>
    <s v="Saneamento básico"/>
    <s v="01.27.02"/>
    <s v="Saneamento básico"/>
    <s v="01.27.02"/>
    <x v="1"/>
    <x v="0"/>
    <x v="1"/>
    <x v="1"/>
    <x v="0"/>
    <x v="1"/>
    <x v="1"/>
    <x v="0"/>
    <x v="4"/>
    <s v="2022-01-18"/>
    <x v="1"/>
    <n v="750"/>
    <x v="0"/>
    <m/>
    <x v="0"/>
    <m/>
    <x v="3"/>
    <n v="100474696"/>
    <x v="0"/>
    <x v="1"/>
    <s v="Manutenção de cemiterios"/>
    <s v="ORI"/>
    <x v="0"/>
    <m/>
    <x v="0"/>
    <x v="0"/>
    <x v="0"/>
    <x v="0"/>
    <x v="0"/>
    <x v="0"/>
    <x v="0"/>
    <x v="1"/>
    <x v="0"/>
    <x v="0"/>
    <x v="0"/>
    <s v="Manutenção de cemiterios"/>
    <x v="0"/>
    <x v="0"/>
    <x v="0"/>
    <x v="0"/>
    <x v="1"/>
    <x v="0"/>
    <x v="0"/>
    <s v="000062"/>
    <x v="0"/>
    <x v="0"/>
    <x v="1"/>
    <x v="0"/>
    <s v="Pagamento a favor do Sr. Quinzinho Mendes Dias Lopes referente a prestação de serviço de aplicação/caiação nos passeios de circulação e cemitério de Achada Bolanha, conforme documento em anexo"/>
  </r>
  <r>
    <x v="0"/>
    <n v="0"/>
    <n v="0"/>
    <n v="0"/>
    <n v="4250"/>
    <x v="835"/>
    <x v="0"/>
    <x v="1"/>
    <x v="0"/>
    <s v="01.27.02.08"/>
    <x v="57"/>
    <x v="2"/>
    <x v="2"/>
    <s v="Saneamento básico"/>
    <s v="01.27.02"/>
    <s v="Saneamento básico"/>
    <s v="01.27.02"/>
    <x v="1"/>
    <x v="0"/>
    <x v="1"/>
    <x v="1"/>
    <x v="0"/>
    <x v="1"/>
    <x v="1"/>
    <x v="0"/>
    <x v="4"/>
    <s v="2022-01-18"/>
    <x v="1"/>
    <n v="4250"/>
    <x v="0"/>
    <m/>
    <x v="0"/>
    <m/>
    <x v="216"/>
    <n v="100479116"/>
    <x v="0"/>
    <x v="0"/>
    <s v="Manutenção de cemiterios"/>
    <s v="ORI"/>
    <x v="0"/>
    <m/>
    <x v="0"/>
    <x v="0"/>
    <x v="0"/>
    <x v="0"/>
    <x v="0"/>
    <x v="0"/>
    <x v="0"/>
    <x v="1"/>
    <x v="0"/>
    <x v="0"/>
    <x v="0"/>
    <s v="Manutenção de cemiterios"/>
    <x v="0"/>
    <x v="0"/>
    <x v="0"/>
    <x v="0"/>
    <x v="1"/>
    <x v="0"/>
    <x v="0"/>
    <s v="000062"/>
    <x v="0"/>
    <x v="0"/>
    <x v="0"/>
    <x v="0"/>
    <s v="Pagamento a favor do Sr. Quinzinho Mendes Dias Lopes referente a prestação de serviço de aplicação/caiação nos passeios de circulação e cemitério de Achada Bolanha, conforme documento em anexo"/>
  </r>
  <r>
    <x v="1"/>
    <n v="0"/>
    <n v="0"/>
    <n v="0"/>
    <n v="1500"/>
    <x v="836"/>
    <x v="0"/>
    <x v="1"/>
    <x v="0"/>
    <s v="01.25.05.10"/>
    <x v="5"/>
    <x v="4"/>
    <x v="4"/>
    <s v="Saúde"/>
    <s v="01.25.05"/>
    <s v="Saúde"/>
    <s v="01.25.05"/>
    <x v="5"/>
    <x v="0"/>
    <x v="4"/>
    <x v="3"/>
    <x v="0"/>
    <x v="1"/>
    <x v="2"/>
    <x v="0"/>
    <x v="4"/>
    <s v="2022-01-26"/>
    <x v="1"/>
    <n v="1500"/>
    <x v="0"/>
    <m/>
    <x v="0"/>
    <m/>
    <x v="45"/>
    <n v="100478189"/>
    <x v="0"/>
    <x v="0"/>
    <s v="Assistencia social"/>
    <s v="ORI"/>
    <x v="0"/>
    <m/>
    <x v="0"/>
    <x v="0"/>
    <x v="0"/>
    <x v="0"/>
    <x v="0"/>
    <x v="0"/>
    <x v="0"/>
    <x v="1"/>
    <x v="0"/>
    <x v="0"/>
    <x v="0"/>
    <s v="Assistencia social"/>
    <x v="0"/>
    <x v="0"/>
    <x v="0"/>
    <x v="0"/>
    <x v="1"/>
    <x v="0"/>
    <x v="0"/>
    <s v="000101"/>
    <x v="0"/>
    <x v="0"/>
    <x v="0"/>
    <x v="0"/>
    <s v="Pagamento a favor Mercearia Ines, para aquisição cesta básica da Sr. Claudina Borges, no âmbito luta contra Covide 19,confrome documento em anexo. "/>
  </r>
  <r>
    <x v="1"/>
    <n v="0"/>
    <n v="0"/>
    <n v="0"/>
    <n v="2300"/>
    <x v="837"/>
    <x v="0"/>
    <x v="1"/>
    <x v="0"/>
    <s v="01.27.02.11"/>
    <x v="14"/>
    <x v="2"/>
    <x v="2"/>
    <s v="Saneamento básico"/>
    <s v="01.27.02"/>
    <s v="Saneamento básico"/>
    <s v="01.27.02"/>
    <x v="4"/>
    <x v="0"/>
    <x v="3"/>
    <x v="2"/>
    <x v="0"/>
    <x v="1"/>
    <x v="2"/>
    <x v="0"/>
    <x v="4"/>
    <s v="2022-01-26"/>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Suzana Veiga, pela prestação de serviço de limpeza na Delegação de São Miguel, referente a mês de janeiro 2022, conforme justificativos em anexo"/>
  </r>
  <r>
    <x v="1"/>
    <n v="0"/>
    <n v="0"/>
    <n v="0"/>
    <n v="13030"/>
    <x v="837"/>
    <x v="0"/>
    <x v="1"/>
    <x v="0"/>
    <s v="01.27.02.11"/>
    <x v="14"/>
    <x v="2"/>
    <x v="2"/>
    <s v="Saneamento básico"/>
    <s v="01.27.02"/>
    <s v="Saneamento básico"/>
    <s v="01.27.02"/>
    <x v="4"/>
    <x v="0"/>
    <x v="3"/>
    <x v="2"/>
    <x v="0"/>
    <x v="1"/>
    <x v="2"/>
    <x v="0"/>
    <x v="4"/>
    <s v="2022-01-26"/>
    <x v="1"/>
    <n v="13030"/>
    <x v="0"/>
    <m/>
    <x v="0"/>
    <m/>
    <x v="107"/>
    <n v="100478642"/>
    <x v="0"/>
    <x v="0"/>
    <s v="Reforço do saneamento básico"/>
    <s v="ORI"/>
    <x v="0"/>
    <m/>
    <x v="0"/>
    <x v="0"/>
    <x v="0"/>
    <x v="0"/>
    <x v="0"/>
    <x v="0"/>
    <x v="0"/>
    <x v="1"/>
    <x v="0"/>
    <x v="0"/>
    <x v="0"/>
    <s v="Reforço do saneamento básico"/>
    <x v="0"/>
    <x v="0"/>
    <x v="0"/>
    <x v="0"/>
    <x v="1"/>
    <x v="0"/>
    <x v="0"/>
    <s v="000000"/>
    <x v="0"/>
    <x v="0"/>
    <x v="0"/>
    <x v="0"/>
    <s v="Pagamento a favor da Srª. Maria Suzana Veiga, pela prestação de serviço de limpeza na Delegação de São Miguel, referente a mês de janeiro 2022, conforme justificativos em anexo"/>
  </r>
  <r>
    <x v="0"/>
    <n v="0"/>
    <n v="0"/>
    <n v="0"/>
    <n v="100000"/>
    <x v="838"/>
    <x v="0"/>
    <x v="1"/>
    <x v="0"/>
    <s v="03.16.15"/>
    <x v="6"/>
    <x v="0"/>
    <x v="5"/>
    <s v="Direção Financeira"/>
    <s v="03.16.15"/>
    <s v="Direção Financeira"/>
    <s v="03.16.15"/>
    <x v="71"/>
    <x v="0"/>
    <x v="1"/>
    <x v="1"/>
    <x v="0"/>
    <x v="0"/>
    <x v="1"/>
    <x v="0"/>
    <x v="4"/>
    <s v="2022-01-28"/>
    <x v="1"/>
    <n v="100000"/>
    <x v="0"/>
    <m/>
    <x v="0"/>
    <m/>
    <x v="217"/>
    <n v="100478706"/>
    <x v="0"/>
    <x v="0"/>
    <s v="Direção Financeira"/>
    <s v="ORI"/>
    <x v="0"/>
    <m/>
    <x v="0"/>
    <x v="0"/>
    <x v="0"/>
    <x v="0"/>
    <x v="0"/>
    <x v="0"/>
    <x v="0"/>
    <x v="1"/>
    <x v="0"/>
    <x v="0"/>
    <x v="0"/>
    <s v="Direção Financeira"/>
    <x v="0"/>
    <x v="0"/>
    <x v="0"/>
    <x v="0"/>
    <x v="0"/>
    <x v="0"/>
    <x v="0"/>
    <s v="000149"/>
    <x v="0"/>
    <x v="0"/>
    <x v="0"/>
    <x v="0"/>
    <s v="Pagamento de 3.088529295% da divida a favor da empresa Construções Furtado Fernandes referente aos trabalhos da reabilitação do jardim de Varanda na localidade de São Miguel e reabilitação do reservatório na localidade de Variante Monte Pousada, correspondente ao auto nº3, conforme justificativo em anexo. "/>
  </r>
  <r>
    <x v="1"/>
    <n v="0"/>
    <n v="0"/>
    <n v="0"/>
    <n v="4995"/>
    <x v="839"/>
    <x v="0"/>
    <x v="0"/>
    <x v="0"/>
    <s v="80.02.01"/>
    <x v="3"/>
    <x v="3"/>
    <x v="3"/>
    <s v="Retenções Iur"/>
    <s v="80.02.01"/>
    <s v="Retenções Iur"/>
    <s v="80.02.01"/>
    <x v="3"/>
    <x v="0"/>
    <x v="2"/>
    <x v="1"/>
    <x v="1"/>
    <x v="2"/>
    <x v="0"/>
    <x v="0"/>
    <x v="4"/>
    <s v="2022-01-26"/>
    <x v="1"/>
    <n v="4995"/>
    <x v="0"/>
    <m/>
    <x v="0"/>
    <m/>
    <x v="3"/>
    <n v="100474696"/>
    <x v="0"/>
    <x v="0"/>
    <s v="Retenções Iur"/>
    <s v="ORI"/>
    <x v="0"/>
    <s v="RIUR"/>
    <x v="0"/>
    <x v="0"/>
    <x v="0"/>
    <x v="0"/>
    <x v="0"/>
    <x v="0"/>
    <x v="0"/>
    <x v="0"/>
    <x v="0"/>
    <x v="0"/>
    <x v="0"/>
    <s v="Retenções Iur"/>
    <x v="0"/>
    <x v="0"/>
    <x v="0"/>
    <x v="0"/>
    <x v="2"/>
    <x v="0"/>
    <x v="0"/>
    <s v="000000"/>
    <x v="0"/>
    <x v="1"/>
    <x v="0"/>
    <x v="0"/>
    <s v="RETENCAO OT"/>
  </r>
  <r>
    <x v="1"/>
    <n v="0"/>
    <n v="0"/>
    <n v="0"/>
    <n v="4995"/>
    <x v="840"/>
    <x v="0"/>
    <x v="0"/>
    <x v="0"/>
    <s v="80.02.01"/>
    <x v="3"/>
    <x v="3"/>
    <x v="3"/>
    <s v="Retenções Iur"/>
    <s v="80.02.01"/>
    <s v="Retenções Iur"/>
    <s v="80.02.01"/>
    <x v="3"/>
    <x v="0"/>
    <x v="2"/>
    <x v="1"/>
    <x v="1"/>
    <x v="2"/>
    <x v="0"/>
    <x v="0"/>
    <x v="4"/>
    <s v="2022-01-26"/>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841"/>
    <x v="0"/>
    <x v="0"/>
    <x v="0"/>
    <s v="80.02.01"/>
    <x v="3"/>
    <x v="3"/>
    <x v="3"/>
    <s v="Retenções Iur"/>
    <s v="80.02.01"/>
    <s v="Retenções Iur"/>
    <s v="80.02.01"/>
    <x v="3"/>
    <x v="0"/>
    <x v="2"/>
    <x v="1"/>
    <x v="1"/>
    <x v="2"/>
    <x v="0"/>
    <x v="0"/>
    <x v="4"/>
    <s v="2022-01-26"/>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842"/>
    <x v="0"/>
    <x v="0"/>
    <x v="0"/>
    <s v="80.02.01"/>
    <x v="3"/>
    <x v="3"/>
    <x v="3"/>
    <s v="Retenções Iur"/>
    <s v="80.02.01"/>
    <s v="Retenções Iur"/>
    <s v="80.02.01"/>
    <x v="3"/>
    <x v="0"/>
    <x v="2"/>
    <x v="1"/>
    <x v="1"/>
    <x v="2"/>
    <x v="0"/>
    <x v="0"/>
    <x v="4"/>
    <s v="2022-01-26"/>
    <x v="1"/>
    <n v="2300"/>
    <x v="0"/>
    <m/>
    <x v="0"/>
    <m/>
    <x v="3"/>
    <n v="100474696"/>
    <x v="0"/>
    <x v="0"/>
    <s v="Retenções Iur"/>
    <s v="ORI"/>
    <x v="0"/>
    <s v="RIUR"/>
    <x v="0"/>
    <x v="0"/>
    <x v="0"/>
    <x v="0"/>
    <x v="0"/>
    <x v="0"/>
    <x v="0"/>
    <x v="0"/>
    <x v="0"/>
    <x v="0"/>
    <x v="0"/>
    <s v="Retenções Iur"/>
    <x v="0"/>
    <x v="0"/>
    <x v="0"/>
    <x v="0"/>
    <x v="2"/>
    <x v="0"/>
    <x v="0"/>
    <s v="000000"/>
    <x v="0"/>
    <x v="1"/>
    <x v="0"/>
    <x v="0"/>
    <s v="RETENCAO OT"/>
  </r>
  <r>
    <x v="1"/>
    <n v="0"/>
    <n v="0"/>
    <n v="0"/>
    <n v="3000"/>
    <x v="843"/>
    <x v="0"/>
    <x v="1"/>
    <x v="0"/>
    <s v="01.25.05.10"/>
    <x v="5"/>
    <x v="4"/>
    <x v="4"/>
    <s v="Saúde"/>
    <s v="01.25.05"/>
    <s v="Saúde"/>
    <s v="01.25.05"/>
    <x v="5"/>
    <x v="0"/>
    <x v="4"/>
    <x v="3"/>
    <x v="0"/>
    <x v="1"/>
    <x v="2"/>
    <x v="0"/>
    <x v="5"/>
    <s v="2022-02-03"/>
    <x v="1"/>
    <n v="3000"/>
    <x v="0"/>
    <m/>
    <x v="0"/>
    <m/>
    <x v="195"/>
    <n v="100477044"/>
    <x v="0"/>
    <x v="0"/>
    <s v="Assistencia social"/>
    <s v="ORI"/>
    <x v="0"/>
    <m/>
    <x v="0"/>
    <x v="0"/>
    <x v="0"/>
    <x v="0"/>
    <x v="0"/>
    <x v="0"/>
    <x v="0"/>
    <x v="1"/>
    <x v="0"/>
    <x v="0"/>
    <x v="0"/>
    <s v="Assistencia social"/>
    <x v="0"/>
    <x v="0"/>
    <x v="0"/>
    <x v="0"/>
    <x v="1"/>
    <x v="0"/>
    <x v="0"/>
    <s v="000200"/>
    <x v="0"/>
    <x v="0"/>
    <x v="0"/>
    <x v="0"/>
    <s v="Apoio financeiro a favor da senhora Zulmira Landim, para aquisição de cesta básica, no âmbito luta contra Covide 19 conforme justificativo em anexo.  "/>
  </r>
  <r>
    <x v="1"/>
    <n v="0"/>
    <n v="0"/>
    <n v="0"/>
    <n v="500"/>
    <x v="844"/>
    <x v="0"/>
    <x v="1"/>
    <x v="0"/>
    <s v="01.25.05.09"/>
    <x v="15"/>
    <x v="4"/>
    <x v="4"/>
    <s v="Saúde"/>
    <s v="01.25.05"/>
    <s v="Saúde"/>
    <s v="01.25.05"/>
    <x v="5"/>
    <x v="0"/>
    <x v="4"/>
    <x v="3"/>
    <x v="0"/>
    <x v="1"/>
    <x v="2"/>
    <x v="0"/>
    <x v="5"/>
    <s v="2022-02-14"/>
    <x v="1"/>
    <n v="500"/>
    <x v="0"/>
    <m/>
    <x v="0"/>
    <m/>
    <x v="31"/>
    <n v="100475975"/>
    <x v="0"/>
    <x v="0"/>
    <s v="Apoio a Consultas de Especialidade e Medicamentos"/>
    <s v="ORI"/>
    <x v="0"/>
    <s v="ACE"/>
    <x v="0"/>
    <x v="0"/>
    <x v="0"/>
    <x v="0"/>
    <x v="0"/>
    <x v="0"/>
    <x v="0"/>
    <x v="1"/>
    <x v="0"/>
    <x v="0"/>
    <x v="0"/>
    <s v="Apoio a Consultas de Especialidade e Medicamentos"/>
    <x v="0"/>
    <x v="0"/>
    <x v="0"/>
    <x v="0"/>
    <x v="1"/>
    <x v="0"/>
    <x v="0"/>
    <s v="000272"/>
    <x v="0"/>
    <x v="0"/>
    <x v="0"/>
    <x v="0"/>
    <s v="Apoio Financeiro a Srª. Arcangela Mendes Furtado para consultas e realizaçao de dialíses, conforme anexo. "/>
  </r>
  <r>
    <x v="1"/>
    <n v="0"/>
    <n v="0"/>
    <n v="0"/>
    <n v="121715"/>
    <x v="845"/>
    <x v="0"/>
    <x v="1"/>
    <x v="0"/>
    <s v="03.16.15"/>
    <x v="6"/>
    <x v="0"/>
    <x v="5"/>
    <s v="Direção Financeira"/>
    <s v="03.16.15"/>
    <s v="Direção Financeira"/>
    <s v="03.16.15"/>
    <x v="53"/>
    <x v="0"/>
    <x v="1"/>
    <x v="5"/>
    <x v="0"/>
    <x v="0"/>
    <x v="2"/>
    <x v="0"/>
    <x v="5"/>
    <s v="2022-02-21"/>
    <x v="1"/>
    <n v="121715"/>
    <x v="0"/>
    <m/>
    <x v="0"/>
    <m/>
    <x v="109"/>
    <n v="100477889"/>
    <x v="0"/>
    <x v="0"/>
    <s v="Direção Financeira"/>
    <s v="ORI"/>
    <x v="0"/>
    <m/>
    <x v="0"/>
    <x v="0"/>
    <x v="0"/>
    <x v="0"/>
    <x v="0"/>
    <x v="0"/>
    <x v="0"/>
    <x v="0"/>
    <x v="0"/>
    <x v="0"/>
    <x v="0"/>
    <s v="Direção Financeira"/>
    <x v="0"/>
    <x v="0"/>
    <x v="0"/>
    <x v="0"/>
    <x v="0"/>
    <x v="0"/>
    <x v="0"/>
    <s v="000321"/>
    <x v="0"/>
    <x v="0"/>
    <x v="0"/>
    <x v="0"/>
    <s v="Pagamento a favor da empresa Dany Midia, referente a impressão, copia e encadernação dos documentos para a Iª, IIª e IVª sessão ordinária da Assembleia Municipal de São Miguel  "/>
  </r>
  <r>
    <x v="1"/>
    <n v="0"/>
    <n v="0"/>
    <n v="0"/>
    <n v="2223"/>
    <x v="846"/>
    <x v="0"/>
    <x v="1"/>
    <x v="0"/>
    <s v="03.16.15"/>
    <x v="6"/>
    <x v="0"/>
    <x v="5"/>
    <s v="Direção Financeira"/>
    <s v="03.16.15"/>
    <s v="Direção Financeira"/>
    <s v="03.16.15"/>
    <x v="20"/>
    <x v="0"/>
    <x v="1"/>
    <x v="5"/>
    <x v="0"/>
    <x v="0"/>
    <x v="2"/>
    <x v="0"/>
    <x v="5"/>
    <s v="2022-02-23"/>
    <x v="1"/>
    <n v="2223"/>
    <x v="0"/>
    <m/>
    <x v="0"/>
    <m/>
    <x v="3"/>
    <n v="100474696"/>
    <x v="0"/>
    <x v="1"/>
    <s v="Direção Financeira"/>
    <s v="ORI"/>
    <x v="0"/>
    <m/>
    <x v="0"/>
    <x v="0"/>
    <x v="0"/>
    <x v="0"/>
    <x v="0"/>
    <x v="0"/>
    <x v="0"/>
    <x v="0"/>
    <x v="0"/>
    <x v="0"/>
    <x v="0"/>
    <s v="Direção Financeira"/>
    <x v="0"/>
    <x v="0"/>
    <x v="0"/>
    <x v="0"/>
    <x v="0"/>
    <x v="0"/>
    <x v="0"/>
    <s v="000395"/>
    <x v="0"/>
    <x v="0"/>
    <x v="1"/>
    <x v="0"/>
    <s v="Pagamento a favor do sr. Rolando Rocha, pelo serviço de fiscalização no parque de estacionamento referente ao mês de Fevereiro de 2022, conforme contrato em anexo. "/>
  </r>
  <r>
    <x v="1"/>
    <n v="0"/>
    <n v="0"/>
    <n v="0"/>
    <n v="12596"/>
    <x v="846"/>
    <x v="0"/>
    <x v="1"/>
    <x v="0"/>
    <s v="03.16.15"/>
    <x v="6"/>
    <x v="0"/>
    <x v="5"/>
    <s v="Direção Financeira"/>
    <s v="03.16.15"/>
    <s v="Direção Financeira"/>
    <s v="03.16.15"/>
    <x v="20"/>
    <x v="0"/>
    <x v="1"/>
    <x v="5"/>
    <x v="0"/>
    <x v="0"/>
    <x v="2"/>
    <x v="0"/>
    <x v="5"/>
    <s v="2022-02-23"/>
    <x v="1"/>
    <n v="12596"/>
    <x v="0"/>
    <m/>
    <x v="0"/>
    <m/>
    <x v="112"/>
    <n v="100476148"/>
    <x v="0"/>
    <x v="0"/>
    <s v="Direção Financeira"/>
    <s v="ORI"/>
    <x v="0"/>
    <m/>
    <x v="0"/>
    <x v="0"/>
    <x v="0"/>
    <x v="0"/>
    <x v="0"/>
    <x v="0"/>
    <x v="0"/>
    <x v="0"/>
    <x v="0"/>
    <x v="0"/>
    <x v="0"/>
    <s v="Direção Financeira"/>
    <x v="0"/>
    <x v="0"/>
    <x v="0"/>
    <x v="0"/>
    <x v="0"/>
    <x v="0"/>
    <x v="0"/>
    <s v="000395"/>
    <x v="0"/>
    <x v="0"/>
    <x v="0"/>
    <x v="0"/>
    <s v="Pagamento a favor do sr. Rolando Rocha, pelo serviço de fiscalização no parque de estacionamento referente ao mês de Fevereiro de 2022, conforme contrato em anexo. "/>
  </r>
  <r>
    <x v="1"/>
    <n v="0"/>
    <n v="0"/>
    <n v="0"/>
    <n v="2300"/>
    <x v="847"/>
    <x v="0"/>
    <x v="1"/>
    <x v="0"/>
    <s v="03.16.15"/>
    <x v="6"/>
    <x v="0"/>
    <x v="5"/>
    <s v="Direção Financeira"/>
    <s v="03.16.15"/>
    <s v="Direção Financeira"/>
    <s v="03.16.15"/>
    <x v="20"/>
    <x v="0"/>
    <x v="1"/>
    <x v="5"/>
    <x v="0"/>
    <x v="0"/>
    <x v="2"/>
    <x v="0"/>
    <x v="5"/>
    <s v="2022-02-23"/>
    <x v="1"/>
    <n v="2300"/>
    <x v="0"/>
    <m/>
    <x v="0"/>
    <m/>
    <x v="3"/>
    <n v="100474696"/>
    <x v="0"/>
    <x v="1"/>
    <s v="Direção Financeira"/>
    <s v="ORI"/>
    <x v="0"/>
    <m/>
    <x v="0"/>
    <x v="0"/>
    <x v="0"/>
    <x v="0"/>
    <x v="0"/>
    <x v="0"/>
    <x v="0"/>
    <x v="0"/>
    <x v="0"/>
    <x v="0"/>
    <x v="0"/>
    <s v="Direção Financeira"/>
    <x v="0"/>
    <x v="0"/>
    <x v="0"/>
    <x v="0"/>
    <x v="0"/>
    <x v="0"/>
    <x v="0"/>
    <s v="000392"/>
    <x v="0"/>
    <x v="0"/>
    <x v="1"/>
    <x v="0"/>
    <s v="Pagamento a favor do Sr. Osmar Gil, pelo serviço de Segurança em flamengos pedra barro casa grande, referente ao mês de fevereiro, conforme contrato em anexo. "/>
  </r>
  <r>
    <x v="1"/>
    <n v="0"/>
    <n v="0"/>
    <n v="0"/>
    <n v="13030"/>
    <x v="847"/>
    <x v="0"/>
    <x v="1"/>
    <x v="0"/>
    <s v="03.16.15"/>
    <x v="6"/>
    <x v="0"/>
    <x v="5"/>
    <s v="Direção Financeira"/>
    <s v="03.16.15"/>
    <s v="Direção Financeira"/>
    <s v="03.16.15"/>
    <x v="20"/>
    <x v="0"/>
    <x v="1"/>
    <x v="5"/>
    <x v="0"/>
    <x v="0"/>
    <x v="2"/>
    <x v="0"/>
    <x v="5"/>
    <s v="2022-02-23"/>
    <x v="1"/>
    <n v="13030"/>
    <x v="0"/>
    <m/>
    <x v="0"/>
    <m/>
    <x v="115"/>
    <n v="100478447"/>
    <x v="0"/>
    <x v="0"/>
    <s v="Direção Financeira"/>
    <s v="ORI"/>
    <x v="0"/>
    <m/>
    <x v="0"/>
    <x v="0"/>
    <x v="0"/>
    <x v="0"/>
    <x v="0"/>
    <x v="0"/>
    <x v="0"/>
    <x v="0"/>
    <x v="0"/>
    <x v="0"/>
    <x v="0"/>
    <s v="Direção Financeira"/>
    <x v="0"/>
    <x v="0"/>
    <x v="0"/>
    <x v="0"/>
    <x v="0"/>
    <x v="0"/>
    <x v="0"/>
    <s v="000392"/>
    <x v="0"/>
    <x v="0"/>
    <x v="0"/>
    <x v="0"/>
    <s v="Pagamento a favor do Sr. Osmar Gil, pelo serviço de Segurança em flamengos pedra barro casa grande, referente ao mês de fevereiro, conforme contrato em anexo. "/>
  </r>
  <r>
    <x v="2"/>
    <n v="0"/>
    <n v="0"/>
    <n v="0"/>
    <n v="19500"/>
    <x v="848"/>
    <x v="0"/>
    <x v="1"/>
    <x v="0"/>
    <s v="80.02.10.28"/>
    <x v="58"/>
    <x v="3"/>
    <x v="3"/>
    <s v="Outros"/>
    <s v="80.02.10"/>
    <s v="Outros"/>
    <s v="80.02.10"/>
    <x v="74"/>
    <x v="0"/>
    <x v="6"/>
    <x v="16"/>
    <x v="1"/>
    <x v="2"/>
    <x v="2"/>
    <x v="0"/>
    <x v="5"/>
    <s v="2022-02-23"/>
    <x v="1"/>
    <n v="19500"/>
    <x v="0"/>
    <m/>
    <x v="0"/>
    <m/>
    <x v="1"/>
    <n v="100477569"/>
    <x v="0"/>
    <x v="0"/>
    <s v="Desconto Vencimento"/>
    <s v="ORI"/>
    <x v="0"/>
    <s v="DV"/>
    <x v="0"/>
    <x v="0"/>
    <x v="0"/>
    <x v="0"/>
    <x v="0"/>
    <x v="0"/>
    <x v="0"/>
    <x v="1"/>
    <x v="0"/>
    <x v="0"/>
    <x v="0"/>
    <s v="Desconto Vencimento"/>
    <x v="0"/>
    <x v="0"/>
    <x v="0"/>
    <x v="0"/>
    <x v="2"/>
    <x v="0"/>
    <x v="0"/>
    <s v="000402"/>
    <x v="0"/>
    <x v="1"/>
    <x v="0"/>
    <x v="0"/>
    <s v=" Despesas com jantar dos Funcionários de Camara Municipal de São Miguel a favor de Li ponta, conforme anexo."/>
  </r>
  <r>
    <x v="1"/>
    <n v="0"/>
    <n v="0"/>
    <n v="0"/>
    <n v="500"/>
    <x v="849"/>
    <x v="0"/>
    <x v="1"/>
    <x v="0"/>
    <s v="03.16.15"/>
    <x v="6"/>
    <x v="0"/>
    <x v="5"/>
    <s v="Direção Financeira"/>
    <s v="03.16.15"/>
    <s v="Direção Financeira"/>
    <s v="03.16.15"/>
    <x v="13"/>
    <x v="0"/>
    <x v="1"/>
    <x v="5"/>
    <x v="0"/>
    <x v="0"/>
    <x v="2"/>
    <x v="0"/>
    <x v="5"/>
    <s v="2022-02-24"/>
    <x v="1"/>
    <n v="500"/>
    <x v="0"/>
    <m/>
    <x v="0"/>
    <m/>
    <x v="150"/>
    <n v="100391960"/>
    <x v="0"/>
    <x v="0"/>
    <s v="Direção Financeira"/>
    <s v="ORI"/>
    <x v="0"/>
    <m/>
    <x v="0"/>
    <x v="0"/>
    <x v="0"/>
    <x v="0"/>
    <x v="0"/>
    <x v="0"/>
    <x v="0"/>
    <x v="0"/>
    <x v="0"/>
    <x v="0"/>
    <x v="0"/>
    <s v="Direção Financeira"/>
    <x v="0"/>
    <x v="0"/>
    <x v="0"/>
    <x v="0"/>
    <x v="0"/>
    <x v="0"/>
    <x v="0"/>
    <s v="000415"/>
    <x v="0"/>
    <x v="0"/>
    <x v="0"/>
    <x v="0"/>
    <s v="PAgto a favor da CV Telecom, para recarregamento de Tablet, do Técnico Emanuel de Jesus Gomes Silva, conforme documentos em anexo "/>
  </r>
  <r>
    <x v="1"/>
    <n v="0"/>
    <n v="0"/>
    <n v="0"/>
    <n v="750"/>
    <x v="850"/>
    <x v="0"/>
    <x v="0"/>
    <x v="0"/>
    <s v="03.03.10"/>
    <x v="0"/>
    <x v="0"/>
    <x v="0"/>
    <s v="Receitas Da Câmara"/>
    <s v="03.03.10"/>
    <s v="Receitas Da Câmara"/>
    <s v="03.03.10"/>
    <x v="49"/>
    <x v="0"/>
    <x v="1"/>
    <x v="11"/>
    <x v="0"/>
    <x v="0"/>
    <x v="0"/>
    <x v="0"/>
    <x v="5"/>
    <s v="2022-02-18"/>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851"/>
    <x v="0"/>
    <x v="0"/>
    <x v="0"/>
    <s v="03.03.10"/>
    <x v="0"/>
    <x v="0"/>
    <x v="0"/>
    <s v="Receitas Da Câmara"/>
    <s v="03.03.10"/>
    <s v="Receitas Da Câmara"/>
    <s v="03.03.10"/>
    <x v="41"/>
    <x v="0"/>
    <x v="5"/>
    <x v="4"/>
    <x v="0"/>
    <x v="0"/>
    <x v="0"/>
    <x v="0"/>
    <x v="5"/>
    <s v="2022-02-18"/>
    <x v="1"/>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6500"/>
    <x v="852"/>
    <x v="0"/>
    <x v="0"/>
    <x v="0"/>
    <s v="03.03.10"/>
    <x v="0"/>
    <x v="0"/>
    <x v="0"/>
    <s v="Receitas Da Câmara"/>
    <s v="03.03.10"/>
    <s v="Receitas Da Câmara"/>
    <s v="03.03.10"/>
    <x v="40"/>
    <x v="0"/>
    <x v="5"/>
    <x v="4"/>
    <x v="0"/>
    <x v="0"/>
    <x v="0"/>
    <x v="0"/>
    <x v="5"/>
    <s v="2022-02-18"/>
    <x v="1"/>
    <n v="136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40"/>
    <x v="853"/>
    <x v="0"/>
    <x v="0"/>
    <x v="0"/>
    <s v="03.03.10"/>
    <x v="0"/>
    <x v="0"/>
    <x v="0"/>
    <s v="Receitas Da Câmara"/>
    <s v="03.03.10"/>
    <s v="Receitas Da Câmara"/>
    <s v="03.03.10"/>
    <x v="34"/>
    <x v="0"/>
    <x v="5"/>
    <x v="4"/>
    <x v="0"/>
    <x v="0"/>
    <x v="0"/>
    <x v="0"/>
    <x v="5"/>
    <s v="2022-02-18"/>
    <x v="1"/>
    <n v="29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854"/>
    <x v="0"/>
    <x v="0"/>
    <x v="0"/>
    <s v="03.03.10"/>
    <x v="0"/>
    <x v="0"/>
    <x v="0"/>
    <s v="Receitas Da Câmara"/>
    <s v="03.03.10"/>
    <s v="Receitas Da Câmara"/>
    <s v="03.03.10"/>
    <x v="48"/>
    <x v="0"/>
    <x v="5"/>
    <x v="4"/>
    <x v="0"/>
    <x v="0"/>
    <x v="0"/>
    <x v="0"/>
    <x v="5"/>
    <s v="2022-02-18"/>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164"/>
    <x v="855"/>
    <x v="0"/>
    <x v="0"/>
    <x v="0"/>
    <s v="03.03.10"/>
    <x v="0"/>
    <x v="0"/>
    <x v="0"/>
    <s v="Receitas Da Câmara"/>
    <s v="03.03.10"/>
    <s v="Receitas Da Câmara"/>
    <s v="03.03.10"/>
    <x v="38"/>
    <x v="0"/>
    <x v="1"/>
    <x v="1"/>
    <x v="0"/>
    <x v="0"/>
    <x v="0"/>
    <x v="0"/>
    <x v="5"/>
    <s v="2022-02-18"/>
    <x v="1"/>
    <n v="6916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856"/>
    <x v="0"/>
    <x v="0"/>
    <x v="0"/>
    <s v="03.03.10"/>
    <x v="0"/>
    <x v="0"/>
    <x v="0"/>
    <s v="Receitas Da Câmara"/>
    <s v="03.03.10"/>
    <s v="Receitas Da Câmara"/>
    <s v="03.03.10"/>
    <x v="35"/>
    <x v="0"/>
    <x v="1"/>
    <x v="11"/>
    <x v="0"/>
    <x v="0"/>
    <x v="0"/>
    <x v="0"/>
    <x v="5"/>
    <s v="2022-02-18"/>
    <x v="1"/>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857"/>
    <x v="0"/>
    <x v="0"/>
    <x v="0"/>
    <s v="03.03.10"/>
    <x v="0"/>
    <x v="0"/>
    <x v="0"/>
    <s v="Receitas Da Câmara"/>
    <s v="03.03.10"/>
    <s v="Receitas Da Câmara"/>
    <s v="03.03.10"/>
    <x v="37"/>
    <x v="0"/>
    <x v="5"/>
    <x v="4"/>
    <x v="0"/>
    <x v="0"/>
    <x v="0"/>
    <x v="0"/>
    <x v="5"/>
    <s v="2022-02-18"/>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858"/>
    <x v="0"/>
    <x v="0"/>
    <x v="0"/>
    <s v="03.03.10"/>
    <x v="0"/>
    <x v="0"/>
    <x v="0"/>
    <s v="Receitas Da Câmara"/>
    <s v="03.03.10"/>
    <s v="Receitas Da Câmara"/>
    <s v="03.03.10"/>
    <x v="36"/>
    <x v="0"/>
    <x v="5"/>
    <x v="4"/>
    <x v="0"/>
    <x v="0"/>
    <x v="0"/>
    <x v="0"/>
    <x v="5"/>
    <s v="2022-02-18"/>
    <x v="1"/>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859"/>
    <x v="0"/>
    <x v="0"/>
    <x v="0"/>
    <s v="03.03.10"/>
    <x v="0"/>
    <x v="0"/>
    <x v="0"/>
    <s v="Receitas Da Câmara"/>
    <s v="03.03.10"/>
    <s v="Receitas Da Câmara"/>
    <s v="03.03.10"/>
    <x v="39"/>
    <x v="0"/>
    <x v="5"/>
    <x v="4"/>
    <x v="0"/>
    <x v="0"/>
    <x v="0"/>
    <x v="0"/>
    <x v="5"/>
    <s v="2022-02-18"/>
    <x v="1"/>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860"/>
    <x v="0"/>
    <x v="0"/>
    <x v="0"/>
    <s v="03.03.10"/>
    <x v="0"/>
    <x v="0"/>
    <x v="0"/>
    <s v="Receitas Da Câmara"/>
    <s v="03.03.10"/>
    <s v="Receitas Da Câmara"/>
    <s v="03.03.10"/>
    <x v="50"/>
    <x v="0"/>
    <x v="5"/>
    <x v="4"/>
    <x v="0"/>
    <x v="0"/>
    <x v="0"/>
    <x v="0"/>
    <x v="5"/>
    <s v="2022-02-18"/>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000"/>
    <x v="861"/>
    <x v="0"/>
    <x v="0"/>
    <x v="0"/>
    <s v="03.03.10"/>
    <x v="0"/>
    <x v="0"/>
    <x v="0"/>
    <s v="Receitas Da Câmara"/>
    <s v="03.03.10"/>
    <s v="Receitas Da Câmara"/>
    <s v="03.03.10"/>
    <x v="6"/>
    <x v="0"/>
    <x v="5"/>
    <x v="4"/>
    <x v="0"/>
    <x v="0"/>
    <x v="0"/>
    <x v="0"/>
    <x v="5"/>
    <s v="2022-02-18"/>
    <x v="1"/>
    <n v="4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290"/>
    <x v="862"/>
    <x v="0"/>
    <x v="0"/>
    <x v="0"/>
    <s v="03.03.10"/>
    <x v="0"/>
    <x v="0"/>
    <x v="0"/>
    <s v="Receitas Da Câmara"/>
    <s v="03.03.10"/>
    <s v="Receitas Da Câmara"/>
    <s v="03.03.10"/>
    <x v="41"/>
    <x v="0"/>
    <x v="5"/>
    <x v="4"/>
    <x v="0"/>
    <x v="0"/>
    <x v="0"/>
    <x v="0"/>
    <x v="5"/>
    <s v="2022-02-22"/>
    <x v="1"/>
    <n v="322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863"/>
    <x v="0"/>
    <x v="0"/>
    <x v="0"/>
    <s v="03.03.10"/>
    <x v="0"/>
    <x v="0"/>
    <x v="0"/>
    <s v="Receitas Da Câmara"/>
    <s v="03.03.10"/>
    <s v="Receitas Da Câmara"/>
    <s v="03.03.10"/>
    <x v="50"/>
    <x v="0"/>
    <x v="5"/>
    <x v="4"/>
    <x v="0"/>
    <x v="0"/>
    <x v="0"/>
    <x v="0"/>
    <x v="5"/>
    <s v="2022-02-22"/>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0"/>
    <x v="864"/>
    <x v="0"/>
    <x v="0"/>
    <x v="0"/>
    <s v="03.03.10"/>
    <x v="0"/>
    <x v="0"/>
    <x v="0"/>
    <s v="Receitas Da Câmara"/>
    <s v="03.03.10"/>
    <s v="Receitas Da Câmara"/>
    <s v="03.03.10"/>
    <x v="39"/>
    <x v="0"/>
    <x v="5"/>
    <x v="4"/>
    <x v="0"/>
    <x v="0"/>
    <x v="0"/>
    <x v="0"/>
    <x v="5"/>
    <s v="2022-02-22"/>
    <x v="1"/>
    <n v="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50"/>
    <x v="865"/>
    <x v="0"/>
    <x v="0"/>
    <x v="0"/>
    <s v="03.03.10"/>
    <x v="0"/>
    <x v="0"/>
    <x v="0"/>
    <s v="Receitas Da Câmara"/>
    <s v="03.03.10"/>
    <s v="Receitas Da Câmara"/>
    <s v="03.03.10"/>
    <x v="37"/>
    <x v="0"/>
    <x v="5"/>
    <x v="4"/>
    <x v="0"/>
    <x v="0"/>
    <x v="0"/>
    <x v="0"/>
    <x v="5"/>
    <s v="2022-02-22"/>
    <x v="1"/>
    <n v="1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0"/>
    <x v="866"/>
    <x v="0"/>
    <x v="0"/>
    <x v="0"/>
    <s v="03.03.10"/>
    <x v="0"/>
    <x v="0"/>
    <x v="0"/>
    <s v="Receitas Da Câmara"/>
    <s v="03.03.10"/>
    <s v="Receitas Da Câmara"/>
    <s v="03.03.10"/>
    <x v="35"/>
    <x v="0"/>
    <x v="1"/>
    <x v="11"/>
    <x v="0"/>
    <x v="0"/>
    <x v="0"/>
    <x v="0"/>
    <x v="5"/>
    <s v="2022-02-22"/>
    <x v="1"/>
    <n v="5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867"/>
    <x v="0"/>
    <x v="0"/>
    <x v="0"/>
    <s v="03.03.10"/>
    <x v="0"/>
    <x v="0"/>
    <x v="0"/>
    <s v="Receitas Da Câmara"/>
    <s v="03.03.10"/>
    <s v="Receitas Da Câmara"/>
    <s v="03.03.10"/>
    <x v="36"/>
    <x v="0"/>
    <x v="5"/>
    <x v="4"/>
    <x v="0"/>
    <x v="0"/>
    <x v="0"/>
    <x v="0"/>
    <x v="5"/>
    <s v="2022-02-22"/>
    <x v="1"/>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750"/>
    <x v="868"/>
    <x v="0"/>
    <x v="1"/>
    <x v="0"/>
    <s v="03.16.15"/>
    <x v="6"/>
    <x v="0"/>
    <x v="5"/>
    <s v="Direção Financeira"/>
    <s v="03.16.15"/>
    <s v="Direção Financeira"/>
    <s v="03.16.15"/>
    <x v="20"/>
    <x v="0"/>
    <x v="1"/>
    <x v="5"/>
    <x v="0"/>
    <x v="0"/>
    <x v="2"/>
    <x v="0"/>
    <x v="2"/>
    <s v="2022-03-24"/>
    <x v="1"/>
    <n v="29750"/>
    <x v="0"/>
    <m/>
    <x v="0"/>
    <m/>
    <x v="179"/>
    <n v="100479318"/>
    <x v="0"/>
    <x v="0"/>
    <s v="Direção Financeira"/>
    <s v="ORI"/>
    <x v="0"/>
    <m/>
    <x v="0"/>
    <x v="0"/>
    <x v="0"/>
    <x v="0"/>
    <x v="0"/>
    <x v="0"/>
    <x v="0"/>
    <x v="0"/>
    <x v="0"/>
    <x v="0"/>
    <x v="0"/>
    <s v="Direção Financeira"/>
    <x v="0"/>
    <x v="0"/>
    <x v="0"/>
    <x v="0"/>
    <x v="0"/>
    <x v="0"/>
    <x v="0"/>
    <s v="000655"/>
    <x v="0"/>
    <x v="0"/>
    <x v="0"/>
    <x v="0"/>
    <s v="Pagamento a favor do Sr. Emanuel Edgar Monteiro Varela, pela prestação do serviço de informação jurídica de forma gratuita a todos quantos dela carecem, referente ao mês de março 2022, conforme contrato em anexo."/>
  </r>
  <r>
    <x v="1"/>
    <n v="0"/>
    <n v="0"/>
    <n v="0"/>
    <n v="5000"/>
    <x v="869"/>
    <x v="0"/>
    <x v="1"/>
    <x v="0"/>
    <s v="03.16.15"/>
    <x v="6"/>
    <x v="0"/>
    <x v="5"/>
    <s v="Direção Financeira"/>
    <s v="03.16.15"/>
    <s v="Direção Financeira"/>
    <s v="03.16.15"/>
    <x v="61"/>
    <x v="0"/>
    <x v="1"/>
    <x v="1"/>
    <x v="0"/>
    <x v="0"/>
    <x v="2"/>
    <x v="0"/>
    <x v="4"/>
    <s v="2022-01-05"/>
    <x v="1"/>
    <n v="5000"/>
    <x v="0"/>
    <m/>
    <x v="0"/>
    <m/>
    <x v="97"/>
    <n v="100477691"/>
    <x v="0"/>
    <x v="0"/>
    <s v="Direção Financeira"/>
    <s v="ORI"/>
    <x v="0"/>
    <m/>
    <x v="0"/>
    <x v="0"/>
    <x v="0"/>
    <x v="0"/>
    <x v="0"/>
    <x v="0"/>
    <x v="0"/>
    <x v="0"/>
    <x v="0"/>
    <x v="0"/>
    <x v="0"/>
    <s v="Direção Financeira"/>
    <x v="0"/>
    <x v="0"/>
    <x v="0"/>
    <x v="0"/>
    <x v="0"/>
    <x v="0"/>
    <x v="0"/>
    <s v="000019"/>
    <x v="0"/>
    <x v="0"/>
    <x v="0"/>
    <x v="0"/>
    <s v="Gratificação atribuído a favor do Sr Austelino Martins, como premio do colaborador do mês, pelo recompensa do seu esforço, dedicação, e desempenho trabalhos conforme deliberação da 47sessão da Camara, conforme justificativo em anexo."/>
  </r>
  <r>
    <x v="0"/>
    <n v="0"/>
    <n v="0"/>
    <n v="0"/>
    <n v="60000"/>
    <x v="870"/>
    <x v="0"/>
    <x v="1"/>
    <x v="0"/>
    <s v="01.27.02.15"/>
    <x v="2"/>
    <x v="2"/>
    <x v="2"/>
    <s v="Saneamento básico"/>
    <s v="01.27.02"/>
    <s v="Saneamento básico"/>
    <s v="01.27.02"/>
    <x v="2"/>
    <x v="0"/>
    <x v="1"/>
    <x v="1"/>
    <x v="0"/>
    <x v="1"/>
    <x v="1"/>
    <x v="0"/>
    <x v="4"/>
    <s v="2022-01-10"/>
    <x v="1"/>
    <n v="60000"/>
    <x v="0"/>
    <m/>
    <x v="0"/>
    <m/>
    <x v="5"/>
    <n v="100476920"/>
    <x v="0"/>
    <x v="0"/>
    <s v="Transferência de Residuos Aterro Santiago"/>
    <s v="ORI"/>
    <x v="0"/>
    <m/>
    <x v="0"/>
    <x v="0"/>
    <x v="0"/>
    <x v="0"/>
    <x v="0"/>
    <x v="0"/>
    <x v="0"/>
    <x v="1"/>
    <x v="0"/>
    <x v="0"/>
    <x v="0"/>
    <s v="Transferência de Residuos Aterro Santiago"/>
    <x v="0"/>
    <x v="0"/>
    <x v="0"/>
    <x v="0"/>
    <x v="1"/>
    <x v="0"/>
    <x v="0"/>
    <s v="000038"/>
    <x v="0"/>
    <x v="0"/>
    <x v="0"/>
    <x v="0"/>
    <s v="Pagamento a favor de Sr.Felisberto Carvalho Auto  referente ao fornecimento de combustiveis para tranferências de resíduos em aterros santiago, conforme documento em anexo."/>
  </r>
  <r>
    <x v="1"/>
    <n v="0"/>
    <n v="0"/>
    <n v="0"/>
    <n v="3137"/>
    <x v="871"/>
    <x v="0"/>
    <x v="1"/>
    <x v="0"/>
    <s v="03.16.15"/>
    <x v="6"/>
    <x v="0"/>
    <x v="5"/>
    <s v="Direção Financeira"/>
    <s v="03.16.15"/>
    <s v="Direção Financeira"/>
    <s v="03.16.15"/>
    <x v="20"/>
    <x v="0"/>
    <x v="1"/>
    <x v="5"/>
    <x v="0"/>
    <x v="0"/>
    <x v="2"/>
    <x v="0"/>
    <x v="4"/>
    <s v="2022-01-27"/>
    <x v="1"/>
    <n v="3137"/>
    <x v="0"/>
    <m/>
    <x v="0"/>
    <m/>
    <x v="3"/>
    <n v="100474696"/>
    <x v="0"/>
    <x v="1"/>
    <s v="Direção Financeira"/>
    <s v="ORI"/>
    <x v="0"/>
    <m/>
    <x v="0"/>
    <x v="0"/>
    <x v="0"/>
    <x v="0"/>
    <x v="0"/>
    <x v="0"/>
    <x v="0"/>
    <x v="0"/>
    <x v="0"/>
    <x v="0"/>
    <x v="0"/>
    <s v="Direção Financeira"/>
    <x v="0"/>
    <x v="0"/>
    <x v="0"/>
    <x v="0"/>
    <x v="0"/>
    <x v="0"/>
    <x v="0"/>
    <s v="000000"/>
    <x v="0"/>
    <x v="0"/>
    <x v="1"/>
    <x v="0"/>
    <s v="Pagamento a favor do sr. Oceano Rodrigues, pelo serviços, de fiscalização do parque de estacionamento de transporte público e passageiros, referente a mês de Janeiro de 2022, conforme justificativo em anexo. "/>
  </r>
  <r>
    <x v="1"/>
    <n v="0"/>
    <n v="0"/>
    <n v="0"/>
    <n v="17778"/>
    <x v="871"/>
    <x v="0"/>
    <x v="1"/>
    <x v="0"/>
    <s v="03.16.15"/>
    <x v="6"/>
    <x v="0"/>
    <x v="5"/>
    <s v="Direção Financeira"/>
    <s v="03.16.15"/>
    <s v="Direção Financeira"/>
    <s v="03.16.15"/>
    <x v="20"/>
    <x v="0"/>
    <x v="1"/>
    <x v="5"/>
    <x v="0"/>
    <x v="0"/>
    <x v="2"/>
    <x v="0"/>
    <x v="4"/>
    <s v="2022-01-27"/>
    <x v="1"/>
    <n v="17778"/>
    <x v="0"/>
    <m/>
    <x v="0"/>
    <m/>
    <x v="213"/>
    <n v="100476887"/>
    <x v="0"/>
    <x v="0"/>
    <s v="Direção Financeira"/>
    <s v="ORI"/>
    <x v="0"/>
    <m/>
    <x v="0"/>
    <x v="0"/>
    <x v="0"/>
    <x v="0"/>
    <x v="0"/>
    <x v="0"/>
    <x v="0"/>
    <x v="0"/>
    <x v="0"/>
    <x v="0"/>
    <x v="0"/>
    <s v="Direção Financeira"/>
    <x v="0"/>
    <x v="0"/>
    <x v="0"/>
    <x v="0"/>
    <x v="0"/>
    <x v="0"/>
    <x v="0"/>
    <s v="000000"/>
    <x v="0"/>
    <x v="0"/>
    <x v="0"/>
    <x v="0"/>
    <s v="Pagamento a favor do sr. Oceano Rodrigues, pelo serviços, de fiscalização do parque de estacionamento de transporte público e passageiros, referente a mês de Janeiro de 2022, conforme justificativo em anexo. "/>
  </r>
  <r>
    <x v="1"/>
    <n v="0"/>
    <n v="0"/>
    <n v="0"/>
    <n v="2300"/>
    <x v="872"/>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0"/>
    <x v="0"/>
    <x v="0"/>
    <x v="1"/>
    <x v="0"/>
    <s v="Pagamento a favor do Sr. Pedro Vermão Furtado, pela prestação de serviço de limpeza urbana referente ao mês de fevereiro de 2022, conforme contrato em anexo. "/>
  </r>
  <r>
    <x v="1"/>
    <n v="0"/>
    <n v="0"/>
    <n v="0"/>
    <n v="13030"/>
    <x v="872"/>
    <x v="0"/>
    <x v="1"/>
    <x v="0"/>
    <s v="01.27.02.11"/>
    <x v="14"/>
    <x v="2"/>
    <x v="2"/>
    <s v="Saneamento básico"/>
    <s v="01.27.02"/>
    <s v="Saneamento básico"/>
    <s v="01.27.02"/>
    <x v="4"/>
    <x v="0"/>
    <x v="3"/>
    <x v="2"/>
    <x v="0"/>
    <x v="1"/>
    <x v="2"/>
    <x v="0"/>
    <x v="5"/>
    <s v="2022-02-22"/>
    <x v="1"/>
    <n v="13030"/>
    <x v="0"/>
    <m/>
    <x v="0"/>
    <m/>
    <x v="44"/>
    <n v="100476507"/>
    <x v="0"/>
    <x v="0"/>
    <s v="Reforço do saneamento básico"/>
    <s v="ORI"/>
    <x v="0"/>
    <m/>
    <x v="0"/>
    <x v="0"/>
    <x v="0"/>
    <x v="0"/>
    <x v="0"/>
    <x v="0"/>
    <x v="0"/>
    <x v="1"/>
    <x v="0"/>
    <x v="0"/>
    <x v="0"/>
    <s v="Reforço do saneamento básico"/>
    <x v="0"/>
    <x v="0"/>
    <x v="0"/>
    <x v="0"/>
    <x v="1"/>
    <x v="0"/>
    <x v="0"/>
    <s v="000360"/>
    <x v="0"/>
    <x v="0"/>
    <x v="0"/>
    <x v="0"/>
    <s v="Pagamento a favor do Sr. Pedro Vermão Furtado, pela prestação de serviço de limpeza urbana referente ao mês de fevereiro de 2022, conforme contrato em anexo. "/>
  </r>
  <r>
    <x v="1"/>
    <n v="0"/>
    <n v="0"/>
    <n v="0"/>
    <n v="500"/>
    <x v="873"/>
    <x v="0"/>
    <x v="1"/>
    <x v="0"/>
    <s v="03.16.15"/>
    <x v="6"/>
    <x v="0"/>
    <x v="5"/>
    <s v="Direção Financeira"/>
    <s v="03.16.15"/>
    <s v="Direção Financeira"/>
    <s v="03.16.15"/>
    <x v="53"/>
    <x v="0"/>
    <x v="1"/>
    <x v="5"/>
    <x v="0"/>
    <x v="0"/>
    <x v="2"/>
    <x v="0"/>
    <x v="2"/>
    <s v="2022-03-14"/>
    <x v="1"/>
    <n v="500"/>
    <x v="0"/>
    <m/>
    <x v="0"/>
    <m/>
    <x v="0"/>
    <n v="100474914"/>
    <x v="0"/>
    <x v="0"/>
    <s v="Direção Financeira"/>
    <s v="ORI"/>
    <x v="0"/>
    <m/>
    <x v="0"/>
    <x v="0"/>
    <x v="0"/>
    <x v="0"/>
    <x v="0"/>
    <x v="0"/>
    <x v="0"/>
    <x v="0"/>
    <x v="0"/>
    <x v="0"/>
    <x v="0"/>
    <s v="Direção Financeira"/>
    <x v="0"/>
    <x v="0"/>
    <x v="0"/>
    <x v="0"/>
    <x v="0"/>
    <x v="0"/>
    <x v="0"/>
    <s v="00579a"/>
    <x v="0"/>
    <x v="0"/>
    <x v="0"/>
    <x v="0"/>
    <s v="Despesas bancárias da conta Valorizando o Nosso Espaço Público referente ao mês de março 2022, conforme documento em anexo."/>
  </r>
  <r>
    <x v="1"/>
    <n v="0"/>
    <n v="0"/>
    <n v="0"/>
    <n v="5250"/>
    <x v="868"/>
    <x v="0"/>
    <x v="1"/>
    <x v="0"/>
    <s v="03.16.15"/>
    <x v="6"/>
    <x v="0"/>
    <x v="5"/>
    <s v="Direção Financeira"/>
    <s v="03.16.15"/>
    <s v="Direção Financeira"/>
    <s v="03.16.15"/>
    <x v="20"/>
    <x v="0"/>
    <x v="1"/>
    <x v="5"/>
    <x v="0"/>
    <x v="0"/>
    <x v="2"/>
    <x v="0"/>
    <x v="2"/>
    <s v="2022-03-24"/>
    <x v="1"/>
    <n v="5250"/>
    <x v="0"/>
    <m/>
    <x v="0"/>
    <m/>
    <x v="3"/>
    <n v="100474696"/>
    <x v="0"/>
    <x v="1"/>
    <s v="Direção Financeira"/>
    <s v="ORI"/>
    <x v="0"/>
    <m/>
    <x v="0"/>
    <x v="0"/>
    <x v="0"/>
    <x v="0"/>
    <x v="0"/>
    <x v="0"/>
    <x v="0"/>
    <x v="0"/>
    <x v="0"/>
    <x v="0"/>
    <x v="0"/>
    <s v="Direção Financeira"/>
    <x v="0"/>
    <x v="0"/>
    <x v="0"/>
    <x v="0"/>
    <x v="0"/>
    <x v="0"/>
    <x v="0"/>
    <s v="000655"/>
    <x v="0"/>
    <x v="0"/>
    <x v="1"/>
    <x v="0"/>
    <s v="Pagamento a favor do Sr. Emanuel Edgar Monteiro Varela, pela prestação do serviço de informação jurídica de forma gratuita a todos quantos dela carecem, referente ao mês de março 2022, conforme contrato em anexo."/>
  </r>
  <r>
    <x v="1"/>
    <n v="0"/>
    <n v="0"/>
    <n v="0"/>
    <n v="2300"/>
    <x v="874"/>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67"/>
    <x v="0"/>
    <x v="0"/>
    <x v="1"/>
    <x v="0"/>
    <s v="Pagamento a favor do Sr. Gilson Miguel Furtado, pelo serviço prestado no parque de estacionamento referente ao mês de março 2022, conforme contrato anexo.  "/>
  </r>
  <r>
    <x v="1"/>
    <n v="0"/>
    <n v="0"/>
    <n v="0"/>
    <n v="5583"/>
    <x v="874"/>
    <x v="0"/>
    <x v="1"/>
    <x v="0"/>
    <s v="03.16.15"/>
    <x v="6"/>
    <x v="0"/>
    <x v="5"/>
    <s v="Direção Financeira"/>
    <s v="03.16.15"/>
    <s v="Direção Financeira"/>
    <s v="03.16.15"/>
    <x v="20"/>
    <x v="0"/>
    <x v="1"/>
    <x v="5"/>
    <x v="0"/>
    <x v="0"/>
    <x v="2"/>
    <x v="0"/>
    <x v="2"/>
    <s v="2022-03-25"/>
    <x v="1"/>
    <n v="5583"/>
    <x v="0"/>
    <m/>
    <x v="0"/>
    <m/>
    <x v="37"/>
    <n v="100479277"/>
    <x v="0"/>
    <x v="3"/>
    <s v="Direção Financeira"/>
    <s v="ORI"/>
    <x v="0"/>
    <m/>
    <x v="0"/>
    <x v="0"/>
    <x v="0"/>
    <x v="0"/>
    <x v="0"/>
    <x v="0"/>
    <x v="0"/>
    <x v="0"/>
    <x v="0"/>
    <x v="0"/>
    <x v="0"/>
    <s v="Direção Financeira"/>
    <x v="0"/>
    <x v="0"/>
    <x v="0"/>
    <x v="0"/>
    <x v="0"/>
    <x v="0"/>
    <x v="0"/>
    <s v="000667"/>
    <x v="0"/>
    <x v="0"/>
    <x v="3"/>
    <x v="0"/>
    <s v="Pagamento a favor do Sr. Gilson Miguel Furtado, pelo serviço prestado no parque de estacionamento referente ao mês de março 2022, conforme contrato anexo.  "/>
  </r>
  <r>
    <x v="1"/>
    <n v="0"/>
    <n v="0"/>
    <n v="0"/>
    <n v="7447"/>
    <x v="874"/>
    <x v="0"/>
    <x v="1"/>
    <x v="0"/>
    <s v="03.16.15"/>
    <x v="6"/>
    <x v="0"/>
    <x v="5"/>
    <s v="Direção Financeira"/>
    <s v="03.16.15"/>
    <s v="Direção Financeira"/>
    <s v="03.16.15"/>
    <x v="20"/>
    <x v="0"/>
    <x v="1"/>
    <x v="5"/>
    <x v="0"/>
    <x v="0"/>
    <x v="2"/>
    <x v="0"/>
    <x v="2"/>
    <s v="2022-03-25"/>
    <x v="1"/>
    <n v="7447"/>
    <x v="0"/>
    <m/>
    <x v="0"/>
    <m/>
    <x v="178"/>
    <n v="100478646"/>
    <x v="0"/>
    <x v="0"/>
    <s v="Direção Financeira"/>
    <s v="ORI"/>
    <x v="0"/>
    <m/>
    <x v="0"/>
    <x v="0"/>
    <x v="0"/>
    <x v="0"/>
    <x v="0"/>
    <x v="0"/>
    <x v="0"/>
    <x v="0"/>
    <x v="0"/>
    <x v="0"/>
    <x v="0"/>
    <s v="Direção Financeira"/>
    <x v="0"/>
    <x v="0"/>
    <x v="0"/>
    <x v="0"/>
    <x v="0"/>
    <x v="0"/>
    <x v="0"/>
    <s v="000667"/>
    <x v="0"/>
    <x v="0"/>
    <x v="0"/>
    <x v="0"/>
    <s v="Pagamento a favor do Sr. Gilson Miguel Furtado, pelo serviço prestado no parque de estacionamento referente ao mês de março 2022, conforme contrato anexo.  "/>
  </r>
  <r>
    <x v="1"/>
    <n v="0"/>
    <n v="0"/>
    <n v="0"/>
    <n v="2300"/>
    <x v="875"/>
    <x v="0"/>
    <x v="1"/>
    <x v="0"/>
    <s v="03.16.15"/>
    <x v="6"/>
    <x v="0"/>
    <x v="5"/>
    <s v="Direção Financeira"/>
    <s v="03.16.15"/>
    <s v="Direção Financeira"/>
    <s v="03.16.15"/>
    <x v="20"/>
    <x v="0"/>
    <x v="1"/>
    <x v="5"/>
    <x v="0"/>
    <x v="0"/>
    <x v="2"/>
    <x v="0"/>
    <x v="0"/>
    <s v="2022-04-25"/>
    <x v="0"/>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Abril 2022, conforme contrato anexo   "/>
  </r>
  <r>
    <x v="1"/>
    <n v="0"/>
    <n v="0"/>
    <n v="0"/>
    <n v="5583"/>
    <x v="875"/>
    <x v="0"/>
    <x v="1"/>
    <x v="0"/>
    <s v="03.16.15"/>
    <x v="6"/>
    <x v="0"/>
    <x v="5"/>
    <s v="Direção Financeira"/>
    <s v="03.16.15"/>
    <s v="Direção Financeira"/>
    <s v="03.16.15"/>
    <x v="20"/>
    <x v="0"/>
    <x v="1"/>
    <x v="5"/>
    <x v="0"/>
    <x v="0"/>
    <x v="2"/>
    <x v="0"/>
    <x v="0"/>
    <s v="2022-04-25"/>
    <x v="0"/>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Abril 2022, conforme contrato anexo   "/>
  </r>
  <r>
    <x v="1"/>
    <n v="0"/>
    <n v="0"/>
    <n v="0"/>
    <n v="7117"/>
    <x v="875"/>
    <x v="0"/>
    <x v="1"/>
    <x v="0"/>
    <s v="03.16.15"/>
    <x v="6"/>
    <x v="0"/>
    <x v="5"/>
    <s v="Direção Financeira"/>
    <s v="03.16.15"/>
    <s v="Direção Financeira"/>
    <s v="03.16.15"/>
    <x v="20"/>
    <x v="0"/>
    <x v="1"/>
    <x v="5"/>
    <x v="0"/>
    <x v="0"/>
    <x v="2"/>
    <x v="0"/>
    <x v="0"/>
    <s v="2022-04-25"/>
    <x v="0"/>
    <n v="711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Abril 2022, conforme contrato anexo   "/>
  </r>
  <r>
    <x v="1"/>
    <n v="0"/>
    <n v="0"/>
    <n v="0"/>
    <n v="13030"/>
    <x v="876"/>
    <x v="0"/>
    <x v="1"/>
    <x v="0"/>
    <s v="03.16.15"/>
    <x v="6"/>
    <x v="0"/>
    <x v="5"/>
    <s v="Direção Financeira"/>
    <s v="03.16.15"/>
    <s v="Direção Financeira"/>
    <s v="03.16.15"/>
    <x v="20"/>
    <x v="0"/>
    <x v="1"/>
    <x v="5"/>
    <x v="0"/>
    <x v="0"/>
    <x v="2"/>
    <x v="0"/>
    <x v="3"/>
    <s v="2022-06-23"/>
    <x v="0"/>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Junho 2022, conforme contrato em anexo.    "/>
  </r>
  <r>
    <x v="1"/>
    <n v="0"/>
    <n v="0"/>
    <n v="0"/>
    <n v="1400"/>
    <x v="877"/>
    <x v="0"/>
    <x v="1"/>
    <x v="0"/>
    <s v="03.16.15"/>
    <x v="6"/>
    <x v="0"/>
    <x v="5"/>
    <s v="Direção Financeira"/>
    <s v="03.16.15"/>
    <s v="Direção Financeira"/>
    <s v="03.16.15"/>
    <x v="9"/>
    <x v="0"/>
    <x v="1"/>
    <x v="5"/>
    <x v="0"/>
    <x v="0"/>
    <x v="2"/>
    <x v="0"/>
    <x v="1"/>
    <s v="2022-05-05"/>
    <x v="0"/>
    <n v="1400"/>
    <x v="0"/>
    <m/>
    <x v="0"/>
    <m/>
    <x v="65"/>
    <n v="100478720"/>
    <x v="0"/>
    <x v="0"/>
    <s v="Direção Financeira"/>
    <s v="ORI"/>
    <x v="0"/>
    <m/>
    <x v="0"/>
    <x v="0"/>
    <x v="0"/>
    <x v="0"/>
    <x v="0"/>
    <x v="0"/>
    <x v="0"/>
    <x v="1"/>
    <x v="0"/>
    <x v="0"/>
    <x v="0"/>
    <s v="Direção Financeira"/>
    <x v="0"/>
    <x v="0"/>
    <x v="0"/>
    <x v="0"/>
    <x v="0"/>
    <x v="0"/>
    <x v="0"/>
    <s v="000000"/>
    <x v="0"/>
    <x v="0"/>
    <x v="0"/>
    <x v="0"/>
    <s v="Ajuda de custo a favor do Sr. Moises do Rosário Leal Landim, pela sua deslocação a cidade da Praia em missão do serviço, no dia 29 de abril 2022, conforme anexo. "/>
  </r>
  <r>
    <x v="1"/>
    <n v="0"/>
    <n v="0"/>
    <n v="0"/>
    <n v="26816"/>
    <x v="878"/>
    <x v="0"/>
    <x v="1"/>
    <x v="0"/>
    <s v="03.16.15"/>
    <x v="6"/>
    <x v="0"/>
    <x v="5"/>
    <s v="Direção Financeira"/>
    <s v="03.16.15"/>
    <s v="Direção Financeira"/>
    <s v="03.16.15"/>
    <x v="67"/>
    <x v="0"/>
    <x v="1"/>
    <x v="1"/>
    <x v="0"/>
    <x v="0"/>
    <x v="2"/>
    <x v="0"/>
    <x v="1"/>
    <s v="2022-05-09"/>
    <x v="0"/>
    <n v="26816"/>
    <x v="0"/>
    <m/>
    <x v="0"/>
    <m/>
    <x v="110"/>
    <n v="100476433"/>
    <x v="0"/>
    <x v="0"/>
    <s v="Direção Financeira"/>
    <s v="ORI"/>
    <x v="0"/>
    <m/>
    <x v="0"/>
    <x v="0"/>
    <x v="0"/>
    <x v="0"/>
    <x v="0"/>
    <x v="0"/>
    <x v="0"/>
    <x v="0"/>
    <x v="0"/>
    <x v="0"/>
    <x v="0"/>
    <s v="Direção Financeira"/>
    <x v="0"/>
    <x v="0"/>
    <x v="0"/>
    <x v="0"/>
    <x v="0"/>
    <x v="0"/>
    <x v="0"/>
    <s v="000000"/>
    <x v="0"/>
    <x v="0"/>
    <x v="0"/>
    <x v="0"/>
    <s v="Pagamento a favor do RECOSHOP, pela aquisição de 01  TONNER KIOCERA TK 1150 BLack compatível para a impressora do Balcão Único e 01 TONNER XEROX3315 para impressora da contabilidade, conforme proposta em anexo"/>
  </r>
  <r>
    <x v="1"/>
    <n v="0"/>
    <n v="0"/>
    <n v="0"/>
    <n v="12989"/>
    <x v="879"/>
    <x v="0"/>
    <x v="0"/>
    <x v="0"/>
    <s v="80.02.01"/>
    <x v="3"/>
    <x v="3"/>
    <x v="3"/>
    <s v="Retenções Iur"/>
    <s v="80.02.01"/>
    <s v="Retenções Iur"/>
    <s v="80.02.01"/>
    <x v="3"/>
    <x v="0"/>
    <x v="2"/>
    <x v="1"/>
    <x v="1"/>
    <x v="2"/>
    <x v="0"/>
    <x v="0"/>
    <x v="0"/>
    <s v="2022-04-19"/>
    <x v="0"/>
    <n v="12989"/>
    <x v="0"/>
    <m/>
    <x v="0"/>
    <m/>
    <x v="3"/>
    <n v="100474696"/>
    <x v="0"/>
    <x v="0"/>
    <s v="Retenções Iur"/>
    <s v="ORI"/>
    <x v="0"/>
    <s v="RIUR"/>
    <x v="0"/>
    <x v="0"/>
    <x v="0"/>
    <x v="0"/>
    <x v="0"/>
    <x v="0"/>
    <x v="0"/>
    <x v="0"/>
    <x v="0"/>
    <x v="0"/>
    <x v="0"/>
    <s v="Retenções Iur"/>
    <x v="0"/>
    <x v="0"/>
    <x v="0"/>
    <x v="0"/>
    <x v="2"/>
    <x v="0"/>
    <x v="0"/>
    <s v="000000"/>
    <x v="0"/>
    <x v="1"/>
    <x v="0"/>
    <x v="0"/>
    <s v="RETENCAO OT"/>
  </r>
  <r>
    <x v="1"/>
    <n v="0"/>
    <n v="0"/>
    <n v="0"/>
    <n v="57882"/>
    <x v="880"/>
    <x v="0"/>
    <x v="0"/>
    <x v="0"/>
    <s v="80.02.10.01"/>
    <x v="9"/>
    <x v="3"/>
    <x v="3"/>
    <s v="Outros"/>
    <s v="80.02.10"/>
    <s v="Outros"/>
    <s v="80.02.10"/>
    <x v="29"/>
    <x v="0"/>
    <x v="2"/>
    <x v="1"/>
    <x v="1"/>
    <x v="2"/>
    <x v="0"/>
    <x v="0"/>
    <x v="0"/>
    <s v="2022-04-19"/>
    <x v="0"/>
    <n v="578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881"/>
    <x v="0"/>
    <x v="0"/>
    <x v="0"/>
    <s v="80.02.10.24"/>
    <x v="20"/>
    <x v="3"/>
    <x v="3"/>
    <s v="Outros"/>
    <s v="80.02.10"/>
    <s v="Outros"/>
    <s v="80.02.10"/>
    <x v="30"/>
    <x v="0"/>
    <x v="2"/>
    <x v="1"/>
    <x v="1"/>
    <x v="2"/>
    <x v="0"/>
    <x v="0"/>
    <x v="0"/>
    <s v="2022-04-19"/>
    <x v="0"/>
    <n v="415"/>
    <x v="0"/>
    <m/>
    <x v="0"/>
    <m/>
    <x v="36"/>
    <n v="100478987"/>
    <x v="0"/>
    <x v="0"/>
    <s v="Retenções SIACSA"/>
    <s v="ORI"/>
    <x v="0"/>
    <s v="SIACSA"/>
    <x v="0"/>
    <x v="0"/>
    <x v="0"/>
    <x v="0"/>
    <x v="0"/>
    <x v="0"/>
    <x v="0"/>
    <x v="1"/>
    <x v="0"/>
    <x v="0"/>
    <x v="0"/>
    <s v="Retenções SIACSA"/>
    <x v="0"/>
    <x v="0"/>
    <x v="0"/>
    <x v="0"/>
    <x v="2"/>
    <x v="0"/>
    <x v="0"/>
    <s v="000000"/>
    <x v="0"/>
    <x v="1"/>
    <x v="0"/>
    <x v="0"/>
    <s v="RETENCAO OT"/>
  </r>
  <r>
    <x v="1"/>
    <n v="0"/>
    <n v="0"/>
    <n v="0"/>
    <n v="3266"/>
    <x v="882"/>
    <x v="0"/>
    <x v="0"/>
    <x v="0"/>
    <s v="80.02.10.26"/>
    <x v="21"/>
    <x v="3"/>
    <x v="3"/>
    <s v="Outros"/>
    <s v="80.02.10"/>
    <s v="Outros"/>
    <s v="80.02.10"/>
    <x v="31"/>
    <x v="0"/>
    <x v="2"/>
    <x v="10"/>
    <x v="1"/>
    <x v="2"/>
    <x v="0"/>
    <x v="0"/>
    <x v="0"/>
    <s v="2022-04-19"/>
    <x v="0"/>
    <n v="3266"/>
    <x v="0"/>
    <m/>
    <x v="0"/>
    <m/>
    <x v="37"/>
    <n v="100479277"/>
    <x v="0"/>
    <x v="0"/>
    <s v="Retenção Sansung"/>
    <s v="ORI"/>
    <x v="0"/>
    <s v="RS"/>
    <x v="0"/>
    <x v="0"/>
    <x v="0"/>
    <x v="0"/>
    <x v="0"/>
    <x v="0"/>
    <x v="0"/>
    <x v="1"/>
    <x v="0"/>
    <x v="0"/>
    <x v="0"/>
    <s v="Retenção Sansung"/>
    <x v="0"/>
    <x v="0"/>
    <x v="0"/>
    <x v="0"/>
    <x v="2"/>
    <x v="0"/>
    <x v="0"/>
    <s v="000000"/>
    <x v="0"/>
    <x v="1"/>
    <x v="0"/>
    <x v="0"/>
    <s v="RETENCAO OT"/>
  </r>
  <r>
    <x v="1"/>
    <n v="0"/>
    <n v="0"/>
    <n v="0"/>
    <n v="13000"/>
    <x v="883"/>
    <x v="0"/>
    <x v="0"/>
    <x v="0"/>
    <s v="03.03.10"/>
    <x v="0"/>
    <x v="0"/>
    <x v="0"/>
    <s v="Receitas Da Câmara"/>
    <s v="03.03.10"/>
    <s v="Receitas Da Câmara"/>
    <s v="03.03.10"/>
    <x v="35"/>
    <x v="0"/>
    <x v="1"/>
    <x v="11"/>
    <x v="0"/>
    <x v="0"/>
    <x v="0"/>
    <x v="0"/>
    <x v="1"/>
    <s v="2022-05-30"/>
    <x v="0"/>
    <n v="1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884"/>
    <x v="0"/>
    <x v="0"/>
    <x v="0"/>
    <s v="03.03.10"/>
    <x v="0"/>
    <x v="0"/>
    <x v="0"/>
    <s v="Receitas Da Câmara"/>
    <s v="03.03.10"/>
    <s v="Receitas Da Câmara"/>
    <s v="03.03.10"/>
    <x v="41"/>
    <x v="0"/>
    <x v="5"/>
    <x v="4"/>
    <x v="0"/>
    <x v="0"/>
    <x v="0"/>
    <x v="0"/>
    <x v="1"/>
    <s v="2022-05-30"/>
    <x v="0"/>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885"/>
    <x v="0"/>
    <x v="0"/>
    <x v="0"/>
    <s v="03.03.10"/>
    <x v="0"/>
    <x v="0"/>
    <x v="0"/>
    <s v="Receitas Da Câmara"/>
    <s v="03.03.10"/>
    <s v="Receitas Da Câmara"/>
    <s v="03.03.10"/>
    <x v="48"/>
    <x v="0"/>
    <x v="5"/>
    <x v="4"/>
    <x v="0"/>
    <x v="0"/>
    <x v="0"/>
    <x v="0"/>
    <x v="1"/>
    <s v="2022-05-30"/>
    <x v="0"/>
    <n v="1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80"/>
    <x v="886"/>
    <x v="0"/>
    <x v="0"/>
    <x v="0"/>
    <s v="03.03.10"/>
    <x v="0"/>
    <x v="0"/>
    <x v="0"/>
    <s v="Receitas Da Câmara"/>
    <s v="03.03.10"/>
    <s v="Receitas Da Câmara"/>
    <s v="03.03.10"/>
    <x v="37"/>
    <x v="0"/>
    <x v="5"/>
    <x v="4"/>
    <x v="0"/>
    <x v="0"/>
    <x v="0"/>
    <x v="0"/>
    <x v="1"/>
    <s v="2022-05-30"/>
    <x v="0"/>
    <n v="4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0"/>
    <x v="887"/>
    <x v="0"/>
    <x v="0"/>
    <x v="0"/>
    <s v="03.03.10"/>
    <x v="0"/>
    <x v="0"/>
    <x v="0"/>
    <s v="Receitas Da Câmara"/>
    <s v="03.03.10"/>
    <s v="Receitas Da Câmara"/>
    <s v="03.03.10"/>
    <x v="36"/>
    <x v="0"/>
    <x v="5"/>
    <x v="4"/>
    <x v="0"/>
    <x v="0"/>
    <x v="0"/>
    <x v="0"/>
    <x v="1"/>
    <s v="2022-05-30"/>
    <x v="0"/>
    <n v="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60"/>
    <x v="888"/>
    <x v="0"/>
    <x v="0"/>
    <x v="0"/>
    <s v="03.03.10"/>
    <x v="0"/>
    <x v="0"/>
    <x v="0"/>
    <s v="Receitas Da Câmara"/>
    <s v="03.03.10"/>
    <s v="Receitas Da Câmara"/>
    <s v="03.03.10"/>
    <x v="40"/>
    <x v="0"/>
    <x v="5"/>
    <x v="4"/>
    <x v="0"/>
    <x v="0"/>
    <x v="0"/>
    <x v="0"/>
    <x v="1"/>
    <s v="2022-05-30"/>
    <x v="0"/>
    <n v="21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889"/>
    <x v="0"/>
    <x v="0"/>
    <x v="0"/>
    <s v="03.03.10"/>
    <x v="0"/>
    <x v="0"/>
    <x v="0"/>
    <s v="Receitas Da Câmara"/>
    <s v="03.03.10"/>
    <s v="Receitas Da Câmara"/>
    <s v="03.03.10"/>
    <x v="44"/>
    <x v="0"/>
    <x v="5"/>
    <x v="4"/>
    <x v="0"/>
    <x v="0"/>
    <x v="0"/>
    <x v="0"/>
    <x v="1"/>
    <s v="2022-05-30"/>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75"/>
    <x v="890"/>
    <x v="0"/>
    <x v="0"/>
    <x v="0"/>
    <s v="03.03.10"/>
    <x v="0"/>
    <x v="0"/>
    <x v="0"/>
    <s v="Receitas Da Câmara"/>
    <s v="03.03.10"/>
    <s v="Receitas Da Câmara"/>
    <s v="03.03.10"/>
    <x v="46"/>
    <x v="0"/>
    <x v="5"/>
    <x v="4"/>
    <x v="0"/>
    <x v="0"/>
    <x v="0"/>
    <x v="0"/>
    <x v="1"/>
    <s v="2022-05-30"/>
    <x v="0"/>
    <n v="23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891"/>
    <x v="0"/>
    <x v="0"/>
    <x v="0"/>
    <s v="03.03.10"/>
    <x v="0"/>
    <x v="0"/>
    <x v="0"/>
    <s v="Receitas Da Câmara"/>
    <s v="03.03.10"/>
    <s v="Receitas Da Câmara"/>
    <s v="03.03.10"/>
    <x v="52"/>
    <x v="0"/>
    <x v="5"/>
    <x v="4"/>
    <x v="0"/>
    <x v="0"/>
    <x v="0"/>
    <x v="0"/>
    <x v="1"/>
    <s v="2022-05-30"/>
    <x v="0"/>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400"/>
    <x v="892"/>
    <x v="0"/>
    <x v="0"/>
    <x v="0"/>
    <s v="03.03.10"/>
    <x v="0"/>
    <x v="0"/>
    <x v="0"/>
    <s v="Receitas Da Câmara"/>
    <s v="03.03.10"/>
    <s v="Receitas Da Câmara"/>
    <s v="03.03.10"/>
    <x v="6"/>
    <x v="0"/>
    <x v="5"/>
    <x v="4"/>
    <x v="0"/>
    <x v="0"/>
    <x v="0"/>
    <x v="0"/>
    <x v="1"/>
    <s v="2022-05-30"/>
    <x v="0"/>
    <n v="4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893"/>
    <x v="0"/>
    <x v="0"/>
    <x v="0"/>
    <s v="03.03.10"/>
    <x v="0"/>
    <x v="0"/>
    <x v="0"/>
    <s v="Receitas Da Câmara"/>
    <s v="03.03.10"/>
    <s v="Receitas Da Câmara"/>
    <s v="03.03.10"/>
    <x v="39"/>
    <x v="0"/>
    <x v="5"/>
    <x v="4"/>
    <x v="0"/>
    <x v="0"/>
    <x v="0"/>
    <x v="0"/>
    <x v="1"/>
    <s v="2022-05-30"/>
    <x v="0"/>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73"/>
    <x v="894"/>
    <x v="0"/>
    <x v="0"/>
    <x v="0"/>
    <s v="03.03.10"/>
    <x v="0"/>
    <x v="0"/>
    <x v="0"/>
    <s v="Receitas Da Câmara"/>
    <s v="03.03.10"/>
    <s v="Receitas Da Câmara"/>
    <s v="03.03.10"/>
    <x v="34"/>
    <x v="0"/>
    <x v="5"/>
    <x v="4"/>
    <x v="0"/>
    <x v="0"/>
    <x v="0"/>
    <x v="0"/>
    <x v="1"/>
    <s v="2022-05-30"/>
    <x v="0"/>
    <n v="2007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596"/>
    <x v="895"/>
    <x v="0"/>
    <x v="0"/>
    <x v="0"/>
    <s v="03.03.10"/>
    <x v="0"/>
    <x v="0"/>
    <x v="0"/>
    <s v="Receitas Da Câmara"/>
    <s v="03.03.10"/>
    <s v="Receitas Da Câmara"/>
    <s v="03.03.10"/>
    <x v="38"/>
    <x v="0"/>
    <x v="1"/>
    <x v="1"/>
    <x v="0"/>
    <x v="0"/>
    <x v="0"/>
    <x v="0"/>
    <x v="1"/>
    <s v="2022-05-30"/>
    <x v="0"/>
    <n v="285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37"/>
    <x v="896"/>
    <x v="0"/>
    <x v="1"/>
    <x v="0"/>
    <s v="03.16.15"/>
    <x v="6"/>
    <x v="0"/>
    <x v="5"/>
    <s v="Direção Financeira"/>
    <s v="03.16.15"/>
    <s v="Direção Financeira"/>
    <s v="03.16.15"/>
    <x v="20"/>
    <x v="0"/>
    <x v="1"/>
    <x v="5"/>
    <x v="0"/>
    <x v="0"/>
    <x v="2"/>
    <x v="0"/>
    <x v="3"/>
    <s v="2022-06-23"/>
    <x v="0"/>
    <n v="3137"/>
    <x v="0"/>
    <m/>
    <x v="0"/>
    <m/>
    <x v="3"/>
    <n v="100474696"/>
    <x v="0"/>
    <x v="1"/>
    <s v="Direção Financeira"/>
    <s v="ORI"/>
    <x v="0"/>
    <m/>
    <x v="0"/>
    <x v="0"/>
    <x v="0"/>
    <x v="0"/>
    <x v="0"/>
    <x v="0"/>
    <x v="0"/>
    <x v="0"/>
    <x v="0"/>
    <x v="0"/>
    <x v="0"/>
    <s v="Direção Financeira"/>
    <x v="0"/>
    <x v="0"/>
    <x v="0"/>
    <x v="0"/>
    <x v="0"/>
    <x v="0"/>
    <x v="0"/>
    <s v="000000"/>
    <x v="0"/>
    <x v="0"/>
    <x v="1"/>
    <x v="0"/>
    <s v="Pagamento a favor do Sr.Oceano de Pina Rodrigues, pelo serviços, de fiscalização do parque de estacionamento de transporte público e passageiros, referente ao mês de Junho de 2022, conforme contrato em anexo.   "/>
  </r>
  <r>
    <x v="1"/>
    <n v="0"/>
    <n v="0"/>
    <n v="0"/>
    <n v="43536"/>
    <x v="897"/>
    <x v="0"/>
    <x v="1"/>
    <x v="0"/>
    <s v="03.16.15"/>
    <x v="6"/>
    <x v="0"/>
    <x v="5"/>
    <s v="Direção Financeira"/>
    <s v="03.16.15"/>
    <s v="Direção Financeira"/>
    <s v="03.16.15"/>
    <x v="53"/>
    <x v="0"/>
    <x v="1"/>
    <x v="5"/>
    <x v="0"/>
    <x v="0"/>
    <x v="2"/>
    <x v="0"/>
    <x v="1"/>
    <s v="2022-05-31"/>
    <x v="0"/>
    <n v="43536"/>
    <x v="0"/>
    <m/>
    <x v="0"/>
    <m/>
    <x v="0"/>
    <n v="100474914"/>
    <x v="0"/>
    <x v="0"/>
    <s v="Direção Financeira"/>
    <s v="ORI"/>
    <x v="0"/>
    <m/>
    <x v="0"/>
    <x v="0"/>
    <x v="0"/>
    <x v="0"/>
    <x v="0"/>
    <x v="0"/>
    <x v="0"/>
    <x v="0"/>
    <x v="0"/>
    <x v="0"/>
    <x v="0"/>
    <s v="Direção Financeira"/>
    <x v="0"/>
    <x v="0"/>
    <x v="0"/>
    <x v="0"/>
    <x v="0"/>
    <x v="0"/>
    <x v="0"/>
    <s v="099999"/>
    <x v="0"/>
    <x v="0"/>
    <x v="0"/>
    <x v="0"/>
    <s v="Pagamento das dispesas bancárias referente ao mês de Maio de 2022, conforme cópias de extratos em anexo.   "/>
  </r>
  <r>
    <x v="1"/>
    <n v="0"/>
    <n v="0"/>
    <n v="0"/>
    <n v="17778"/>
    <x v="896"/>
    <x v="0"/>
    <x v="1"/>
    <x v="0"/>
    <s v="03.16.15"/>
    <x v="6"/>
    <x v="0"/>
    <x v="5"/>
    <s v="Direção Financeira"/>
    <s v="03.16.15"/>
    <s v="Direção Financeira"/>
    <s v="03.16.15"/>
    <x v="20"/>
    <x v="0"/>
    <x v="1"/>
    <x v="5"/>
    <x v="0"/>
    <x v="0"/>
    <x v="2"/>
    <x v="0"/>
    <x v="3"/>
    <s v="2022-06-23"/>
    <x v="0"/>
    <n v="17778"/>
    <x v="0"/>
    <m/>
    <x v="0"/>
    <m/>
    <x v="213"/>
    <n v="100476887"/>
    <x v="0"/>
    <x v="0"/>
    <s v="Direção Financeira"/>
    <s v="ORI"/>
    <x v="0"/>
    <m/>
    <x v="0"/>
    <x v="0"/>
    <x v="0"/>
    <x v="0"/>
    <x v="0"/>
    <x v="0"/>
    <x v="0"/>
    <x v="0"/>
    <x v="0"/>
    <x v="0"/>
    <x v="0"/>
    <s v="Direção Financeira"/>
    <x v="0"/>
    <x v="0"/>
    <x v="0"/>
    <x v="0"/>
    <x v="0"/>
    <x v="0"/>
    <x v="0"/>
    <s v="000000"/>
    <x v="0"/>
    <x v="0"/>
    <x v="0"/>
    <x v="0"/>
    <s v="Pagamento a favor do Sr.Oceano de Pina Rodrigues, pelo serviços, de fiscalização do parque de estacionamento de transporte público e passageiros, referente ao mês de Junho de 2022, conforme contrato em anexo.   "/>
  </r>
  <r>
    <x v="1"/>
    <n v="0"/>
    <n v="0"/>
    <n v="0"/>
    <n v="2300"/>
    <x v="876"/>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Junho 2022, conforme contrato em anexo.    "/>
  </r>
  <r>
    <x v="1"/>
    <n v="0"/>
    <n v="0"/>
    <n v="0"/>
    <n v="432"/>
    <x v="898"/>
    <x v="0"/>
    <x v="1"/>
    <x v="0"/>
    <s v="03.16.27"/>
    <x v="41"/>
    <x v="0"/>
    <x v="5"/>
    <s v="Direção dos Assuntos Jurídicos, Fiscalização e Policia Municipal"/>
    <s v="03.16.27"/>
    <s v="Direção dos Assuntos Jurídicos, Fiscalização e Policia Municipal"/>
    <s v="03.16.27"/>
    <x v="60"/>
    <x v="0"/>
    <x v="1"/>
    <x v="1"/>
    <x v="0"/>
    <x v="0"/>
    <x v="2"/>
    <x v="0"/>
    <x v="6"/>
    <s v="2022-07-25"/>
    <x v="2"/>
    <n v="432"/>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7-2022"/>
  </r>
  <r>
    <x v="1"/>
    <n v="0"/>
    <n v="0"/>
    <n v="0"/>
    <n v="355"/>
    <x v="898"/>
    <x v="0"/>
    <x v="1"/>
    <x v="0"/>
    <s v="03.16.27"/>
    <x v="41"/>
    <x v="0"/>
    <x v="5"/>
    <s v="Direção dos Assuntos Jurídicos, Fiscalização e Policia Municipal"/>
    <s v="03.16.27"/>
    <s v="Direção dos Assuntos Jurídicos, Fiscalização e Policia Municipal"/>
    <s v="03.16.27"/>
    <x v="62"/>
    <x v="0"/>
    <x v="1"/>
    <x v="1"/>
    <x v="0"/>
    <x v="0"/>
    <x v="2"/>
    <x v="0"/>
    <x v="6"/>
    <s v="2022-07-25"/>
    <x v="2"/>
    <n v="355"/>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07-2022"/>
  </r>
  <r>
    <x v="1"/>
    <n v="0"/>
    <n v="0"/>
    <n v="0"/>
    <n v="4824"/>
    <x v="898"/>
    <x v="0"/>
    <x v="1"/>
    <x v="0"/>
    <s v="03.16.27"/>
    <x v="41"/>
    <x v="0"/>
    <x v="5"/>
    <s v="Direção dos Assuntos Jurídicos, Fiscalização e Policia Municipal"/>
    <s v="03.16.27"/>
    <s v="Direção dos Assuntos Jurídicos, Fiscalização e Policia Municipal"/>
    <s v="03.16.27"/>
    <x v="15"/>
    <x v="0"/>
    <x v="1"/>
    <x v="1"/>
    <x v="1"/>
    <x v="0"/>
    <x v="2"/>
    <x v="0"/>
    <x v="6"/>
    <s v="2022-07-25"/>
    <x v="2"/>
    <n v="4824"/>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7-2022"/>
  </r>
  <r>
    <x v="1"/>
    <n v="0"/>
    <n v="0"/>
    <n v="0"/>
    <n v="2221"/>
    <x v="898"/>
    <x v="0"/>
    <x v="1"/>
    <x v="0"/>
    <s v="03.16.27"/>
    <x v="41"/>
    <x v="0"/>
    <x v="5"/>
    <s v="Direção dos Assuntos Jurídicos, Fiscalização e Policia Municipal"/>
    <s v="03.16.27"/>
    <s v="Direção dos Assuntos Jurídicos, Fiscalização e Policia Municipal"/>
    <s v="03.16.27"/>
    <x v="16"/>
    <x v="0"/>
    <x v="1"/>
    <x v="1"/>
    <x v="1"/>
    <x v="0"/>
    <x v="2"/>
    <x v="0"/>
    <x v="6"/>
    <s v="2022-07-25"/>
    <x v="2"/>
    <n v="2221"/>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7-2022"/>
  </r>
  <r>
    <x v="1"/>
    <n v="0"/>
    <n v="0"/>
    <n v="0"/>
    <n v="598"/>
    <x v="898"/>
    <x v="0"/>
    <x v="1"/>
    <x v="0"/>
    <s v="03.16.27"/>
    <x v="41"/>
    <x v="0"/>
    <x v="5"/>
    <s v="Direção dos Assuntos Jurídicos, Fiscalização e Policia Municipal"/>
    <s v="03.16.27"/>
    <s v="Direção dos Assuntos Jurídicos, Fiscalização e Policia Municipal"/>
    <s v="03.16.27"/>
    <x v="60"/>
    <x v="0"/>
    <x v="1"/>
    <x v="1"/>
    <x v="0"/>
    <x v="0"/>
    <x v="2"/>
    <x v="0"/>
    <x v="6"/>
    <s v="2022-07-25"/>
    <x v="2"/>
    <n v="598"/>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7-2022"/>
  </r>
  <r>
    <x v="1"/>
    <n v="0"/>
    <n v="0"/>
    <n v="0"/>
    <n v="492"/>
    <x v="898"/>
    <x v="0"/>
    <x v="1"/>
    <x v="0"/>
    <s v="03.16.27"/>
    <x v="41"/>
    <x v="0"/>
    <x v="5"/>
    <s v="Direção dos Assuntos Jurídicos, Fiscalização e Policia Municipal"/>
    <s v="03.16.27"/>
    <s v="Direção dos Assuntos Jurídicos, Fiscalização e Policia Municipal"/>
    <s v="03.16.27"/>
    <x v="62"/>
    <x v="0"/>
    <x v="1"/>
    <x v="1"/>
    <x v="0"/>
    <x v="0"/>
    <x v="2"/>
    <x v="0"/>
    <x v="6"/>
    <s v="2022-07-25"/>
    <x v="2"/>
    <n v="492"/>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7-2022"/>
  </r>
  <r>
    <x v="1"/>
    <n v="0"/>
    <n v="0"/>
    <n v="0"/>
    <n v="6673"/>
    <x v="898"/>
    <x v="0"/>
    <x v="1"/>
    <x v="0"/>
    <s v="03.16.27"/>
    <x v="41"/>
    <x v="0"/>
    <x v="5"/>
    <s v="Direção dos Assuntos Jurídicos, Fiscalização e Policia Municipal"/>
    <s v="03.16.27"/>
    <s v="Direção dos Assuntos Jurídicos, Fiscalização e Policia Municipal"/>
    <s v="03.16.27"/>
    <x v="15"/>
    <x v="0"/>
    <x v="1"/>
    <x v="1"/>
    <x v="1"/>
    <x v="0"/>
    <x v="2"/>
    <x v="0"/>
    <x v="6"/>
    <s v="2022-07-25"/>
    <x v="2"/>
    <n v="6673"/>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7-2022"/>
  </r>
  <r>
    <x v="1"/>
    <n v="0"/>
    <n v="0"/>
    <n v="0"/>
    <n v="3071"/>
    <x v="898"/>
    <x v="0"/>
    <x v="1"/>
    <x v="0"/>
    <s v="03.16.27"/>
    <x v="41"/>
    <x v="0"/>
    <x v="5"/>
    <s v="Direção dos Assuntos Jurídicos, Fiscalização e Policia Municipal"/>
    <s v="03.16.27"/>
    <s v="Direção dos Assuntos Jurídicos, Fiscalização e Policia Municipal"/>
    <s v="03.16.27"/>
    <x v="16"/>
    <x v="0"/>
    <x v="1"/>
    <x v="1"/>
    <x v="1"/>
    <x v="0"/>
    <x v="2"/>
    <x v="0"/>
    <x v="6"/>
    <s v="2022-07-25"/>
    <x v="2"/>
    <n v="307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7-2022"/>
  </r>
  <r>
    <x v="1"/>
    <n v="0"/>
    <n v="0"/>
    <n v="0"/>
    <n v="31"/>
    <x v="898"/>
    <x v="0"/>
    <x v="1"/>
    <x v="0"/>
    <s v="03.16.27"/>
    <x v="41"/>
    <x v="0"/>
    <x v="5"/>
    <s v="Direção dos Assuntos Jurídicos, Fiscalização e Policia Municipal"/>
    <s v="03.16.27"/>
    <s v="Direção dos Assuntos Jurídicos, Fiscalização e Policia Municipal"/>
    <s v="03.16.27"/>
    <x v="60"/>
    <x v="0"/>
    <x v="1"/>
    <x v="1"/>
    <x v="0"/>
    <x v="0"/>
    <x v="2"/>
    <x v="0"/>
    <x v="6"/>
    <s v="2022-07-25"/>
    <x v="2"/>
    <n v="31"/>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7-2022"/>
  </r>
  <r>
    <x v="1"/>
    <n v="0"/>
    <n v="0"/>
    <n v="0"/>
    <n v="25"/>
    <x v="898"/>
    <x v="0"/>
    <x v="1"/>
    <x v="0"/>
    <s v="03.16.27"/>
    <x v="41"/>
    <x v="0"/>
    <x v="5"/>
    <s v="Direção dos Assuntos Jurídicos, Fiscalização e Policia Municipal"/>
    <s v="03.16.27"/>
    <s v="Direção dos Assuntos Jurídicos, Fiscalização e Policia Municipal"/>
    <s v="03.16.27"/>
    <x v="62"/>
    <x v="0"/>
    <x v="1"/>
    <x v="1"/>
    <x v="0"/>
    <x v="0"/>
    <x v="2"/>
    <x v="0"/>
    <x v="6"/>
    <s v="2022-07-25"/>
    <x v="2"/>
    <n v="25"/>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7-2022"/>
  </r>
  <r>
    <x v="1"/>
    <n v="0"/>
    <n v="0"/>
    <n v="0"/>
    <n v="350"/>
    <x v="898"/>
    <x v="0"/>
    <x v="1"/>
    <x v="0"/>
    <s v="03.16.27"/>
    <x v="41"/>
    <x v="0"/>
    <x v="5"/>
    <s v="Direção dos Assuntos Jurídicos, Fiscalização e Policia Municipal"/>
    <s v="03.16.27"/>
    <s v="Direção dos Assuntos Jurídicos, Fiscalização e Policia Municipal"/>
    <s v="03.16.27"/>
    <x v="15"/>
    <x v="0"/>
    <x v="1"/>
    <x v="1"/>
    <x v="1"/>
    <x v="0"/>
    <x v="2"/>
    <x v="0"/>
    <x v="6"/>
    <s v="2022-07-25"/>
    <x v="2"/>
    <n v="350"/>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7-2022"/>
  </r>
  <r>
    <x v="1"/>
    <n v="0"/>
    <n v="0"/>
    <n v="0"/>
    <n v="163"/>
    <x v="898"/>
    <x v="0"/>
    <x v="1"/>
    <x v="0"/>
    <s v="03.16.27"/>
    <x v="41"/>
    <x v="0"/>
    <x v="5"/>
    <s v="Direção dos Assuntos Jurídicos, Fiscalização e Policia Municipal"/>
    <s v="03.16.27"/>
    <s v="Direção dos Assuntos Jurídicos, Fiscalização e Policia Municipal"/>
    <s v="03.16.27"/>
    <x v="16"/>
    <x v="0"/>
    <x v="1"/>
    <x v="1"/>
    <x v="1"/>
    <x v="0"/>
    <x v="2"/>
    <x v="0"/>
    <x v="6"/>
    <s v="2022-07-25"/>
    <x v="2"/>
    <n v="163"/>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7-2022"/>
  </r>
  <r>
    <x v="1"/>
    <n v="0"/>
    <n v="0"/>
    <n v="0"/>
    <n v="23"/>
    <x v="898"/>
    <x v="0"/>
    <x v="1"/>
    <x v="0"/>
    <s v="03.16.27"/>
    <x v="41"/>
    <x v="0"/>
    <x v="5"/>
    <s v="Direção dos Assuntos Jurídicos, Fiscalização e Policia Municipal"/>
    <s v="03.16.27"/>
    <s v="Direção dos Assuntos Jurídicos, Fiscalização e Policia Municipal"/>
    <s v="03.16.27"/>
    <x v="60"/>
    <x v="0"/>
    <x v="1"/>
    <x v="1"/>
    <x v="0"/>
    <x v="0"/>
    <x v="2"/>
    <x v="0"/>
    <x v="6"/>
    <s v="2022-07-25"/>
    <x v="2"/>
    <n v="23"/>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7-2022"/>
  </r>
  <r>
    <x v="1"/>
    <n v="0"/>
    <n v="0"/>
    <n v="0"/>
    <n v="18"/>
    <x v="898"/>
    <x v="0"/>
    <x v="1"/>
    <x v="0"/>
    <s v="03.16.27"/>
    <x v="41"/>
    <x v="0"/>
    <x v="5"/>
    <s v="Direção dos Assuntos Jurídicos, Fiscalização e Policia Municipal"/>
    <s v="03.16.27"/>
    <s v="Direção dos Assuntos Jurídicos, Fiscalização e Policia Municipal"/>
    <s v="03.16.27"/>
    <x v="62"/>
    <x v="0"/>
    <x v="1"/>
    <x v="1"/>
    <x v="0"/>
    <x v="0"/>
    <x v="2"/>
    <x v="0"/>
    <x v="6"/>
    <s v="2022-07-25"/>
    <x v="2"/>
    <n v="18"/>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07-2022"/>
  </r>
  <r>
    <x v="1"/>
    <n v="0"/>
    <n v="0"/>
    <n v="0"/>
    <n v="257"/>
    <x v="898"/>
    <x v="0"/>
    <x v="1"/>
    <x v="0"/>
    <s v="03.16.27"/>
    <x v="41"/>
    <x v="0"/>
    <x v="5"/>
    <s v="Direção dos Assuntos Jurídicos, Fiscalização e Policia Municipal"/>
    <s v="03.16.27"/>
    <s v="Direção dos Assuntos Jurídicos, Fiscalização e Policia Municipal"/>
    <s v="03.16.27"/>
    <x v="15"/>
    <x v="0"/>
    <x v="1"/>
    <x v="1"/>
    <x v="1"/>
    <x v="0"/>
    <x v="2"/>
    <x v="0"/>
    <x v="6"/>
    <s v="2022-07-25"/>
    <x v="2"/>
    <n v="257"/>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7-2022"/>
  </r>
  <r>
    <x v="1"/>
    <n v="0"/>
    <n v="0"/>
    <n v="0"/>
    <n v="120"/>
    <x v="898"/>
    <x v="0"/>
    <x v="1"/>
    <x v="0"/>
    <s v="03.16.27"/>
    <x v="41"/>
    <x v="0"/>
    <x v="5"/>
    <s v="Direção dos Assuntos Jurídicos, Fiscalização e Policia Municipal"/>
    <s v="03.16.27"/>
    <s v="Direção dos Assuntos Jurídicos, Fiscalização e Policia Municipal"/>
    <s v="03.16.27"/>
    <x v="16"/>
    <x v="0"/>
    <x v="1"/>
    <x v="1"/>
    <x v="1"/>
    <x v="0"/>
    <x v="2"/>
    <x v="0"/>
    <x v="6"/>
    <s v="2022-07-25"/>
    <x v="2"/>
    <n v="120"/>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7-2022"/>
  </r>
  <r>
    <x v="1"/>
    <n v="0"/>
    <n v="0"/>
    <n v="0"/>
    <n v="1439"/>
    <x v="898"/>
    <x v="0"/>
    <x v="1"/>
    <x v="0"/>
    <s v="03.16.27"/>
    <x v="41"/>
    <x v="0"/>
    <x v="5"/>
    <s v="Direção dos Assuntos Jurídicos, Fiscalização e Policia Municipal"/>
    <s v="03.16.27"/>
    <s v="Direção dos Assuntos Jurídicos, Fiscalização e Policia Municipal"/>
    <s v="03.16.27"/>
    <x v="60"/>
    <x v="0"/>
    <x v="1"/>
    <x v="1"/>
    <x v="0"/>
    <x v="0"/>
    <x v="2"/>
    <x v="0"/>
    <x v="6"/>
    <s v="2022-07-25"/>
    <x v="2"/>
    <n v="1439"/>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7-2022"/>
  </r>
  <r>
    <x v="1"/>
    <n v="0"/>
    <n v="0"/>
    <n v="0"/>
    <n v="1184"/>
    <x v="898"/>
    <x v="0"/>
    <x v="1"/>
    <x v="0"/>
    <s v="03.16.27"/>
    <x v="41"/>
    <x v="0"/>
    <x v="5"/>
    <s v="Direção dos Assuntos Jurídicos, Fiscalização e Policia Municipal"/>
    <s v="03.16.27"/>
    <s v="Direção dos Assuntos Jurídicos, Fiscalização e Policia Municipal"/>
    <s v="03.16.27"/>
    <x v="62"/>
    <x v="0"/>
    <x v="1"/>
    <x v="1"/>
    <x v="0"/>
    <x v="0"/>
    <x v="2"/>
    <x v="0"/>
    <x v="6"/>
    <s v="2022-07-25"/>
    <x v="2"/>
    <n v="1184"/>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7-2022"/>
  </r>
  <r>
    <x v="1"/>
    <n v="0"/>
    <n v="0"/>
    <n v="0"/>
    <n v="16055"/>
    <x v="898"/>
    <x v="0"/>
    <x v="1"/>
    <x v="0"/>
    <s v="03.16.27"/>
    <x v="41"/>
    <x v="0"/>
    <x v="5"/>
    <s v="Direção dos Assuntos Jurídicos, Fiscalização e Policia Municipal"/>
    <s v="03.16.27"/>
    <s v="Direção dos Assuntos Jurídicos, Fiscalização e Policia Municipal"/>
    <s v="03.16.27"/>
    <x v="15"/>
    <x v="0"/>
    <x v="1"/>
    <x v="1"/>
    <x v="1"/>
    <x v="0"/>
    <x v="2"/>
    <x v="0"/>
    <x v="6"/>
    <s v="2022-07-25"/>
    <x v="2"/>
    <n v="16055"/>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7-2022"/>
  </r>
  <r>
    <x v="1"/>
    <n v="0"/>
    <n v="0"/>
    <n v="0"/>
    <n v="7388"/>
    <x v="898"/>
    <x v="0"/>
    <x v="1"/>
    <x v="0"/>
    <s v="03.16.27"/>
    <x v="41"/>
    <x v="0"/>
    <x v="5"/>
    <s v="Direção dos Assuntos Jurídicos, Fiscalização e Policia Municipal"/>
    <s v="03.16.27"/>
    <s v="Direção dos Assuntos Jurídicos, Fiscalização e Policia Municipal"/>
    <s v="03.16.27"/>
    <x v="16"/>
    <x v="0"/>
    <x v="1"/>
    <x v="1"/>
    <x v="1"/>
    <x v="0"/>
    <x v="2"/>
    <x v="0"/>
    <x v="6"/>
    <s v="2022-07-25"/>
    <x v="2"/>
    <n v="7388"/>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7-2022"/>
  </r>
  <r>
    <x v="1"/>
    <n v="0"/>
    <n v="0"/>
    <n v="0"/>
    <n v="17487"/>
    <x v="898"/>
    <x v="0"/>
    <x v="1"/>
    <x v="0"/>
    <s v="03.16.27"/>
    <x v="41"/>
    <x v="0"/>
    <x v="5"/>
    <s v="Direção dos Assuntos Jurídicos, Fiscalização e Policia Municipal"/>
    <s v="03.16.27"/>
    <s v="Direção dos Assuntos Jurídicos, Fiscalização e Policia Municipal"/>
    <s v="03.16.27"/>
    <x v="60"/>
    <x v="0"/>
    <x v="1"/>
    <x v="1"/>
    <x v="0"/>
    <x v="0"/>
    <x v="2"/>
    <x v="0"/>
    <x v="6"/>
    <s v="2022-07-25"/>
    <x v="2"/>
    <n v="17487"/>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7-2022"/>
  </r>
  <r>
    <x v="1"/>
    <n v="0"/>
    <n v="0"/>
    <n v="0"/>
    <n v="14386"/>
    <x v="898"/>
    <x v="0"/>
    <x v="1"/>
    <x v="0"/>
    <s v="03.16.27"/>
    <x v="41"/>
    <x v="0"/>
    <x v="5"/>
    <s v="Direção dos Assuntos Jurídicos, Fiscalização e Policia Municipal"/>
    <s v="03.16.27"/>
    <s v="Direção dos Assuntos Jurídicos, Fiscalização e Policia Municipal"/>
    <s v="03.16.27"/>
    <x v="62"/>
    <x v="0"/>
    <x v="1"/>
    <x v="1"/>
    <x v="0"/>
    <x v="0"/>
    <x v="2"/>
    <x v="0"/>
    <x v="6"/>
    <s v="2022-07-25"/>
    <x v="2"/>
    <n v="14386"/>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7-2022"/>
  </r>
  <r>
    <x v="1"/>
    <n v="0"/>
    <n v="0"/>
    <n v="0"/>
    <n v="195002"/>
    <x v="898"/>
    <x v="0"/>
    <x v="1"/>
    <x v="0"/>
    <s v="03.16.27"/>
    <x v="41"/>
    <x v="0"/>
    <x v="5"/>
    <s v="Direção dos Assuntos Jurídicos, Fiscalização e Policia Municipal"/>
    <s v="03.16.27"/>
    <s v="Direção dos Assuntos Jurídicos, Fiscalização e Policia Municipal"/>
    <s v="03.16.27"/>
    <x v="15"/>
    <x v="0"/>
    <x v="1"/>
    <x v="1"/>
    <x v="1"/>
    <x v="0"/>
    <x v="2"/>
    <x v="0"/>
    <x v="6"/>
    <s v="2022-07-25"/>
    <x v="2"/>
    <n v="19500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7-2022"/>
  </r>
  <r>
    <x v="1"/>
    <n v="0"/>
    <n v="0"/>
    <n v="0"/>
    <n v="89699"/>
    <x v="898"/>
    <x v="0"/>
    <x v="1"/>
    <x v="0"/>
    <s v="03.16.27"/>
    <x v="41"/>
    <x v="0"/>
    <x v="5"/>
    <s v="Direção dos Assuntos Jurídicos, Fiscalização e Policia Municipal"/>
    <s v="03.16.27"/>
    <s v="Direção dos Assuntos Jurídicos, Fiscalização e Policia Municipal"/>
    <s v="03.16.27"/>
    <x v="16"/>
    <x v="0"/>
    <x v="1"/>
    <x v="1"/>
    <x v="1"/>
    <x v="0"/>
    <x v="2"/>
    <x v="0"/>
    <x v="6"/>
    <s v="2022-07-25"/>
    <x v="2"/>
    <n v="89699"/>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7-2022"/>
  </r>
  <r>
    <x v="1"/>
    <n v="0"/>
    <n v="0"/>
    <n v="0"/>
    <n v="6359"/>
    <x v="899"/>
    <x v="0"/>
    <x v="1"/>
    <x v="0"/>
    <s v="03.16.26"/>
    <x v="43"/>
    <x v="0"/>
    <x v="5"/>
    <s v="Dir. da Agricultura, Pecuária e Floresta"/>
    <s v="03.16.26"/>
    <s v="Dir. da Agricultura, Pecuária e Floresta"/>
    <s v="03.16.26"/>
    <x v="15"/>
    <x v="0"/>
    <x v="1"/>
    <x v="1"/>
    <x v="1"/>
    <x v="0"/>
    <x v="2"/>
    <x v="0"/>
    <x v="6"/>
    <s v="2022-07-25"/>
    <x v="2"/>
    <n v="6359"/>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7-2022"/>
  </r>
  <r>
    <x v="1"/>
    <n v="0"/>
    <n v="0"/>
    <n v="0"/>
    <n v="173"/>
    <x v="899"/>
    <x v="0"/>
    <x v="1"/>
    <x v="0"/>
    <s v="03.16.26"/>
    <x v="43"/>
    <x v="0"/>
    <x v="5"/>
    <s v="Dir. da Agricultura, Pecuária e Floresta"/>
    <s v="03.16.26"/>
    <s v="Dir. da Agricultura, Pecuária e Floresta"/>
    <s v="03.16.26"/>
    <x v="60"/>
    <x v="0"/>
    <x v="1"/>
    <x v="1"/>
    <x v="0"/>
    <x v="0"/>
    <x v="2"/>
    <x v="0"/>
    <x v="6"/>
    <s v="2022-07-25"/>
    <x v="2"/>
    <n v="173"/>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7-2022"/>
  </r>
  <r>
    <x v="1"/>
    <n v="0"/>
    <n v="0"/>
    <n v="0"/>
    <n v="345"/>
    <x v="899"/>
    <x v="0"/>
    <x v="1"/>
    <x v="0"/>
    <s v="03.16.26"/>
    <x v="43"/>
    <x v="0"/>
    <x v="5"/>
    <s v="Dir. da Agricultura, Pecuária e Floresta"/>
    <s v="03.16.26"/>
    <s v="Dir. da Agricultura, Pecuária e Floresta"/>
    <s v="03.16.26"/>
    <x v="60"/>
    <x v="0"/>
    <x v="1"/>
    <x v="1"/>
    <x v="0"/>
    <x v="0"/>
    <x v="2"/>
    <x v="0"/>
    <x v="6"/>
    <s v="2022-07-25"/>
    <x v="2"/>
    <n v="345"/>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7-2022"/>
  </r>
  <r>
    <x v="1"/>
    <n v="0"/>
    <n v="0"/>
    <n v="0"/>
    <n v="12644"/>
    <x v="899"/>
    <x v="0"/>
    <x v="1"/>
    <x v="0"/>
    <s v="03.16.26"/>
    <x v="43"/>
    <x v="0"/>
    <x v="5"/>
    <s v="Dir. da Agricultura, Pecuária e Floresta"/>
    <s v="03.16.26"/>
    <s v="Dir. da Agricultura, Pecuária e Floresta"/>
    <s v="03.16.26"/>
    <x v="15"/>
    <x v="0"/>
    <x v="1"/>
    <x v="1"/>
    <x v="1"/>
    <x v="0"/>
    <x v="2"/>
    <x v="0"/>
    <x v="6"/>
    <s v="2022-07-25"/>
    <x v="2"/>
    <n v="12644"/>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7-2022"/>
  </r>
  <r>
    <x v="1"/>
    <n v="0"/>
    <n v="0"/>
    <n v="0"/>
    <n v="11"/>
    <x v="899"/>
    <x v="0"/>
    <x v="1"/>
    <x v="0"/>
    <s v="03.16.26"/>
    <x v="43"/>
    <x v="0"/>
    <x v="5"/>
    <s v="Dir. da Agricultura, Pecuária e Floresta"/>
    <s v="03.16.26"/>
    <s v="Dir. da Agricultura, Pecuária e Floresta"/>
    <s v="03.16.26"/>
    <x v="60"/>
    <x v="0"/>
    <x v="1"/>
    <x v="1"/>
    <x v="0"/>
    <x v="0"/>
    <x v="2"/>
    <x v="0"/>
    <x v="6"/>
    <s v="2022-07-25"/>
    <x v="2"/>
    <n v="11"/>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7-2022"/>
  </r>
  <r>
    <x v="1"/>
    <n v="0"/>
    <n v="0"/>
    <n v="0"/>
    <n v="404"/>
    <x v="899"/>
    <x v="0"/>
    <x v="1"/>
    <x v="0"/>
    <s v="03.16.26"/>
    <x v="43"/>
    <x v="0"/>
    <x v="5"/>
    <s v="Dir. da Agricultura, Pecuária e Floresta"/>
    <s v="03.16.26"/>
    <s v="Dir. da Agricultura, Pecuária e Floresta"/>
    <s v="03.16.26"/>
    <x v="15"/>
    <x v="0"/>
    <x v="1"/>
    <x v="1"/>
    <x v="1"/>
    <x v="0"/>
    <x v="2"/>
    <x v="0"/>
    <x v="6"/>
    <s v="2022-07-25"/>
    <x v="2"/>
    <n v="404"/>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7-2022"/>
  </r>
  <r>
    <x v="1"/>
    <n v="0"/>
    <n v="0"/>
    <n v="0"/>
    <n v="1538"/>
    <x v="899"/>
    <x v="0"/>
    <x v="1"/>
    <x v="0"/>
    <s v="03.16.26"/>
    <x v="43"/>
    <x v="0"/>
    <x v="5"/>
    <s v="Dir. da Agricultura, Pecuária e Floresta"/>
    <s v="03.16.26"/>
    <s v="Dir. da Agricultura, Pecuária e Floresta"/>
    <s v="03.16.26"/>
    <x v="60"/>
    <x v="0"/>
    <x v="1"/>
    <x v="1"/>
    <x v="0"/>
    <x v="0"/>
    <x v="2"/>
    <x v="0"/>
    <x v="6"/>
    <s v="2022-07-25"/>
    <x v="2"/>
    <n v="1538"/>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7-2022"/>
  </r>
  <r>
    <x v="1"/>
    <n v="0"/>
    <n v="0"/>
    <n v="0"/>
    <n v="56344"/>
    <x v="899"/>
    <x v="0"/>
    <x v="1"/>
    <x v="0"/>
    <s v="03.16.26"/>
    <x v="43"/>
    <x v="0"/>
    <x v="5"/>
    <s v="Dir. da Agricultura, Pecuária e Floresta"/>
    <s v="03.16.26"/>
    <s v="Dir. da Agricultura, Pecuária e Floresta"/>
    <s v="03.16.26"/>
    <x v="15"/>
    <x v="0"/>
    <x v="1"/>
    <x v="1"/>
    <x v="1"/>
    <x v="0"/>
    <x v="2"/>
    <x v="0"/>
    <x v="6"/>
    <s v="2022-07-25"/>
    <x v="2"/>
    <n v="56344"/>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7-2022"/>
  </r>
  <r>
    <x v="1"/>
    <n v="0"/>
    <n v="0"/>
    <n v="0"/>
    <n v="17687"/>
    <x v="899"/>
    <x v="0"/>
    <x v="1"/>
    <x v="0"/>
    <s v="03.16.26"/>
    <x v="43"/>
    <x v="0"/>
    <x v="5"/>
    <s v="Dir. da Agricultura, Pecuária e Floresta"/>
    <s v="03.16.26"/>
    <s v="Dir. da Agricultura, Pecuária e Floresta"/>
    <s v="03.16.26"/>
    <x v="60"/>
    <x v="0"/>
    <x v="1"/>
    <x v="1"/>
    <x v="0"/>
    <x v="0"/>
    <x v="2"/>
    <x v="0"/>
    <x v="6"/>
    <s v="2022-07-25"/>
    <x v="2"/>
    <n v="17687"/>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7-2022"/>
  </r>
  <r>
    <x v="1"/>
    <n v="0"/>
    <n v="0"/>
    <n v="0"/>
    <n v="647775"/>
    <x v="899"/>
    <x v="0"/>
    <x v="1"/>
    <x v="0"/>
    <s v="03.16.26"/>
    <x v="43"/>
    <x v="0"/>
    <x v="5"/>
    <s v="Dir. da Agricultura, Pecuária e Floresta"/>
    <s v="03.16.26"/>
    <s v="Dir. da Agricultura, Pecuária e Floresta"/>
    <s v="03.16.26"/>
    <x v="15"/>
    <x v="0"/>
    <x v="1"/>
    <x v="1"/>
    <x v="1"/>
    <x v="0"/>
    <x v="2"/>
    <x v="0"/>
    <x v="6"/>
    <s v="2022-07-25"/>
    <x v="2"/>
    <n v="647775"/>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7-2022"/>
  </r>
  <r>
    <x v="1"/>
    <n v="0"/>
    <n v="0"/>
    <n v="0"/>
    <n v="367"/>
    <x v="900"/>
    <x v="0"/>
    <x v="1"/>
    <x v="0"/>
    <s v="03.16.25"/>
    <x v="13"/>
    <x v="0"/>
    <x v="5"/>
    <s v="Direção dos  Recursos Humanos"/>
    <s v="03.16.25"/>
    <s v="Direção dos  Recursos Humanos"/>
    <s v="03.16.25"/>
    <x v="13"/>
    <x v="0"/>
    <x v="1"/>
    <x v="5"/>
    <x v="0"/>
    <x v="0"/>
    <x v="2"/>
    <x v="0"/>
    <x v="6"/>
    <s v="2022-07-25"/>
    <x v="2"/>
    <n v="367"/>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114"/>
    <x v="900"/>
    <x v="0"/>
    <x v="1"/>
    <x v="0"/>
    <s v="03.16.25"/>
    <x v="13"/>
    <x v="0"/>
    <x v="5"/>
    <s v="Direção dos  Recursos Humanos"/>
    <s v="03.16.25"/>
    <s v="Direção dos  Recursos Humanos"/>
    <s v="03.16.25"/>
    <x v="14"/>
    <x v="0"/>
    <x v="1"/>
    <x v="1"/>
    <x v="0"/>
    <x v="0"/>
    <x v="2"/>
    <x v="0"/>
    <x v="6"/>
    <s v="2022-07-25"/>
    <x v="2"/>
    <n v="11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1742"/>
    <x v="900"/>
    <x v="0"/>
    <x v="1"/>
    <x v="0"/>
    <s v="03.16.25"/>
    <x v="13"/>
    <x v="0"/>
    <x v="5"/>
    <s v="Direção dos  Recursos Humanos"/>
    <s v="03.16.25"/>
    <s v="Direção dos  Recursos Humanos"/>
    <s v="03.16.25"/>
    <x v="15"/>
    <x v="0"/>
    <x v="1"/>
    <x v="1"/>
    <x v="1"/>
    <x v="0"/>
    <x v="2"/>
    <x v="0"/>
    <x v="6"/>
    <s v="2022-07-25"/>
    <x v="2"/>
    <n v="174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9695"/>
    <x v="900"/>
    <x v="0"/>
    <x v="1"/>
    <x v="0"/>
    <s v="03.16.25"/>
    <x v="13"/>
    <x v="0"/>
    <x v="5"/>
    <s v="Direção dos  Recursos Humanos"/>
    <s v="03.16.25"/>
    <s v="Direção dos  Recursos Humanos"/>
    <s v="03.16.25"/>
    <x v="16"/>
    <x v="0"/>
    <x v="1"/>
    <x v="1"/>
    <x v="1"/>
    <x v="0"/>
    <x v="2"/>
    <x v="0"/>
    <x v="6"/>
    <s v="2022-07-25"/>
    <x v="2"/>
    <n v="9695"/>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3674"/>
    <x v="900"/>
    <x v="0"/>
    <x v="1"/>
    <x v="0"/>
    <s v="03.16.25"/>
    <x v="13"/>
    <x v="0"/>
    <x v="5"/>
    <s v="Direção dos  Recursos Humanos"/>
    <s v="03.16.25"/>
    <s v="Direção dos  Recursos Humanos"/>
    <s v="03.16.25"/>
    <x v="17"/>
    <x v="0"/>
    <x v="1"/>
    <x v="1"/>
    <x v="1"/>
    <x v="0"/>
    <x v="2"/>
    <x v="0"/>
    <x v="6"/>
    <s v="2022-07-25"/>
    <x v="2"/>
    <n v="367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719"/>
    <x v="900"/>
    <x v="0"/>
    <x v="1"/>
    <x v="0"/>
    <s v="03.16.25"/>
    <x v="13"/>
    <x v="0"/>
    <x v="5"/>
    <s v="Direção dos  Recursos Humanos"/>
    <s v="03.16.25"/>
    <s v="Direção dos  Recursos Humanos"/>
    <s v="03.16.25"/>
    <x v="18"/>
    <x v="0"/>
    <x v="4"/>
    <x v="8"/>
    <x v="0"/>
    <x v="0"/>
    <x v="2"/>
    <x v="0"/>
    <x v="6"/>
    <s v="2022-07-25"/>
    <x v="2"/>
    <n v="71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25740"/>
    <x v="900"/>
    <x v="0"/>
    <x v="1"/>
    <x v="0"/>
    <s v="03.16.25"/>
    <x v="13"/>
    <x v="0"/>
    <x v="5"/>
    <s v="Direção dos  Recursos Humanos"/>
    <s v="03.16.25"/>
    <s v="Direção dos  Recursos Humanos"/>
    <s v="03.16.25"/>
    <x v="19"/>
    <x v="0"/>
    <x v="4"/>
    <x v="8"/>
    <x v="0"/>
    <x v="0"/>
    <x v="2"/>
    <x v="0"/>
    <x v="6"/>
    <s v="2022-07-25"/>
    <x v="2"/>
    <n v="2574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7-2022"/>
  </r>
  <r>
    <x v="1"/>
    <n v="0"/>
    <n v="0"/>
    <n v="0"/>
    <n v="61"/>
    <x v="900"/>
    <x v="0"/>
    <x v="1"/>
    <x v="0"/>
    <s v="03.16.25"/>
    <x v="13"/>
    <x v="0"/>
    <x v="5"/>
    <s v="Direção dos  Recursos Humanos"/>
    <s v="03.16.25"/>
    <s v="Direção dos  Recursos Humanos"/>
    <s v="03.16.25"/>
    <x v="13"/>
    <x v="0"/>
    <x v="1"/>
    <x v="5"/>
    <x v="0"/>
    <x v="0"/>
    <x v="2"/>
    <x v="0"/>
    <x v="6"/>
    <s v="2022-07-25"/>
    <x v="2"/>
    <n v="6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18"/>
    <x v="900"/>
    <x v="0"/>
    <x v="1"/>
    <x v="0"/>
    <s v="03.16.25"/>
    <x v="13"/>
    <x v="0"/>
    <x v="5"/>
    <s v="Direção dos  Recursos Humanos"/>
    <s v="03.16.25"/>
    <s v="Direção dos  Recursos Humanos"/>
    <s v="03.16.25"/>
    <x v="14"/>
    <x v="0"/>
    <x v="1"/>
    <x v="1"/>
    <x v="0"/>
    <x v="0"/>
    <x v="2"/>
    <x v="0"/>
    <x v="6"/>
    <s v="2022-07-25"/>
    <x v="2"/>
    <n v="1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289"/>
    <x v="900"/>
    <x v="0"/>
    <x v="1"/>
    <x v="0"/>
    <s v="03.16.25"/>
    <x v="13"/>
    <x v="0"/>
    <x v="5"/>
    <s v="Direção dos  Recursos Humanos"/>
    <s v="03.16.25"/>
    <s v="Direção dos  Recursos Humanos"/>
    <s v="03.16.25"/>
    <x v="15"/>
    <x v="0"/>
    <x v="1"/>
    <x v="1"/>
    <x v="1"/>
    <x v="0"/>
    <x v="2"/>
    <x v="0"/>
    <x v="6"/>
    <s v="2022-07-25"/>
    <x v="2"/>
    <n v="28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1613"/>
    <x v="900"/>
    <x v="0"/>
    <x v="1"/>
    <x v="0"/>
    <s v="03.16.25"/>
    <x v="13"/>
    <x v="0"/>
    <x v="5"/>
    <s v="Direção dos  Recursos Humanos"/>
    <s v="03.16.25"/>
    <s v="Direção dos  Recursos Humanos"/>
    <s v="03.16.25"/>
    <x v="16"/>
    <x v="0"/>
    <x v="1"/>
    <x v="1"/>
    <x v="1"/>
    <x v="0"/>
    <x v="2"/>
    <x v="0"/>
    <x v="6"/>
    <s v="2022-07-25"/>
    <x v="2"/>
    <n v="161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611"/>
    <x v="900"/>
    <x v="0"/>
    <x v="1"/>
    <x v="0"/>
    <s v="03.16.25"/>
    <x v="13"/>
    <x v="0"/>
    <x v="5"/>
    <s v="Direção dos  Recursos Humanos"/>
    <s v="03.16.25"/>
    <s v="Direção dos  Recursos Humanos"/>
    <s v="03.16.25"/>
    <x v="17"/>
    <x v="0"/>
    <x v="1"/>
    <x v="1"/>
    <x v="1"/>
    <x v="0"/>
    <x v="2"/>
    <x v="0"/>
    <x v="6"/>
    <s v="2022-07-25"/>
    <x v="2"/>
    <n v="61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119"/>
    <x v="900"/>
    <x v="0"/>
    <x v="1"/>
    <x v="0"/>
    <s v="03.16.25"/>
    <x v="13"/>
    <x v="0"/>
    <x v="5"/>
    <s v="Direção dos  Recursos Humanos"/>
    <s v="03.16.25"/>
    <s v="Direção dos  Recursos Humanos"/>
    <s v="03.16.25"/>
    <x v="18"/>
    <x v="0"/>
    <x v="4"/>
    <x v="8"/>
    <x v="0"/>
    <x v="0"/>
    <x v="2"/>
    <x v="0"/>
    <x v="6"/>
    <s v="2022-07-25"/>
    <x v="2"/>
    <n v="11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4289"/>
    <x v="900"/>
    <x v="0"/>
    <x v="1"/>
    <x v="0"/>
    <s v="03.16.25"/>
    <x v="13"/>
    <x v="0"/>
    <x v="5"/>
    <s v="Direção dos  Recursos Humanos"/>
    <s v="03.16.25"/>
    <s v="Direção dos  Recursos Humanos"/>
    <s v="03.16.25"/>
    <x v="19"/>
    <x v="0"/>
    <x v="4"/>
    <x v="8"/>
    <x v="0"/>
    <x v="0"/>
    <x v="2"/>
    <x v="0"/>
    <x v="6"/>
    <s v="2022-07-25"/>
    <x v="2"/>
    <n v="428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7-2022"/>
  </r>
  <r>
    <x v="1"/>
    <n v="0"/>
    <n v="0"/>
    <n v="0"/>
    <n v="11102"/>
    <x v="900"/>
    <x v="0"/>
    <x v="1"/>
    <x v="0"/>
    <s v="03.16.25"/>
    <x v="13"/>
    <x v="0"/>
    <x v="5"/>
    <s v="Direção dos  Recursos Humanos"/>
    <s v="03.16.25"/>
    <s v="Direção dos  Recursos Humanos"/>
    <s v="03.16.25"/>
    <x v="13"/>
    <x v="0"/>
    <x v="1"/>
    <x v="5"/>
    <x v="0"/>
    <x v="0"/>
    <x v="2"/>
    <x v="0"/>
    <x v="6"/>
    <s v="2022-07-25"/>
    <x v="2"/>
    <n v="1110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3450"/>
    <x v="900"/>
    <x v="0"/>
    <x v="1"/>
    <x v="0"/>
    <s v="03.16.25"/>
    <x v="13"/>
    <x v="0"/>
    <x v="5"/>
    <s v="Direção dos  Recursos Humanos"/>
    <s v="03.16.25"/>
    <s v="Direção dos  Recursos Humanos"/>
    <s v="03.16.25"/>
    <x v="14"/>
    <x v="0"/>
    <x v="1"/>
    <x v="1"/>
    <x v="0"/>
    <x v="0"/>
    <x v="2"/>
    <x v="0"/>
    <x v="6"/>
    <s v="2022-07-25"/>
    <x v="2"/>
    <n v="345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52615"/>
    <x v="900"/>
    <x v="0"/>
    <x v="1"/>
    <x v="0"/>
    <s v="03.16.25"/>
    <x v="13"/>
    <x v="0"/>
    <x v="5"/>
    <s v="Direção dos  Recursos Humanos"/>
    <s v="03.16.25"/>
    <s v="Direção dos  Recursos Humanos"/>
    <s v="03.16.25"/>
    <x v="15"/>
    <x v="0"/>
    <x v="1"/>
    <x v="1"/>
    <x v="1"/>
    <x v="0"/>
    <x v="2"/>
    <x v="0"/>
    <x v="6"/>
    <s v="2022-07-25"/>
    <x v="2"/>
    <n v="5261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292822"/>
    <x v="900"/>
    <x v="0"/>
    <x v="1"/>
    <x v="0"/>
    <s v="03.16.25"/>
    <x v="13"/>
    <x v="0"/>
    <x v="5"/>
    <s v="Direção dos  Recursos Humanos"/>
    <s v="03.16.25"/>
    <s v="Direção dos  Recursos Humanos"/>
    <s v="03.16.25"/>
    <x v="16"/>
    <x v="0"/>
    <x v="1"/>
    <x v="1"/>
    <x v="1"/>
    <x v="0"/>
    <x v="2"/>
    <x v="0"/>
    <x v="6"/>
    <s v="2022-07-25"/>
    <x v="2"/>
    <n v="29282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110989"/>
    <x v="900"/>
    <x v="0"/>
    <x v="1"/>
    <x v="0"/>
    <s v="03.16.25"/>
    <x v="13"/>
    <x v="0"/>
    <x v="5"/>
    <s v="Direção dos  Recursos Humanos"/>
    <s v="03.16.25"/>
    <s v="Direção dos  Recursos Humanos"/>
    <s v="03.16.25"/>
    <x v="17"/>
    <x v="0"/>
    <x v="1"/>
    <x v="1"/>
    <x v="1"/>
    <x v="0"/>
    <x v="2"/>
    <x v="0"/>
    <x v="6"/>
    <s v="2022-07-25"/>
    <x v="2"/>
    <n v="11098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21723"/>
    <x v="900"/>
    <x v="0"/>
    <x v="1"/>
    <x v="0"/>
    <s v="03.16.25"/>
    <x v="13"/>
    <x v="0"/>
    <x v="5"/>
    <s v="Direção dos  Recursos Humanos"/>
    <s v="03.16.25"/>
    <s v="Direção dos  Recursos Humanos"/>
    <s v="03.16.25"/>
    <x v="18"/>
    <x v="0"/>
    <x v="4"/>
    <x v="8"/>
    <x v="0"/>
    <x v="0"/>
    <x v="2"/>
    <x v="0"/>
    <x v="6"/>
    <s v="2022-07-25"/>
    <x v="2"/>
    <n v="2172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777315"/>
    <x v="900"/>
    <x v="0"/>
    <x v="1"/>
    <x v="0"/>
    <s v="03.16.25"/>
    <x v="13"/>
    <x v="0"/>
    <x v="5"/>
    <s v="Direção dos  Recursos Humanos"/>
    <s v="03.16.25"/>
    <s v="Direção dos  Recursos Humanos"/>
    <s v="03.16.25"/>
    <x v="19"/>
    <x v="0"/>
    <x v="4"/>
    <x v="8"/>
    <x v="0"/>
    <x v="0"/>
    <x v="2"/>
    <x v="0"/>
    <x v="6"/>
    <s v="2022-07-25"/>
    <x v="2"/>
    <n v="77731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7-2022"/>
  </r>
  <r>
    <x v="1"/>
    <n v="0"/>
    <n v="0"/>
    <n v="0"/>
    <n v="8776"/>
    <x v="901"/>
    <x v="0"/>
    <x v="1"/>
    <x v="0"/>
    <s v="03.16.24"/>
    <x v="22"/>
    <x v="0"/>
    <x v="5"/>
    <s v="Direcao da Familia, Inclusão, Género e Saúde"/>
    <s v="03.16.24"/>
    <s v="Direcao da Familia, Inclusão, Género e Saúde"/>
    <s v="03.16.24"/>
    <x v="15"/>
    <x v="0"/>
    <x v="1"/>
    <x v="1"/>
    <x v="1"/>
    <x v="0"/>
    <x v="2"/>
    <x v="0"/>
    <x v="6"/>
    <s v="2022-07-25"/>
    <x v="2"/>
    <n v="8776"/>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7-2022"/>
  </r>
  <r>
    <x v="1"/>
    <n v="0"/>
    <n v="0"/>
    <n v="0"/>
    <n v="6675"/>
    <x v="901"/>
    <x v="0"/>
    <x v="1"/>
    <x v="0"/>
    <s v="03.16.24"/>
    <x v="22"/>
    <x v="0"/>
    <x v="5"/>
    <s v="Direcao da Familia, Inclusão, Género e Saúde"/>
    <s v="03.16.24"/>
    <s v="Direcao da Familia, Inclusão, Género e Saúde"/>
    <s v="03.16.24"/>
    <x v="16"/>
    <x v="0"/>
    <x v="1"/>
    <x v="1"/>
    <x v="1"/>
    <x v="0"/>
    <x v="2"/>
    <x v="0"/>
    <x v="6"/>
    <s v="2022-07-25"/>
    <x v="2"/>
    <n v="6675"/>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7-2022"/>
  </r>
  <r>
    <x v="1"/>
    <n v="0"/>
    <n v="0"/>
    <n v="0"/>
    <n v="92"/>
    <x v="901"/>
    <x v="0"/>
    <x v="1"/>
    <x v="0"/>
    <s v="03.16.24"/>
    <x v="22"/>
    <x v="0"/>
    <x v="5"/>
    <s v="Direcao da Familia, Inclusão, Género e Saúde"/>
    <s v="03.16.24"/>
    <s v="Direcao da Familia, Inclusão, Género e Saúde"/>
    <s v="03.16.24"/>
    <x v="15"/>
    <x v="0"/>
    <x v="1"/>
    <x v="1"/>
    <x v="1"/>
    <x v="0"/>
    <x v="2"/>
    <x v="0"/>
    <x v="6"/>
    <s v="2022-07-25"/>
    <x v="2"/>
    <n v="92"/>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7-2022"/>
  </r>
  <r>
    <x v="1"/>
    <n v="0"/>
    <n v="0"/>
    <n v="0"/>
    <n v="70"/>
    <x v="901"/>
    <x v="0"/>
    <x v="1"/>
    <x v="0"/>
    <s v="03.16.24"/>
    <x v="22"/>
    <x v="0"/>
    <x v="5"/>
    <s v="Direcao da Familia, Inclusão, Género e Saúde"/>
    <s v="03.16.24"/>
    <s v="Direcao da Familia, Inclusão, Género e Saúde"/>
    <s v="03.16.24"/>
    <x v="16"/>
    <x v="0"/>
    <x v="1"/>
    <x v="1"/>
    <x v="1"/>
    <x v="0"/>
    <x v="2"/>
    <x v="0"/>
    <x v="6"/>
    <s v="2022-07-25"/>
    <x v="2"/>
    <n v="70"/>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7-2022"/>
  </r>
  <r>
    <x v="1"/>
    <n v="0"/>
    <n v="0"/>
    <n v="0"/>
    <n v="17889"/>
    <x v="901"/>
    <x v="0"/>
    <x v="1"/>
    <x v="0"/>
    <s v="03.16.24"/>
    <x v="22"/>
    <x v="0"/>
    <x v="5"/>
    <s v="Direcao da Familia, Inclusão, Género e Saúde"/>
    <s v="03.16.24"/>
    <s v="Direcao da Familia, Inclusão, Género e Saúde"/>
    <s v="03.16.24"/>
    <x v="15"/>
    <x v="0"/>
    <x v="1"/>
    <x v="1"/>
    <x v="1"/>
    <x v="0"/>
    <x v="2"/>
    <x v="0"/>
    <x v="6"/>
    <s v="2022-07-25"/>
    <x v="2"/>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7-2022"/>
  </r>
  <r>
    <x v="1"/>
    <n v="0"/>
    <n v="0"/>
    <n v="0"/>
    <n v="13605"/>
    <x v="901"/>
    <x v="0"/>
    <x v="1"/>
    <x v="0"/>
    <s v="03.16.24"/>
    <x v="22"/>
    <x v="0"/>
    <x v="5"/>
    <s v="Direcao da Familia, Inclusão, Género e Saúde"/>
    <s v="03.16.24"/>
    <s v="Direcao da Familia, Inclusão, Género e Saúde"/>
    <s v="03.16.24"/>
    <x v="16"/>
    <x v="0"/>
    <x v="1"/>
    <x v="1"/>
    <x v="1"/>
    <x v="0"/>
    <x v="2"/>
    <x v="0"/>
    <x v="6"/>
    <s v="2022-07-25"/>
    <x v="2"/>
    <n v="13605"/>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7-2022"/>
  </r>
  <r>
    <x v="1"/>
    <n v="0"/>
    <n v="0"/>
    <n v="0"/>
    <n v="196861"/>
    <x v="901"/>
    <x v="0"/>
    <x v="1"/>
    <x v="0"/>
    <s v="03.16.24"/>
    <x v="22"/>
    <x v="0"/>
    <x v="5"/>
    <s v="Direcao da Familia, Inclusão, Género e Saúde"/>
    <s v="03.16.24"/>
    <s v="Direcao da Familia, Inclusão, Género e Saúde"/>
    <s v="03.16.24"/>
    <x v="15"/>
    <x v="0"/>
    <x v="1"/>
    <x v="1"/>
    <x v="1"/>
    <x v="0"/>
    <x v="2"/>
    <x v="0"/>
    <x v="6"/>
    <s v="2022-07-25"/>
    <x v="2"/>
    <n v="196861"/>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7-2022"/>
  </r>
  <r>
    <x v="1"/>
    <n v="0"/>
    <n v="0"/>
    <n v="0"/>
    <n v="149708"/>
    <x v="901"/>
    <x v="0"/>
    <x v="1"/>
    <x v="0"/>
    <s v="03.16.24"/>
    <x v="22"/>
    <x v="0"/>
    <x v="5"/>
    <s v="Direcao da Familia, Inclusão, Género e Saúde"/>
    <s v="03.16.24"/>
    <s v="Direcao da Familia, Inclusão, Género e Saúde"/>
    <s v="03.16.24"/>
    <x v="16"/>
    <x v="0"/>
    <x v="1"/>
    <x v="1"/>
    <x v="1"/>
    <x v="0"/>
    <x v="2"/>
    <x v="0"/>
    <x v="6"/>
    <s v="2022-07-25"/>
    <x v="2"/>
    <n v="149708"/>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7-2022"/>
  </r>
  <r>
    <x v="1"/>
    <n v="0"/>
    <n v="0"/>
    <n v="0"/>
    <n v="13618"/>
    <x v="902"/>
    <x v="0"/>
    <x v="1"/>
    <x v="0"/>
    <s v="03.16.22"/>
    <x v="59"/>
    <x v="0"/>
    <x v="5"/>
    <s v="Direção da Habitação"/>
    <s v="03.16.22"/>
    <s v="Direção da Habitação"/>
    <s v="03.16.22"/>
    <x v="17"/>
    <x v="0"/>
    <x v="1"/>
    <x v="1"/>
    <x v="1"/>
    <x v="0"/>
    <x v="2"/>
    <x v="0"/>
    <x v="6"/>
    <s v="2022-07-25"/>
    <x v="2"/>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7-2022"/>
  </r>
  <r>
    <x v="1"/>
    <n v="0"/>
    <n v="0"/>
    <n v="0"/>
    <n v="1361"/>
    <x v="902"/>
    <x v="0"/>
    <x v="1"/>
    <x v="0"/>
    <s v="03.16.22"/>
    <x v="59"/>
    <x v="0"/>
    <x v="5"/>
    <s v="Direção da Habitação"/>
    <s v="03.16.22"/>
    <s v="Direção da Habitação"/>
    <s v="03.16.22"/>
    <x v="13"/>
    <x v="0"/>
    <x v="1"/>
    <x v="5"/>
    <x v="0"/>
    <x v="0"/>
    <x v="2"/>
    <x v="0"/>
    <x v="6"/>
    <s v="2022-07-25"/>
    <x v="2"/>
    <n v="1361"/>
    <x v="0"/>
    <m/>
    <x v="0"/>
    <m/>
    <x v="3"/>
    <n v="100474696"/>
    <x v="0"/>
    <x v="1"/>
    <s v="Direção da Habitação"/>
    <s v="ORI"/>
    <x v="0"/>
    <m/>
    <x v="0"/>
    <x v="0"/>
    <x v="0"/>
    <x v="0"/>
    <x v="0"/>
    <x v="0"/>
    <x v="0"/>
    <x v="0"/>
    <x v="0"/>
    <x v="0"/>
    <x v="0"/>
    <s v="Direção da Habitação"/>
    <x v="0"/>
    <x v="0"/>
    <x v="0"/>
    <x v="0"/>
    <x v="0"/>
    <x v="0"/>
    <x v="0"/>
    <s v="000000"/>
    <x v="0"/>
    <x v="0"/>
    <x v="1"/>
    <x v="0"/>
    <s v="Pagamento de salário referente a 07-2022"/>
  </r>
  <r>
    <x v="1"/>
    <n v="0"/>
    <n v="0"/>
    <n v="0"/>
    <n v="890"/>
    <x v="902"/>
    <x v="0"/>
    <x v="1"/>
    <x v="0"/>
    <s v="03.16.22"/>
    <x v="59"/>
    <x v="0"/>
    <x v="5"/>
    <s v="Direção da Habitação"/>
    <s v="03.16.22"/>
    <s v="Direção da Habitação"/>
    <s v="03.16.22"/>
    <x v="13"/>
    <x v="0"/>
    <x v="1"/>
    <x v="5"/>
    <x v="0"/>
    <x v="0"/>
    <x v="2"/>
    <x v="0"/>
    <x v="6"/>
    <s v="2022-07-25"/>
    <x v="2"/>
    <n v="890"/>
    <x v="0"/>
    <m/>
    <x v="0"/>
    <m/>
    <x v="33"/>
    <n v="100474706"/>
    <x v="0"/>
    <x v="6"/>
    <s v="Direção da Habitação"/>
    <s v="ORI"/>
    <x v="0"/>
    <m/>
    <x v="0"/>
    <x v="0"/>
    <x v="0"/>
    <x v="0"/>
    <x v="0"/>
    <x v="0"/>
    <x v="0"/>
    <x v="0"/>
    <x v="0"/>
    <x v="0"/>
    <x v="0"/>
    <s v="Direção da Habitação"/>
    <x v="0"/>
    <x v="0"/>
    <x v="0"/>
    <x v="0"/>
    <x v="0"/>
    <x v="0"/>
    <x v="0"/>
    <s v="000000"/>
    <x v="0"/>
    <x v="0"/>
    <x v="6"/>
    <x v="0"/>
    <s v="Pagamento de salário referente a 07-2022"/>
  </r>
  <r>
    <x v="1"/>
    <n v="0"/>
    <n v="0"/>
    <n v="0"/>
    <n v="8902"/>
    <x v="902"/>
    <x v="0"/>
    <x v="1"/>
    <x v="0"/>
    <s v="03.16.22"/>
    <x v="59"/>
    <x v="0"/>
    <x v="5"/>
    <s v="Direção da Habitação"/>
    <s v="03.16.22"/>
    <s v="Direção da Habitação"/>
    <s v="03.16.22"/>
    <x v="17"/>
    <x v="0"/>
    <x v="1"/>
    <x v="1"/>
    <x v="1"/>
    <x v="0"/>
    <x v="2"/>
    <x v="0"/>
    <x v="6"/>
    <s v="2022-07-25"/>
    <x v="2"/>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7-2022"/>
  </r>
  <r>
    <x v="1"/>
    <n v="0"/>
    <n v="0"/>
    <n v="0"/>
    <n v="9989"/>
    <x v="902"/>
    <x v="0"/>
    <x v="1"/>
    <x v="0"/>
    <s v="03.16.22"/>
    <x v="59"/>
    <x v="0"/>
    <x v="5"/>
    <s v="Direção da Habitação"/>
    <s v="03.16.22"/>
    <s v="Direção da Habitação"/>
    <s v="03.16.22"/>
    <x v="13"/>
    <x v="0"/>
    <x v="1"/>
    <x v="5"/>
    <x v="0"/>
    <x v="0"/>
    <x v="2"/>
    <x v="0"/>
    <x v="6"/>
    <s v="2022-07-25"/>
    <x v="2"/>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7-2022"/>
  </r>
  <r>
    <x v="1"/>
    <n v="0"/>
    <n v="0"/>
    <n v="0"/>
    <n v="99880"/>
    <x v="902"/>
    <x v="0"/>
    <x v="1"/>
    <x v="0"/>
    <s v="03.16.22"/>
    <x v="59"/>
    <x v="0"/>
    <x v="5"/>
    <s v="Direção da Habitação"/>
    <s v="03.16.22"/>
    <s v="Direção da Habitação"/>
    <s v="03.16.22"/>
    <x v="17"/>
    <x v="0"/>
    <x v="1"/>
    <x v="1"/>
    <x v="1"/>
    <x v="0"/>
    <x v="2"/>
    <x v="0"/>
    <x v="6"/>
    <s v="2022-07-25"/>
    <x v="2"/>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7-2022"/>
  </r>
  <r>
    <x v="1"/>
    <n v="0"/>
    <n v="0"/>
    <n v="0"/>
    <n v="582"/>
    <x v="903"/>
    <x v="0"/>
    <x v="1"/>
    <x v="0"/>
    <s v="03.16.21"/>
    <x v="60"/>
    <x v="0"/>
    <x v="5"/>
    <s v="Dir. Turismo, Investimento e Emprendedorismo"/>
    <s v="03.16.21"/>
    <s v="Dir. Turismo, Investimento e Emprendedorismo"/>
    <s v="03.16.21"/>
    <x v="13"/>
    <x v="0"/>
    <x v="1"/>
    <x v="5"/>
    <x v="0"/>
    <x v="0"/>
    <x v="2"/>
    <x v="0"/>
    <x v="6"/>
    <s v="2022-07-25"/>
    <x v="2"/>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7-2022"/>
  </r>
  <r>
    <x v="1"/>
    <n v="0"/>
    <n v="0"/>
    <n v="0"/>
    <n v="5829"/>
    <x v="903"/>
    <x v="0"/>
    <x v="1"/>
    <x v="0"/>
    <s v="03.16.21"/>
    <x v="60"/>
    <x v="0"/>
    <x v="5"/>
    <s v="Dir. Turismo, Investimento e Emprendedorismo"/>
    <s v="03.16.21"/>
    <s v="Dir. Turismo, Investimento e Emprendedorismo"/>
    <s v="03.16.21"/>
    <x v="17"/>
    <x v="0"/>
    <x v="1"/>
    <x v="1"/>
    <x v="1"/>
    <x v="0"/>
    <x v="2"/>
    <x v="0"/>
    <x v="6"/>
    <s v="2022-07-25"/>
    <x v="2"/>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7-2022"/>
  </r>
  <r>
    <x v="1"/>
    <n v="0"/>
    <n v="0"/>
    <n v="0"/>
    <n v="7578"/>
    <x v="903"/>
    <x v="0"/>
    <x v="1"/>
    <x v="0"/>
    <s v="03.16.21"/>
    <x v="60"/>
    <x v="0"/>
    <x v="5"/>
    <s v="Dir. Turismo, Investimento e Emprendedorismo"/>
    <s v="03.16.21"/>
    <s v="Dir. Turismo, Investimento e Emprendedorismo"/>
    <s v="03.16.21"/>
    <x v="13"/>
    <x v="0"/>
    <x v="1"/>
    <x v="5"/>
    <x v="0"/>
    <x v="0"/>
    <x v="2"/>
    <x v="0"/>
    <x v="6"/>
    <s v="2022-07-25"/>
    <x v="2"/>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7-2022"/>
  </r>
  <r>
    <x v="1"/>
    <n v="0"/>
    <n v="0"/>
    <n v="0"/>
    <n v="75771"/>
    <x v="903"/>
    <x v="0"/>
    <x v="1"/>
    <x v="0"/>
    <s v="03.16.21"/>
    <x v="60"/>
    <x v="0"/>
    <x v="5"/>
    <s v="Dir. Turismo, Investimento e Emprendedorismo"/>
    <s v="03.16.21"/>
    <s v="Dir. Turismo, Investimento e Emprendedorismo"/>
    <s v="03.16.21"/>
    <x v="17"/>
    <x v="0"/>
    <x v="1"/>
    <x v="1"/>
    <x v="1"/>
    <x v="0"/>
    <x v="2"/>
    <x v="0"/>
    <x v="6"/>
    <s v="2022-07-25"/>
    <x v="2"/>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7-2022"/>
  </r>
  <r>
    <x v="1"/>
    <n v="0"/>
    <n v="0"/>
    <n v="0"/>
    <n v="10834"/>
    <x v="904"/>
    <x v="0"/>
    <x v="1"/>
    <x v="0"/>
    <s v="03.16.20"/>
    <x v="51"/>
    <x v="0"/>
    <x v="5"/>
    <s v="Dir. do Comércio, Indústria, Transporte Feiras e Pesca"/>
    <s v="03.16.20"/>
    <s v="Dir. do Comércio, Indústria, Transporte Feiras e Pesca"/>
    <s v="03.16.20"/>
    <x v="16"/>
    <x v="0"/>
    <x v="1"/>
    <x v="1"/>
    <x v="1"/>
    <x v="0"/>
    <x v="2"/>
    <x v="0"/>
    <x v="6"/>
    <s v="2022-07-25"/>
    <x v="2"/>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7-2022"/>
  </r>
  <r>
    <x v="1"/>
    <n v="0"/>
    <n v="0"/>
    <n v="0"/>
    <n v="8213"/>
    <x v="904"/>
    <x v="0"/>
    <x v="1"/>
    <x v="0"/>
    <s v="03.16.20"/>
    <x v="51"/>
    <x v="0"/>
    <x v="5"/>
    <s v="Dir. do Comércio, Indústria, Transporte Feiras e Pesca"/>
    <s v="03.16.20"/>
    <s v="Dir. do Comércio, Indústria, Transporte Feiras e Pesca"/>
    <s v="03.16.20"/>
    <x v="16"/>
    <x v="0"/>
    <x v="1"/>
    <x v="1"/>
    <x v="1"/>
    <x v="0"/>
    <x v="2"/>
    <x v="0"/>
    <x v="6"/>
    <s v="2022-07-25"/>
    <x v="2"/>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7-2022"/>
  </r>
  <r>
    <x v="1"/>
    <n v="0"/>
    <n v="0"/>
    <n v="0"/>
    <n v="83615"/>
    <x v="904"/>
    <x v="0"/>
    <x v="1"/>
    <x v="0"/>
    <s v="03.16.20"/>
    <x v="51"/>
    <x v="0"/>
    <x v="5"/>
    <s v="Dir. do Comércio, Indústria, Transporte Feiras e Pesca"/>
    <s v="03.16.20"/>
    <s v="Dir. do Comércio, Indústria, Transporte Feiras e Pesca"/>
    <s v="03.16.20"/>
    <x v="16"/>
    <x v="0"/>
    <x v="1"/>
    <x v="1"/>
    <x v="1"/>
    <x v="0"/>
    <x v="2"/>
    <x v="0"/>
    <x v="6"/>
    <s v="2022-07-25"/>
    <x v="2"/>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7-2022"/>
  </r>
  <r>
    <x v="1"/>
    <n v="0"/>
    <n v="0"/>
    <n v="0"/>
    <n v="405"/>
    <x v="905"/>
    <x v="0"/>
    <x v="1"/>
    <x v="0"/>
    <s v="03.16.19"/>
    <x v="34"/>
    <x v="0"/>
    <x v="5"/>
    <s v="Direção de Inovação e Desporto"/>
    <s v="03.16.19"/>
    <s v="Direção de Inovação e Desporto"/>
    <s v="03.16.19"/>
    <x v="13"/>
    <x v="0"/>
    <x v="1"/>
    <x v="5"/>
    <x v="0"/>
    <x v="0"/>
    <x v="2"/>
    <x v="0"/>
    <x v="6"/>
    <s v="2022-07-25"/>
    <x v="2"/>
    <n v="405"/>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7-2022"/>
  </r>
  <r>
    <x v="1"/>
    <n v="0"/>
    <n v="0"/>
    <n v="0"/>
    <n v="1329"/>
    <x v="905"/>
    <x v="0"/>
    <x v="1"/>
    <x v="0"/>
    <s v="03.16.19"/>
    <x v="34"/>
    <x v="0"/>
    <x v="5"/>
    <s v="Direção de Inovação e Desporto"/>
    <s v="03.16.19"/>
    <s v="Direção de Inovação e Desporto"/>
    <s v="03.16.19"/>
    <x v="61"/>
    <x v="0"/>
    <x v="1"/>
    <x v="1"/>
    <x v="0"/>
    <x v="0"/>
    <x v="2"/>
    <x v="0"/>
    <x v="6"/>
    <s v="2022-07-25"/>
    <x v="2"/>
    <n v="1329"/>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7-2022"/>
  </r>
  <r>
    <x v="1"/>
    <n v="0"/>
    <n v="0"/>
    <n v="0"/>
    <n v="12681"/>
    <x v="905"/>
    <x v="0"/>
    <x v="1"/>
    <x v="0"/>
    <s v="03.16.19"/>
    <x v="34"/>
    <x v="0"/>
    <x v="5"/>
    <s v="Direção de Inovação e Desporto"/>
    <s v="03.16.19"/>
    <s v="Direção de Inovação e Desporto"/>
    <s v="03.16.19"/>
    <x v="15"/>
    <x v="0"/>
    <x v="1"/>
    <x v="1"/>
    <x v="1"/>
    <x v="0"/>
    <x v="2"/>
    <x v="0"/>
    <x v="6"/>
    <s v="2022-07-25"/>
    <x v="2"/>
    <n v="12681"/>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7-2022"/>
  </r>
  <r>
    <x v="1"/>
    <n v="0"/>
    <n v="0"/>
    <n v="0"/>
    <n v="246"/>
    <x v="905"/>
    <x v="0"/>
    <x v="1"/>
    <x v="0"/>
    <s v="03.16.19"/>
    <x v="34"/>
    <x v="0"/>
    <x v="5"/>
    <s v="Direção de Inovação e Desporto"/>
    <s v="03.16.19"/>
    <s v="Direção de Inovação e Desporto"/>
    <s v="03.16.19"/>
    <x v="13"/>
    <x v="0"/>
    <x v="1"/>
    <x v="5"/>
    <x v="0"/>
    <x v="0"/>
    <x v="2"/>
    <x v="0"/>
    <x v="6"/>
    <s v="2022-07-25"/>
    <x v="2"/>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7-2022"/>
  </r>
  <r>
    <x v="1"/>
    <n v="0"/>
    <n v="0"/>
    <n v="0"/>
    <n v="808"/>
    <x v="905"/>
    <x v="0"/>
    <x v="1"/>
    <x v="0"/>
    <s v="03.16.19"/>
    <x v="34"/>
    <x v="0"/>
    <x v="5"/>
    <s v="Direção de Inovação e Desporto"/>
    <s v="03.16.19"/>
    <s v="Direção de Inovação e Desporto"/>
    <s v="03.16.19"/>
    <x v="61"/>
    <x v="0"/>
    <x v="1"/>
    <x v="1"/>
    <x v="0"/>
    <x v="0"/>
    <x v="2"/>
    <x v="0"/>
    <x v="6"/>
    <s v="2022-07-25"/>
    <x v="2"/>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7-2022"/>
  </r>
  <r>
    <x v="1"/>
    <n v="0"/>
    <n v="0"/>
    <n v="0"/>
    <n v="7708"/>
    <x v="905"/>
    <x v="0"/>
    <x v="1"/>
    <x v="0"/>
    <s v="03.16.19"/>
    <x v="34"/>
    <x v="0"/>
    <x v="5"/>
    <s v="Direção de Inovação e Desporto"/>
    <s v="03.16.19"/>
    <s v="Direção de Inovação e Desporto"/>
    <s v="03.16.19"/>
    <x v="15"/>
    <x v="0"/>
    <x v="1"/>
    <x v="1"/>
    <x v="1"/>
    <x v="0"/>
    <x v="2"/>
    <x v="0"/>
    <x v="6"/>
    <s v="2022-07-25"/>
    <x v="2"/>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7-2022"/>
  </r>
  <r>
    <x v="1"/>
    <n v="0"/>
    <n v="0"/>
    <n v="0"/>
    <n v="260"/>
    <x v="905"/>
    <x v="0"/>
    <x v="1"/>
    <x v="0"/>
    <s v="03.16.19"/>
    <x v="34"/>
    <x v="0"/>
    <x v="5"/>
    <s v="Direção de Inovação e Desporto"/>
    <s v="03.16.19"/>
    <s v="Direção de Inovação e Desporto"/>
    <s v="03.16.19"/>
    <x v="13"/>
    <x v="0"/>
    <x v="1"/>
    <x v="5"/>
    <x v="0"/>
    <x v="0"/>
    <x v="2"/>
    <x v="0"/>
    <x v="6"/>
    <s v="2022-07-25"/>
    <x v="2"/>
    <n v="260"/>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7-2022"/>
  </r>
  <r>
    <x v="1"/>
    <n v="0"/>
    <n v="0"/>
    <n v="0"/>
    <n v="852"/>
    <x v="905"/>
    <x v="0"/>
    <x v="1"/>
    <x v="0"/>
    <s v="03.16.19"/>
    <x v="34"/>
    <x v="0"/>
    <x v="5"/>
    <s v="Direção de Inovação e Desporto"/>
    <s v="03.16.19"/>
    <s v="Direção de Inovação e Desporto"/>
    <s v="03.16.19"/>
    <x v="61"/>
    <x v="0"/>
    <x v="1"/>
    <x v="1"/>
    <x v="0"/>
    <x v="0"/>
    <x v="2"/>
    <x v="0"/>
    <x v="6"/>
    <s v="2022-07-25"/>
    <x v="2"/>
    <n v="8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7-2022"/>
  </r>
  <r>
    <x v="1"/>
    <n v="0"/>
    <n v="0"/>
    <n v="0"/>
    <n v="8129"/>
    <x v="905"/>
    <x v="0"/>
    <x v="1"/>
    <x v="0"/>
    <s v="03.16.19"/>
    <x v="34"/>
    <x v="0"/>
    <x v="5"/>
    <s v="Direção de Inovação e Desporto"/>
    <s v="03.16.19"/>
    <s v="Direção de Inovação e Desporto"/>
    <s v="03.16.19"/>
    <x v="15"/>
    <x v="0"/>
    <x v="1"/>
    <x v="1"/>
    <x v="1"/>
    <x v="0"/>
    <x v="2"/>
    <x v="0"/>
    <x v="6"/>
    <s v="2022-07-25"/>
    <x v="2"/>
    <n v="8129"/>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7-2022"/>
  </r>
  <r>
    <x v="1"/>
    <n v="0"/>
    <n v="0"/>
    <n v="0"/>
    <n v="4529"/>
    <x v="905"/>
    <x v="0"/>
    <x v="1"/>
    <x v="0"/>
    <s v="03.16.19"/>
    <x v="34"/>
    <x v="0"/>
    <x v="5"/>
    <s v="Direção de Inovação e Desporto"/>
    <s v="03.16.19"/>
    <s v="Direção de Inovação e Desporto"/>
    <s v="03.16.19"/>
    <x v="13"/>
    <x v="0"/>
    <x v="1"/>
    <x v="5"/>
    <x v="0"/>
    <x v="0"/>
    <x v="2"/>
    <x v="0"/>
    <x v="6"/>
    <s v="2022-07-25"/>
    <x v="2"/>
    <n v="452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7-2022"/>
  </r>
  <r>
    <x v="1"/>
    <n v="0"/>
    <n v="0"/>
    <n v="0"/>
    <n v="14830"/>
    <x v="905"/>
    <x v="0"/>
    <x v="1"/>
    <x v="0"/>
    <s v="03.16.19"/>
    <x v="34"/>
    <x v="0"/>
    <x v="5"/>
    <s v="Direção de Inovação e Desporto"/>
    <s v="03.16.19"/>
    <s v="Direção de Inovação e Desporto"/>
    <s v="03.16.19"/>
    <x v="61"/>
    <x v="0"/>
    <x v="1"/>
    <x v="1"/>
    <x v="0"/>
    <x v="0"/>
    <x v="2"/>
    <x v="0"/>
    <x v="6"/>
    <s v="2022-07-25"/>
    <x v="2"/>
    <n v="1483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7-2022"/>
  </r>
  <r>
    <x v="1"/>
    <n v="0"/>
    <n v="0"/>
    <n v="0"/>
    <n v="141399"/>
    <x v="905"/>
    <x v="0"/>
    <x v="1"/>
    <x v="0"/>
    <s v="03.16.19"/>
    <x v="34"/>
    <x v="0"/>
    <x v="5"/>
    <s v="Direção de Inovação e Desporto"/>
    <s v="03.16.19"/>
    <s v="Direção de Inovação e Desporto"/>
    <s v="03.16.19"/>
    <x v="15"/>
    <x v="0"/>
    <x v="1"/>
    <x v="1"/>
    <x v="1"/>
    <x v="0"/>
    <x v="2"/>
    <x v="0"/>
    <x v="6"/>
    <s v="2022-07-25"/>
    <x v="2"/>
    <n v="14139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7-2022"/>
  </r>
  <r>
    <x v="1"/>
    <n v="0"/>
    <n v="0"/>
    <n v="0"/>
    <n v="409"/>
    <x v="906"/>
    <x v="0"/>
    <x v="1"/>
    <x v="0"/>
    <s v="03.16.17"/>
    <x v="49"/>
    <x v="0"/>
    <x v="5"/>
    <s v="Direção Proteção Civil"/>
    <s v="03.16.17"/>
    <s v="Direção Proteção Civil"/>
    <s v="03.16.17"/>
    <x v="60"/>
    <x v="0"/>
    <x v="1"/>
    <x v="1"/>
    <x v="0"/>
    <x v="0"/>
    <x v="2"/>
    <x v="0"/>
    <x v="6"/>
    <s v="2022-07-25"/>
    <x v="2"/>
    <n v="409"/>
    <x v="0"/>
    <m/>
    <x v="0"/>
    <m/>
    <x v="37"/>
    <n v="100479277"/>
    <x v="0"/>
    <x v="3"/>
    <s v="Direção Proteção Civil"/>
    <s v="ORI"/>
    <x v="0"/>
    <m/>
    <x v="0"/>
    <x v="0"/>
    <x v="0"/>
    <x v="0"/>
    <x v="0"/>
    <x v="0"/>
    <x v="0"/>
    <x v="0"/>
    <x v="0"/>
    <x v="0"/>
    <x v="0"/>
    <s v="Direção Proteção Civil"/>
    <x v="0"/>
    <x v="0"/>
    <x v="0"/>
    <x v="0"/>
    <x v="0"/>
    <x v="0"/>
    <x v="0"/>
    <s v="000000"/>
    <x v="0"/>
    <x v="0"/>
    <x v="3"/>
    <x v="0"/>
    <s v="Pagamento de salário referente a 07-2022"/>
  </r>
  <r>
    <x v="1"/>
    <n v="0"/>
    <n v="0"/>
    <n v="0"/>
    <n v="251"/>
    <x v="906"/>
    <x v="0"/>
    <x v="1"/>
    <x v="0"/>
    <s v="03.16.17"/>
    <x v="49"/>
    <x v="0"/>
    <x v="5"/>
    <s v="Direção Proteção Civil"/>
    <s v="03.16.17"/>
    <s v="Direção Proteção Civil"/>
    <s v="03.16.17"/>
    <x v="62"/>
    <x v="0"/>
    <x v="1"/>
    <x v="1"/>
    <x v="0"/>
    <x v="0"/>
    <x v="2"/>
    <x v="0"/>
    <x v="6"/>
    <s v="2022-07-25"/>
    <x v="2"/>
    <n v="251"/>
    <x v="0"/>
    <m/>
    <x v="0"/>
    <m/>
    <x v="37"/>
    <n v="100479277"/>
    <x v="0"/>
    <x v="3"/>
    <s v="Direção Proteção Civil"/>
    <s v="ORI"/>
    <x v="0"/>
    <m/>
    <x v="0"/>
    <x v="0"/>
    <x v="0"/>
    <x v="0"/>
    <x v="0"/>
    <x v="0"/>
    <x v="0"/>
    <x v="1"/>
    <x v="0"/>
    <x v="0"/>
    <x v="0"/>
    <s v="Direção Proteção Civil"/>
    <x v="0"/>
    <x v="0"/>
    <x v="0"/>
    <x v="0"/>
    <x v="0"/>
    <x v="0"/>
    <x v="0"/>
    <s v="000000"/>
    <x v="0"/>
    <x v="0"/>
    <x v="3"/>
    <x v="0"/>
    <s v="Pagamento de salário referente a 07-2022"/>
  </r>
  <r>
    <x v="1"/>
    <n v="0"/>
    <n v="0"/>
    <n v="0"/>
    <n v="2123"/>
    <x v="906"/>
    <x v="0"/>
    <x v="1"/>
    <x v="0"/>
    <s v="03.16.17"/>
    <x v="49"/>
    <x v="0"/>
    <x v="5"/>
    <s v="Direção Proteção Civil"/>
    <s v="03.16.17"/>
    <s v="Direção Proteção Civil"/>
    <s v="03.16.17"/>
    <x v="15"/>
    <x v="0"/>
    <x v="1"/>
    <x v="1"/>
    <x v="1"/>
    <x v="0"/>
    <x v="2"/>
    <x v="0"/>
    <x v="6"/>
    <s v="2022-07-25"/>
    <x v="2"/>
    <n v="2123"/>
    <x v="0"/>
    <m/>
    <x v="0"/>
    <m/>
    <x v="37"/>
    <n v="100479277"/>
    <x v="0"/>
    <x v="3"/>
    <s v="Direção Proteção Civil"/>
    <s v="ORI"/>
    <x v="0"/>
    <m/>
    <x v="0"/>
    <x v="0"/>
    <x v="0"/>
    <x v="0"/>
    <x v="0"/>
    <x v="0"/>
    <x v="0"/>
    <x v="0"/>
    <x v="0"/>
    <x v="0"/>
    <x v="0"/>
    <s v="Direção Proteção Civil"/>
    <x v="0"/>
    <x v="0"/>
    <x v="0"/>
    <x v="0"/>
    <x v="0"/>
    <x v="0"/>
    <x v="0"/>
    <s v="000000"/>
    <x v="0"/>
    <x v="0"/>
    <x v="3"/>
    <x v="0"/>
    <s v="Pagamento de salário referente a 07-2022"/>
  </r>
  <r>
    <x v="1"/>
    <n v="0"/>
    <n v="0"/>
    <n v="0"/>
    <n v="76"/>
    <x v="906"/>
    <x v="0"/>
    <x v="1"/>
    <x v="0"/>
    <s v="03.16.17"/>
    <x v="49"/>
    <x v="0"/>
    <x v="5"/>
    <s v="Direção Proteção Civil"/>
    <s v="03.16.17"/>
    <s v="Direção Proteção Civil"/>
    <s v="03.16.17"/>
    <x v="60"/>
    <x v="0"/>
    <x v="1"/>
    <x v="1"/>
    <x v="0"/>
    <x v="0"/>
    <x v="2"/>
    <x v="0"/>
    <x v="6"/>
    <s v="2022-07-25"/>
    <x v="2"/>
    <n v="76"/>
    <x v="0"/>
    <m/>
    <x v="0"/>
    <m/>
    <x v="35"/>
    <n v="100478986"/>
    <x v="0"/>
    <x v="7"/>
    <s v="Direção Proteção Civil"/>
    <s v="ORI"/>
    <x v="0"/>
    <m/>
    <x v="0"/>
    <x v="0"/>
    <x v="0"/>
    <x v="0"/>
    <x v="0"/>
    <x v="0"/>
    <x v="0"/>
    <x v="0"/>
    <x v="0"/>
    <x v="0"/>
    <x v="0"/>
    <s v="Direção Proteção Civil"/>
    <x v="0"/>
    <x v="0"/>
    <x v="0"/>
    <x v="0"/>
    <x v="0"/>
    <x v="0"/>
    <x v="0"/>
    <s v="000000"/>
    <x v="0"/>
    <x v="0"/>
    <x v="7"/>
    <x v="0"/>
    <s v="Pagamento de salário referente a 07-2022"/>
  </r>
  <r>
    <x v="1"/>
    <n v="0"/>
    <n v="0"/>
    <n v="0"/>
    <n v="47"/>
    <x v="906"/>
    <x v="0"/>
    <x v="1"/>
    <x v="0"/>
    <s v="03.16.17"/>
    <x v="49"/>
    <x v="0"/>
    <x v="5"/>
    <s v="Direção Proteção Civil"/>
    <s v="03.16.17"/>
    <s v="Direção Proteção Civil"/>
    <s v="03.16.17"/>
    <x v="62"/>
    <x v="0"/>
    <x v="1"/>
    <x v="1"/>
    <x v="0"/>
    <x v="0"/>
    <x v="2"/>
    <x v="0"/>
    <x v="6"/>
    <s v="2022-07-25"/>
    <x v="2"/>
    <n v="47"/>
    <x v="0"/>
    <m/>
    <x v="0"/>
    <m/>
    <x v="35"/>
    <n v="100478986"/>
    <x v="0"/>
    <x v="7"/>
    <s v="Direção Proteção Civil"/>
    <s v="ORI"/>
    <x v="0"/>
    <m/>
    <x v="0"/>
    <x v="0"/>
    <x v="0"/>
    <x v="0"/>
    <x v="0"/>
    <x v="0"/>
    <x v="0"/>
    <x v="1"/>
    <x v="0"/>
    <x v="0"/>
    <x v="0"/>
    <s v="Direção Proteção Civil"/>
    <x v="0"/>
    <x v="0"/>
    <x v="0"/>
    <x v="0"/>
    <x v="0"/>
    <x v="0"/>
    <x v="0"/>
    <s v="000000"/>
    <x v="0"/>
    <x v="0"/>
    <x v="7"/>
    <x v="0"/>
    <s v="Pagamento de salário referente a 07-2022"/>
  </r>
  <r>
    <x v="1"/>
    <n v="0"/>
    <n v="0"/>
    <n v="0"/>
    <n v="400"/>
    <x v="906"/>
    <x v="0"/>
    <x v="1"/>
    <x v="0"/>
    <s v="03.16.17"/>
    <x v="49"/>
    <x v="0"/>
    <x v="5"/>
    <s v="Direção Proteção Civil"/>
    <s v="03.16.17"/>
    <s v="Direção Proteção Civil"/>
    <s v="03.16.17"/>
    <x v="15"/>
    <x v="0"/>
    <x v="1"/>
    <x v="1"/>
    <x v="1"/>
    <x v="0"/>
    <x v="2"/>
    <x v="0"/>
    <x v="6"/>
    <s v="2022-07-25"/>
    <x v="2"/>
    <n v="400"/>
    <x v="0"/>
    <m/>
    <x v="0"/>
    <m/>
    <x v="35"/>
    <n v="100478986"/>
    <x v="0"/>
    <x v="7"/>
    <s v="Direção Proteção Civil"/>
    <s v="ORI"/>
    <x v="0"/>
    <m/>
    <x v="0"/>
    <x v="0"/>
    <x v="0"/>
    <x v="0"/>
    <x v="0"/>
    <x v="0"/>
    <x v="0"/>
    <x v="0"/>
    <x v="0"/>
    <x v="0"/>
    <x v="0"/>
    <s v="Direção Proteção Civil"/>
    <x v="0"/>
    <x v="0"/>
    <x v="0"/>
    <x v="0"/>
    <x v="0"/>
    <x v="0"/>
    <x v="0"/>
    <s v="000000"/>
    <x v="0"/>
    <x v="0"/>
    <x v="7"/>
    <x v="0"/>
    <s v="Pagamento de salário referente a 07-2022"/>
  </r>
  <r>
    <x v="1"/>
    <n v="0"/>
    <n v="0"/>
    <n v="0"/>
    <n v="138"/>
    <x v="906"/>
    <x v="0"/>
    <x v="1"/>
    <x v="0"/>
    <s v="03.16.17"/>
    <x v="49"/>
    <x v="0"/>
    <x v="5"/>
    <s v="Direção Proteção Civil"/>
    <s v="03.16.17"/>
    <s v="Direção Proteção Civil"/>
    <s v="03.16.17"/>
    <x v="60"/>
    <x v="0"/>
    <x v="1"/>
    <x v="1"/>
    <x v="0"/>
    <x v="0"/>
    <x v="2"/>
    <x v="0"/>
    <x v="6"/>
    <s v="2022-07-25"/>
    <x v="2"/>
    <n v="138"/>
    <x v="0"/>
    <m/>
    <x v="0"/>
    <m/>
    <x v="36"/>
    <n v="100478987"/>
    <x v="0"/>
    <x v="5"/>
    <s v="Direção Proteção Civil"/>
    <s v="ORI"/>
    <x v="0"/>
    <m/>
    <x v="0"/>
    <x v="0"/>
    <x v="0"/>
    <x v="0"/>
    <x v="0"/>
    <x v="0"/>
    <x v="0"/>
    <x v="0"/>
    <x v="0"/>
    <x v="0"/>
    <x v="0"/>
    <s v="Direção Proteção Civil"/>
    <x v="0"/>
    <x v="0"/>
    <x v="0"/>
    <x v="0"/>
    <x v="0"/>
    <x v="0"/>
    <x v="0"/>
    <s v="000000"/>
    <x v="0"/>
    <x v="0"/>
    <x v="5"/>
    <x v="0"/>
    <s v="Pagamento de salário referente a 07-2022"/>
  </r>
  <r>
    <x v="1"/>
    <n v="0"/>
    <n v="0"/>
    <n v="0"/>
    <n v="85"/>
    <x v="906"/>
    <x v="0"/>
    <x v="1"/>
    <x v="0"/>
    <s v="03.16.17"/>
    <x v="49"/>
    <x v="0"/>
    <x v="5"/>
    <s v="Direção Proteção Civil"/>
    <s v="03.16.17"/>
    <s v="Direção Proteção Civil"/>
    <s v="03.16.17"/>
    <x v="62"/>
    <x v="0"/>
    <x v="1"/>
    <x v="1"/>
    <x v="0"/>
    <x v="0"/>
    <x v="2"/>
    <x v="0"/>
    <x v="6"/>
    <s v="2022-07-25"/>
    <x v="2"/>
    <n v="85"/>
    <x v="0"/>
    <m/>
    <x v="0"/>
    <m/>
    <x v="36"/>
    <n v="100478987"/>
    <x v="0"/>
    <x v="5"/>
    <s v="Direção Proteção Civil"/>
    <s v="ORI"/>
    <x v="0"/>
    <m/>
    <x v="0"/>
    <x v="0"/>
    <x v="0"/>
    <x v="0"/>
    <x v="0"/>
    <x v="0"/>
    <x v="0"/>
    <x v="1"/>
    <x v="0"/>
    <x v="0"/>
    <x v="0"/>
    <s v="Direção Proteção Civil"/>
    <x v="0"/>
    <x v="0"/>
    <x v="0"/>
    <x v="0"/>
    <x v="0"/>
    <x v="0"/>
    <x v="0"/>
    <s v="000000"/>
    <x v="0"/>
    <x v="0"/>
    <x v="5"/>
    <x v="0"/>
    <s v="Pagamento de salário referente a 07-2022"/>
  </r>
  <r>
    <x v="1"/>
    <n v="0"/>
    <n v="0"/>
    <n v="0"/>
    <n v="718"/>
    <x v="906"/>
    <x v="0"/>
    <x v="1"/>
    <x v="0"/>
    <s v="03.16.17"/>
    <x v="49"/>
    <x v="0"/>
    <x v="5"/>
    <s v="Direção Proteção Civil"/>
    <s v="03.16.17"/>
    <s v="Direção Proteção Civil"/>
    <s v="03.16.17"/>
    <x v="15"/>
    <x v="0"/>
    <x v="1"/>
    <x v="1"/>
    <x v="1"/>
    <x v="0"/>
    <x v="2"/>
    <x v="0"/>
    <x v="6"/>
    <s v="2022-07-25"/>
    <x v="2"/>
    <n v="718"/>
    <x v="0"/>
    <m/>
    <x v="0"/>
    <m/>
    <x v="36"/>
    <n v="100478987"/>
    <x v="0"/>
    <x v="5"/>
    <s v="Direção Proteção Civil"/>
    <s v="ORI"/>
    <x v="0"/>
    <m/>
    <x v="0"/>
    <x v="0"/>
    <x v="0"/>
    <x v="0"/>
    <x v="0"/>
    <x v="0"/>
    <x v="0"/>
    <x v="0"/>
    <x v="0"/>
    <x v="0"/>
    <x v="0"/>
    <s v="Direção Proteção Civil"/>
    <x v="0"/>
    <x v="0"/>
    <x v="0"/>
    <x v="0"/>
    <x v="0"/>
    <x v="0"/>
    <x v="0"/>
    <s v="000000"/>
    <x v="0"/>
    <x v="0"/>
    <x v="5"/>
    <x v="0"/>
    <s v="Pagamento de salário referente a 07-2022"/>
  </r>
  <r>
    <x v="1"/>
    <n v="0"/>
    <n v="0"/>
    <n v="0"/>
    <n v="1355"/>
    <x v="906"/>
    <x v="0"/>
    <x v="1"/>
    <x v="0"/>
    <s v="03.16.17"/>
    <x v="49"/>
    <x v="0"/>
    <x v="5"/>
    <s v="Direção Proteção Civil"/>
    <s v="03.16.17"/>
    <s v="Direção Proteção Civil"/>
    <s v="03.16.17"/>
    <x v="60"/>
    <x v="0"/>
    <x v="1"/>
    <x v="1"/>
    <x v="0"/>
    <x v="0"/>
    <x v="2"/>
    <x v="0"/>
    <x v="6"/>
    <s v="2022-07-25"/>
    <x v="2"/>
    <n v="1355"/>
    <x v="0"/>
    <m/>
    <x v="0"/>
    <m/>
    <x v="33"/>
    <n v="100474706"/>
    <x v="0"/>
    <x v="6"/>
    <s v="Direção Proteção Civil"/>
    <s v="ORI"/>
    <x v="0"/>
    <m/>
    <x v="0"/>
    <x v="0"/>
    <x v="0"/>
    <x v="0"/>
    <x v="0"/>
    <x v="0"/>
    <x v="0"/>
    <x v="0"/>
    <x v="0"/>
    <x v="0"/>
    <x v="0"/>
    <s v="Direção Proteção Civil"/>
    <x v="0"/>
    <x v="0"/>
    <x v="0"/>
    <x v="0"/>
    <x v="0"/>
    <x v="0"/>
    <x v="0"/>
    <s v="000000"/>
    <x v="0"/>
    <x v="0"/>
    <x v="6"/>
    <x v="0"/>
    <s v="Pagamento de salário referente a 07-2022"/>
  </r>
  <r>
    <x v="1"/>
    <n v="0"/>
    <n v="0"/>
    <n v="0"/>
    <n v="832"/>
    <x v="906"/>
    <x v="0"/>
    <x v="1"/>
    <x v="0"/>
    <s v="03.16.17"/>
    <x v="49"/>
    <x v="0"/>
    <x v="5"/>
    <s v="Direção Proteção Civil"/>
    <s v="03.16.17"/>
    <s v="Direção Proteção Civil"/>
    <s v="03.16.17"/>
    <x v="62"/>
    <x v="0"/>
    <x v="1"/>
    <x v="1"/>
    <x v="0"/>
    <x v="0"/>
    <x v="2"/>
    <x v="0"/>
    <x v="6"/>
    <s v="2022-07-25"/>
    <x v="2"/>
    <n v="832"/>
    <x v="0"/>
    <m/>
    <x v="0"/>
    <m/>
    <x v="33"/>
    <n v="100474706"/>
    <x v="0"/>
    <x v="6"/>
    <s v="Direção Proteção Civil"/>
    <s v="ORI"/>
    <x v="0"/>
    <m/>
    <x v="0"/>
    <x v="0"/>
    <x v="0"/>
    <x v="0"/>
    <x v="0"/>
    <x v="0"/>
    <x v="0"/>
    <x v="1"/>
    <x v="0"/>
    <x v="0"/>
    <x v="0"/>
    <s v="Direção Proteção Civil"/>
    <x v="0"/>
    <x v="0"/>
    <x v="0"/>
    <x v="0"/>
    <x v="0"/>
    <x v="0"/>
    <x v="0"/>
    <s v="000000"/>
    <x v="0"/>
    <x v="0"/>
    <x v="6"/>
    <x v="0"/>
    <s v="Pagamento de salário referente a 07-2022"/>
  </r>
  <r>
    <x v="1"/>
    <n v="0"/>
    <n v="0"/>
    <n v="0"/>
    <n v="7021"/>
    <x v="906"/>
    <x v="0"/>
    <x v="1"/>
    <x v="0"/>
    <s v="03.16.17"/>
    <x v="49"/>
    <x v="0"/>
    <x v="5"/>
    <s v="Direção Proteção Civil"/>
    <s v="03.16.17"/>
    <s v="Direção Proteção Civil"/>
    <s v="03.16.17"/>
    <x v="15"/>
    <x v="0"/>
    <x v="1"/>
    <x v="1"/>
    <x v="1"/>
    <x v="0"/>
    <x v="2"/>
    <x v="0"/>
    <x v="6"/>
    <s v="2022-07-25"/>
    <x v="2"/>
    <n v="7021"/>
    <x v="0"/>
    <m/>
    <x v="0"/>
    <m/>
    <x v="33"/>
    <n v="100474706"/>
    <x v="0"/>
    <x v="6"/>
    <s v="Direção Proteção Civil"/>
    <s v="ORI"/>
    <x v="0"/>
    <m/>
    <x v="0"/>
    <x v="0"/>
    <x v="0"/>
    <x v="0"/>
    <x v="0"/>
    <x v="0"/>
    <x v="0"/>
    <x v="0"/>
    <x v="0"/>
    <x v="0"/>
    <x v="0"/>
    <s v="Direção Proteção Civil"/>
    <x v="0"/>
    <x v="0"/>
    <x v="0"/>
    <x v="0"/>
    <x v="0"/>
    <x v="0"/>
    <x v="0"/>
    <s v="000000"/>
    <x v="0"/>
    <x v="0"/>
    <x v="6"/>
    <x v="0"/>
    <s v="Pagamento de salário referente a 07-2022"/>
  </r>
  <r>
    <x v="1"/>
    <n v="0"/>
    <n v="0"/>
    <n v="0"/>
    <n v="20240"/>
    <x v="906"/>
    <x v="0"/>
    <x v="1"/>
    <x v="0"/>
    <s v="03.16.17"/>
    <x v="49"/>
    <x v="0"/>
    <x v="5"/>
    <s v="Direção Proteção Civil"/>
    <s v="03.16.17"/>
    <s v="Direção Proteção Civil"/>
    <s v="03.16.17"/>
    <x v="60"/>
    <x v="0"/>
    <x v="1"/>
    <x v="1"/>
    <x v="0"/>
    <x v="0"/>
    <x v="2"/>
    <x v="0"/>
    <x v="6"/>
    <s v="2022-07-25"/>
    <x v="2"/>
    <n v="20240"/>
    <x v="0"/>
    <m/>
    <x v="0"/>
    <m/>
    <x v="22"/>
    <n v="100474693"/>
    <x v="0"/>
    <x v="0"/>
    <s v="Direção Proteção Civil"/>
    <s v="ORI"/>
    <x v="0"/>
    <m/>
    <x v="0"/>
    <x v="0"/>
    <x v="0"/>
    <x v="0"/>
    <x v="0"/>
    <x v="0"/>
    <x v="0"/>
    <x v="0"/>
    <x v="0"/>
    <x v="0"/>
    <x v="0"/>
    <s v="Direção Proteção Civil"/>
    <x v="0"/>
    <x v="0"/>
    <x v="0"/>
    <x v="0"/>
    <x v="0"/>
    <x v="0"/>
    <x v="0"/>
    <s v="000000"/>
    <x v="0"/>
    <x v="0"/>
    <x v="0"/>
    <x v="0"/>
    <s v="Pagamento de salário referente a 07-2022"/>
  </r>
  <r>
    <x v="1"/>
    <n v="0"/>
    <n v="0"/>
    <n v="0"/>
    <n v="12437"/>
    <x v="906"/>
    <x v="0"/>
    <x v="1"/>
    <x v="0"/>
    <s v="03.16.17"/>
    <x v="49"/>
    <x v="0"/>
    <x v="5"/>
    <s v="Direção Proteção Civil"/>
    <s v="03.16.17"/>
    <s v="Direção Proteção Civil"/>
    <s v="03.16.17"/>
    <x v="62"/>
    <x v="0"/>
    <x v="1"/>
    <x v="1"/>
    <x v="0"/>
    <x v="0"/>
    <x v="2"/>
    <x v="0"/>
    <x v="6"/>
    <s v="2022-07-25"/>
    <x v="2"/>
    <n v="12437"/>
    <x v="0"/>
    <m/>
    <x v="0"/>
    <m/>
    <x v="22"/>
    <n v="100474693"/>
    <x v="0"/>
    <x v="0"/>
    <s v="Direção Proteção Civil"/>
    <s v="ORI"/>
    <x v="0"/>
    <m/>
    <x v="0"/>
    <x v="0"/>
    <x v="0"/>
    <x v="0"/>
    <x v="0"/>
    <x v="0"/>
    <x v="0"/>
    <x v="1"/>
    <x v="0"/>
    <x v="0"/>
    <x v="0"/>
    <s v="Direção Proteção Civil"/>
    <x v="0"/>
    <x v="0"/>
    <x v="0"/>
    <x v="0"/>
    <x v="0"/>
    <x v="0"/>
    <x v="0"/>
    <s v="000000"/>
    <x v="0"/>
    <x v="0"/>
    <x v="0"/>
    <x v="0"/>
    <s v="Pagamento de salário referente a 07-2022"/>
  </r>
  <r>
    <x v="1"/>
    <n v="0"/>
    <n v="0"/>
    <n v="0"/>
    <n v="104835"/>
    <x v="906"/>
    <x v="0"/>
    <x v="1"/>
    <x v="0"/>
    <s v="03.16.17"/>
    <x v="49"/>
    <x v="0"/>
    <x v="5"/>
    <s v="Direção Proteção Civil"/>
    <s v="03.16.17"/>
    <s v="Direção Proteção Civil"/>
    <s v="03.16.17"/>
    <x v="15"/>
    <x v="0"/>
    <x v="1"/>
    <x v="1"/>
    <x v="1"/>
    <x v="0"/>
    <x v="2"/>
    <x v="0"/>
    <x v="6"/>
    <s v="2022-07-25"/>
    <x v="2"/>
    <n v="104835"/>
    <x v="0"/>
    <m/>
    <x v="0"/>
    <m/>
    <x v="22"/>
    <n v="100474693"/>
    <x v="0"/>
    <x v="0"/>
    <s v="Direção Proteção Civil"/>
    <s v="ORI"/>
    <x v="0"/>
    <m/>
    <x v="0"/>
    <x v="0"/>
    <x v="0"/>
    <x v="0"/>
    <x v="0"/>
    <x v="0"/>
    <x v="0"/>
    <x v="0"/>
    <x v="0"/>
    <x v="0"/>
    <x v="0"/>
    <s v="Direção Proteção Civil"/>
    <x v="0"/>
    <x v="0"/>
    <x v="0"/>
    <x v="0"/>
    <x v="0"/>
    <x v="0"/>
    <x v="0"/>
    <s v="000000"/>
    <x v="0"/>
    <x v="0"/>
    <x v="0"/>
    <x v="0"/>
    <s v="Pagamento de salário referente a 07-2022"/>
  </r>
  <r>
    <x v="1"/>
    <n v="0"/>
    <n v="0"/>
    <n v="0"/>
    <n v="728"/>
    <x v="907"/>
    <x v="0"/>
    <x v="1"/>
    <x v="0"/>
    <s v="03.16.16"/>
    <x v="32"/>
    <x v="0"/>
    <x v="5"/>
    <s v="Direção Ambiente e Saneamento "/>
    <s v="03.16.16"/>
    <s v="Direção Ambiente e Saneamento "/>
    <s v="03.16.16"/>
    <x v="60"/>
    <x v="0"/>
    <x v="1"/>
    <x v="1"/>
    <x v="0"/>
    <x v="0"/>
    <x v="2"/>
    <x v="0"/>
    <x v="6"/>
    <s v="2022-07-25"/>
    <x v="2"/>
    <n v="728"/>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7-2022"/>
  </r>
  <r>
    <x v="1"/>
    <n v="0"/>
    <n v="0"/>
    <n v="0"/>
    <n v="57"/>
    <x v="907"/>
    <x v="0"/>
    <x v="1"/>
    <x v="0"/>
    <s v="03.16.16"/>
    <x v="32"/>
    <x v="0"/>
    <x v="5"/>
    <s v="Direção Ambiente e Saneamento "/>
    <s v="03.16.16"/>
    <s v="Direção Ambiente e Saneamento "/>
    <s v="03.16.16"/>
    <x v="14"/>
    <x v="0"/>
    <x v="1"/>
    <x v="1"/>
    <x v="0"/>
    <x v="0"/>
    <x v="2"/>
    <x v="0"/>
    <x v="6"/>
    <s v="2022-07-25"/>
    <x v="2"/>
    <n v="5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7-2022"/>
  </r>
  <r>
    <x v="1"/>
    <n v="0"/>
    <n v="0"/>
    <n v="0"/>
    <n v="1098"/>
    <x v="907"/>
    <x v="0"/>
    <x v="1"/>
    <x v="0"/>
    <s v="03.16.16"/>
    <x v="32"/>
    <x v="0"/>
    <x v="5"/>
    <s v="Direção Ambiente e Saneamento "/>
    <s v="03.16.16"/>
    <s v="Direção Ambiente e Saneamento "/>
    <s v="03.16.16"/>
    <x v="62"/>
    <x v="0"/>
    <x v="1"/>
    <x v="1"/>
    <x v="0"/>
    <x v="0"/>
    <x v="2"/>
    <x v="0"/>
    <x v="6"/>
    <s v="2022-07-25"/>
    <x v="2"/>
    <n v="1098"/>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7-2022"/>
  </r>
  <r>
    <x v="1"/>
    <n v="0"/>
    <n v="0"/>
    <n v="0"/>
    <n v="29193"/>
    <x v="907"/>
    <x v="0"/>
    <x v="1"/>
    <x v="0"/>
    <s v="03.16.16"/>
    <x v="32"/>
    <x v="0"/>
    <x v="5"/>
    <s v="Direção Ambiente e Saneamento "/>
    <s v="03.16.16"/>
    <s v="Direção Ambiente e Saneamento "/>
    <s v="03.16.16"/>
    <x v="15"/>
    <x v="0"/>
    <x v="1"/>
    <x v="1"/>
    <x v="1"/>
    <x v="0"/>
    <x v="2"/>
    <x v="0"/>
    <x v="6"/>
    <s v="2022-07-25"/>
    <x v="2"/>
    <n v="29193"/>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7-2022"/>
  </r>
  <r>
    <x v="1"/>
    <n v="0"/>
    <n v="0"/>
    <n v="0"/>
    <n v="79"/>
    <x v="907"/>
    <x v="0"/>
    <x v="1"/>
    <x v="0"/>
    <s v="03.16.16"/>
    <x v="32"/>
    <x v="0"/>
    <x v="5"/>
    <s v="Direção Ambiente e Saneamento "/>
    <s v="03.16.16"/>
    <s v="Direção Ambiente e Saneamento "/>
    <s v="03.16.16"/>
    <x v="60"/>
    <x v="0"/>
    <x v="1"/>
    <x v="1"/>
    <x v="0"/>
    <x v="0"/>
    <x v="2"/>
    <x v="0"/>
    <x v="6"/>
    <s v="2022-07-25"/>
    <x v="2"/>
    <n v="79"/>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7-2022"/>
  </r>
  <r>
    <x v="1"/>
    <n v="0"/>
    <n v="0"/>
    <n v="0"/>
    <n v="6"/>
    <x v="907"/>
    <x v="0"/>
    <x v="1"/>
    <x v="0"/>
    <s v="03.16.16"/>
    <x v="32"/>
    <x v="0"/>
    <x v="5"/>
    <s v="Direção Ambiente e Saneamento "/>
    <s v="03.16.16"/>
    <s v="Direção Ambiente e Saneamento "/>
    <s v="03.16.16"/>
    <x v="14"/>
    <x v="0"/>
    <x v="1"/>
    <x v="1"/>
    <x v="0"/>
    <x v="0"/>
    <x v="2"/>
    <x v="0"/>
    <x v="6"/>
    <s v="2022-07-25"/>
    <x v="2"/>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7-2022"/>
  </r>
  <r>
    <x v="1"/>
    <n v="0"/>
    <n v="0"/>
    <n v="0"/>
    <n v="119"/>
    <x v="907"/>
    <x v="0"/>
    <x v="1"/>
    <x v="0"/>
    <s v="03.16.16"/>
    <x v="32"/>
    <x v="0"/>
    <x v="5"/>
    <s v="Direção Ambiente e Saneamento "/>
    <s v="03.16.16"/>
    <s v="Direção Ambiente e Saneamento "/>
    <s v="03.16.16"/>
    <x v="62"/>
    <x v="0"/>
    <x v="1"/>
    <x v="1"/>
    <x v="0"/>
    <x v="0"/>
    <x v="2"/>
    <x v="0"/>
    <x v="6"/>
    <s v="2022-07-25"/>
    <x v="2"/>
    <n v="119"/>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7-2022"/>
  </r>
  <r>
    <x v="1"/>
    <n v="0"/>
    <n v="0"/>
    <n v="0"/>
    <n v="3185"/>
    <x v="907"/>
    <x v="0"/>
    <x v="1"/>
    <x v="0"/>
    <s v="03.16.16"/>
    <x v="32"/>
    <x v="0"/>
    <x v="5"/>
    <s v="Direção Ambiente e Saneamento "/>
    <s v="03.16.16"/>
    <s v="Direção Ambiente e Saneamento "/>
    <s v="03.16.16"/>
    <x v="15"/>
    <x v="0"/>
    <x v="1"/>
    <x v="1"/>
    <x v="1"/>
    <x v="0"/>
    <x v="2"/>
    <x v="0"/>
    <x v="6"/>
    <s v="2022-07-25"/>
    <x v="2"/>
    <n v="3185"/>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7-2022"/>
  </r>
  <r>
    <x v="1"/>
    <n v="0"/>
    <n v="0"/>
    <n v="0"/>
    <n v="65"/>
    <x v="907"/>
    <x v="0"/>
    <x v="1"/>
    <x v="0"/>
    <s v="03.16.16"/>
    <x v="32"/>
    <x v="0"/>
    <x v="5"/>
    <s v="Direção Ambiente e Saneamento "/>
    <s v="03.16.16"/>
    <s v="Direção Ambiente e Saneamento "/>
    <s v="03.16.16"/>
    <x v="60"/>
    <x v="0"/>
    <x v="1"/>
    <x v="1"/>
    <x v="0"/>
    <x v="0"/>
    <x v="2"/>
    <x v="0"/>
    <x v="6"/>
    <s v="2022-07-25"/>
    <x v="2"/>
    <n v="6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7-2022"/>
  </r>
  <r>
    <x v="1"/>
    <n v="0"/>
    <n v="0"/>
    <n v="0"/>
    <n v="5"/>
    <x v="907"/>
    <x v="0"/>
    <x v="1"/>
    <x v="0"/>
    <s v="03.16.16"/>
    <x v="32"/>
    <x v="0"/>
    <x v="5"/>
    <s v="Direção Ambiente e Saneamento "/>
    <s v="03.16.16"/>
    <s v="Direção Ambiente e Saneamento "/>
    <s v="03.16.16"/>
    <x v="14"/>
    <x v="0"/>
    <x v="1"/>
    <x v="1"/>
    <x v="0"/>
    <x v="0"/>
    <x v="2"/>
    <x v="0"/>
    <x v="6"/>
    <s v="2022-07-25"/>
    <x v="2"/>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7-2022"/>
  </r>
  <r>
    <x v="1"/>
    <n v="0"/>
    <n v="0"/>
    <n v="0"/>
    <n v="99"/>
    <x v="907"/>
    <x v="0"/>
    <x v="1"/>
    <x v="0"/>
    <s v="03.16.16"/>
    <x v="32"/>
    <x v="0"/>
    <x v="5"/>
    <s v="Direção Ambiente e Saneamento "/>
    <s v="03.16.16"/>
    <s v="Direção Ambiente e Saneamento "/>
    <s v="03.16.16"/>
    <x v="62"/>
    <x v="0"/>
    <x v="1"/>
    <x v="1"/>
    <x v="0"/>
    <x v="0"/>
    <x v="2"/>
    <x v="0"/>
    <x v="6"/>
    <s v="2022-07-25"/>
    <x v="2"/>
    <n v="99"/>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7-2022"/>
  </r>
  <r>
    <x v="1"/>
    <n v="0"/>
    <n v="0"/>
    <n v="0"/>
    <n v="2637"/>
    <x v="907"/>
    <x v="0"/>
    <x v="1"/>
    <x v="0"/>
    <s v="03.16.16"/>
    <x v="32"/>
    <x v="0"/>
    <x v="5"/>
    <s v="Direção Ambiente e Saneamento "/>
    <s v="03.16.16"/>
    <s v="Direção Ambiente e Saneamento "/>
    <s v="03.16.16"/>
    <x v="15"/>
    <x v="0"/>
    <x v="1"/>
    <x v="1"/>
    <x v="1"/>
    <x v="0"/>
    <x v="2"/>
    <x v="0"/>
    <x v="6"/>
    <s v="2022-07-25"/>
    <x v="2"/>
    <n v="2637"/>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7-2022"/>
  </r>
  <r>
    <x v="1"/>
    <n v="0"/>
    <n v="0"/>
    <n v="0"/>
    <n v="4"/>
    <x v="907"/>
    <x v="0"/>
    <x v="1"/>
    <x v="0"/>
    <s v="03.16.16"/>
    <x v="32"/>
    <x v="0"/>
    <x v="5"/>
    <s v="Direção Ambiente e Saneamento "/>
    <s v="03.16.16"/>
    <s v="Direção Ambiente e Saneamento "/>
    <s v="03.16.16"/>
    <x v="60"/>
    <x v="0"/>
    <x v="1"/>
    <x v="1"/>
    <x v="0"/>
    <x v="0"/>
    <x v="2"/>
    <x v="0"/>
    <x v="6"/>
    <s v="2022-07-25"/>
    <x v="2"/>
    <n v="4"/>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7-2022"/>
  </r>
  <r>
    <x v="1"/>
    <n v="0"/>
    <n v="0"/>
    <n v="0"/>
    <n v="0"/>
    <x v="907"/>
    <x v="0"/>
    <x v="1"/>
    <x v="0"/>
    <s v="03.16.16"/>
    <x v="32"/>
    <x v="0"/>
    <x v="5"/>
    <s v="Direção Ambiente e Saneamento "/>
    <s v="03.16.16"/>
    <s v="Direção Ambiente e Saneamento "/>
    <s v="03.16.16"/>
    <x v="14"/>
    <x v="0"/>
    <x v="1"/>
    <x v="1"/>
    <x v="0"/>
    <x v="0"/>
    <x v="2"/>
    <x v="0"/>
    <x v="6"/>
    <s v="2022-07-25"/>
    <x v="2"/>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7-2022"/>
  </r>
  <r>
    <x v="1"/>
    <n v="0"/>
    <n v="0"/>
    <n v="0"/>
    <n v="6"/>
    <x v="907"/>
    <x v="0"/>
    <x v="1"/>
    <x v="0"/>
    <s v="03.16.16"/>
    <x v="32"/>
    <x v="0"/>
    <x v="5"/>
    <s v="Direção Ambiente e Saneamento "/>
    <s v="03.16.16"/>
    <s v="Direção Ambiente e Saneamento "/>
    <s v="03.16.16"/>
    <x v="62"/>
    <x v="0"/>
    <x v="1"/>
    <x v="1"/>
    <x v="0"/>
    <x v="0"/>
    <x v="2"/>
    <x v="0"/>
    <x v="6"/>
    <s v="2022-07-25"/>
    <x v="2"/>
    <n v="6"/>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7-2022"/>
  </r>
  <r>
    <x v="1"/>
    <n v="0"/>
    <n v="0"/>
    <n v="0"/>
    <n v="180"/>
    <x v="907"/>
    <x v="0"/>
    <x v="1"/>
    <x v="0"/>
    <s v="03.16.16"/>
    <x v="32"/>
    <x v="0"/>
    <x v="5"/>
    <s v="Direção Ambiente e Saneamento "/>
    <s v="03.16.16"/>
    <s v="Direção Ambiente e Saneamento "/>
    <s v="03.16.16"/>
    <x v="15"/>
    <x v="0"/>
    <x v="1"/>
    <x v="1"/>
    <x v="1"/>
    <x v="0"/>
    <x v="2"/>
    <x v="0"/>
    <x v="6"/>
    <s v="2022-07-25"/>
    <x v="2"/>
    <n v="18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7-2022"/>
  </r>
  <r>
    <x v="1"/>
    <n v="0"/>
    <n v="0"/>
    <n v="0"/>
    <n v="295"/>
    <x v="907"/>
    <x v="0"/>
    <x v="1"/>
    <x v="0"/>
    <s v="03.16.16"/>
    <x v="32"/>
    <x v="0"/>
    <x v="5"/>
    <s v="Direção Ambiente e Saneamento "/>
    <s v="03.16.16"/>
    <s v="Direção Ambiente e Saneamento "/>
    <s v="03.16.16"/>
    <x v="60"/>
    <x v="0"/>
    <x v="1"/>
    <x v="1"/>
    <x v="0"/>
    <x v="0"/>
    <x v="2"/>
    <x v="0"/>
    <x v="6"/>
    <s v="2022-07-25"/>
    <x v="2"/>
    <n v="295"/>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7-2022"/>
  </r>
  <r>
    <x v="1"/>
    <n v="0"/>
    <n v="0"/>
    <n v="0"/>
    <n v="23"/>
    <x v="907"/>
    <x v="0"/>
    <x v="1"/>
    <x v="0"/>
    <s v="03.16.16"/>
    <x v="32"/>
    <x v="0"/>
    <x v="5"/>
    <s v="Direção Ambiente e Saneamento "/>
    <s v="03.16.16"/>
    <s v="Direção Ambiente e Saneamento "/>
    <s v="03.16.16"/>
    <x v="14"/>
    <x v="0"/>
    <x v="1"/>
    <x v="1"/>
    <x v="0"/>
    <x v="0"/>
    <x v="2"/>
    <x v="0"/>
    <x v="6"/>
    <s v="2022-07-25"/>
    <x v="2"/>
    <n v="2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7-2022"/>
  </r>
  <r>
    <x v="1"/>
    <n v="0"/>
    <n v="0"/>
    <n v="0"/>
    <n v="445"/>
    <x v="907"/>
    <x v="0"/>
    <x v="1"/>
    <x v="0"/>
    <s v="03.16.16"/>
    <x v="32"/>
    <x v="0"/>
    <x v="5"/>
    <s v="Direção Ambiente e Saneamento "/>
    <s v="03.16.16"/>
    <s v="Direção Ambiente e Saneamento "/>
    <s v="03.16.16"/>
    <x v="62"/>
    <x v="0"/>
    <x v="1"/>
    <x v="1"/>
    <x v="0"/>
    <x v="0"/>
    <x v="2"/>
    <x v="0"/>
    <x v="6"/>
    <s v="2022-07-25"/>
    <x v="2"/>
    <n v="445"/>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7-2022"/>
  </r>
  <r>
    <x v="1"/>
    <n v="0"/>
    <n v="0"/>
    <n v="0"/>
    <n v="11837"/>
    <x v="907"/>
    <x v="0"/>
    <x v="1"/>
    <x v="0"/>
    <s v="03.16.16"/>
    <x v="32"/>
    <x v="0"/>
    <x v="5"/>
    <s v="Direção Ambiente e Saneamento "/>
    <s v="03.16.16"/>
    <s v="Direção Ambiente e Saneamento "/>
    <s v="03.16.16"/>
    <x v="15"/>
    <x v="0"/>
    <x v="1"/>
    <x v="1"/>
    <x v="1"/>
    <x v="0"/>
    <x v="2"/>
    <x v="0"/>
    <x v="6"/>
    <s v="2022-07-25"/>
    <x v="2"/>
    <n v="11837"/>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7-2022"/>
  </r>
  <r>
    <x v="1"/>
    <n v="0"/>
    <n v="0"/>
    <n v="0"/>
    <n v="192"/>
    <x v="907"/>
    <x v="0"/>
    <x v="1"/>
    <x v="0"/>
    <s v="03.16.16"/>
    <x v="32"/>
    <x v="0"/>
    <x v="5"/>
    <s v="Direção Ambiente e Saneamento "/>
    <s v="03.16.16"/>
    <s v="Direção Ambiente e Saneamento "/>
    <s v="03.16.16"/>
    <x v="60"/>
    <x v="0"/>
    <x v="1"/>
    <x v="1"/>
    <x v="0"/>
    <x v="0"/>
    <x v="2"/>
    <x v="0"/>
    <x v="6"/>
    <s v="2022-07-25"/>
    <x v="2"/>
    <n v="192"/>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7-2022"/>
  </r>
  <r>
    <x v="1"/>
    <n v="0"/>
    <n v="0"/>
    <n v="0"/>
    <n v="15"/>
    <x v="907"/>
    <x v="0"/>
    <x v="1"/>
    <x v="0"/>
    <s v="03.16.16"/>
    <x v="32"/>
    <x v="0"/>
    <x v="5"/>
    <s v="Direção Ambiente e Saneamento "/>
    <s v="03.16.16"/>
    <s v="Direção Ambiente e Saneamento "/>
    <s v="03.16.16"/>
    <x v="14"/>
    <x v="0"/>
    <x v="1"/>
    <x v="1"/>
    <x v="0"/>
    <x v="0"/>
    <x v="2"/>
    <x v="0"/>
    <x v="6"/>
    <s v="2022-07-25"/>
    <x v="2"/>
    <n v="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7-2022"/>
  </r>
  <r>
    <x v="1"/>
    <n v="0"/>
    <n v="0"/>
    <n v="0"/>
    <n v="291"/>
    <x v="907"/>
    <x v="0"/>
    <x v="1"/>
    <x v="0"/>
    <s v="03.16.16"/>
    <x v="32"/>
    <x v="0"/>
    <x v="5"/>
    <s v="Direção Ambiente e Saneamento "/>
    <s v="03.16.16"/>
    <s v="Direção Ambiente e Saneamento "/>
    <s v="03.16.16"/>
    <x v="62"/>
    <x v="0"/>
    <x v="1"/>
    <x v="1"/>
    <x v="0"/>
    <x v="0"/>
    <x v="2"/>
    <x v="0"/>
    <x v="6"/>
    <s v="2022-07-25"/>
    <x v="2"/>
    <n v="291"/>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7-2022"/>
  </r>
  <r>
    <x v="1"/>
    <n v="0"/>
    <n v="0"/>
    <n v="0"/>
    <n v="7735"/>
    <x v="907"/>
    <x v="0"/>
    <x v="1"/>
    <x v="0"/>
    <s v="03.16.16"/>
    <x v="32"/>
    <x v="0"/>
    <x v="5"/>
    <s v="Direção Ambiente e Saneamento "/>
    <s v="03.16.16"/>
    <s v="Direção Ambiente e Saneamento "/>
    <s v="03.16.16"/>
    <x v="15"/>
    <x v="0"/>
    <x v="1"/>
    <x v="1"/>
    <x v="1"/>
    <x v="0"/>
    <x v="2"/>
    <x v="0"/>
    <x v="6"/>
    <s v="2022-07-25"/>
    <x v="2"/>
    <n v="773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7-2022"/>
  </r>
  <r>
    <x v="1"/>
    <n v="0"/>
    <n v="0"/>
    <n v="0"/>
    <n v="37"/>
    <x v="907"/>
    <x v="0"/>
    <x v="1"/>
    <x v="0"/>
    <s v="03.16.16"/>
    <x v="32"/>
    <x v="0"/>
    <x v="5"/>
    <s v="Direção Ambiente e Saneamento "/>
    <s v="03.16.16"/>
    <s v="Direção Ambiente e Saneamento "/>
    <s v="03.16.16"/>
    <x v="60"/>
    <x v="0"/>
    <x v="1"/>
    <x v="1"/>
    <x v="0"/>
    <x v="0"/>
    <x v="2"/>
    <x v="0"/>
    <x v="6"/>
    <s v="2022-07-25"/>
    <x v="2"/>
    <n v="37"/>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7-2022"/>
  </r>
  <r>
    <x v="1"/>
    <n v="0"/>
    <n v="0"/>
    <n v="0"/>
    <n v="2"/>
    <x v="907"/>
    <x v="0"/>
    <x v="1"/>
    <x v="0"/>
    <s v="03.16.16"/>
    <x v="32"/>
    <x v="0"/>
    <x v="5"/>
    <s v="Direção Ambiente e Saneamento "/>
    <s v="03.16.16"/>
    <s v="Direção Ambiente e Saneamento "/>
    <s v="03.16.16"/>
    <x v="14"/>
    <x v="0"/>
    <x v="1"/>
    <x v="1"/>
    <x v="0"/>
    <x v="0"/>
    <x v="2"/>
    <x v="0"/>
    <x v="6"/>
    <s v="2022-07-25"/>
    <x v="2"/>
    <n v="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7-2022"/>
  </r>
  <r>
    <x v="1"/>
    <n v="0"/>
    <n v="0"/>
    <n v="0"/>
    <n v="55"/>
    <x v="907"/>
    <x v="0"/>
    <x v="1"/>
    <x v="0"/>
    <s v="03.16.16"/>
    <x v="32"/>
    <x v="0"/>
    <x v="5"/>
    <s v="Direção Ambiente e Saneamento "/>
    <s v="03.16.16"/>
    <s v="Direção Ambiente e Saneamento "/>
    <s v="03.16.16"/>
    <x v="62"/>
    <x v="0"/>
    <x v="1"/>
    <x v="1"/>
    <x v="0"/>
    <x v="0"/>
    <x v="2"/>
    <x v="0"/>
    <x v="6"/>
    <s v="2022-07-25"/>
    <x v="2"/>
    <n v="55"/>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7-2022"/>
  </r>
  <r>
    <x v="1"/>
    <n v="0"/>
    <n v="0"/>
    <n v="0"/>
    <n v="1488"/>
    <x v="907"/>
    <x v="0"/>
    <x v="1"/>
    <x v="0"/>
    <s v="03.16.16"/>
    <x v="32"/>
    <x v="0"/>
    <x v="5"/>
    <s v="Direção Ambiente e Saneamento "/>
    <s v="03.16.16"/>
    <s v="Direção Ambiente e Saneamento "/>
    <s v="03.16.16"/>
    <x v="15"/>
    <x v="0"/>
    <x v="1"/>
    <x v="1"/>
    <x v="1"/>
    <x v="0"/>
    <x v="2"/>
    <x v="0"/>
    <x v="6"/>
    <s v="2022-07-25"/>
    <x v="2"/>
    <n v="1488"/>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7-2022"/>
  </r>
  <r>
    <x v="1"/>
    <n v="0"/>
    <n v="0"/>
    <n v="0"/>
    <n v="2285"/>
    <x v="907"/>
    <x v="0"/>
    <x v="1"/>
    <x v="0"/>
    <s v="03.16.16"/>
    <x v="32"/>
    <x v="0"/>
    <x v="5"/>
    <s v="Direção Ambiente e Saneamento "/>
    <s v="03.16.16"/>
    <s v="Direção Ambiente e Saneamento "/>
    <s v="03.16.16"/>
    <x v="60"/>
    <x v="0"/>
    <x v="1"/>
    <x v="1"/>
    <x v="0"/>
    <x v="0"/>
    <x v="2"/>
    <x v="0"/>
    <x v="6"/>
    <s v="2022-07-25"/>
    <x v="2"/>
    <n v="2285"/>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7-2022"/>
  </r>
  <r>
    <x v="1"/>
    <n v="0"/>
    <n v="0"/>
    <n v="0"/>
    <n v="180"/>
    <x v="907"/>
    <x v="0"/>
    <x v="1"/>
    <x v="0"/>
    <s v="03.16.16"/>
    <x v="32"/>
    <x v="0"/>
    <x v="5"/>
    <s v="Direção Ambiente e Saneamento "/>
    <s v="03.16.16"/>
    <s v="Direção Ambiente e Saneamento "/>
    <s v="03.16.16"/>
    <x v="14"/>
    <x v="0"/>
    <x v="1"/>
    <x v="1"/>
    <x v="0"/>
    <x v="0"/>
    <x v="2"/>
    <x v="0"/>
    <x v="6"/>
    <s v="2022-07-25"/>
    <x v="2"/>
    <n v="180"/>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7-2022"/>
  </r>
  <r>
    <x v="1"/>
    <n v="0"/>
    <n v="0"/>
    <n v="0"/>
    <n v="3448"/>
    <x v="907"/>
    <x v="0"/>
    <x v="1"/>
    <x v="0"/>
    <s v="03.16.16"/>
    <x v="32"/>
    <x v="0"/>
    <x v="5"/>
    <s v="Direção Ambiente e Saneamento "/>
    <s v="03.16.16"/>
    <s v="Direção Ambiente e Saneamento "/>
    <s v="03.16.16"/>
    <x v="62"/>
    <x v="0"/>
    <x v="1"/>
    <x v="1"/>
    <x v="0"/>
    <x v="0"/>
    <x v="2"/>
    <x v="0"/>
    <x v="6"/>
    <s v="2022-07-25"/>
    <x v="2"/>
    <n v="344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7-2022"/>
  </r>
  <r>
    <x v="1"/>
    <n v="0"/>
    <n v="0"/>
    <n v="0"/>
    <n v="91627"/>
    <x v="907"/>
    <x v="0"/>
    <x v="1"/>
    <x v="0"/>
    <s v="03.16.16"/>
    <x v="32"/>
    <x v="0"/>
    <x v="5"/>
    <s v="Direção Ambiente e Saneamento "/>
    <s v="03.16.16"/>
    <s v="Direção Ambiente e Saneamento "/>
    <s v="03.16.16"/>
    <x v="15"/>
    <x v="0"/>
    <x v="1"/>
    <x v="1"/>
    <x v="1"/>
    <x v="0"/>
    <x v="2"/>
    <x v="0"/>
    <x v="6"/>
    <s v="2022-07-25"/>
    <x v="2"/>
    <n v="91627"/>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7-2022"/>
  </r>
  <r>
    <x v="1"/>
    <n v="0"/>
    <n v="0"/>
    <n v="0"/>
    <n v="26731"/>
    <x v="907"/>
    <x v="0"/>
    <x v="1"/>
    <x v="0"/>
    <s v="03.16.16"/>
    <x v="32"/>
    <x v="0"/>
    <x v="5"/>
    <s v="Direção Ambiente e Saneamento "/>
    <s v="03.16.16"/>
    <s v="Direção Ambiente e Saneamento "/>
    <s v="03.16.16"/>
    <x v="60"/>
    <x v="0"/>
    <x v="1"/>
    <x v="1"/>
    <x v="0"/>
    <x v="0"/>
    <x v="2"/>
    <x v="0"/>
    <x v="6"/>
    <s v="2022-07-25"/>
    <x v="2"/>
    <n v="26731"/>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7-2022"/>
  </r>
  <r>
    <x v="1"/>
    <n v="0"/>
    <n v="0"/>
    <n v="0"/>
    <n v="2112"/>
    <x v="907"/>
    <x v="0"/>
    <x v="1"/>
    <x v="0"/>
    <s v="03.16.16"/>
    <x v="32"/>
    <x v="0"/>
    <x v="5"/>
    <s v="Direção Ambiente e Saneamento "/>
    <s v="03.16.16"/>
    <s v="Direção Ambiente e Saneamento "/>
    <s v="03.16.16"/>
    <x v="14"/>
    <x v="0"/>
    <x v="1"/>
    <x v="1"/>
    <x v="0"/>
    <x v="0"/>
    <x v="2"/>
    <x v="0"/>
    <x v="6"/>
    <s v="2022-07-25"/>
    <x v="2"/>
    <n v="2112"/>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7-2022"/>
  </r>
  <r>
    <x v="1"/>
    <n v="0"/>
    <n v="0"/>
    <n v="0"/>
    <n v="40321"/>
    <x v="907"/>
    <x v="0"/>
    <x v="1"/>
    <x v="0"/>
    <s v="03.16.16"/>
    <x v="32"/>
    <x v="0"/>
    <x v="5"/>
    <s v="Direção Ambiente e Saneamento "/>
    <s v="03.16.16"/>
    <s v="Direção Ambiente e Saneamento "/>
    <s v="03.16.16"/>
    <x v="62"/>
    <x v="0"/>
    <x v="1"/>
    <x v="1"/>
    <x v="0"/>
    <x v="0"/>
    <x v="2"/>
    <x v="0"/>
    <x v="6"/>
    <s v="2022-07-25"/>
    <x v="2"/>
    <n v="40321"/>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7-2022"/>
  </r>
  <r>
    <x v="1"/>
    <n v="0"/>
    <n v="0"/>
    <n v="0"/>
    <n v="1071365"/>
    <x v="907"/>
    <x v="0"/>
    <x v="1"/>
    <x v="0"/>
    <s v="03.16.16"/>
    <x v="32"/>
    <x v="0"/>
    <x v="5"/>
    <s v="Direção Ambiente e Saneamento "/>
    <s v="03.16.16"/>
    <s v="Direção Ambiente e Saneamento "/>
    <s v="03.16.16"/>
    <x v="15"/>
    <x v="0"/>
    <x v="1"/>
    <x v="1"/>
    <x v="1"/>
    <x v="0"/>
    <x v="2"/>
    <x v="0"/>
    <x v="6"/>
    <s v="2022-07-25"/>
    <x v="2"/>
    <n v="1071365"/>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7-2022"/>
  </r>
  <r>
    <x v="1"/>
    <n v="0"/>
    <n v="0"/>
    <n v="0"/>
    <n v="616"/>
    <x v="908"/>
    <x v="0"/>
    <x v="1"/>
    <x v="0"/>
    <s v="03.16.15"/>
    <x v="6"/>
    <x v="0"/>
    <x v="5"/>
    <s v="Direção Financeira"/>
    <s v="03.16.15"/>
    <s v="Direção Financeira"/>
    <s v="03.16.15"/>
    <x v="60"/>
    <x v="0"/>
    <x v="1"/>
    <x v="1"/>
    <x v="0"/>
    <x v="0"/>
    <x v="2"/>
    <x v="0"/>
    <x v="6"/>
    <s v="2022-07-25"/>
    <x v="2"/>
    <n v="616"/>
    <x v="0"/>
    <m/>
    <x v="0"/>
    <m/>
    <x v="3"/>
    <n v="100474696"/>
    <x v="0"/>
    <x v="1"/>
    <s v="Direção Financeira"/>
    <s v="ORI"/>
    <x v="0"/>
    <m/>
    <x v="0"/>
    <x v="0"/>
    <x v="0"/>
    <x v="0"/>
    <x v="0"/>
    <x v="0"/>
    <x v="0"/>
    <x v="0"/>
    <x v="0"/>
    <x v="0"/>
    <x v="0"/>
    <s v="Direção Financeira"/>
    <x v="0"/>
    <x v="0"/>
    <x v="0"/>
    <x v="0"/>
    <x v="0"/>
    <x v="0"/>
    <x v="0"/>
    <s v="000000"/>
    <x v="0"/>
    <x v="0"/>
    <x v="1"/>
    <x v="0"/>
    <s v="Pagamento de salário referente a 07-2022"/>
  </r>
  <r>
    <x v="1"/>
    <n v="0"/>
    <n v="0"/>
    <n v="0"/>
    <n v="3258"/>
    <x v="908"/>
    <x v="0"/>
    <x v="1"/>
    <x v="0"/>
    <s v="03.16.15"/>
    <x v="6"/>
    <x v="0"/>
    <x v="5"/>
    <s v="Direção Financeira"/>
    <s v="03.16.15"/>
    <s v="Direção Financeira"/>
    <s v="03.16.15"/>
    <x v="61"/>
    <x v="0"/>
    <x v="1"/>
    <x v="1"/>
    <x v="0"/>
    <x v="0"/>
    <x v="2"/>
    <x v="0"/>
    <x v="6"/>
    <s v="2022-07-25"/>
    <x v="2"/>
    <n v="3258"/>
    <x v="0"/>
    <m/>
    <x v="0"/>
    <m/>
    <x v="3"/>
    <n v="100474696"/>
    <x v="0"/>
    <x v="1"/>
    <s v="Direção Financeira"/>
    <s v="ORI"/>
    <x v="0"/>
    <m/>
    <x v="0"/>
    <x v="0"/>
    <x v="0"/>
    <x v="0"/>
    <x v="0"/>
    <x v="0"/>
    <x v="0"/>
    <x v="0"/>
    <x v="0"/>
    <x v="0"/>
    <x v="0"/>
    <s v="Direção Financeira"/>
    <x v="0"/>
    <x v="0"/>
    <x v="0"/>
    <x v="0"/>
    <x v="0"/>
    <x v="0"/>
    <x v="0"/>
    <s v="000000"/>
    <x v="0"/>
    <x v="0"/>
    <x v="1"/>
    <x v="0"/>
    <s v="Pagamento de salário referente a 07-2022"/>
  </r>
  <r>
    <x v="1"/>
    <n v="0"/>
    <n v="0"/>
    <n v="0"/>
    <n v="756"/>
    <x v="908"/>
    <x v="0"/>
    <x v="1"/>
    <x v="0"/>
    <s v="03.16.15"/>
    <x v="6"/>
    <x v="0"/>
    <x v="5"/>
    <s v="Direção Financeira"/>
    <s v="03.16.15"/>
    <s v="Direção Financeira"/>
    <s v="03.16.15"/>
    <x v="62"/>
    <x v="0"/>
    <x v="1"/>
    <x v="1"/>
    <x v="0"/>
    <x v="0"/>
    <x v="2"/>
    <x v="0"/>
    <x v="6"/>
    <s v="2022-07-25"/>
    <x v="2"/>
    <n v="756"/>
    <x v="0"/>
    <m/>
    <x v="0"/>
    <m/>
    <x v="3"/>
    <n v="100474696"/>
    <x v="0"/>
    <x v="1"/>
    <s v="Direção Financeira"/>
    <s v="ORI"/>
    <x v="0"/>
    <m/>
    <x v="0"/>
    <x v="0"/>
    <x v="0"/>
    <x v="0"/>
    <x v="0"/>
    <x v="0"/>
    <x v="0"/>
    <x v="0"/>
    <x v="0"/>
    <x v="0"/>
    <x v="0"/>
    <s v="Direção Financeira"/>
    <x v="0"/>
    <x v="0"/>
    <x v="0"/>
    <x v="0"/>
    <x v="0"/>
    <x v="0"/>
    <x v="0"/>
    <s v="000000"/>
    <x v="0"/>
    <x v="0"/>
    <x v="1"/>
    <x v="0"/>
    <s v="Pagamento de salário referente a 07-2022"/>
  </r>
  <r>
    <x v="1"/>
    <n v="0"/>
    <n v="0"/>
    <n v="0"/>
    <n v="73"/>
    <x v="908"/>
    <x v="0"/>
    <x v="1"/>
    <x v="0"/>
    <s v="03.16.15"/>
    <x v="6"/>
    <x v="0"/>
    <x v="5"/>
    <s v="Direção Financeira"/>
    <s v="03.16.15"/>
    <s v="Direção Financeira"/>
    <s v="03.16.15"/>
    <x v="14"/>
    <x v="0"/>
    <x v="1"/>
    <x v="1"/>
    <x v="0"/>
    <x v="0"/>
    <x v="2"/>
    <x v="0"/>
    <x v="6"/>
    <s v="2022-07-25"/>
    <x v="2"/>
    <n v="73"/>
    <x v="0"/>
    <m/>
    <x v="0"/>
    <m/>
    <x v="3"/>
    <n v="100474696"/>
    <x v="0"/>
    <x v="1"/>
    <s v="Direção Financeira"/>
    <s v="ORI"/>
    <x v="0"/>
    <m/>
    <x v="0"/>
    <x v="0"/>
    <x v="0"/>
    <x v="0"/>
    <x v="0"/>
    <x v="0"/>
    <x v="0"/>
    <x v="0"/>
    <x v="0"/>
    <x v="0"/>
    <x v="0"/>
    <s v="Direção Financeira"/>
    <x v="0"/>
    <x v="0"/>
    <x v="0"/>
    <x v="0"/>
    <x v="0"/>
    <x v="0"/>
    <x v="0"/>
    <s v="000000"/>
    <x v="0"/>
    <x v="0"/>
    <x v="1"/>
    <x v="0"/>
    <s v="Pagamento de salário referente a 07-2022"/>
  </r>
  <r>
    <x v="1"/>
    <n v="0"/>
    <n v="0"/>
    <n v="0"/>
    <n v="27605"/>
    <x v="908"/>
    <x v="0"/>
    <x v="1"/>
    <x v="0"/>
    <s v="03.16.15"/>
    <x v="6"/>
    <x v="0"/>
    <x v="5"/>
    <s v="Direção Financeira"/>
    <s v="03.16.15"/>
    <s v="Direção Financeira"/>
    <s v="03.16.15"/>
    <x v="15"/>
    <x v="0"/>
    <x v="1"/>
    <x v="1"/>
    <x v="1"/>
    <x v="0"/>
    <x v="2"/>
    <x v="0"/>
    <x v="6"/>
    <s v="2022-07-25"/>
    <x v="2"/>
    <n v="27605"/>
    <x v="0"/>
    <m/>
    <x v="0"/>
    <m/>
    <x v="3"/>
    <n v="100474696"/>
    <x v="0"/>
    <x v="1"/>
    <s v="Direção Financeira"/>
    <s v="ORI"/>
    <x v="0"/>
    <m/>
    <x v="0"/>
    <x v="0"/>
    <x v="0"/>
    <x v="0"/>
    <x v="0"/>
    <x v="0"/>
    <x v="0"/>
    <x v="0"/>
    <x v="0"/>
    <x v="0"/>
    <x v="0"/>
    <s v="Direção Financeira"/>
    <x v="0"/>
    <x v="0"/>
    <x v="0"/>
    <x v="0"/>
    <x v="0"/>
    <x v="0"/>
    <x v="0"/>
    <s v="000000"/>
    <x v="0"/>
    <x v="0"/>
    <x v="1"/>
    <x v="0"/>
    <s v="Pagamento de salário referente a 07-2022"/>
  </r>
  <r>
    <x v="1"/>
    <n v="0"/>
    <n v="0"/>
    <n v="0"/>
    <n v="13006"/>
    <x v="908"/>
    <x v="0"/>
    <x v="1"/>
    <x v="0"/>
    <s v="03.16.15"/>
    <x v="6"/>
    <x v="0"/>
    <x v="5"/>
    <s v="Direção Financeira"/>
    <s v="03.16.15"/>
    <s v="Direção Financeira"/>
    <s v="03.16.15"/>
    <x v="16"/>
    <x v="0"/>
    <x v="1"/>
    <x v="1"/>
    <x v="1"/>
    <x v="0"/>
    <x v="2"/>
    <x v="0"/>
    <x v="6"/>
    <s v="2022-07-25"/>
    <x v="2"/>
    <n v="13006"/>
    <x v="0"/>
    <m/>
    <x v="0"/>
    <m/>
    <x v="3"/>
    <n v="100474696"/>
    <x v="0"/>
    <x v="1"/>
    <s v="Direção Financeira"/>
    <s v="ORI"/>
    <x v="0"/>
    <m/>
    <x v="0"/>
    <x v="0"/>
    <x v="0"/>
    <x v="0"/>
    <x v="0"/>
    <x v="0"/>
    <x v="0"/>
    <x v="0"/>
    <x v="0"/>
    <x v="0"/>
    <x v="0"/>
    <s v="Direção Financeira"/>
    <x v="0"/>
    <x v="0"/>
    <x v="0"/>
    <x v="0"/>
    <x v="0"/>
    <x v="0"/>
    <x v="0"/>
    <s v="000000"/>
    <x v="0"/>
    <x v="0"/>
    <x v="1"/>
    <x v="0"/>
    <s v="Pagamento de salário referente a 07-2022"/>
  </r>
  <r>
    <x v="1"/>
    <n v="0"/>
    <n v="0"/>
    <n v="0"/>
    <n v="122"/>
    <x v="908"/>
    <x v="0"/>
    <x v="1"/>
    <x v="0"/>
    <s v="03.16.15"/>
    <x v="6"/>
    <x v="0"/>
    <x v="5"/>
    <s v="Direção Financeira"/>
    <s v="03.16.15"/>
    <s v="Direção Financeira"/>
    <s v="03.16.15"/>
    <x v="60"/>
    <x v="0"/>
    <x v="1"/>
    <x v="1"/>
    <x v="0"/>
    <x v="0"/>
    <x v="2"/>
    <x v="0"/>
    <x v="6"/>
    <s v="2022-07-25"/>
    <x v="2"/>
    <n v="122"/>
    <x v="0"/>
    <m/>
    <x v="0"/>
    <m/>
    <x v="21"/>
    <n v="100474708"/>
    <x v="0"/>
    <x v="2"/>
    <s v="Direção Financeira"/>
    <s v="ORI"/>
    <x v="0"/>
    <m/>
    <x v="0"/>
    <x v="0"/>
    <x v="0"/>
    <x v="0"/>
    <x v="0"/>
    <x v="0"/>
    <x v="0"/>
    <x v="0"/>
    <x v="0"/>
    <x v="0"/>
    <x v="0"/>
    <s v="Direção Financeira"/>
    <x v="0"/>
    <x v="0"/>
    <x v="0"/>
    <x v="0"/>
    <x v="0"/>
    <x v="0"/>
    <x v="0"/>
    <s v="000000"/>
    <x v="0"/>
    <x v="0"/>
    <x v="2"/>
    <x v="0"/>
    <s v="Pagamento de salário referente a 07-2022"/>
  </r>
  <r>
    <x v="1"/>
    <n v="0"/>
    <n v="0"/>
    <n v="0"/>
    <n v="647"/>
    <x v="908"/>
    <x v="0"/>
    <x v="1"/>
    <x v="0"/>
    <s v="03.16.15"/>
    <x v="6"/>
    <x v="0"/>
    <x v="5"/>
    <s v="Direção Financeira"/>
    <s v="03.16.15"/>
    <s v="Direção Financeira"/>
    <s v="03.16.15"/>
    <x v="61"/>
    <x v="0"/>
    <x v="1"/>
    <x v="1"/>
    <x v="0"/>
    <x v="0"/>
    <x v="2"/>
    <x v="0"/>
    <x v="6"/>
    <s v="2022-07-25"/>
    <x v="2"/>
    <n v="647"/>
    <x v="0"/>
    <m/>
    <x v="0"/>
    <m/>
    <x v="21"/>
    <n v="100474708"/>
    <x v="0"/>
    <x v="2"/>
    <s v="Direção Financeira"/>
    <s v="ORI"/>
    <x v="0"/>
    <m/>
    <x v="0"/>
    <x v="0"/>
    <x v="0"/>
    <x v="0"/>
    <x v="0"/>
    <x v="0"/>
    <x v="0"/>
    <x v="0"/>
    <x v="0"/>
    <x v="0"/>
    <x v="0"/>
    <s v="Direção Financeira"/>
    <x v="0"/>
    <x v="0"/>
    <x v="0"/>
    <x v="0"/>
    <x v="0"/>
    <x v="0"/>
    <x v="0"/>
    <s v="000000"/>
    <x v="0"/>
    <x v="0"/>
    <x v="2"/>
    <x v="0"/>
    <s v="Pagamento de salário referente a 07-2022"/>
  </r>
  <r>
    <x v="1"/>
    <n v="0"/>
    <n v="0"/>
    <n v="0"/>
    <n v="150"/>
    <x v="908"/>
    <x v="0"/>
    <x v="1"/>
    <x v="0"/>
    <s v="03.16.15"/>
    <x v="6"/>
    <x v="0"/>
    <x v="5"/>
    <s v="Direção Financeira"/>
    <s v="03.16.15"/>
    <s v="Direção Financeira"/>
    <s v="03.16.15"/>
    <x v="62"/>
    <x v="0"/>
    <x v="1"/>
    <x v="1"/>
    <x v="0"/>
    <x v="0"/>
    <x v="2"/>
    <x v="0"/>
    <x v="6"/>
    <s v="2022-07-25"/>
    <x v="2"/>
    <n v="150"/>
    <x v="0"/>
    <m/>
    <x v="0"/>
    <m/>
    <x v="21"/>
    <n v="100474708"/>
    <x v="0"/>
    <x v="2"/>
    <s v="Direção Financeira"/>
    <s v="ORI"/>
    <x v="0"/>
    <m/>
    <x v="0"/>
    <x v="0"/>
    <x v="0"/>
    <x v="0"/>
    <x v="0"/>
    <x v="0"/>
    <x v="0"/>
    <x v="0"/>
    <x v="0"/>
    <x v="0"/>
    <x v="0"/>
    <s v="Direção Financeira"/>
    <x v="0"/>
    <x v="0"/>
    <x v="0"/>
    <x v="0"/>
    <x v="0"/>
    <x v="0"/>
    <x v="0"/>
    <s v="000000"/>
    <x v="0"/>
    <x v="0"/>
    <x v="2"/>
    <x v="0"/>
    <s v="Pagamento de salário referente a 07-2022"/>
  </r>
  <r>
    <x v="1"/>
    <n v="0"/>
    <n v="0"/>
    <n v="0"/>
    <n v="14"/>
    <x v="908"/>
    <x v="0"/>
    <x v="1"/>
    <x v="0"/>
    <s v="03.16.15"/>
    <x v="6"/>
    <x v="0"/>
    <x v="5"/>
    <s v="Direção Financeira"/>
    <s v="03.16.15"/>
    <s v="Direção Financeira"/>
    <s v="03.16.15"/>
    <x v="14"/>
    <x v="0"/>
    <x v="1"/>
    <x v="1"/>
    <x v="0"/>
    <x v="0"/>
    <x v="2"/>
    <x v="0"/>
    <x v="6"/>
    <s v="2022-07-25"/>
    <x v="2"/>
    <n v="14"/>
    <x v="0"/>
    <m/>
    <x v="0"/>
    <m/>
    <x v="21"/>
    <n v="100474708"/>
    <x v="0"/>
    <x v="2"/>
    <s v="Direção Financeira"/>
    <s v="ORI"/>
    <x v="0"/>
    <m/>
    <x v="0"/>
    <x v="0"/>
    <x v="0"/>
    <x v="0"/>
    <x v="0"/>
    <x v="0"/>
    <x v="0"/>
    <x v="0"/>
    <x v="0"/>
    <x v="0"/>
    <x v="0"/>
    <s v="Direção Financeira"/>
    <x v="0"/>
    <x v="0"/>
    <x v="0"/>
    <x v="0"/>
    <x v="0"/>
    <x v="0"/>
    <x v="0"/>
    <s v="000000"/>
    <x v="0"/>
    <x v="0"/>
    <x v="2"/>
    <x v="0"/>
    <s v="Pagamento de salário referente a 07-2022"/>
  </r>
  <r>
    <x v="1"/>
    <n v="0"/>
    <n v="0"/>
    <n v="0"/>
    <n v="5482"/>
    <x v="908"/>
    <x v="0"/>
    <x v="1"/>
    <x v="0"/>
    <s v="03.16.15"/>
    <x v="6"/>
    <x v="0"/>
    <x v="5"/>
    <s v="Direção Financeira"/>
    <s v="03.16.15"/>
    <s v="Direção Financeira"/>
    <s v="03.16.15"/>
    <x v="15"/>
    <x v="0"/>
    <x v="1"/>
    <x v="1"/>
    <x v="1"/>
    <x v="0"/>
    <x v="2"/>
    <x v="0"/>
    <x v="6"/>
    <s v="2022-07-25"/>
    <x v="2"/>
    <n v="5482"/>
    <x v="0"/>
    <m/>
    <x v="0"/>
    <m/>
    <x v="21"/>
    <n v="100474708"/>
    <x v="0"/>
    <x v="2"/>
    <s v="Direção Financeira"/>
    <s v="ORI"/>
    <x v="0"/>
    <m/>
    <x v="0"/>
    <x v="0"/>
    <x v="0"/>
    <x v="0"/>
    <x v="0"/>
    <x v="0"/>
    <x v="0"/>
    <x v="0"/>
    <x v="0"/>
    <x v="0"/>
    <x v="0"/>
    <s v="Direção Financeira"/>
    <x v="0"/>
    <x v="0"/>
    <x v="0"/>
    <x v="0"/>
    <x v="0"/>
    <x v="0"/>
    <x v="0"/>
    <s v="000000"/>
    <x v="0"/>
    <x v="0"/>
    <x v="2"/>
    <x v="0"/>
    <s v="Pagamento de salário referente a 07-2022"/>
  </r>
  <r>
    <x v="1"/>
    <n v="0"/>
    <n v="0"/>
    <n v="0"/>
    <n v="2585"/>
    <x v="908"/>
    <x v="0"/>
    <x v="1"/>
    <x v="0"/>
    <s v="03.16.15"/>
    <x v="6"/>
    <x v="0"/>
    <x v="5"/>
    <s v="Direção Financeira"/>
    <s v="03.16.15"/>
    <s v="Direção Financeira"/>
    <s v="03.16.15"/>
    <x v="16"/>
    <x v="0"/>
    <x v="1"/>
    <x v="1"/>
    <x v="1"/>
    <x v="0"/>
    <x v="2"/>
    <x v="0"/>
    <x v="6"/>
    <s v="2022-07-25"/>
    <x v="2"/>
    <n v="2585"/>
    <x v="0"/>
    <m/>
    <x v="0"/>
    <m/>
    <x v="21"/>
    <n v="100474708"/>
    <x v="0"/>
    <x v="2"/>
    <s v="Direção Financeira"/>
    <s v="ORI"/>
    <x v="0"/>
    <m/>
    <x v="0"/>
    <x v="0"/>
    <x v="0"/>
    <x v="0"/>
    <x v="0"/>
    <x v="0"/>
    <x v="0"/>
    <x v="0"/>
    <x v="0"/>
    <x v="0"/>
    <x v="0"/>
    <s v="Direção Financeira"/>
    <x v="0"/>
    <x v="0"/>
    <x v="0"/>
    <x v="0"/>
    <x v="0"/>
    <x v="0"/>
    <x v="0"/>
    <s v="000000"/>
    <x v="0"/>
    <x v="0"/>
    <x v="2"/>
    <x v="0"/>
    <s v="Pagamento de salário referente a 07-2022"/>
  </r>
  <r>
    <x v="1"/>
    <n v="0"/>
    <n v="0"/>
    <n v="0"/>
    <n v="11104"/>
    <x v="908"/>
    <x v="0"/>
    <x v="1"/>
    <x v="0"/>
    <s v="03.16.15"/>
    <x v="6"/>
    <x v="0"/>
    <x v="5"/>
    <s v="Direção Financeira"/>
    <s v="03.16.15"/>
    <s v="Direção Financeira"/>
    <s v="03.16.15"/>
    <x v="60"/>
    <x v="0"/>
    <x v="1"/>
    <x v="1"/>
    <x v="0"/>
    <x v="0"/>
    <x v="2"/>
    <x v="0"/>
    <x v="6"/>
    <s v="2022-07-25"/>
    <x v="2"/>
    <n v="11104"/>
    <x v="0"/>
    <m/>
    <x v="0"/>
    <m/>
    <x v="22"/>
    <n v="100474693"/>
    <x v="0"/>
    <x v="0"/>
    <s v="Direção Financeira"/>
    <s v="ORI"/>
    <x v="0"/>
    <m/>
    <x v="0"/>
    <x v="0"/>
    <x v="0"/>
    <x v="0"/>
    <x v="0"/>
    <x v="0"/>
    <x v="0"/>
    <x v="0"/>
    <x v="0"/>
    <x v="0"/>
    <x v="0"/>
    <s v="Direção Financeira"/>
    <x v="0"/>
    <x v="0"/>
    <x v="0"/>
    <x v="0"/>
    <x v="0"/>
    <x v="0"/>
    <x v="0"/>
    <s v="000000"/>
    <x v="0"/>
    <x v="0"/>
    <x v="0"/>
    <x v="0"/>
    <s v="Pagamento de salário referente a 07-2022"/>
  </r>
  <r>
    <x v="1"/>
    <n v="0"/>
    <n v="0"/>
    <n v="0"/>
    <n v="58660"/>
    <x v="908"/>
    <x v="0"/>
    <x v="1"/>
    <x v="0"/>
    <s v="03.16.15"/>
    <x v="6"/>
    <x v="0"/>
    <x v="5"/>
    <s v="Direção Financeira"/>
    <s v="03.16.15"/>
    <s v="Direção Financeira"/>
    <s v="03.16.15"/>
    <x v="61"/>
    <x v="0"/>
    <x v="1"/>
    <x v="1"/>
    <x v="0"/>
    <x v="0"/>
    <x v="2"/>
    <x v="0"/>
    <x v="6"/>
    <s v="2022-07-25"/>
    <x v="2"/>
    <n v="58660"/>
    <x v="0"/>
    <m/>
    <x v="0"/>
    <m/>
    <x v="22"/>
    <n v="100474693"/>
    <x v="0"/>
    <x v="0"/>
    <s v="Direção Financeira"/>
    <s v="ORI"/>
    <x v="0"/>
    <m/>
    <x v="0"/>
    <x v="0"/>
    <x v="0"/>
    <x v="0"/>
    <x v="0"/>
    <x v="0"/>
    <x v="0"/>
    <x v="0"/>
    <x v="0"/>
    <x v="0"/>
    <x v="0"/>
    <s v="Direção Financeira"/>
    <x v="0"/>
    <x v="0"/>
    <x v="0"/>
    <x v="0"/>
    <x v="0"/>
    <x v="0"/>
    <x v="0"/>
    <s v="000000"/>
    <x v="0"/>
    <x v="0"/>
    <x v="0"/>
    <x v="0"/>
    <s v="Pagamento de salário referente a 07-2022"/>
  </r>
  <r>
    <x v="1"/>
    <n v="0"/>
    <n v="0"/>
    <n v="0"/>
    <n v="13609"/>
    <x v="908"/>
    <x v="0"/>
    <x v="1"/>
    <x v="0"/>
    <s v="03.16.15"/>
    <x v="6"/>
    <x v="0"/>
    <x v="5"/>
    <s v="Direção Financeira"/>
    <s v="03.16.15"/>
    <s v="Direção Financeira"/>
    <s v="03.16.15"/>
    <x v="62"/>
    <x v="0"/>
    <x v="1"/>
    <x v="1"/>
    <x v="0"/>
    <x v="0"/>
    <x v="2"/>
    <x v="0"/>
    <x v="6"/>
    <s v="2022-07-25"/>
    <x v="2"/>
    <n v="13609"/>
    <x v="0"/>
    <m/>
    <x v="0"/>
    <m/>
    <x v="22"/>
    <n v="100474693"/>
    <x v="0"/>
    <x v="0"/>
    <s v="Direção Financeira"/>
    <s v="ORI"/>
    <x v="0"/>
    <m/>
    <x v="0"/>
    <x v="0"/>
    <x v="0"/>
    <x v="0"/>
    <x v="0"/>
    <x v="0"/>
    <x v="0"/>
    <x v="0"/>
    <x v="0"/>
    <x v="0"/>
    <x v="0"/>
    <s v="Direção Financeira"/>
    <x v="0"/>
    <x v="0"/>
    <x v="0"/>
    <x v="0"/>
    <x v="0"/>
    <x v="0"/>
    <x v="0"/>
    <s v="000000"/>
    <x v="0"/>
    <x v="0"/>
    <x v="0"/>
    <x v="0"/>
    <s v="Pagamento de salário referente a 07-2022"/>
  </r>
  <r>
    <x v="1"/>
    <n v="0"/>
    <n v="0"/>
    <n v="0"/>
    <n v="1330"/>
    <x v="908"/>
    <x v="0"/>
    <x v="1"/>
    <x v="0"/>
    <s v="03.16.15"/>
    <x v="6"/>
    <x v="0"/>
    <x v="5"/>
    <s v="Direção Financeira"/>
    <s v="03.16.15"/>
    <s v="Direção Financeira"/>
    <s v="03.16.15"/>
    <x v="14"/>
    <x v="0"/>
    <x v="1"/>
    <x v="1"/>
    <x v="0"/>
    <x v="0"/>
    <x v="2"/>
    <x v="0"/>
    <x v="6"/>
    <s v="2022-07-25"/>
    <x v="2"/>
    <n v="1330"/>
    <x v="0"/>
    <m/>
    <x v="0"/>
    <m/>
    <x v="22"/>
    <n v="100474693"/>
    <x v="0"/>
    <x v="0"/>
    <s v="Direção Financeira"/>
    <s v="ORI"/>
    <x v="0"/>
    <m/>
    <x v="0"/>
    <x v="0"/>
    <x v="0"/>
    <x v="0"/>
    <x v="0"/>
    <x v="0"/>
    <x v="0"/>
    <x v="0"/>
    <x v="0"/>
    <x v="0"/>
    <x v="0"/>
    <s v="Direção Financeira"/>
    <x v="0"/>
    <x v="0"/>
    <x v="0"/>
    <x v="0"/>
    <x v="0"/>
    <x v="0"/>
    <x v="0"/>
    <s v="000000"/>
    <x v="0"/>
    <x v="0"/>
    <x v="0"/>
    <x v="0"/>
    <s v="Pagamento de salário referente a 07-2022"/>
  </r>
  <r>
    <x v="1"/>
    <n v="0"/>
    <n v="0"/>
    <n v="0"/>
    <n v="496854"/>
    <x v="908"/>
    <x v="0"/>
    <x v="1"/>
    <x v="0"/>
    <s v="03.16.15"/>
    <x v="6"/>
    <x v="0"/>
    <x v="5"/>
    <s v="Direção Financeira"/>
    <s v="03.16.15"/>
    <s v="Direção Financeira"/>
    <s v="03.16.15"/>
    <x v="15"/>
    <x v="0"/>
    <x v="1"/>
    <x v="1"/>
    <x v="1"/>
    <x v="0"/>
    <x v="2"/>
    <x v="0"/>
    <x v="6"/>
    <s v="2022-07-25"/>
    <x v="2"/>
    <n v="496854"/>
    <x v="0"/>
    <m/>
    <x v="0"/>
    <m/>
    <x v="22"/>
    <n v="100474693"/>
    <x v="0"/>
    <x v="0"/>
    <s v="Direção Financeira"/>
    <s v="ORI"/>
    <x v="0"/>
    <m/>
    <x v="0"/>
    <x v="0"/>
    <x v="0"/>
    <x v="0"/>
    <x v="0"/>
    <x v="0"/>
    <x v="0"/>
    <x v="0"/>
    <x v="0"/>
    <x v="0"/>
    <x v="0"/>
    <s v="Direção Financeira"/>
    <x v="0"/>
    <x v="0"/>
    <x v="0"/>
    <x v="0"/>
    <x v="0"/>
    <x v="0"/>
    <x v="0"/>
    <s v="000000"/>
    <x v="0"/>
    <x v="0"/>
    <x v="0"/>
    <x v="0"/>
    <s v="Pagamento de salário referente a 07-2022"/>
  </r>
  <r>
    <x v="1"/>
    <n v="0"/>
    <n v="0"/>
    <n v="0"/>
    <n v="234024"/>
    <x v="908"/>
    <x v="0"/>
    <x v="1"/>
    <x v="0"/>
    <s v="03.16.15"/>
    <x v="6"/>
    <x v="0"/>
    <x v="5"/>
    <s v="Direção Financeira"/>
    <s v="03.16.15"/>
    <s v="Direção Financeira"/>
    <s v="03.16.15"/>
    <x v="16"/>
    <x v="0"/>
    <x v="1"/>
    <x v="1"/>
    <x v="1"/>
    <x v="0"/>
    <x v="2"/>
    <x v="0"/>
    <x v="6"/>
    <s v="2022-07-25"/>
    <x v="2"/>
    <n v="234024"/>
    <x v="0"/>
    <m/>
    <x v="0"/>
    <m/>
    <x v="22"/>
    <n v="100474693"/>
    <x v="0"/>
    <x v="0"/>
    <s v="Direção Financeira"/>
    <s v="ORI"/>
    <x v="0"/>
    <m/>
    <x v="0"/>
    <x v="0"/>
    <x v="0"/>
    <x v="0"/>
    <x v="0"/>
    <x v="0"/>
    <x v="0"/>
    <x v="0"/>
    <x v="0"/>
    <x v="0"/>
    <x v="0"/>
    <s v="Direção Financeira"/>
    <x v="0"/>
    <x v="0"/>
    <x v="0"/>
    <x v="0"/>
    <x v="0"/>
    <x v="0"/>
    <x v="0"/>
    <s v="000000"/>
    <x v="0"/>
    <x v="0"/>
    <x v="0"/>
    <x v="0"/>
    <s v="Pagamento de salário referente a 07-2022"/>
  </r>
  <r>
    <x v="1"/>
    <n v="0"/>
    <n v="0"/>
    <n v="0"/>
    <n v="2449"/>
    <x v="909"/>
    <x v="0"/>
    <x v="1"/>
    <x v="0"/>
    <s v="03.16.28"/>
    <x v="46"/>
    <x v="0"/>
    <x v="5"/>
    <s v="Gabinete da Auditoria Interna"/>
    <s v="03.16.28"/>
    <s v="Gabinete da Auditoria Interna"/>
    <s v="03.16.28"/>
    <x v="15"/>
    <x v="0"/>
    <x v="1"/>
    <x v="1"/>
    <x v="1"/>
    <x v="0"/>
    <x v="2"/>
    <x v="0"/>
    <x v="6"/>
    <s v="2022-07-25"/>
    <x v="2"/>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07-2022"/>
  </r>
  <r>
    <x v="1"/>
    <n v="0"/>
    <n v="0"/>
    <n v="0"/>
    <n v="4310"/>
    <x v="909"/>
    <x v="0"/>
    <x v="1"/>
    <x v="0"/>
    <s v="03.16.28"/>
    <x v="46"/>
    <x v="0"/>
    <x v="5"/>
    <s v="Gabinete da Auditoria Interna"/>
    <s v="03.16.28"/>
    <s v="Gabinete da Auditoria Interna"/>
    <s v="03.16.28"/>
    <x v="15"/>
    <x v="0"/>
    <x v="1"/>
    <x v="1"/>
    <x v="1"/>
    <x v="0"/>
    <x v="2"/>
    <x v="0"/>
    <x v="6"/>
    <s v="2022-07-25"/>
    <x v="2"/>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07-2022"/>
  </r>
  <r>
    <x v="1"/>
    <n v="0"/>
    <n v="0"/>
    <n v="0"/>
    <n v="25128"/>
    <x v="910"/>
    <x v="0"/>
    <x v="0"/>
    <x v="0"/>
    <s v="80.02.10.01"/>
    <x v="9"/>
    <x v="3"/>
    <x v="3"/>
    <s v="Outros"/>
    <s v="80.02.10"/>
    <s v="Outros"/>
    <s v="80.02.10"/>
    <x v="29"/>
    <x v="0"/>
    <x v="2"/>
    <x v="1"/>
    <x v="1"/>
    <x v="2"/>
    <x v="0"/>
    <x v="0"/>
    <x v="2"/>
    <s v="2022-03-23"/>
    <x v="1"/>
    <n v="2512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185"/>
    <x v="911"/>
    <x v="0"/>
    <x v="1"/>
    <x v="0"/>
    <s v="03.16.15"/>
    <x v="6"/>
    <x v="0"/>
    <x v="5"/>
    <s v="Direção Financeira"/>
    <s v="03.16.15"/>
    <s v="Direção Financeira"/>
    <s v="03.16.15"/>
    <x v="53"/>
    <x v="0"/>
    <x v="1"/>
    <x v="5"/>
    <x v="0"/>
    <x v="0"/>
    <x v="2"/>
    <x v="0"/>
    <x v="5"/>
    <s v="2022-02-10"/>
    <x v="1"/>
    <n v="2185"/>
    <x v="0"/>
    <m/>
    <x v="0"/>
    <m/>
    <x v="0"/>
    <n v="100474914"/>
    <x v="0"/>
    <x v="0"/>
    <s v="Direção Financeira"/>
    <s v="ORI"/>
    <x v="0"/>
    <m/>
    <x v="0"/>
    <x v="0"/>
    <x v="0"/>
    <x v="0"/>
    <x v="0"/>
    <x v="0"/>
    <x v="0"/>
    <x v="0"/>
    <x v="0"/>
    <x v="0"/>
    <x v="0"/>
    <s v="Direção Financeira"/>
    <x v="0"/>
    <x v="0"/>
    <x v="0"/>
    <x v="0"/>
    <x v="0"/>
    <x v="0"/>
    <x v="0"/>
    <s v="000245"/>
    <x v="0"/>
    <x v="0"/>
    <x v="0"/>
    <x v="0"/>
    <s v="pagamento de emolumentos decorrentes com a passagem do titulo de propriedade, comforme codocumentos em anexo."/>
  </r>
  <r>
    <x v="1"/>
    <n v="0"/>
    <n v="0"/>
    <n v="0"/>
    <n v="12500"/>
    <x v="912"/>
    <x v="0"/>
    <x v="1"/>
    <x v="0"/>
    <s v="03.16.15"/>
    <x v="6"/>
    <x v="0"/>
    <x v="5"/>
    <s v="Direção Financeira"/>
    <s v="03.16.15"/>
    <s v="Direção Financeira"/>
    <s v="03.16.15"/>
    <x v="7"/>
    <x v="0"/>
    <x v="1"/>
    <x v="1"/>
    <x v="0"/>
    <x v="0"/>
    <x v="2"/>
    <x v="0"/>
    <x v="7"/>
    <s v="2022-08-01"/>
    <x v="2"/>
    <n v="12500"/>
    <x v="0"/>
    <m/>
    <x v="0"/>
    <m/>
    <x v="218"/>
    <n v="100479310"/>
    <x v="0"/>
    <x v="0"/>
    <s v="Direção Financeira"/>
    <s v="ORI"/>
    <x v="0"/>
    <m/>
    <x v="0"/>
    <x v="0"/>
    <x v="0"/>
    <x v="0"/>
    <x v="0"/>
    <x v="0"/>
    <x v="0"/>
    <x v="0"/>
    <x v="0"/>
    <x v="0"/>
    <x v="0"/>
    <s v="Direção Financeira"/>
    <x v="0"/>
    <x v="0"/>
    <x v="0"/>
    <x v="0"/>
    <x v="0"/>
    <x v="0"/>
    <x v="0"/>
    <s v="000000"/>
    <x v="0"/>
    <x v="0"/>
    <x v="0"/>
    <x v="0"/>
    <s v="Pagamento a favor de Master-REPAIR pelo serviços prestados nas viaturas da Câmara, conforme proposta em anexo."/>
  </r>
  <r>
    <x v="0"/>
    <n v="0"/>
    <n v="0"/>
    <n v="0"/>
    <n v="450000"/>
    <x v="913"/>
    <x v="0"/>
    <x v="1"/>
    <x v="0"/>
    <s v="01.27.06.41"/>
    <x v="12"/>
    <x v="2"/>
    <x v="2"/>
    <s v="Requalificação Urbana e habitação"/>
    <s v="01.27.06"/>
    <s v="Requalificação Urbana e habitação"/>
    <s v="01.27.06"/>
    <x v="12"/>
    <x v="0"/>
    <x v="1"/>
    <x v="1"/>
    <x v="0"/>
    <x v="1"/>
    <x v="1"/>
    <x v="0"/>
    <x v="7"/>
    <s v="2022-08-09"/>
    <x v="2"/>
    <n v="450000"/>
    <x v="0"/>
    <m/>
    <x v="0"/>
    <m/>
    <x v="206"/>
    <n v="100478789"/>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o contrato Saber Dizer, referente a execução de empreitada de obra de reabilitação da escola de Monte Pausada, conforme cópia de contrato em anexo."/>
  </r>
  <r>
    <x v="1"/>
    <n v="0"/>
    <n v="0"/>
    <n v="0"/>
    <n v="56700"/>
    <x v="914"/>
    <x v="0"/>
    <x v="0"/>
    <x v="0"/>
    <s v="03.03.10"/>
    <x v="0"/>
    <x v="0"/>
    <x v="0"/>
    <s v="Receitas Da Câmara"/>
    <s v="03.03.10"/>
    <s v="Receitas Da Câmara"/>
    <s v="03.03.10"/>
    <x v="41"/>
    <x v="0"/>
    <x v="5"/>
    <x v="4"/>
    <x v="0"/>
    <x v="0"/>
    <x v="0"/>
    <x v="0"/>
    <x v="7"/>
    <s v="2022-08-22"/>
    <x v="2"/>
    <n v="5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00"/>
    <x v="915"/>
    <x v="0"/>
    <x v="0"/>
    <x v="0"/>
    <s v="03.03.10"/>
    <x v="0"/>
    <x v="0"/>
    <x v="0"/>
    <s v="Receitas Da Câmara"/>
    <s v="03.03.10"/>
    <s v="Receitas Da Câmara"/>
    <s v="03.03.10"/>
    <x v="35"/>
    <x v="0"/>
    <x v="1"/>
    <x v="11"/>
    <x v="0"/>
    <x v="0"/>
    <x v="0"/>
    <x v="0"/>
    <x v="7"/>
    <s v="2022-08-22"/>
    <x v="2"/>
    <n v="1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916"/>
    <x v="0"/>
    <x v="0"/>
    <x v="0"/>
    <s v="03.03.10"/>
    <x v="0"/>
    <x v="0"/>
    <x v="0"/>
    <s v="Receitas Da Câmara"/>
    <s v="03.03.10"/>
    <s v="Receitas Da Câmara"/>
    <s v="03.03.10"/>
    <x v="39"/>
    <x v="0"/>
    <x v="5"/>
    <x v="4"/>
    <x v="0"/>
    <x v="0"/>
    <x v="0"/>
    <x v="0"/>
    <x v="7"/>
    <s v="2022-08-22"/>
    <x v="2"/>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700"/>
    <x v="917"/>
    <x v="0"/>
    <x v="0"/>
    <x v="0"/>
    <s v="03.03.10"/>
    <x v="0"/>
    <x v="0"/>
    <x v="0"/>
    <s v="Receitas Da Câmara"/>
    <s v="03.03.10"/>
    <s v="Receitas Da Câmara"/>
    <s v="03.03.10"/>
    <x v="40"/>
    <x v="0"/>
    <x v="5"/>
    <x v="4"/>
    <x v="0"/>
    <x v="0"/>
    <x v="0"/>
    <x v="0"/>
    <x v="7"/>
    <s v="2022-08-22"/>
    <x v="2"/>
    <n v="1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918"/>
    <x v="0"/>
    <x v="0"/>
    <x v="0"/>
    <s v="03.03.10"/>
    <x v="0"/>
    <x v="0"/>
    <x v="0"/>
    <s v="Receitas Da Câmara"/>
    <s v="03.03.10"/>
    <s v="Receitas Da Câmara"/>
    <s v="03.03.10"/>
    <x v="37"/>
    <x v="0"/>
    <x v="5"/>
    <x v="4"/>
    <x v="0"/>
    <x v="0"/>
    <x v="0"/>
    <x v="0"/>
    <x v="7"/>
    <s v="2022-08-22"/>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919"/>
    <x v="0"/>
    <x v="1"/>
    <x v="0"/>
    <s v="01.25.05.10"/>
    <x v="5"/>
    <x v="4"/>
    <x v="4"/>
    <s v="Saúde"/>
    <s v="01.25.05"/>
    <s v="Saúde"/>
    <s v="01.25.05"/>
    <x v="5"/>
    <x v="0"/>
    <x v="4"/>
    <x v="3"/>
    <x v="0"/>
    <x v="1"/>
    <x v="2"/>
    <x v="0"/>
    <x v="5"/>
    <s v="2022-02-22"/>
    <x v="1"/>
    <n v="500"/>
    <x v="0"/>
    <m/>
    <x v="0"/>
    <m/>
    <x v="219"/>
    <n v="100475831"/>
    <x v="0"/>
    <x v="0"/>
    <s v="Assistencia social"/>
    <s v="ORI"/>
    <x v="0"/>
    <m/>
    <x v="0"/>
    <x v="0"/>
    <x v="0"/>
    <x v="0"/>
    <x v="0"/>
    <x v="0"/>
    <x v="0"/>
    <x v="1"/>
    <x v="0"/>
    <x v="0"/>
    <x v="0"/>
    <s v="Assistencia social"/>
    <x v="0"/>
    <x v="0"/>
    <x v="0"/>
    <x v="0"/>
    <x v="1"/>
    <x v="0"/>
    <x v="0"/>
    <s v="000349"/>
    <x v="0"/>
    <x v="0"/>
    <x v="0"/>
    <x v="0"/>
    <s v="Apoio financeiro a favor do Sr. Manuel de Jesus Monteiro, para pagamento de transporte para fazer  RX, conforme documento em anexo."/>
  </r>
  <r>
    <x v="1"/>
    <n v="0"/>
    <n v="0"/>
    <n v="0"/>
    <n v="4995"/>
    <x v="920"/>
    <x v="0"/>
    <x v="1"/>
    <x v="0"/>
    <s v="03.16.15"/>
    <x v="6"/>
    <x v="0"/>
    <x v="5"/>
    <s v="Direção Financeira"/>
    <s v="03.16.15"/>
    <s v="Direção Financeira"/>
    <s v="03.16.15"/>
    <x v="20"/>
    <x v="0"/>
    <x v="1"/>
    <x v="5"/>
    <x v="0"/>
    <x v="0"/>
    <x v="2"/>
    <x v="0"/>
    <x v="0"/>
    <s v="2022-04-26"/>
    <x v="0"/>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Abril 2022, conforme contrato em anexo. "/>
  </r>
  <r>
    <x v="1"/>
    <n v="0"/>
    <n v="0"/>
    <n v="0"/>
    <n v="28308"/>
    <x v="920"/>
    <x v="0"/>
    <x v="1"/>
    <x v="0"/>
    <s v="03.16.15"/>
    <x v="6"/>
    <x v="0"/>
    <x v="5"/>
    <s v="Direção Financeira"/>
    <s v="03.16.15"/>
    <s v="Direção Financeira"/>
    <s v="03.16.15"/>
    <x v="20"/>
    <x v="0"/>
    <x v="1"/>
    <x v="5"/>
    <x v="0"/>
    <x v="0"/>
    <x v="2"/>
    <x v="0"/>
    <x v="0"/>
    <s v="2022-04-26"/>
    <x v="0"/>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Abril 2022, conforme contrato em anexo. "/>
  </r>
  <r>
    <x v="0"/>
    <n v="0"/>
    <n v="0"/>
    <n v="0"/>
    <n v="2300"/>
    <x v="921"/>
    <x v="0"/>
    <x v="1"/>
    <x v="0"/>
    <s v="01.23.04.14"/>
    <x v="1"/>
    <x v="1"/>
    <x v="1"/>
    <s v="Ambiente"/>
    <s v="01.23.04"/>
    <s v="Ambiente"/>
    <s v="01.23.04"/>
    <x v="1"/>
    <x v="0"/>
    <x v="1"/>
    <x v="1"/>
    <x v="0"/>
    <x v="1"/>
    <x v="1"/>
    <x v="0"/>
    <x v="0"/>
    <s v="2022-04-26"/>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Rosa Maria Mendes Furtado, pela prestação de serviço de Saneamento(limpezaa urbano) da Camara Municipal referente ao mês de Abril 2022,conforme o contrato em anexo."/>
  </r>
  <r>
    <x v="0"/>
    <n v="0"/>
    <n v="0"/>
    <n v="0"/>
    <n v="13030"/>
    <x v="921"/>
    <x v="0"/>
    <x v="1"/>
    <x v="0"/>
    <s v="01.23.04.14"/>
    <x v="1"/>
    <x v="1"/>
    <x v="1"/>
    <s v="Ambiente"/>
    <s v="01.23.04"/>
    <s v="Ambiente"/>
    <s v="01.23.04"/>
    <x v="1"/>
    <x v="0"/>
    <x v="1"/>
    <x v="1"/>
    <x v="0"/>
    <x v="1"/>
    <x v="1"/>
    <x v="0"/>
    <x v="0"/>
    <s v="2022-04-26"/>
    <x v="0"/>
    <n v="13030"/>
    <x v="0"/>
    <m/>
    <x v="0"/>
    <m/>
    <x v="136"/>
    <n v="100478140"/>
    <x v="0"/>
    <x v="0"/>
    <s v="Criação e Manutenção de Espaços Verdes"/>
    <s v="ORI"/>
    <x v="0"/>
    <s v="CMEV"/>
    <x v="0"/>
    <x v="0"/>
    <x v="0"/>
    <x v="0"/>
    <x v="0"/>
    <x v="0"/>
    <x v="0"/>
    <x v="1"/>
    <x v="0"/>
    <x v="0"/>
    <x v="0"/>
    <s v="Criação e Manutenção de Espaços Verdes"/>
    <x v="0"/>
    <x v="0"/>
    <x v="0"/>
    <x v="0"/>
    <x v="1"/>
    <x v="0"/>
    <x v="0"/>
    <s v="000000"/>
    <x v="0"/>
    <x v="0"/>
    <x v="0"/>
    <x v="0"/>
    <s v="Pagamento a favor da Srª. Rosa Maria Mendes Furtado, pela prestação de serviço de Saneamento(limpezaa urbano) da Camara Municipal referente ao mês de Abril 2022,conforme o contrato em anexo."/>
  </r>
  <r>
    <x v="1"/>
    <n v="0"/>
    <n v="0"/>
    <n v="0"/>
    <n v="10109"/>
    <x v="922"/>
    <x v="0"/>
    <x v="1"/>
    <x v="0"/>
    <s v="03.16.15"/>
    <x v="6"/>
    <x v="0"/>
    <x v="5"/>
    <s v="Direção Financeira"/>
    <s v="03.16.15"/>
    <s v="Direção Financeira"/>
    <s v="03.16.15"/>
    <x v="20"/>
    <x v="0"/>
    <x v="1"/>
    <x v="5"/>
    <x v="0"/>
    <x v="0"/>
    <x v="2"/>
    <x v="0"/>
    <x v="1"/>
    <s v="2022-05-16"/>
    <x v="0"/>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Maio 2022, conforme contrato anexo.    "/>
  </r>
  <r>
    <x v="1"/>
    <n v="0"/>
    <n v="0"/>
    <n v="0"/>
    <n v="57287"/>
    <x v="922"/>
    <x v="0"/>
    <x v="1"/>
    <x v="0"/>
    <s v="03.16.15"/>
    <x v="6"/>
    <x v="0"/>
    <x v="5"/>
    <s v="Direção Financeira"/>
    <s v="03.16.15"/>
    <s v="Direção Financeira"/>
    <s v="03.16.15"/>
    <x v="20"/>
    <x v="0"/>
    <x v="1"/>
    <x v="5"/>
    <x v="0"/>
    <x v="0"/>
    <x v="2"/>
    <x v="0"/>
    <x v="1"/>
    <s v="2022-05-16"/>
    <x v="0"/>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Maio 2022, conforme contrato anexo.    "/>
  </r>
  <r>
    <x v="1"/>
    <n v="0"/>
    <n v="0"/>
    <n v="0"/>
    <n v="2300"/>
    <x v="923"/>
    <x v="0"/>
    <x v="1"/>
    <x v="0"/>
    <s v="01.27.02.11"/>
    <x v="14"/>
    <x v="2"/>
    <x v="2"/>
    <s v="Saneamento básico"/>
    <s v="01.27.02"/>
    <s v="Saneamento básico"/>
    <s v="01.27.02"/>
    <x v="4"/>
    <x v="0"/>
    <x v="3"/>
    <x v="2"/>
    <x v="0"/>
    <x v="1"/>
    <x v="2"/>
    <x v="0"/>
    <x v="1"/>
    <s v="2022-05-1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s de saneamento e limpeza em são Miguel, conforme o contracto."/>
  </r>
  <r>
    <x v="1"/>
    <n v="0"/>
    <n v="0"/>
    <n v="0"/>
    <n v="13030"/>
    <x v="923"/>
    <x v="0"/>
    <x v="1"/>
    <x v="0"/>
    <s v="01.27.02.11"/>
    <x v="14"/>
    <x v="2"/>
    <x v="2"/>
    <s v="Saneamento básico"/>
    <s v="01.27.02"/>
    <s v="Saneamento básico"/>
    <s v="01.27.02"/>
    <x v="4"/>
    <x v="0"/>
    <x v="3"/>
    <x v="2"/>
    <x v="0"/>
    <x v="1"/>
    <x v="2"/>
    <x v="0"/>
    <x v="1"/>
    <s v="2022-05-17"/>
    <x v="0"/>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s de saneamento e limpeza em são Miguel, conforme o contracto."/>
  </r>
  <r>
    <x v="1"/>
    <n v="0"/>
    <n v="0"/>
    <n v="0"/>
    <n v="3000"/>
    <x v="924"/>
    <x v="0"/>
    <x v="1"/>
    <x v="0"/>
    <s v="03.16.15"/>
    <x v="6"/>
    <x v="0"/>
    <x v="5"/>
    <s v="Direção Financeira"/>
    <s v="03.16.15"/>
    <s v="Direção Financeira"/>
    <s v="03.16.15"/>
    <x v="9"/>
    <x v="0"/>
    <x v="1"/>
    <x v="5"/>
    <x v="0"/>
    <x v="0"/>
    <x v="2"/>
    <x v="0"/>
    <x v="2"/>
    <s v="2022-03-11"/>
    <x v="1"/>
    <n v="3000"/>
    <x v="0"/>
    <m/>
    <x v="0"/>
    <m/>
    <x v="27"/>
    <n v="100475419"/>
    <x v="0"/>
    <x v="0"/>
    <s v="Direção Financeira"/>
    <s v="ORI"/>
    <x v="0"/>
    <m/>
    <x v="0"/>
    <x v="0"/>
    <x v="0"/>
    <x v="0"/>
    <x v="0"/>
    <x v="0"/>
    <x v="0"/>
    <x v="1"/>
    <x v="0"/>
    <x v="0"/>
    <x v="0"/>
    <s v="Direção Financeira"/>
    <x v="0"/>
    <x v="0"/>
    <x v="0"/>
    <x v="0"/>
    <x v="0"/>
    <x v="0"/>
    <x v="0"/>
    <s v="000576"/>
    <x v="0"/>
    <x v="0"/>
    <x v="0"/>
    <x v="0"/>
    <s v="Ajuda de custo e subsídio de transporte a favor da Srª. Anila Maria Rodrigues pela sua deslocação a cidade da Praia no dia 11 de março para formação/elaboração conta gerência de 2021, conforme proposta em anexo. "/>
  </r>
  <r>
    <x v="0"/>
    <n v="0"/>
    <n v="0"/>
    <n v="0"/>
    <n v="45000"/>
    <x v="925"/>
    <x v="0"/>
    <x v="1"/>
    <x v="0"/>
    <s v="01.27.03.09"/>
    <x v="7"/>
    <x v="2"/>
    <x v="2"/>
    <s v="Gestão de Recursos Hídricos"/>
    <s v="01.27.03"/>
    <s v="Gestão de Recursos Hídricos"/>
    <s v="01.27.03"/>
    <x v="2"/>
    <x v="0"/>
    <x v="1"/>
    <x v="1"/>
    <x v="0"/>
    <x v="1"/>
    <x v="1"/>
    <x v="0"/>
    <x v="2"/>
    <s v="2022-03-15"/>
    <x v="1"/>
    <n v="45000"/>
    <x v="0"/>
    <m/>
    <x v="0"/>
    <m/>
    <x v="5"/>
    <n v="100476920"/>
    <x v="0"/>
    <x v="0"/>
    <s v="Ligações domiciliarias em Esp. Branco, Mato Correia, Flamengos e R.S.Miguel"/>
    <s v="ORI"/>
    <x v="0"/>
    <m/>
    <x v="0"/>
    <x v="0"/>
    <x v="0"/>
    <x v="0"/>
    <x v="0"/>
    <x v="0"/>
    <x v="0"/>
    <x v="1"/>
    <x v="0"/>
    <x v="0"/>
    <x v="0"/>
    <s v="Ligações domiciliarias em Esp. Branco, Mato Correia, Flamengos e R.S.Miguel"/>
    <x v="0"/>
    <x v="0"/>
    <x v="0"/>
    <x v="0"/>
    <x v="1"/>
    <x v="0"/>
    <x v="0"/>
    <s v="000586"/>
    <x v="0"/>
    <x v="0"/>
    <x v="0"/>
    <x v="0"/>
    <s v="Pagamento a favor de Felisberto Carvalho, pela aquisição de 351,28 Lts de Combustível destinado a Viatura e Maquina nos trabalhos de Ligações Domiciliares na localidade Espinho Branco, conforme Proposta em anexo."/>
  </r>
  <r>
    <x v="1"/>
    <n v="0"/>
    <n v="0"/>
    <n v="0"/>
    <n v="34770"/>
    <x v="926"/>
    <x v="0"/>
    <x v="0"/>
    <x v="0"/>
    <s v="80.02.01"/>
    <x v="3"/>
    <x v="3"/>
    <x v="3"/>
    <s v="Retenções Iur"/>
    <s v="80.02.01"/>
    <s v="Retenções Iur"/>
    <s v="80.02.01"/>
    <x v="3"/>
    <x v="0"/>
    <x v="2"/>
    <x v="1"/>
    <x v="1"/>
    <x v="2"/>
    <x v="0"/>
    <x v="0"/>
    <x v="2"/>
    <s v="2022-03-23"/>
    <x v="1"/>
    <n v="34770"/>
    <x v="0"/>
    <m/>
    <x v="0"/>
    <m/>
    <x v="3"/>
    <n v="100474696"/>
    <x v="0"/>
    <x v="0"/>
    <s v="Retenções Iur"/>
    <s v="ORI"/>
    <x v="0"/>
    <s v="RIUR"/>
    <x v="0"/>
    <x v="0"/>
    <x v="0"/>
    <x v="0"/>
    <x v="0"/>
    <x v="0"/>
    <x v="0"/>
    <x v="0"/>
    <x v="0"/>
    <x v="0"/>
    <x v="0"/>
    <s v="Retenções Iur"/>
    <x v="0"/>
    <x v="0"/>
    <x v="0"/>
    <x v="0"/>
    <x v="2"/>
    <x v="0"/>
    <x v="0"/>
    <s v="000000"/>
    <x v="0"/>
    <x v="1"/>
    <x v="0"/>
    <x v="0"/>
    <s v="RETENCAO OT"/>
  </r>
  <r>
    <x v="1"/>
    <n v="0"/>
    <n v="0"/>
    <n v="0"/>
    <n v="10834"/>
    <x v="927"/>
    <x v="0"/>
    <x v="0"/>
    <x v="0"/>
    <s v="80.02.01"/>
    <x v="3"/>
    <x v="3"/>
    <x v="3"/>
    <s v="Retenções Iur"/>
    <s v="80.02.01"/>
    <s v="Retenções Iur"/>
    <s v="80.02.01"/>
    <x v="3"/>
    <x v="0"/>
    <x v="2"/>
    <x v="1"/>
    <x v="1"/>
    <x v="2"/>
    <x v="0"/>
    <x v="0"/>
    <x v="2"/>
    <s v="2022-03-23"/>
    <x v="1"/>
    <n v="10834"/>
    <x v="0"/>
    <m/>
    <x v="0"/>
    <m/>
    <x v="3"/>
    <n v="100474696"/>
    <x v="0"/>
    <x v="0"/>
    <s v="Retenções Iur"/>
    <s v="ORI"/>
    <x v="0"/>
    <s v="RIUR"/>
    <x v="0"/>
    <x v="0"/>
    <x v="0"/>
    <x v="0"/>
    <x v="0"/>
    <x v="0"/>
    <x v="0"/>
    <x v="0"/>
    <x v="0"/>
    <x v="0"/>
    <x v="0"/>
    <s v="Retenções Iur"/>
    <x v="0"/>
    <x v="0"/>
    <x v="0"/>
    <x v="0"/>
    <x v="2"/>
    <x v="0"/>
    <x v="0"/>
    <s v="000000"/>
    <x v="0"/>
    <x v="1"/>
    <x v="0"/>
    <x v="0"/>
    <s v="RETENCAO OT"/>
  </r>
  <r>
    <x v="1"/>
    <n v="0"/>
    <n v="0"/>
    <n v="0"/>
    <n v="27739"/>
    <x v="928"/>
    <x v="0"/>
    <x v="0"/>
    <x v="0"/>
    <s v="80.02.10.01"/>
    <x v="9"/>
    <x v="3"/>
    <x v="3"/>
    <s v="Outros"/>
    <s v="80.02.10"/>
    <s v="Outros"/>
    <s v="80.02.10"/>
    <x v="29"/>
    <x v="0"/>
    <x v="2"/>
    <x v="1"/>
    <x v="1"/>
    <x v="2"/>
    <x v="0"/>
    <x v="0"/>
    <x v="2"/>
    <s v="2022-03-23"/>
    <x v="1"/>
    <n v="2773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929"/>
    <x v="0"/>
    <x v="0"/>
    <x v="0"/>
    <s v="80.02.10.02"/>
    <x v="18"/>
    <x v="3"/>
    <x v="3"/>
    <s v="Outros"/>
    <s v="80.02.10"/>
    <s v="Outros"/>
    <s v="80.02.10"/>
    <x v="30"/>
    <x v="0"/>
    <x v="2"/>
    <x v="1"/>
    <x v="1"/>
    <x v="2"/>
    <x v="0"/>
    <x v="0"/>
    <x v="2"/>
    <s v="2022-03-23"/>
    <x v="1"/>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930"/>
    <x v="0"/>
    <x v="0"/>
    <x v="0"/>
    <s v="80.02.10.24"/>
    <x v="20"/>
    <x v="3"/>
    <x v="3"/>
    <s v="Outros"/>
    <s v="80.02.10"/>
    <s v="Outros"/>
    <s v="80.02.10"/>
    <x v="30"/>
    <x v="0"/>
    <x v="2"/>
    <x v="1"/>
    <x v="1"/>
    <x v="2"/>
    <x v="0"/>
    <x v="0"/>
    <x v="2"/>
    <s v="2022-03-23"/>
    <x v="1"/>
    <n v="418"/>
    <x v="0"/>
    <m/>
    <x v="0"/>
    <m/>
    <x v="36"/>
    <n v="100478987"/>
    <x v="0"/>
    <x v="0"/>
    <s v="Retenções SIACSA"/>
    <s v="ORI"/>
    <x v="0"/>
    <s v="SIACSA"/>
    <x v="0"/>
    <x v="0"/>
    <x v="0"/>
    <x v="0"/>
    <x v="0"/>
    <x v="0"/>
    <x v="0"/>
    <x v="1"/>
    <x v="0"/>
    <x v="0"/>
    <x v="0"/>
    <s v="Retenções SIACSA"/>
    <x v="0"/>
    <x v="0"/>
    <x v="0"/>
    <x v="0"/>
    <x v="2"/>
    <x v="0"/>
    <x v="0"/>
    <s v="000000"/>
    <x v="0"/>
    <x v="1"/>
    <x v="0"/>
    <x v="0"/>
    <s v="RETENCAO OT"/>
  </r>
  <r>
    <x v="1"/>
    <n v="0"/>
    <n v="0"/>
    <n v="0"/>
    <n v="4058"/>
    <x v="931"/>
    <x v="0"/>
    <x v="0"/>
    <x v="0"/>
    <s v="80.02.10.26"/>
    <x v="21"/>
    <x v="3"/>
    <x v="3"/>
    <s v="Outros"/>
    <s v="80.02.10"/>
    <s v="Outros"/>
    <s v="80.02.10"/>
    <x v="31"/>
    <x v="0"/>
    <x v="2"/>
    <x v="10"/>
    <x v="1"/>
    <x v="2"/>
    <x v="0"/>
    <x v="0"/>
    <x v="2"/>
    <s v="2022-03-23"/>
    <x v="1"/>
    <n v="4058"/>
    <x v="0"/>
    <m/>
    <x v="0"/>
    <m/>
    <x v="37"/>
    <n v="100479277"/>
    <x v="0"/>
    <x v="0"/>
    <s v="Retenção Sansung"/>
    <s v="ORI"/>
    <x v="0"/>
    <s v="RS"/>
    <x v="0"/>
    <x v="0"/>
    <x v="0"/>
    <x v="0"/>
    <x v="0"/>
    <x v="0"/>
    <x v="0"/>
    <x v="1"/>
    <x v="0"/>
    <x v="0"/>
    <x v="0"/>
    <s v="Retenção Sansung"/>
    <x v="0"/>
    <x v="0"/>
    <x v="0"/>
    <x v="0"/>
    <x v="2"/>
    <x v="0"/>
    <x v="0"/>
    <s v="000000"/>
    <x v="0"/>
    <x v="1"/>
    <x v="0"/>
    <x v="0"/>
    <s v="RETENCAO OT"/>
  </r>
  <r>
    <x v="1"/>
    <n v="0"/>
    <n v="0"/>
    <n v="0"/>
    <n v="40805"/>
    <x v="932"/>
    <x v="0"/>
    <x v="0"/>
    <x v="0"/>
    <s v="80.02.01"/>
    <x v="3"/>
    <x v="3"/>
    <x v="3"/>
    <s v="Retenções Iur"/>
    <s v="80.02.01"/>
    <s v="Retenções Iur"/>
    <s v="80.02.01"/>
    <x v="3"/>
    <x v="0"/>
    <x v="2"/>
    <x v="1"/>
    <x v="1"/>
    <x v="2"/>
    <x v="0"/>
    <x v="0"/>
    <x v="2"/>
    <s v="2022-03-23"/>
    <x v="1"/>
    <n v="40805"/>
    <x v="0"/>
    <m/>
    <x v="0"/>
    <m/>
    <x v="3"/>
    <n v="100474696"/>
    <x v="0"/>
    <x v="0"/>
    <s v="Retenções Iur"/>
    <s v="ORI"/>
    <x v="0"/>
    <s v="RIUR"/>
    <x v="0"/>
    <x v="0"/>
    <x v="0"/>
    <x v="0"/>
    <x v="0"/>
    <x v="0"/>
    <x v="0"/>
    <x v="0"/>
    <x v="0"/>
    <x v="0"/>
    <x v="0"/>
    <s v="Retenções Iur"/>
    <x v="0"/>
    <x v="0"/>
    <x v="0"/>
    <x v="0"/>
    <x v="2"/>
    <x v="0"/>
    <x v="0"/>
    <s v="000000"/>
    <x v="0"/>
    <x v="1"/>
    <x v="0"/>
    <x v="0"/>
    <s v="RETENCAO OT"/>
  </r>
  <r>
    <x v="1"/>
    <n v="0"/>
    <n v="0"/>
    <n v="0"/>
    <n v="9000"/>
    <x v="933"/>
    <x v="0"/>
    <x v="0"/>
    <x v="0"/>
    <s v="80.02.10.03"/>
    <x v="17"/>
    <x v="3"/>
    <x v="3"/>
    <s v="Outros"/>
    <s v="80.02.10"/>
    <s v="Outros"/>
    <s v="80.02.10"/>
    <x v="28"/>
    <x v="0"/>
    <x v="2"/>
    <x v="1"/>
    <x v="1"/>
    <x v="2"/>
    <x v="0"/>
    <x v="0"/>
    <x v="2"/>
    <s v="2022-03-23"/>
    <x v="1"/>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67171"/>
    <x v="934"/>
    <x v="0"/>
    <x v="0"/>
    <x v="0"/>
    <s v="80.02.10.01"/>
    <x v="9"/>
    <x v="3"/>
    <x v="3"/>
    <s v="Outros"/>
    <s v="80.02.10"/>
    <s v="Outros"/>
    <s v="80.02.10"/>
    <x v="29"/>
    <x v="0"/>
    <x v="2"/>
    <x v="1"/>
    <x v="1"/>
    <x v="2"/>
    <x v="0"/>
    <x v="0"/>
    <x v="2"/>
    <s v="2022-03-23"/>
    <x v="1"/>
    <n v="6717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798"/>
    <x v="935"/>
    <x v="0"/>
    <x v="0"/>
    <x v="0"/>
    <s v="80.02.10.02"/>
    <x v="18"/>
    <x v="3"/>
    <x v="3"/>
    <s v="Outros"/>
    <s v="80.02.10"/>
    <s v="Outros"/>
    <s v="80.02.10"/>
    <x v="30"/>
    <x v="0"/>
    <x v="2"/>
    <x v="1"/>
    <x v="1"/>
    <x v="2"/>
    <x v="0"/>
    <x v="0"/>
    <x v="2"/>
    <s v="2022-03-23"/>
    <x v="1"/>
    <n v="798"/>
    <x v="0"/>
    <m/>
    <x v="0"/>
    <m/>
    <x v="34"/>
    <n v="100474707"/>
    <x v="0"/>
    <x v="0"/>
    <s v="Retençoes STAPS"/>
    <s v="ORI"/>
    <x v="0"/>
    <s v="RSND"/>
    <x v="0"/>
    <x v="0"/>
    <x v="0"/>
    <x v="0"/>
    <x v="0"/>
    <x v="0"/>
    <x v="0"/>
    <x v="1"/>
    <x v="0"/>
    <x v="0"/>
    <x v="0"/>
    <s v="Retençoes STAPS"/>
    <x v="0"/>
    <x v="0"/>
    <x v="0"/>
    <x v="0"/>
    <x v="2"/>
    <x v="0"/>
    <x v="0"/>
    <s v="000000"/>
    <x v="0"/>
    <x v="1"/>
    <x v="0"/>
    <x v="0"/>
    <s v="RETENCAO OT"/>
  </r>
  <r>
    <x v="1"/>
    <n v="0"/>
    <n v="0"/>
    <n v="0"/>
    <n v="271"/>
    <x v="936"/>
    <x v="0"/>
    <x v="0"/>
    <x v="0"/>
    <s v="80.02.10.24"/>
    <x v="20"/>
    <x v="3"/>
    <x v="3"/>
    <s v="Outros"/>
    <s v="80.02.10"/>
    <s v="Outros"/>
    <s v="80.02.10"/>
    <x v="30"/>
    <x v="0"/>
    <x v="2"/>
    <x v="1"/>
    <x v="1"/>
    <x v="2"/>
    <x v="0"/>
    <x v="0"/>
    <x v="2"/>
    <s v="2022-03-23"/>
    <x v="1"/>
    <n v="271"/>
    <x v="0"/>
    <m/>
    <x v="0"/>
    <m/>
    <x v="36"/>
    <n v="100478987"/>
    <x v="0"/>
    <x v="0"/>
    <s v="Retenções SIACSA"/>
    <s v="ORI"/>
    <x v="0"/>
    <s v="SIACSA"/>
    <x v="0"/>
    <x v="0"/>
    <x v="0"/>
    <x v="0"/>
    <x v="0"/>
    <x v="0"/>
    <x v="0"/>
    <x v="1"/>
    <x v="0"/>
    <x v="0"/>
    <x v="0"/>
    <s v="Retenções SIACSA"/>
    <x v="0"/>
    <x v="0"/>
    <x v="0"/>
    <x v="0"/>
    <x v="2"/>
    <x v="0"/>
    <x v="0"/>
    <s v="000000"/>
    <x v="0"/>
    <x v="1"/>
    <x v="0"/>
    <x v="0"/>
    <s v="RETENCAO OT"/>
  </r>
  <r>
    <x v="1"/>
    <n v="0"/>
    <n v="0"/>
    <n v="0"/>
    <n v="18545"/>
    <x v="937"/>
    <x v="0"/>
    <x v="0"/>
    <x v="0"/>
    <s v="80.02.10.26"/>
    <x v="21"/>
    <x v="3"/>
    <x v="3"/>
    <s v="Outros"/>
    <s v="80.02.10"/>
    <s v="Outros"/>
    <s v="80.02.10"/>
    <x v="31"/>
    <x v="0"/>
    <x v="2"/>
    <x v="10"/>
    <x v="1"/>
    <x v="2"/>
    <x v="0"/>
    <x v="0"/>
    <x v="2"/>
    <s v="2022-03-23"/>
    <x v="1"/>
    <n v="18545"/>
    <x v="0"/>
    <m/>
    <x v="0"/>
    <m/>
    <x v="37"/>
    <n v="100479277"/>
    <x v="0"/>
    <x v="0"/>
    <s v="Retenção Sansung"/>
    <s v="ORI"/>
    <x v="0"/>
    <s v="RS"/>
    <x v="0"/>
    <x v="0"/>
    <x v="0"/>
    <x v="0"/>
    <x v="0"/>
    <x v="0"/>
    <x v="0"/>
    <x v="1"/>
    <x v="0"/>
    <x v="0"/>
    <x v="0"/>
    <s v="Retenção Sansung"/>
    <x v="0"/>
    <x v="0"/>
    <x v="0"/>
    <x v="0"/>
    <x v="2"/>
    <x v="0"/>
    <x v="0"/>
    <s v="000000"/>
    <x v="0"/>
    <x v="1"/>
    <x v="0"/>
    <x v="0"/>
    <s v="RETENCAO OT"/>
  </r>
  <r>
    <x v="1"/>
    <n v="0"/>
    <n v="0"/>
    <n v="0"/>
    <n v="97244"/>
    <x v="938"/>
    <x v="0"/>
    <x v="0"/>
    <x v="0"/>
    <s v="80.02.10.01"/>
    <x v="9"/>
    <x v="3"/>
    <x v="3"/>
    <s v="Outros"/>
    <s v="80.02.10"/>
    <s v="Outros"/>
    <s v="80.02.10"/>
    <x v="29"/>
    <x v="0"/>
    <x v="2"/>
    <x v="1"/>
    <x v="1"/>
    <x v="2"/>
    <x v="0"/>
    <x v="0"/>
    <x v="2"/>
    <s v="2022-03-23"/>
    <x v="1"/>
    <n v="9724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864"/>
    <x v="939"/>
    <x v="0"/>
    <x v="0"/>
    <x v="0"/>
    <s v="80.02.10.02"/>
    <x v="18"/>
    <x v="3"/>
    <x v="3"/>
    <s v="Outros"/>
    <s v="80.02.10"/>
    <s v="Outros"/>
    <s v="80.02.10"/>
    <x v="30"/>
    <x v="0"/>
    <x v="2"/>
    <x v="1"/>
    <x v="1"/>
    <x v="2"/>
    <x v="0"/>
    <x v="0"/>
    <x v="2"/>
    <s v="2022-03-23"/>
    <x v="1"/>
    <n v="4864"/>
    <x v="0"/>
    <m/>
    <x v="0"/>
    <m/>
    <x v="34"/>
    <n v="100474707"/>
    <x v="0"/>
    <x v="0"/>
    <s v="Retençoes STAPS"/>
    <s v="ORI"/>
    <x v="0"/>
    <s v="RSND"/>
    <x v="0"/>
    <x v="0"/>
    <x v="0"/>
    <x v="0"/>
    <x v="0"/>
    <x v="0"/>
    <x v="0"/>
    <x v="1"/>
    <x v="0"/>
    <x v="0"/>
    <x v="0"/>
    <s v="Retençoes STAPS"/>
    <x v="0"/>
    <x v="0"/>
    <x v="0"/>
    <x v="0"/>
    <x v="2"/>
    <x v="0"/>
    <x v="0"/>
    <s v="000000"/>
    <x v="0"/>
    <x v="1"/>
    <x v="0"/>
    <x v="0"/>
    <s v="RETENCAO OT"/>
  </r>
  <r>
    <x v="1"/>
    <n v="0"/>
    <n v="0"/>
    <n v="0"/>
    <n v="271"/>
    <x v="940"/>
    <x v="0"/>
    <x v="0"/>
    <x v="0"/>
    <s v="80.02.10.24"/>
    <x v="20"/>
    <x v="3"/>
    <x v="3"/>
    <s v="Outros"/>
    <s v="80.02.10"/>
    <s v="Outros"/>
    <s v="80.02.10"/>
    <x v="30"/>
    <x v="0"/>
    <x v="2"/>
    <x v="1"/>
    <x v="1"/>
    <x v="2"/>
    <x v="0"/>
    <x v="0"/>
    <x v="2"/>
    <s v="2022-03-23"/>
    <x v="1"/>
    <n v="271"/>
    <x v="0"/>
    <m/>
    <x v="0"/>
    <m/>
    <x v="36"/>
    <n v="100478987"/>
    <x v="0"/>
    <x v="0"/>
    <s v="Retenções SIACSA"/>
    <s v="ORI"/>
    <x v="0"/>
    <s v="SIACSA"/>
    <x v="0"/>
    <x v="0"/>
    <x v="0"/>
    <x v="0"/>
    <x v="0"/>
    <x v="0"/>
    <x v="0"/>
    <x v="1"/>
    <x v="0"/>
    <x v="0"/>
    <x v="0"/>
    <s v="Retenções SIACSA"/>
    <x v="0"/>
    <x v="0"/>
    <x v="0"/>
    <x v="0"/>
    <x v="2"/>
    <x v="0"/>
    <x v="0"/>
    <s v="000000"/>
    <x v="0"/>
    <x v="1"/>
    <x v="0"/>
    <x v="0"/>
    <s v="RETENCAO OT"/>
  </r>
  <r>
    <x v="1"/>
    <n v="0"/>
    <n v="0"/>
    <n v="0"/>
    <n v="5732"/>
    <x v="941"/>
    <x v="0"/>
    <x v="0"/>
    <x v="0"/>
    <s v="80.02.10.26"/>
    <x v="21"/>
    <x v="3"/>
    <x v="3"/>
    <s v="Outros"/>
    <s v="80.02.10"/>
    <s v="Outros"/>
    <s v="80.02.10"/>
    <x v="31"/>
    <x v="0"/>
    <x v="2"/>
    <x v="10"/>
    <x v="1"/>
    <x v="2"/>
    <x v="0"/>
    <x v="0"/>
    <x v="2"/>
    <s v="2022-03-23"/>
    <x v="1"/>
    <n v="5732"/>
    <x v="0"/>
    <m/>
    <x v="0"/>
    <m/>
    <x v="37"/>
    <n v="100479277"/>
    <x v="0"/>
    <x v="0"/>
    <s v="Retenção Sansung"/>
    <s v="ORI"/>
    <x v="0"/>
    <s v="RS"/>
    <x v="0"/>
    <x v="0"/>
    <x v="0"/>
    <x v="0"/>
    <x v="0"/>
    <x v="0"/>
    <x v="0"/>
    <x v="1"/>
    <x v="0"/>
    <x v="0"/>
    <x v="0"/>
    <s v="Retenção Sansung"/>
    <x v="0"/>
    <x v="0"/>
    <x v="0"/>
    <x v="0"/>
    <x v="2"/>
    <x v="0"/>
    <x v="0"/>
    <s v="000000"/>
    <x v="0"/>
    <x v="1"/>
    <x v="0"/>
    <x v="0"/>
    <s v="RETENCAO OT"/>
  </r>
  <r>
    <x v="1"/>
    <n v="0"/>
    <n v="0"/>
    <n v="0"/>
    <n v="12989"/>
    <x v="942"/>
    <x v="0"/>
    <x v="0"/>
    <x v="0"/>
    <s v="80.02.01"/>
    <x v="3"/>
    <x v="3"/>
    <x v="3"/>
    <s v="Retenções Iur"/>
    <s v="80.02.01"/>
    <s v="Retenções Iur"/>
    <s v="80.02.01"/>
    <x v="3"/>
    <x v="0"/>
    <x v="2"/>
    <x v="1"/>
    <x v="1"/>
    <x v="2"/>
    <x v="0"/>
    <x v="0"/>
    <x v="2"/>
    <s v="2022-03-23"/>
    <x v="1"/>
    <n v="12989"/>
    <x v="0"/>
    <m/>
    <x v="0"/>
    <m/>
    <x v="3"/>
    <n v="100474696"/>
    <x v="0"/>
    <x v="0"/>
    <s v="Retenções Iur"/>
    <s v="ORI"/>
    <x v="0"/>
    <s v="RIUR"/>
    <x v="0"/>
    <x v="0"/>
    <x v="0"/>
    <x v="0"/>
    <x v="0"/>
    <x v="0"/>
    <x v="0"/>
    <x v="0"/>
    <x v="0"/>
    <x v="0"/>
    <x v="0"/>
    <s v="Retenções Iur"/>
    <x v="0"/>
    <x v="0"/>
    <x v="0"/>
    <x v="0"/>
    <x v="2"/>
    <x v="0"/>
    <x v="0"/>
    <s v="000000"/>
    <x v="0"/>
    <x v="1"/>
    <x v="0"/>
    <x v="0"/>
    <s v="RETENCAO OT"/>
  </r>
  <r>
    <x v="1"/>
    <n v="0"/>
    <n v="0"/>
    <n v="0"/>
    <n v="57164"/>
    <x v="943"/>
    <x v="0"/>
    <x v="0"/>
    <x v="0"/>
    <s v="80.02.10.01"/>
    <x v="9"/>
    <x v="3"/>
    <x v="3"/>
    <s v="Outros"/>
    <s v="80.02.10"/>
    <s v="Outros"/>
    <s v="80.02.10"/>
    <x v="29"/>
    <x v="0"/>
    <x v="2"/>
    <x v="1"/>
    <x v="1"/>
    <x v="2"/>
    <x v="0"/>
    <x v="0"/>
    <x v="2"/>
    <s v="2022-03-23"/>
    <x v="1"/>
    <n v="5716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944"/>
    <x v="0"/>
    <x v="0"/>
    <x v="0"/>
    <s v="80.02.10.24"/>
    <x v="20"/>
    <x v="3"/>
    <x v="3"/>
    <s v="Outros"/>
    <s v="80.02.10"/>
    <s v="Outros"/>
    <s v="80.02.10"/>
    <x v="30"/>
    <x v="0"/>
    <x v="2"/>
    <x v="1"/>
    <x v="1"/>
    <x v="2"/>
    <x v="0"/>
    <x v="0"/>
    <x v="2"/>
    <s v="2022-03-23"/>
    <x v="1"/>
    <n v="415"/>
    <x v="0"/>
    <m/>
    <x v="0"/>
    <m/>
    <x v="36"/>
    <n v="100478987"/>
    <x v="0"/>
    <x v="0"/>
    <s v="Retenções SIACSA"/>
    <s v="ORI"/>
    <x v="0"/>
    <s v="SIACSA"/>
    <x v="0"/>
    <x v="0"/>
    <x v="0"/>
    <x v="0"/>
    <x v="0"/>
    <x v="0"/>
    <x v="0"/>
    <x v="1"/>
    <x v="0"/>
    <x v="0"/>
    <x v="0"/>
    <s v="Retenções SIACSA"/>
    <x v="0"/>
    <x v="0"/>
    <x v="0"/>
    <x v="0"/>
    <x v="2"/>
    <x v="0"/>
    <x v="0"/>
    <s v="000000"/>
    <x v="0"/>
    <x v="1"/>
    <x v="0"/>
    <x v="0"/>
    <s v="RETENCAO OT"/>
  </r>
  <r>
    <x v="1"/>
    <n v="0"/>
    <n v="0"/>
    <n v="0"/>
    <n v="3266"/>
    <x v="945"/>
    <x v="0"/>
    <x v="0"/>
    <x v="0"/>
    <s v="80.02.10.26"/>
    <x v="21"/>
    <x v="3"/>
    <x v="3"/>
    <s v="Outros"/>
    <s v="80.02.10"/>
    <s v="Outros"/>
    <s v="80.02.10"/>
    <x v="31"/>
    <x v="0"/>
    <x v="2"/>
    <x v="10"/>
    <x v="1"/>
    <x v="2"/>
    <x v="0"/>
    <x v="0"/>
    <x v="2"/>
    <s v="2022-03-23"/>
    <x v="1"/>
    <n v="3266"/>
    <x v="0"/>
    <m/>
    <x v="0"/>
    <m/>
    <x v="37"/>
    <n v="100479277"/>
    <x v="0"/>
    <x v="0"/>
    <s v="Retenção Sansung"/>
    <s v="ORI"/>
    <x v="0"/>
    <s v="RS"/>
    <x v="0"/>
    <x v="0"/>
    <x v="0"/>
    <x v="0"/>
    <x v="0"/>
    <x v="0"/>
    <x v="0"/>
    <x v="1"/>
    <x v="0"/>
    <x v="0"/>
    <x v="0"/>
    <s v="Retenção Sansung"/>
    <x v="0"/>
    <x v="0"/>
    <x v="0"/>
    <x v="0"/>
    <x v="2"/>
    <x v="0"/>
    <x v="0"/>
    <s v="000000"/>
    <x v="0"/>
    <x v="1"/>
    <x v="0"/>
    <x v="0"/>
    <s v="RETENCAO OT"/>
  </r>
  <r>
    <x v="1"/>
    <n v="0"/>
    <n v="0"/>
    <n v="0"/>
    <n v="12150"/>
    <x v="946"/>
    <x v="0"/>
    <x v="0"/>
    <x v="0"/>
    <s v="03.03.10"/>
    <x v="0"/>
    <x v="0"/>
    <x v="0"/>
    <s v="Receitas Da Câmara"/>
    <s v="03.03.10"/>
    <s v="Receitas Da Câmara"/>
    <s v="03.03.10"/>
    <x v="34"/>
    <x v="0"/>
    <x v="5"/>
    <x v="4"/>
    <x v="0"/>
    <x v="0"/>
    <x v="0"/>
    <x v="0"/>
    <x v="7"/>
    <s v="2022-08-22"/>
    <x v="2"/>
    <n v="12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92"/>
    <x v="947"/>
    <x v="0"/>
    <x v="0"/>
    <x v="0"/>
    <s v="80.02.10.01"/>
    <x v="9"/>
    <x v="3"/>
    <x v="3"/>
    <s v="Outros"/>
    <s v="80.02.10"/>
    <s v="Outros"/>
    <s v="80.02.10"/>
    <x v="29"/>
    <x v="0"/>
    <x v="2"/>
    <x v="1"/>
    <x v="1"/>
    <x v="2"/>
    <x v="0"/>
    <x v="0"/>
    <x v="1"/>
    <s v="2022-05-25"/>
    <x v="0"/>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8229"/>
    <x v="948"/>
    <x v="0"/>
    <x v="1"/>
    <x v="0"/>
    <s v="03.16.15"/>
    <x v="6"/>
    <x v="0"/>
    <x v="5"/>
    <s v="Direção Financeira"/>
    <s v="03.16.15"/>
    <s v="Direção Financeira"/>
    <s v="03.16.15"/>
    <x v="57"/>
    <x v="0"/>
    <x v="1"/>
    <x v="5"/>
    <x v="1"/>
    <x v="0"/>
    <x v="2"/>
    <x v="0"/>
    <x v="3"/>
    <s v="2022-06-24"/>
    <x v="0"/>
    <n v="28229"/>
    <x v="0"/>
    <m/>
    <x v="0"/>
    <m/>
    <x v="220"/>
    <n v="100393075"/>
    <x v="0"/>
    <x v="0"/>
    <s v="Direção Financeira"/>
    <s v="ORI"/>
    <x v="0"/>
    <m/>
    <x v="0"/>
    <x v="0"/>
    <x v="0"/>
    <x v="0"/>
    <x v="0"/>
    <x v="0"/>
    <x v="0"/>
    <x v="0"/>
    <x v="0"/>
    <x v="0"/>
    <x v="0"/>
    <s v="Direção Financeira"/>
    <x v="0"/>
    <x v="0"/>
    <x v="0"/>
    <x v="0"/>
    <x v="0"/>
    <x v="0"/>
    <x v="0"/>
    <s v="000000"/>
    <x v="0"/>
    <x v="0"/>
    <x v="0"/>
    <x v="0"/>
    <s v="Pagamento a favor de Tecnicil Industria, pela aquisição de 30 embalagem de agua de 0.33L para os serviços do paços do Concelho da CMSM, conforme proposta em anexo."/>
  </r>
  <r>
    <x v="0"/>
    <n v="0"/>
    <n v="0"/>
    <n v="0"/>
    <n v="26300"/>
    <x v="949"/>
    <x v="0"/>
    <x v="1"/>
    <x v="0"/>
    <s v="01.27.02.15"/>
    <x v="2"/>
    <x v="2"/>
    <x v="2"/>
    <s v="Saneamento básico"/>
    <s v="01.27.02"/>
    <s v="Saneamento básico"/>
    <s v="01.27.02"/>
    <x v="2"/>
    <x v="0"/>
    <x v="1"/>
    <x v="1"/>
    <x v="0"/>
    <x v="1"/>
    <x v="1"/>
    <x v="0"/>
    <x v="1"/>
    <s v="2022-05-19"/>
    <x v="0"/>
    <n v="263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180 Lts de Combustível destinados ao Camião DAF de Recolha de resíduos Sólidos Urbanos St-20-XE, conforme proposta em anexo."/>
  </r>
  <r>
    <x v="0"/>
    <n v="0"/>
    <n v="0"/>
    <n v="0"/>
    <n v="64088"/>
    <x v="950"/>
    <x v="0"/>
    <x v="1"/>
    <x v="0"/>
    <s v="01.23.04.14"/>
    <x v="1"/>
    <x v="1"/>
    <x v="1"/>
    <s v="Ambiente"/>
    <s v="01.23.04"/>
    <s v="Ambiente"/>
    <s v="01.23.04"/>
    <x v="1"/>
    <x v="0"/>
    <x v="1"/>
    <x v="1"/>
    <x v="0"/>
    <x v="1"/>
    <x v="1"/>
    <x v="0"/>
    <x v="1"/>
    <s v="2022-05-19"/>
    <x v="0"/>
    <n v="64088"/>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Despesas com pessoal empregue nos trabalhos realizados na jardinagem e espaços verde, referente a mês de Maio de 2022, conforme justificativos em anexo"/>
  </r>
  <r>
    <x v="1"/>
    <n v="0"/>
    <n v="0"/>
    <n v="0"/>
    <n v="3389"/>
    <x v="951"/>
    <x v="0"/>
    <x v="0"/>
    <x v="0"/>
    <s v="80.02.01"/>
    <x v="3"/>
    <x v="3"/>
    <x v="3"/>
    <s v="Retenções Iur"/>
    <s v="80.02.01"/>
    <s v="Retenções Iur"/>
    <s v="80.02.01"/>
    <x v="3"/>
    <x v="0"/>
    <x v="2"/>
    <x v="1"/>
    <x v="1"/>
    <x v="2"/>
    <x v="0"/>
    <x v="0"/>
    <x v="0"/>
    <s v="2022-04-26"/>
    <x v="0"/>
    <n v="3389"/>
    <x v="0"/>
    <m/>
    <x v="0"/>
    <m/>
    <x v="3"/>
    <n v="100474696"/>
    <x v="0"/>
    <x v="0"/>
    <s v="Retenções Iur"/>
    <s v="ORI"/>
    <x v="0"/>
    <s v="RIUR"/>
    <x v="0"/>
    <x v="0"/>
    <x v="0"/>
    <x v="0"/>
    <x v="0"/>
    <x v="0"/>
    <x v="0"/>
    <x v="0"/>
    <x v="0"/>
    <x v="0"/>
    <x v="0"/>
    <s v="Retenções Iur"/>
    <x v="0"/>
    <x v="0"/>
    <x v="0"/>
    <x v="0"/>
    <x v="2"/>
    <x v="0"/>
    <x v="0"/>
    <s v="000000"/>
    <x v="0"/>
    <x v="1"/>
    <x v="0"/>
    <x v="0"/>
    <s v="RETENCAO OT"/>
  </r>
  <r>
    <x v="1"/>
    <n v="0"/>
    <n v="0"/>
    <n v="0"/>
    <n v="8233"/>
    <x v="952"/>
    <x v="0"/>
    <x v="0"/>
    <x v="0"/>
    <s v="80.02.10.21"/>
    <x v="16"/>
    <x v="3"/>
    <x v="3"/>
    <s v="Outros"/>
    <s v="80.02.10"/>
    <s v="Outros"/>
    <s v="80.02.10"/>
    <x v="27"/>
    <x v="0"/>
    <x v="2"/>
    <x v="1"/>
    <x v="1"/>
    <x v="2"/>
    <x v="0"/>
    <x v="0"/>
    <x v="0"/>
    <s v="2022-04-26"/>
    <x v="0"/>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953"/>
    <x v="0"/>
    <x v="0"/>
    <x v="0"/>
    <s v="80.02.10.03"/>
    <x v="17"/>
    <x v="3"/>
    <x v="3"/>
    <s v="Outros"/>
    <s v="80.02.10"/>
    <s v="Outros"/>
    <s v="80.02.10"/>
    <x v="28"/>
    <x v="0"/>
    <x v="2"/>
    <x v="1"/>
    <x v="1"/>
    <x v="2"/>
    <x v="0"/>
    <x v="0"/>
    <x v="0"/>
    <s v="2022-04-26"/>
    <x v="0"/>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7813"/>
    <x v="954"/>
    <x v="0"/>
    <x v="0"/>
    <x v="0"/>
    <s v="80.02.10.01"/>
    <x v="9"/>
    <x v="3"/>
    <x v="3"/>
    <s v="Outros"/>
    <s v="80.02.10"/>
    <s v="Outros"/>
    <s v="80.02.10"/>
    <x v="29"/>
    <x v="0"/>
    <x v="2"/>
    <x v="1"/>
    <x v="1"/>
    <x v="2"/>
    <x v="0"/>
    <x v="0"/>
    <x v="0"/>
    <s v="2022-04-26"/>
    <x v="0"/>
    <n v="978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60"/>
    <x v="955"/>
    <x v="0"/>
    <x v="0"/>
    <x v="0"/>
    <s v="80.02.10.02"/>
    <x v="18"/>
    <x v="3"/>
    <x v="3"/>
    <s v="Outros"/>
    <s v="80.02.10"/>
    <s v="Outros"/>
    <s v="80.02.10"/>
    <x v="30"/>
    <x v="0"/>
    <x v="2"/>
    <x v="1"/>
    <x v="1"/>
    <x v="2"/>
    <x v="0"/>
    <x v="0"/>
    <x v="0"/>
    <s v="2022-04-26"/>
    <x v="0"/>
    <n v="2960"/>
    <x v="0"/>
    <m/>
    <x v="0"/>
    <m/>
    <x v="34"/>
    <n v="100474707"/>
    <x v="0"/>
    <x v="0"/>
    <s v="Retençoes STAPS"/>
    <s v="ORI"/>
    <x v="0"/>
    <s v="RSND"/>
    <x v="0"/>
    <x v="0"/>
    <x v="0"/>
    <x v="0"/>
    <x v="0"/>
    <x v="0"/>
    <x v="0"/>
    <x v="1"/>
    <x v="0"/>
    <x v="0"/>
    <x v="0"/>
    <s v="Retençoes STAPS"/>
    <x v="0"/>
    <x v="0"/>
    <x v="0"/>
    <x v="0"/>
    <x v="2"/>
    <x v="0"/>
    <x v="0"/>
    <s v="000000"/>
    <x v="0"/>
    <x v="1"/>
    <x v="0"/>
    <x v="0"/>
    <s v="RETENCAO OT"/>
  </r>
  <r>
    <x v="1"/>
    <n v="0"/>
    <n v="0"/>
    <n v="0"/>
    <n v="190"/>
    <x v="956"/>
    <x v="0"/>
    <x v="0"/>
    <x v="0"/>
    <s v="80.02.10.23"/>
    <x v="19"/>
    <x v="3"/>
    <x v="3"/>
    <s v="Outros"/>
    <s v="80.02.10"/>
    <s v="Outros"/>
    <s v="80.02.10"/>
    <x v="30"/>
    <x v="0"/>
    <x v="2"/>
    <x v="1"/>
    <x v="1"/>
    <x v="2"/>
    <x v="0"/>
    <x v="0"/>
    <x v="0"/>
    <s v="2022-04-26"/>
    <x v="0"/>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2"/>
    <x v="957"/>
    <x v="0"/>
    <x v="0"/>
    <x v="0"/>
    <s v="80.02.10.24"/>
    <x v="20"/>
    <x v="3"/>
    <x v="3"/>
    <s v="Outros"/>
    <s v="80.02.10"/>
    <s v="Outros"/>
    <s v="80.02.10"/>
    <x v="30"/>
    <x v="0"/>
    <x v="2"/>
    <x v="1"/>
    <x v="1"/>
    <x v="2"/>
    <x v="0"/>
    <x v="0"/>
    <x v="0"/>
    <s v="2022-04-26"/>
    <x v="0"/>
    <n v="1582"/>
    <x v="0"/>
    <m/>
    <x v="0"/>
    <m/>
    <x v="36"/>
    <n v="100478987"/>
    <x v="0"/>
    <x v="0"/>
    <s v="Retenções SIACSA"/>
    <s v="ORI"/>
    <x v="0"/>
    <s v="SIACSA"/>
    <x v="0"/>
    <x v="0"/>
    <x v="0"/>
    <x v="0"/>
    <x v="0"/>
    <x v="0"/>
    <x v="0"/>
    <x v="1"/>
    <x v="0"/>
    <x v="0"/>
    <x v="0"/>
    <s v="Retenções SIACSA"/>
    <x v="0"/>
    <x v="0"/>
    <x v="0"/>
    <x v="0"/>
    <x v="2"/>
    <x v="0"/>
    <x v="0"/>
    <s v="000000"/>
    <x v="0"/>
    <x v="1"/>
    <x v="0"/>
    <x v="0"/>
    <s v="RETENCAO OT"/>
  </r>
  <r>
    <x v="1"/>
    <n v="0"/>
    <n v="0"/>
    <n v="0"/>
    <n v="13730"/>
    <x v="958"/>
    <x v="0"/>
    <x v="0"/>
    <x v="0"/>
    <s v="80.02.10.26"/>
    <x v="21"/>
    <x v="3"/>
    <x v="3"/>
    <s v="Outros"/>
    <s v="80.02.10"/>
    <s v="Outros"/>
    <s v="80.02.10"/>
    <x v="31"/>
    <x v="0"/>
    <x v="2"/>
    <x v="10"/>
    <x v="1"/>
    <x v="2"/>
    <x v="0"/>
    <x v="0"/>
    <x v="0"/>
    <s v="2022-04-26"/>
    <x v="0"/>
    <n v="13730"/>
    <x v="0"/>
    <m/>
    <x v="0"/>
    <m/>
    <x v="37"/>
    <n v="100479277"/>
    <x v="0"/>
    <x v="0"/>
    <s v="Retenção Sansung"/>
    <s v="ORI"/>
    <x v="0"/>
    <s v="RS"/>
    <x v="0"/>
    <x v="0"/>
    <x v="0"/>
    <x v="0"/>
    <x v="0"/>
    <x v="0"/>
    <x v="0"/>
    <x v="1"/>
    <x v="0"/>
    <x v="0"/>
    <x v="0"/>
    <s v="Retenção Sansung"/>
    <x v="0"/>
    <x v="0"/>
    <x v="0"/>
    <x v="0"/>
    <x v="2"/>
    <x v="0"/>
    <x v="0"/>
    <s v="000000"/>
    <x v="0"/>
    <x v="1"/>
    <x v="0"/>
    <x v="0"/>
    <s v="RETENCAO OT"/>
  </r>
  <r>
    <x v="0"/>
    <n v="0"/>
    <n v="0"/>
    <n v="0"/>
    <n v="15000"/>
    <x v="959"/>
    <x v="0"/>
    <x v="1"/>
    <x v="0"/>
    <s v="01.27.06.41"/>
    <x v="12"/>
    <x v="2"/>
    <x v="2"/>
    <s v="Requalificação Urbana e habitação"/>
    <s v="01.27.06"/>
    <s v="Requalificação Urbana e habitação"/>
    <s v="01.27.06"/>
    <x v="12"/>
    <x v="0"/>
    <x v="1"/>
    <x v="1"/>
    <x v="0"/>
    <x v="1"/>
    <x v="1"/>
    <x v="0"/>
    <x v="3"/>
    <s v="2022-06-08"/>
    <x v="0"/>
    <n v="15000"/>
    <x v="0"/>
    <m/>
    <x v="0"/>
    <m/>
    <x v="42"/>
    <n v="100479348"/>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Loja NUNO, Comercio Geral, referente a aquisição de 20 sacos de cimento cola, para trabalhos da reabilitação do Jardim Infantil de Monte Bode, conforme documento em anexo."/>
  </r>
  <r>
    <x v="1"/>
    <n v="0"/>
    <n v="0"/>
    <n v="0"/>
    <n v="5157"/>
    <x v="960"/>
    <x v="0"/>
    <x v="1"/>
    <x v="0"/>
    <s v="03.16.01"/>
    <x v="39"/>
    <x v="0"/>
    <x v="5"/>
    <s v="Assembleia Municipal"/>
    <s v="03.16.01"/>
    <s v="Assembleia Municipal"/>
    <s v="03.16.01"/>
    <x v="17"/>
    <x v="0"/>
    <x v="1"/>
    <x v="1"/>
    <x v="1"/>
    <x v="0"/>
    <x v="2"/>
    <x v="0"/>
    <x v="1"/>
    <s v="2022-05-25"/>
    <x v="0"/>
    <n v="5157"/>
    <x v="0"/>
    <m/>
    <x v="0"/>
    <m/>
    <x v="3"/>
    <n v="100474696"/>
    <x v="0"/>
    <x v="1"/>
    <s v="Assembleia Municipal"/>
    <s v="ORI"/>
    <x v="0"/>
    <s v="AM"/>
    <x v="0"/>
    <x v="0"/>
    <x v="0"/>
    <x v="0"/>
    <x v="0"/>
    <x v="0"/>
    <x v="0"/>
    <x v="1"/>
    <x v="0"/>
    <x v="0"/>
    <x v="0"/>
    <s v="Assembleia Municipal"/>
    <x v="0"/>
    <x v="0"/>
    <x v="0"/>
    <x v="0"/>
    <x v="0"/>
    <x v="0"/>
    <x v="0"/>
    <s v="000000"/>
    <x v="0"/>
    <x v="0"/>
    <x v="1"/>
    <x v="0"/>
    <s v="Pagamento de salário referente a 05-2022"/>
  </r>
  <r>
    <x v="1"/>
    <n v="0"/>
    <n v="0"/>
    <n v="0"/>
    <n v="102283"/>
    <x v="960"/>
    <x v="0"/>
    <x v="1"/>
    <x v="0"/>
    <s v="03.16.01"/>
    <x v="39"/>
    <x v="0"/>
    <x v="5"/>
    <s v="Assembleia Municipal"/>
    <s v="03.16.01"/>
    <s v="Assembleia Municipal"/>
    <s v="03.16.01"/>
    <x v="17"/>
    <x v="0"/>
    <x v="1"/>
    <x v="1"/>
    <x v="1"/>
    <x v="0"/>
    <x v="2"/>
    <x v="0"/>
    <x v="1"/>
    <s v="2022-05-25"/>
    <x v="0"/>
    <n v="102283"/>
    <x v="0"/>
    <m/>
    <x v="0"/>
    <m/>
    <x v="22"/>
    <n v="100474693"/>
    <x v="0"/>
    <x v="0"/>
    <s v="Assembleia Municipal"/>
    <s v="ORI"/>
    <x v="0"/>
    <s v="AM"/>
    <x v="0"/>
    <x v="0"/>
    <x v="0"/>
    <x v="0"/>
    <x v="0"/>
    <x v="0"/>
    <x v="0"/>
    <x v="1"/>
    <x v="0"/>
    <x v="0"/>
    <x v="0"/>
    <s v="Assembleia Municipal"/>
    <x v="0"/>
    <x v="0"/>
    <x v="0"/>
    <x v="0"/>
    <x v="0"/>
    <x v="0"/>
    <x v="0"/>
    <s v="000000"/>
    <x v="0"/>
    <x v="0"/>
    <x v="0"/>
    <x v="0"/>
    <s v="Pagamento de salário referente a 05-2022"/>
  </r>
  <r>
    <x v="1"/>
    <n v="0"/>
    <n v="0"/>
    <n v="0"/>
    <n v="4310"/>
    <x v="961"/>
    <x v="0"/>
    <x v="0"/>
    <x v="0"/>
    <s v="80.02.01"/>
    <x v="3"/>
    <x v="3"/>
    <x v="3"/>
    <s v="Retenções Iur"/>
    <s v="80.02.01"/>
    <s v="Retenções Iur"/>
    <s v="80.02.01"/>
    <x v="3"/>
    <x v="0"/>
    <x v="2"/>
    <x v="1"/>
    <x v="1"/>
    <x v="2"/>
    <x v="0"/>
    <x v="0"/>
    <x v="1"/>
    <s v="2022-05-25"/>
    <x v="0"/>
    <n v="4310"/>
    <x v="0"/>
    <m/>
    <x v="0"/>
    <m/>
    <x v="3"/>
    <n v="100474696"/>
    <x v="0"/>
    <x v="0"/>
    <s v="Retenções Iur"/>
    <s v="ORI"/>
    <x v="0"/>
    <s v="RIUR"/>
    <x v="0"/>
    <x v="0"/>
    <x v="0"/>
    <x v="0"/>
    <x v="0"/>
    <x v="0"/>
    <x v="0"/>
    <x v="0"/>
    <x v="0"/>
    <x v="0"/>
    <x v="0"/>
    <s v="Retenções Iur"/>
    <x v="0"/>
    <x v="0"/>
    <x v="0"/>
    <x v="0"/>
    <x v="2"/>
    <x v="0"/>
    <x v="0"/>
    <s v="000000"/>
    <x v="0"/>
    <x v="1"/>
    <x v="0"/>
    <x v="0"/>
    <s v="RETENCAO OT"/>
  </r>
  <r>
    <x v="1"/>
    <n v="0"/>
    <n v="0"/>
    <n v="0"/>
    <n v="15000"/>
    <x v="962"/>
    <x v="0"/>
    <x v="1"/>
    <x v="0"/>
    <s v="01.25.04.22"/>
    <x v="11"/>
    <x v="4"/>
    <x v="4"/>
    <s v="Cultura"/>
    <s v="01.25.04"/>
    <s v="Cultura"/>
    <s v="01.25.04"/>
    <x v="4"/>
    <x v="0"/>
    <x v="3"/>
    <x v="2"/>
    <x v="0"/>
    <x v="1"/>
    <x v="2"/>
    <x v="0"/>
    <x v="6"/>
    <s v="2022-07-01"/>
    <x v="2"/>
    <n v="15000"/>
    <x v="0"/>
    <m/>
    <x v="0"/>
    <m/>
    <x v="221"/>
    <n v="100475145"/>
    <x v="0"/>
    <x v="0"/>
    <s v="Atividades culturais e promoção da cultura no Concelho"/>
    <s v="ORI"/>
    <x v="0"/>
    <s v="ACPCC"/>
    <x v="0"/>
    <x v="0"/>
    <x v="0"/>
    <x v="0"/>
    <x v="0"/>
    <x v="0"/>
    <x v="0"/>
    <x v="1"/>
    <x v="0"/>
    <x v="0"/>
    <x v="0"/>
    <s v="Atividades culturais e promoção da cultura no Concelho"/>
    <x v="0"/>
    <x v="0"/>
    <x v="0"/>
    <x v="0"/>
    <x v="1"/>
    <x v="0"/>
    <x v="0"/>
    <s v="000000"/>
    <x v="0"/>
    <x v="0"/>
    <x v="0"/>
    <x v="0"/>
    <s v="Apoio a favor da comissão de organização da 3ª edição da festa de condutores, conforme proposta em anexo."/>
  </r>
  <r>
    <x v="1"/>
    <n v="0"/>
    <n v="0"/>
    <n v="0"/>
    <n v="104985.5"/>
    <x v="963"/>
    <x v="0"/>
    <x v="0"/>
    <x v="0"/>
    <s v="03.03.10"/>
    <x v="0"/>
    <x v="0"/>
    <x v="0"/>
    <s v="Receitas Da Câmara"/>
    <s v="03.03.10"/>
    <s v="Receitas Da Câmara"/>
    <s v="03.03.10"/>
    <x v="38"/>
    <x v="0"/>
    <x v="1"/>
    <x v="1"/>
    <x v="0"/>
    <x v="0"/>
    <x v="0"/>
    <x v="0"/>
    <x v="7"/>
    <s v="2022-08-22"/>
    <x v="2"/>
    <n v="10498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0"/>
    <x v="964"/>
    <x v="0"/>
    <x v="0"/>
    <x v="0"/>
    <s v="03.03.10"/>
    <x v="0"/>
    <x v="0"/>
    <x v="0"/>
    <s v="Receitas Da Câmara"/>
    <s v="03.03.10"/>
    <s v="Receitas Da Câmara"/>
    <s v="03.03.10"/>
    <x v="36"/>
    <x v="0"/>
    <x v="5"/>
    <x v="4"/>
    <x v="0"/>
    <x v="0"/>
    <x v="0"/>
    <x v="0"/>
    <x v="7"/>
    <s v="2022-08-22"/>
    <x v="2"/>
    <n v="7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418610"/>
    <x v="965"/>
    <x v="0"/>
    <x v="0"/>
    <x v="0"/>
    <s v="03.03.10"/>
    <x v="0"/>
    <x v="0"/>
    <x v="0"/>
    <s v="Receitas Da Câmara"/>
    <s v="03.03.10"/>
    <s v="Receitas Da Câmara"/>
    <s v="03.03.10"/>
    <x v="45"/>
    <x v="0"/>
    <x v="1"/>
    <x v="1"/>
    <x v="0"/>
    <x v="0"/>
    <x v="0"/>
    <x v="0"/>
    <x v="7"/>
    <s v="2022-08-22"/>
    <x v="2"/>
    <n v="14186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
    <x v="966"/>
    <x v="0"/>
    <x v="1"/>
    <x v="0"/>
    <s v="03.16.17"/>
    <x v="49"/>
    <x v="0"/>
    <x v="5"/>
    <s v="Direção Proteção Civil"/>
    <s v="03.16.17"/>
    <s v="Direção Proteção Civil"/>
    <s v="03.16.17"/>
    <x v="60"/>
    <x v="0"/>
    <x v="1"/>
    <x v="1"/>
    <x v="0"/>
    <x v="0"/>
    <x v="2"/>
    <x v="0"/>
    <x v="7"/>
    <s v="2022-08-29"/>
    <x v="2"/>
    <n v="84"/>
    <x v="0"/>
    <m/>
    <x v="0"/>
    <m/>
    <x v="35"/>
    <n v="100478986"/>
    <x v="0"/>
    <x v="7"/>
    <s v="Direção Proteção Civil"/>
    <s v="ORI"/>
    <x v="0"/>
    <m/>
    <x v="0"/>
    <x v="0"/>
    <x v="0"/>
    <x v="0"/>
    <x v="0"/>
    <x v="0"/>
    <x v="0"/>
    <x v="0"/>
    <x v="0"/>
    <x v="0"/>
    <x v="0"/>
    <s v="Direção Proteção Civil"/>
    <x v="0"/>
    <x v="0"/>
    <x v="0"/>
    <x v="0"/>
    <x v="0"/>
    <x v="0"/>
    <x v="0"/>
    <s v="000000"/>
    <x v="0"/>
    <x v="0"/>
    <x v="7"/>
    <x v="0"/>
    <s v="Pagamento de salário referente a 08-2022"/>
  </r>
  <r>
    <x v="1"/>
    <n v="0"/>
    <n v="0"/>
    <n v="0"/>
    <n v="46"/>
    <x v="966"/>
    <x v="0"/>
    <x v="1"/>
    <x v="0"/>
    <s v="03.16.17"/>
    <x v="49"/>
    <x v="0"/>
    <x v="5"/>
    <s v="Direção Proteção Civil"/>
    <s v="03.16.17"/>
    <s v="Direção Proteção Civil"/>
    <s v="03.16.17"/>
    <x v="62"/>
    <x v="0"/>
    <x v="1"/>
    <x v="1"/>
    <x v="0"/>
    <x v="0"/>
    <x v="2"/>
    <x v="0"/>
    <x v="7"/>
    <s v="2022-08-29"/>
    <x v="2"/>
    <n v="46"/>
    <x v="0"/>
    <m/>
    <x v="0"/>
    <m/>
    <x v="35"/>
    <n v="100478986"/>
    <x v="0"/>
    <x v="7"/>
    <s v="Direção Proteção Civil"/>
    <s v="ORI"/>
    <x v="0"/>
    <m/>
    <x v="0"/>
    <x v="0"/>
    <x v="0"/>
    <x v="0"/>
    <x v="0"/>
    <x v="0"/>
    <x v="0"/>
    <x v="1"/>
    <x v="0"/>
    <x v="0"/>
    <x v="0"/>
    <s v="Direção Proteção Civil"/>
    <x v="0"/>
    <x v="0"/>
    <x v="0"/>
    <x v="0"/>
    <x v="0"/>
    <x v="0"/>
    <x v="0"/>
    <s v="000000"/>
    <x v="0"/>
    <x v="0"/>
    <x v="7"/>
    <x v="0"/>
    <s v="Pagamento de salário referente a 08-2022"/>
  </r>
  <r>
    <x v="1"/>
    <n v="0"/>
    <n v="0"/>
    <n v="0"/>
    <n v="393"/>
    <x v="966"/>
    <x v="0"/>
    <x v="1"/>
    <x v="0"/>
    <s v="03.16.17"/>
    <x v="49"/>
    <x v="0"/>
    <x v="5"/>
    <s v="Direção Proteção Civil"/>
    <s v="03.16.17"/>
    <s v="Direção Proteção Civil"/>
    <s v="03.16.17"/>
    <x v="15"/>
    <x v="0"/>
    <x v="1"/>
    <x v="1"/>
    <x v="1"/>
    <x v="0"/>
    <x v="2"/>
    <x v="0"/>
    <x v="7"/>
    <s v="2022-08-29"/>
    <x v="2"/>
    <n v="393"/>
    <x v="0"/>
    <m/>
    <x v="0"/>
    <m/>
    <x v="35"/>
    <n v="100478986"/>
    <x v="0"/>
    <x v="7"/>
    <s v="Direção Proteção Civil"/>
    <s v="ORI"/>
    <x v="0"/>
    <m/>
    <x v="0"/>
    <x v="0"/>
    <x v="0"/>
    <x v="0"/>
    <x v="0"/>
    <x v="0"/>
    <x v="0"/>
    <x v="0"/>
    <x v="0"/>
    <x v="0"/>
    <x v="0"/>
    <s v="Direção Proteção Civil"/>
    <x v="0"/>
    <x v="0"/>
    <x v="0"/>
    <x v="0"/>
    <x v="0"/>
    <x v="0"/>
    <x v="0"/>
    <s v="000000"/>
    <x v="0"/>
    <x v="0"/>
    <x v="7"/>
    <x v="0"/>
    <s v="Pagamento de salário referente a 08-2022"/>
  </r>
  <r>
    <x v="1"/>
    <n v="0"/>
    <n v="0"/>
    <n v="0"/>
    <n v="1495"/>
    <x v="966"/>
    <x v="0"/>
    <x v="1"/>
    <x v="0"/>
    <s v="03.16.17"/>
    <x v="49"/>
    <x v="0"/>
    <x v="5"/>
    <s v="Direção Proteção Civil"/>
    <s v="03.16.17"/>
    <s v="Direção Proteção Civil"/>
    <s v="03.16.17"/>
    <x v="60"/>
    <x v="0"/>
    <x v="1"/>
    <x v="1"/>
    <x v="0"/>
    <x v="0"/>
    <x v="2"/>
    <x v="0"/>
    <x v="7"/>
    <s v="2022-08-29"/>
    <x v="2"/>
    <n v="1495"/>
    <x v="0"/>
    <m/>
    <x v="0"/>
    <m/>
    <x v="33"/>
    <n v="100474706"/>
    <x v="0"/>
    <x v="6"/>
    <s v="Direção Proteção Civil"/>
    <s v="ORI"/>
    <x v="0"/>
    <m/>
    <x v="0"/>
    <x v="0"/>
    <x v="0"/>
    <x v="0"/>
    <x v="0"/>
    <x v="0"/>
    <x v="0"/>
    <x v="0"/>
    <x v="0"/>
    <x v="0"/>
    <x v="0"/>
    <s v="Direção Proteção Civil"/>
    <x v="0"/>
    <x v="0"/>
    <x v="0"/>
    <x v="0"/>
    <x v="0"/>
    <x v="0"/>
    <x v="0"/>
    <s v="000000"/>
    <x v="0"/>
    <x v="0"/>
    <x v="6"/>
    <x v="0"/>
    <s v="Pagamento de salário referente a 08-2022"/>
  </r>
  <r>
    <x v="1"/>
    <n v="0"/>
    <n v="0"/>
    <n v="0"/>
    <n v="817"/>
    <x v="966"/>
    <x v="0"/>
    <x v="1"/>
    <x v="0"/>
    <s v="03.16.17"/>
    <x v="49"/>
    <x v="0"/>
    <x v="5"/>
    <s v="Direção Proteção Civil"/>
    <s v="03.16.17"/>
    <s v="Direção Proteção Civil"/>
    <s v="03.16.17"/>
    <x v="62"/>
    <x v="0"/>
    <x v="1"/>
    <x v="1"/>
    <x v="0"/>
    <x v="0"/>
    <x v="2"/>
    <x v="0"/>
    <x v="7"/>
    <s v="2022-08-29"/>
    <x v="2"/>
    <n v="817"/>
    <x v="0"/>
    <m/>
    <x v="0"/>
    <m/>
    <x v="33"/>
    <n v="100474706"/>
    <x v="0"/>
    <x v="6"/>
    <s v="Direção Proteção Civil"/>
    <s v="ORI"/>
    <x v="0"/>
    <m/>
    <x v="0"/>
    <x v="0"/>
    <x v="0"/>
    <x v="0"/>
    <x v="0"/>
    <x v="0"/>
    <x v="0"/>
    <x v="1"/>
    <x v="0"/>
    <x v="0"/>
    <x v="0"/>
    <s v="Direção Proteção Civil"/>
    <x v="0"/>
    <x v="0"/>
    <x v="0"/>
    <x v="0"/>
    <x v="0"/>
    <x v="0"/>
    <x v="0"/>
    <s v="000000"/>
    <x v="0"/>
    <x v="0"/>
    <x v="6"/>
    <x v="0"/>
    <s v="Pagamento de salário referente a 08-2022"/>
  </r>
  <r>
    <x v="1"/>
    <n v="0"/>
    <n v="0"/>
    <n v="0"/>
    <n v="6896"/>
    <x v="966"/>
    <x v="0"/>
    <x v="1"/>
    <x v="0"/>
    <s v="03.16.17"/>
    <x v="49"/>
    <x v="0"/>
    <x v="5"/>
    <s v="Direção Proteção Civil"/>
    <s v="03.16.17"/>
    <s v="Direção Proteção Civil"/>
    <s v="03.16.17"/>
    <x v="15"/>
    <x v="0"/>
    <x v="1"/>
    <x v="1"/>
    <x v="1"/>
    <x v="0"/>
    <x v="2"/>
    <x v="0"/>
    <x v="7"/>
    <s v="2022-08-29"/>
    <x v="2"/>
    <n v="6896"/>
    <x v="0"/>
    <m/>
    <x v="0"/>
    <m/>
    <x v="33"/>
    <n v="100474706"/>
    <x v="0"/>
    <x v="6"/>
    <s v="Direção Proteção Civil"/>
    <s v="ORI"/>
    <x v="0"/>
    <m/>
    <x v="0"/>
    <x v="0"/>
    <x v="0"/>
    <x v="0"/>
    <x v="0"/>
    <x v="0"/>
    <x v="0"/>
    <x v="0"/>
    <x v="0"/>
    <x v="0"/>
    <x v="0"/>
    <s v="Direção Proteção Civil"/>
    <x v="0"/>
    <x v="0"/>
    <x v="0"/>
    <x v="0"/>
    <x v="0"/>
    <x v="0"/>
    <x v="0"/>
    <s v="000000"/>
    <x v="0"/>
    <x v="0"/>
    <x v="6"/>
    <x v="0"/>
    <s v="Pagamento de salário referente a 08-2022"/>
  </r>
  <r>
    <x v="1"/>
    <n v="0"/>
    <n v="0"/>
    <n v="0"/>
    <n v="152"/>
    <x v="966"/>
    <x v="0"/>
    <x v="1"/>
    <x v="0"/>
    <s v="03.16.17"/>
    <x v="49"/>
    <x v="0"/>
    <x v="5"/>
    <s v="Direção Proteção Civil"/>
    <s v="03.16.17"/>
    <s v="Direção Proteção Civil"/>
    <s v="03.16.17"/>
    <x v="60"/>
    <x v="0"/>
    <x v="1"/>
    <x v="1"/>
    <x v="0"/>
    <x v="0"/>
    <x v="2"/>
    <x v="0"/>
    <x v="7"/>
    <s v="2022-08-29"/>
    <x v="2"/>
    <n v="152"/>
    <x v="0"/>
    <m/>
    <x v="0"/>
    <m/>
    <x v="36"/>
    <n v="100478987"/>
    <x v="0"/>
    <x v="5"/>
    <s v="Direção Proteção Civil"/>
    <s v="ORI"/>
    <x v="0"/>
    <m/>
    <x v="0"/>
    <x v="0"/>
    <x v="0"/>
    <x v="0"/>
    <x v="0"/>
    <x v="0"/>
    <x v="0"/>
    <x v="0"/>
    <x v="0"/>
    <x v="0"/>
    <x v="0"/>
    <s v="Direção Proteção Civil"/>
    <x v="0"/>
    <x v="0"/>
    <x v="0"/>
    <x v="0"/>
    <x v="0"/>
    <x v="0"/>
    <x v="0"/>
    <s v="000000"/>
    <x v="0"/>
    <x v="0"/>
    <x v="5"/>
    <x v="0"/>
    <s v="Pagamento de salário referente a 08-2022"/>
  </r>
  <r>
    <x v="1"/>
    <n v="0"/>
    <n v="0"/>
    <n v="0"/>
    <n v="83"/>
    <x v="966"/>
    <x v="0"/>
    <x v="1"/>
    <x v="0"/>
    <s v="03.16.17"/>
    <x v="49"/>
    <x v="0"/>
    <x v="5"/>
    <s v="Direção Proteção Civil"/>
    <s v="03.16.17"/>
    <s v="Direção Proteção Civil"/>
    <s v="03.16.17"/>
    <x v="62"/>
    <x v="0"/>
    <x v="1"/>
    <x v="1"/>
    <x v="0"/>
    <x v="0"/>
    <x v="2"/>
    <x v="0"/>
    <x v="7"/>
    <s v="2022-08-29"/>
    <x v="2"/>
    <n v="83"/>
    <x v="0"/>
    <m/>
    <x v="0"/>
    <m/>
    <x v="36"/>
    <n v="100478987"/>
    <x v="0"/>
    <x v="5"/>
    <s v="Direção Proteção Civil"/>
    <s v="ORI"/>
    <x v="0"/>
    <m/>
    <x v="0"/>
    <x v="0"/>
    <x v="0"/>
    <x v="0"/>
    <x v="0"/>
    <x v="0"/>
    <x v="0"/>
    <x v="1"/>
    <x v="0"/>
    <x v="0"/>
    <x v="0"/>
    <s v="Direção Proteção Civil"/>
    <x v="0"/>
    <x v="0"/>
    <x v="0"/>
    <x v="0"/>
    <x v="0"/>
    <x v="0"/>
    <x v="0"/>
    <s v="000000"/>
    <x v="0"/>
    <x v="0"/>
    <x v="5"/>
    <x v="0"/>
    <s v="Pagamento de salário referente a 08-2022"/>
  </r>
  <r>
    <x v="1"/>
    <n v="0"/>
    <n v="0"/>
    <n v="0"/>
    <n v="706"/>
    <x v="966"/>
    <x v="0"/>
    <x v="1"/>
    <x v="0"/>
    <s v="03.16.17"/>
    <x v="49"/>
    <x v="0"/>
    <x v="5"/>
    <s v="Direção Proteção Civil"/>
    <s v="03.16.17"/>
    <s v="Direção Proteção Civil"/>
    <s v="03.16.17"/>
    <x v="15"/>
    <x v="0"/>
    <x v="1"/>
    <x v="1"/>
    <x v="1"/>
    <x v="0"/>
    <x v="2"/>
    <x v="0"/>
    <x v="7"/>
    <s v="2022-08-29"/>
    <x v="2"/>
    <n v="706"/>
    <x v="0"/>
    <m/>
    <x v="0"/>
    <m/>
    <x v="36"/>
    <n v="100478987"/>
    <x v="0"/>
    <x v="5"/>
    <s v="Direção Proteção Civil"/>
    <s v="ORI"/>
    <x v="0"/>
    <m/>
    <x v="0"/>
    <x v="0"/>
    <x v="0"/>
    <x v="0"/>
    <x v="0"/>
    <x v="0"/>
    <x v="0"/>
    <x v="0"/>
    <x v="0"/>
    <x v="0"/>
    <x v="0"/>
    <s v="Direção Proteção Civil"/>
    <x v="0"/>
    <x v="0"/>
    <x v="0"/>
    <x v="0"/>
    <x v="0"/>
    <x v="0"/>
    <x v="0"/>
    <s v="000000"/>
    <x v="0"/>
    <x v="0"/>
    <x v="5"/>
    <x v="0"/>
    <s v="Pagamento de salário referente a 08-2022"/>
  </r>
  <r>
    <x v="1"/>
    <n v="0"/>
    <n v="0"/>
    <n v="0"/>
    <n v="22781"/>
    <x v="966"/>
    <x v="0"/>
    <x v="1"/>
    <x v="0"/>
    <s v="03.16.17"/>
    <x v="49"/>
    <x v="0"/>
    <x v="5"/>
    <s v="Direção Proteção Civil"/>
    <s v="03.16.17"/>
    <s v="Direção Proteção Civil"/>
    <s v="03.16.17"/>
    <x v="60"/>
    <x v="0"/>
    <x v="1"/>
    <x v="1"/>
    <x v="0"/>
    <x v="0"/>
    <x v="2"/>
    <x v="0"/>
    <x v="7"/>
    <s v="2022-08-29"/>
    <x v="2"/>
    <n v="22781"/>
    <x v="0"/>
    <m/>
    <x v="0"/>
    <m/>
    <x v="22"/>
    <n v="100474693"/>
    <x v="0"/>
    <x v="0"/>
    <s v="Direção Proteção Civil"/>
    <s v="ORI"/>
    <x v="0"/>
    <m/>
    <x v="0"/>
    <x v="0"/>
    <x v="0"/>
    <x v="0"/>
    <x v="0"/>
    <x v="0"/>
    <x v="0"/>
    <x v="0"/>
    <x v="0"/>
    <x v="0"/>
    <x v="0"/>
    <s v="Direção Proteção Civil"/>
    <x v="0"/>
    <x v="0"/>
    <x v="0"/>
    <x v="0"/>
    <x v="0"/>
    <x v="0"/>
    <x v="0"/>
    <s v="000000"/>
    <x v="0"/>
    <x v="0"/>
    <x v="0"/>
    <x v="0"/>
    <s v="Pagamento de salário referente a 08-2022"/>
  </r>
  <r>
    <x v="1"/>
    <n v="0"/>
    <n v="0"/>
    <n v="0"/>
    <n v="12459"/>
    <x v="966"/>
    <x v="0"/>
    <x v="1"/>
    <x v="0"/>
    <s v="03.16.17"/>
    <x v="49"/>
    <x v="0"/>
    <x v="5"/>
    <s v="Direção Proteção Civil"/>
    <s v="03.16.17"/>
    <s v="Direção Proteção Civil"/>
    <s v="03.16.17"/>
    <x v="62"/>
    <x v="0"/>
    <x v="1"/>
    <x v="1"/>
    <x v="0"/>
    <x v="0"/>
    <x v="2"/>
    <x v="0"/>
    <x v="7"/>
    <s v="2022-08-29"/>
    <x v="2"/>
    <n v="12459"/>
    <x v="0"/>
    <m/>
    <x v="0"/>
    <m/>
    <x v="22"/>
    <n v="100474693"/>
    <x v="0"/>
    <x v="0"/>
    <s v="Direção Proteção Civil"/>
    <s v="ORI"/>
    <x v="0"/>
    <m/>
    <x v="0"/>
    <x v="0"/>
    <x v="0"/>
    <x v="0"/>
    <x v="0"/>
    <x v="0"/>
    <x v="0"/>
    <x v="1"/>
    <x v="0"/>
    <x v="0"/>
    <x v="0"/>
    <s v="Direção Proteção Civil"/>
    <x v="0"/>
    <x v="0"/>
    <x v="0"/>
    <x v="0"/>
    <x v="0"/>
    <x v="0"/>
    <x v="0"/>
    <s v="000000"/>
    <x v="0"/>
    <x v="0"/>
    <x v="0"/>
    <x v="0"/>
    <s v="Pagamento de salário referente a 08-2022"/>
  </r>
  <r>
    <x v="1"/>
    <n v="0"/>
    <n v="0"/>
    <n v="0"/>
    <n v="105017"/>
    <x v="966"/>
    <x v="0"/>
    <x v="1"/>
    <x v="0"/>
    <s v="03.16.17"/>
    <x v="49"/>
    <x v="0"/>
    <x v="5"/>
    <s v="Direção Proteção Civil"/>
    <s v="03.16.17"/>
    <s v="Direção Proteção Civil"/>
    <s v="03.16.17"/>
    <x v="15"/>
    <x v="0"/>
    <x v="1"/>
    <x v="1"/>
    <x v="1"/>
    <x v="0"/>
    <x v="2"/>
    <x v="0"/>
    <x v="7"/>
    <s v="2022-08-29"/>
    <x v="2"/>
    <n v="105017"/>
    <x v="0"/>
    <m/>
    <x v="0"/>
    <m/>
    <x v="22"/>
    <n v="100474693"/>
    <x v="0"/>
    <x v="0"/>
    <s v="Direção Proteção Civil"/>
    <s v="ORI"/>
    <x v="0"/>
    <m/>
    <x v="0"/>
    <x v="0"/>
    <x v="0"/>
    <x v="0"/>
    <x v="0"/>
    <x v="0"/>
    <x v="0"/>
    <x v="0"/>
    <x v="0"/>
    <x v="0"/>
    <x v="0"/>
    <s v="Direção Proteção Civil"/>
    <x v="0"/>
    <x v="0"/>
    <x v="0"/>
    <x v="0"/>
    <x v="0"/>
    <x v="0"/>
    <x v="0"/>
    <s v="000000"/>
    <x v="0"/>
    <x v="0"/>
    <x v="0"/>
    <x v="0"/>
    <s v="Pagamento de salário referente a 08-2022"/>
  </r>
  <r>
    <x v="1"/>
    <n v="0"/>
    <n v="0"/>
    <n v="0"/>
    <n v="979"/>
    <x v="967"/>
    <x v="0"/>
    <x v="1"/>
    <x v="0"/>
    <s v="03.16.16"/>
    <x v="32"/>
    <x v="0"/>
    <x v="5"/>
    <s v="Direção Ambiente e Saneamento "/>
    <s v="03.16.16"/>
    <s v="Direção Ambiente e Saneamento "/>
    <s v="03.16.16"/>
    <x v="60"/>
    <x v="0"/>
    <x v="1"/>
    <x v="1"/>
    <x v="0"/>
    <x v="0"/>
    <x v="2"/>
    <x v="0"/>
    <x v="7"/>
    <s v="2022-08-29"/>
    <x v="2"/>
    <n v="97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8-2022"/>
  </r>
  <r>
    <x v="1"/>
    <n v="0"/>
    <n v="0"/>
    <n v="0"/>
    <n v="57"/>
    <x v="967"/>
    <x v="0"/>
    <x v="1"/>
    <x v="0"/>
    <s v="03.16.16"/>
    <x v="32"/>
    <x v="0"/>
    <x v="5"/>
    <s v="Direção Ambiente e Saneamento "/>
    <s v="03.16.16"/>
    <s v="Direção Ambiente e Saneamento "/>
    <s v="03.16.16"/>
    <x v="14"/>
    <x v="0"/>
    <x v="1"/>
    <x v="1"/>
    <x v="0"/>
    <x v="0"/>
    <x v="2"/>
    <x v="0"/>
    <x v="7"/>
    <s v="2022-08-29"/>
    <x v="2"/>
    <n v="5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8-2022"/>
  </r>
  <r>
    <x v="1"/>
    <n v="0"/>
    <n v="0"/>
    <n v="0"/>
    <n v="1097"/>
    <x v="967"/>
    <x v="0"/>
    <x v="1"/>
    <x v="0"/>
    <s v="03.16.16"/>
    <x v="32"/>
    <x v="0"/>
    <x v="5"/>
    <s v="Direção Ambiente e Saneamento "/>
    <s v="03.16.16"/>
    <s v="Direção Ambiente e Saneamento "/>
    <s v="03.16.16"/>
    <x v="62"/>
    <x v="0"/>
    <x v="1"/>
    <x v="1"/>
    <x v="0"/>
    <x v="0"/>
    <x v="2"/>
    <x v="0"/>
    <x v="7"/>
    <s v="2022-08-29"/>
    <x v="2"/>
    <n v="109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8-2022"/>
  </r>
  <r>
    <x v="1"/>
    <n v="0"/>
    <n v="0"/>
    <n v="0"/>
    <n v="28943"/>
    <x v="967"/>
    <x v="0"/>
    <x v="1"/>
    <x v="0"/>
    <s v="03.16.16"/>
    <x v="32"/>
    <x v="0"/>
    <x v="5"/>
    <s v="Direção Ambiente e Saneamento "/>
    <s v="03.16.16"/>
    <s v="Direção Ambiente e Saneamento "/>
    <s v="03.16.16"/>
    <x v="15"/>
    <x v="0"/>
    <x v="1"/>
    <x v="1"/>
    <x v="1"/>
    <x v="0"/>
    <x v="2"/>
    <x v="0"/>
    <x v="7"/>
    <s v="2022-08-29"/>
    <x v="2"/>
    <n v="28943"/>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8-2022"/>
  </r>
  <r>
    <x v="1"/>
    <n v="0"/>
    <n v="0"/>
    <n v="0"/>
    <n v="106"/>
    <x v="967"/>
    <x v="0"/>
    <x v="1"/>
    <x v="0"/>
    <s v="03.16.16"/>
    <x v="32"/>
    <x v="0"/>
    <x v="5"/>
    <s v="Direção Ambiente e Saneamento "/>
    <s v="03.16.16"/>
    <s v="Direção Ambiente e Saneamento "/>
    <s v="03.16.16"/>
    <x v="60"/>
    <x v="0"/>
    <x v="1"/>
    <x v="1"/>
    <x v="0"/>
    <x v="0"/>
    <x v="2"/>
    <x v="0"/>
    <x v="7"/>
    <s v="2022-08-29"/>
    <x v="2"/>
    <n v="10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8-2022"/>
  </r>
  <r>
    <x v="1"/>
    <n v="0"/>
    <n v="0"/>
    <n v="0"/>
    <n v="6"/>
    <x v="967"/>
    <x v="0"/>
    <x v="1"/>
    <x v="0"/>
    <s v="03.16.16"/>
    <x v="32"/>
    <x v="0"/>
    <x v="5"/>
    <s v="Direção Ambiente e Saneamento "/>
    <s v="03.16.16"/>
    <s v="Direção Ambiente e Saneamento "/>
    <s v="03.16.16"/>
    <x v="14"/>
    <x v="0"/>
    <x v="1"/>
    <x v="1"/>
    <x v="0"/>
    <x v="0"/>
    <x v="2"/>
    <x v="0"/>
    <x v="7"/>
    <s v="2022-08-29"/>
    <x v="2"/>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8-2022"/>
  </r>
  <r>
    <x v="1"/>
    <n v="0"/>
    <n v="0"/>
    <n v="0"/>
    <n v="119"/>
    <x v="967"/>
    <x v="0"/>
    <x v="1"/>
    <x v="0"/>
    <s v="03.16.16"/>
    <x v="32"/>
    <x v="0"/>
    <x v="5"/>
    <s v="Direção Ambiente e Saneamento "/>
    <s v="03.16.16"/>
    <s v="Direção Ambiente e Saneamento "/>
    <s v="03.16.16"/>
    <x v="62"/>
    <x v="0"/>
    <x v="1"/>
    <x v="1"/>
    <x v="0"/>
    <x v="0"/>
    <x v="2"/>
    <x v="0"/>
    <x v="7"/>
    <s v="2022-08-29"/>
    <x v="2"/>
    <n v="119"/>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8-2022"/>
  </r>
  <r>
    <x v="1"/>
    <n v="0"/>
    <n v="0"/>
    <n v="0"/>
    <n v="3158"/>
    <x v="967"/>
    <x v="0"/>
    <x v="1"/>
    <x v="0"/>
    <s v="03.16.16"/>
    <x v="32"/>
    <x v="0"/>
    <x v="5"/>
    <s v="Direção Ambiente e Saneamento "/>
    <s v="03.16.16"/>
    <s v="Direção Ambiente e Saneamento "/>
    <s v="03.16.16"/>
    <x v="15"/>
    <x v="0"/>
    <x v="1"/>
    <x v="1"/>
    <x v="1"/>
    <x v="0"/>
    <x v="2"/>
    <x v="0"/>
    <x v="7"/>
    <s v="2022-08-29"/>
    <x v="2"/>
    <n v="3158"/>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8-2022"/>
  </r>
  <r>
    <x v="1"/>
    <n v="0"/>
    <n v="0"/>
    <n v="0"/>
    <n v="91"/>
    <x v="967"/>
    <x v="0"/>
    <x v="1"/>
    <x v="0"/>
    <s v="03.16.16"/>
    <x v="32"/>
    <x v="0"/>
    <x v="5"/>
    <s v="Direção Ambiente e Saneamento "/>
    <s v="03.16.16"/>
    <s v="Direção Ambiente e Saneamento "/>
    <s v="03.16.16"/>
    <x v="60"/>
    <x v="0"/>
    <x v="1"/>
    <x v="1"/>
    <x v="0"/>
    <x v="0"/>
    <x v="2"/>
    <x v="0"/>
    <x v="7"/>
    <s v="2022-08-29"/>
    <x v="2"/>
    <n v="91"/>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8-2022"/>
  </r>
  <r>
    <x v="1"/>
    <n v="0"/>
    <n v="0"/>
    <n v="0"/>
    <n v="5"/>
    <x v="967"/>
    <x v="0"/>
    <x v="1"/>
    <x v="0"/>
    <s v="03.16.16"/>
    <x v="32"/>
    <x v="0"/>
    <x v="5"/>
    <s v="Direção Ambiente e Saneamento "/>
    <s v="03.16.16"/>
    <s v="Direção Ambiente e Saneamento "/>
    <s v="03.16.16"/>
    <x v="14"/>
    <x v="0"/>
    <x v="1"/>
    <x v="1"/>
    <x v="0"/>
    <x v="0"/>
    <x v="2"/>
    <x v="0"/>
    <x v="7"/>
    <s v="2022-08-29"/>
    <x v="2"/>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8-2022"/>
  </r>
  <r>
    <x v="1"/>
    <n v="0"/>
    <n v="0"/>
    <n v="0"/>
    <n v="102"/>
    <x v="967"/>
    <x v="0"/>
    <x v="1"/>
    <x v="0"/>
    <s v="03.16.16"/>
    <x v="32"/>
    <x v="0"/>
    <x v="5"/>
    <s v="Direção Ambiente e Saneamento "/>
    <s v="03.16.16"/>
    <s v="Direção Ambiente e Saneamento "/>
    <s v="03.16.16"/>
    <x v="62"/>
    <x v="0"/>
    <x v="1"/>
    <x v="1"/>
    <x v="0"/>
    <x v="0"/>
    <x v="2"/>
    <x v="0"/>
    <x v="7"/>
    <s v="2022-08-29"/>
    <x v="2"/>
    <n v="102"/>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8-2022"/>
  </r>
  <r>
    <x v="1"/>
    <n v="0"/>
    <n v="0"/>
    <n v="0"/>
    <n v="2717"/>
    <x v="967"/>
    <x v="0"/>
    <x v="1"/>
    <x v="0"/>
    <s v="03.16.16"/>
    <x v="32"/>
    <x v="0"/>
    <x v="5"/>
    <s v="Direção Ambiente e Saneamento "/>
    <s v="03.16.16"/>
    <s v="Direção Ambiente e Saneamento "/>
    <s v="03.16.16"/>
    <x v="15"/>
    <x v="0"/>
    <x v="1"/>
    <x v="1"/>
    <x v="1"/>
    <x v="0"/>
    <x v="2"/>
    <x v="0"/>
    <x v="7"/>
    <s v="2022-08-29"/>
    <x v="2"/>
    <n v="2717"/>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8-2022"/>
  </r>
  <r>
    <x v="1"/>
    <n v="0"/>
    <n v="0"/>
    <n v="0"/>
    <n v="16500"/>
    <x v="968"/>
    <x v="0"/>
    <x v="1"/>
    <x v="0"/>
    <s v="01.25.04.22"/>
    <x v="11"/>
    <x v="4"/>
    <x v="4"/>
    <s v="Cultura"/>
    <s v="01.25.04"/>
    <s v="Cultura"/>
    <s v="01.25.04"/>
    <x v="4"/>
    <x v="0"/>
    <x v="3"/>
    <x v="2"/>
    <x v="0"/>
    <x v="1"/>
    <x v="2"/>
    <x v="0"/>
    <x v="7"/>
    <s v="2022-08-26"/>
    <x v="2"/>
    <n v="165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quipa de Fiscalização , pelos serviços prestados nas cobranças e organização das vendas ambulantes a noite nas festividades de Nossa Senhora do Socorro nos dias 12,13 e 14 e nas atividades 06 e 07 de Agosto 2022."/>
  </r>
  <r>
    <x v="1"/>
    <n v="0"/>
    <n v="0"/>
    <n v="0"/>
    <n v="5"/>
    <x v="967"/>
    <x v="0"/>
    <x v="1"/>
    <x v="0"/>
    <s v="03.16.16"/>
    <x v="32"/>
    <x v="0"/>
    <x v="5"/>
    <s v="Direção Ambiente e Saneamento "/>
    <s v="03.16.16"/>
    <s v="Direção Ambiente e Saneamento "/>
    <s v="03.16.16"/>
    <x v="60"/>
    <x v="0"/>
    <x v="1"/>
    <x v="1"/>
    <x v="0"/>
    <x v="0"/>
    <x v="2"/>
    <x v="0"/>
    <x v="7"/>
    <s v="2022-08-29"/>
    <x v="2"/>
    <n v="5"/>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8-2022"/>
  </r>
  <r>
    <x v="1"/>
    <n v="0"/>
    <n v="0"/>
    <n v="0"/>
    <n v="0"/>
    <x v="967"/>
    <x v="0"/>
    <x v="1"/>
    <x v="0"/>
    <s v="03.16.16"/>
    <x v="32"/>
    <x v="0"/>
    <x v="5"/>
    <s v="Direção Ambiente e Saneamento "/>
    <s v="03.16.16"/>
    <s v="Direção Ambiente e Saneamento "/>
    <s v="03.16.16"/>
    <x v="14"/>
    <x v="0"/>
    <x v="1"/>
    <x v="1"/>
    <x v="0"/>
    <x v="0"/>
    <x v="2"/>
    <x v="0"/>
    <x v="7"/>
    <s v="2022-08-29"/>
    <x v="2"/>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8-2022"/>
  </r>
  <r>
    <x v="1"/>
    <n v="0"/>
    <n v="0"/>
    <n v="0"/>
    <n v="6"/>
    <x v="967"/>
    <x v="0"/>
    <x v="1"/>
    <x v="0"/>
    <s v="03.16.16"/>
    <x v="32"/>
    <x v="0"/>
    <x v="5"/>
    <s v="Direção Ambiente e Saneamento "/>
    <s v="03.16.16"/>
    <s v="Direção Ambiente e Saneamento "/>
    <s v="03.16.16"/>
    <x v="62"/>
    <x v="0"/>
    <x v="1"/>
    <x v="1"/>
    <x v="0"/>
    <x v="0"/>
    <x v="2"/>
    <x v="0"/>
    <x v="7"/>
    <s v="2022-08-29"/>
    <x v="2"/>
    <n v="6"/>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8-2022"/>
  </r>
  <r>
    <x v="1"/>
    <n v="0"/>
    <n v="0"/>
    <n v="0"/>
    <n v="179"/>
    <x v="967"/>
    <x v="0"/>
    <x v="1"/>
    <x v="0"/>
    <s v="03.16.16"/>
    <x v="32"/>
    <x v="0"/>
    <x v="5"/>
    <s v="Direção Ambiente e Saneamento "/>
    <s v="03.16.16"/>
    <s v="Direção Ambiente e Saneamento "/>
    <s v="03.16.16"/>
    <x v="15"/>
    <x v="0"/>
    <x v="1"/>
    <x v="1"/>
    <x v="1"/>
    <x v="0"/>
    <x v="2"/>
    <x v="0"/>
    <x v="7"/>
    <s v="2022-08-29"/>
    <x v="2"/>
    <n v="179"/>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8-2022"/>
  </r>
  <r>
    <x v="1"/>
    <n v="0"/>
    <n v="0"/>
    <n v="0"/>
    <n v="397"/>
    <x v="967"/>
    <x v="0"/>
    <x v="1"/>
    <x v="0"/>
    <s v="03.16.16"/>
    <x v="32"/>
    <x v="0"/>
    <x v="5"/>
    <s v="Direção Ambiente e Saneamento "/>
    <s v="03.16.16"/>
    <s v="Direção Ambiente e Saneamento "/>
    <s v="03.16.16"/>
    <x v="60"/>
    <x v="0"/>
    <x v="1"/>
    <x v="1"/>
    <x v="0"/>
    <x v="0"/>
    <x v="2"/>
    <x v="0"/>
    <x v="7"/>
    <s v="2022-08-29"/>
    <x v="2"/>
    <n v="397"/>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8-2022"/>
  </r>
  <r>
    <x v="1"/>
    <n v="0"/>
    <n v="0"/>
    <n v="0"/>
    <n v="23"/>
    <x v="967"/>
    <x v="0"/>
    <x v="1"/>
    <x v="0"/>
    <s v="03.16.16"/>
    <x v="32"/>
    <x v="0"/>
    <x v="5"/>
    <s v="Direção Ambiente e Saneamento "/>
    <s v="03.16.16"/>
    <s v="Direção Ambiente e Saneamento "/>
    <s v="03.16.16"/>
    <x v="14"/>
    <x v="0"/>
    <x v="1"/>
    <x v="1"/>
    <x v="0"/>
    <x v="0"/>
    <x v="2"/>
    <x v="0"/>
    <x v="7"/>
    <s v="2022-08-29"/>
    <x v="2"/>
    <n v="2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8-2022"/>
  </r>
  <r>
    <x v="1"/>
    <n v="0"/>
    <n v="0"/>
    <n v="0"/>
    <n v="444"/>
    <x v="967"/>
    <x v="0"/>
    <x v="1"/>
    <x v="0"/>
    <s v="03.16.16"/>
    <x v="32"/>
    <x v="0"/>
    <x v="5"/>
    <s v="Direção Ambiente e Saneamento "/>
    <s v="03.16.16"/>
    <s v="Direção Ambiente e Saneamento "/>
    <s v="03.16.16"/>
    <x v="62"/>
    <x v="0"/>
    <x v="1"/>
    <x v="1"/>
    <x v="0"/>
    <x v="0"/>
    <x v="2"/>
    <x v="0"/>
    <x v="7"/>
    <s v="2022-08-29"/>
    <x v="2"/>
    <n v="444"/>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8-2022"/>
  </r>
  <r>
    <x v="1"/>
    <n v="0"/>
    <n v="0"/>
    <n v="0"/>
    <n v="11736"/>
    <x v="967"/>
    <x v="0"/>
    <x v="1"/>
    <x v="0"/>
    <s v="03.16.16"/>
    <x v="32"/>
    <x v="0"/>
    <x v="5"/>
    <s v="Direção Ambiente e Saneamento "/>
    <s v="03.16.16"/>
    <s v="Direção Ambiente e Saneamento "/>
    <s v="03.16.16"/>
    <x v="15"/>
    <x v="0"/>
    <x v="1"/>
    <x v="1"/>
    <x v="1"/>
    <x v="0"/>
    <x v="2"/>
    <x v="0"/>
    <x v="7"/>
    <s v="2022-08-29"/>
    <x v="2"/>
    <n v="11736"/>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8-2022"/>
  </r>
  <r>
    <x v="1"/>
    <n v="0"/>
    <n v="0"/>
    <n v="0"/>
    <n v="259"/>
    <x v="967"/>
    <x v="0"/>
    <x v="1"/>
    <x v="0"/>
    <s v="03.16.16"/>
    <x v="32"/>
    <x v="0"/>
    <x v="5"/>
    <s v="Direção Ambiente e Saneamento "/>
    <s v="03.16.16"/>
    <s v="Direção Ambiente e Saneamento "/>
    <s v="03.16.16"/>
    <x v="60"/>
    <x v="0"/>
    <x v="1"/>
    <x v="1"/>
    <x v="0"/>
    <x v="0"/>
    <x v="2"/>
    <x v="0"/>
    <x v="7"/>
    <s v="2022-08-29"/>
    <x v="2"/>
    <n v="259"/>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8-2022"/>
  </r>
  <r>
    <x v="1"/>
    <n v="0"/>
    <n v="0"/>
    <n v="0"/>
    <n v="15"/>
    <x v="967"/>
    <x v="0"/>
    <x v="1"/>
    <x v="0"/>
    <s v="03.16.16"/>
    <x v="32"/>
    <x v="0"/>
    <x v="5"/>
    <s v="Direção Ambiente e Saneamento "/>
    <s v="03.16.16"/>
    <s v="Direção Ambiente e Saneamento "/>
    <s v="03.16.16"/>
    <x v="14"/>
    <x v="0"/>
    <x v="1"/>
    <x v="1"/>
    <x v="0"/>
    <x v="0"/>
    <x v="2"/>
    <x v="0"/>
    <x v="7"/>
    <s v="2022-08-29"/>
    <x v="2"/>
    <n v="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8-2022"/>
  </r>
  <r>
    <x v="1"/>
    <n v="0"/>
    <n v="0"/>
    <n v="0"/>
    <n v="290"/>
    <x v="967"/>
    <x v="0"/>
    <x v="1"/>
    <x v="0"/>
    <s v="03.16.16"/>
    <x v="32"/>
    <x v="0"/>
    <x v="5"/>
    <s v="Direção Ambiente e Saneamento "/>
    <s v="03.16.16"/>
    <s v="Direção Ambiente e Saneamento "/>
    <s v="03.16.16"/>
    <x v="62"/>
    <x v="0"/>
    <x v="1"/>
    <x v="1"/>
    <x v="0"/>
    <x v="0"/>
    <x v="2"/>
    <x v="0"/>
    <x v="7"/>
    <s v="2022-08-29"/>
    <x v="2"/>
    <n v="290"/>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8-2022"/>
  </r>
  <r>
    <x v="1"/>
    <n v="0"/>
    <n v="0"/>
    <n v="0"/>
    <n v="7669"/>
    <x v="967"/>
    <x v="0"/>
    <x v="1"/>
    <x v="0"/>
    <s v="03.16.16"/>
    <x v="32"/>
    <x v="0"/>
    <x v="5"/>
    <s v="Direção Ambiente e Saneamento "/>
    <s v="03.16.16"/>
    <s v="Direção Ambiente e Saneamento "/>
    <s v="03.16.16"/>
    <x v="15"/>
    <x v="0"/>
    <x v="1"/>
    <x v="1"/>
    <x v="1"/>
    <x v="0"/>
    <x v="2"/>
    <x v="0"/>
    <x v="7"/>
    <s v="2022-08-29"/>
    <x v="2"/>
    <n v="7669"/>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8-2022"/>
  </r>
  <r>
    <x v="1"/>
    <n v="0"/>
    <n v="0"/>
    <n v="0"/>
    <n v="49"/>
    <x v="967"/>
    <x v="0"/>
    <x v="1"/>
    <x v="0"/>
    <s v="03.16.16"/>
    <x v="32"/>
    <x v="0"/>
    <x v="5"/>
    <s v="Direção Ambiente e Saneamento "/>
    <s v="03.16.16"/>
    <s v="Direção Ambiente e Saneamento "/>
    <s v="03.16.16"/>
    <x v="60"/>
    <x v="0"/>
    <x v="1"/>
    <x v="1"/>
    <x v="0"/>
    <x v="0"/>
    <x v="2"/>
    <x v="0"/>
    <x v="7"/>
    <s v="2022-08-29"/>
    <x v="2"/>
    <n v="49"/>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8-2022"/>
  </r>
  <r>
    <x v="1"/>
    <n v="0"/>
    <n v="0"/>
    <n v="0"/>
    <n v="2"/>
    <x v="967"/>
    <x v="0"/>
    <x v="1"/>
    <x v="0"/>
    <s v="03.16.16"/>
    <x v="32"/>
    <x v="0"/>
    <x v="5"/>
    <s v="Direção Ambiente e Saneamento "/>
    <s v="03.16.16"/>
    <s v="Direção Ambiente e Saneamento "/>
    <s v="03.16.16"/>
    <x v="14"/>
    <x v="0"/>
    <x v="1"/>
    <x v="1"/>
    <x v="0"/>
    <x v="0"/>
    <x v="2"/>
    <x v="0"/>
    <x v="7"/>
    <s v="2022-08-29"/>
    <x v="2"/>
    <n v="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8-2022"/>
  </r>
  <r>
    <x v="1"/>
    <n v="0"/>
    <n v="0"/>
    <n v="0"/>
    <n v="55"/>
    <x v="967"/>
    <x v="0"/>
    <x v="1"/>
    <x v="0"/>
    <s v="03.16.16"/>
    <x v="32"/>
    <x v="0"/>
    <x v="5"/>
    <s v="Direção Ambiente e Saneamento "/>
    <s v="03.16.16"/>
    <s v="Direção Ambiente e Saneamento "/>
    <s v="03.16.16"/>
    <x v="62"/>
    <x v="0"/>
    <x v="1"/>
    <x v="1"/>
    <x v="0"/>
    <x v="0"/>
    <x v="2"/>
    <x v="0"/>
    <x v="7"/>
    <s v="2022-08-29"/>
    <x v="2"/>
    <n v="55"/>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8-2022"/>
  </r>
  <r>
    <x v="1"/>
    <n v="0"/>
    <n v="0"/>
    <n v="0"/>
    <n v="1476"/>
    <x v="967"/>
    <x v="0"/>
    <x v="1"/>
    <x v="0"/>
    <s v="03.16.16"/>
    <x v="32"/>
    <x v="0"/>
    <x v="5"/>
    <s v="Direção Ambiente e Saneamento "/>
    <s v="03.16.16"/>
    <s v="Direção Ambiente e Saneamento "/>
    <s v="03.16.16"/>
    <x v="15"/>
    <x v="0"/>
    <x v="1"/>
    <x v="1"/>
    <x v="1"/>
    <x v="0"/>
    <x v="2"/>
    <x v="0"/>
    <x v="7"/>
    <s v="2022-08-29"/>
    <x v="2"/>
    <n v="147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8-2022"/>
  </r>
  <r>
    <x v="1"/>
    <n v="0"/>
    <n v="0"/>
    <n v="0"/>
    <n v="3051"/>
    <x v="967"/>
    <x v="0"/>
    <x v="1"/>
    <x v="0"/>
    <s v="03.16.16"/>
    <x v="32"/>
    <x v="0"/>
    <x v="5"/>
    <s v="Direção Ambiente e Saneamento "/>
    <s v="03.16.16"/>
    <s v="Direção Ambiente e Saneamento "/>
    <s v="03.16.16"/>
    <x v="60"/>
    <x v="0"/>
    <x v="1"/>
    <x v="1"/>
    <x v="0"/>
    <x v="0"/>
    <x v="2"/>
    <x v="0"/>
    <x v="7"/>
    <s v="2022-08-29"/>
    <x v="2"/>
    <n v="305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8-2022"/>
  </r>
  <r>
    <x v="1"/>
    <n v="0"/>
    <n v="0"/>
    <n v="0"/>
    <n v="178"/>
    <x v="967"/>
    <x v="0"/>
    <x v="1"/>
    <x v="0"/>
    <s v="03.16.16"/>
    <x v="32"/>
    <x v="0"/>
    <x v="5"/>
    <s v="Direção Ambiente e Saneamento "/>
    <s v="03.16.16"/>
    <s v="Direção Ambiente e Saneamento "/>
    <s v="03.16.16"/>
    <x v="14"/>
    <x v="0"/>
    <x v="1"/>
    <x v="1"/>
    <x v="0"/>
    <x v="0"/>
    <x v="2"/>
    <x v="0"/>
    <x v="7"/>
    <s v="2022-08-29"/>
    <x v="2"/>
    <n v="17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8-2022"/>
  </r>
  <r>
    <x v="1"/>
    <n v="0"/>
    <n v="0"/>
    <n v="0"/>
    <n v="3418"/>
    <x v="967"/>
    <x v="0"/>
    <x v="1"/>
    <x v="0"/>
    <s v="03.16.16"/>
    <x v="32"/>
    <x v="0"/>
    <x v="5"/>
    <s v="Direção Ambiente e Saneamento "/>
    <s v="03.16.16"/>
    <s v="Direção Ambiente e Saneamento "/>
    <s v="03.16.16"/>
    <x v="62"/>
    <x v="0"/>
    <x v="1"/>
    <x v="1"/>
    <x v="0"/>
    <x v="0"/>
    <x v="2"/>
    <x v="0"/>
    <x v="7"/>
    <s v="2022-08-29"/>
    <x v="2"/>
    <n v="341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8-2022"/>
  </r>
  <r>
    <x v="1"/>
    <n v="0"/>
    <n v="0"/>
    <n v="0"/>
    <n v="90165"/>
    <x v="967"/>
    <x v="0"/>
    <x v="1"/>
    <x v="0"/>
    <s v="03.16.16"/>
    <x v="32"/>
    <x v="0"/>
    <x v="5"/>
    <s v="Direção Ambiente e Saneamento "/>
    <s v="03.16.16"/>
    <s v="Direção Ambiente e Saneamento "/>
    <s v="03.16.16"/>
    <x v="15"/>
    <x v="0"/>
    <x v="1"/>
    <x v="1"/>
    <x v="1"/>
    <x v="0"/>
    <x v="2"/>
    <x v="0"/>
    <x v="7"/>
    <s v="2022-08-29"/>
    <x v="2"/>
    <n v="90165"/>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8-2022"/>
  </r>
  <r>
    <x v="1"/>
    <n v="0"/>
    <n v="0"/>
    <n v="0"/>
    <n v="36018"/>
    <x v="967"/>
    <x v="0"/>
    <x v="1"/>
    <x v="0"/>
    <s v="03.16.16"/>
    <x v="32"/>
    <x v="0"/>
    <x v="5"/>
    <s v="Direção Ambiente e Saneamento "/>
    <s v="03.16.16"/>
    <s v="Direção Ambiente e Saneamento "/>
    <s v="03.16.16"/>
    <x v="60"/>
    <x v="0"/>
    <x v="1"/>
    <x v="1"/>
    <x v="0"/>
    <x v="0"/>
    <x v="2"/>
    <x v="0"/>
    <x v="7"/>
    <s v="2022-08-29"/>
    <x v="2"/>
    <n v="36018"/>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8-2022"/>
  </r>
  <r>
    <x v="1"/>
    <n v="0"/>
    <n v="0"/>
    <n v="0"/>
    <n v="2114"/>
    <x v="967"/>
    <x v="0"/>
    <x v="1"/>
    <x v="0"/>
    <s v="03.16.16"/>
    <x v="32"/>
    <x v="0"/>
    <x v="5"/>
    <s v="Direção Ambiente e Saneamento "/>
    <s v="03.16.16"/>
    <s v="Direção Ambiente e Saneamento "/>
    <s v="03.16.16"/>
    <x v="14"/>
    <x v="0"/>
    <x v="1"/>
    <x v="1"/>
    <x v="0"/>
    <x v="0"/>
    <x v="2"/>
    <x v="0"/>
    <x v="7"/>
    <s v="2022-08-29"/>
    <x v="2"/>
    <n v="2114"/>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8-2022"/>
  </r>
  <r>
    <x v="1"/>
    <n v="0"/>
    <n v="0"/>
    <n v="0"/>
    <n v="40351"/>
    <x v="967"/>
    <x v="0"/>
    <x v="1"/>
    <x v="0"/>
    <s v="03.16.16"/>
    <x v="32"/>
    <x v="0"/>
    <x v="5"/>
    <s v="Direção Ambiente e Saneamento "/>
    <s v="03.16.16"/>
    <s v="Direção Ambiente e Saneamento "/>
    <s v="03.16.16"/>
    <x v="62"/>
    <x v="0"/>
    <x v="1"/>
    <x v="1"/>
    <x v="0"/>
    <x v="0"/>
    <x v="2"/>
    <x v="0"/>
    <x v="7"/>
    <s v="2022-08-29"/>
    <x v="2"/>
    <n v="40351"/>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8-2022"/>
  </r>
  <r>
    <x v="1"/>
    <n v="0"/>
    <n v="0"/>
    <n v="0"/>
    <n v="1064108"/>
    <x v="967"/>
    <x v="0"/>
    <x v="1"/>
    <x v="0"/>
    <s v="03.16.16"/>
    <x v="32"/>
    <x v="0"/>
    <x v="5"/>
    <s v="Direção Ambiente e Saneamento "/>
    <s v="03.16.16"/>
    <s v="Direção Ambiente e Saneamento "/>
    <s v="03.16.16"/>
    <x v="15"/>
    <x v="0"/>
    <x v="1"/>
    <x v="1"/>
    <x v="1"/>
    <x v="0"/>
    <x v="2"/>
    <x v="0"/>
    <x v="7"/>
    <s v="2022-08-29"/>
    <x v="2"/>
    <n v="1064108"/>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8-2022"/>
  </r>
  <r>
    <x v="1"/>
    <n v="0"/>
    <n v="0"/>
    <n v="0"/>
    <n v="4310"/>
    <x v="969"/>
    <x v="0"/>
    <x v="1"/>
    <x v="0"/>
    <s v="03.16.29"/>
    <x v="45"/>
    <x v="0"/>
    <x v="5"/>
    <s v="Gabinete de Gestão e Controlo de Qualidade"/>
    <s v="03.16.29"/>
    <s v="Gabinete de Gestão e Controlo de Qualidade"/>
    <s v="03.16.29"/>
    <x v="16"/>
    <x v="0"/>
    <x v="1"/>
    <x v="1"/>
    <x v="1"/>
    <x v="0"/>
    <x v="2"/>
    <x v="0"/>
    <x v="7"/>
    <s v="2022-08-29"/>
    <x v="2"/>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8-2022"/>
  </r>
  <r>
    <x v="1"/>
    <n v="0"/>
    <n v="0"/>
    <n v="0"/>
    <n v="5392"/>
    <x v="969"/>
    <x v="0"/>
    <x v="1"/>
    <x v="0"/>
    <s v="03.16.29"/>
    <x v="45"/>
    <x v="0"/>
    <x v="5"/>
    <s v="Gabinete de Gestão e Controlo de Qualidade"/>
    <s v="03.16.29"/>
    <s v="Gabinete de Gestão e Controlo de Qualidade"/>
    <s v="03.16.29"/>
    <x v="16"/>
    <x v="0"/>
    <x v="1"/>
    <x v="1"/>
    <x v="1"/>
    <x v="0"/>
    <x v="2"/>
    <x v="0"/>
    <x v="7"/>
    <s v="2022-08-29"/>
    <x v="2"/>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8-2022"/>
  </r>
  <r>
    <x v="1"/>
    <n v="0"/>
    <n v="0"/>
    <n v="0"/>
    <n v="57694"/>
    <x v="969"/>
    <x v="0"/>
    <x v="1"/>
    <x v="0"/>
    <s v="03.16.29"/>
    <x v="45"/>
    <x v="0"/>
    <x v="5"/>
    <s v="Gabinete de Gestão e Controlo de Qualidade"/>
    <s v="03.16.29"/>
    <s v="Gabinete de Gestão e Controlo de Qualidade"/>
    <s v="03.16.29"/>
    <x v="16"/>
    <x v="0"/>
    <x v="1"/>
    <x v="1"/>
    <x v="1"/>
    <x v="0"/>
    <x v="2"/>
    <x v="0"/>
    <x v="7"/>
    <s v="2022-08-29"/>
    <x v="2"/>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8-2022"/>
  </r>
  <r>
    <x v="1"/>
    <n v="0"/>
    <n v="0"/>
    <n v="0"/>
    <n v="10834"/>
    <x v="970"/>
    <x v="0"/>
    <x v="1"/>
    <x v="0"/>
    <s v="03.16.30"/>
    <x v="48"/>
    <x v="0"/>
    <x v="5"/>
    <s v="Gabinete de Relações Externas"/>
    <s v="03.16.30"/>
    <s v="Gabinete de Relações Externas"/>
    <s v="03.16.30"/>
    <x v="15"/>
    <x v="0"/>
    <x v="1"/>
    <x v="1"/>
    <x v="1"/>
    <x v="0"/>
    <x v="2"/>
    <x v="0"/>
    <x v="7"/>
    <s v="2022-08-29"/>
    <x v="2"/>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8-2022"/>
  </r>
  <r>
    <x v="1"/>
    <n v="0"/>
    <n v="0"/>
    <n v="0"/>
    <n v="8213"/>
    <x v="970"/>
    <x v="0"/>
    <x v="1"/>
    <x v="0"/>
    <s v="03.16.30"/>
    <x v="48"/>
    <x v="0"/>
    <x v="5"/>
    <s v="Gabinete de Relações Externas"/>
    <s v="03.16.30"/>
    <s v="Gabinete de Relações Externas"/>
    <s v="03.16.30"/>
    <x v="15"/>
    <x v="0"/>
    <x v="1"/>
    <x v="1"/>
    <x v="1"/>
    <x v="0"/>
    <x v="2"/>
    <x v="0"/>
    <x v="7"/>
    <s v="2022-08-29"/>
    <x v="2"/>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8-2022"/>
  </r>
  <r>
    <x v="1"/>
    <n v="0"/>
    <n v="0"/>
    <n v="0"/>
    <n v="83615"/>
    <x v="970"/>
    <x v="0"/>
    <x v="1"/>
    <x v="0"/>
    <s v="03.16.30"/>
    <x v="48"/>
    <x v="0"/>
    <x v="5"/>
    <s v="Gabinete de Relações Externas"/>
    <s v="03.16.30"/>
    <s v="Gabinete de Relações Externas"/>
    <s v="03.16.30"/>
    <x v="15"/>
    <x v="0"/>
    <x v="1"/>
    <x v="1"/>
    <x v="1"/>
    <x v="0"/>
    <x v="2"/>
    <x v="0"/>
    <x v="7"/>
    <s v="2022-08-29"/>
    <x v="2"/>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8-2022"/>
  </r>
  <r>
    <x v="1"/>
    <n v="0"/>
    <n v="0"/>
    <n v="0"/>
    <n v="5157"/>
    <x v="971"/>
    <x v="0"/>
    <x v="1"/>
    <x v="0"/>
    <s v="03.16.01"/>
    <x v="39"/>
    <x v="0"/>
    <x v="5"/>
    <s v="Assembleia Municipal"/>
    <s v="03.16.01"/>
    <s v="Assembleia Municipal"/>
    <s v="03.16.01"/>
    <x v="17"/>
    <x v="0"/>
    <x v="1"/>
    <x v="1"/>
    <x v="1"/>
    <x v="0"/>
    <x v="2"/>
    <x v="0"/>
    <x v="7"/>
    <s v="2022-08-29"/>
    <x v="2"/>
    <n v="5157"/>
    <x v="0"/>
    <m/>
    <x v="0"/>
    <m/>
    <x v="3"/>
    <n v="100474696"/>
    <x v="0"/>
    <x v="1"/>
    <s v="Assembleia Municipal"/>
    <s v="ORI"/>
    <x v="0"/>
    <s v="AM"/>
    <x v="0"/>
    <x v="0"/>
    <x v="0"/>
    <x v="0"/>
    <x v="0"/>
    <x v="0"/>
    <x v="0"/>
    <x v="1"/>
    <x v="0"/>
    <x v="0"/>
    <x v="0"/>
    <s v="Assembleia Municipal"/>
    <x v="0"/>
    <x v="0"/>
    <x v="0"/>
    <x v="0"/>
    <x v="0"/>
    <x v="0"/>
    <x v="0"/>
    <s v="000000"/>
    <x v="0"/>
    <x v="0"/>
    <x v="1"/>
    <x v="0"/>
    <s v="Pagamento de salário referente a 08-2022"/>
  </r>
  <r>
    <x v="1"/>
    <n v="0"/>
    <n v="0"/>
    <n v="0"/>
    <n v="102283"/>
    <x v="971"/>
    <x v="0"/>
    <x v="1"/>
    <x v="0"/>
    <s v="03.16.01"/>
    <x v="39"/>
    <x v="0"/>
    <x v="5"/>
    <s v="Assembleia Municipal"/>
    <s v="03.16.01"/>
    <s v="Assembleia Municipal"/>
    <s v="03.16.01"/>
    <x v="17"/>
    <x v="0"/>
    <x v="1"/>
    <x v="1"/>
    <x v="1"/>
    <x v="0"/>
    <x v="2"/>
    <x v="0"/>
    <x v="7"/>
    <s v="2022-08-29"/>
    <x v="2"/>
    <n v="102283"/>
    <x v="0"/>
    <m/>
    <x v="0"/>
    <m/>
    <x v="22"/>
    <n v="100474693"/>
    <x v="0"/>
    <x v="0"/>
    <s v="Assembleia Municipal"/>
    <s v="ORI"/>
    <x v="0"/>
    <s v="AM"/>
    <x v="0"/>
    <x v="0"/>
    <x v="0"/>
    <x v="0"/>
    <x v="0"/>
    <x v="0"/>
    <x v="0"/>
    <x v="1"/>
    <x v="0"/>
    <x v="0"/>
    <x v="0"/>
    <s v="Assembleia Municipal"/>
    <x v="0"/>
    <x v="0"/>
    <x v="0"/>
    <x v="0"/>
    <x v="0"/>
    <x v="0"/>
    <x v="0"/>
    <s v="000000"/>
    <x v="0"/>
    <x v="0"/>
    <x v="0"/>
    <x v="0"/>
    <s v="Pagamento de salário referente a 08-2022"/>
  </r>
  <r>
    <x v="1"/>
    <n v="0"/>
    <n v="0"/>
    <n v="0"/>
    <n v="669"/>
    <x v="972"/>
    <x v="0"/>
    <x v="1"/>
    <x v="0"/>
    <s v="03.16.11"/>
    <x v="61"/>
    <x v="0"/>
    <x v="5"/>
    <s v="Direcção de Obras"/>
    <s v="03.16.11"/>
    <s v="Direcção de Obras"/>
    <s v="03.16.11"/>
    <x v="13"/>
    <x v="0"/>
    <x v="1"/>
    <x v="5"/>
    <x v="0"/>
    <x v="0"/>
    <x v="2"/>
    <x v="0"/>
    <x v="7"/>
    <s v="2022-08-29"/>
    <x v="2"/>
    <n v="669"/>
    <x v="0"/>
    <m/>
    <x v="0"/>
    <m/>
    <x v="3"/>
    <n v="100474696"/>
    <x v="0"/>
    <x v="1"/>
    <s v="Direcção de Obras"/>
    <s v="ORI"/>
    <x v="0"/>
    <m/>
    <x v="0"/>
    <x v="0"/>
    <x v="0"/>
    <x v="0"/>
    <x v="0"/>
    <x v="0"/>
    <x v="0"/>
    <x v="1"/>
    <x v="0"/>
    <x v="0"/>
    <x v="0"/>
    <s v="Direcção de Obras"/>
    <x v="0"/>
    <x v="0"/>
    <x v="0"/>
    <x v="0"/>
    <x v="0"/>
    <x v="0"/>
    <x v="0"/>
    <s v="000000"/>
    <x v="0"/>
    <x v="0"/>
    <x v="1"/>
    <x v="0"/>
    <s v="Pagamento de salário referente a 08-2022"/>
  </r>
  <r>
    <x v="1"/>
    <n v="0"/>
    <n v="0"/>
    <n v="0"/>
    <n v="1483"/>
    <x v="972"/>
    <x v="0"/>
    <x v="1"/>
    <x v="0"/>
    <s v="03.16.11"/>
    <x v="61"/>
    <x v="0"/>
    <x v="5"/>
    <s v="Direcção de Obras"/>
    <s v="03.16.11"/>
    <s v="Direcção de Obras"/>
    <s v="03.16.11"/>
    <x v="60"/>
    <x v="0"/>
    <x v="1"/>
    <x v="1"/>
    <x v="0"/>
    <x v="0"/>
    <x v="2"/>
    <x v="0"/>
    <x v="7"/>
    <s v="2022-08-29"/>
    <x v="2"/>
    <n v="1483"/>
    <x v="0"/>
    <m/>
    <x v="0"/>
    <m/>
    <x v="3"/>
    <n v="100474696"/>
    <x v="0"/>
    <x v="1"/>
    <s v="Direcção de Obras"/>
    <s v="ORI"/>
    <x v="0"/>
    <m/>
    <x v="0"/>
    <x v="0"/>
    <x v="0"/>
    <x v="0"/>
    <x v="0"/>
    <x v="0"/>
    <x v="0"/>
    <x v="0"/>
    <x v="0"/>
    <x v="0"/>
    <x v="0"/>
    <s v="Direcção de Obras"/>
    <x v="0"/>
    <x v="0"/>
    <x v="0"/>
    <x v="0"/>
    <x v="0"/>
    <x v="0"/>
    <x v="0"/>
    <s v="000000"/>
    <x v="0"/>
    <x v="0"/>
    <x v="1"/>
    <x v="0"/>
    <s v="Pagamento de salário referente a 08-2022"/>
  </r>
  <r>
    <x v="1"/>
    <n v="0"/>
    <n v="0"/>
    <n v="0"/>
    <n v="1012"/>
    <x v="972"/>
    <x v="0"/>
    <x v="1"/>
    <x v="0"/>
    <s v="03.16.11"/>
    <x v="61"/>
    <x v="0"/>
    <x v="5"/>
    <s v="Direcção de Obras"/>
    <s v="03.16.11"/>
    <s v="Direcção de Obras"/>
    <s v="03.16.11"/>
    <x v="62"/>
    <x v="0"/>
    <x v="1"/>
    <x v="1"/>
    <x v="0"/>
    <x v="0"/>
    <x v="2"/>
    <x v="0"/>
    <x v="7"/>
    <s v="2022-08-29"/>
    <x v="2"/>
    <n v="1012"/>
    <x v="0"/>
    <m/>
    <x v="0"/>
    <m/>
    <x v="3"/>
    <n v="100474696"/>
    <x v="0"/>
    <x v="1"/>
    <s v="Direcção de Obras"/>
    <s v="ORI"/>
    <x v="0"/>
    <m/>
    <x v="0"/>
    <x v="0"/>
    <x v="0"/>
    <x v="0"/>
    <x v="0"/>
    <x v="0"/>
    <x v="0"/>
    <x v="1"/>
    <x v="0"/>
    <x v="0"/>
    <x v="0"/>
    <s v="Direcção de Obras"/>
    <x v="0"/>
    <x v="0"/>
    <x v="0"/>
    <x v="0"/>
    <x v="0"/>
    <x v="0"/>
    <x v="0"/>
    <s v="000000"/>
    <x v="0"/>
    <x v="0"/>
    <x v="1"/>
    <x v="0"/>
    <s v="Pagamento de salário referente a 08-2022"/>
  </r>
  <r>
    <x v="1"/>
    <n v="0"/>
    <n v="0"/>
    <n v="0"/>
    <n v="16525"/>
    <x v="972"/>
    <x v="0"/>
    <x v="1"/>
    <x v="0"/>
    <s v="03.16.11"/>
    <x v="61"/>
    <x v="0"/>
    <x v="5"/>
    <s v="Direcção de Obras"/>
    <s v="03.16.11"/>
    <s v="Direcção de Obras"/>
    <s v="03.16.11"/>
    <x v="15"/>
    <x v="0"/>
    <x v="1"/>
    <x v="1"/>
    <x v="1"/>
    <x v="0"/>
    <x v="2"/>
    <x v="0"/>
    <x v="7"/>
    <s v="2022-08-29"/>
    <x v="2"/>
    <n v="16525"/>
    <x v="0"/>
    <m/>
    <x v="0"/>
    <m/>
    <x v="3"/>
    <n v="100474696"/>
    <x v="0"/>
    <x v="1"/>
    <s v="Direcção de Obras"/>
    <s v="ORI"/>
    <x v="0"/>
    <m/>
    <x v="0"/>
    <x v="0"/>
    <x v="0"/>
    <x v="0"/>
    <x v="0"/>
    <x v="0"/>
    <x v="0"/>
    <x v="0"/>
    <x v="0"/>
    <x v="0"/>
    <x v="0"/>
    <s v="Direcção de Obras"/>
    <x v="0"/>
    <x v="0"/>
    <x v="0"/>
    <x v="0"/>
    <x v="0"/>
    <x v="0"/>
    <x v="0"/>
    <s v="000000"/>
    <x v="0"/>
    <x v="0"/>
    <x v="1"/>
    <x v="0"/>
    <s v="Pagamento de salário referente a 08-2022"/>
  </r>
  <r>
    <x v="1"/>
    <n v="0"/>
    <n v="0"/>
    <n v="0"/>
    <n v="17987"/>
    <x v="972"/>
    <x v="0"/>
    <x v="1"/>
    <x v="0"/>
    <s v="03.16.11"/>
    <x v="61"/>
    <x v="0"/>
    <x v="5"/>
    <s v="Direcção de Obras"/>
    <s v="03.16.11"/>
    <s v="Direcção de Obras"/>
    <s v="03.16.11"/>
    <x v="16"/>
    <x v="0"/>
    <x v="1"/>
    <x v="1"/>
    <x v="1"/>
    <x v="0"/>
    <x v="2"/>
    <x v="0"/>
    <x v="7"/>
    <s v="2022-08-29"/>
    <x v="2"/>
    <n v="17987"/>
    <x v="0"/>
    <m/>
    <x v="0"/>
    <m/>
    <x v="3"/>
    <n v="100474696"/>
    <x v="0"/>
    <x v="1"/>
    <s v="Direcção de Obras"/>
    <s v="ORI"/>
    <x v="0"/>
    <m/>
    <x v="0"/>
    <x v="0"/>
    <x v="0"/>
    <x v="0"/>
    <x v="0"/>
    <x v="0"/>
    <x v="0"/>
    <x v="0"/>
    <x v="0"/>
    <x v="0"/>
    <x v="0"/>
    <s v="Direcção de Obras"/>
    <x v="0"/>
    <x v="0"/>
    <x v="0"/>
    <x v="0"/>
    <x v="0"/>
    <x v="0"/>
    <x v="0"/>
    <s v="000000"/>
    <x v="0"/>
    <x v="0"/>
    <x v="1"/>
    <x v="0"/>
    <s v="Pagamento de salário referente a 08-2022"/>
  </r>
  <r>
    <x v="1"/>
    <n v="0"/>
    <n v="0"/>
    <n v="0"/>
    <n v="6694"/>
    <x v="972"/>
    <x v="0"/>
    <x v="1"/>
    <x v="0"/>
    <s v="03.16.11"/>
    <x v="61"/>
    <x v="0"/>
    <x v="5"/>
    <s v="Direcção de Obras"/>
    <s v="03.16.11"/>
    <s v="Direcção de Obras"/>
    <s v="03.16.11"/>
    <x v="17"/>
    <x v="0"/>
    <x v="1"/>
    <x v="1"/>
    <x v="1"/>
    <x v="0"/>
    <x v="2"/>
    <x v="0"/>
    <x v="7"/>
    <s v="2022-08-29"/>
    <x v="2"/>
    <n v="6694"/>
    <x v="0"/>
    <m/>
    <x v="0"/>
    <m/>
    <x v="3"/>
    <n v="100474696"/>
    <x v="0"/>
    <x v="1"/>
    <s v="Direcção de Obras"/>
    <s v="ORI"/>
    <x v="0"/>
    <m/>
    <x v="0"/>
    <x v="0"/>
    <x v="0"/>
    <x v="0"/>
    <x v="0"/>
    <x v="0"/>
    <x v="0"/>
    <x v="0"/>
    <x v="0"/>
    <x v="0"/>
    <x v="0"/>
    <s v="Direcção de Obras"/>
    <x v="0"/>
    <x v="0"/>
    <x v="0"/>
    <x v="0"/>
    <x v="0"/>
    <x v="0"/>
    <x v="0"/>
    <s v="000000"/>
    <x v="0"/>
    <x v="0"/>
    <x v="1"/>
    <x v="0"/>
    <s v="Pagamento de salário referente a 08-2022"/>
  </r>
  <r>
    <x v="1"/>
    <n v="0"/>
    <n v="0"/>
    <n v="0"/>
    <n v="135"/>
    <x v="972"/>
    <x v="0"/>
    <x v="1"/>
    <x v="0"/>
    <s v="03.16.11"/>
    <x v="61"/>
    <x v="0"/>
    <x v="5"/>
    <s v="Direcção de Obras"/>
    <s v="03.16.11"/>
    <s v="Direcção de Obras"/>
    <s v="03.16.11"/>
    <x v="13"/>
    <x v="0"/>
    <x v="1"/>
    <x v="5"/>
    <x v="0"/>
    <x v="0"/>
    <x v="2"/>
    <x v="0"/>
    <x v="7"/>
    <s v="2022-08-29"/>
    <x v="2"/>
    <n v="135"/>
    <x v="0"/>
    <m/>
    <x v="0"/>
    <m/>
    <x v="21"/>
    <n v="100474708"/>
    <x v="0"/>
    <x v="2"/>
    <s v="Direcção de Obras"/>
    <s v="ORI"/>
    <x v="0"/>
    <m/>
    <x v="0"/>
    <x v="0"/>
    <x v="0"/>
    <x v="0"/>
    <x v="0"/>
    <x v="0"/>
    <x v="0"/>
    <x v="1"/>
    <x v="0"/>
    <x v="0"/>
    <x v="0"/>
    <s v="Direcção de Obras"/>
    <x v="0"/>
    <x v="0"/>
    <x v="0"/>
    <x v="0"/>
    <x v="0"/>
    <x v="0"/>
    <x v="0"/>
    <s v="000000"/>
    <x v="0"/>
    <x v="0"/>
    <x v="2"/>
    <x v="0"/>
    <s v="Pagamento de salário referente a 08-2022"/>
  </r>
  <r>
    <x v="1"/>
    <n v="0"/>
    <n v="0"/>
    <n v="0"/>
    <n v="300"/>
    <x v="972"/>
    <x v="0"/>
    <x v="1"/>
    <x v="0"/>
    <s v="03.16.11"/>
    <x v="61"/>
    <x v="0"/>
    <x v="5"/>
    <s v="Direcção de Obras"/>
    <s v="03.16.11"/>
    <s v="Direcção de Obras"/>
    <s v="03.16.11"/>
    <x v="60"/>
    <x v="0"/>
    <x v="1"/>
    <x v="1"/>
    <x v="0"/>
    <x v="0"/>
    <x v="2"/>
    <x v="0"/>
    <x v="7"/>
    <s v="2022-08-29"/>
    <x v="2"/>
    <n v="300"/>
    <x v="0"/>
    <m/>
    <x v="0"/>
    <m/>
    <x v="21"/>
    <n v="100474708"/>
    <x v="0"/>
    <x v="2"/>
    <s v="Direcção de Obras"/>
    <s v="ORI"/>
    <x v="0"/>
    <m/>
    <x v="0"/>
    <x v="0"/>
    <x v="0"/>
    <x v="0"/>
    <x v="0"/>
    <x v="0"/>
    <x v="0"/>
    <x v="0"/>
    <x v="0"/>
    <x v="0"/>
    <x v="0"/>
    <s v="Direcção de Obras"/>
    <x v="0"/>
    <x v="0"/>
    <x v="0"/>
    <x v="0"/>
    <x v="0"/>
    <x v="0"/>
    <x v="0"/>
    <s v="000000"/>
    <x v="0"/>
    <x v="0"/>
    <x v="2"/>
    <x v="0"/>
    <s v="Pagamento de salário referente a 08-2022"/>
  </r>
  <r>
    <x v="1"/>
    <n v="0"/>
    <n v="0"/>
    <n v="0"/>
    <n v="205"/>
    <x v="972"/>
    <x v="0"/>
    <x v="1"/>
    <x v="0"/>
    <s v="03.16.11"/>
    <x v="61"/>
    <x v="0"/>
    <x v="5"/>
    <s v="Direcção de Obras"/>
    <s v="03.16.11"/>
    <s v="Direcção de Obras"/>
    <s v="03.16.11"/>
    <x v="62"/>
    <x v="0"/>
    <x v="1"/>
    <x v="1"/>
    <x v="0"/>
    <x v="0"/>
    <x v="2"/>
    <x v="0"/>
    <x v="7"/>
    <s v="2022-08-29"/>
    <x v="2"/>
    <n v="205"/>
    <x v="0"/>
    <m/>
    <x v="0"/>
    <m/>
    <x v="21"/>
    <n v="100474708"/>
    <x v="0"/>
    <x v="2"/>
    <s v="Direcção de Obras"/>
    <s v="ORI"/>
    <x v="0"/>
    <m/>
    <x v="0"/>
    <x v="0"/>
    <x v="0"/>
    <x v="0"/>
    <x v="0"/>
    <x v="0"/>
    <x v="0"/>
    <x v="1"/>
    <x v="0"/>
    <x v="0"/>
    <x v="0"/>
    <s v="Direcção de Obras"/>
    <x v="0"/>
    <x v="0"/>
    <x v="0"/>
    <x v="0"/>
    <x v="0"/>
    <x v="0"/>
    <x v="0"/>
    <s v="000000"/>
    <x v="0"/>
    <x v="0"/>
    <x v="2"/>
    <x v="0"/>
    <s v="Pagamento de salário referente a 08-2022"/>
  </r>
  <r>
    <x v="1"/>
    <n v="0"/>
    <n v="0"/>
    <n v="0"/>
    <n v="3352"/>
    <x v="972"/>
    <x v="0"/>
    <x v="1"/>
    <x v="0"/>
    <s v="03.16.11"/>
    <x v="61"/>
    <x v="0"/>
    <x v="5"/>
    <s v="Direcção de Obras"/>
    <s v="03.16.11"/>
    <s v="Direcção de Obras"/>
    <s v="03.16.11"/>
    <x v="15"/>
    <x v="0"/>
    <x v="1"/>
    <x v="1"/>
    <x v="1"/>
    <x v="0"/>
    <x v="2"/>
    <x v="0"/>
    <x v="7"/>
    <s v="2022-08-29"/>
    <x v="2"/>
    <n v="3352"/>
    <x v="0"/>
    <m/>
    <x v="0"/>
    <m/>
    <x v="21"/>
    <n v="100474708"/>
    <x v="0"/>
    <x v="2"/>
    <s v="Direcção de Obras"/>
    <s v="ORI"/>
    <x v="0"/>
    <m/>
    <x v="0"/>
    <x v="0"/>
    <x v="0"/>
    <x v="0"/>
    <x v="0"/>
    <x v="0"/>
    <x v="0"/>
    <x v="0"/>
    <x v="0"/>
    <x v="0"/>
    <x v="0"/>
    <s v="Direcção de Obras"/>
    <x v="0"/>
    <x v="0"/>
    <x v="0"/>
    <x v="0"/>
    <x v="0"/>
    <x v="0"/>
    <x v="0"/>
    <s v="000000"/>
    <x v="0"/>
    <x v="0"/>
    <x v="2"/>
    <x v="0"/>
    <s v="Pagamento de salário referente a 08-2022"/>
  </r>
  <r>
    <x v="1"/>
    <n v="0"/>
    <n v="0"/>
    <n v="0"/>
    <n v="3648"/>
    <x v="972"/>
    <x v="0"/>
    <x v="1"/>
    <x v="0"/>
    <s v="03.16.11"/>
    <x v="61"/>
    <x v="0"/>
    <x v="5"/>
    <s v="Direcção de Obras"/>
    <s v="03.16.11"/>
    <s v="Direcção de Obras"/>
    <s v="03.16.11"/>
    <x v="16"/>
    <x v="0"/>
    <x v="1"/>
    <x v="1"/>
    <x v="1"/>
    <x v="0"/>
    <x v="2"/>
    <x v="0"/>
    <x v="7"/>
    <s v="2022-08-29"/>
    <x v="2"/>
    <n v="3648"/>
    <x v="0"/>
    <m/>
    <x v="0"/>
    <m/>
    <x v="21"/>
    <n v="100474708"/>
    <x v="0"/>
    <x v="2"/>
    <s v="Direcção de Obras"/>
    <s v="ORI"/>
    <x v="0"/>
    <m/>
    <x v="0"/>
    <x v="0"/>
    <x v="0"/>
    <x v="0"/>
    <x v="0"/>
    <x v="0"/>
    <x v="0"/>
    <x v="0"/>
    <x v="0"/>
    <x v="0"/>
    <x v="0"/>
    <s v="Direcção de Obras"/>
    <x v="0"/>
    <x v="0"/>
    <x v="0"/>
    <x v="0"/>
    <x v="0"/>
    <x v="0"/>
    <x v="0"/>
    <s v="000000"/>
    <x v="0"/>
    <x v="0"/>
    <x v="2"/>
    <x v="0"/>
    <s v="Pagamento de salário referente a 08-2022"/>
  </r>
  <r>
    <x v="1"/>
    <n v="0"/>
    <n v="0"/>
    <n v="0"/>
    <n v="1360"/>
    <x v="972"/>
    <x v="0"/>
    <x v="1"/>
    <x v="0"/>
    <s v="03.16.11"/>
    <x v="61"/>
    <x v="0"/>
    <x v="5"/>
    <s v="Direcção de Obras"/>
    <s v="03.16.11"/>
    <s v="Direcção de Obras"/>
    <s v="03.16.11"/>
    <x v="17"/>
    <x v="0"/>
    <x v="1"/>
    <x v="1"/>
    <x v="1"/>
    <x v="0"/>
    <x v="2"/>
    <x v="0"/>
    <x v="7"/>
    <s v="2022-08-29"/>
    <x v="2"/>
    <n v="1360"/>
    <x v="0"/>
    <m/>
    <x v="0"/>
    <m/>
    <x v="21"/>
    <n v="100474708"/>
    <x v="0"/>
    <x v="2"/>
    <s v="Direcção de Obras"/>
    <s v="ORI"/>
    <x v="0"/>
    <m/>
    <x v="0"/>
    <x v="0"/>
    <x v="0"/>
    <x v="0"/>
    <x v="0"/>
    <x v="0"/>
    <x v="0"/>
    <x v="0"/>
    <x v="0"/>
    <x v="0"/>
    <x v="0"/>
    <s v="Direcção de Obras"/>
    <x v="0"/>
    <x v="0"/>
    <x v="0"/>
    <x v="0"/>
    <x v="0"/>
    <x v="0"/>
    <x v="0"/>
    <s v="000000"/>
    <x v="0"/>
    <x v="0"/>
    <x v="2"/>
    <x v="0"/>
    <s v="Pagamento de salário referente a 08-2022"/>
  </r>
  <r>
    <x v="1"/>
    <n v="0"/>
    <n v="0"/>
    <n v="0"/>
    <n v="10052"/>
    <x v="972"/>
    <x v="0"/>
    <x v="1"/>
    <x v="0"/>
    <s v="03.16.11"/>
    <x v="61"/>
    <x v="0"/>
    <x v="5"/>
    <s v="Direcção de Obras"/>
    <s v="03.16.11"/>
    <s v="Direcção de Obras"/>
    <s v="03.16.11"/>
    <x v="13"/>
    <x v="0"/>
    <x v="1"/>
    <x v="5"/>
    <x v="0"/>
    <x v="0"/>
    <x v="2"/>
    <x v="0"/>
    <x v="7"/>
    <s v="2022-08-29"/>
    <x v="2"/>
    <n v="10052"/>
    <x v="0"/>
    <m/>
    <x v="0"/>
    <m/>
    <x v="22"/>
    <n v="100474693"/>
    <x v="0"/>
    <x v="0"/>
    <s v="Direcção de Obras"/>
    <s v="ORI"/>
    <x v="0"/>
    <m/>
    <x v="0"/>
    <x v="0"/>
    <x v="0"/>
    <x v="0"/>
    <x v="0"/>
    <x v="0"/>
    <x v="0"/>
    <x v="1"/>
    <x v="0"/>
    <x v="0"/>
    <x v="0"/>
    <s v="Direcção de Obras"/>
    <x v="0"/>
    <x v="0"/>
    <x v="0"/>
    <x v="0"/>
    <x v="0"/>
    <x v="0"/>
    <x v="0"/>
    <s v="000000"/>
    <x v="0"/>
    <x v="0"/>
    <x v="0"/>
    <x v="0"/>
    <s v="Pagamento de salário referente a 08-2022"/>
  </r>
  <r>
    <x v="1"/>
    <n v="0"/>
    <n v="0"/>
    <n v="0"/>
    <n v="22287"/>
    <x v="972"/>
    <x v="0"/>
    <x v="1"/>
    <x v="0"/>
    <s v="03.16.11"/>
    <x v="61"/>
    <x v="0"/>
    <x v="5"/>
    <s v="Direcção de Obras"/>
    <s v="03.16.11"/>
    <s v="Direcção de Obras"/>
    <s v="03.16.11"/>
    <x v="60"/>
    <x v="0"/>
    <x v="1"/>
    <x v="1"/>
    <x v="0"/>
    <x v="0"/>
    <x v="2"/>
    <x v="0"/>
    <x v="7"/>
    <s v="2022-08-29"/>
    <x v="2"/>
    <n v="22287"/>
    <x v="0"/>
    <m/>
    <x v="0"/>
    <m/>
    <x v="22"/>
    <n v="100474693"/>
    <x v="0"/>
    <x v="0"/>
    <s v="Direcção de Obras"/>
    <s v="ORI"/>
    <x v="0"/>
    <m/>
    <x v="0"/>
    <x v="0"/>
    <x v="0"/>
    <x v="0"/>
    <x v="0"/>
    <x v="0"/>
    <x v="0"/>
    <x v="0"/>
    <x v="0"/>
    <x v="0"/>
    <x v="0"/>
    <s v="Direcção de Obras"/>
    <x v="0"/>
    <x v="0"/>
    <x v="0"/>
    <x v="0"/>
    <x v="0"/>
    <x v="0"/>
    <x v="0"/>
    <s v="000000"/>
    <x v="0"/>
    <x v="0"/>
    <x v="0"/>
    <x v="0"/>
    <s v="Pagamento de salário referente a 08-2022"/>
  </r>
  <r>
    <x v="1"/>
    <n v="0"/>
    <n v="0"/>
    <n v="0"/>
    <n v="15212"/>
    <x v="972"/>
    <x v="0"/>
    <x v="1"/>
    <x v="0"/>
    <s v="03.16.11"/>
    <x v="61"/>
    <x v="0"/>
    <x v="5"/>
    <s v="Direcção de Obras"/>
    <s v="03.16.11"/>
    <s v="Direcção de Obras"/>
    <s v="03.16.11"/>
    <x v="62"/>
    <x v="0"/>
    <x v="1"/>
    <x v="1"/>
    <x v="0"/>
    <x v="0"/>
    <x v="2"/>
    <x v="0"/>
    <x v="7"/>
    <s v="2022-08-29"/>
    <x v="2"/>
    <n v="15212"/>
    <x v="0"/>
    <m/>
    <x v="0"/>
    <m/>
    <x v="22"/>
    <n v="100474693"/>
    <x v="0"/>
    <x v="0"/>
    <s v="Direcção de Obras"/>
    <s v="ORI"/>
    <x v="0"/>
    <m/>
    <x v="0"/>
    <x v="0"/>
    <x v="0"/>
    <x v="0"/>
    <x v="0"/>
    <x v="0"/>
    <x v="0"/>
    <x v="1"/>
    <x v="0"/>
    <x v="0"/>
    <x v="0"/>
    <s v="Direcção de Obras"/>
    <x v="0"/>
    <x v="0"/>
    <x v="0"/>
    <x v="0"/>
    <x v="0"/>
    <x v="0"/>
    <x v="0"/>
    <s v="000000"/>
    <x v="0"/>
    <x v="0"/>
    <x v="0"/>
    <x v="0"/>
    <s v="Pagamento de salário referente a 08-2022"/>
  </r>
  <r>
    <x v="1"/>
    <n v="0"/>
    <n v="0"/>
    <n v="0"/>
    <n v="248208"/>
    <x v="972"/>
    <x v="0"/>
    <x v="1"/>
    <x v="0"/>
    <s v="03.16.11"/>
    <x v="61"/>
    <x v="0"/>
    <x v="5"/>
    <s v="Direcção de Obras"/>
    <s v="03.16.11"/>
    <s v="Direcção de Obras"/>
    <s v="03.16.11"/>
    <x v="15"/>
    <x v="0"/>
    <x v="1"/>
    <x v="1"/>
    <x v="1"/>
    <x v="0"/>
    <x v="2"/>
    <x v="0"/>
    <x v="7"/>
    <s v="2022-08-29"/>
    <x v="2"/>
    <n v="248208"/>
    <x v="0"/>
    <m/>
    <x v="0"/>
    <m/>
    <x v="22"/>
    <n v="100474693"/>
    <x v="0"/>
    <x v="0"/>
    <s v="Direcção de Obras"/>
    <s v="ORI"/>
    <x v="0"/>
    <m/>
    <x v="0"/>
    <x v="0"/>
    <x v="0"/>
    <x v="0"/>
    <x v="0"/>
    <x v="0"/>
    <x v="0"/>
    <x v="0"/>
    <x v="0"/>
    <x v="0"/>
    <x v="0"/>
    <s v="Direcção de Obras"/>
    <x v="0"/>
    <x v="0"/>
    <x v="0"/>
    <x v="0"/>
    <x v="0"/>
    <x v="0"/>
    <x v="0"/>
    <s v="000000"/>
    <x v="0"/>
    <x v="0"/>
    <x v="0"/>
    <x v="0"/>
    <s v="Pagamento de salário referente a 08-2022"/>
  </r>
  <r>
    <x v="1"/>
    <n v="0"/>
    <n v="0"/>
    <n v="0"/>
    <n v="270170"/>
    <x v="972"/>
    <x v="0"/>
    <x v="1"/>
    <x v="0"/>
    <s v="03.16.11"/>
    <x v="61"/>
    <x v="0"/>
    <x v="5"/>
    <s v="Direcção de Obras"/>
    <s v="03.16.11"/>
    <s v="Direcção de Obras"/>
    <s v="03.16.11"/>
    <x v="16"/>
    <x v="0"/>
    <x v="1"/>
    <x v="1"/>
    <x v="1"/>
    <x v="0"/>
    <x v="2"/>
    <x v="0"/>
    <x v="7"/>
    <s v="2022-08-29"/>
    <x v="2"/>
    <n v="270170"/>
    <x v="0"/>
    <m/>
    <x v="0"/>
    <m/>
    <x v="22"/>
    <n v="100474693"/>
    <x v="0"/>
    <x v="0"/>
    <s v="Direcção de Obras"/>
    <s v="ORI"/>
    <x v="0"/>
    <m/>
    <x v="0"/>
    <x v="0"/>
    <x v="0"/>
    <x v="0"/>
    <x v="0"/>
    <x v="0"/>
    <x v="0"/>
    <x v="0"/>
    <x v="0"/>
    <x v="0"/>
    <x v="0"/>
    <s v="Direcção de Obras"/>
    <x v="0"/>
    <x v="0"/>
    <x v="0"/>
    <x v="0"/>
    <x v="0"/>
    <x v="0"/>
    <x v="0"/>
    <s v="000000"/>
    <x v="0"/>
    <x v="0"/>
    <x v="0"/>
    <x v="0"/>
    <s v="Pagamento de salário referente a 08-2022"/>
  </r>
  <r>
    <x v="1"/>
    <n v="0"/>
    <n v="0"/>
    <n v="0"/>
    <n v="100479"/>
    <x v="972"/>
    <x v="0"/>
    <x v="1"/>
    <x v="0"/>
    <s v="03.16.11"/>
    <x v="61"/>
    <x v="0"/>
    <x v="5"/>
    <s v="Direcção de Obras"/>
    <s v="03.16.11"/>
    <s v="Direcção de Obras"/>
    <s v="03.16.11"/>
    <x v="17"/>
    <x v="0"/>
    <x v="1"/>
    <x v="1"/>
    <x v="1"/>
    <x v="0"/>
    <x v="2"/>
    <x v="0"/>
    <x v="7"/>
    <s v="2022-08-29"/>
    <x v="2"/>
    <n v="100479"/>
    <x v="0"/>
    <m/>
    <x v="0"/>
    <m/>
    <x v="22"/>
    <n v="100474693"/>
    <x v="0"/>
    <x v="0"/>
    <s v="Direcção de Obras"/>
    <s v="ORI"/>
    <x v="0"/>
    <m/>
    <x v="0"/>
    <x v="0"/>
    <x v="0"/>
    <x v="0"/>
    <x v="0"/>
    <x v="0"/>
    <x v="0"/>
    <x v="0"/>
    <x v="0"/>
    <x v="0"/>
    <x v="0"/>
    <s v="Direcção de Obras"/>
    <x v="0"/>
    <x v="0"/>
    <x v="0"/>
    <x v="0"/>
    <x v="0"/>
    <x v="0"/>
    <x v="0"/>
    <s v="000000"/>
    <x v="0"/>
    <x v="0"/>
    <x v="0"/>
    <x v="0"/>
    <s v="Pagamento de salário referente a 08-2022"/>
  </r>
  <r>
    <x v="1"/>
    <n v="0"/>
    <n v="0"/>
    <n v="0"/>
    <n v="328"/>
    <x v="973"/>
    <x v="0"/>
    <x v="1"/>
    <x v="0"/>
    <s v="03.16.32"/>
    <x v="62"/>
    <x v="0"/>
    <x v="5"/>
    <s v="Gabinete de Comunicação e Imagem"/>
    <s v="03.16.32"/>
    <s v="Gabinete de Comunicação e Imagem"/>
    <s v="03.16.32"/>
    <x v="61"/>
    <x v="0"/>
    <x v="1"/>
    <x v="1"/>
    <x v="0"/>
    <x v="0"/>
    <x v="2"/>
    <x v="0"/>
    <x v="7"/>
    <s v="2022-08-29"/>
    <x v="2"/>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8-2022"/>
  </r>
  <r>
    <x v="1"/>
    <n v="0"/>
    <n v="0"/>
    <n v="0"/>
    <n v="13303"/>
    <x v="973"/>
    <x v="0"/>
    <x v="1"/>
    <x v="0"/>
    <s v="03.16.32"/>
    <x v="62"/>
    <x v="0"/>
    <x v="5"/>
    <s v="Gabinete de Comunicação e Imagem"/>
    <s v="03.16.32"/>
    <s v="Gabinete de Comunicação e Imagem"/>
    <s v="03.16.32"/>
    <x v="15"/>
    <x v="0"/>
    <x v="1"/>
    <x v="1"/>
    <x v="1"/>
    <x v="0"/>
    <x v="2"/>
    <x v="0"/>
    <x v="7"/>
    <s v="2022-08-29"/>
    <x v="2"/>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8-2022"/>
  </r>
  <r>
    <x v="1"/>
    <n v="0"/>
    <n v="0"/>
    <n v="0"/>
    <n v="390"/>
    <x v="973"/>
    <x v="0"/>
    <x v="1"/>
    <x v="0"/>
    <s v="03.16.32"/>
    <x v="62"/>
    <x v="0"/>
    <x v="5"/>
    <s v="Gabinete de Comunicação e Imagem"/>
    <s v="03.16.32"/>
    <s v="Gabinete de Comunicação e Imagem"/>
    <s v="03.16.32"/>
    <x v="61"/>
    <x v="0"/>
    <x v="1"/>
    <x v="1"/>
    <x v="0"/>
    <x v="0"/>
    <x v="2"/>
    <x v="0"/>
    <x v="7"/>
    <s v="2022-08-29"/>
    <x v="2"/>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8-2022"/>
  </r>
  <r>
    <x v="1"/>
    <n v="0"/>
    <n v="0"/>
    <n v="0"/>
    <n v="15785"/>
    <x v="973"/>
    <x v="0"/>
    <x v="1"/>
    <x v="0"/>
    <s v="03.16.32"/>
    <x v="62"/>
    <x v="0"/>
    <x v="5"/>
    <s v="Gabinete de Comunicação e Imagem"/>
    <s v="03.16.32"/>
    <s v="Gabinete de Comunicação e Imagem"/>
    <s v="03.16.32"/>
    <x v="15"/>
    <x v="0"/>
    <x v="1"/>
    <x v="1"/>
    <x v="1"/>
    <x v="0"/>
    <x v="2"/>
    <x v="0"/>
    <x v="7"/>
    <s v="2022-08-29"/>
    <x v="2"/>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8-2022"/>
  </r>
  <r>
    <x v="1"/>
    <n v="0"/>
    <n v="0"/>
    <n v="0"/>
    <n v="4282"/>
    <x v="973"/>
    <x v="0"/>
    <x v="1"/>
    <x v="0"/>
    <s v="03.16.32"/>
    <x v="62"/>
    <x v="0"/>
    <x v="5"/>
    <s v="Gabinete de Comunicação e Imagem"/>
    <s v="03.16.32"/>
    <s v="Gabinete de Comunicação e Imagem"/>
    <s v="03.16.32"/>
    <x v="61"/>
    <x v="0"/>
    <x v="1"/>
    <x v="1"/>
    <x v="0"/>
    <x v="0"/>
    <x v="2"/>
    <x v="0"/>
    <x v="7"/>
    <s v="2022-08-29"/>
    <x v="2"/>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8-2022"/>
  </r>
  <r>
    <x v="1"/>
    <n v="0"/>
    <n v="0"/>
    <n v="0"/>
    <n v="173100"/>
    <x v="973"/>
    <x v="0"/>
    <x v="1"/>
    <x v="0"/>
    <s v="03.16.32"/>
    <x v="62"/>
    <x v="0"/>
    <x v="5"/>
    <s v="Gabinete de Comunicação e Imagem"/>
    <s v="03.16.32"/>
    <s v="Gabinete de Comunicação e Imagem"/>
    <s v="03.16.32"/>
    <x v="15"/>
    <x v="0"/>
    <x v="1"/>
    <x v="1"/>
    <x v="1"/>
    <x v="0"/>
    <x v="2"/>
    <x v="0"/>
    <x v="7"/>
    <s v="2022-08-29"/>
    <x v="2"/>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8-2022"/>
  </r>
  <r>
    <x v="0"/>
    <n v="0"/>
    <n v="0"/>
    <n v="0"/>
    <n v="100000"/>
    <x v="974"/>
    <x v="0"/>
    <x v="1"/>
    <x v="0"/>
    <s v="01.27.06.82"/>
    <x v="27"/>
    <x v="2"/>
    <x v="2"/>
    <s v="Requalificação Urbana e habitação"/>
    <s v="01.27.06"/>
    <s v="Requalificação Urbana e habitação"/>
    <s v="01.27.06"/>
    <x v="1"/>
    <x v="0"/>
    <x v="1"/>
    <x v="1"/>
    <x v="0"/>
    <x v="1"/>
    <x v="1"/>
    <x v="0"/>
    <x v="7"/>
    <s v="2022-08-29"/>
    <x v="2"/>
    <n v="100000"/>
    <x v="0"/>
    <m/>
    <x v="0"/>
    <m/>
    <x v="201"/>
    <n v="100478928"/>
    <x v="0"/>
    <x v="0"/>
    <s v="Reabilitação das estradas municipais "/>
    <s v="ORI"/>
    <x v="0"/>
    <m/>
    <x v="0"/>
    <x v="0"/>
    <x v="0"/>
    <x v="0"/>
    <x v="0"/>
    <x v="0"/>
    <x v="0"/>
    <x v="1"/>
    <x v="0"/>
    <x v="0"/>
    <x v="0"/>
    <s v="Reabilitação das estradas municipais "/>
    <x v="0"/>
    <x v="0"/>
    <x v="0"/>
    <x v="0"/>
    <x v="1"/>
    <x v="0"/>
    <x v="0"/>
    <s v="000000"/>
    <x v="0"/>
    <x v="0"/>
    <x v="0"/>
    <x v="0"/>
    <s v="Pagamento da 5ª parcela do valor do contrato a favor da empresa Semedo Semedo Construções e Feiras, referente a empreitada de obra de calcetamento da estrada de Palha Carga, conforme anexo. "/>
  </r>
  <r>
    <x v="1"/>
    <n v="0"/>
    <n v="0"/>
    <n v="0"/>
    <n v="2800"/>
    <x v="975"/>
    <x v="0"/>
    <x v="1"/>
    <x v="0"/>
    <s v="03.16.16"/>
    <x v="32"/>
    <x v="0"/>
    <x v="5"/>
    <s v="Direção Ambiente e Saneamento "/>
    <s v="03.16.16"/>
    <s v="Direção Ambiente e Saneamento "/>
    <s v="03.16.16"/>
    <x v="9"/>
    <x v="0"/>
    <x v="1"/>
    <x v="5"/>
    <x v="0"/>
    <x v="0"/>
    <x v="2"/>
    <x v="0"/>
    <x v="7"/>
    <s v="2022-08-30"/>
    <x v="2"/>
    <n v="2800"/>
    <x v="0"/>
    <m/>
    <x v="0"/>
    <m/>
    <x v="222"/>
    <n v="100475647"/>
    <x v="0"/>
    <x v="0"/>
    <s v="Direção Ambiente e Saneamento "/>
    <s v="ORI"/>
    <x v="0"/>
    <m/>
    <x v="0"/>
    <x v="0"/>
    <x v="0"/>
    <x v="0"/>
    <x v="0"/>
    <x v="0"/>
    <x v="0"/>
    <x v="0"/>
    <x v="0"/>
    <x v="0"/>
    <x v="0"/>
    <s v="Direção Ambiente e Saneamento "/>
    <x v="0"/>
    <x v="0"/>
    <x v="0"/>
    <x v="0"/>
    <x v="0"/>
    <x v="0"/>
    <x v="0"/>
    <s v="000000"/>
    <x v="0"/>
    <x v="0"/>
    <x v="0"/>
    <x v="0"/>
    <s v="Ajuda de custo a favor do Sr. Adilson Daniel Gomes Correia pela sua deslocação a cidade da praia em missão de serviço nos dias 17 e 23 de Agosto de 2022, conforme anexo."/>
  </r>
  <r>
    <x v="1"/>
    <n v="0"/>
    <n v="0"/>
    <n v="0"/>
    <n v="2300"/>
    <x v="976"/>
    <x v="0"/>
    <x v="1"/>
    <x v="0"/>
    <s v="01.27.02.11"/>
    <x v="14"/>
    <x v="2"/>
    <x v="2"/>
    <s v="Saneamento básico"/>
    <s v="01.27.02"/>
    <s v="Saneamento básico"/>
    <s v="01.27.02"/>
    <x v="4"/>
    <x v="0"/>
    <x v="3"/>
    <x v="2"/>
    <x v="0"/>
    <x v="1"/>
    <x v="2"/>
    <x v="0"/>
    <x v="7"/>
    <s v="2022-08-30"/>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Miranda, pelo serviço prestado na limpeza urbana, referente ao mês de Agosto 2022, conforme contrato em anexo. "/>
  </r>
  <r>
    <x v="1"/>
    <n v="0"/>
    <n v="0"/>
    <n v="0"/>
    <n v="1633"/>
    <x v="976"/>
    <x v="0"/>
    <x v="1"/>
    <x v="0"/>
    <s v="01.27.02.11"/>
    <x v="14"/>
    <x v="2"/>
    <x v="2"/>
    <s v="Saneamento básico"/>
    <s v="01.27.02"/>
    <s v="Saneamento básico"/>
    <s v="01.27.02"/>
    <x v="4"/>
    <x v="0"/>
    <x v="3"/>
    <x v="2"/>
    <x v="0"/>
    <x v="1"/>
    <x v="2"/>
    <x v="0"/>
    <x v="7"/>
    <s v="2022-08-30"/>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Miranda, pelo serviço prestado na limpeza urbana, referente ao mês de Agosto 2022, conforme contrato em anexo. "/>
  </r>
  <r>
    <x v="1"/>
    <n v="0"/>
    <n v="0"/>
    <n v="0"/>
    <n v="11397"/>
    <x v="976"/>
    <x v="0"/>
    <x v="1"/>
    <x v="0"/>
    <s v="01.27.02.11"/>
    <x v="14"/>
    <x v="2"/>
    <x v="2"/>
    <s v="Saneamento básico"/>
    <s v="01.27.02"/>
    <s v="Saneamento básico"/>
    <s v="01.27.02"/>
    <x v="4"/>
    <x v="0"/>
    <x v="3"/>
    <x v="2"/>
    <x v="0"/>
    <x v="1"/>
    <x v="2"/>
    <x v="0"/>
    <x v="7"/>
    <s v="2022-08-30"/>
    <x v="2"/>
    <n v="1139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Miranda, pelo serviço prestado na limpeza urbana, referente ao mês de Agosto 2022, conforme contrato em anexo. "/>
  </r>
  <r>
    <x v="1"/>
    <n v="0"/>
    <n v="0"/>
    <n v="0"/>
    <n v="8726"/>
    <x v="977"/>
    <x v="0"/>
    <x v="1"/>
    <x v="0"/>
    <s v="03.16.15"/>
    <x v="6"/>
    <x v="0"/>
    <x v="5"/>
    <s v="Direção Financeira"/>
    <s v="03.16.15"/>
    <s v="Direção Financeira"/>
    <s v="03.16.15"/>
    <x v="75"/>
    <x v="0"/>
    <x v="3"/>
    <x v="17"/>
    <x v="0"/>
    <x v="0"/>
    <x v="2"/>
    <x v="0"/>
    <x v="7"/>
    <s v="2022-08-30"/>
    <x v="2"/>
    <n v="8726"/>
    <x v="0"/>
    <m/>
    <x v="0"/>
    <m/>
    <x v="223"/>
    <n v="100394431"/>
    <x v="0"/>
    <x v="0"/>
    <s v="Direção Financeira"/>
    <s v="ORI"/>
    <x v="0"/>
    <m/>
    <x v="0"/>
    <x v="0"/>
    <x v="0"/>
    <x v="0"/>
    <x v="0"/>
    <x v="0"/>
    <x v="0"/>
    <x v="0"/>
    <x v="0"/>
    <x v="0"/>
    <x v="0"/>
    <s v="Direção Financeira"/>
    <x v="0"/>
    <x v="0"/>
    <x v="0"/>
    <x v="0"/>
    <x v="0"/>
    <x v="0"/>
    <x v="0"/>
    <s v="000000"/>
    <x v="0"/>
    <x v="0"/>
    <x v="0"/>
    <x v="0"/>
    <s v="Pagamento a favor da garantia, referente a seguros da viatura ST-20-XE, conforme anexo."/>
  </r>
  <r>
    <x v="1"/>
    <n v="0"/>
    <n v="0"/>
    <n v="0"/>
    <n v="1500"/>
    <x v="978"/>
    <x v="0"/>
    <x v="1"/>
    <x v="0"/>
    <s v="03.16.15"/>
    <x v="6"/>
    <x v="0"/>
    <x v="5"/>
    <s v="Direção Financeira"/>
    <s v="03.16.15"/>
    <s v="Direção Financeira"/>
    <s v="03.16.15"/>
    <x v="32"/>
    <x v="0"/>
    <x v="1"/>
    <x v="1"/>
    <x v="0"/>
    <x v="0"/>
    <x v="2"/>
    <x v="0"/>
    <x v="8"/>
    <s v="2022-09-01"/>
    <x v="2"/>
    <n v="1500"/>
    <x v="0"/>
    <m/>
    <x v="0"/>
    <m/>
    <x v="0"/>
    <n v="100474914"/>
    <x v="0"/>
    <x v="0"/>
    <s v="Direção Financeira"/>
    <s v="ORI"/>
    <x v="0"/>
    <m/>
    <x v="0"/>
    <x v="0"/>
    <x v="0"/>
    <x v="0"/>
    <x v="0"/>
    <x v="0"/>
    <x v="0"/>
    <x v="0"/>
    <x v="0"/>
    <x v="0"/>
    <x v="0"/>
    <s v="Direção Financeira"/>
    <x v="0"/>
    <x v="0"/>
    <x v="0"/>
    <x v="0"/>
    <x v="0"/>
    <x v="0"/>
    <x v="0"/>
    <s v="000000"/>
    <x v="0"/>
    <x v="0"/>
    <x v="0"/>
    <x v="0"/>
    <s v="Despesa de aquisição de 02 colas de para-brisas para a fixação do vidro na Maquina Retroescavadora CAT 424D, conforme proposta em anexo."/>
  </r>
  <r>
    <x v="1"/>
    <n v="0"/>
    <n v="0"/>
    <n v="0"/>
    <n v="25813"/>
    <x v="979"/>
    <x v="0"/>
    <x v="0"/>
    <x v="0"/>
    <s v="80.02.01"/>
    <x v="3"/>
    <x v="3"/>
    <x v="3"/>
    <s v="Retenções Iur"/>
    <s v="80.02.01"/>
    <s v="Retenções Iur"/>
    <s v="80.02.01"/>
    <x v="3"/>
    <x v="0"/>
    <x v="2"/>
    <x v="1"/>
    <x v="1"/>
    <x v="2"/>
    <x v="0"/>
    <x v="0"/>
    <x v="6"/>
    <s v="2022-07-25"/>
    <x v="2"/>
    <n v="25813"/>
    <x v="0"/>
    <m/>
    <x v="0"/>
    <m/>
    <x v="3"/>
    <n v="100474696"/>
    <x v="0"/>
    <x v="0"/>
    <s v="Retenções Iur"/>
    <s v="ORI"/>
    <x v="0"/>
    <s v="RIUR"/>
    <x v="0"/>
    <x v="0"/>
    <x v="0"/>
    <x v="0"/>
    <x v="0"/>
    <x v="0"/>
    <x v="0"/>
    <x v="0"/>
    <x v="0"/>
    <x v="0"/>
    <x v="0"/>
    <s v="Retenções Iur"/>
    <x v="0"/>
    <x v="0"/>
    <x v="0"/>
    <x v="0"/>
    <x v="2"/>
    <x v="0"/>
    <x v="0"/>
    <s v="000000"/>
    <x v="0"/>
    <x v="1"/>
    <x v="0"/>
    <x v="0"/>
    <s v="RETENCAO OT"/>
  </r>
  <r>
    <x v="0"/>
    <n v="0"/>
    <n v="0"/>
    <n v="0"/>
    <n v="48760"/>
    <x v="980"/>
    <x v="0"/>
    <x v="1"/>
    <x v="0"/>
    <s v="01.28.01.08"/>
    <x v="30"/>
    <x v="5"/>
    <x v="6"/>
    <s v="Habitação Social"/>
    <s v="01.28.01"/>
    <s v="Habitação Social"/>
    <s v="01.28.01"/>
    <x v="1"/>
    <x v="0"/>
    <x v="1"/>
    <x v="1"/>
    <x v="0"/>
    <x v="1"/>
    <x v="1"/>
    <x v="0"/>
    <x v="7"/>
    <s v="2022-08-31"/>
    <x v="2"/>
    <n v="48760"/>
    <x v="0"/>
    <m/>
    <x v="0"/>
    <m/>
    <x v="82"/>
    <n v="100476460"/>
    <x v="0"/>
    <x v="0"/>
    <s v="Habitações Sociais"/>
    <s v="ORI"/>
    <x v="0"/>
    <s v="HS"/>
    <x v="0"/>
    <x v="0"/>
    <x v="0"/>
    <x v="0"/>
    <x v="0"/>
    <x v="0"/>
    <x v="0"/>
    <x v="1"/>
    <x v="0"/>
    <x v="0"/>
    <x v="0"/>
    <s v="Habitações Sociais"/>
    <x v="0"/>
    <x v="0"/>
    <x v="0"/>
    <x v="0"/>
    <x v="1"/>
    <x v="0"/>
    <x v="0"/>
    <s v="000000"/>
    <x v="0"/>
    <x v="0"/>
    <x v="0"/>
    <x v="0"/>
    <s v="Pagamento a favor da Eco-produções, referente a aquisição de materiais diversos para a reabilitação das Sras. Ilda Furtado, Maria Rosa, Tomásia Borges, Domingas Semedo e Solângela, conforme proposta em anexo."/>
  </r>
  <r>
    <x v="0"/>
    <n v="0"/>
    <n v="0"/>
    <n v="0"/>
    <n v="34020"/>
    <x v="981"/>
    <x v="0"/>
    <x v="1"/>
    <x v="0"/>
    <s v="01.27.02.15"/>
    <x v="2"/>
    <x v="2"/>
    <x v="2"/>
    <s v="Saneamento básico"/>
    <s v="01.27.02"/>
    <s v="Saneamento básico"/>
    <s v="01.27.02"/>
    <x v="2"/>
    <x v="0"/>
    <x v="1"/>
    <x v="1"/>
    <x v="0"/>
    <x v="1"/>
    <x v="1"/>
    <x v="0"/>
    <x v="7"/>
    <s v="2022-08-31"/>
    <x v="2"/>
    <n v="3402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 Lts de combustível destinado ao camião Daf de recolha, conforme anexo."/>
  </r>
  <r>
    <x v="1"/>
    <n v="0"/>
    <n v="0"/>
    <n v="0"/>
    <n v="3000"/>
    <x v="982"/>
    <x v="0"/>
    <x v="1"/>
    <x v="0"/>
    <s v="03.16.11"/>
    <x v="61"/>
    <x v="0"/>
    <x v="5"/>
    <s v="Direcção de Obras"/>
    <s v="03.16.11"/>
    <s v="Direcção de Obras"/>
    <s v="03.16.11"/>
    <x v="9"/>
    <x v="0"/>
    <x v="1"/>
    <x v="5"/>
    <x v="0"/>
    <x v="0"/>
    <x v="2"/>
    <x v="0"/>
    <x v="7"/>
    <s v="2022-08-31"/>
    <x v="2"/>
    <n v="3000"/>
    <x v="0"/>
    <m/>
    <x v="0"/>
    <m/>
    <x v="224"/>
    <n v="100433332"/>
    <x v="0"/>
    <x v="0"/>
    <s v="Direcção de Obras"/>
    <s v="ORI"/>
    <x v="0"/>
    <m/>
    <x v="0"/>
    <x v="0"/>
    <x v="0"/>
    <x v="0"/>
    <x v="0"/>
    <x v="0"/>
    <x v="0"/>
    <x v="0"/>
    <x v="0"/>
    <x v="0"/>
    <x v="0"/>
    <s v="Direcção de Obras"/>
    <x v="0"/>
    <x v="0"/>
    <x v="0"/>
    <x v="0"/>
    <x v="0"/>
    <x v="0"/>
    <x v="0"/>
    <s v="000000"/>
    <x v="0"/>
    <x v="0"/>
    <x v="0"/>
    <x v="0"/>
    <s v="Ajuda de custo a favor do Sr. Vereador Albertino Julio Aurora, pela sua deslocação á cidade da Praia, em missão do serviço, no dia 01 de Setembro de 2022, conforme documento em anexo. "/>
  </r>
  <r>
    <x v="1"/>
    <n v="0"/>
    <n v="0"/>
    <n v="0"/>
    <n v="15000"/>
    <x v="983"/>
    <x v="0"/>
    <x v="1"/>
    <x v="0"/>
    <s v="01.25.03.04"/>
    <x v="29"/>
    <x v="4"/>
    <x v="4"/>
    <s v="Emprego e Formação profissional"/>
    <s v="01.25.03"/>
    <s v="Emprego e Formação profissional"/>
    <s v="01.25.03"/>
    <x v="4"/>
    <x v="0"/>
    <x v="3"/>
    <x v="2"/>
    <x v="0"/>
    <x v="1"/>
    <x v="2"/>
    <x v="0"/>
    <x v="7"/>
    <s v="2022-08-31"/>
    <x v="2"/>
    <n v="15000"/>
    <x v="0"/>
    <m/>
    <x v="0"/>
    <m/>
    <x v="225"/>
    <n v="100479377"/>
    <x v="0"/>
    <x v="0"/>
    <s v="Apoio a Estágios Profissionais"/>
    <s v="ORI"/>
    <x v="0"/>
    <s v="AEP"/>
    <x v="0"/>
    <x v="0"/>
    <x v="0"/>
    <x v="0"/>
    <x v="0"/>
    <x v="0"/>
    <x v="0"/>
    <x v="1"/>
    <x v="0"/>
    <x v="0"/>
    <x v="0"/>
    <s v="Apoio a Estágios Profissionais"/>
    <x v="0"/>
    <x v="0"/>
    <x v="0"/>
    <x v="0"/>
    <x v="1"/>
    <x v="0"/>
    <x v="0"/>
    <s v="000000"/>
    <x v="0"/>
    <x v="0"/>
    <x v="0"/>
    <x v="0"/>
    <s v="Pagamento a favor da Sra. Eloisa Mendes Pereira, pela comparticipação de estágio na Delegação de São Miguel, conforme anexo.  "/>
  </r>
  <r>
    <x v="1"/>
    <n v="0"/>
    <n v="0"/>
    <n v="0"/>
    <n v="2333098"/>
    <x v="984"/>
    <x v="0"/>
    <x v="0"/>
    <x v="0"/>
    <s v="03.03.10"/>
    <x v="0"/>
    <x v="0"/>
    <x v="0"/>
    <s v="Receitas Da Câmara"/>
    <s v="03.03.10"/>
    <s v="Receitas Da Câmara"/>
    <s v="03.03.10"/>
    <x v="56"/>
    <x v="0"/>
    <x v="0"/>
    <x v="0"/>
    <x v="0"/>
    <x v="0"/>
    <x v="0"/>
    <x v="0"/>
    <x v="6"/>
    <s v="2022-07-27"/>
    <x v="2"/>
    <n v="2333098"/>
    <x v="0"/>
    <m/>
    <x v="0"/>
    <m/>
    <x v="0"/>
    <n v="100474914"/>
    <x v="0"/>
    <x v="0"/>
    <s v="Receitas Da Câmara"/>
    <s v="EXT"/>
    <x v="0"/>
    <s v="RDC"/>
    <x v="0"/>
    <x v="0"/>
    <x v="0"/>
    <x v="0"/>
    <x v="0"/>
    <x v="0"/>
    <x v="0"/>
    <x v="0"/>
    <x v="0"/>
    <x v="0"/>
    <x v="0"/>
    <s v="Receitas Da Câmara"/>
    <x v="0"/>
    <x v="0"/>
    <x v="0"/>
    <x v="0"/>
    <x v="0"/>
    <x v="0"/>
    <x v="0"/>
    <s v="000000"/>
    <x v="0"/>
    <x v="0"/>
    <x v="0"/>
    <x v="0"/>
    <s v="Transferência do compensação do FFM, referente a mês de Julho de 2022, conforme estrato em anexo. "/>
  </r>
  <r>
    <x v="1"/>
    <n v="0"/>
    <n v="0"/>
    <n v="0"/>
    <n v="22615"/>
    <x v="985"/>
    <x v="0"/>
    <x v="0"/>
    <x v="0"/>
    <s v="80.02.10.01"/>
    <x v="9"/>
    <x v="3"/>
    <x v="3"/>
    <s v="Outros"/>
    <s v="80.02.10"/>
    <s v="Outros"/>
    <s v="80.02.10"/>
    <x v="29"/>
    <x v="0"/>
    <x v="2"/>
    <x v="1"/>
    <x v="1"/>
    <x v="2"/>
    <x v="0"/>
    <x v="0"/>
    <x v="6"/>
    <s v="2022-07-25"/>
    <x v="2"/>
    <n v="2261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986"/>
    <x v="0"/>
    <x v="0"/>
    <x v="0"/>
    <s v="80.02.10.26"/>
    <x v="21"/>
    <x v="3"/>
    <x v="3"/>
    <s v="Outros"/>
    <s v="80.02.10"/>
    <s v="Outros"/>
    <s v="80.02.10"/>
    <x v="31"/>
    <x v="0"/>
    <x v="2"/>
    <x v="10"/>
    <x v="1"/>
    <x v="2"/>
    <x v="0"/>
    <x v="0"/>
    <x v="6"/>
    <s v="2022-07-25"/>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1942"/>
    <x v="987"/>
    <x v="0"/>
    <x v="0"/>
    <x v="0"/>
    <s v="80.02.01"/>
    <x v="3"/>
    <x v="3"/>
    <x v="3"/>
    <s v="Retenções Iur"/>
    <s v="80.02.01"/>
    <s v="Retenções Iur"/>
    <s v="80.02.01"/>
    <x v="3"/>
    <x v="0"/>
    <x v="2"/>
    <x v="1"/>
    <x v="1"/>
    <x v="2"/>
    <x v="0"/>
    <x v="0"/>
    <x v="6"/>
    <s v="2022-07-25"/>
    <x v="2"/>
    <n v="21942"/>
    <x v="0"/>
    <m/>
    <x v="0"/>
    <m/>
    <x v="3"/>
    <n v="100474696"/>
    <x v="0"/>
    <x v="0"/>
    <s v="Retenções Iur"/>
    <s v="ORI"/>
    <x v="0"/>
    <s v="RIUR"/>
    <x v="0"/>
    <x v="0"/>
    <x v="0"/>
    <x v="0"/>
    <x v="0"/>
    <x v="0"/>
    <x v="0"/>
    <x v="0"/>
    <x v="0"/>
    <x v="0"/>
    <x v="0"/>
    <s v="Retenções Iur"/>
    <x v="0"/>
    <x v="0"/>
    <x v="0"/>
    <x v="0"/>
    <x v="2"/>
    <x v="0"/>
    <x v="0"/>
    <s v="000000"/>
    <x v="0"/>
    <x v="1"/>
    <x v="0"/>
    <x v="0"/>
    <s v="RETENCAO OT"/>
  </r>
  <r>
    <x v="1"/>
    <n v="0"/>
    <n v="0"/>
    <n v="0"/>
    <n v="1500"/>
    <x v="988"/>
    <x v="0"/>
    <x v="1"/>
    <x v="0"/>
    <s v="01.25.05.10"/>
    <x v="5"/>
    <x v="4"/>
    <x v="4"/>
    <s v="Saúde"/>
    <s v="01.25.05"/>
    <s v="Saúde"/>
    <s v="01.25.05"/>
    <x v="5"/>
    <x v="0"/>
    <x v="4"/>
    <x v="3"/>
    <x v="0"/>
    <x v="1"/>
    <x v="2"/>
    <x v="0"/>
    <x v="5"/>
    <s v="2022-02-07"/>
    <x v="1"/>
    <n v="1500"/>
    <x v="0"/>
    <m/>
    <x v="0"/>
    <m/>
    <x v="226"/>
    <n v="100476674"/>
    <x v="0"/>
    <x v="0"/>
    <s v="Assistencia social"/>
    <s v="ORI"/>
    <x v="0"/>
    <m/>
    <x v="0"/>
    <x v="0"/>
    <x v="0"/>
    <x v="0"/>
    <x v="0"/>
    <x v="0"/>
    <x v="0"/>
    <x v="1"/>
    <x v="0"/>
    <x v="0"/>
    <x v="0"/>
    <s v="Assistencia social"/>
    <x v="0"/>
    <x v="0"/>
    <x v="0"/>
    <x v="0"/>
    <x v="1"/>
    <x v="0"/>
    <x v="0"/>
    <s v="000216"/>
    <x v="0"/>
    <x v="0"/>
    <x v="0"/>
    <x v="0"/>
    <s v="Apoio financeiro a favor da SR. Maria Aline Veeiga, para aquisição do CNI, conforme proposta em anexo."/>
  </r>
  <r>
    <x v="1"/>
    <n v="0"/>
    <n v="0"/>
    <n v="0"/>
    <n v="31307"/>
    <x v="989"/>
    <x v="0"/>
    <x v="1"/>
    <x v="0"/>
    <s v="01.25.01.10"/>
    <x v="25"/>
    <x v="4"/>
    <x v="4"/>
    <s v="Educação"/>
    <s v="01.25.01"/>
    <s v="Educação"/>
    <s v="01.25.01"/>
    <x v="4"/>
    <x v="0"/>
    <x v="3"/>
    <x v="2"/>
    <x v="0"/>
    <x v="1"/>
    <x v="2"/>
    <x v="0"/>
    <x v="5"/>
    <s v="2022-02-18"/>
    <x v="1"/>
    <n v="31307"/>
    <x v="0"/>
    <m/>
    <x v="0"/>
    <m/>
    <x v="96"/>
    <n v="100391760"/>
    <x v="0"/>
    <x v="0"/>
    <s v="Transporte escolar"/>
    <s v="ORI"/>
    <x v="0"/>
    <m/>
    <x v="0"/>
    <x v="0"/>
    <x v="0"/>
    <x v="0"/>
    <x v="0"/>
    <x v="0"/>
    <x v="0"/>
    <x v="1"/>
    <x v="0"/>
    <x v="0"/>
    <x v="0"/>
    <s v="Transporte escolar"/>
    <x v="0"/>
    <x v="0"/>
    <x v="0"/>
    <x v="0"/>
    <x v="1"/>
    <x v="0"/>
    <x v="0"/>
    <s v="000316"/>
    <x v="0"/>
    <x v="0"/>
    <x v="0"/>
    <x v="0"/>
    <s v="Pagamento a favor de Caetano Auto proviniente do fornecimento de um jogo de pastilha travão, manutenção no motor e substituição do óleo na viatura Toyota coaster, conforme anexo."/>
  </r>
  <r>
    <x v="0"/>
    <n v="0"/>
    <n v="0"/>
    <n v="0"/>
    <n v="408881"/>
    <x v="990"/>
    <x v="0"/>
    <x v="1"/>
    <x v="0"/>
    <s v="01.27.06.82"/>
    <x v="27"/>
    <x v="2"/>
    <x v="2"/>
    <s v="Requalificação Urbana e habitação"/>
    <s v="01.27.06"/>
    <s v="Requalificação Urbana e habitação"/>
    <s v="01.27.06"/>
    <x v="1"/>
    <x v="0"/>
    <x v="1"/>
    <x v="1"/>
    <x v="0"/>
    <x v="1"/>
    <x v="1"/>
    <x v="0"/>
    <x v="2"/>
    <s v="2022-03-01"/>
    <x v="1"/>
    <n v="408881"/>
    <x v="0"/>
    <m/>
    <x v="0"/>
    <m/>
    <x v="0"/>
    <n v="100474914"/>
    <x v="0"/>
    <x v="0"/>
    <s v="Reabilitação das estradas municipais "/>
    <s v="ORI"/>
    <x v="0"/>
    <m/>
    <x v="0"/>
    <x v="0"/>
    <x v="0"/>
    <x v="0"/>
    <x v="0"/>
    <x v="0"/>
    <x v="0"/>
    <x v="1"/>
    <x v="0"/>
    <x v="0"/>
    <x v="0"/>
    <s v="Reabilitação das estradas municipais "/>
    <x v="0"/>
    <x v="0"/>
    <x v="0"/>
    <x v="0"/>
    <x v="1"/>
    <x v="0"/>
    <x v="0"/>
    <s v="000477"/>
    <x v="0"/>
    <x v="0"/>
    <x v="0"/>
    <x v="0"/>
    <s v=" Despesa com pessoal nos trabalhos de Limpeza Municipal de São Miguel, conforme documento em anexo.   "/>
  </r>
  <r>
    <x v="1"/>
    <n v="0"/>
    <n v="0"/>
    <n v="0"/>
    <n v="25000"/>
    <x v="991"/>
    <x v="0"/>
    <x v="1"/>
    <x v="0"/>
    <s v="03.16.15"/>
    <x v="6"/>
    <x v="0"/>
    <x v="5"/>
    <s v="Direção Financeira"/>
    <s v="03.16.15"/>
    <s v="Direção Financeira"/>
    <s v="03.16.15"/>
    <x v="55"/>
    <x v="0"/>
    <x v="1"/>
    <x v="5"/>
    <x v="0"/>
    <x v="0"/>
    <x v="2"/>
    <x v="0"/>
    <x v="2"/>
    <s v="2022-03-08"/>
    <x v="1"/>
    <n v="25000"/>
    <x v="0"/>
    <m/>
    <x v="0"/>
    <m/>
    <x v="218"/>
    <n v="100479310"/>
    <x v="0"/>
    <x v="0"/>
    <s v="Direção Financeira"/>
    <s v="ORI"/>
    <x v="0"/>
    <m/>
    <x v="0"/>
    <x v="0"/>
    <x v="0"/>
    <x v="0"/>
    <x v="0"/>
    <x v="0"/>
    <x v="0"/>
    <x v="0"/>
    <x v="0"/>
    <x v="0"/>
    <x v="0"/>
    <s v="Direção Financeira"/>
    <x v="0"/>
    <x v="0"/>
    <x v="0"/>
    <x v="0"/>
    <x v="0"/>
    <x v="0"/>
    <x v="0"/>
    <s v="000532"/>
    <x v="0"/>
    <x v="0"/>
    <x v="0"/>
    <x v="0"/>
    <s v="Pagamento a favor de MASTER-REPARTIR, pelaprestação se serviço do Diagnostico e Programação da Viatura BMW, conforme proposta e fatura em anexo. "/>
  </r>
  <r>
    <x v="1"/>
    <n v="0"/>
    <n v="0"/>
    <n v="0"/>
    <n v="87400"/>
    <x v="992"/>
    <x v="0"/>
    <x v="1"/>
    <x v="0"/>
    <s v="01.25.05.10"/>
    <x v="5"/>
    <x v="4"/>
    <x v="4"/>
    <s v="Saúde"/>
    <s v="01.25.05"/>
    <s v="Saúde"/>
    <s v="01.25.05"/>
    <x v="5"/>
    <x v="0"/>
    <x v="4"/>
    <x v="3"/>
    <x v="0"/>
    <x v="1"/>
    <x v="2"/>
    <x v="0"/>
    <x v="2"/>
    <s v="2022-03-09"/>
    <x v="1"/>
    <n v="87400"/>
    <x v="0"/>
    <m/>
    <x v="0"/>
    <m/>
    <x v="227"/>
    <n v="100392078"/>
    <x v="0"/>
    <x v="0"/>
    <s v="Assistencia social"/>
    <s v="ORI"/>
    <x v="0"/>
    <m/>
    <x v="0"/>
    <x v="0"/>
    <x v="0"/>
    <x v="0"/>
    <x v="0"/>
    <x v="0"/>
    <x v="0"/>
    <x v="1"/>
    <x v="0"/>
    <x v="0"/>
    <x v="0"/>
    <s v="Assistencia social"/>
    <x v="0"/>
    <x v="0"/>
    <x v="0"/>
    <x v="0"/>
    <x v="1"/>
    <x v="0"/>
    <x v="0"/>
    <s v="000544"/>
    <x v="0"/>
    <x v="0"/>
    <x v="0"/>
    <x v="0"/>
    <s v="Pagamento a favor de LG Center, referente a aquisição de 2 cama de casal e 4 colchão de casal para a Srª. Arlinda Mendes, Maria de Fátima Furtado e António Lopes, ambos classificados como pobres no cadastro social único, conforme proposta em anexo."/>
  </r>
  <r>
    <x v="0"/>
    <n v="0"/>
    <n v="0"/>
    <n v="0"/>
    <n v="49500"/>
    <x v="993"/>
    <x v="0"/>
    <x v="1"/>
    <x v="0"/>
    <s v="01.27.06.85"/>
    <x v="53"/>
    <x v="2"/>
    <x v="2"/>
    <s v="Requalificação Urbana e habitação"/>
    <s v="01.27.06"/>
    <s v="Requalificação Urbana e habitação"/>
    <s v="01.27.06"/>
    <x v="1"/>
    <x v="0"/>
    <x v="1"/>
    <x v="1"/>
    <x v="0"/>
    <x v="1"/>
    <x v="1"/>
    <x v="0"/>
    <x v="2"/>
    <s v="2022-03-10"/>
    <x v="1"/>
    <n v="4950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561"/>
    <x v="0"/>
    <x v="0"/>
    <x v="1"/>
    <x v="0"/>
    <s v="Pagamento a favor do Sr. José da Silva Gonlalves, referente a prestação do serviço de transporte de 10.000un de paralelos, no âmbito dos trabalhos de calcetamento na localidade de Achada Bolanha, conforme contrato assinado aos 06 de dezembro 2021"/>
  </r>
  <r>
    <x v="0"/>
    <n v="0"/>
    <n v="0"/>
    <n v="0"/>
    <n v="280500"/>
    <x v="993"/>
    <x v="0"/>
    <x v="1"/>
    <x v="0"/>
    <s v="01.27.06.85"/>
    <x v="53"/>
    <x v="2"/>
    <x v="2"/>
    <s v="Requalificação Urbana e habitação"/>
    <s v="01.27.06"/>
    <s v="Requalificação Urbana e habitação"/>
    <s v="01.27.06"/>
    <x v="1"/>
    <x v="0"/>
    <x v="1"/>
    <x v="1"/>
    <x v="0"/>
    <x v="1"/>
    <x v="1"/>
    <x v="0"/>
    <x v="2"/>
    <s v="2022-03-10"/>
    <x v="1"/>
    <n v="280500"/>
    <x v="0"/>
    <m/>
    <x v="0"/>
    <m/>
    <x v="228"/>
    <n v="100247547"/>
    <x v="0"/>
    <x v="0"/>
    <s v="2ª Fase da Requalificação Urbana e Ambiental de Achada Bolanha"/>
    <s v="ORI"/>
    <x v="0"/>
    <m/>
    <x v="0"/>
    <x v="0"/>
    <x v="0"/>
    <x v="0"/>
    <x v="0"/>
    <x v="0"/>
    <x v="0"/>
    <x v="1"/>
    <x v="0"/>
    <x v="0"/>
    <x v="0"/>
    <s v="2ª Fase da Requalificação Urbana e Ambiental de Achada Bolanha"/>
    <x v="0"/>
    <x v="0"/>
    <x v="0"/>
    <x v="0"/>
    <x v="1"/>
    <x v="0"/>
    <x v="0"/>
    <s v="000561"/>
    <x v="0"/>
    <x v="0"/>
    <x v="0"/>
    <x v="0"/>
    <s v="Pagamento a favor do Sr. José da Silva Gonlalves, referente a prestação do serviço de transporte de 10.000un de paralelos, no âmbito dos trabalhos de calcetamento na localidade de Achada Bolanha, conforme contrato assinado aos 06 de dezembro 2021"/>
  </r>
  <r>
    <x v="0"/>
    <n v="0"/>
    <n v="0"/>
    <n v="0"/>
    <n v="36375"/>
    <x v="994"/>
    <x v="0"/>
    <x v="1"/>
    <x v="0"/>
    <s v="01.27.03.09"/>
    <x v="7"/>
    <x v="2"/>
    <x v="2"/>
    <s v="Gestão de Recursos Hídricos"/>
    <s v="01.27.03"/>
    <s v="Gestão de Recursos Hídricos"/>
    <s v="01.27.03"/>
    <x v="2"/>
    <x v="0"/>
    <x v="1"/>
    <x v="1"/>
    <x v="0"/>
    <x v="1"/>
    <x v="1"/>
    <x v="0"/>
    <x v="2"/>
    <s v="2022-03-11"/>
    <x v="1"/>
    <n v="36375"/>
    <x v="0"/>
    <m/>
    <x v="0"/>
    <m/>
    <x v="41"/>
    <n v="100456164"/>
    <x v="0"/>
    <x v="0"/>
    <s v="Ligações domiciliarias em Esp. Branco, Mato Correia, Flamengos e R.S.Miguel"/>
    <s v="ORI"/>
    <x v="0"/>
    <m/>
    <x v="0"/>
    <x v="0"/>
    <x v="0"/>
    <x v="0"/>
    <x v="0"/>
    <x v="0"/>
    <x v="0"/>
    <x v="1"/>
    <x v="0"/>
    <x v="0"/>
    <x v="0"/>
    <s v="Ligações domiciliarias em Esp. Branco, Mato Correia, Flamengos e R.S.Miguel"/>
    <x v="0"/>
    <x v="0"/>
    <x v="0"/>
    <x v="0"/>
    <x v="1"/>
    <x v="0"/>
    <x v="0"/>
    <s v="000577"/>
    <x v="0"/>
    <x v="0"/>
    <x v="0"/>
    <x v="0"/>
    <s v="Pagamento a favor de Industria Carvalho, referente a aquisição de 150 blocos e 25 sacos de cimento para trabalhos da ligação domiciliar de água potável, na localidade de Achada Espinho Branco, conforme proposta em anexo."/>
  </r>
  <r>
    <x v="1"/>
    <n v="0"/>
    <n v="0"/>
    <n v="0"/>
    <n v="3600"/>
    <x v="995"/>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6"/>
    <x v="0"/>
    <x v="0"/>
    <x v="1"/>
    <x v="0"/>
    <s v="Pagamento a favor da Sr Salvador Silveira eleito municipal, pela realização Vª sessão ordenaria da Assembleia Municipal de São Miguel,15 e 16 de março, conforme documento em anexo."/>
  </r>
  <r>
    <x v="1"/>
    <n v="0"/>
    <n v="0"/>
    <n v="0"/>
    <n v="20400"/>
    <x v="995"/>
    <x v="0"/>
    <x v="1"/>
    <x v="0"/>
    <s v="03.16.01"/>
    <x v="39"/>
    <x v="0"/>
    <x v="5"/>
    <s v="Assembleia Municipal"/>
    <s v="03.16.01"/>
    <s v="Assembleia Municipal"/>
    <s v="03.16.01"/>
    <x v="61"/>
    <x v="0"/>
    <x v="1"/>
    <x v="1"/>
    <x v="0"/>
    <x v="0"/>
    <x v="2"/>
    <x v="0"/>
    <x v="2"/>
    <s v="2022-03-16"/>
    <x v="1"/>
    <n v="20400"/>
    <x v="0"/>
    <m/>
    <x v="0"/>
    <m/>
    <x v="229"/>
    <n v="100476967"/>
    <x v="0"/>
    <x v="0"/>
    <s v="Assembleia Municipal"/>
    <s v="ORI"/>
    <x v="0"/>
    <s v="AM"/>
    <x v="0"/>
    <x v="0"/>
    <x v="0"/>
    <x v="0"/>
    <x v="0"/>
    <x v="0"/>
    <x v="0"/>
    <x v="0"/>
    <x v="0"/>
    <x v="0"/>
    <x v="0"/>
    <s v="Assembleia Municipal"/>
    <x v="0"/>
    <x v="0"/>
    <x v="0"/>
    <x v="0"/>
    <x v="0"/>
    <x v="0"/>
    <x v="0"/>
    <s v="000606"/>
    <x v="0"/>
    <x v="0"/>
    <x v="0"/>
    <x v="0"/>
    <s v="Pagamento a favor da Sr Salvador Silveira eleito municipal, pela realização Vª sessão ordenaria da Assembleia Municipal de São Miguel,15 e 16 de março, conforme documento em anexo."/>
  </r>
  <r>
    <x v="1"/>
    <n v="0"/>
    <n v="0"/>
    <n v="0"/>
    <n v="3600"/>
    <x v="996"/>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1"/>
    <x v="0"/>
    <x v="0"/>
    <x v="1"/>
    <x v="0"/>
    <s v="Pagamento a favor do Sr. Francisco de Pina Semedo eleito municipal, pela realização Vª sessão ordenaria da Assembleia Municipal de São Miguel,no dia 15 e 16 de março, conforme documento em anexo"/>
  </r>
  <r>
    <x v="1"/>
    <n v="0"/>
    <n v="0"/>
    <n v="0"/>
    <n v="20400"/>
    <x v="996"/>
    <x v="0"/>
    <x v="1"/>
    <x v="0"/>
    <s v="03.16.01"/>
    <x v="39"/>
    <x v="0"/>
    <x v="5"/>
    <s v="Assembleia Municipal"/>
    <s v="03.16.01"/>
    <s v="Assembleia Municipal"/>
    <s v="03.16.01"/>
    <x v="61"/>
    <x v="0"/>
    <x v="1"/>
    <x v="1"/>
    <x v="0"/>
    <x v="0"/>
    <x v="2"/>
    <x v="0"/>
    <x v="2"/>
    <s v="2022-03-16"/>
    <x v="1"/>
    <n v="20400"/>
    <x v="0"/>
    <m/>
    <x v="0"/>
    <m/>
    <x v="230"/>
    <n v="100394691"/>
    <x v="0"/>
    <x v="0"/>
    <s v="Assembleia Municipal"/>
    <s v="ORI"/>
    <x v="0"/>
    <s v="AM"/>
    <x v="0"/>
    <x v="0"/>
    <x v="0"/>
    <x v="0"/>
    <x v="0"/>
    <x v="0"/>
    <x v="0"/>
    <x v="0"/>
    <x v="0"/>
    <x v="0"/>
    <x v="0"/>
    <s v="Assembleia Municipal"/>
    <x v="0"/>
    <x v="0"/>
    <x v="0"/>
    <x v="0"/>
    <x v="0"/>
    <x v="0"/>
    <x v="0"/>
    <s v="000601"/>
    <x v="0"/>
    <x v="0"/>
    <x v="0"/>
    <x v="0"/>
    <s v="Pagamento a favor do Sr. Francisco de Pina Semedo eleito municipal, pela realização Vª sessão ordenaria da Assembleia Municipal de São Miguel,no dia 15 e 16 de março, conforme documento em anexo"/>
  </r>
  <r>
    <x v="1"/>
    <n v="0"/>
    <n v="0"/>
    <n v="0"/>
    <n v="3600"/>
    <x v="997"/>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0"/>
    <x v="0"/>
    <x v="0"/>
    <x v="1"/>
    <x v="0"/>
    <s v="Pagamento a favor do Sr. Angelo Tavares eleito municipal, pela realização Vª sessão ordenaria da Assembleia Municipal de São Miguel, no dia 15 e 16 de março, conforme documento em anexo"/>
  </r>
  <r>
    <x v="1"/>
    <n v="0"/>
    <n v="0"/>
    <n v="0"/>
    <n v="20400"/>
    <x v="997"/>
    <x v="0"/>
    <x v="1"/>
    <x v="0"/>
    <s v="03.16.01"/>
    <x v="39"/>
    <x v="0"/>
    <x v="5"/>
    <s v="Assembleia Municipal"/>
    <s v="03.16.01"/>
    <s v="Assembleia Municipal"/>
    <s v="03.16.01"/>
    <x v="61"/>
    <x v="0"/>
    <x v="1"/>
    <x v="1"/>
    <x v="0"/>
    <x v="0"/>
    <x v="2"/>
    <x v="0"/>
    <x v="2"/>
    <s v="2022-03-16"/>
    <x v="1"/>
    <n v="20400"/>
    <x v="0"/>
    <m/>
    <x v="0"/>
    <m/>
    <x v="163"/>
    <n v="100479150"/>
    <x v="0"/>
    <x v="0"/>
    <s v="Assembleia Municipal"/>
    <s v="ORI"/>
    <x v="0"/>
    <s v="AM"/>
    <x v="0"/>
    <x v="0"/>
    <x v="0"/>
    <x v="0"/>
    <x v="0"/>
    <x v="0"/>
    <x v="0"/>
    <x v="0"/>
    <x v="0"/>
    <x v="0"/>
    <x v="0"/>
    <s v="Assembleia Municipal"/>
    <x v="0"/>
    <x v="0"/>
    <x v="0"/>
    <x v="0"/>
    <x v="0"/>
    <x v="0"/>
    <x v="0"/>
    <s v="000600"/>
    <x v="0"/>
    <x v="0"/>
    <x v="0"/>
    <x v="0"/>
    <s v="Pagamento a favor do Sr. Angelo Tavares eleito municipal, pela realização Vª sessão ordenaria da Assembleia Municipal de São Miguel, no dia 15 e 16 de março, conforme documento em anexo"/>
  </r>
  <r>
    <x v="0"/>
    <n v="0"/>
    <n v="0"/>
    <n v="0"/>
    <n v="164395"/>
    <x v="998"/>
    <x v="0"/>
    <x v="1"/>
    <x v="0"/>
    <s v="01.28.01.08"/>
    <x v="30"/>
    <x v="5"/>
    <x v="6"/>
    <s v="Habitação Social"/>
    <s v="01.28.01"/>
    <s v="Habitação Social"/>
    <s v="01.28.01"/>
    <x v="1"/>
    <x v="0"/>
    <x v="1"/>
    <x v="1"/>
    <x v="0"/>
    <x v="1"/>
    <x v="1"/>
    <x v="0"/>
    <x v="2"/>
    <s v="2022-03-22"/>
    <x v="1"/>
    <n v="164395"/>
    <x v="0"/>
    <m/>
    <x v="0"/>
    <m/>
    <x v="231"/>
    <n v="100478557"/>
    <x v="0"/>
    <x v="0"/>
    <s v="Habitações Sociais"/>
    <s v="ORI"/>
    <x v="0"/>
    <s v="HS"/>
    <x v="0"/>
    <x v="0"/>
    <x v="0"/>
    <x v="0"/>
    <x v="0"/>
    <x v="0"/>
    <x v="0"/>
    <x v="1"/>
    <x v="0"/>
    <x v="0"/>
    <x v="0"/>
    <s v="Habitações Sociais"/>
    <x v="0"/>
    <x v="0"/>
    <x v="0"/>
    <x v="0"/>
    <x v="1"/>
    <x v="0"/>
    <x v="0"/>
    <s v="000635"/>
    <x v="0"/>
    <x v="0"/>
    <x v="0"/>
    <x v="0"/>
    <s v="Pagamento a favor de Liu Yang, pelo fornecimento de materiais, para a construção da habitação da Sra. Maria Gorete Semedo Mendes, claudina Borges, Rosalina Robalo, conforme proposta em anexo.  "/>
  </r>
  <r>
    <x v="1"/>
    <n v="0"/>
    <n v="0"/>
    <n v="0"/>
    <n v="255"/>
    <x v="999"/>
    <x v="0"/>
    <x v="0"/>
    <x v="0"/>
    <s v="80.02.01"/>
    <x v="3"/>
    <x v="3"/>
    <x v="3"/>
    <s v="Retenções Iur"/>
    <s v="80.02.01"/>
    <s v="Retenções Iur"/>
    <s v="80.02.01"/>
    <x v="3"/>
    <x v="0"/>
    <x v="2"/>
    <x v="1"/>
    <x v="1"/>
    <x v="2"/>
    <x v="0"/>
    <x v="0"/>
    <x v="2"/>
    <s v="2022-03-15"/>
    <x v="1"/>
    <n v="255"/>
    <x v="0"/>
    <m/>
    <x v="0"/>
    <m/>
    <x v="3"/>
    <n v="100474696"/>
    <x v="0"/>
    <x v="0"/>
    <s v="Retenções Iur"/>
    <s v="ORI"/>
    <x v="0"/>
    <s v="RIUR"/>
    <x v="0"/>
    <x v="0"/>
    <x v="0"/>
    <x v="0"/>
    <x v="0"/>
    <x v="0"/>
    <x v="0"/>
    <x v="0"/>
    <x v="0"/>
    <x v="0"/>
    <x v="0"/>
    <s v="Retenções Iur"/>
    <x v="0"/>
    <x v="0"/>
    <x v="0"/>
    <x v="0"/>
    <x v="2"/>
    <x v="0"/>
    <x v="0"/>
    <s v="000000"/>
    <x v="0"/>
    <x v="1"/>
    <x v="0"/>
    <x v="0"/>
    <s v="RETENCAO OT"/>
  </r>
  <r>
    <x v="1"/>
    <n v="0"/>
    <n v="0"/>
    <n v="0"/>
    <n v="255"/>
    <x v="1000"/>
    <x v="0"/>
    <x v="0"/>
    <x v="0"/>
    <s v="80.02.01"/>
    <x v="3"/>
    <x v="3"/>
    <x v="3"/>
    <s v="Retenções Iur"/>
    <s v="80.02.01"/>
    <s v="Retenções Iur"/>
    <s v="80.02.01"/>
    <x v="3"/>
    <x v="0"/>
    <x v="2"/>
    <x v="1"/>
    <x v="1"/>
    <x v="2"/>
    <x v="0"/>
    <x v="0"/>
    <x v="2"/>
    <s v="2022-03-15"/>
    <x v="1"/>
    <n v="255"/>
    <x v="0"/>
    <m/>
    <x v="0"/>
    <m/>
    <x v="3"/>
    <n v="100474696"/>
    <x v="0"/>
    <x v="0"/>
    <s v="Retenções Iur"/>
    <s v="ORI"/>
    <x v="0"/>
    <s v="RIUR"/>
    <x v="0"/>
    <x v="0"/>
    <x v="0"/>
    <x v="0"/>
    <x v="0"/>
    <x v="0"/>
    <x v="0"/>
    <x v="0"/>
    <x v="0"/>
    <x v="0"/>
    <x v="0"/>
    <s v="Retenções Iur"/>
    <x v="0"/>
    <x v="0"/>
    <x v="0"/>
    <x v="0"/>
    <x v="2"/>
    <x v="0"/>
    <x v="0"/>
    <s v="000000"/>
    <x v="0"/>
    <x v="1"/>
    <x v="0"/>
    <x v="0"/>
    <s v="RETENCAO OT"/>
  </r>
  <r>
    <x v="1"/>
    <n v="0"/>
    <n v="0"/>
    <n v="0"/>
    <n v="7500"/>
    <x v="1001"/>
    <x v="0"/>
    <x v="1"/>
    <x v="0"/>
    <s v="01.25.03.04"/>
    <x v="29"/>
    <x v="4"/>
    <x v="4"/>
    <s v="Emprego e Formação profissional"/>
    <s v="01.25.03"/>
    <s v="Emprego e Formação profissional"/>
    <s v="01.25.03"/>
    <x v="4"/>
    <x v="0"/>
    <x v="3"/>
    <x v="2"/>
    <x v="0"/>
    <x v="1"/>
    <x v="2"/>
    <x v="0"/>
    <x v="0"/>
    <s v="2022-04-27"/>
    <x v="0"/>
    <n v="7500"/>
    <x v="0"/>
    <m/>
    <x v="0"/>
    <m/>
    <x v="232"/>
    <n v="100477912"/>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 estagiário Adilson Júnior de Barros, referente aos 15 dias do mês corrente, conforme documento justificativo em anexo."/>
  </r>
  <r>
    <x v="1"/>
    <n v="0"/>
    <n v="0"/>
    <n v="0"/>
    <n v="4425"/>
    <x v="1002"/>
    <x v="0"/>
    <x v="0"/>
    <x v="0"/>
    <s v="80.02.01"/>
    <x v="3"/>
    <x v="3"/>
    <x v="3"/>
    <s v="Retenções Iur"/>
    <s v="80.02.01"/>
    <s v="Retenções Iur"/>
    <s v="80.02.01"/>
    <x v="3"/>
    <x v="0"/>
    <x v="2"/>
    <x v="1"/>
    <x v="1"/>
    <x v="2"/>
    <x v="0"/>
    <x v="0"/>
    <x v="0"/>
    <s v="2022-04-29"/>
    <x v="0"/>
    <n v="4425"/>
    <x v="0"/>
    <m/>
    <x v="0"/>
    <m/>
    <x v="3"/>
    <n v="100474696"/>
    <x v="0"/>
    <x v="0"/>
    <s v="Retenções Iur"/>
    <s v="ORI"/>
    <x v="0"/>
    <s v="RIUR"/>
    <x v="0"/>
    <x v="0"/>
    <x v="0"/>
    <x v="0"/>
    <x v="0"/>
    <x v="0"/>
    <x v="0"/>
    <x v="0"/>
    <x v="0"/>
    <x v="0"/>
    <x v="0"/>
    <s v="Retenções Iur"/>
    <x v="0"/>
    <x v="0"/>
    <x v="0"/>
    <x v="0"/>
    <x v="2"/>
    <x v="0"/>
    <x v="0"/>
    <s v="000000"/>
    <x v="0"/>
    <x v="1"/>
    <x v="0"/>
    <x v="0"/>
    <s v="RETENCAO OT"/>
  </r>
  <r>
    <x v="1"/>
    <n v="0"/>
    <n v="0"/>
    <n v="0"/>
    <n v="2250"/>
    <x v="1003"/>
    <x v="0"/>
    <x v="0"/>
    <x v="0"/>
    <s v="80.02.01"/>
    <x v="3"/>
    <x v="3"/>
    <x v="3"/>
    <s v="Retenções Iur"/>
    <s v="80.02.01"/>
    <s v="Retenções Iur"/>
    <s v="80.02.01"/>
    <x v="3"/>
    <x v="0"/>
    <x v="2"/>
    <x v="1"/>
    <x v="1"/>
    <x v="2"/>
    <x v="0"/>
    <x v="0"/>
    <x v="0"/>
    <s v="2022-04-13"/>
    <x v="0"/>
    <n v="2250"/>
    <x v="0"/>
    <m/>
    <x v="0"/>
    <m/>
    <x v="3"/>
    <n v="100474696"/>
    <x v="0"/>
    <x v="0"/>
    <s v="Retenções Iur"/>
    <s v="ORI"/>
    <x v="0"/>
    <s v="RIUR"/>
    <x v="0"/>
    <x v="0"/>
    <x v="0"/>
    <x v="0"/>
    <x v="0"/>
    <x v="0"/>
    <x v="0"/>
    <x v="0"/>
    <x v="0"/>
    <x v="0"/>
    <x v="0"/>
    <s v="Retenções Iur"/>
    <x v="0"/>
    <x v="0"/>
    <x v="0"/>
    <x v="0"/>
    <x v="2"/>
    <x v="0"/>
    <x v="0"/>
    <s v="000000"/>
    <x v="0"/>
    <x v="1"/>
    <x v="0"/>
    <x v="0"/>
    <s v="RETENCAO OT"/>
  </r>
  <r>
    <x v="1"/>
    <n v="0"/>
    <n v="0"/>
    <n v="0"/>
    <n v="45000"/>
    <x v="1004"/>
    <x v="0"/>
    <x v="0"/>
    <x v="0"/>
    <s v="03.03.10"/>
    <x v="0"/>
    <x v="0"/>
    <x v="0"/>
    <s v="Receitas Da Câmara"/>
    <s v="03.03.10"/>
    <s v="Receitas Da Câmara"/>
    <s v="03.03.10"/>
    <x v="37"/>
    <x v="0"/>
    <x v="5"/>
    <x v="4"/>
    <x v="0"/>
    <x v="0"/>
    <x v="0"/>
    <x v="0"/>
    <x v="0"/>
    <s v="2022-04-07"/>
    <x v="0"/>
    <n v="45000"/>
    <x v="0"/>
    <m/>
    <x v="0"/>
    <m/>
    <x v="0"/>
    <n v="100474914"/>
    <x v="0"/>
    <x v="0"/>
    <s v="Receitas Da Câmara"/>
    <s v="EXT"/>
    <x v="0"/>
    <s v="RDC"/>
    <x v="0"/>
    <x v="0"/>
    <x v="0"/>
    <x v="0"/>
    <x v="0"/>
    <x v="0"/>
    <x v="0"/>
    <x v="0"/>
    <x v="0"/>
    <x v="0"/>
    <x v="0"/>
    <s v="Receitas Da Câmara"/>
    <x v="0"/>
    <x v="0"/>
    <x v="0"/>
    <x v="0"/>
    <x v="0"/>
    <x v="0"/>
    <x v="0"/>
    <s v="000000"/>
    <x v="0"/>
    <x v="0"/>
    <x v="0"/>
    <x v="0"/>
    <s v="Transferência pela compra de Dossier de CO02/2022 TECNOVIA CV , conforme estrato em anexo."/>
  </r>
  <r>
    <x v="1"/>
    <n v="0"/>
    <n v="0"/>
    <n v="0"/>
    <n v="6000"/>
    <x v="1005"/>
    <x v="0"/>
    <x v="0"/>
    <x v="0"/>
    <s v="03.03.10"/>
    <x v="0"/>
    <x v="0"/>
    <x v="0"/>
    <s v="Receitas Da Câmara"/>
    <s v="03.03.10"/>
    <s v="Receitas Da Câmara"/>
    <s v="03.03.10"/>
    <x v="72"/>
    <x v="0"/>
    <x v="5"/>
    <x v="13"/>
    <x v="0"/>
    <x v="0"/>
    <x v="0"/>
    <x v="0"/>
    <x v="0"/>
    <s v="2022-04-23"/>
    <x v="0"/>
    <n v="6000"/>
    <x v="0"/>
    <m/>
    <x v="0"/>
    <m/>
    <x v="0"/>
    <n v="100474914"/>
    <x v="0"/>
    <x v="0"/>
    <s v="Receitas Da Câmara"/>
    <s v="EXT"/>
    <x v="0"/>
    <s v="RDC"/>
    <x v="0"/>
    <x v="0"/>
    <x v="0"/>
    <x v="0"/>
    <x v="0"/>
    <x v="0"/>
    <x v="0"/>
    <x v="0"/>
    <x v="0"/>
    <x v="0"/>
    <x v="0"/>
    <s v="Receitas Da Câmara"/>
    <x v="0"/>
    <x v="0"/>
    <x v="0"/>
    <x v="0"/>
    <x v="0"/>
    <x v="0"/>
    <x v="0"/>
    <s v="000000"/>
    <x v="0"/>
    <x v="0"/>
    <x v="0"/>
    <x v="0"/>
    <s v="Transferência pela pagamento de renda da Sr Tania Silva , conforme estrato em anexo."/>
  </r>
  <r>
    <x v="1"/>
    <n v="0"/>
    <n v="0"/>
    <n v="0"/>
    <n v="2600"/>
    <x v="1006"/>
    <x v="0"/>
    <x v="1"/>
    <x v="0"/>
    <s v="03.16.16"/>
    <x v="32"/>
    <x v="0"/>
    <x v="5"/>
    <s v="Direção Ambiente e Saneamento "/>
    <s v="03.16.16"/>
    <s v="Direção Ambiente e Saneamento "/>
    <s v="03.16.16"/>
    <x v="9"/>
    <x v="0"/>
    <x v="1"/>
    <x v="5"/>
    <x v="0"/>
    <x v="0"/>
    <x v="2"/>
    <x v="0"/>
    <x v="1"/>
    <s v="2022-05-11"/>
    <x v="0"/>
    <n v="2600"/>
    <x v="0"/>
    <m/>
    <x v="0"/>
    <m/>
    <x v="233"/>
    <n v="100479315"/>
    <x v="0"/>
    <x v="0"/>
    <s v="Direção Ambiente e Saneamento "/>
    <s v="ORI"/>
    <x v="0"/>
    <m/>
    <x v="0"/>
    <x v="0"/>
    <x v="0"/>
    <x v="0"/>
    <x v="0"/>
    <x v="0"/>
    <x v="0"/>
    <x v="0"/>
    <x v="0"/>
    <x v="0"/>
    <x v="0"/>
    <s v="Direção Ambiente e Saneamento "/>
    <x v="0"/>
    <x v="0"/>
    <x v="0"/>
    <x v="0"/>
    <x v="0"/>
    <x v="0"/>
    <x v="0"/>
    <s v="000000"/>
    <x v="0"/>
    <x v="0"/>
    <x v="0"/>
    <x v="0"/>
    <s v="Ajuda de custo e subsidio de transporte a favor Ângelo de Nascimento Lopes, aquando a sua deslocação a cidade da praia em missão de sérvio, conforme anexo."/>
  </r>
  <r>
    <x v="0"/>
    <n v="0"/>
    <n v="0"/>
    <n v="0"/>
    <n v="30000"/>
    <x v="1007"/>
    <x v="0"/>
    <x v="1"/>
    <x v="0"/>
    <s v="01.27.02.12"/>
    <x v="24"/>
    <x v="2"/>
    <x v="2"/>
    <s v="Saneamento básico"/>
    <s v="01.27.02"/>
    <s v="Saneamento básico"/>
    <s v="01.27.02"/>
    <x v="1"/>
    <x v="0"/>
    <x v="1"/>
    <x v="1"/>
    <x v="0"/>
    <x v="1"/>
    <x v="1"/>
    <x v="0"/>
    <x v="1"/>
    <s v="2022-05-12"/>
    <x v="0"/>
    <n v="30000"/>
    <x v="0"/>
    <m/>
    <x v="0"/>
    <m/>
    <x v="48"/>
    <n v="100477149"/>
    <x v="0"/>
    <x v="0"/>
    <s v="Rede de Esgotos"/>
    <s v="ORI"/>
    <x v="0"/>
    <s v="RE"/>
    <x v="0"/>
    <x v="0"/>
    <x v="0"/>
    <x v="0"/>
    <x v="0"/>
    <x v="0"/>
    <x v="0"/>
    <x v="1"/>
    <x v="0"/>
    <x v="0"/>
    <x v="0"/>
    <s v="Rede de Esgotos"/>
    <x v="0"/>
    <x v="0"/>
    <x v="0"/>
    <x v="0"/>
    <x v="1"/>
    <x v="0"/>
    <x v="0"/>
    <s v="000000"/>
    <x v="0"/>
    <x v="0"/>
    <x v="0"/>
    <x v="0"/>
    <s v=" Pagamento a favor da Empresa Gomes Mendonça, referente aos trabalhos da ligação de esgoto domiciliar, do contrato assinado aos 02 de outubro de 2020, conforme justificativo em anexo  "/>
  </r>
  <r>
    <x v="1"/>
    <n v="0"/>
    <n v="0"/>
    <n v="0"/>
    <n v="3000"/>
    <x v="1008"/>
    <x v="0"/>
    <x v="1"/>
    <x v="0"/>
    <s v="03.16.15"/>
    <x v="6"/>
    <x v="0"/>
    <x v="5"/>
    <s v="Direção Financeira"/>
    <s v="03.16.15"/>
    <s v="Direção Financeira"/>
    <s v="03.16.15"/>
    <x v="20"/>
    <x v="0"/>
    <x v="1"/>
    <x v="5"/>
    <x v="0"/>
    <x v="0"/>
    <x v="2"/>
    <x v="0"/>
    <x v="1"/>
    <s v="2022-05-16"/>
    <x v="0"/>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Maio 2022, conforme contrato em anexo. "/>
  </r>
  <r>
    <x v="1"/>
    <n v="0"/>
    <n v="0"/>
    <n v="0"/>
    <n v="17000"/>
    <x v="1008"/>
    <x v="0"/>
    <x v="1"/>
    <x v="0"/>
    <s v="03.16.15"/>
    <x v="6"/>
    <x v="0"/>
    <x v="5"/>
    <s v="Direção Financeira"/>
    <s v="03.16.15"/>
    <s v="Direção Financeira"/>
    <s v="03.16.15"/>
    <x v="20"/>
    <x v="0"/>
    <x v="1"/>
    <x v="5"/>
    <x v="0"/>
    <x v="0"/>
    <x v="2"/>
    <x v="0"/>
    <x v="1"/>
    <s v="2022-05-16"/>
    <x v="0"/>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Maio 2022, conforme contrato em anexo. "/>
  </r>
  <r>
    <x v="1"/>
    <n v="0"/>
    <n v="0"/>
    <n v="0"/>
    <n v="10109"/>
    <x v="1009"/>
    <x v="0"/>
    <x v="1"/>
    <x v="0"/>
    <s v="03.16.15"/>
    <x v="6"/>
    <x v="0"/>
    <x v="5"/>
    <s v="Direção Financeira"/>
    <s v="03.16.15"/>
    <s v="Direção Financeira"/>
    <s v="03.16.15"/>
    <x v="20"/>
    <x v="0"/>
    <x v="1"/>
    <x v="5"/>
    <x v="0"/>
    <x v="0"/>
    <x v="2"/>
    <x v="0"/>
    <x v="1"/>
    <s v="2022-05-24"/>
    <x v="0"/>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io, referente ao mês de março 2022, conforme contrato em anexo.  "/>
  </r>
  <r>
    <x v="1"/>
    <n v="0"/>
    <n v="0"/>
    <n v="0"/>
    <n v="57287"/>
    <x v="1009"/>
    <x v="0"/>
    <x v="1"/>
    <x v="0"/>
    <s v="03.16.15"/>
    <x v="6"/>
    <x v="0"/>
    <x v="5"/>
    <s v="Direção Financeira"/>
    <s v="03.16.15"/>
    <s v="Direção Financeira"/>
    <s v="03.16.15"/>
    <x v="20"/>
    <x v="0"/>
    <x v="1"/>
    <x v="5"/>
    <x v="0"/>
    <x v="0"/>
    <x v="2"/>
    <x v="0"/>
    <x v="1"/>
    <s v="2022-05-24"/>
    <x v="0"/>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io, referente ao mês de março 2022, conforme contrato em anexo.  "/>
  </r>
  <r>
    <x v="1"/>
    <n v="0"/>
    <n v="0"/>
    <n v="0"/>
    <n v="2300"/>
    <x v="1010"/>
    <x v="0"/>
    <x v="1"/>
    <x v="0"/>
    <s v="03.16.15"/>
    <x v="6"/>
    <x v="0"/>
    <x v="5"/>
    <s v="Direção Financeira"/>
    <s v="03.16.15"/>
    <s v="Direção Financeira"/>
    <s v="03.16.15"/>
    <x v="20"/>
    <x v="0"/>
    <x v="1"/>
    <x v="5"/>
    <x v="0"/>
    <x v="0"/>
    <x v="2"/>
    <x v="0"/>
    <x v="1"/>
    <s v="2022-05-24"/>
    <x v="0"/>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Maio 2022, conforme contrato em anexo."/>
  </r>
  <r>
    <x v="1"/>
    <n v="0"/>
    <n v="0"/>
    <n v="0"/>
    <n v="13030"/>
    <x v="1010"/>
    <x v="0"/>
    <x v="1"/>
    <x v="0"/>
    <s v="03.16.15"/>
    <x v="6"/>
    <x v="0"/>
    <x v="5"/>
    <s v="Direção Financeira"/>
    <s v="03.16.15"/>
    <s v="Direção Financeira"/>
    <s v="03.16.15"/>
    <x v="20"/>
    <x v="0"/>
    <x v="1"/>
    <x v="5"/>
    <x v="0"/>
    <x v="0"/>
    <x v="2"/>
    <x v="0"/>
    <x v="1"/>
    <s v="2022-05-24"/>
    <x v="0"/>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Maio 2022, conforme contrato em anexo."/>
  </r>
  <r>
    <x v="1"/>
    <n v="0"/>
    <n v="0"/>
    <n v="0"/>
    <n v="2000"/>
    <x v="1011"/>
    <x v="0"/>
    <x v="1"/>
    <x v="0"/>
    <s v="01.25.05.10"/>
    <x v="5"/>
    <x v="4"/>
    <x v="4"/>
    <s v="Saúde"/>
    <s v="01.25.05"/>
    <s v="Saúde"/>
    <s v="01.25.05"/>
    <x v="5"/>
    <x v="0"/>
    <x v="4"/>
    <x v="3"/>
    <x v="0"/>
    <x v="1"/>
    <x v="2"/>
    <x v="0"/>
    <x v="1"/>
    <s v="2022-05-24"/>
    <x v="0"/>
    <n v="2000"/>
    <x v="0"/>
    <m/>
    <x v="0"/>
    <m/>
    <x v="234"/>
    <n v="100479350"/>
    <x v="0"/>
    <x v="0"/>
    <s v="Assistencia social"/>
    <s v="ORI"/>
    <x v="0"/>
    <m/>
    <x v="0"/>
    <x v="0"/>
    <x v="0"/>
    <x v="0"/>
    <x v="0"/>
    <x v="0"/>
    <x v="0"/>
    <x v="1"/>
    <x v="0"/>
    <x v="0"/>
    <x v="0"/>
    <s v="Assistencia social"/>
    <x v="0"/>
    <x v="0"/>
    <x v="0"/>
    <x v="0"/>
    <x v="1"/>
    <x v="0"/>
    <x v="0"/>
    <s v="000000"/>
    <x v="0"/>
    <x v="0"/>
    <x v="0"/>
    <x v="0"/>
    <s v="Apoio a favor de João Paulo Horta Semedo ,conforme a proposta em anexo."/>
  </r>
  <r>
    <x v="1"/>
    <n v="0"/>
    <n v="0"/>
    <n v="0"/>
    <n v="2300"/>
    <x v="1012"/>
    <x v="0"/>
    <x v="1"/>
    <x v="0"/>
    <s v="01.27.02.11"/>
    <x v="14"/>
    <x v="2"/>
    <x v="2"/>
    <s v="Saneamento básico"/>
    <s v="01.27.02"/>
    <s v="Saneamento básico"/>
    <s v="01.27.02"/>
    <x v="4"/>
    <x v="0"/>
    <x v="3"/>
    <x v="2"/>
    <x v="0"/>
    <x v="1"/>
    <x v="2"/>
    <x v="0"/>
    <x v="1"/>
    <s v="2022-05-24"/>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Maio 2022, conforme contrato em anexo. "/>
  </r>
  <r>
    <x v="1"/>
    <n v="0"/>
    <n v="0"/>
    <n v="0"/>
    <n v="13030"/>
    <x v="1012"/>
    <x v="0"/>
    <x v="1"/>
    <x v="0"/>
    <s v="01.27.02.11"/>
    <x v="14"/>
    <x v="2"/>
    <x v="2"/>
    <s v="Saneamento básico"/>
    <s v="01.27.02"/>
    <s v="Saneamento básico"/>
    <s v="01.27.02"/>
    <x v="4"/>
    <x v="0"/>
    <x v="3"/>
    <x v="2"/>
    <x v="0"/>
    <x v="1"/>
    <x v="2"/>
    <x v="0"/>
    <x v="1"/>
    <s v="2022-05-24"/>
    <x v="0"/>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Maio 2022, conforme contrato em anexo. "/>
  </r>
  <r>
    <x v="0"/>
    <n v="0"/>
    <n v="0"/>
    <n v="0"/>
    <n v="217000"/>
    <x v="1013"/>
    <x v="0"/>
    <x v="1"/>
    <x v="0"/>
    <s v="01.27.06.89"/>
    <x v="10"/>
    <x v="2"/>
    <x v="2"/>
    <s v="Requalificação Urbana e habitação"/>
    <s v="01.27.06"/>
    <s v="Requalificação Urbana e habitação"/>
    <s v="01.27.06"/>
    <x v="1"/>
    <x v="0"/>
    <x v="1"/>
    <x v="1"/>
    <x v="0"/>
    <x v="1"/>
    <x v="1"/>
    <x v="0"/>
    <x v="1"/>
    <s v="2022-05-27"/>
    <x v="0"/>
    <n v="217000"/>
    <x v="0"/>
    <m/>
    <x v="0"/>
    <m/>
    <x v="235"/>
    <n v="100477593"/>
    <x v="0"/>
    <x v="0"/>
    <s v="Conclusão da Estrada de Ribeireta "/>
    <s v="ORI"/>
    <x v="0"/>
    <s v="CER"/>
    <x v="0"/>
    <x v="0"/>
    <x v="0"/>
    <x v="0"/>
    <x v="0"/>
    <x v="0"/>
    <x v="0"/>
    <x v="1"/>
    <x v="0"/>
    <x v="0"/>
    <x v="0"/>
    <s v="Conclusão da Estrada de Ribeireta "/>
    <x v="0"/>
    <x v="0"/>
    <x v="0"/>
    <x v="0"/>
    <x v="1"/>
    <x v="0"/>
    <x v="0"/>
    <s v="000000"/>
    <x v="0"/>
    <x v="0"/>
    <x v="0"/>
    <x v="0"/>
    <s v="Pagamento a favor da Empresa Renato Moreira Construções, referente a trabalhos da construção dos murros de proteção, no âmbito dos trabalhos da construção da estrada de acesso a Ribeireta(1ª faturação), em conformidade com o contrato assinado aos 25 de maio de 2022."/>
  </r>
  <r>
    <x v="1"/>
    <n v="0"/>
    <n v="0"/>
    <n v="0"/>
    <n v="19242"/>
    <x v="1014"/>
    <x v="0"/>
    <x v="1"/>
    <x v="0"/>
    <s v="03.16.15"/>
    <x v="6"/>
    <x v="0"/>
    <x v="5"/>
    <s v="Direção Financeira"/>
    <s v="03.16.15"/>
    <s v="Direção Financeira"/>
    <s v="03.16.15"/>
    <x v="76"/>
    <x v="0"/>
    <x v="3"/>
    <x v="18"/>
    <x v="0"/>
    <x v="0"/>
    <x v="2"/>
    <x v="0"/>
    <x v="6"/>
    <s v="2022-07-22"/>
    <x v="2"/>
    <n v="19242"/>
    <x v="0"/>
    <m/>
    <x v="0"/>
    <m/>
    <x v="26"/>
    <n v="100447033"/>
    <x v="0"/>
    <x v="0"/>
    <s v="Direção Financeira"/>
    <s v="ORI"/>
    <x v="0"/>
    <m/>
    <x v="0"/>
    <x v="0"/>
    <x v="0"/>
    <x v="0"/>
    <x v="0"/>
    <x v="0"/>
    <x v="0"/>
    <x v="0"/>
    <x v="0"/>
    <x v="0"/>
    <x v="0"/>
    <s v="Direção Financeira"/>
    <x v="0"/>
    <x v="0"/>
    <x v="0"/>
    <x v="0"/>
    <x v="0"/>
    <x v="0"/>
    <x v="0"/>
    <s v="000000"/>
    <x v="0"/>
    <x v="0"/>
    <x v="0"/>
    <x v="0"/>
    <s v="Despesa com restituição a favor do SR Emanuel Semedo, pelo deposito na conta da Camara por erro do numero de conta, conforme anexo."/>
  </r>
  <r>
    <x v="1"/>
    <n v="0"/>
    <n v="0"/>
    <n v="0"/>
    <n v="6300"/>
    <x v="1015"/>
    <x v="0"/>
    <x v="0"/>
    <x v="0"/>
    <s v="80.02.01"/>
    <x v="3"/>
    <x v="3"/>
    <x v="3"/>
    <s v="Retenções Iur"/>
    <s v="80.02.01"/>
    <s v="Retenções Iur"/>
    <s v="80.02.01"/>
    <x v="3"/>
    <x v="0"/>
    <x v="2"/>
    <x v="1"/>
    <x v="1"/>
    <x v="2"/>
    <x v="0"/>
    <x v="0"/>
    <x v="7"/>
    <s v="2022-08-16"/>
    <x v="2"/>
    <n v="6300"/>
    <x v="0"/>
    <m/>
    <x v="0"/>
    <m/>
    <x v="3"/>
    <n v="100474696"/>
    <x v="0"/>
    <x v="0"/>
    <s v="Retenções Iur"/>
    <s v="ORI"/>
    <x v="0"/>
    <s v="RIUR"/>
    <x v="0"/>
    <x v="0"/>
    <x v="0"/>
    <x v="0"/>
    <x v="0"/>
    <x v="0"/>
    <x v="0"/>
    <x v="0"/>
    <x v="0"/>
    <x v="0"/>
    <x v="0"/>
    <s v="Retenções Iur"/>
    <x v="0"/>
    <x v="0"/>
    <x v="0"/>
    <x v="0"/>
    <x v="2"/>
    <x v="0"/>
    <x v="0"/>
    <s v="000000"/>
    <x v="0"/>
    <x v="1"/>
    <x v="0"/>
    <x v="0"/>
    <s v="RETENCAO OT"/>
  </r>
  <r>
    <x v="1"/>
    <n v="0"/>
    <n v="0"/>
    <n v="0"/>
    <n v="1400"/>
    <x v="1016"/>
    <x v="0"/>
    <x v="1"/>
    <x v="0"/>
    <s v="03.16.15"/>
    <x v="6"/>
    <x v="0"/>
    <x v="5"/>
    <s v="Direção Financeira"/>
    <s v="03.16.15"/>
    <s v="Direção Financeira"/>
    <s v="03.16.15"/>
    <x v="23"/>
    <x v="0"/>
    <x v="1"/>
    <x v="1"/>
    <x v="0"/>
    <x v="0"/>
    <x v="2"/>
    <x v="0"/>
    <x v="7"/>
    <s v="2022-08-03"/>
    <x v="2"/>
    <n v="1400"/>
    <x v="0"/>
    <m/>
    <x v="0"/>
    <m/>
    <x v="236"/>
    <n v="100478329"/>
    <x v="0"/>
    <x v="0"/>
    <s v="Direção Financeira"/>
    <s v="ORI"/>
    <x v="0"/>
    <m/>
    <x v="0"/>
    <x v="0"/>
    <x v="0"/>
    <x v="0"/>
    <x v="0"/>
    <x v="0"/>
    <x v="0"/>
    <x v="0"/>
    <x v="0"/>
    <x v="0"/>
    <x v="0"/>
    <s v="Direção Financeira"/>
    <x v="0"/>
    <x v="0"/>
    <x v="0"/>
    <x v="0"/>
    <x v="0"/>
    <x v="0"/>
    <x v="0"/>
    <s v="000000"/>
    <x v="0"/>
    <x v="0"/>
    <x v="0"/>
    <x v="0"/>
    <s v="Pagamento a favor do MINI-MERCADO SÚ na aquisição de consumíveis para o gabinete do persistente da CMSM, conforme documento em anexo."/>
  </r>
  <r>
    <x v="0"/>
    <n v="0"/>
    <n v="0"/>
    <n v="0"/>
    <n v="150000"/>
    <x v="1017"/>
    <x v="0"/>
    <x v="1"/>
    <x v="0"/>
    <s v="01.28.01.08"/>
    <x v="30"/>
    <x v="5"/>
    <x v="6"/>
    <s v="Habitação Social"/>
    <s v="01.28.01"/>
    <s v="Habitação Social"/>
    <s v="01.28.01"/>
    <x v="1"/>
    <x v="0"/>
    <x v="1"/>
    <x v="1"/>
    <x v="0"/>
    <x v="1"/>
    <x v="1"/>
    <x v="0"/>
    <x v="7"/>
    <s v="2022-08-05"/>
    <x v="2"/>
    <n v="150000"/>
    <x v="0"/>
    <m/>
    <x v="0"/>
    <m/>
    <x v="237"/>
    <n v="100478224"/>
    <x v="0"/>
    <x v="0"/>
    <s v="Habitações Sociais"/>
    <s v="ORI"/>
    <x v="0"/>
    <s v="HS"/>
    <x v="0"/>
    <x v="0"/>
    <x v="0"/>
    <x v="0"/>
    <x v="0"/>
    <x v="0"/>
    <x v="0"/>
    <x v="1"/>
    <x v="0"/>
    <x v="0"/>
    <x v="0"/>
    <s v="Habitações Sociais"/>
    <x v="0"/>
    <x v="0"/>
    <x v="0"/>
    <x v="0"/>
    <x v="1"/>
    <x v="0"/>
    <x v="0"/>
    <s v="000000"/>
    <x v="0"/>
    <x v="0"/>
    <x v="0"/>
    <x v="0"/>
    <s v="Pagamento a favor da construções hugnes, pelos trabalhos de Reabilitação de Habitações, conforme contrato em anexo."/>
  </r>
  <r>
    <x v="0"/>
    <n v="0"/>
    <n v="0"/>
    <n v="0"/>
    <n v="5400"/>
    <x v="1018"/>
    <x v="0"/>
    <x v="1"/>
    <x v="0"/>
    <s v="01.27.06.91"/>
    <x v="42"/>
    <x v="2"/>
    <x v="2"/>
    <s v="Requalificação Urbana e habitação"/>
    <s v="01.27.06"/>
    <s v="Requalificação Urbana e habitação"/>
    <s v="01.27.06"/>
    <x v="1"/>
    <x v="0"/>
    <x v="1"/>
    <x v="1"/>
    <x v="0"/>
    <x v="1"/>
    <x v="1"/>
    <x v="0"/>
    <x v="7"/>
    <s v="2022-08-22"/>
    <x v="2"/>
    <n v="5400"/>
    <x v="0"/>
    <m/>
    <x v="0"/>
    <m/>
    <x v="25"/>
    <n v="100478968"/>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a favor de Churrasqueira Martins, referente a aquisição de refeições aos técnicos na visita das obras de asfaltagem, conforme proposta em anexo."/>
  </r>
  <r>
    <x v="1"/>
    <n v="0"/>
    <n v="0"/>
    <n v="0"/>
    <n v="2300"/>
    <x v="1019"/>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99999"/>
    <x v="0"/>
    <x v="0"/>
    <x v="1"/>
    <x v="0"/>
    <s v="Pagamento a favor do Sr. Elvis José, pelo serviço de guarda na Delegação Municipal da Ribeira de São Miguel, referente ao mês de Agosto 2022, conforme contrato em anexo.    _x000d__x000a_"/>
  </r>
  <r>
    <x v="1"/>
    <n v="0"/>
    <n v="0"/>
    <n v="0"/>
    <n v="2300"/>
    <x v="1020"/>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3030"/>
    <x v="1019"/>
    <x v="0"/>
    <x v="1"/>
    <x v="0"/>
    <s v="03.16.15"/>
    <x v="6"/>
    <x v="0"/>
    <x v="5"/>
    <s v="Direção Financeira"/>
    <s v="03.16.15"/>
    <s v="Direção Financeira"/>
    <s v="03.16.15"/>
    <x v="20"/>
    <x v="0"/>
    <x v="1"/>
    <x v="5"/>
    <x v="0"/>
    <x v="0"/>
    <x v="2"/>
    <x v="0"/>
    <x v="7"/>
    <s v="2022-08-25"/>
    <x v="2"/>
    <n v="13030"/>
    <x v="0"/>
    <m/>
    <x v="0"/>
    <m/>
    <x v="238"/>
    <n v="100478060"/>
    <x v="0"/>
    <x v="0"/>
    <s v="Direção Financeira"/>
    <s v="ORI"/>
    <x v="0"/>
    <m/>
    <x v="0"/>
    <x v="0"/>
    <x v="0"/>
    <x v="0"/>
    <x v="0"/>
    <x v="0"/>
    <x v="0"/>
    <x v="0"/>
    <x v="0"/>
    <x v="0"/>
    <x v="0"/>
    <s v="Direção Financeira"/>
    <x v="0"/>
    <x v="0"/>
    <x v="0"/>
    <x v="0"/>
    <x v="0"/>
    <x v="0"/>
    <x v="0"/>
    <s v="099999"/>
    <x v="0"/>
    <x v="0"/>
    <x v="0"/>
    <x v="0"/>
    <s v="Pagamento a favor do Sr. Elvis José, pelo serviço de guarda na Delegação Municipal da Ribeira de São Miguel, referente ao mês de Agosto 2022, conforme contrato em anexo.    _x000d__x000a_"/>
  </r>
  <r>
    <x v="1"/>
    <n v="0"/>
    <n v="0"/>
    <n v="0"/>
    <n v="6670"/>
    <x v="1021"/>
    <x v="0"/>
    <x v="0"/>
    <x v="0"/>
    <s v="03.03.10"/>
    <x v="0"/>
    <x v="0"/>
    <x v="0"/>
    <s v="Receitas Da Câmara"/>
    <s v="03.03.10"/>
    <s v="Receitas Da Câmara"/>
    <s v="03.03.10"/>
    <x v="34"/>
    <x v="0"/>
    <x v="5"/>
    <x v="4"/>
    <x v="0"/>
    <x v="0"/>
    <x v="0"/>
    <x v="0"/>
    <x v="8"/>
    <s v="2022-09-30"/>
    <x v="2"/>
    <n v="66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1022"/>
    <x v="0"/>
    <x v="0"/>
    <x v="0"/>
    <s v="03.03.10"/>
    <x v="0"/>
    <x v="0"/>
    <x v="0"/>
    <s v="Receitas Da Câmara"/>
    <s v="03.03.10"/>
    <s v="Receitas Da Câmara"/>
    <s v="03.03.10"/>
    <x v="6"/>
    <x v="0"/>
    <x v="5"/>
    <x v="4"/>
    <x v="0"/>
    <x v="0"/>
    <x v="0"/>
    <x v="0"/>
    <x v="8"/>
    <s v="2022-09-30"/>
    <x v="2"/>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1023"/>
    <x v="0"/>
    <x v="1"/>
    <x v="0"/>
    <s v="01.25.01.12"/>
    <x v="26"/>
    <x v="4"/>
    <x v="4"/>
    <s v="Educação"/>
    <s v="01.25.01"/>
    <s v="Educação"/>
    <s v="01.25.01"/>
    <x v="4"/>
    <x v="0"/>
    <x v="3"/>
    <x v="2"/>
    <x v="0"/>
    <x v="1"/>
    <x v="2"/>
    <x v="0"/>
    <x v="9"/>
    <s v="2022-10-03"/>
    <x v="3"/>
    <n v="5000"/>
    <x v="0"/>
    <m/>
    <x v="0"/>
    <m/>
    <x v="140"/>
    <n v="100479280"/>
    <x v="0"/>
    <x v="0"/>
    <s v="Comparticipação da Câmara com Ensino Superior"/>
    <s v="ORI"/>
    <x v="0"/>
    <m/>
    <x v="0"/>
    <x v="0"/>
    <x v="0"/>
    <x v="0"/>
    <x v="0"/>
    <x v="0"/>
    <x v="0"/>
    <x v="1"/>
    <x v="0"/>
    <x v="0"/>
    <x v="0"/>
    <s v="Comparticipação da Câmara com Ensino Superior"/>
    <x v="0"/>
    <x v="0"/>
    <x v="0"/>
    <x v="0"/>
    <x v="1"/>
    <x v="0"/>
    <x v="0"/>
    <s v="000000"/>
    <x v="0"/>
    <x v="0"/>
    <x v="0"/>
    <x v="0"/>
    <s v="Apoio escolar concedido a favor do Sr. Wilson Semedo Gomes, conforme deliberação em anexo.  "/>
  </r>
  <r>
    <x v="0"/>
    <n v="0"/>
    <n v="0"/>
    <n v="0"/>
    <n v="11980"/>
    <x v="1024"/>
    <x v="0"/>
    <x v="1"/>
    <x v="0"/>
    <s v="01.24.10.01"/>
    <x v="63"/>
    <x v="7"/>
    <x v="8"/>
    <s v="Governação Eletrónica"/>
    <s v="01.24.10"/>
    <s v="Governação Eletrónica"/>
    <s v="01.24.10"/>
    <x v="2"/>
    <x v="0"/>
    <x v="1"/>
    <x v="1"/>
    <x v="0"/>
    <x v="1"/>
    <x v="1"/>
    <x v="0"/>
    <x v="2"/>
    <s v="2022-03-22"/>
    <x v="1"/>
    <n v="11980"/>
    <x v="0"/>
    <m/>
    <x v="0"/>
    <m/>
    <x v="25"/>
    <n v="100478968"/>
    <x v="0"/>
    <x v="0"/>
    <s v="Praças Digitais"/>
    <s v="ORI"/>
    <x v="0"/>
    <s v="PD"/>
    <x v="0"/>
    <x v="0"/>
    <x v="0"/>
    <x v="0"/>
    <x v="0"/>
    <x v="0"/>
    <x v="0"/>
    <x v="1"/>
    <x v="0"/>
    <x v="0"/>
    <x v="0"/>
    <s v="Praças Digitais"/>
    <x v="0"/>
    <x v="0"/>
    <x v="0"/>
    <x v="0"/>
    <x v="1"/>
    <x v="0"/>
    <x v="0"/>
    <s v="000632"/>
    <x v="0"/>
    <x v="0"/>
    <x v="0"/>
    <x v="0"/>
    <s v="Pagamento a favor da Churrasqueira Martins, pela refeição servida aos técnicos da Nosi, no âmbito da instalação da rede Wifi, nas praças do município, conforme proposta e fatura em anexo."/>
  </r>
  <r>
    <x v="1"/>
    <n v="0"/>
    <n v="0"/>
    <n v="0"/>
    <n v="3600"/>
    <x v="1025"/>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1500"/>
    <x v="1026"/>
    <x v="0"/>
    <x v="1"/>
    <x v="0"/>
    <s v="01.25.05.10"/>
    <x v="5"/>
    <x v="4"/>
    <x v="4"/>
    <s v="Saúde"/>
    <s v="01.25.05"/>
    <s v="Saúde"/>
    <s v="01.25.05"/>
    <x v="5"/>
    <x v="0"/>
    <x v="4"/>
    <x v="3"/>
    <x v="0"/>
    <x v="1"/>
    <x v="2"/>
    <x v="0"/>
    <x v="4"/>
    <s v="2022-01-26"/>
    <x v="1"/>
    <n v="1500"/>
    <x v="0"/>
    <m/>
    <x v="0"/>
    <m/>
    <x v="45"/>
    <n v="100478189"/>
    <x v="0"/>
    <x v="0"/>
    <s v="Assistencia social"/>
    <s v="ORI"/>
    <x v="0"/>
    <m/>
    <x v="0"/>
    <x v="0"/>
    <x v="0"/>
    <x v="0"/>
    <x v="0"/>
    <x v="0"/>
    <x v="0"/>
    <x v="1"/>
    <x v="0"/>
    <x v="0"/>
    <x v="0"/>
    <s v="Assistencia social"/>
    <x v="0"/>
    <x v="0"/>
    <x v="0"/>
    <x v="0"/>
    <x v="1"/>
    <x v="0"/>
    <x v="0"/>
    <s v="000099"/>
    <x v="0"/>
    <x v="0"/>
    <x v="0"/>
    <x v="0"/>
    <s v="Pagamento a favor Mercearia Ines, para aquisição cesta básica da Sr. Maria Semedo, no âmbito luta contra Covide 19,confrome documento em anexo. "/>
  </r>
  <r>
    <x v="1"/>
    <n v="0"/>
    <n v="0"/>
    <n v="0"/>
    <n v="4995"/>
    <x v="1027"/>
    <x v="0"/>
    <x v="1"/>
    <x v="0"/>
    <s v="03.16.15"/>
    <x v="6"/>
    <x v="0"/>
    <x v="5"/>
    <s v="Direção Financeira"/>
    <s v="03.16.15"/>
    <s v="Direção Financeira"/>
    <s v="03.16.15"/>
    <x v="20"/>
    <x v="0"/>
    <x v="1"/>
    <x v="5"/>
    <x v="0"/>
    <x v="0"/>
    <x v="2"/>
    <x v="0"/>
    <x v="4"/>
    <s v="2022-01-26"/>
    <x v="1"/>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janeiro 2022, conforme justificativa em anexo."/>
  </r>
  <r>
    <x v="1"/>
    <n v="0"/>
    <n v="0"/>
    <n v="0"/>
    <n v="28308"/>
    <x v="1027"/>
    <x v="0"/>
    <x v="1"/>
    <x v="0"/>
    <s v="03.16.15"/>
    <x v="6"/>
    <x v="0"/>
    <x v="5"/>
    <s v="Direção Financeira"/>
    <s v="03.16.15"/>
    <s v="Direção Financeira"/>
    <s v="03.16.15"/>
    <x v="20"/>
    <x v="0"/>
    <x v="1"/>
    <x v="5"/>
    <x v="0"/>
    <x v="0"/>
    <x v="2"/>
    <x v="0"/>
    <x v="4"/>
    <s v="2022-01-26"/>
    <x v="1"/>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janeiro 2022, conforme justificativa em anexo."/>
  </r>
  <r>
    <x v="1"/>
    <n v="0"/>
    <n v="0"/>
    <n v="0"/>
    <n v="22500"/>
    <x v="1028"/>
    <x v="0"/>
    <x v="0"/>
    <x v="0"/>
    <s v="80.02.01"/>
    <x v="3"/>
    <x v="3"/>
    <x v="3"/>
    <s v="Retenções Iur"/>
    <s v="80.02.01"/>
    <s v="Retenções Iur"/>
    <s v="80.02.01"/>
    <x v="3"/>
    <x v="0"/>
    <x v="2"/>
    <x v="1"/>
    <x v="1"/>
    <x v="2"/>
    <x v="0"/>
    <x v="0"/>
    <x v="5"/>
    <s v="2022-02-14"/>
    <x v="1"/>
    <n v="22500"/>
    <x v="0"/>
    <m/>
    <x v="0"/>
    <m/>
    <x v="3"/>
    <n v="100474696"/>
    <x v="0"/>
    <x v="0"/>
    <s v="Retenções Iur"/>
    <s v="ORI"/>
    <x v="0"/>
    <s v="RIUR"/>
    <x v="0"/>
    <x v="0"/>
    <x v="0"/>
    <x v="0"/>
    <x v="0"/>
    <x v="0"/>
    <x v="0"/>
    <x v="0"/>
    <x v="0"/>
    <x v="0"/>
    <x v="0"/>
    <s v="Retenções Iur"/>
    <x v="0"/>
    <x v="0"/>
    <x v="0"/>
    <x v="0"/>
    <x v="2"/>
    <x v="0"/>
    <x v="0"/>
    <s v="000000"/>
    <x v="0"/>
    <x v="1"/>
    <x v="0"/>
    <x v="0"/>
    <s v="RETENCAO OT"/>
  </r>
  <r>
    <x v="1"/>
    <n v="0"/>
    <n v="0"/>
    <n v="0"/>
    <n v="4200"/>
    <x v="1029"/>
    <x v="0"/>
    <x v="0"/>
    <x v="0"/>
    <s v="03.03.10"/>
    <x v="0"/>
    <x v="0"/>
    <x v="0"/>
    <s v="Receitas Da Câmara"/>
    <s v="03.03.10"/>
    <s v="Receitas Da Câmara"/>
    <s v="03.03.10"/>
    <x v="40"/>
    <x v="0"/>
    <x v="5"/>
    <x v="4"/>
    <x v="0"/>
    <x v="0"/>
    <x v="0"/>
    <x v="0"/>
    <x v="5"/>
    <s v="2022-02-22"/>
    <x v="1"/>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493"/>
    <x v="1030"/>
    <x v="0"/>
    <x v="0"/>
    <x v="0"/>
    <s v="03.03.10"/>
    <x v="0"/>
    <x v="0"/>
    <x v="0"/>
    <s v="Receitas Da Câmara"/>
    <s v="03.03.10"/>
    <s v="Receitas Da Câmara"/>
    <s v="03.03.10"/>
    <x v="38"/>
    <x v="0"/>
    <x v="1"/>
    <x v="1"/>
    <x v="0"/>
    <x v="0"/>
    <x v="0"/>
    <x v="0"/>
    <x v="5"/>
    <s v="2022-02-22"/>
    <x v="1"/>
    <n v="6249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1031"/>
    <x v="0"/>
    <x v="0"/>
    <x v="0"/>
    <s v="03.03.10"/>
    <x v="0"/>
    <x v="0"/>
    <x v="0"/>
    <s v="Receitas Da Câmara"/>
    <s v="03.03.10"/>
    <s v="Receitas Da Câmara"/>
    <s v="03.03.10"/>
    <x v="49"/>
    <x v="0"/>
    <x v="1"/>
    <x v="11"/>
    <x v="0"/>
    <x v="0"/>
    <x v="0"/>
    <x v="0"/>
    <x v="5"/>
    <s v="2022-02-22"/>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1032"/>
    <x v="0"/>
    <x v="0"/>
    <x v="0"/>
    <s v="03.03.10"/>
    <x v="0"/>
    <x v="0"/>
    <x v="0"/>
    <s v="Receitas Da Câmara"/>
    <s v="03.03.10"/>
    <s v="Receitas Da Câmara"/>
    <s v="03.03.10"/>
    <x v="48"/>
    <x v="0"/>
    <x v="5"/>
    <x v="4"/>
    <x v="0"/>
    <x v="0"/>
    <x v="0"/>
    <x v="0"/>
    <x v="5"/>
    <s v="2022-02-22"/>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1033"/>
    <x v="0"/>
    <x v="1"/>
    <x v="0"/>
    <s v="01.25.03.09"/>
    <x v="40"/>
    <x v="4"/>
    <x v="4"/>
    <s v="Emprego e Formação profissional"/>
    <s v="01.25.03"/>
    <s v="Emprego e Formação profissional"/>
    <s v="01.25.03"/>
    <x v="4"/>
    <x v="0"/>
    <x v="3"/>
    <x v="2"/>
    <x v="0"/>
    <x v="1"/>
    <x v="2"/>
    <x v="0"/>
    <x v="2"/>
    <s v="2022-03-02"/>
    <x v="1"/>
    <n v="7200"/>
    <x v="0"/>
    <m/>
    <x v="0"/>
    <m/>
    <x v="239"/>
    <n v="100422548"/>
    <x v="0"/>
    <x v="0"/>
    <s v="Apoio a formação profissional"/>
    <s v="ORI"/>
    <x v="0"/>
    <m/>
    <x v="0"/>
    <x v="0"/>
    <x v="0"/>
    <x v="0"/>
    <x v="0"/>
    <x v="0"/>
    <x v="0"/>
    <x v="1"/>
    <x v="0"/>
    <x v="0"/>
    <x v="0"/>
    <s v="Apoio a formação profissional"/>
    <x v="0"/>
    <x v="0"/>
    <x v="0"/>
    <x v="0"/>
    <x v="1"/>
    <x v="0"/>
    <x v="0"/>
    <s v="000480"/>
    <x v="0"/>
    <x v="0"/>
    <x v="0"/>
    <x v="0"/>
    <s v="Pagamento a favor da Delegação do Ministério da Educação de São Miguel representado pelo Sr. Viriato Gomes Furtado, pela aquisição de certificados para a formação profissional na escola do mar, conforme proposta em anexo."/>
  </r>
  <r>
    <x v="0"/>
    <n v="0"/>
    <n v="0"/>
    <n v="0"/>
    <n v="30000"/>
    <x v="1034"/>
    <x v="0"/>
    <x v="1"/>
    <x v="0"/>
    <s v="01.27.02.15"/>
    <x v="2"/>
    <x v="2"/>
    <x v="2"/>
    <s v="Saneamento básico"/>
    <s v="01.27.02"/>
    <s v="Saneamento básico"/>
    <s v="01.27.02"/>
    <x v="2"/>
    <x v="0"/>
    <x v="1"/>
    <x v="1"/>
    <x v="0"/>
    <x v="1"/>
    <x v="1"/>
    <x v="0"/>
    <x v="2"/>
    <s v="2022-03-04"/>
    <x v="1"/>
    <n v="30000"/>
    <x v="0"/>
    <m/>
    <x v="0"/>
    <m/>
    <x v="5"/>
    <n v="100476920"/>
    <x v="0"/>
    <x v="0"/>
    <s v="Transferência de Residuos Aterro Santiago"/>
    <s v="ORI"/>
    <x v="0"/>
    <m/>
    <x v="0"/>
    <x v="0"/>
    <x v="0"/>
    <x v="0"/>
    <x v="0"/>
    <x v="0"/>
    <x v="0"/>
    <x v="1"/>
    <x v="0"/>
    <x v="0"/>
    <x v="0"/>
    <s v="Transferência de Residuos Aterro Santiago"/>
    <x v="0"/>
    <x v="0"/>
    <x v="0"/>
    <x v="0"/>
    <x v="1"/>
    <x v="0"/>
    <x v="0"/>
    <s v="000510"/>
    <x v="0"/>
    <x v="0"/>
    <x v="0"/>
    <x v="0"/>
    <s v="Pagamento a favor Felisberto Carvalho, pela aquisição de 234,19 Lts de Combustível, conforme documento em anexo. "/>
  </r>
  <r>
    <x v="0"/>
    <n v="0"/>
    <n v="0"/>
    <n v="0"/>
    <n v="19350"/>
    <x v="1035"/>
    <x v="0"/>
    <x v="1"/>
    <x v="0"/>
    <s v="03.16.15"/>
    <x v="6"/>
    <x v="0"/>
    <x v="5"/>
    <s v="Direção Financeira"/>
    <s v="03.16.15"/>
    <s v="Direção Financeira"/>
    <s v="03.16.15"/>
    <x v="71"/>
    <x v="0"/>
    <x v="1"/>
    <x v="1"/>
    <x v="0"/>
    <x v="0"/>
    <x v="1"/>
    <x v="0"/>
    <x v="2"/>
    <s v="2022-03-08"/>
    <x v="1"/>
    <n v="19350"/>
    <x v="0"/>
    <m/>
    <x v="0"/>
    <m/>
    <x v="3"/>
    <n v="100474696"/>
    <x v="0"/>
    <x v="1"/>
    <s v="Direção Financeira"/>
    <s v="ORI"/>
    <x v="0"/>
    <m/>
    <x v="0"/>
    <x v="0"/>
    <x v="0"/>
    <x v="0"/>
    <x v="0"/>
    <x v="0"/>
    <x v="0"/>
    <x v="1"/>
    <x v="0"/>
    <x v="0"/>
    <x v="0"/>
    <s v="Direção Financeira"/>
    <x v="0"/>
    <x v="0"/>
    <x v="0"/>
    <x v="0"/>
    <x v="0"/>
    <x v="0"/>
    <x v="0"/>
    <s v="000534"/>
    <x v="0"/>
    <x v="0"/>
    <x v="1"/>
    <x v="0"/>
    <s v="Pagamento a favor do SR. Anildo de Jesus Mendes, pela prestação se serviço, no âmbito dos trabalhos da remoção e implementação de postes de iluminação Publica, conforme proposta e fatura em anexo. "/>
  </r>
  <r>
    <x v="1"/>
    <n v="0"/>
    <n v="0"/>
    <n v="0"/>
    <n v="2300"/>
    <x v="1036"/>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5000"/>
    <x v="1037"/>
    <x v="0"/>
    <x v="1"/>
    <x v="0"/>
    <s v="01.25.05.09"/>
    <x v="15"/>
    <x v="4"/>
    <x v="4"/>
    <s v="Saúde"/>
    <s v="01.25.05"/>
    <s v="Saúde"/>
    <s v="01.25.05"/>
    <x v="5"/>
    <x v="0"/>
    <x v="4"/>
    <x v="3"/>
    <x v="0"/>
    <x v="1"/>
    <x v="2"/>
    <x v="0"/>
    <x v="2"/>
    <s v="2022-03-04"/>
    <x v="1"/>
    <n v="5000"/>
    <x v="0"/>
    <m/>
    <x v="0"/>
    <m/>
    <x v="144"/>
    <n v="100477146"/>
    <x v="0"/>
    <x v="0"/>
    <s v="Apoio a Consultas de Especialidade e Medicamentos"/>
    <s v="ORI"/>
    <x v="0"/>
    <s v="ACE"/>
    <x v="0"/>
    <x v="0"/>
    <x v="0"/>
    <x v="0"/>
    <x v="0"/>
    <x v="0"/>
    <x v="0"/>
    <x v="1"/>
    <x v="0"/>
    <x v="0"/>
    <x v="0"/>
    <s v="Apoio a Consultas de Especialidade e Medicamentos"/>
    <x v="0"/>
    <x v="0"/>
    <x v="0"/>
    <x v="0"/>
    <x v="1"/>
    <x v="0"/>
    <x v="0"/>
    <s v="000495"/>
    <x v="0"/>
    <x v="0"/>
    <x v="0"/>
    <x v="0"/>
    <s v="Apoio financeira a favor da Sr. Eloisa Cardoso, para aquisição de óculos, conforme documento em anexo."/>
  </r>
  <r>
    <x v="0"/>
    <n v="0"/>
    <n v="0"/>
    <n v="0"/>
    <n v="109650"/>
    <x v="1035"/>
    <x v="0"/>
    <x v="1"/>
    <x v="0"/>
    <s v="03.16.15"/>
    <x v="6"/>
    <x v="0"/>
    <x v="5"/>
    <s v="Direção Financeira"/>
    <s v="03.16.15"/>
    <s v="Direção Financeira"/>
    <s v="03.16.15"/>
    <x v="71"/>
    <x v="0"/>
    <x v="1"/>
    <x v="1"/>
    <x v="0"/>
    <x v="0"/>
    <x v="1"/>
    <x v="0"/>
    <x v="2"/>
    <s v="2022-03-08"/>
    <x v="1"/>
    <n v="109650"/>
    <x v="0"/>
    <m/>
    <x v="0"/>
    <m/>
    <x v="240"/>
    <n v="100478765"/>
    <x v="0"/>
    <x v="0"/>
    <s v="Direção Financeira"/>
    <s v="ORI"/>
    <x v="0"/>
    <m/>
    <x v="0"/>
    <x v="0"/>
    <x v="0"/>
    <x v="0"/>
    <x v="0"/>
    <x v="0"/>
    <x v="0"/>
    <x v="1"/>
    <x v="0"/>
    <x v="0"/>
    <x v="0"/>
    <s v="Direção Financeira"/>
    <x v="0"/>
    <x v="0"/>
    <x v="0"/>
    <x v="0"/>
    <x v="0"/>
    <x v="0"/>
    <x v="0"/>
    <s v="000534"/>
    <x v="0"/>
    <x v="0"/>
    <x v="0"/>
    <x v="0"/>
    <s v="Pagamento a favor do SR. Anildo de Jesus Mendes, pela prestação se serviço, no âmbito dos trabalhos da remoção e implementação de postes de iluminação Publica, conforme proposta e fatura em anexo. "/>
  </r>
  <r>
    <x v="1"/>
    <n v="0"/>
    <n v="0"/>
    <n v="0"/>
    <n v="11300"/>
    <x v="1038"/>
    <x v="0"/>
    <x v="0"/>
    <x v="0"/>
    <s v="03.03.10"/>
    <x v="0"/>
    <x v="0"/>
    <x v="0"/>
    <s v="Receitas Da Câmara"/>
    <s v="03.03.10"/>
    <s v="Receitas Da Câmara"/>
    <s v="03.03.10"/>
    <x v="35"/>
    <x v="0"/>
    <x v="1"/>
    <x v="11"/>
    <x v="0"/>
    <x v="0"/>
    <x v="0"/>
    <x v="0"/>
    <x v="4"/>
    <s v="2022-01-05"/>
    <x v="1"/>
    <n v="1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300"/>
    <x v="1039"/>
    <x v="0"/>
    <x v="0"/>
    <x v="0"/>
    <s v="03.03.10"/>
    <x v="0"/>
    <x v="0"/>
    <x v="0"/>
    <s v="Receitas Da Câmara"/>
    <s v="03.03.10"/>
    <s v="Receitas Da Câmara"/>
    <s v="03.03.10"/>
    <x v="41"/>
    <x v="0"/>
    <x v="5"/>
    <x v="4"/>
    <x v="0"/>
    <x v="0"/>
    <x v="0"/>
    <x v="0"/>
    <x v="4"/>
    <s v="2022-01-05"/>
    <x v="1"/>
    <n v="40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40"/>
    <x v="1040"/>
    <x v="0"/>
    <x v="0"/>
    <x v="0"/>
    <s v="03.03.10"/>
    <x v="0"/>
    <x v="0"/>
    <x v="0"/>
    <s v="Receitas Da Câmara"/>
    <s v="03.03.10"/>
    <s v="Receitas Da Câmara"/>
    <s v="03.03.10"/>
    <x v="34"/>
    <x v="0"/>
    <x v="5"/>
    <x v="4"/>
    <x v="0"/>
    <x v="0"/>
    <x v="0"/>
    <x v="0"/>
    <x v="4"/>
    <s v="2022-01-05"/>
    <x v="1"/>
    <n v="3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
    <x v="1041"/>
    <x v="0"/>
    <x v="0"/>
    <x v="0"/>
    <s v="03.03.10"/>
    <x v="0"/>
    <x v="0"/>
    <x v="0"/>
    <s v="Receitas Da Câmara"/>
    <s v="03.03.10"/>
    <s v="Receitas Da Câmara"/>
    <s v="03.03.10"/>
    <x v="65"/>
    <x v="0"/>
    <x v="5"/>
    <x v="12"/>
    <x v="0"/>
    <x v="0"/>
    <x v="0"/>
    <x v="0"/>
    <x v="4"/>
    <s v="2022-01-05"/>
    <x v="1"/>
    <n v="1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684"/>
    <x v="1042"/>
    <x v="0"/>
    <x v="0"/>
    <x v="0"/>
    <s v="03.03.10"/>
    <x v="0"/>
    <x v="0"/>
    <x v="0"/>
    <s v="Receitas Da Câmara"/>
    <s v="03.03.10"/>
    <s v="Receitas Da Câmara"/>
    <s v="03.03.10"/>
    <x v="38"/>
    <x v="0"/>
    <x v="1"/>
    <x v="1"/>
    <x v="0"/>
    <x v="0"/>
    <x v="0"/>
    <x v="0"/>
    <x v="4"/>
    <s v="2022-01-05"/>
    <x v="1"/>
    <n v="3268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1043"/>
    <x v="0"/>
    <x v="0"/>
    <x v="0"/>
    <s v="03.03.10"/>
    <x v="0"/>
    <x v="0"/>
    <x v="0"/>
    <s v="Receitas Da Câmara"/>
    <s v="03.03.10"/>
    <s v="Receitas Da Câmara"/>
    <s v="03.03.10"/>
    <x v="36"/>
    <x v="0"/>
    <x v="5"/>
    <x v="4"/>
    <x v="0"/>
    <x v="0"/>
    <x v="0"/>
    <x v="0"/>
    <x v="4"/>
    <s v="2022-01-05"/>
    <x v="1"/>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0"/>
    <x v="1044"/>
    <x v="0"/>
    <x v="0"/>
    <x v="0"/>
    <s v="03.03.10"/>
    <x v="0"/>
    <x v="0"/>
    <x v="0"/>
    <s v="Receitas Da Câmara"/>
    <s v="03.03.10"/>
    <s v="Receitas Da Câmara"/>
    <s v="03.03.10"/>
    <x v="48"/>
    <x v="0"/>
    <x v="5"/>
    <x v="4"/>
    <x v="0"/>
    <x v="0"/>
    <x v="0"/>
    <x v="0"/>
    <x v="4"/>
    <s v="2022-01-05"/>
    <x v="1"/>
    <n v="2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1045"/>
    <x v="0"/>
    <x v="0"/>
    <x v="0"/>
    <s v="03.03.10"/>
    <x v="0"/>
    <x v="0"/>
    <x v="0"/>
    <s v="Receitas Da Câmara"/>
    <s v="03.03.10"/>
    <s v="Receitas Da Câmara"/>
    <s v="03.03.10"/>
    <x v="37"/>
    <x v="0"/>
    <x v="5"/>
    <x v="4"/>
    <x v="0"/>
    <x v="0"/>
    <x v="0"/>
    <x v="0"/>
    <x v="4"/>
    <s v="2022-01-05"/>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1046"/>
    <x v="0"/>
    <x v="0"/>
    <x v="0"/>
    <s v="03.03.10"/>
    <x v="0"/>
    <x v="0"/>
    <x v="0"/>
    <s v="Receitas Da Câmara"/>
    <s v="03.03.10"/>
    <s v="Receitas Da Câmara"/>
    <s v="03.03.10"/>
    <x v="42"/>
    <x v="0"/>
    <x v="5"/>
    <x v="12"/>
    <x v="0"/>
    <x v="0"/>
    <x v="0"/>
    <x v="0"/>
    <x v="4"/>
    <s v="2022-01-05"/>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
    <x v="1047"/>
    <x v="0"/>
    <x v="0"/>
    <x v="0"/>
    <s v="03.03.10"/>
    <x v="0"/>
    <x v="0"/>
    <x v="0"/>
    <s v="Receitas Da Câmara"/>
    <s v="03.03.10"/>
    <s v="Receitas Da Câmara"/>
    <s v="03.03.10"/>
    <x v="66"/>
    <x v="0"/>
    <x v="5"/>
    <x v="12"/>
    <x v="0"/>
    <x v="0"/>
    <x v="0"/>
    <x v="0"/>
    <x v="4"/>
    <s v="2022-01-05"/>
    <x v="1"/>
    <n v="4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500"/>
    <x v="1048"/>
    <x v="0"/>
    <x v="1"/>
    <x v="0"/>
    <s v="03.16.12"/>
    <x v="35"/>
    <x v="0"/>
    <x v="5"/>
    <s v="Direcção de Urbanismo"/>
    <s v="03.16.12"/>
    <s v="Direcção de Urbanismo"/>
    <s v="03.16.12"/>
    <x v="9"/>
    <x v="0"/>
    <x v="1"/>
    <x v="5"/>
    <x v="0"/>
    <x v="0"/>
    <x v="2"/>
    <x v="0"/>
    <x v="2"/>
    <s v="2022-03-10"/>
    <x v="1"/>
    <n v="47500"/>
    <x v="0"/>
    <m/>
    <x v="0"/>
    <m/>
    <x v="233"/>
    <n v="100479315"/>
    <x v="0"/>
    <x v="0"/>
    <s v="Direcção de Urbanismo"/>
    <s v="ORI"/>
    <x v="0"/>
    <m/>
    <x v="0"/>
    <x v="0"/>
    <x v="0"/>
    <x v="0"/>
    <x v="0"/>
    <x v="0"/>
    <x v="0"/>
    <x v="0"/>
    <x v="0"/>
    <x v="0"/>
    <x v="0"/>
    <s v="Direcção de Urbanismo"/>
    <x v="0"/>
    <x v="0"/>
    <x v="0"/>
    <x v="0"/>
    <x v="0"/>
    <x v="0"/>
    <x v="0"/>
    <s v="000558"/>
    <x v="0"/>
    <x v="0"/>
    <x v="0"/>
    <x v="0"/>
    <s v="Ajusta de custo a favor do Sr. Ângelo lopes, aquando a sua deslocação  afim de participar na formação em Portugal, nas instalações da DAF, conforme documento em anexo."/>
  </r>
  <r>
    <x v="1"/>
    <n v="0"/>
    <n v="0"/>
    <n v="0"/>
    <n v="2000"/>
    <x v="1049"/>
    <x v="0"/>
    <x v="1"/>
    <x v="0"/>
    <s v="03.16.16"/>
    <x v="32"/>
    <x v="0"/>
    <x v="5"/>
    <s v="Direção Ambiente e Saneamento "/>
    <s v="03.16.16"/>
    <s v="Direção Ambiente e Saneamento "/>
    <s v="03.16.16"/>
    <x v="9"/>
    <x v="0"/>
    <x v="1"/>
    <x v="5"/>
    <x v="0"/>
    <x v="0"/>
    <x v="2"/>
    <x v="0"/>
    <x v="2"/>
    <s v="2022-03-22"/>
    <x v="1"/>
    <n v="2000"/>
    <x v="0"/>
    <m/>
    <x v="0"/>
    <m/>
    <x v="165"/>
    <n v="100478955"/>
    <x v="0"/>
    <x v="0"/>
    <s v="Direção Ambiente e Saneamento "/>
    <s v="ORI"/>
    <x v="0"/>
    <m/>
    <x v="0"/>
    <x v="0"/>
    <x v="0"/>
    <x v="0"/>
    <x v="0"/>
    <x v="0"/>
    <x v="0"/>
    <x v="0"/>
    <x v="0"/>
    <x v="0"/>
    <x v="0"/>
    <s v="Direção Ambiente e Saneamento "/>
    <x v="0"/>
    <x v="0"/>
    <x v="0"/>
    <x v="0"/>
    <x v="0"/>
    <x v="0"/>
    <x v="0"/>
    <s v="000641"/>
    <x v="0"/>
    <x v="0"/>
    <x v="0"/>
    <x v="0"/>
    <s v="Ajuda de custo a favor da Srª. Ermilinda Emílio Lopes, pela sua participação nas atividades de comemoração dos dias mundias da água metereologia, floresta,árvore e das comunidades rurais, a ter lugar no dia 22 de março, pelas 10h na Universidade de Santiago na cidade de Assomada, conforme anexo."/>
  </r>
  <r>
    <x v="1"/>
    <n v="0"/>
    <n v="0"/>
    <n v="0"/>
    <n v="3000"/>
    <x v="1050"/>
    <x v="0"/>
    <x v="1"/>
    <x v="0"/>
    <s v="03.16.15"/>
    <x v="6"/>
    <x v="0"/>
    <x v="5"/>
    <s v="Direção Financeira"/>
    <s v="03.16.15"/>
    <s v="Direção Financeira"/>
    <s v="03.16.15"/>
    <x v="20"/>
    <x v="0"/>
    <x v="1"/>
    <x v="5"/>
    <x v="0"/>
    <x v="0"/>
    <x v="2"/>
    <x v="0"/>
    <x v="2"/>
    <s v="2022-03-25"/>
    <x v="1"/>
    <n v="3000"/>
    <x v="0"/>
    <m/>
    <x v="0"/>
    <m/>
    <x v="3"/>
    <n v="100474696"/>
    <x v="0"/>
    <x v="1"/>
    <s v="Direção Financeira"/>
    <s v="ORI"/>
    <x v="0"/>
    <m/>
    <x v="0"/>
    <x v="0"/>
    <x v="0"/>
    <x v="0"/>
    <x v="0"/>
    <x v="0"/>
    <x v="0"/>
    <x v="0"/>
    <x v="0"/>
    <x v="0"/>
    <x v="0"/>
    <s v="Direção Financeira"/>
    <x v="0"/>
    <x v="0"/>
    <x v="0"/>
    <x v="0"/>
    <x v="0"/>
    <x v="0"/>
    <x v="0"/>
    <s v="000691"/>
    <x v="0"/>
    <x v="0"/>
    <x v="1"/>
    <x v="0"/>
    <s v="Pagamento a favor do Sr. Alfredo Henrique Cardoso Vaz, pela prestação do serviço de apoio técnico na direção de urbanismo,referente ao mês de março 2022, conforme contrato em anexo."/>
  </r>
  <r>
    <x v="1"/>
    <n v="0"/>
    <n v="0"/>
    <n v="0"/>
    <n v="17000"/>
    <x v="1050"/>
    <x v="0"/>
    <x v="1"/>
    <x v="0"/>
    <s v="03.16.15"/>
    <x v="6"/>
    <x v="0"/>
    <x v="5"/>
    <s v="Direção Financeira"/>
    <s v="03.16.15"/>
    <s v="Direção Financeira"/>
    <s v="03.16.15"/>
    <x v="20"/>
    <x v="0"/>
    <x v="1"/>
    <x v="5"/>
    <x v="0"/>
    <x v="0"/>
    <x v="2"/>
    <x v="0"/>
    <x v="2"/>
    <s v="2022-03-25"/>
    <x v="1"/>
    <n v="17000"/>
    <x v="0"/>
    <m/>
    <x v="0"/>
    <m/>
    <x v="183"/>
    <n v="100479302"/>
    <x v="0"/>
    <x v="0"/>
    <s v="Direção Financeira"/>
    <s v="ORI"/>
    <x v="0"/>
    <m/>
    <x v="0"/>
    <x v="0"/>
    <x v="0"/>
    <x v="0"/>
    <x v="0"/>
    <x v="0"/>
    <x v="0"/>
    <x v="0"/>
    <x v="0"/>
    <x v="0"/>
    <x v="0"/>
    <s v="Direção Financeira"/>
    <x v="0"/>
    <x v="0"/>
    <x v="0"/>
    <x v="0"/>
    <x v="0"/>
    <x v="0"/>
    <x v="0"/>
    <s v="000691"/>
    <x v="0"/>
    <x v="0"/>
    <x v="0"/>
    <x v="0"/>
    <s v="Pagamento a favor do Sr. Alfredo Henrique Cardoso Vaz, pela prestação do serviço de apoio técnico na direção de urbanismo,referente ao mês de março 2022, conforme contrato em anexo."/>
  </r>
  <r>
    <x v="1"/>
    <n v="0"/>
    <n v="0"/>
    <n v="0"/>
    <n v="2300"/>
    <x v="1051"/>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59"/>
    <x v="0"/>
    <x v="0"/>
    <x v="1"/>
    <x v="0"/>
    <s v="Pagamento a favor da Srª. Aguida Lopes, pela prestação de serviço de limpeza urbana, referente ao mês de março 2022, conforme contrato em anexo."/>
  </r>
  <r>
    <x v="1"/>
    <n v="0"/>
    <n v="0"/>
    <n v="0"/>
    <n v="13030"/>
    <x v="1051"/>
    <x v="0"/>
    <x v="1"/>
    <x v="0"/>
    <s v="01.27.02.11"/>
    <x v="14"/>
    <x v="2"/>
    <x v="2"/>
    <s v="Saneamento básico"/>
    <s v="01.27.02"/>
    <s v="Saneamento básico"/>
    <s v="01.27.02"/>
    <x v="4"/>
    <x v="0"/>
    <x v="3"/>
    <x v="2"/>
    <x v="0"/>
    <x v="1"/>
    <x v="2"/>
    <x v="0"/>
    <x v="2"/>
    <s v="2022-03-25"/>
    <x v="1"/>
    <n v="13030"/>
    <x v="0"/>
    <m/>
    <x v="0"/>
    <m/>
    <x v="86"/>
    <n v="100478876"/>
    <x v="0"/>
    <x v="0"/>
    <s v="Reforço do saneamento básico"/>
    <s v="ORI"/>
    <x v="0"/>
    <m/>
    <x v="0"/>
    <x v="0"/>
    <x v="0"/>
    <x v="0"/>
    <x v="0"/>
    <x v="0"/>
    <x v="0"/>
    <x v="1"/>
    <x v="0"/>
    <x v="0"/>
    <x v="0"/>
    <s v="Reforço do saneamento básico"/>
    <x v="0"/>
    <x v="0"/>
    <x v="0"/>
    <x v="0"/>
    <x v="1"/>
    <x v="0"/>
    <x v="0"/>
    <s v="000659"/>
    <x v="0"/>
    <x v="0"/>
    <x v="0"/>
    <x v="0"/>
    <s v="Pagamento a favor da Srª. Aguida Lopes, pela prestação de serviço de limpeza urbana, referente ao mês de março 2022, conforme contrato em anexo."/>
  </r>
  <r>
    <x v="1"/>
    <n v="0"/>
    <n v="0"/>
    <n v="0"/>
    <n v="5500"/>
    <x v="1052"/>
    <x v="0"/>
    <x v="0"/>
    <x v="0"/>
    <s v="03.03.10"/>
    <x v="0"/>
    <x v="0"/>
    <x v="0"/>
    <s v="Receitas Da Câmara"/>
    <s v="03.03.10"/>
    <s v="Receitas Da Câmara"/>
    <s v="03.03.10"/>
    <x v="35"/>
    <x v="0"/>
    <x v="1"/>
    <x v="11"/>
    <x v="0"/>
    <x v="0"/>
    <x v="0"/>
    <x v="0"/>
    <x v="2"/>
    <s v="2022-03-28"/>
    <x v="1"/>
    <n v="5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0"/>
    <x v="1053"/>
    <x v="0"/>
    <x v="0"/>
    <x v="0"/>
    <s v="03.03.10"/>
    <x v="0"/>
    <x v="0"/>
    <x v="0"/>
    <s v="Receitas Da Câmara"/>
    <s v="03.03.10"/>
    <s v="Receitas Da Câmara"/>
    <s v="03.03.10"/>
    <x v="44"/>
    <x v="0"/>
    <x v="5"/>
    <x v="4"/>
    <x v="0"/>
    <x v="0"/>
    <x v="0"/>
    <x v="0"/>
    <x v="2"/>
    <s v="2022-03-28"/>
    <x v="1"/>
    <n v="32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980"/>
    <x v="1054"/>
    <x v="0"/>
    <x v="1"/>
    <x v="0"/>
    <s v="01.26.03.06"/>
    <x v="64"/>
    <x v="6"/>
    <x v="7"/>
    <s v="Turismo"/>
    <s v="01.26.03"/>
    <s v="Turismo"/>
    <s v="01.26.03"/>
    <x v="1"/>
    <x v="0"/>
    <x v="1"/>
    <x v="1"/>
    <x v="0"/>
    <x v="1"/>
    <x v="1"/>
    <x v="0"/>
    <x v="4"/>
    <s v="2022-01-06"/>
    <x v="1"/>
    <n v="7980"/>
    <x v="0"/>
    <m/>
    <x v="0"/>
    <m/>
    <x v="241"/>
    <n v="100478323"/>
    <x v="0"/>
    <x v="0"/>
    <s v="Sinalização Turística do Concelho de São Miguel"/>
    <s v="ORI"/>
    <x v="0"/>
    <s v="STCSM"/>
    <x v="0"/>
    <x v="0"/>
    <x v="0"/>
    <x v="0"/>
    <x v="0"/>
    <x v="0"/>
    <x v="0"/>
    <x v="1"/>
    <x v="0"/>
    <x v="0"/>
    <x v="0"/>
    <s v="Sinalização Turística do Concelho de São Miguel"/>
    <x v="0"/>
    <x v="0"/>
    <x v="0"/>
    <x v="0"/>
    <x v="1"/>
    <x v="0"/>
    <x v="0"/>
    <s v="000023"/>
    <x v="0"/>
    <x v="0"/>
    <x v="0"/>
    <x v="0"/>
    <s v="Pagamento a favor Paris tore Comercio Geral, pela almoço servidos, conforme documento em anexo."/>
  </r>
  <r>
    <x v="1"/>
    <n v="0"/>
    <n v="0"/>
    <n v="0"/>
    <n v="5392"/>
    <x v="909"/>
    <x v="0"/>
    <x v="1"/>
    <x v="0"/>
    <s v="03.16.28"/>
    <x v="46"/>
    <x v="0"/>
    <x v="5"/>
    <s v="Gabinete da Auditoria Interna"/>
    <s v="03.16.28"/>
    <s v="Gabinete da Auditoria Interna"/>
    <s v="03.16.28"/>
    <x v="15"/>
    <x v="0"/>
    <x v="1"/>
    <x v="1"/>
    <x v="1"/>
    <x v="0"/>
    <x v="2"/>
    <x v="0"/>
    <x v="6"/>
    <s v="2022-07-25"/>
    <x v="2"/>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7-2022"/>
  </r>
  <r>
    <x v="1"/>
    <n v="0"/>
    <n v="0"/>
    <n v="0"/>
    <n v="12290"/>
    <x v="1055"/>
    <x v="0"/>
    <x v="1"/>
    <x v="0"/>
    <s v="01.25.05.10"/>
    <x v="5"/>
    <x v="4"/>
    <x v="4"/>
    <s v="Saúde"/>
    <s v="01.25.05"/>
    <s v="Saúde"/>
    <s v="01.25.05"/>
    <x v="5"/>
    <x v="0"/>
    <x v="4"/>
    <x v="3"/>
    <x v="0"/>
    <x v="1"/>
    <x v="2"/>
    <x v="0"/>
    <x v="4"/>
    <s v="2022-01-10"/>
    <x v="1"/>
    <n v="12290"/>
    <x v="0"/>
    <m/>
    <x v="0"/>
    <m/>
    <x v="45"/>
    <n v="100478189"/>
    <x v="0"/>
    <x v="0"/>
    <s v="Assistencia social"/>
    <s v="ORI"/>
    <x v="0"/>
    <m/>
    <x v="0"/>
    <x v="0"/>
    <x v="0"/>
    <x v="0"/>
    <x v="0"/>
    <x v="0"/>
    <x v="0"/>
    <x v="1"/>
    <x v="0"/>
    <x v="0"/>
    <x v="0"/>
    <s v="Assistencia social"/>
    <x v="0"/>
    <x v="0"/>
    <x v="0"/>
    <x v="0"/>
    <x v="1"/>
    <x v="0"/>
    <x v="0"/>
    <s v="000037"/>
    <x v="0"/>
    <x v="0"/>
    <x v="0"/>
    <x v="0"/>
    <s v="Pagamento a favor Mercearia Inês Nunes, referente aquisição de géneros a alimentícios para composição de cesta básica das família vulneráveis, conforme justificativo em anexo."/>
  </r>
  <r>
    <x v="1"/>
    <n v="0"/>
    <n v="0"/>
    <n v="0"/>
    <n v="13600"/>
    <x v="1056"/>
    <x v="0"/>
    <x v="1"/>
    <x v="0"/>
    <s v="01.25.02.15"/>
    <x v="36"/>
    <x v="4"/>
    <x v="4"/>
    <s v="desporto"/>
    <s v="01.25.02"/>
    <s v="desporto"/>
    <s v="01.25.02"/>
    <x v="4"/>
    <x v="0"/>
    <x v="3"/>
    <x v="2"/>
    <x v="0"/>
    <x v="1"/>
    <x v="2"/>
    <x v="0"/>
    <x v="2"/>
    <s v="2022-03-21"/>
    <x v="1"/>
    <n v="13600"/>
    <x v="0"/>
    <m/>
    <x v="0"/>
    <m/>
    <x v="242"/>
    <n v="100476219"/>
    <x v="0"/>
    <x v="0"/>
    <s v="Incentivos a Associações e Escolas de Iniciação Desportivas"/>
    <s v="ORI"/>
    <x v="0"/>
    <s v="IAEID"/>
    <x v="0"/>
    <x v="0"/>
    <x v="0"/>
    <x v="0"/>
    <x v="0"/>
    <x v="0"/>
    <x v="0"/>
    <x v="1"/>
    <x v="0"/>
    <x v="0"/>
    <x v="0"/>
    <s v="Incentivos a Associações e Escolas de Iniciação Desportivas"/>
    <x v="0"/>
    <x v="0"/>
    <x v="0"/>
    <x v="0"/>
    <x v="1"/>
    <x v="0"/>
    <x v="0"/>
    <s v="000623"/>
    <x v="0"/>
    <x v="0"/>
    <x v="0"/>
    <x v="0"/>
    <s v="Pagamento a favor do Sr.Odair Sanches Cardoso da Veiga, referente ao frete de hiace para os 04 jogos de fase de grupo, para a seleção de futsal S.Miguel, conforme documento justificativo em anexo."/>
  </r>
  <r>
    <x v="1"/>
    <n v="0"/>
    <n v="0"/>
    <n v="0"/>
    <n v="1000"/>
    <x v="1057"/>
    <x v="0"/>
    <x v="1"/>
    <x v="0"/>
    <s v="01.25.05.10"/>
    <x v="5"/>
    <x v="4"/>
    <x v="4"/>
    <s v="Saúde"/>
    <s v="01.25.05"/>
    <s v="Saúde"/>
    <s v="01.25.05"/>
    <x v="5"/>
    <x v="0"/>
    <x v="4"/>
    <x v="3"/>
    <x v="0"/>
    <x v="1"/>
    <x v="2"/>
    <x v="0"/>
    <x v="4"/>
    <s v="2022-01-14"/>
    <x v="1"/>
    <n v="1000"/>
    <x v="0"/>
    <m/>
    <x v="0"/>
    <m/>
    <x v="243"/>
    <n v="100475983"/>
    <x v="0"/>
    <x v="0"/>
    <s v="Assistencia social"/>
    <s v="ORI"/>
    <x v="0"/>
    <m/>
    <x v="0"/>
    <x v="0"/>
    <x v="0"/>
    <x v="0"/>
    <x v="0"/>
    <x v="0"/>
    <x v="0"/>
    <x v="1"/>
    <x v="0"/>
    <x v="0"/>
    <x v="0"/>
    <s v="Assistencia social"/>
    <x v="0"/>
    <x v="0"/>
    <x v="0"/>
    <x v="0"/>
    <x v="1"/>
    <x v="0"/>
    <x v="0"/>
    <s v="000054"/>
    <x v="0"/>
    <x v="0"/>
    <x v="0"/>
    <x v="0"/>
    <s v="Apoio financeiro a favor da senhora Aldina Lopes de Pina, para aquisição de cesta básica, no âmbito luta contra Covide 19 conforme justificativo em anexo."/>
  </r>
  <r>
    <x v="1"/>
    <n v="0"/>
    <n v="0"/>
    <n v="0"/>
    <n v="10834"/>
    <x v="1058"/>
    <x v="0"/>
    <x v="1"/>
    <x v="0"/>
    <s v="03.16.13"/>
    <x v="50"/>
    <x v="0"/>
    <x v="5"/>
    <s v="Unidade Gestão de Aquisições"/>
    <s v="03.16.13"/>
    <s v="Unidade Gestão de Aquisições"/>
    <s v="03.16.13"/>
    <x v="15"/>
    <x v="0"/>
    <x v="1"/>
    <x v="1"/>
    <x v="1"/>
    <x v="0"/>
    <x v="2"/>
    <x v="0"/>
    <x v="6"/>
    <s v="2022-07-25"/>
    <x v="2"/>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7-2022"/>
  </r>
  <r>
    <x v="0"/>
    <n v="0"/>
    <n v="0"/>
    <n v="0"/>
    <n v="9250"/>
    <x v="1059"/>
    <x v="0"/>
    <x v="1"/>
    <x v="0"/>
    <s v="01.27.06.72"/>
    <x v="47"/>
    <x v="2"/>
    <x v="2"/>
    <s v="Requalificação Urbana e habitação"/>
    <s v="01.27.06"/>
    <s v="Requalificação Urbana e habitação"/>
    <s v="01.27.06"/>
    <x v="1"/>
    <x v="0"/>
    <x v="1"/>
    <x v="1"/>
    <x v="0"/>
    <x v="1"/>
    <x v="1"/>
    <x v="0"/>
    <x v="5"/>
    <s v="2022-02-10"/>
    <x v="1"/>
    <n v="9250"/>
    <x v="0"/>
    <m/>
    <x v="0"/>
    <m/>
    <x v="231"/>
    <n v="100478557"/>
    <x v="0"/>
    <x v="0"/>
    <s v="Manutenção e Reabilitação de Edificios Municipais"/>
    <s v="ORI"/>
    <x v="0"/>
    <m/>
    <x v="0"/>
    <x v="0"/>
    <x v="0"/>
    <x v="0"/>
    <x v="0"/>
    <x v="0"/>
    <x v="0"/>
    <x v="1"/>
    <x v="0"/>
    <x v="0"/>
    <x v="0"/>
    <s v="Manutenção e Reabilitação de Edificios Municipais"/>
    <x v="0"/>
    <x v="0"/>
    <x v="0"/>
    <x v="0"/>
    <x v="1"/>
    <x v="0"/>
    <x v="0"/>
    <s v="000239"/>
    <x v="0"/>
    <x v="0"/>
    <x v="0"/>
    <x v="0"/>
    <s v="Pagamento a favor do Comercio Liu Yang, referente a aquisição de matérias para manutenção de rede de água nas instalação do Mercado Municipal, conforme proposta em anexo."/>
  </r>
  <r>
    <x v="1"/>
    <n v="0"/>
    <n v="0"/>
    <n v="0"/>
    <n v="8213"/>
    <x v="1058"/>
    <x v="0"/>
    <x v="1"/>
    <x v="0"/>
    <s v="03.16.13"/>
    <x v="50"/>
    <x v="0"/>
    <x v="5"/>
    <s v="Unidade Gestão de Aquisições"/>
    <s v="03.16.13"/>
    <s v="Unidade Gestão de Aquisições"/>
    <s v="03.16.13"/>
    <x v="15"/>
    <x v="0"/>
    <x v="1"/>
    <x v="1"/>
    <x v="1"/>
    <x v="0"/>
    <x v="2"/>
    <x v="0"/>
    <x v="6"/>
    <s v="2022-07-25"/>
    <x v="2"/>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7-2022"/>
  </r>
  <r>
    <x v="1"/>
    <n v="0"/>
    <n v="0"/>
    <n v="0"/>
    <n v="73675"/>
    <x v="1058"/>
    <x v="0"/>
    <x v="1"/>
    <x v="0"/>
    <s v="03.16.13"/>
    <x v="50"/>
    <x v="0"/>
    <x v="5"/>
    <s v="Unidade Gestão de Aquisições"/>
    <s v="03.16.13"/>
    <s v="Unidade Gestão de Aquisições"/>
    <s v="03.16.13"/>
    <x v="15"/>
    <x v="0"/>
    <x v="1"/>
    <x v="1"/>
    <x v="1"/>
    <x v="0"/>
    <x v="2"/>
    <x v="0"/>
    <x v="6"/>
    <s v="2022-07-25"/>
    <x v="2"/>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7-2022"/>
  </r>
  <r>
    <x v="1"/>
    <n v="0"/>
    <n v="0"/>
    <n v="0"/>
    <n v="67"/>
    <x v="1060"/>
    <x v="0"/>
    <x v="1"/>
    <x v="0"/>
    <s v="03.16.12"/>
    <x v="35"/>
    <x v="0"/>
    <x v="5"/>
    <s v="Direcção de Urbanismo"/>
    <s v="03.16.12"/>
    <s v="Direcção de Urbanismo"/>
    <s v="03.16.12"/>
    <x v="13"/>
    <x v="0"/>
    <x v="1"/>
    <x v="5"/>
    <x v="0"/>
    <x v="0"/>
    <x v="2"/>
    <x v="0"/>
    <x v="6"/>
    <s v="2022-07-25"/>
    <x v="2"/>
    <n v="67"/>
    <x v="0"/>
    <m/>
    <x v="0"/>
    <m/>
    <x v="37"/>
    <n v="100479277"/>
    <x v="0"/>
    <x v="3"/>
    <s v="Direcção de Urbanismo"/>
    <s v="ORI"/>
    <x v="0"/>
    <m/>
    <x v="0"/>
    <x v="0"/>
    <x v="0"/>
    <x v="0"/>
    <x v="0"/>
    <x v="0"/>
    <x v="0"/>
    <x v="1"/>
    <x v="0"/>
    <x v="0"/>
    <x v="0"/>
    <s v="Direcção de Urbanismo"/>
    <x v="0"/>
    <x v="0"/>
    <x v="0"/>
    <x v="0"/>
    <x v="0"/>
    <x v="0"/>
    <x v="0"/>
    <s v="000000"/>
    <x v="0"/>
    <x v="0"/>
    <x v="3"/>
    <x v="0"/>
    <s v="Pagamento de salário referente a 07-2022"/>
  </r>
  <r>
    <x v="1"/>
    <n v="0"/>
    <n v="0"/>
    <n v="0"/>
    <n v="887"/>
    <x v="1060"/>
    <x v="0"/>
    <x v="1"/>
    <x v="0"/>
    <s v="03.16.12"/>
    <x v="35"/>
    <x v="0"/>
    <x v="5"/>
    <s v="Direcção de Urbanismo"/>
    <s v="03.16.12"/>
    <s v="Direcção de Urbanismo"/>
    <s v="03.16.12"/>
    <x v="15"/>
    <x v="0"/>
    <x v="1"/>
    <x v="1"/>
    <x v="1"/>
    <x v="0"/>
    <x v="2"/>
    <x v="0"/>
    <x v="6"/>
    <s v="2022-07-25"/>
    <x v="2"/>
    <n v="887"/>
    <x v="0"/>
    <m/>
    <x v="0"/>
    <m/>
    <x v="37"/>
    <n v="100479277"/>
    <x v="0"/>
    <x v="3"/>
    <s v="Direcção de Urbanismo"/>
    <s v="ORI"/>
    <x v="0"/>
    <m/>
    <x v="0"/>
    <x v="0"/>
    <x v="0"/>
    <x v="0"/>
    <x v="0"/>
    <x v="0"/>
    <x v="0"/>
    <x v="0"/>
    <x v="0"/>
    <x v="0"/>
    <x v="0"/>
    <s v="Direcção de Urbanismo"/>
    <x v="0"/>
    <x v="0"/>
    <x v="0"/>
    <x v="0"/>
    <x v="0"/>
    <x v="0"/>
    <x v="0"/>
    <s v="000000"/>
    <x v="0"/>
    <x v="0"/>
    <x v="3"/>
    <x v="0"/>
    <s v="Pagamento de salário referente a 07-2022"/>
  </r>
  <r>
    <x v="1"/>
    <n v="0"/>
    <n v="0"/>
    <n v="0"/>
    <n v="679"/>
    <x v="1060"/>
    <x v="0"/>
    <x v="1"/>
    <x v="0"/>
    <s v="03.16.12"/>
    <x v="35"/>
    <x v="0"/>
    <x v="5"/>
    <s v="Direcção de Urbanismo"/>
    <s v="03.16.12"/>
    <s v="Direcção de Urbanismo"/>
    <s v="03.16.12"/>
    <x v="17"/>
    <x v="0"/>
    <x v="1"/>
    <x v="1"/>
    <x v="1"/>
    <x v="0"/>
    <x v="2"/>
    <x v="0"/>
    <x v="6"/>
    <s v="2022-07-25"/>
    <x v="2"/>
    <n v="679"/>
    <x v="0"/>
    <m/>
    <x v="0"/>
    <m/>
    <x v="37"/>
    <n v="100479277"/>
    <x v="0"/>
    <x v="3"/>
    <s v="Direcção de Urbanismo"/>
    <s v="ORI"/>
    <x v="0"/>
    <m/>
    <x v="0"/>
    <x v="0"/>
    <x v="0"/>
    <x v="0"/>
    <x v="0"/>
    <x v="0"/>
    <x v="0"/>
    <x v="0"/>
    <x v="0"/>
    <x v="0"/>
    <x v="0"/>
    <s v="Direcção de Urbanismo"/>
    <x v="0"/>
    <x v="0"/>
    <x v="0"/>
    <x v="0"/>
    <x v="0"/>
    <x v="0"/>
    <x v="0"/>
    <s v="000000"/>
    <x v="0"/>
    <x v="0"/>
    <x v="3"/>
    <x v="0"/>
    <s v="Pagamento de salário referente a 07-2022"/>
  </r>
  <r>
    <x v="1"/>
    <n v="0"/>
    <n v="0"/>
    <n v="0"/>
    <n v="1071"/>
    <x v="1060"/>
    <x v="0"/>
    <x v="1"/>
    <x v="0"/>
    <s v="03.16.12"/>
    <x v="35"/>
    <x v="0"/>
    <x v="5"/>
    <s v="Direcção de Urbanismo"/>
    <s v="03.16.12"/>
    <s v="Direcção de Urbanismo"/>
    <s v="03.16.12"/>
    <x v="13"/>
    <x v="0"/>
    <x v="1"/>
    <x v="5"/>
    <x v="0"/>
    <x v="0"/>
    <x v="2"/>
    <x v="0"/>
    <x v="6"/>
    <s v="2022-07-25"/>
    <x v="2"/>
    <n v="1071"/>
    <x v="0"/>
    <m/>
    <x v="0"/>
    <m/>
    <x v="3"/>
    <n v="100474696"/>
    <x v="0"/>
    <x v="1"/>
    <s v="Direcção de Urbanismo"/>
    <s v="ORI"/>
    <x v="0"/>
    <m/>
    <x v="0"/>
    <x v="0"/>
    <x v="0"/>
    <x v="0"/>
    <x v="0"/>
    <x v="0"/>
    <x v="0"/>
    <x v="1"/>
    <x v="0"/>
    <x v="0"/>
    <x v="0"/>
    <s v="Direcção de Urbanismo"/>
    <x v="0"/>
    <x v="0"/>
    <x v="0"/>
    <x v="0"/>
    <x v="0"/>
    <x v="0"/>
    <x v="0"/>
    <s v="000000"/>
    <x v="0"/>
    <x v="0"/>
    <x v="1"/>
    <x v="0"/>
    <s v="Pagamento de salário referente a 07-2022"/>
  </r>
  <r>
    <x v="1"/>
    <n v="0"/>
    <n v="0"/>
    <n v="0"/>
    <n v="14029"/>
    <x v="1060"/>
    <x v="0"/>
    <x v="1"/>
    <x v="0"/>
    <s v="03.16.12"/>
    <x v="35"/>
    <x v="0"/>
    <x v="5"/>
    <s v="Direcção de Urbanismo"/>
    <s v="03.16.12"/>
    <s v="Direcção de Urbanismo"/>
    <s v="03.16.12"/>
    <x v="15"/>
    <x v="0"/>
    <x v="1"/>
    <x v="1"/>
    <x v="1"/>
    <x v="0"/>
    <x v="2"/>
    <x v="0"/>
    <x v="6"/>
    <s v="2022-07-25"/>
    <x v="2"/>
    <n v="14029"/>
    <x v="0"/>
    <m/>
    <x v="0"/>
    <m/>
    <x v="3"/>
    <n v="100474696"/>
    <x v="0"/>
    <x v="1"/>
    <s v="Direcção de Urbanismo"/>
    <s v="ORI"/>
    <x v="0"/>
    <m/>
    <x v="0"/>
    <x v="0"/>
    <x v="0"/>
    <x v="0"/>
    <x v="0"/>
    <x v="0"/>
    <x v="0"/>
    <x v="0"/>
    <x v="0"/>
    <x v="0"/>
    <x v="0"/>
    <s v="Direcção de Urbanismo"/>
    <x v="0"/>
    <x v="0"/>
    <x v="0"/>
    <x v="0"/>
    <x v="0"/>
    <x v="0"/>
    <x v="0"/>
    <s v="000000"/>
    <x v="0"/>
    <x v="0"/>
    <x v="1"/>
    <x v="0"/>
    <s v="Pagamento de salário referente a 07-2022"/>
  </r>
  <r>
    <x v="1"/>
    <n v="0"/>
    <n v="0"/>
    <n v="0"/>
    <n v="10713"/>
    <x v="1060"/>
    <x v="0"/>
    <x v="1"/>
    <x v="0"/>
    <s v="03.16.12"/>
    <x v="35"/>
    <x v="0"/>
    <x v="5"/>
    <s v="Direcção de Urbanismo"/>
    <s v="03.16.12"/>
    <s v="Direcção de Urbanismo"/>
    <s v="03.16.12"/>
    <x v="17"/>
    <x v="0"/>
    <x v="1"/>
    <x v="1"/>
    <x v="1"/>
    <x v="0"/>
    <x v="2"/>
    <x v="0"/>
    <x v="6"/>
    <s v="2022-07-25"/>
    <x v="2"/>
    <n v="10713"/>
    <x v="0"/>
    <m/>
    <x v="0"/>
    <m/>
    <x v="3"/>
    <n v="100474696"/>
    <x v="0"/>
    <x v="1"/>
    <s v="Direcção de Urbanismo"/>
    <s v="ORI"/>
    <x v="0"/>
    <m/>
    <x v="0"/>
    <x v="0"/>
    <x v="0"/>
    <x v="0"/>
    <x v="0"/>
    <x v="0"/>
    <x v="0"/>
    <x v="0"/>
    <x v="0"/>
    <x v="0"/>
    <x v="0"/>
    <s v="Direcção de Urbanismo"/>
    <x v="0"/>
    <x v="0"/>
    <x v="0"/>
    <x v="0"/>
    <x v="0"/>
    <x v="0"/>
    <x v="0"/>
    <s v="000000"/>
    <x v="0"/>
    <x v="0"/>
    <x v="1"/>
    <x v="0"/>
    <s v="Pagamento de salário referente a 07-2022"/>
  </r>
  <r>
    <x v="1"/>
    <n v="0"/>
    <n v="0"/>
    <n v="0"/>
    <n v="938"/>
    <x v="1060"/>
    <x v="0"/>
    <x v="1"/>
    <x v="0"/>
    <s v="03.16.12"/>
    <x v="35"/>
    <x v="0"/>
    <x v="5"/>
    <s v="Direcção de Urbanismo"/>
    <s v="03.16.12"/>
    <s v="Direcção de Urbanismo"/>
    <s v="03.16.12"/>
    <x v="13"/>
    <x v="0"/>
    <x v="1"/>
    <x v="5"/>
    <x v="0"/>
    <x v="0"/>
    <x v="2"/>
    <x v="0"/>
    <x v="6"/>
    <s v="2022-07-25"/>
    <x v="2"/>
    <n v="938"/>
    <x v="0"/>
    <m/>
    <x v="0"/>
    <m/>
    <x v="33"/>
    <n v="100474706"/>
    <x v="0"/>
    <x v="6"/>
    <s v="Direcção de Urbanismo"/>
    <s v="ORI"/>
    <x v="0"/>
    <m/>
    <x v="0"/>
    <x v="0"/>
    <x v="0"/>
    <x v="0"/>
    <x v="0"/>
    <x v="0"/>
    <x v="0"/>
    <x v="1"/>
    <x v="0"/>
    <x v="0"/>
    <x v="0"/>
    <s v="Direcção de Urbanismo"/>
    <x v="0"/>
    <x v="0"/>
    <x v="0"/>
    <x v="0"/>
    <x v="0"/>
    <x v="0"/>
    <x v="0"/>
    <s v="000000"/>
    <x v="0"/>
    <x v="0"/>
    <x v="6"/>
    <x v="0"/>
    <s v="Pagamento de salário referente a 07-2022"/>
  </r>
  <r>
    <x v="1"/>
    <n v="0"/>
    <n v="0"/>
    <n v="0"/>
    <n v="12290"/>
    <x v="1060"/>
    <x v="0"/>
    <x v="1"/>
    <x v="0"/>
    <s v="03.16.12"/>
    <x v="35"/>
    <x v="0"/>
    <x v="5"/>
    <s v="Direcção de Urbanismo"/>
    <s v="03.16.12"/>
    <s v="Direcção de Urbanismo"/>
    <s v="03.16.12"/>
    <x v="15"/>
    <x v="0"/>
    <x v="1"/>
    <x v="1"/>
    <x v="1"/>
    <x v="0"/>
    <x v="2"/>
    <x v="0"/>
    <x v="6"/>
    <s v="2022-07-25"/>
    <x v="2"/>
    <n v="12290"/>
    <x v="0"/>
    <m/>
    <x v="0"/>
    <m/>
    <x v="33"/>
    <n v="100474706"/>
    <x v="0"/>
    <x v="6"/>
    <s v="Direcção de Urbanismo"/>
    <s v="ORI"/>
    <x v="0"/>
    <m/>
    <x v="0"/>
    <x v="0"/>
    <x v="0"/>
    <x v="0"/>
    <x v="0"/>
    <x v="0"/>
    <x v="0"/>
    <x v="0"/>
    <x v="0"/>
    <x v="0"/>
    <x v="0"/>
    <s v="Direcção de Urbanismo"/>
    <x v="0"/>
    <x v="0"/>
    <x v="0"/>
    <x v="0"/>
    <x v="0"/>
    <x v="0"/>
    <x v="0"/>
    <s v="000000"/>
    <x v="0"/>
    <x v="0"/>
    <x v="6"/>
    <x v="0"/>
    <s v="Pagamento de salário referente a 07-2022"/>
  </r>
  <r>
    <x v="1"/>
    <n v="0"/>
    <n v="0"/>
    <n v="0"/>
    <n v="9387"/>
    <x v="1060"/>
    <x v="0"/>
    <x v="1"/>
    <x v="0"/>
    <s v="03.16.12"/>
    <x v="35"/>
    <x v="0"/>
    <x v="5"/>
    <s v="Direcção de Urbanismo"/>
    <s v="03.16.12"/>
    <s v="Direcção de Urbanismo"/>
    <s v="03.16.12"/>
    <x v="17"/>
    <x v="0"/>
    <x v="1"/>
    <x v="1"/>
    <x v="1"/>
    <x v="0"/>
    <x v="2"/>
    <x v="0"/>
    <x v="6"/>
    <s v="2022-07-25"/>
    <x v="2"/>
    <n v="9387"/>
    <x v="0"/>
    <m/>
    <x v="0"/>
    <m/>
    <x v="33"/>
    <n v="100474706"/>
    <x v="0"/>
    <x v="6"/>
    <s v="Direcção de Urbanismo"/>
    <s v="ORI"/>
    <x v="0"/>
    <m/>
    <x v="0"/>
    <x v="0"/>
    <x v="0"/>
    <x v="0"/>
    <x v="0"/>
    <x v="0"/>
    <x v="0"/>
    <x v="0"/>
    <x v="0"/>
    <x v="0"/>
    <x v="0"/>
    <s v="Direcção de Urbanismo"/>
    <x v="0"/>
    <x v="0"/>
    <x v="0"/>
    <x v="0"/>
    <x v="0"/>
    <x v="0"/>
    <x v="0"/>
    <s v="000000"/>
    <x v="0"/>
    <x v="0"/>
    <x v="6"/>
    <x v="0"/>
    <s v="Pagamento de salário referente a 07-2022"/>
  </r>
  <r>
    <x v="1"/>
    <n v="0"/>
    <n v="0"/>
    <n v="0"/>
    <n v="10164"/>
    <x v="1060"/>
    <x v="0"/>
    <x v="1"/>
    <x v="0"/>
    <s v="03.16.12"/>
    <x v="35"/>
    <x v="0"/>
    <x v="5"/>
    <s v="Direcção de Urbanismo"/>
    <s v="03.16.12"/>
    <s v="Direcção de Urbanismo"/>
    <s v="03.16.12"/>
    <x v="13"/>
    <x v="0"/>
    <x v="1"/>
    <x v="5"/>
    <x v="0"/>
    <x v="0"/>
    <x v="2"/>
    <x v="0"/>
    <x v="6"/>
    <s v="2022-07-25"/>
    <x v="2"/>
    <n v="10164"/>
    <x v="0"/>
    <m/>
    <x v="0"/>
    <m/>
    <x v="22"/>
    <n v="100474693"/>
    <x v="0"/>
    <x v="0"/>
    <s v="Direcção de Urbanismo"/>
    <s v="ORI"/>
    <x v="0"/>
    <m/>
    <x v="0"/>
    <x v="0"/>
    <x v="0"/>
    <x v="0"/>
    <x v="0"/>
    <x v="0"/>
    <x v="0"/>
    <x v="1"/>
    <x v="0"/>
    <x v="0"/>
    <x v="0"/>
    <s v="Direcção de Urbanismo"/>
    <x v="0"/>
    <x v="0"/>
    <x v="0"/>
    <x v="0"/>
    <x v="0"/>
    <x v="0"/>
    <x v="0"/>
    <s v="000000"/>
    <x v="0"/>
    <x v="0"/>
    <x v="0"/>
    <x v="0"/>
    <s v="Pagamento de salário referente a 07-2022"/>
  </r>
  <r>
    <x v="1"/>
    <n v="0"/>
    <n v="0"/>
    <n v="0"/>
    <n v="133086"/>
    <x v="1060"/>
    <x v="0"/>
    <x v="1"/>
    <x v="0"/>
    <s v="03.16.12"/>
    <x v="35"/>
    <x v="0"/>
    <x v="5"/>
    <s v="Direcção de Urbanismo"/>
    <s v="03.16.12"/>
    <s v="Direcção de Urbanismo"/>
    <s v="03.16.12"/>
    <x v="15"/>
    <x v="0"/>
    <x v="1"/>
    <x v="1"/>
    <x v="1"/>
    <x v="0"/>
    <x v="2"/>
    <x v="0"/>
    <x v="6"/>
    <s v="2022-07-25"/>
    <x v="2"/>
    <n v="133086"/>
    <x v="0"/>
    <m/>
    <x v="0"/>
    <m/>
    <x v="22"/>
    <n v="100474693"/>
    <x v="0"/>
    <x v="0"/>
    <s v="Direcção de Urbanismo"/>
    <s v="ORI"/>
    <x v="0"/>
    <m/>
    <x v="0"/>
    <x v="0"/>
    <x v="0"/>
    <x v="0"/>
    <x v="0"/>
    <x v="0"/>
    <x v="0"/>
    <x v="0"/>
    <x v="0"/>
    <x v="0"/>
    <x v="0"/>
    <s v="Direcção de Urbanismo"/>
    <x v="0"/>
    <x v="0"/>
    <x v="0"/>
    <x v="0"/>
    <x v="0"/>
    <x v="0"/>
    <x v="0"/>
    <s v="000000"/>
    <x v="0"/>
    <x v="0"/>
    <x v="0"/>
    <x v="0"/>
    <s v="Pagamento de salário referente a 07-2022"/>
  </r>
  <r>
    <x v="1"/>
    <n v="0"/>
    <n v="0"/>
    <n v="0"/>
    <n v="101621"/>
    <x v="1060"/>
    <x v="0"/>
    <x v="1"/>
    <x v="0"/>
    <s v="03.16.12"/>
    <x v="35"/>
    <x v="0"/>
    <x v="5"/>
    <s v="Direcção de Urbanismo"/>
    <s v="03.16.12"/>
    <s v="Direcção de Urbanismo"/>
    <s v="03.16.12"/>
    <x v="17"/>
    <x v="0"/>
    <x v="1"/>
    <x v="1"/>
    <x v="1"/>
    <x v="0"/>
    <x v="2"/>
    <x v="0"/>
    <x v="6"/>
    <s v="2022-07-25"/>
    <x v="2"/>
    <n v="101621"/>
    <x v="0"/>
    <m/>
    <x v="0"/>
    <m/>
    <x v="22"/>
    <n v="100474693"/>
    <x v="0"/>
    <x v="0"/>
    <s v="Direcção de Urbanismo"/>
    <s v="ORI"/>
    <x v="0"/>
    <m/>
    <x v="0"/>
    <x v="0"/>
    <x v="0"/>
    <x v="0"/>
    <x v="0"/>
    <x v="0"/>
    <x v="0"/>
    <x v="0"/>
    <x v="0"/>
    <x v="0"/>
    <x v="0"/>
    <s v="Direcção de Urbanismo"/>
    <x v="0"/>
    <x v="0"/>
    <x v="0"/>
    <x v="0"/>
    <x v="0"/>
    <x v="0"/>
    <x v="0"/>
    <s v="000000"/>
    <x v="0"/>
    <x v="0"/>
    <x v="0"/>
    <x v="0"/>
    <s v="Pagamento de salário referente a 07-2022"/>
  </r>
  <r>
    <x v="1"/>
    <n v="0"/>
    <n v="0"/>
    <n v="0"/>
    <n v="4066"/>
    <x v="1061"/>
    <x v="0"/>
    <x v="1"/>
    <x v="0"/>
    <s v="01.27.04.10"/>
    <x v="4"/>
    <x v="2"/>
    <x v="2"/>
    <s v="Infra-Estruturas e Transportes"/>
    <s v="01.27.04"/>
    <s v="Infra-Estruturas e Transportes"/>
    <s v="01.27.04"/>
    <x v="4"/>
    <x v="0"/>
    <x v="3"/>
    <x v="2"/>
    <x v="0"/>
    <x v="1"/>
    <x v="2"/>
    <x v="0"/>
    <x v="5"/>
    <s v="2022-02-22"/>
    <x v="1"/>
    <n v="4066"/>
    <x v="0"/>
    <m/>
    <x v="0"/>
    <m/>
    <x v="3"/>
    <n v="100474696"/>
    <x v="0"/>
    <x v="1"/>
    <s v="Plano de Mitigação as secas e maus anos agrícolas"/>
    <s v="ORI"/>
    <x v="0"/>
    <m/>
    <x v="0"/>
    <x v="0"/>
    <x v="0"/>
    <x v="0"/>
    <x v="0"/>
    <x v="0"/>
    <x v="0"/>
    <x v="1"/>
    <x v="0"/>
    <x v="0"/>
    <x v="0"/>
    <s v="Plano de Mitigação as secas e maus anos agrícolas"/>
    <x v="0"/>
    <x v="0"/>
    <x v="0"/>
    <x v="0"/>
    <x v="1"/>
    <x v="0"/>
    <x v="0"/>
    <s v="000374"/>
    <x v="0"/>
    <x v="0"/>
    <x v="1"/>
    <x v="0"/>
    <s v="Pagamento a favor do Sr Eusébio Santana, pelos serviços prestados, na Direção de obras e urbanismo, como encarregado de obras, responsável de armazém, colocações de sinalizações e pedreiro, referente a mês de Fevereiro de 2022 .   "/>
  </r>
  <r>
    <x v="1"/>
    <n v="0"/>
    <n v="0"/>
    <n v="0"/>
    <n v="1632"/>
    <x v="1061"/>
    <x v="0"/>
    <x v="1"/>
    <x v="0"/>
    <s v="01.27.04.10"/>
    <x v="4"/>
    <x v="2"/>
    <x v="2"/>
    <s v="Infra-Estruturas e Transportes"/>
    <s v="01.27.04"/>
    <s v="Infra-Estruturas e Transportes"/>
    <s v="01.27.04"/>
    <x v="4"/>
    <x v="0"/>
    <x v="3"/>
    <x v="2"/>
    <x v="0"/>
    <x v="1"/>
    <x v="2"/>
    <x v="0"/>
    <x v="5"/>
    <s v="2022-02-22"/>
    <x v="1"/>
    <n v="1632"/>
    <x v="0"/>
    <m/>
    <x v="0"/>
    <m/>
    <x v="37"/>
    <n v="100479277"/>
    <x v="0"/>
    <x v="3"/>
    <s v="Plano de Mitigação as secas e maus anos agrícolas"/>
    <s v="ORI"/>
    <x v="0"/>
    <m/>
    <x v="0"/>
    <x v="0"/>
    <x v="0"/>
    <x v="0"/>
    <x v="0"/>
    <x v="0"/>
    <x v="0"/>
    <x v="1"/>
    <x v="0"/>
    <x v="0"/>
    <x v="0"/>
    <s v="Plano de Mitigação as secas e maus anos agrícolas"/>
    <x v="0"/>
    <x v="0"/>
    <x v="0"/>
    <x v="0"/>
    <x v="1"/>
    <x v="0"/>
    <x v="0"/>
    <s v="000374"/>
    <x v="0"/>
    <x v="0"/>
    <x v="3"/>
    <x v="0"/>
    <s v="Pagamento a favor do Sr Eusébio Santana, pelos serviços prestados, na Direção de obras e urbanismo, como encarregado de obras, responsável de armazém, colocações de sinalizações e pedreiro, referente a mês de Fevereiro de 2022 .   "/>
  </r>
  <r>
    <x v="1"/>
    <n v="0"/>
    <n v="0"/>
    <n v="0"/>
    <n v="21411"/>
    <x v="1061"/>
    <x v="0"/>
    <x v="1"/>
    <x v="0"/>
    <s v="01.27.04.10"/>
    <x v="4"/>
    <x v="2"/>
    <x v="2"/>
    <s v="Infra-Estruturas e Transportes"/>
    <s v="01.27.04"/>
    <s v="Infra-Estruturas e Transportes"/>
    <s v="01.27.04"/>
    <x v="4"/>
    <x v="0"/>
    <x v="3"/>
    <x v="2"/>
    <x v="0"/>
    <x v="1"/>
    <x v="2"/>
    <x v="0"/>
    <x v="5"/>
    <s v="2022-02-22"/>
    <x v="1"/>
    <n v="21411"/>
    <x v="0"/>
    <m/>
    <x v="0"/>
    <m/>
    <x v="207"/>
    <n v="100478696"/>
    <x v="0"/>
    <x v="0"/>
    <s v="Plano de Mitigação as secas e maus anos agrícolas"/>
    <s v="ORI"/>
    <x v="0"/>
    <m/>
    <x v="0"/>
    <x v="0"/>
    <x v="0"/>
    <x v="0"/>
    <x v="0"/>
    <x v="0"/>
    <x v="0"/>
    <x v="1"/>
    <x v="0"/>
    <x v="0"/>
    <x v="0"/>
    <s v="Plano de Mitigação as secas e maus anos agrícolas"/>
    <x v="0"/>
    <x v="0"/>
    <x v="0"/>
    <x v="0"/>
    <x v="1"/>
    <x v="0"/>
    <x v="0"/>
    <s v="000374"/>
    <x v="0"/>
    <x v="0"/>
    <x v="0"/>
    <x v="0"/>
    <s v="Pagamento a favor do Sr Eusébio Santana, pelos serviços prestados, na Direção de obras e urbanismo, como encarregado de obras, responsável de armazém, colocações de sinalizações e pedreiro, referente a mês de Fevereiro de 2022 .   "/>
  </r>
  <r>
    <x v="1"/>
    <n v="0"/>
    <n v="0"/>
    <n v="0"/>
    <n v="2300"/>
    <x v="1062"/>
    <x v="0"/>
    <x v="1"/>
    <x v="0"/>
    <s v="03.16.15"/>
    <x v="6"/>
    <x v="0"/>
    <x v="5"/>
    <s v="Direção Financeira"/>
    <s v="03.16.15"/>
    <s v="Direção Financeira"/>
    <s v="03.16.15"/>
    <x v="20"/>
    <x v="0"/>
    <x v="1"/>
    <x v="5"/>
    <x v="0"/>
    <x v="0"/>
    <x v="2"/>
    <x v="0"/>
    <x v="5"/>
    <s v="2022-02-22"/>
    <x v="1"/>
    <n v="2300"/>
    <x v="0"/>
    <m/>
    <x v="0"/>
    <m/>
    <x v="3"/>
    <n v="100474696"/>
    <x v="0"/>
    <x v="1"/>
    <s v="Direção Financeira"/>
    <s v="ORI"/>
    <x v="0"/>
    <m/>
    <x v="0"/>
    <x v="0"/>
    <x v="0"/>
    <x v="0"/>
    <x v="0"/>
    <x v="0"/>
    <x v="0"/>
    <x v="0"/>
    <x v="0"/>
    <x v="0"/>
    <x v="0"/>
    <s v="Direção Financeira"/>
    <x v="0"/>
    <x v="0"/>
    <x v="0"/>
    <x v="0"/>
    <x v="0"/>
    <x v="0"/>
    <x v="0"/>
    <s v="000362"/>
    <x v="0"/>
    <x v="0"/>
    <x v="1"/>
    <x v="0"/>
    <s v="Pagamento a favor do Sr. Elson Patrick da Silva, pelo serviços, de fiscalização do parque de estacionamento de transporte público e passageiros, referente a mês de fevereiro de 2022, conforme justificativo em anexo. "/>
  </r>
  <r>
    <x v="1"/>
    <n v="0"/>
    <n v="0"/>
    <n v="0"/>
    <n v="13030"/>
    <x v="1062"/>
    <x v="0"/>
    <x v="1"/>
    <x v="0"/>
    <s v="03.16.15"/>
    <x v="6"/>
    <x v="0"/>
    <x v="5"/>
    <s v="Direção Financeira"/>
    <s v="03.16.15"/>
    <s v="Direção Financeira"/>
    <s v="03.16.15"/>
    <x v="20"/>
    <x v="0"/>
    <x v="1"/>
    <x v="5"/>
    <x v="0"/>
    <x v="0"/>
    <x v="2"/>
    <x v="0"/>
    <x v="5"/>
    <s v="2022-02-22"/>
    <x v="1"/>
    <n v="13030"/>
    <x v="0"/>
    <m/>
    <x v="0"/>
    <m/>
    <x v="59"/>
    <n v="100478644"/>
    <x v="0"/>
    <x v="0"/>
    <s v="Direção Financeira"/>
    <s v="ORI"/>
    <x v="0"/>
    <m/>
    <x v="0"/>
    <x v="0"/>
    <x v="0"/>
    <x v="0"/>
    <x v="0"/>
    <x v="0"/>
    <x v="0"/>
    <x v="0"/>
    <x v="0"/>
    <x v="0"/>
    <x v="0"/>
    <s v="Direção Financeira"/>
    <x v="0"/>
    <x v="0"/>
    <x v="0"/>
    <x v="0"/>
    <x v="0"/>
    <x v="0"/>
    <x v="0"/>
    <s v="000362"/>
    <x v="0"/>
    <x v="0"/>
    <x v="0"/>
    <x v="0"/>
    <s v="Pagamento a favor do Sr. Elson Patrick da Silva, pelo serviços, de fiscalização do parque de estacionamento de transporte público e passageiros, referente a mês de fevereiro de 2022, conforme justificativo em anexo. "/>
  </r>
  <r>
    <x v="0"/>
    <n v="0"/>
    <n v="0"/>
    <n v="0"/>
    <n v="255"/>
    <x v="1063"/>
    <x v="0"/>
    <x v="1"/>
    <x v="0"/>
    <s v="01.27.02.15"/>
    <x v="2"/>
    <x v="2"/>
    <x v="2"/>
    <s v="Saneamento básico"/>
    <s v="01.27.02"/>
    <s v="Saneamento básico"/>
    <s v="01.27.02"/>
    <x v="2"/>
    <x v="0"/>
    <x v="1"/>
    <x v="1"/>
    <x v="0"/>
    <x v="1"/>
    <x v="1"/>
    <x v="0"/>
    <x v="5"/>
    <s v="2022-02-23"/>
    <x v="1"/>
    <n v="255"/>
    <x v="0"/>
    <m/>
    <x v="0"/>
    <m/>
    <x v="3"/>
    <n v="100474696"/>
    <x v="0"/>
    <x v="1"/>
    <s v="Transferência de Residuos Aterro Santiago"/>
    <s v="ORI"/>
    <x v="0"/>
    <m/>
    <x v="0"/>
    <x v="0"/>
    <x v="0"/>
    <x v="0"/>
    <x v="0"/>
    <x v="0"/>
    <x v="0"/>
    <x v="1"/>
    <x v="0"/>
    <x v="0"/>
    <x v="0"/>
    <s v="Transferência de Residuos Aterro Santiago"/>
    <x v="0"/>
    <x v="0"/>
    <x v="0"/>
    <x v="0"/>
    <x v="1"/>
    <x v="0"/>
    <x v="0"/>
    <s v="000401"/>
    <x v="0"/>
    <x v="0"/>
    <x v="1"/>
    <x v="0"/>
    <s v="Pagamento a favor do Sr. José Maria Leal Baessa pelo serviço prestado na recolha de lixo aquando da avaria da bomba hidraulica registada no camião do lixo de resíduos sólidos e urbanos Iveco ST-33-QU, conforme anexo."/>
  </r>
  <r>
    <x v="0"/>
    <n v="0"/>
    <n v="0"/>
    <n v="0"/>
    <n v="1445"/>
    <x v="1063"/>
    <x v="0"/>
    <x v="1"/>
    <x v="0"/>
    <s v="01.27.02.15"/>
    <x v="2"/>
    <x v="2"/>
    <x v="2"/>
    <s v="Saneamento básico"/>
    <s v="01.27.02"/>
    <s v="Saneamento básico"/>
    <s v="01.27.02"/>
    <x v="2"/>
    <x v="0"/>
    <x v="1"/>
    <x v="1"/>
    <x v="0"/>
    <x v="1"/>
    <x v="1"/>
    <x v="0"/>
    <x v="5"/>
    <s v="2022-02-23"/>
    <x v="1"/>
    <n v="1445"/>
    <x v="0"/>
    <m/>
    <x v="0"/>
    <m/>
    <x v="244"/>
    <n v="100478849"/>
    <x v="0"/>
    <x v="0"/>
    <s v="Transferência de Residuos Aterro Santiago"/>
    <s v="ORI"/>
    <x v="0"/>
    <m/>
    <x v="0"/>
    <x v="0"/>
    <x v="0"/>
    <x v="0"/>
    <x v="0"/>
    <x v="0"/>
    <x v="0"/>
    <x v="1"/>
    <x v="0"/>
    <x v="0"/>
    <x v="0"/>
    <s v="Transferência de Residuos Aterro Santiago"/>
    <x v="0"/>
    <x v="0"/>
    <x v="0"/>
    <x v="0"/>
    <x v="1"/>
    <x v="0"/>
    <x v="0"/>
    <s v="000401"/>
    <x v="0"/>
    <x v="0"/>
    <x v="0"/>
    <x v="0"/>
    <s v="Pagamento a favor do Sr. José Maria Leal Baessa pelo serviço prestado na recolha de lixo aquando da avaria da bomba hidraulica registada no camião do lixo de resíduos sólidos e urbanos Iveco ST-33-QU, conforme anexo."/>
  </r>
  <r>
    <x v="1"/>
    <n v="0"/>
    <n v="0"/>
    <n v="0"/>
    <n v="260"/>
    <x v="1064"/>
    <x v="0"/>
    <x v="0"/>
    <x v="0"/>
    <s v="03.03.10"/>
    <x v="0"/>
    <x v="0"/>
    <x v="0"/>
    <s v="Receitas Da Câmara"/>
    <s v="03.03.10"/>
    <s v="Receitas Da Câmara"/>
    <s v="03.03.10"/>
    <x v="36"/>
    <x v="0"/>
    <x v="5"/>
    <x v="4"/>
    <x v="0"/>
    <x v="0"/>
    <x v="0"/>
    <x v="0"/>
    <x v="5"/>
    <s v="2022-02-11"/>
    <x v="1"/>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1065"/>
    <x v="0"/>
    <x v="0"/>
    <x v="0"/>
    <s v="03.03.10"/>
    <x v="0"/>
    <x v="0"/>
    <x v="0"/>
    <s v="Receitas Da Câmara"/>
    <s v="03.03.10"/>
    <s v="Receitas Da Câmara"/>
    <s v="03.03.10"/>
    <x v="35"/>
    <x v="0"/>
    <x v="1"/>
    <x v="11"/>
    <x v="0"/>
    <x v="0"/>
    <x v="0"/>
    <x v="0"/>
    <x v="5"/>
    <s v="2022-02-11"/>
    <x v="1"/>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400"/>
    <x v="1066"/>
    <x v="0"/>
    <x v="0"/>
    <x v="0"/>
    <s v="03.03.10"/>
    <x v="0"/>
    <x v="0"/>
    <x v="0"/>
    <s v="Receitas Da Câmara"/>
    <s v="03.03.10"/>
    <s v="Receitas Da Câmara"/>
    <s v="03.03.10"/>
    <x v="41"/>
    <x v="0"/>
    <x v="5"/>
    <x v="4"/>
    <x v="0"/>
    <x v="0"/>
    <x v="0"/>
    <x v="0"/>
    <x v="5"/>
    <s v="2022-02-11"/>
    <x v="1"/>
    <n v="10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1067"/>
    <x v="0"/>
    <x v="0"/>
    <x v="0"/>
    <s v="03.03.10"/>
    <x v="0"/>
    <x v="0"/>
    <x v="0"/>
    <s v="Receitas Da Câmara"/>
    <s v="03.03.10"/>
    <s v="Receitas Da Câmara"/>
    <s v="03.03.10"/>
    <x v="34"/>
    <x v="0"/>
    <x v="5"/>
    <x v="4"/>
    <x v="0"/>
    <x v="0"/>
    <x v="0"/>
    <x v="0"/>
    <x v="5"/>
    <s v="2022-02-11"/>
    <x v="1"/>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00"/>
    <x v="1068"/>
    <x v="0"/>
    <x v="0"/>
    <x v="0"/>
    <s v="03.03.10"/>
    <x v="0"/>
    <x v="0"/>
    <x v="0"/>
    <s v="Receitas Da Câmara"/>
    <s v="03.03.10"/>
    <s v="Receitas Da Câmara"/>
    <s v="03.03.10"/>
    <x v="51"/>
    <x v="0"/>
    <x v="5"/>
    <x v="4"/>
    <x v="0"/>
    <x v="0"/>
    <x v="0"/>
    <x v="0"/>
    <x v="5"/>
    <s v="2022-02-11"/>
    <x v="1"/>
    <n v="3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644"/>
    <x v="1069"/>
    <x v="0"/>
    <x v="0"/>
    <x v="0"/>
    <s v="03.03.10"/>
    <x v="0"/>
    <x v="0"/>
    <x v="0"/>
    <s v="Receitas Da Câmara"/>
    <s v="03.03.10"/>
    <s v="Receitas Da Câmara"/>
    <s v="03.03.10"/>
    <x v="38"/>
    <x v="0"/>
    <x v="1"/>
    <x v="1"/>
    <x v="0"/>
    <x v="0"/>
    <x v="0"/>
    <x v="0"/>
    <x v="5"/>
    <s v="2022-02-11"/>
    <x v="1"/>
    <n v="1264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1070"/>
    <x v="0"/>
    <x v="0"/>
    <x v="0"/>
    <s v="03.03.10"/>
    <x v="0"/>
    <x v="0"/>
    <x v="0"/>
    <s v="Receitas Da Câmara"/>
    <s v="03.03.10"/>
    <s v="Receitas Da Câmara"/>
    <s v="03.03.10"/>
    <x v="39"/>
    <x v="0"/>
    <x v="5"/>
    <x v="4"/>
    <x v="0"/>
    <x v="0"/>
    <x v="0"/>
    <x v="0"/>
    <x v="5"/>
    <s v="2022-02-11"/>
    <x v="1"/>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00"/>
    <x v="1071"/>
    <x v="0"/>
    <x v="0"/>
    <x v="0"/>
    <s v="03.03.10"/>
    <x v="0"/>
    <x v="0"/>
    <x v="0"/>
    <s v="Receitas Da Câmara"/>
    <s v="03.03.10"/>
    <s v="Receitas Da Câmara"/>
    <s v="03.03.10"/>
    <x v="37"/>
    <x v="0"/>
    <x v="5"/>
    <x v="4"/>
    <x v="0"/>
    <x v="0"/>
    <x v="0"/>
    <x v="0"/>
    <x v="5"/>
    <s v="2022-02-11"/>
    <x v="1"/>
    <n v="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60"/>
    <x v="1072"/>
    <x v="0"/>
    <x v="0"/>
    <x v="0"/>
    <s v="03.03.10"/>
    <x v="0"/>
    <x v="0"/>
    <x v="0"/>
    <s v="Receitas Da Câmara"/>
    <s v="03.03.10"/>
    <s v="Receitas Da Câmara"/>
    <s v="03.03.10"/>
    <x v="40"/>
    <x v="0"/>
    <x v="5"/>
    <x v="4"/>
    <x v="0"/>
    <x v="0"/>
    <x v="0"/>
    <x v="0"/>
    <x v="5"/>
    <s v="2022-02-11"/>
    <x v="1"/>
    <n v="6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1073"/>
    <x v="0"/>
    <x v="0"/>
    <x v="0"/>
    <s v="03.03.10"/>
    <x v="0"/>
    <x v="0"/>
    <x v="0"/>
    <s v="Receitas Da Câmara"/>
    <s v="03.03.10"/>
    <s v="Receitas Da Câmara"/>
    <s v="03.03.10"/>
    <x v="41"/>
    <x v="0"/>
    <x v="5"/>
    <x v="4"/>
    <x v="0"/>
    <x v="0"/>
    <x v="0"/>
    <x v="0"/>
    <x v="5"/>
    <s v="2022-02-23"/>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526"/>
    <x v="1074"/>
    <x v="0"/>
    <x v="0"/>
    <x v="0"/>
    <s v="03.03.10"/>
    <x v="0"/>
    <x v="0"/>
    <x v="0"/>
    <s v="Receitas Da Câmara"/>
    <s v="03.03.10"/>
    <s v="Receitas Da Câmara"/>
    <s v="03.03.10"/>
    <x v="38"/>
    <x v="0"/>
    <x v="1"/>
    <x v="1"/>
    <x v="0"/>
    <x v="0"/>
    <x v="0"/>
    <x v="0"/>
    <x v="5"/>
    <s v="2022-02-23"/>
    <x v="1"/>
    <n v="1852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60"/>
    <x v="1075"/>
    <x v="0"/>
    <x v="0"/>
    <x v="0"/>
    <s v="03.03.10"/>
    <x v="0"/>
    <x v="0"/>
    <x v="0"/>
    <s v="Receitas Da Câmara"/>
    <s v="03.03.10"/>
    <s v="Receitas Da Câmara"/>
    <s v="03.03.10"/>
    <x v="34"/>
    <x v="0"/>
    <x v="5"/>
    <x v="4"/>
    <x v="0"/>
    <x v="0"/>
    <x v="0"/>
    <x v="0"/>
    <x v="5"/>
    <s v="2022-02-23"/>
    <x v="1"/>
    <n v="6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80"/>
    <x v="1076"/>
    <x v="0"/>
    <x v="0"/>
    <x v="0"/>
    <s v="03.03.10"/>
    <x v="0"/>
    <x v="0"/>
    <x v="0"/>
    <s v="Receitas Da Câmara"/>
    <s v="03.03.10"/>
    <s v="Receitas Da Câmara"/>
    <s v="03.03.10"/>
    <x v="39"/>
    <x v="0"/>
    <x v="5"/>
    <x v="4"/>
    <x v="0"/>
    <x v="0"/>
    <x v="0"/>
    <x v="0"/>
    <x v="5"/>
    <s v="2022-02-23"/>
    <x v="1"/>
    <n v="1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30"/>
    <x v="1077"/>
    <x v="0"/>
    <x v="0"/>
    <x v="0"/>
    <s v="03.03.10"/>
    <x v="0"/>
    <x v="0"/>
    <x v="0"/>
    <s v="Receitas Da Câmara"/>
    <s v="03.03.10"/>
    <s v="Receitas Da Câmara"/>
    <s v="03.03.10"/>
    <x v="37"/>
    <x v="0"/>
    <x v="5"/>
    <x v="4"/>
    <x v="0"/>
    <x v="0"/>
    <x v="0"/>
    <x v="0"/>
    <x v="5"/>
    <s v="2022-02-23"/>
    <x v="1"/>
    <n v="24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80"/>
    <x v="1078"/>
    <x v="0"/>
    <x v="0"/>
    <x v="0"/>
    <s v="03.03.10"/>
    <x v="0"/>
    <x v="0"/>
    <x v="0"/>
    <s v="Receitas Da Câmara"/>
    <s v="03.03.10"/>
    <s v="Receitas Da Câmara"/>
    <s v="03.03.10"/>
    <x v="40"/>
    <x v="0"/>
    <x v="5"/>
    <x v="4"/>
    <x v="0"/>
    <x v="0"/>
    <x v="0"/>
    <x v="0"/>
    <x v="5"/>
    <s v="2022-02-23"/>
    <x v="1"/>
    <n v="8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1079"/>
    <x v="0"/>
    <x v="0"/>
    <x v="0"/>
    <s v="03.03.10"/>
    <x v="0"/>
    <x v="0"/>
    <x v="0"/>
    <s v="Receitas Da Câmara"/>
    <s v="03.03.10"/>
    <s v="Receitas Da Câmara"/>
    <s v="03.03.10"/>
    <x v="35"/>
    <x v="0"/>
    <x v="1"/>
    <x v="11"/>
    <x v="0"/>
    <x v="0"/>
    <x v="0"/>
    <x v="0"/>
    <x v="5"/>
    <s v="2022-02-23"/>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1080"/>
    <x v="0"/>
    <x v="0"/>
    <x v="0"/>
    <s v="03.03.10"/>
    <x v="0"/>
    <x v="0"/>
    <x v="0"/>
    <s v="Receitas Da Câmara"/>
    <s v="03.03.10"/>
    <s v="Receitas Da Câmara"/>
    <s v="03.03.10"/>
    <x v="36"/>
    <x v="0"/>
    <x v="5"/>
    <x v="4"/>
    <x v="0"/>
    <x v="0"/>
    <x v="0"/>
    <x v="0"/>
    <x v="5"/>
    <s v="2022-02-23"/>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1081"/>
    <x v="0"/>
    <x v="0"/>
    <x v="0"/>
    <s v="03.03.10"/>
    <x v="0"/>
    <x v="0"/>
    <x v="0"/>
    <s v="Receitas Da Câmara"/>
    <s v="03.03.10"/>
    <s v="Receitas Da Câmara"/>
    <s v="03.03.10"/>
    <x v="48"/>
    <x v="0"/>
    <x v="5"/>
    <x v="4"/>
    <x v="0"/>
    <x v="0"/>
    <x v="0"/>
    <x v="0"/>
    <x v="5"/>
    <s v="2022-02-23"/>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1082"/>
    <x v="0"/>
    <x v="1"/>
    <x v="0"/>
    <s v="03.16.11"/>
    <x v="61"/>
    <x v="0"/>
    <x v="5"/>
    <s v="Direcção de Obras"/>
    <s v="03.16.11"/>
    <s v="Direcção de Obras"/>
    <s v="03.16.11"/>
    <x v="9"/>
    <x v="0"/>
    <x v="1"/>
    <x v="5"/>
    <x v="0"/>
    <x v="0"/>
    <x v="2"/>
    <x v="0"/>
    <x v="5"/>
    <s v="2022-02-25"/>
    <x v="1"/>
    <n v="1400"/>
    <x v="0"/>
    <m/>
    <x v="0"/>
    <m/>
    <x v="73"/>
    <n v="100475937"/>
    <x v="0"/>
    <x v="0"/>
    <s v="Direcção de Obras"/>
    <s v="ORI"/>
    <x v="0"/>
    <m/>
    <x v="0"/>
    <x v="0"/>
    <x v="0"/>
    <x v="0"/>
    <x v="0"/>
    <x v="0"/>
    <x v="0"/>
    <x v="0"/>
    <x v="0"/>
    <x v="0"/>
    <x v="0"/>
    <s v="Direcção de Obras"/>
    <x v="0"/>
    <x v="0"/>
    <x v="0"/>
    <x v="0"/>
    <x v="0"/>
    <x v="0"/>
    <x v="0"/>
    <s v="000000"/>
    <x v="0"/>
    <x v="0"/>
    <x v="0"/>
    <x v="0"/>
    <s v=" Ajuda de costo a favor Sr. Felisberto Mendonça, aquando sua deslocação em missão de serviço a cidade Praia no dia 18 de Fevereiro de 2022, conforme documento em anexo.  "/>
  </r>
  <r>
    <x v="1"/>
    <n v="0"/>
    <n v="0"/>
    <n v="0"/>
    <n v="2400"/>
    <x v="1056"/>
    <x v="0"/>
    <x v="1"/>
    <x v="0"/>
    <s v="01.25.02.15"/>
    <x v="36"/>
    <x v="4"/>
    <x v="4"/>
    <s v="desporto"/>
    <s v="01.25.02"/>
    <s v="desporto"/>
    <s v="01.25.02"/>
    <x v="4"/>
    <x v="0"/>
    <x v="3"/>
    <x v="2"/>
    <x v="0"/>
    <x v="1"/>
    <x v="2"/>
    <x v="0"/>
    <x v="2"/>
    <s v="2022-03-21"/>
    <x v="1"/>
    <n v="240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623"/>
    <x v="0"/>
    <x v="0"/>
    <x v="1"/>
    <x v="0"/>
    <s v="Pagamento a favor do Sr.Odair Sanches Cardoso da Veiga, referente ao frete de hiace para os 04 jogos de fase de grupo, para a seleção de futsal S.Miguel, conforme documento justificativo em anexo."/>
  </r>
  <r>
    <x v="1"/>
    <n v="0"/>
    <n v="0"/>
    <n v="0"/>
    <n v="30890"/>
    <x v="1083"/>
    <x v="0"/>
    <x v="0"/>
    <x v="0"/>
    <s v="03.03.10"/>
    <x v="0"/>
    <x v="0"/>
    <x v="0"/>
    <s v="Receitas Da Câmara"/>
    <s v="03.03.10"/>
    <s v="Receitas Da Câmara"/>
    <s v="03.03.10"/>
    <x v="38"/>
    <x v="0"/>
    <x v="1"/>
    <x v="1"/>
    <x v="0"/>
    <x v="0"/>
    <x v="0"/>
    <x v="0"/>
    <x v="0"/>
    <s v="2022-04-05"/>
    <x v="0"/>
    <n v="308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900"/>
    <x v="1084"/>
    <x v="0"/>
    <x v="0"/>
    <x v="0"/>
    <s v="03.03.10"/>
    <x v="0"/>
    <x v="0"/>
    <x v="0"/>
    <s v="Receitas Da Câmara"/>
    <s v="03.03.10"/>
    <s v="Receitas Da Câmara"/>
    <s v="03.03.10"/>
    <x v="41"/>
    <x v="0"/>
    <x v="5"/>
    <x v="4"/>
    <x v="0"/>
    <x v="0"/>
    <x v="0"/>
    <x v="0"/>
    <x v="0"/>
    <s v="2022-04-05"/>
    <x v="0"/>
    <n v="10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90"/>
    <x v="1085"/>
    <x v="0"/>
    <x v="0"/>
    <x v="0"/>
    <s v="03.03.10"/>
    <x v="0"/>
    <x v="0"/>
    <x v="0"/>
    <s v="Receitas Da Câmara"/>
    <s v="03.03.10"/>
    <s v="Receitas Da Câmara"/>
    <s v="03.03.10"/>
    <x v="34"/>
    <x v="0"/>
    <x v="5"/>
    <x v="4"/>
    <x v="0"/>
    <x v="0"/>
    <x v="0"/>
    <x v="0"/>
    <x v="0"/>
    <s v="2022-04-05"/>
    <x v="0"/>
    <n v="34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40"/>
    <x v="1086"/>
    <x v="0"/>
    <x v="0"/>
    <x v="0"/>
    <s v="03.03.10"/>
    <x v="0"/>
    <x v="0"/>
    <x v="0"/>
    <s v="Receitas Da Câmara"/>
    <s v="03.03.10"/>
    <s v="Receitas Da Câmara"/>
    <s v="03.03.10"/>
    <x v="37"/>
    <x v="0"/>
    <x v="5"/>
    <x v="4"/>
    <x v="0"/>
    <x v="0"/>
    <x v="0"/>
    <x v="0"/>
    <x v="0"/>
    <s v="2022-04-05"/>
    <x v="0"/>
    <n v="7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300"/>
    <x v="1087"/>
    <x v="0"/>
    <x v="0"/>
    <x v="0"/>
    <s v="03.03.10"/>
    <x v="0"/>
    <x v="0"/>
    <x v="0"/>
    <s v="Receitas Da Câmara"/>
    <s v="03.03.10"/>
    <s v="Receitas Da Câmara"/>
    <s v="03.03.10"/>
    <x v="35"/>
    <x v="0"/>
    <x v="1"/>
    <x v="11"/>
    <x v="0"/>
    <x v="0"/>
    <x v="0"/>
    <x v="0"/>
    <x v="0"/>
    <s v="2022-04-05"/>
    <x v="0"/>
    <n v="1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00"/>
    <x v="1088"/>
    <x v="0"/>
    <x v="0"/>
    <x v="0"/>
    <s v="03.03.10"/>
    <x v="0"/>
    <x v="0"/>
    <x v="0"/>
    <s v="Receitas Da Câmara"/>
    <s v="03.03.10"/>
    <s v="Receitas Da Câmara"/>
    <s v="03.03.10"/>
    <x v="44"/>
    <x v="0"/>
    <x v="5"/>
    <x v="4"/>
    <x v="0"/>
    <x v="0"/>
    <x v="0"/>
    <x v="0"/>
    <x v="0"/>
    <s v="2022-04-05"/>
    <x v="0"/>
    <n v="9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355"/>
    <x v="1089"/>
    <x v="0"/>
    <x v="0"/>
    <x v="0"/>
    <s v="03.03.10"/>
    <x v="0"/>
    <x v="0"/>
    <x v="0"/>
    <s v="Receitas Da Câmara"/>
    <s v="03.03.10"/>
    <s v="Receitas Da Câmara"/>
    <s v="03.03.10"/>
    <x v="39"/>
    <x v="0"/>
    <x v="5"/>
    <x v="4"/>
    <x v="0"/>
    <x v="0"/>
    <x v="0"/>
    <x v="0"/>
    <x v="0"/>
    <s v="2022-04-05"/>
    <x v="0"/>
    <n v="113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1090"/>
    <x v="0"/>
    <x v="0"/>
    <x v="0"/>
    <s v="03.03.10"/>
    <x v="0"/>
    <x v="0"/>
    <x v="0"/>
    <s v="Receitas Da Câmara"/>
    <s v="03.03.10"/>
    <s v="Receitas Da Câmara"/>
    <s v="03.03.10"/>
    <x v="36"/>
    <x v="0"/>
    <x v="5"/>
    <x v="4"/>
    <x v="0"/>
    <x v="0"/>
    <x v="0"/>
    <x v="0"/>
    <x v="0"/>
    <s v="2022-04-05"/>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1091"/>
    <x v="0"/>
    <x v="0"/>
    <x v="0"/>
    <s v="03.03.10"/>
    <x v="0"/>
    <x v="0"/>
    <x v="0"/>
    <s v="Receitas Da Câmara"/>
    <s v="03.03.10"/>
    <s v="Receitas Da Câmara"/>
    <s v="03.03.10"/>
    <x v="40"/>
    <x v="0"/>
    <x v="5"/>
    <x v="4"/>
    <x v="0"/>
    <x v="0"/>
    <x v="0"/>
    <x v="0"/>
    <x v="0"/>
    <s v="2022-04-05"/>
    <x v="0"/>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892"/>
    <x v="1092"/>
    <x v="0"/>
    <x v="1"/>
    <x v="0"/>
    <s v="03.16.15"/>
    <x v="6"/>
    <x v="0"/>
    <x v="5"/>
    <s v="Direção Financeira"/>
    <s v="03.16.15"/>
    <s v="Direção Financeira"/>
    <s v="03.16.15"/>
    <x v="68"/>
    <x v="0"/>
    <x v="1"/>
    <x v="5"/>
    <x v="1"/>
    <x v="0"/>
    <x v="2"/>
    <x v="0"/>
    <x v="0"/>
    <s v="2022-04-27"/>
    <x v="0"/>
    <n v="30892"/>
    <x v="0"/>
    <m/>
    <x v="0"/>
    <m/>
    <x v="80"/>
    <n v="100476775"/>
    <x v="0"/>
    <x v="0"/>
    <s v="Direção Financeira"/>
    <s v="ORI"/>
    <x v="0"/>
    <m/>
    <x v="0"/>
    <x v="0"/>
    <x v="0"/>
    <x v="0"/>
    <x v="0"/>
    <x v="0"/>
    <x v="0"/>
    <x v="0"/>
    <x v="0"/>
    <x v="0"/>
    <x v="0"/>
    <s v="Direção Financeira"/>
    <x v="0"/>
    <x v="0"/>
    <x v="0"/>
    <x v="0"/>
    <x v="0"/>
    <x v="0"/>
    <x v="0"/>
    <s v="000000"/>
    <x v="0"/>
    <x v="0"/>
    <x v="0"/>
    <x v="0"/>
    <s v="Pagamento a favor da Eletra Sul, referente a recarregamento da energia eletrica no Matadouro do Município, conforme documento em anexo."/>
  </r>
  <r>
    <x v="1"/>
    <n v="0"/>
    <n v="0"/>
    <n v="0"/>
    <n v="4995"/>
    <x v="1093"/>
    <x v="0"/>
    <x v="1"/>
    <x v="0"/>
    <s v="03.16.15"/>
    <x v="6"/>
    <x v="0"/>
    <x v="5"/>
    <s v="Direção Financeira"/>
    <s v="03.16.15"/>
    <s v="Direção Financeira"/>
    <s v="03.16.15"/>
    <x v="20"/>
    <x v="0"/>
    <x v="1"/>
    <x v="5"/>
    <x v="0"/>
    <x v="0"/>
    <x v="2"/>
    <x v="0"/>
    <x v="1"/>
    <s v="2022-05-20"/>
    <x v="0"/>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Maio 2022, conforme contrato em anexo."/>
  </r>
  <r>
    <x v="1"/>
    <n v="0"/>
    <n v="0"/>
    <n v="0"/>
    <n v="9372"/>
    <x v="1093"/>
    <x v="0"/>
    <x v="1"/>
    <x v="0"/>
    <s v="03.16.15"/>
    <x v="6"/>
    <x v="0"/>
    <x v="5"/>
    <s v="Direção Financeira"/>
    <s v="03.16.15"/>
    <s v="Direção Financeira"/>
    <s v="03.16.15"/>
    <x v="20"/>
    <x v="0"/>
    <x v="1"/>
    <x v="5"/>
    <x v="0"/>
    <x v="0"/>
    <x v="2"/>
    <x v="0"/>
    <x v="1"/>
    <s v="2022-05-20"/>
    <x v="0"/>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Maio 2022, conforme contrato em anexo."/>
  </r>
  <r>
    <x v="1"/>
    <n v="0"/>
    <n v="0"/>
    <n v="0"/>
    <n v="18936"/>
    <x v="1093"/>
    <x v="0"/>
    <x v="1"/>
    <x v="0"/>
    <s v="03.16.15"/>
    <x v="6"/>
    <x v="0"/>
    <x v="5"/>
    <s v="Direção Financeira"/>
    <s v="03.16.15"/>
    <s v="Direção Financeira"/>
    <s v="03.16.15"/>
    <x v="20"/>
    <x v="0"/>
    <x v="1"/>
    <x v="5"/>
    <x v="0"/>
    <x v="0"/>
    <x v="2"/>
    <x v="0"/>
    <x v="1"/>
    <s v="2022-05-20"/>
    <x v="0"/>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Maio 2022, conforme contrato em anexo."/>
  </r>
  <r>
    <x v="1"/>
    <n v="0"/>
    <n v="0"/>
    <n v="0"/>
    <n v="2300"/>
    <x v="1094"/>
    <x v="0"/>
    <x v="1"/>
    <x v="0"/>
    <s v="01.27.02.11"/>
    <x v="14"/>
    <x v="2"/>
    <x v="2"/>
    <s v="Saneamento básico"/>
    <s v="01.27.02"/>
    <s v="Saneamento básico"/>
    <s v="01.27.02"/>
    <x v="4"/>
    <x v="0"/>
    <x v="3"/>
    <x v="2"/>
    <x v="0"/>
    <x v="1"/>
    <x v="2"/>
    <x v="0"/>
    <x v="1"/>
    <s v="2022-05-24"/>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a urbano) da Camara Municipal referente ao mês de Maio 2022,conforme o contrato em anexo."/>
  </r>
  <r>
    <x v="1"/>
    <n v="0"/>
    <n v="0"/>
    <n v="0"/>
    <n v="13030"/>
    <x v="1094"/>
    <x v="0"/>
    <x v="1"/>
    <x v="0"/>
    <s v="01.27.02.11"/>
    <x v="14"/>
    <x v="2"/>
    <x v="2"/>
    <s v="Saneamento básico"/>
    <s v="01.27.02"/>
    <s v="Saneamento básico"/>
    <s v="01.27.02"/>
    <x v="4"/>
    <x v="0"/>
    <x v="3"/>
    <x v="2"/>
    <x v="0"/>
    <x v="1"/>
    <x v="2"/>
    <x v="0"/>
    <x v="1"/>
    <s v="2022-05-24"/>
    <x v="0"/>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a urbano) da Camara Municipal referente ao mês de Maio 2022,conforme o contrato em anexo."/>
  </r>
  <r>
    <x v="1"/>
    <n v="0"/>
    <n v="0"/>
    <n v="0"/>
    <n v="3000"/>
    <x v="1095"/>
    <x v="0"/>
    <x v="1"/>
    <x v="0"/>
    <s v="01.25.05.10"/>
    <x v="5"/>
    <x v="4"/>
    <x v="4"/>
    <s v="Saúde"/>
    <s v="01.25.05"/>
    <s v="Saúde"/>
    <s v="01.25.05"/>
    <x v="5"/>
    <x v="0"/>
    <x v="4"/>
    <x v="3"/>
    <x v="0"/>
    <x v="1"/>
    <x v="2"/>
    <x v="0"/>
    <x v="3"/>
    <s v="2022-06-22"/>
    <x v="0"/>
    <n v="3000"/>
    <x v="0"/>
    <m/>
    <x v="0"/>
    <m/>
    <x v="245"/>
    <n v="100478821"/>
    <x v="0"/>
    <x v="0"/>
    <s v="Assistencia social"/>
    <s v="ORI"/>
    <x v="0"/>
    <m/>
    <x v="0"/>
    <x v="0"/>
    <x v="0"/>
    <x v="0"/>
    <x v="0"/>
    <x v="0"/>
    <x v="0"/>
    <x v="1"/>
    <x v="0"/>
    <x v="0"/>
    <x v="0"/>
    <s v="Assistencia social"/>
    <x v="0"/>
    <x v="0"/>
    <x v="0"/>
    <x v="0"/>
    <x v="1"/>
    <x v="0"/>
    <x v="0"/>
    <s v="000000"/>
    <x v="0"/>
    <x v="0"/>
    <x v="0"/>
    <x v="0"/>
    <s v="Apoio financeira a favor da Sr. Maria Otilinda Lopes Tavares, para alimentação, conforme anexo"/>
  </r>
  <r>
    <x v="1"/>
    <n v="0"/>
    <n v="0"/>
    <n v="0"/>
    <n v="1200"/>
    <x v="1096"/>
    <x v="0"/>
    <x v="1"/>
    <x v="0"/>
    <s v="03.16.15"/>
    <x v="6"/>
    <x v="0"/>
    <x v="5"/>
    <s v="Direção Financeira"/>
    <s v="03.16.15"/>
    <s v="Direção Financeira"/>
    <s v="03.16.15"/>
    <x v="77"/>
    <x v="0"/>
    <x v="1"/>
    <x v="1"/>
    <x v="0"/>
    <x v="0"/>
    <x v="2"/>
    <x v="0"/>
    <x v="6"/>
    <s v="2022-07-01"/>
    <x v="2"/>
    <n v="1200"/>
    <x v="0"/>
    <m/>
    <x v="0"/>
    <m/>
    <x v="246"/>
    <n v="100476245"/>
    <x v="0"/>
    <x v="0"/>
    <s v="Direção Financeira"/>
    <s v="ORI"/>
    <x v="0"/>
    <m/>
    <x v="0"/>
    <x v="0"/>
    <x v="0"/>
    <x v="0"/>
    <x v="0"/>
    <x v="0"/>
    <x v="0"/>
    <x v="0"/>
    <x v="0"/>
    <x v="0"/>
    <x v="0"/>
    <s v="Direção Financeira"/>
    <x v="0"/>
    <x v="0"/>
    <x v="0"/>
    <x v="0"/>
    <x v="0"/>
    <x v="0"/>
    <x v="0"/>
    <s v="000000"/>
    <x v="0"/>
    <x v="0"/>
    <x v="0"/>
    <x v="0"/>
    <s v="Despesa pela a aquisição de 10 pacote de papel recibo 24 para os serviços do Balção Único da Câmara Municipal de São Miguel a favor da Loja Yu-investimento e Comercio Geral, conforme anexo."/>
  </r>
  <r>
    <x v="1"/>
    <n v="0"/>
    <n v="0"/>
    <n v="0"/>
    <n v="20367"/>
    <x v="1097"/>
    <x v="0"/>
    <x v="1"/>
    <x v="0"/>
    <s v="03.16.15"/>
    <x v="6"/>
    <x v="0"/>
    <x v="5"/>
    <s v="Direção Financeira"/>
    <s v="03.16.15"/>
    <s v="Direção Financeira"/>
    <s v="03.16.15"/>
    <x v="43"/>
    <x v="0"/>
    <x v="1"/>
    <x v="1"/>
    <x v="0"/>
    <x v="0"/>
    <x v="2"/>
    <x v="0"/>
    <x v="6"/>
    <s v="2022-07-08"/>
    <x v="2"/>
    <n v="20367"/>
    <x v="0"/>
    <m/>
    <x v="0"/>
    <m/>
    <x v="96"/>
    <n v="100391760"/>
    <x v="0"/>
    <x v="0"/>
    <s v="Direção Financeira"/>
    <s v="ORI"/>
    <x v="0"/>
    <m/>
    <x v="0"/>
    <x v="0"/>
    <x v="0"/>
    <x v="0"/>
    <x v="0"/>
    <x v="0"/>
    <x v="0"/>
    <x v="0"/>
    <x v="0"/>
    <x v="0"/>
    <x v="0"/>
    <s v="Direção Financeira"/>
    <x v="0"/>
    <x v="0"/>
    <x v="0"/>
    <x v="0"/>
    <x v="0"/>
    <x v="0"/>
    <x v="0"/>
    <s v="000000"/>
    <x v="0"/>
    <x v="0"/>
    <x v="0"/>
    <x v="0"/>
    <s v="Pagamento a favor de Caetano Auto, pela aquisição de um jogo de Maxilas de travão para viatura Toyota Hilux Pick-up, ST-93-UQ do Município, conforme proposta em anexo."/>
  </r>
  <r>
    <x v="1"/>
    <n v="0"/>
    <n v="0"/>
    <n v="0"/>
    <n v="55245"/>
    <x v="909"/>
    <x v="0"/>
    <x v="1"/>
    <x v="0"/>
    <s v="03.16.28"/>
    <x v="46"/>
    <x v="0"/>
    <x v="5"/>
    <s v="Gabinete da Auditoria Interna"/>
    <s v="03.16.28"/>
    <s v="Gabinete da Auditoria Interna"/>
    <s v="03.16.28"/>
    <x v="15"/>
    <x v="0"/>
    <x v="1"/>
    <x v="1"/>
    <x v="1"/>
    <x v="0"/>
    <x v="2"/>
    <x v="0"/>
    <x v="6"/>
    <s v="2022-07-25"/>
    <x v="2"/>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7-2022"/>
  </r>
  <r>
    <x v="1"/>
    <n v="0"/>
    <n v="0"/>
    <n v="0"/>
    <n v="9940"/>
    <x v="1058"/>
    <x v="0"/>
    <x v="1"/>
    <x v="0"/>
    <s v="03.16.13"/>
    <x v="50"/>
    <x v="0"/>
    <x v="5"/>
    <s v="Unidade Gestão de Aquisições"/>
    <s v="03.16.13"/>
    <s v="Unidade Gestão de Aquisições"/>
    <s v="03.16.13"/>
    <x v="15"/>
    <x v="0"/>
    <x v="1"/>
    <x v="1"/>
    <x v="1"/>
    <x v="0"/>
    <x v="2"/>
    <x v="0"/>
    <x v="6"/>
    <s v="2022-07-25"/>
    <x v="2"/>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7-2022"/>
  </r>
  <r>
    <x v="1"/>
    <n v="0"/>
    <n v="0"/>
    <n v="0"/>
    <n v="666"/>
    <x v="1098"/>
    <x v="0"/>
    <x v="1"/>
    <x v="0"/>
    <s v="03.16.11"/>
    <x v="61"/>
    <x v="0"/>
    <x v="5"/>
    <s v="Direcção de Obras"/>
    <s v="03.16.11"/>
    <s v="Direcção de Obras"/>
    <s v="03.16.11"/>
    <x v="13"/>
    <x v="0"/>
    <x v="1"/>
    <x v="5"/>
    <x v="0"/>
    <x v="0"/>
    <x v="2"/>
    <x v="0"/>
    <x v="6"/>
    <s v="2022-07-25"/>
    <x v="2"/>
    <n v="666"/>
    <x v="0"/>
    <m/>
    <x v="0"/>
    <m/>
    <x v="3"/>
    <n v="100474696"/>
    <x v="0"/>
    <x v="1"/>
    <s v="Direcção de Obras"/>
    <s v="ORI"/>
    <x v="0"/>
    <m/>
    <x v="0"/>
    <x v="0"/>
    <x v="0"/>
    <x v="0"/>
    <x v="0"/>
    <x v="0"/>
    <x v="0"/>
    <x v="1"/>
    <x v="0"/>
    <x v="0"/>
    <x v="0"/>
    <s v="Direcção de Obras"/>
    <x v="0"/>
    <x v="0"/>
    <x v="0"/>
    <x v="0"/>
    <x v="0"/>
    <x v="0"/>
    <x v="0"/>
    <s v="000000"/>
    <x v="0"/>
    <x v="0"/>
    <x v="1"/>
    <x v="0"/>
    <s v="Pagamento de salário referente a 07-2022"/>
  </r>
  <r>
    <x v="1"/>
    <n v="0"/>
    <n v="0"/>
    <n v="0"/>
    <n v="1478"/>
    <x v="1098"/>
    <x v="0"/>
    <x v="1"/>
    <x v="0"/>
    <s v="03.16.11"/>
    <x v="61"/>
    <x v="0"/>
    <x v="5"/>
    <s v="Direcção de Obras"/>
    <s v="03.16.11"/>
    <s v="Direcção de Obras"/>
    <s v="03.16.11"/>
    <x v="60"/>
    <x v="0"/>
    <x v="1"/>
    <x v="1"/>
    <x v="0"/>
    <x v="0"/>
    <x v="2"/>
    <x v="0"/>
    <x v="6"/>
    <s v="2022-07-25"/>
    <x v="2"/>
    <n v="1478"/>
    <x v="0"/>
    <m/>
    <x v="0"/>
    <m/>
    <x v="3"/>
    <n v="100474696"/>
    <x v="0"/>
    <x v="1"/>
    <s v="Direcção de Obras"/>
    <s v="ORI"/>
    <x v="0"/>
    <m/>
    <x v="0"/>
    <x v="0"/>
    <x v="0"/>
    <x v="0"/>
    <x v="0"/>
    <x v="0"/>
    <x v="0"/>
    <x v="0"/>
    <x v="0"/>
    <x v="0"/>
    <x v="0"/>
    <s v="Direcção de Obras"/>
    <x v="0"/>
    <x v="0"/>
    <x v="0"/>
    <x v="0"/>
    <x v="0"/>
    <x v="0"/>
    <x v="0"/>
    <s v="000000"/>
    <x v="0"/>
    <x v="0"/>
    <x v="1"/>
    <x v="0"/>
    <s v="Pagamento de salário referente a 07-2022"/>
  </r>
  <r>
    <x v="1"/>
    <n v="0"/>
    <n v="0"/>
    <n v="0"/>
    <n v="1008"/>
    <x v="1098"/>
    <x v="0"/>
    <x v="1"/>
    <x v="0"/>
    <s v="03.16.11"/>
    <x v="61"/>
    <x v="0"/>
    <x v="5"/>
    <s v="Direcção de Obras"/>
    <s v="03.16.11"/>
    <s v="Direcção de Obras"/>
    <s v="03.16.11"/>
    <x v="62"/>
    <x v="0"/>
    <x v="1"/>
    <x v="1"/>
    <x v="0"/>
    <x v="0"/>
    <x v="2"/>
    <x v="0"/>
    <x v="6"/>
    <s v="2022-07-25"/>
    <x v="2"/>
    <n v="1008"/>
    <x v="0"/>
    <m/>
    <x v="0"/>
    <m/>
    <x v="3"/>
    <n v="100474696"/>
    <x v="0"/>
    <x v="1"/>
    <s v="Direcção de Obras"/>
    <s v="ORI"/>
    <x v="0"/>
    <m/>
    <x v="0"/>
    <x v="0"/>
    <x v="0"/>
    <x v="0"/>
    <x v="0"/>
    <x v="0"/>
    <x v="0"/>
    <x v="1"/>
    <x v="0"/>
    <x v="0"/>
    <x v="0"/>
    <s v="Direcção de Obras"/>
    <x v="0"/>
    <x v="0"/>
    <x v="0"/>
    <x v="0"/>
    <x v="0"/>
    <x v="0"/>
    <x v="0"/>
    <s v="000000"/>
    <x v="0"/>
    <x v="0"/>
    <x v="1"/>
    <x v="0"/>
    <s v="Pagamento de salário referente a 07-2022"/>
  </r>
  <r>
    <x v="1"/>
    <n v="0"/>
    <n v="0"/>
    <n v="0"/>
    <n v="16630"/>
    <x v="1098"/>
    <x v="0"/>
    <x v="1"/>
    <x v="0"/>
    <s v="03.16.11"/>
    <x v="61"/>
    <x v="0"/>
    <x v="5"/>
    <s v="Direcção de Obras"/>
    <s v="03.16.11"/>
    <s v="Direcção de Obras"/>
    <s v="03.16.11"/>
    <x v="15"/>
    <x v="0"/>
    <x v="1"/>
    <x v="1"/>
    <x v="1"/>
    <x v="0"/>
    <x v="2"/>
    <x v="0"/>
    <x v="6"/>
    <s v="2022-07-25"/>
    <x v="2"/>
    <n v="16630"/>
    <x v="0"/>
    <m/>
    <x v="0"/>
    <m/>
    <x v="3"/>
    <n v="100474696"/>
    <x v="0"/>
    <x v="1"/>
    <s v="Direcção de Obras"/>
    <s v="ORI"/>
    <x v="0"/>
    <m/>
    <x v="0"/>
    <x v="0"/>
    <x v="0"/>
    <x v="0"/>
    <x v="0"/>
    <x v="0"/>
    <x v="0"/>
    <x v="0"/>
    <x v="0"/>
    <x v="0"/>
    <x v="0"/>
    <s v="Direcção de Obras"/>
    <x v="0"/>
    <x v="0"/>
    <x v="0"/>
    <x v="0"/>
    <x v="0"/>
    <x v="0"/>
    <x v="0"/>
    <s v="000000"/>
    <x v="0"/>
    <x v="0"/>
    <x v="1"/>
    <x v="0"/>
    <s v="Pagamento de salário referente a 07-2022"/>
  </r>
  <r>
    <x v="1"/>
    <n v="0"/>
    <n v="0"/>
    <n v="0"/>
    <n v="17920"/>
    <x v="1098"/>
    <x v="0"/>
    <x v="1"/>
    <x v="0"/>
    <s v="03.16.11"/>
    <x v="61"/>
    <x v="0"/>
    <x v="5"/>
    <s v="Direcção de Obras"/>
    <s v="03.16.11"/>
    <s v="Direcção de Obras"/>
    <s v="03.16.11"/>
    <x v="16"/>
    <x v="0"/>
    <x v="1"/>
    <x v="1"/>
    <x v="1"/>
    <x v="0"/>
    <x v="2"/>
    <x v="0"/>
    <x v="6"/>
    <s v="2022-07-25"/>
    <x v="2"/>
    <n v="17920"/>
    <x v="0"/>
    <m/>
    <x v="0"/>
    <m/>
    <x v="3"/>
    <n v="100474696"/>
    <x v="0"/>
    <x v="1"/>
    <s v="Direcção de Obras"/>
    <s v="ORI"/>
    <x v="0"/>
    <m/>
    <x v="0"/>
    <x v="0"/>
    <x v="0"/>
    <x v="0"/>
    <x v="0"/>
    <x v="0"/>
    <x v="0"/>
    <x v="0"/>
    <x v="0"/>
    <x v="0"/>
    <x v="0"/>
    <s v="Direcção de Obras"/>
    <x v="0"/>
    <x v="0"/>
    <x v="0"/>
    <x v="0"/>
    <x v="0"/>
    <x v="0"/>
    <x v="0"/>
    <s v="000000"/>
    <x v="0"/>
    <x v="0"/>
    <x v="1"/>
    <x v="0"/>
    <s v="Pagamento de salário referente a 07-2022"/>
  </r>
  <r>
    <x v="1"/>
    <n v="0"/>
    <n v="0"/>
    <n v="0"/>
    <n v="6668"/>
    <x v="1098"/>
    <x v="0"/>
    <x v="1"/>
    <x v="0"/>
    <s v="03.16.11"/>
    <x v="61"/>
    <x v="0"/>
    <x v="5"/>
    <s v="Direcção de Obras"/>
    <s v="03.16.11"/>
    <s v="Direcção de Obras"/>
    <s v="03.16.11"/>
    <x v="17"/>
    <x v="0"/>
    <x v="1"/>
    <x v="1"/>
    <x v="1"/>
    <x v="0"/>
    <x v="2"/>
    <x v="0"/>
    <x v="6"/>
    <s v="2022-07-25"/>
    <x v="2"/>
    <n v="6668"/>
    <x v="0"/>
    <m/>
    <x v="0"/>
    <m/>
    <x v="3"/>
    <n v="100474696"/>
    <x v="0"/>
    <x v="1"/>
    <s v="Direcção de Obras"/>
    <s v="ORI"/>
    <x v="0"/>
    <m/>
    <x v="0"/>
    <x v="0"/>
    <x v="0"/>
    <x v="0"/>
    <x v="0"/>
    <x v="0"/>
    <x v="0"/>
    <x v="0"/>
    <x v="0"/>
    <x v="0"/>
    <x v="0"/>
    <s v="Direcção de Obras"/>
    <x v="0"/>
    <x v="0"/>
    <x v="0"/>
    <x v="0"/>
    <x v="0"/>
    <x v="0"/>
    <x v="0"/>
    <s v="000000"/>
    <x v="0"/>
    <x v="0"/>
    <x v="1"/>
    <x v="0"/>
    <s v="Pagamento de salário referente a 07-2022"/>
  </r>
  <r>
    <x v="1"/>
    <n v="0"/>
    <n v="0"/>
    <n v="0"/>
    <n v="135"/>
    <x v="1098"/>
    <x v="0"/>
    <x v="1"/>
    <x v="0"/>
    <s v="03.16.11"/>
    <x v="61"/>
    <x v="0"/>
    <x v="5"/>
    <s v="Direcção de Obras"/>
    <s v="03.16.11"/>
    <s v="Direcção de Obras"/>
    <s v="03.16.11"/>
    <x v="13"/>
    <x v="0"/>
    <x v="1"/>
    <x v="5"/>
    <x v="0"/>
    <x v="0"/>
    <x v="2"/>
    <x v="0"/>
    <x v="6"/>
    <s v="2022-07-25"/>
    <x v="2"/>
    <n v="135"/>
    <x v="0"/>
    <m/>
    <x v="0"/>
    <m/>
    <x v="21"/>
    <n v="100474708"/>
    <x v="0"/>
    <x v="2"/>
    <s v="Direcção de Obras"/>
    <s v="ORI"/>
    <x v="0"/>
    <m/>
    <x v="0"/>
    <x v="0"/>
    <x v="0"/>
    <x v="0"/>
    <x v="0"/>
    <x v="0"/>
    <x v="0"/>
    <x v="1"/>
    <x v="0"/>
    <x v="0"/>
    <x v="0"/>
    <s v="Direcção de Obras"/>
    <x v="0"/>
    <x v="0"/>
    <x v="0"/>
    <x v="0"/>
    <x v="0"/>
    <x v="0"/>
    <x v="0"/>
    <s v="000000"/>
    <x v="0"/>
    <x v="0"/>
    <x v="2"/>
    <x v="0"/>
    <s v="Pagamento de salário referente a 07-2022"/>
  </r>
  <r>
    <x v="1"/>
    <n v="0"/>
    <n v="0"/>
    <n v="0"/>
    <n v="299"/>
    <x v="1098"/>
    <x v="0"/>
    <x v="1"/>
    <x v="0"/>
    <s v="03.16.11"/>
    <x v="61"/>
    <x v="0"/>
    <x v="5"/>
    <s v="Direcção de Obras"/>
    <s v="03.16.11"/>
    <s v="Direcção de Obras"/>
    <s v="03.16.11"/>
    <x v="60"/>
    <x v="0"/>
    <x v="1"/>
    <x v="1"/>
    <x v="0"/>
    <x v="0"/>
    <x v="2"/>
    <x v="0"/>
    <x v="6"/>
    <s v="2022-07-25"/>
    <x v="2"/>
    <n v="299"/>
    <x v="0"/>
    <m/>
    <x v="0"/>
    <m/>
    <x v="21"/>
    <n v="100474708"/>
    <x v="0"/>
    <x v="2"/>
    <s v="Direcção de Obras"/>
    <s v="ORI"/>
    <x v="0"/>
    <m/>
    <x v="0"/>
    <x v="0"/>
    <x v="0"/>
    <x v="0"/>
    <x v="0"/>
    <x v="0"/>
    <x v="0"/>
    <x v="0"/>
    <x v="0"/>
    <x v="0"/>
    <x v="0"/>
    <s v="Direcção de Obras"/>
    <x v="0"/>
    <x v="0"/>
    <x v="0"/>
    <x v="0"/>
    <x v="0"/>
    <x v="0"/>
    <x v="0"/>
    <s v="000000"/>
    <x v="0"/>
    <x v="0"/>
    <x v="2"/>
    <x v="0"/>
    <s v="Pagamento de salário referente a 07-2022"/>
  </r>
  <r>
    <x v="1"/>
    <n v="0"/>
    <n v="0"/>
    <n v="0"/>
    <n v="204"/>
    <x v="1098"/>
    <x v="0"/>
    <x v="1"/>
    <x v="0"/>
    <s v="03.16.11"/>
    <x v="61"/>
    <x v="0"/>
    <x v="5"/>
    <s v="Direcção de Obras"/>
    <s v="03.16.11"/>
    <s v="Direcção de Obras"/>
    <s v="03.16.11"/>
    <x v="62"/>
    <x v="0"/>
    <x v="1"/>
    <x v="1"/>
    <x v="0"/>
    <x v="0"/>
    <x v="2"/>
    <x v="0"/>
    <x v="6"/>
    <s v="2022-07-25"/>
    <x v="2"/>
    <n v="204"/>
    <x v="0"/>
    <m/>
    <x v="0"/>
    <m/>
    <x v="21"/>
    <n v="100474708"/>
    <x v="0"/>
    <x v="2"/>
    <s v="Direcção de Obras"/>
    <s v="ORI"/>
    <x v="0"/>
    <m/>
    <x v="0"/>
    <x v="0"/>
    <x v="0"/>
    <x v="0"/>
    <x v="0"/>
    <x v="0"/>
    <x v="0"/>
    <x v="1"/>
    <x v="0"/>
    <x v="0"/>
    <x v="0"/>
    <s v="Direcção de Obras"/>
    <x v="0"/>
    <x v="0"/>
    <x v="0"/>
    <x v="0"/>
    <x v="0"/>
    <x v="0"/>
    <x v="0"/>
    <s v="000000"/>
    <x v="0"/>
    <x v="0"/>
    <x v="2"/>
    <x v="0"/>
    <s v="Pagamento de salário referente a 07-2022"/>
  </r>
  <r>
    <x v="1"/>
    <n v="0"/>
    <n v="0"/>
    <n v="0"/>
    <n v="3373"/>
    <x v="1098"/>
    <x v="0"/>
    <x v="1"/>
    <x v="0"/>
    <s v="03.16.11"/>
    <x v="61"/>
    <x v="0"/>
    <x v="5"/>
    <s v="Direcção de Obras"/>
    <s v="03.16.11"/>
    <s v="Direcção de Obras"/>
    <s v="03.16.11"/>
    <x v="15"/>
    <x v="0"/>
    <x v="1"/>
    <x v="1"/>
    <x v="1"/>
    <x v="0"/>
    <x v="2"/>
    <x v="0"/>
    <x v="6"/>
    <s v="2022-07-25"/>
    <x v="2"/>
    <n v="3373"/>
    <x v="0"/>
    <m/>
    <x v="0"/>
    <m/>
    <x v="21"/>
    <n v="100474708"/>
    <x v="0"/>
    <x v="2"/>
    <s v="Direcção de Obras"/>
    <s v="ORI"/>
    <x v="0"/>
    <m/>
    <x v="0"/>
    <x v="0"/>
    <x v="0"/>
    <x v="0"/>
    <x v="0"/>
    <x v="0"/>
    <x v="0"/>
    <x v="0"/>
    <x v="0"/>
    <x v="0"/>
    <x v="0"/>
    <s v="Direcção de Obras"/>
    <x v="0"/>
    <x v="0"/>
    <x v="0"/>
    <x v="0"/>
    <x v="0"/>
    <x v="0"/>
    <x v="0"/>
    <s v="000000"/>
    <x v="0"/>
    <x v="0"/>
    <x v="2"/>
    <x v="0"/>
    <s v="Pagamento de salário referente a 07-2022"/>
  </r>
  <r>
    <x v="1"/>
    <n v="0"/>
    <n v="0"/>
    <n v="0"/>
    <n v="3634"/>
    <x v="1098"/>
    <x v="0"/>
    <x v="1"/>
    <x v="0"/>
    <s v="03.16.11"/>
    <x v="61"/>
    <x v="0"/>
    <x v="5"/>
    <s v="Direcção de Obras"/>
    <s v="03.16.11"/>
    <s v="Direcção de Obras"/>
    <s v="03.16.11"/>
    <x v="16"/>
    <x v="0"/>
    <x v="1"/>
    <x v="1"/>
    <x v="1"/>
    <x v="0"/>
    <x v="2"/>
    <x v="0"/>
    <x v="6"/>
    <s v="2022-07-25"/>
    <x v="2"/>
    <n v="3634"/>
    <x v="0"/>
    <m/>
    <x v="0"/>
    <m/>
    <x v="21"/>
    <n v="100474708"/>
    <x v="0"/>
    <x v="2"/>
    <s v="Direcção de Obras"/>
    <s v="ORI"/>
    <x v="0"/>
    <m/>
    <x v="0"/>
    <x v="0"/>
    <x v="0"/>
    <x v="0"/>
    <x v="0"/>
    <x v="0"/>
    <x v="0"/>
    <x v="0"/>
    <x v="0"/>
    <x v="0"/>
    <x v="0"/>
    <s v="Direcção de Obras"/>
    <x v="0"/>
    <x v="0"/>
    <x v="0"/>
    <x v="0"/>
    <x v="0"/>
    <x v="0"/>
    <x v="0"/>
    <s v="000000"/>
    <x v="0"/>
    <x v="0"/>
    <x v="2"/>
    <x v="0"/>
    <s v="Pagamento de salário referente a 07-2022"/>
  </r>
  <r>
    <x v="1"/>
    <n v="0"/>
    <n v="0"/>
    <n v="0"/>
    <n v="1355"/>
    <x v="1098"/>
    <x v="0"/>
    <x v="1"/>
    <x v="0"/>
    <s v="03.16.11"/>
    <x v="61"/>
    <x v="0"/>
    <x v="5"/>
    <s v="Direcção de Obras"/>
    <s v="03.16.11"/>
    <s v="Direcção de Obras"/>
    <s v="03.16.11"/>
    <x v="17"/>
    <x v="0"/>
    <x v="1"/>
    <x v="1"/>
    <x v="1"/>
    <x v="0"/>
    <x v="2"/>
    <x v="0"/>
    <x v="6"/>
    <s v="2022-07-25"/>
    <x v="2"/>
    <n v="1355"/>
    <x v="0"/>
    <m/>
    <x v="0"/>
    <m/>
    <x v="21"/>
    <n v="100474708"/>
    <x v="0"/>
    <x v="2"/>
    <s v="Direcção de Obras"/>
    <s v="ORI"/>
    <x v="0"/>
    <m/>
    <x v="0"/>
    <x v="0"/>
    <x v="0"/>
    <x v="0"/>
    <x v="0"/>
    <x v="0"/>
    <x v="0"/>
    <x v="0"/>
    <x v="0"/>
    <x v="0"/>
    <x v="0"/>
    <s v="Direcção de Obras"/>
    <x v="0"/>
    <x v="0"/>
    <x v="0"/>
    <x v="0"/>
    <x v="0"/>
    <x v="0"/>
    <x v="0"/>
    <s v="000000"/>
    <x v="0"/>
    <x v="0"/>
    <x v="2"/>
    <x v="0"/>
    <s v="Pagamento de salário referente a 07-2022"/>
  </r>
  <r>
    <x v="1"/>
    <n v="0"/>
    <n v="0"/>
    <n v="0"/>
    <n v="15000"/>
    <x v="1099"/>
    <x v="0"/>
    <x v="0"/>
    <x v="0"/>
    <s v="80.02.01"/>
    <x v="3"/>
    <x v="3"/>
    <x v="3"/>
    <s v="Retenções Iur"/>
    <s v="80.02.01"/>
    <s v="Retenções Iur"/>
    <s v="80.02.01"/>
    <x v="3"/>
    <x v="0"/>
    <x v="2"/>
    <x v="1"/>
    <x v="1"/>
    <x v="2"/>
    <x v="0"/>
    <x v="0"/>
    <x v="2"/>
    <s v="2022-03-03"/>
    <x v="1"/>
    <n v="15000"/>
    <x v="0"/>
    <m/>
    <x v="0"/>
    <m/>
    <x v="3"/>
    <n v="100474696"/>
    <x v="0"/>
    <x v="0"/>
    <s v="Retenções Iur"/>
    <s v="ORI"/>
    <x v="0"/>
    <s v="RIUR"/>
    <x v="0"/>
    <x v="0"/>
    <x v="0"/>
    <x v="0"/>
    <x v="0"/>
    <x v="0"/>
    <x v="0"/>
    <x v="0"/>
    <x v="0"/>
    <x v="0"/>
    <x v="0"/>
    <s v="Retenções Iur"/>
    <x v="0"/>
    <x v="0"/>
    <x v="0"/>
    <x v="0"/>
    <x v="2"/>
    <x v="0"/>
    <x v="0"/>
    <s v="000000"/>
    <x v="0"/>
    <x v="1"/>
    <x v="0"/>
    <x v="0"/>
    <s v="RETENCAO OT"/>
  </r>
  <r>
    <x v="1"/>
    <n v="0"/>
    <n v="0"/>
    <n v="0"/>
    <n v="16146"/>
    <x v="1100"/>
    <x v="0"/>
    <x v="1"/>
    <x v="0"/>
    <s v="03.16.15"/>
    <x v="6"/>
    <x v="0"/>
    <x v="5"/>
    <s v="Direção Financeira"/>
    <s v="03.16.15"/>
    <s v="Direção Financeira"/>
    <s v="03.16.15"/>
    <x v="43"/>
    <x v="0"/>
    <x v="1"/>
    <x v="1"/>
    <x v="0"/>
    <x v="0"/>
    <x v="2"/>
    <x v="0"/>
    <x v="5"/>
    <s v="2022-02-09"/>
    <x v="1"/>
    <n v="16146"/>
    <x v="0"/>
    <m/>
    <x v="0"/>
    <m/>
    <x v="247"/>
    <n v="100394885"/>
    <x v="0"/>
    <x v="0"/>
    <s v="Direção Financeira"/>
    <s v="ORI"/>
    <x v="0"/>
    <m/>
    <x v="0"/>
    <x v="0"/>
    <x v="0"/>
    <x v="0"/>
    <x v="0"/>
    <x v="0"/>
    <x v="0"/>
    <x v="0"/>
    <x v="0"/>
    <x v="0"/>
    <x v="0"/>
    <s v="Direção Financeira"/>
    <x v="0"/>
    <x v="0"/>
    <x v="0"/>
    <x v="0"/>
    <x v="0"/>
    <x v="0"/>
    <x v="0"/>
    <s v="000222"/>
    <x v="0"/>
    <x v="0"/>
    <x v="0"/>
    <x v="0"/>
    <s v=" Pagamento a favor de Caetano One, pela aquisição de 01 jogo de pastilha de travão frente  destinada a viatura Ford Ranger ST-03-QJ, conforme documento em anexo.  "/>
  </r>
  <r>
    <x v="0"/>
    <n v="0"/>
    <n v="0"/>
    <n v="0"/>
    <n v="11720"/>
    <x v="1101"/>
    <x v="0"/>
    <x v="1"/>
    <x v="0"/>
    <s v="01.27.02.15"/>
    <x v="2"/>
    <x v="2"/>
    <x v="2"/>
    <s v="Saneamento básico"/>
    <s v="01.27.02"/>
    <s v="Saneamento básico"/>
    <s v="01.27.02"/>
    <x v="2"/>
    <x v="0"/>
    <x v="1"/>
    <x v="1"/>
    <x v="0"/>
    <x v="1"/>
    <x v="1"/>
    <x v="0"/>
    <x v="1"/>
    <s v="2022-05-06"/>
    <x v="0"/>
    <n v="1172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transporte de resíduos sólidos, conforme proposta em anexo"/>
  </r>
  <r>
    <x v="0"/>
    <n v="0"/>
    <n v="0"/>
    <n v="0"/>
    <n v="40000"/>
    <x v="1102"/>
    <x v="0"/>
    <x v="1"/>
    <x v="0"/>
    <s v="01.27.06.68"/>
    <x v="56"/>
    <x v="2"/>
    <x v="2"/>
    <s v="Requalificação Urbana e habitação"/>
    <s v="01.27.06"/>
    <s v="Requalificação Urbana e habitação"/>
    <s v="01.27.06"/>
    <x v="1"/>
    <x v="0"/>
    <x v="1"/>
    <x v="1"/>
    <x v="0"/>
    <x v="1"/>
    <x v="1"/>
    <x v="0"/>
    <x v="2"/>
    <s v="2022-03-04"/>
    <x v="1"/>
    <n v="40000"/>
    <x v="0"/>
    <m/>
    <x v="0"/>
    <m/>
    <x v="248"/>
    <n v="100479118"/>
    <x v="0"/>
    <x v="0"/>
    <s v="Requalificação Urbana e Ambiental  de Manguinho"/>
    <s v="ORI"/>
    <x v="0"/>
    <s v="RM"/>
    <x v="0"/>
    <x v="0"/>
    <x v="0"/>
    <x v="0"/>
    <x v="0"/>
    <x v="0"/>
    <x v="0"/>
    <x v="1"/>
    <x v="0"/>
    <x v="0"/>
    <x v="0"/>
    <s v="Requalificação Urbana e Ambiental  de Manguinho"/>
    <x v="0"/>
    <x v="0"/>
    <x v="0"/>
    <x v="0"/>
    <x v="1"/>
    <x v="0"/>
    <x v="0"/>
    <s v="000508"/>
    <x v="0"/>
    <x v="0"/>
    <x v="0"/>
    <x v="0"/>
    <s v="Pagamento a favor da Empresa ZF Transporte comercio, referente a transporte de pedras da orla marítima para a construção da Pocilga comunitária de Manguinho, conforme documento anexo."/>
  </r>
  <r>
    <x v="0"/>
    <n v="0"/>
    <n v="0"/>
    <n v="0"/>
    <n v="200000"/>
    <x v="1103"/>
    <x v="0"/>
    <x v="1"/>
    <x v="0"/>
    <s v="01.28.01.08"/>
    <x v="30"/>
    <x v="5"/>
    <x v="6"/>
    <s v="Habitação Social"/>
    <s v="01.28.01"/>
    <s v="Habitação Social"/>
    <s v="01.28.01"/>
    <x v="1"/>
    <x v="0"/>
    <x v="1"/>
    <x v="1"/>
    <x v="0"/>
    <x v="1"/>
    <x v="1"/>
    <x v="0"/>
    <x v="2"/>
    <s v="2022-03-01"/>
    <x v="1"/>
    <n v="200000"/>
    <x v="0"/>
    <m/>
    <x v="0"/>
    <m/>
    <x v="249"/>
    <n v="100478372"/>
    <x v="0"/>
    <x v="0"/>
    <s v="Habitações Sociais"/>
    <s v="ORI"/>
    <x v="0"/>
    <s v="HS"/>
    <x v="0"/>
    <x v="0"/>
    <x v="0"/>
    <x v="0"/>
    <x v="0"/>
    <x v="0"/>
    <x v="0"/>
    <x v="1"/>
    <x v="0"/>
    <x v="0"/>
    <x v="0"/>
    <s v="Habitações Sociais"/>
    <x v="0"/>
    <x v="0"/>
    <x v="0"/>
    <x v="0"/>
    <x v="1"/>
    <x v="0"/>
    <x v="0"/>
    <s v="000474"/>
    <x v="0"/>
    <x v="0"/>
    <x v="0"/>
    <x v="0"/>
    <s v="Apoio financeiro a favor do Sr. Manuel Semedo para habitação social, conforme justificativo em anexo."/>
  </r>
  <r>
    <x v="1"/>
    <n v="0"/>
    <n v="0"/>
    <n v="0"/>
    <n v="53326"/>
    <x v="1104"/>
    <x v="0"/>
    <x v="1"/>
    <x v="0"/>
    <s v="01.27.04.10"/>
    <x v="4"/>
    <x v="2"/>
    <x v="2"/>
    <s v="Infra-Estruturas e Transportes"/>
    <s v="01.27.04"/>
    <s v="Infra-Estruturas e Transportes"/>
    <s v="01.27.04"/>
    <x v="4"/>
    <x v="0"/>
    <x v="3"/>
    <x v="2"/>
    <x v="0"/>
    <x v="1"/>
    <x v="2"/>
    <x v="0"/>
    <x v="1"/>
    <s v="2022-05-06"/>
    <x v="0"/>
    <n v="53326"/>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o fornecimento de combustíveis, destinada a maquina retroescavadora, para limpeza de caminhos, conforme proposta em anexo."/>
  </r>
  <r>
    <x v="1"/>
    <n v="0"/>
    <n v="0"/>
    <n v="0"/>
    <n v="42000"/>
    <x v="1105"/>
    <x v="0"/>
    <x v="1"/>
    <x v="0"/>
    <s v="01.25.01.10"/>
    <x v="25"/>
    <x v="4"/>
    <x v="4"/>
    <s v="Educação"/>
    <s v="01.25.01"/>
    <s v="Educação"/>
    <s v="01.25.01"/>
    <x v="4"/>
    <x v="0"/>
    <x v="3"/>
    <x v="2"/>
    <x v="0"/>
    <x v="1"/>
    <x v="2"/>
    <x v="0"/>
    <x v="1"/>
    <s v="2022-05-06"/>
    <x v="0"/>
    <n v="42000"/>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combustíveis, destinada a transporte escolar, conforme proposta em anexo.  "/>
  </r>
  <r>
    <x v="1"/>
    <n v="0"/>
    <n v="0"/>
    <n v="0"/>
    <n v="23249"/>
    <x v="1106"/>
    <x v="0"/>
    <x v="1"/>
    <x v="0"/>
    <s v="03.16.15"/>
    <x v="6"/>
    <x v="0"/>
    <x v="5"/>
    <s v="Direção Financeira"/>
    <s v="03.16.15"/>
    <s v="Direção Financeira"/>
    <s v="03.16.15"/>
    <x v="57"/>
    <x v="0"/>
    <x v="1"/>
    <x v="5"/>
    <x v="1"/>
    <x v="0"/>
    <x v="2"/>
    <x v="0"/>
    <x v="1"/>
    <s v="2022-05-16"/>
    <x v="0"/>
    <n v="23249"/>
    <x v="0"/>
    <m/>
    <x v="0"/>
    <m/>
    <x v="220"/>
    <n v="100393075"/>
    <x v="0"/>
    <x v="0"/>
    <s v="Direção Financeira"/>
    <s v="ORI"/>
    <x v="0"/>
    <m/>
    <x v="0"/>
    <x v="0"/>
    <x v="0"/>
    <x v="0"/>
    <x v="0"/>
    <x v="0"/>
    <x v="0"/>
    <x v="0"/>
    <x v="0"/>
    <x v="0"/>
    <x v="0"/>
    <s v="Direção Financeira"/>
    <x v="0"/>
    <x v="0"/>
    <x v="0"/>
    <x v="0"/>
    <x v="0"/>
    <x v="0"/>
    <x v="0"/>
    <s v="000000"/>
    <x v="0"/>
    <x v="0"/>
    <x v="0"/>
    <x v="0"/>
    <s v="Pagamento a favor da Tecnilcil Industria, pela aquisição de 30 embalagem de agua de 0.33L para os serviços do Paços Do Concelho da CMSM, conforme proposta em anexo."/>
  </r>
  <r>
    <x v="1"/>
    <n v="0"/>
    <n v="0"/>
    <n v="0"/>
    <n v="4995"/>
    <x v="1107"/>
    <x v="0"/>
    <x v="1"/>
    <x v="0"/>
    <s v="03.16.15"/>
    <x v="6"/>
    <x v="0"/>
    <x v="5"/>
    <s v="Direção Financeira"/>
    <s v="03.16.15"/>
    <s v="Direção Financeira"/>
    <s v="03.16.15"/>
    <x v="20"/>
    <x v="0"/>
    <x v="1"/>
    <x v="5"/>
    <x v="0"/>
    <x v="0"/>
    <x v="2"/>
    <x v="0"/>
    <x v="1"/>
    <s v="2022-05-16"/>
    <x v="0"/>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Maio 2022, conforme contrato em anexo. "/>
  </r>
  <r>
    <x v="1"/>
    <n v="0"/>
    <n v="0"/>
    <n v="0"/>
    <n v="28308"/>
    <x v="1107"/>
    <x v="0"/>
    <x v="1"/>
    <x v="0"/>
    <s v="03.16.15"/>
    <x v="6"/>
    <x v="0"/>
    <x v="5"/>
    <s v="Direção Financeira"/>
    <s v="03.16.15"/>
    <s v="Direção Financeira"/>
    <s v="03.16.15"/>
    <x v="20"/>
    <x v="0"/>
    <x v="1"/>
    <x v="5"/>
    <x v="0"/>
    <x v="0"/>
    <x v="2"/>
    <x v="0"/>
    <x v="1"/>
    <s v="2022-05-16"/>
    <x v="0"/>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Maio 2022, conforme contrato em anexo. "/>
  </r>
  <r>
    <x v="1"/>
    <n v="0"/>
    <n v="0"/>
    <n v="0"/>
    <n v="2300"/>
    <x v="1108"/>
    <x v="0"/>
    <x v="1"/>
    <x v="0"/>
    <s v="01.27.02.11"/>
    <x v="14"/>
    <x v="2"/>
    <x v="2"/>
    <s v="Saneamento básico"/>
    <s v="01.27.02"/>
    <s v="Saneamento básico"/>
    <s v="01.27.02"/>
    <x v="4"/>
    <x v="0"/>
    <x v="3"/>
    <x v="2"/>
    <x v="0"/>
    <x v="1"/>
    <x v="2"/>
    <x v="0"/>
    <x v="1"/>
    <s v="2022-05-16"/>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Maio 2022, conforme contrato em anexo. "/>
  </r>
  <r>
    <x v="1"/>
    <n v="0"/>
    <n v="0"/>
    <n v="0"/>
    <n v="1633"/>
    <x v="1108"/>
    <x v="0"/>
    <x v="1"/>
    <x v="0"/>
    <s v="01.27.02.11"/>
    <x v="14"/>
    <x v="2"/>
    <x v="2"/>
    <s v="Saneamento básico"/>
    <s v="01.27.02"/>
    <s v="Saneamento básico"/>
    <s v="01.27.02"/>
    <x v="4"/>
    <x v="0"/>
    <x v="3"/>
    <x v="2"/>
    <x v="0"/>
    <x v="1"/>
    <x v="2"/>
    <x v="0"/>
    <x v="1"/>
    <s v="2022-05-16"/>
    <x v="0"/>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Maio 2022, conforme contrato em anexo. "/>
  </r>
  <r>
    <x v="1"/>
    <n v="0"/>
    <n v="0"/>
    <n v="0"/>
    <n v="11397"/>
    <x v="1108"/>
    <x v="0"/>
    <x v="1"/>
    <x v="0"/>
    <s v="01.27.02.11"/>
    <x v="14"/>
    <x v="2"/>
    <x v="2"/>
    <s v="Saneamento básico"/>
    <s v="01.27.02"/>
    <s v="Saneamento básico"/>
    <s v="01.27.02"/>
    <x v="4"/>
    <x v="0"/>
    <x v="3"/>
    <x v="2"/>
    <x v="0"/>
    <x v="1"/>
    <x v="2"/>
    <x v="0"/>
    <x v="1"/>
    <s v="2022-05-16"/>
    <x v="0"/>
    <n v="11397"/>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Maio 2022, conforme contrato em anexo. "/>
  </r>
  <r>
    <x v="1"/>
    <n v="0"/>
    <n v="0"/>
    <n v="0"/>
    <n v="189"/>
    <x v="1109"/>
    <x v="0"/>
    <x v="1"/>
    <x v="0"/>
    <s v="01.25.05.09"/>
    <x v="15"/>
    <x v="4"/>
    <x v="4"/>
    <s v="Saúde"/>
    <s v="01.25.05"/>
    <s v="Saúde"/>
    <s v="01.25.05"/>
    <x v="5"/>
    <x v="0"/>
    <x v="4"/>
    <x v="3"/>
    <x v="0"/>
    <x v="1"/>
    <x v="2"/>
    <x v="0"/>
    <x v="3"/>
    <s v="2022-06-14"/>
    <x v="0"/>
    <n v="189"/>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 Claudina Pereira Borges, para compra de medicamentos, conforme proposta em anexo.   "/>
  </r>
  <r>
    <x v="1"/>
    <n v="0"/>
    <n v="0"/>
    <n v="0"/>
    <n v="20000"/>
    <x v="1110"/>
    <x v="0"/>
    <x v="1"/>
    <x v="0"/>
    <s v="03.16.15"/>
    <x v="6"/>
    <x v="0"/>
    <x v="5"/>
    <s v="Direção Financeira"/>
    <s v="03.16.15"/>
    <s v="Direção Financeira"/>
    <s v="03.16.15"/>
    <x v="7"/>
    <x v="0"/>
    <x v="1"/>
    <x v="1"/>
    <x v="0"/>
    <x v="0"/>
    <x v="2"/>
    <x v="0"/>
    <x v="1"/>
    <s v="2022-05-27"/>
    <x v="0"/>
    <n v="20000"/>
    <x v="0"/>
    <m/>
    <x v="0"/>
    <m/>
    <x v="5"/>
    <n v="100476920"/>
    <x v="0"/>
    <x v="0"/>
    <s v="Direção Financeira"/>
    <s v="ORI"/>
    <x v="0"/>
    <m/>
    <x v="0"/>
    <x v="0"/>
    <x v="0"/>
    <x v="0"/>
    <x v="0"/>
    <x v="0"/>
    <x v="0"/>
    <x v="0"/>
    <x v="0"/>
    <x v="0"/>
    <x v="0"/>
    <s v="Direção Financeira"/>
    <x v="0"/>
    <x v="0"/>
    <x v="0"/>
    <x v="0"/>
    <x v="0"/>
    <x v="0"/>
    <x v="0"/>
    <s v="000000"/>
    <x v="0"/>
    <x v="0"/>
    <x v="0"/>
    <x v="0"/>
    <s v="Pagamento a favor Felisberto Carvalho auto, pela aquisição de 13,88 de combustível destinados as viatura ligeira Toyota Hilux Pick-UP ST-94-OL"/>
  </r>
  <r>
    <x v="1"/>
    <n v="0"/>
    <n v="0"/>
    <n v="0"/>
    <n v="4500"/>
    <x v="1111"/>
    <x v="0"/>
    <x v="0"/>
    <x v="0"/>
    <s v="80.02.01"/>
    <x v="3"/>
    <x v="3"/>
    <x v="3"/>
    <s v="Retenções Iur"/>
    <s v="80.02.01"/>
    <s v="Retenções Iur"/>
    <s v="80.02.01"/>
    <x v="3"/>
    <x v="0"/>
    <x v="2"/>
    <x v="1"/>
    <x v="1"/>
    <x v="2"/>
    <x v="0"/>
    <x v="0"/>
    <x v="3"/>
    <s v="2022-06-15"/>
    <x v="0"/>
    <n v="4500"/>
    <x v="0"/>
    <m/>
    <x v="0"/>
    <m/>
    <x v="3"/>
    <n v="100474696"/>
    <x v="0"/>
    <x v="0"/>
    <s v="Retenções Iur"/>
    <s v="ORI"/>
    <x v="0"/>
    <s v="RIUR"/>
    <x v="0"/>
    <x v="0"/>
    <x v="0"/>
    <x v="0"/>
    <x v="0"/>
    <x v="0"/>
    <x v="0"/>
    <x v="0"/>
    <x v="0"/>
    <x v="0"/>
    <x v="0"/>
    <s v="Retenções Iur"/>
    <x v="0"/>
    <x v="0"/>
    <x v="0"/>
    <x v="0"/>
    <x v="2"/>
    <x v="0"/>
    <x v="0"/>
    <s v="000000"/>
    <x v="0"/>
    <x v="1"/>
    <x v="0"/>
    <x v="0"/>
    <s v="RETENCAO OT"/>
  </r>
  <r>
    <x v="1"/>
    <n v="0"/>
    <n v="0"/>
    <n v="0"/>
    <n v="2055"/>
    <x v="1112"/>
    <x v="0"/>
    <x v="1"/>
    <x v="0"/>
    <s v="01.25.05.09"/>
    <x v="15"/>
    <x v="4"/>
    <x v="4"/>
    <s v="Saúde"/>
    <s v="01.25.05"/>
    <s v="Saúde"/>
    <s v="01.25.05"/>
    <x v="5"/>
    <x v="0"/>
    <x v="4"/>
    <x v="3"/>
    <x v="0"/>
    <x v="1"/>
    <x v="2"/>
    <x v="0"/>
    <x v="3"/>
    <s v="2022-06-14"/>
    <x v="0"/>
    <n v="2055"/>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 Feliciana da Cruz Tavares para compra de medicamentos, conforme proposta em anexo."/>
  </r>
  <r>
    <x v="0"/>
    <n v="0"/>
    <n v="0"/>
    <n v="0"/>
    <n v="9250"/>
    <x v="1113"/>
    <x v="0"/>
    <x v="1"/>
    <x v="0"/>
    <s v="01.27.06.82"/>
    <x v="27"/>
    <x v="2"/>
    <x v="2"/>
    <s v="Requalificação Urbana e habitação"/>
    <s v="01.27.06"/>
    <s v="Requalificação Urbana e habitação"/>
    <s v="01.27.06"/>
    <x v="1"/>
    <x v="0"/>
    <x v="1"/>
    <x v="1"/>
    <x v="0"/>
    <x v="1"/>
    <x v="1"/>
    <x v="0"/>
    <x v="7"/>
    <s v="2022-08-18"/>
    <x v="2"/>
    <n v="9250"/>
    <x v="0"/>
    <m/>
    <x v="0"/>
    <m/>
    <x v="250"/>
    <n v="100478109"/>
    <x v="0"/>
    <x v="0"/>
    <s v="Reabilitação das estradas municipais "/>
    <s v="ORI"/>
    <x v="0"/>
    <m/>
    <x v="0"/>
    <x v="0"/>
    <x v="0"/>
    <x v="0"/>
    <x v="0"/>
    <x v="0"/>
    <x v="0"/>
    <x v="1"/>
    <x v="0"/>
    <x v="0"/>
    <x v="0"/>
    <s v="Reabilitação das estradas municipais "/>
    <x v="0"/>
    <x v="0"/>
    <x v="0"/>
    <x v="0"/>
    <x v="1"/>
    <x v="0"/>
    <x v="0"/>
    <s v="000000"/>
    <x v="0"/>
    <x v="0"/>
    <x v="0"/>
    <x v="0"/>
    <s v="Pagamento a favor do Sr. Máximo Silva de Brito, referente ao trabalho da limpeza e manutenção de estrada em monte Pausada, conforme anexo."/>
  </r>
  <r>
    <x v="1"/>
    <n v="0"/>
    <n v="0"/>
    <n v="0"/>
    <n v="695200"/>
    <x v="1114"/>
    <x v="0"/>
    <x v="1"/>
    <x v="0"/>
    <s v="01.25.04.22"/>
    <x v="11"/>
    <x v="4"/>
    <x v="4"/>
    <s v="Cultura"/>
    <s v="01.25.04"/>
    <s v="Cultura"/>
    <s v="01.25.04"/>
    <x v="4"/>
    <x v="0"/>
    <x v="3"/>
    <x v="2"/>
    <x v="0"/>
    <x v="1"/>
    <x v="2"/>
    <x v="0"/>
    <x v="7"/>
    <s v="2022-08-22"/>
    <x v="2"/>
    <n v="6952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squadra policial de São Miguel, referente aos serviços de segurança no festival calheta 2022, conforme proposta em anexo."/>
  </r>
  <r>
    <x v="0"/>
    <n v="0"/>
    <n v="0"/>
    <n v="0"/>
    <n v="34024"/>
    <x v="1115"/>
    <x v="0"/>
    <x v="1"/>
    <x v="0"/>
    <s v="01.27.02.15"/>
    <x v="2"/>
    <x v="2"/>
    <x v="2"/>
    <s v="Saneamento básico"/>
    <s v="01.27.02"/>
    <s v="Saneamento básico"/>
    <s v="01.27.02"/>
    <x v="2"/>
    <x v="0"/>
    <x v="1"/>
    <x v="1"/>
    <x v="0"/>
    <x v="1"/>
    <x v="1"/>
    <x v="0"/>
    <x v="7"/>
    <s v="2022-08-26"/>
    <x v="2"/>
    <n v="34024"/>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 Lts de combustível destinado ao camião DAF de recolha, conforme anexo."/>
  </r>
  <r>
    <x v="0"/>
    <n v="0"/>
    <n v="0"/>
    <n v="0"/>
    <n v="450000"/>
    <x v="1116"/>
    <x v="0"/>
    <x v="0"/>
    <x v="0"/>
    <s v="03.03.10"/>
    <x v="0"/>
    <x v="0"/>
    <x v="0"/>
    <s v="Receitas Da Câmara"/>
    <s v="03.03.10"/>
    <s v="Receitas Da Câmara"/>
    <s v="03.03.10"/>
    <x v="0"/>
    <x v="0"/>
    <x v="0"/>
    <x v="0"/>
    <x v="0"/>
    <x v="0"/>
    <x v="0"/>
    <x v="0"/>
    <x v="6"/>
    <s v="2022-07-22"/>
    <x v="2"/>
    <n v="450000"/>
    <x v="0"/>
    <m/>
    <x v="0"/>
    <m/>
    <x v="0"/>
    <n v="100474914"/>
    <x v="0"/>
    <x v="0"/>
    <s v="Receitas Da Câmara"/>
    <s v="EXT"/>
    <x v="0"/>
    <s v="RDC"/>
    <x v="0"/>
    <x v="0"/>
    <x v="0"/>
    <x v="0"/>
    <x v="0"/>
    <x v="0"/>
    <x v="0"/>
    <x v="0"/>
    <x v="0"/>
    <x v="0"/>
    <x v="0"/>
    <s v="Receitas Da Câmara"/>
    <x v="0"/>
    <x v="0"/>
    <x v="0"/>
    <x v="0"/>
    <x v="0"/>
    <x v="0"/>
    <x v="0"/>
    <s v="000000"/>
    <x v="0"/>
    <x v="0"/>
    <x v="0"/>
    <x v="0"/>
    <s v="Transferência pelo pagamento do contrato Reabilitação/Hebetação, conforme estrato em anexo."/>
  </r>
  <r>
    <x v="1"/>
    <n v="0"/>
    <n v="0"/>
    <n v="0"/>
    <n v="16156"/>
    <x v="1117"/>
    <x v="0"/>
    <x v="0"/>
    <x v="0"/>
    <s v="80.02.10.01"/>
    <x v="9"/>
    <x v="3"/>
    <x v="3"/>
    <s v="Outros"/>
    <s v="80.02.10"/>
    <s v="Outros"/>
    <s v="80.02.10"/>
    <x v="29"/>
    <x v="0"/>
    <x v="2"/>
    <x v="1"/>
    <x v="1"/>
    <x v="2"/>
    <x v="0"/>
    <x v="0"/>
    <x v="6"/>
    <s v="2022-07-25"/>
    <x v="2"/>
    <n v="1615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1118"/>
    <x v="0"/>
    <x v="0"/>
    <x v="0"/>
    <s v="80.02.01"/>
    <x v="3"/>
    <x v="3"/>
    <x v="3"/>
    <s v="Retenções Iur"/>
    <s v="80.02.01"/>
    <s v="Retenções Iur"/>
    <s v="80.02.01"/>
    <x v="3"/>
    <x v="0"/>
    <x v="2"/>
    <x v="1"/>
    <x v="1"/>
    <x v="2"/>
    <x v="0"/>
    <x v="0"/>
    <x v="6"/>
    <s v="2022-07-25"/>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1119"/>
    <x v="0"/>
    <x v="0"/>
    <x v="0"/>
    <s v="80.02.10.01"/>
    <x v="9"/>
    <x v="3"/>
    <x v="3"/>
    <s v="Outros"/>
    <s v="80.02.10"/>
    <s v="Outros"/>
    <s v="80.02.10"/>
    <x v="29"/>
    <x v="0"/>
    <x v="2"/>
    <x v="1"/>
    <x v="1"/>
    <x v="2"/>
    <x v="0"/>
    <x v="0"/>
    <x v="6"/>
    <s v="2022-07-25"/>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1120"/>
    <x v="0"/>
    <x v="0"/>
    <x v="0"/>
    <s v="80.02.01"/>
    <x v="3"/>
    <x v="3"/>
    <x v="3"/>
    <s v="Retenções Iur"/>
    <s v="80.02.01"/>
    <s v="Retenções Iur"/>
    <s v="80.02.01"/>
    <x v="3"/>
    <x v="0"/>
    <x v="2"/>
    <x v="1"/>
    <x v="1"/>
    <x v="2"/>
    <x v="0"/>
    <x v="0"/>
    <x v="6"/>
    <s v="2022-07-25"/>
    <x v="2"/>
    <n v="4310"/>
    <x v="0"/>
    <m/>
    <x v="0"/>
    <m/>
    <x v="3"/>
    <n v="100474696"/>
    <x v="0"/>
    <x v="0"/>
    <s v="Retenções Iur"/>
    <s v="ORI"/>
    <x v="0"/>
    <s v="RIUR"/>
    <x v="0"/>
    <x v="0"/>
    <x v="0"/>
    <x v="0"/>
    <x v="0"/>
    <x v="0"/>
    <x v="0"/>
    <x v="0"/>
    <x v="0"/>
    <x v="0"/>
    <x v="0"/>
    <s v="Retenções Iur"/>
    <x v="0"/>
    <x v="0"/>
    <x v="0"/>
    <x v="0"/>
    <x v="2"/>
    <x v="0"/>
    <x v="0"/>
    <s v="000000"/>
    <x v="0"/>
    <x v="1"/>
    <x v="0"/>
    <x v="0"/>
    <s v="RETENCAO OT"/>
  </r>
  <r>
    <x v="1"/>
    <n v="0"/>
    <n v="0"/>
    <n v="0"/>
    <n v="5392"/>
    <x v="1121"/>
    <x v="0"/>
    <x v="0"/>
    <x v="0"/>
    <s v="80.02.10.01"/>
    <x v="9"/>
    <x v="3"/>
    <x v="3"/>
    <s v="Outros"/>
    <s v="80.02.10"/>
    <s v="Outros"/>
    <s v="80.02.10"/>
    <x v="29"/>
    <x v="0"/>
    <x v="2"/>
    <x v="1"/>
    <x v="1"/>
    <x v="2"/>
    <x v="0"/>
    <x v="0"/>
    <x v="6"/>
    <s v="2022-07-25"/>
    <x v="2"/>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389"/>
    <x v="1122"/>
    <x v="0"/>
    <x v="0"/>
    <x v="0"/>
    <s v="80.02.01"/>
    <x v="3"/>
    <x v="3"/>
    <x v="3"/>
    <s v="Retenções Iur"/>
    <s v="80.02.01"/>
    <s v="Retenções Iur"/>
    <s v="80.02.01"/>
    <x v="3"/>
    <x v="0"/>
    <x v="2"/>
    <x v="1"/>
    <x v="1"/>
    <x v="2"/>
    <x v="0"/>
    <x v="0"/>
    <x v="6"/>
    <s v="2022-07-25"/>
    <x v="2"/>
    <n v="3389"/>
    <x v="0"/>
    <m/>
    <x v="0"/>
    <m/>
    <x v="3"/>
    <n v="100474696"/>
    <x v="0"/>
    <x v="0"/>
    <s v="Retenções Iur"/>
    <s v="ORI"/>
    <x v="0"/>
    <s v="RIUR"/>
    <x v="0"/>
    <x v="0"/>
    <x v="0"/>
    <x v="0"/>
    <x v="0"/>
    <x v="0"/>
    <x v="0"/>
    <x v="0"/>
    <x v="0"/>
    <x v="0"/>
    <x v="0"/>
    <s v="Retenções Iur"/>
    <x v="0"/>
    <x v="0"/>
    <x v="0"/>
    <x v="0"/>
    <x v="2"/>
    <x v="0"/>
    <x v="0"/>
    <s v="000000"/>
    <x v="0"/>
    <x v="1"/>
    <x v="0"/>
    <x v="0"/>
    <s v="RETENCAO OT"/>
  </r>
  <r>
    <x v="1"/>
    <n v="0"/>
    <n v="0"/>
    <n v="0"/>
    <n v="8233"/>
    <x v="1123"/>
    <x v="0"/>
    <x v="0"/>
    <x v="0"/>
    <s v="80.02.10.21"/>
    <x v="16"/>
    <x v="3"/>
    <x v="3"/>
    <s v="Outros"/>
    <s v="80.02.10"/>
    <s v="Outros"/>
    <s v="80.02.10"/>
    <x v="27"/>
    <x v="0"/>
    <x v="2"/>
    <x v="1"/>
    <x v="1"/>
    <x v="2"/>
    <x v="0"/>
    <x v="0"/>
    <x v="6"/>
    <s v="2022-07-25"/>
    <x v="2"/>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1124"/>
    <x v="0"/>
    <x v="0"/>
    <x v="0"/>
    <s v="80.02.10.03"/>
    <x v="17"/>
    <x v="3"/>
    <x v="3"/>
    <s v="Outros"/>
    <s v="80.02.10"/>
    <s v="Outros"/>
    <s v="80.02.10"/>
    <x v="28"/>
    <x v="0"/>
    <x v="2"/>
    <x v="1"/>
    <x v="1"/>
    <x v="2"/>
    <x v="0"/>
    <x v="0"/>
    <x v="6"/>
    <s v="2022-07-25"/>
    <x v="2"/>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7540"/>
    <x v="1125"/>
    <x v="0"/>
    <x v="0"/>
    <x v="0"/>
    <s v="80.02.10.01"/>
    <x v="9"/>
    <x v="3"/>
    <x v="3"/>
    <s v="Outros"/>
    <s v="80.02.10"/>
    <s v="Outros"/>
    <s v="80.02.10"/>
    <x v="29"/>
    <x v="0"/>
    <x v="2"/>
    <x v="1"/>
    <x v="1"/>
    <x v="2"/>
    <x v="0"/>
    <x v="0"/>
    <x v="6"/>
    <s v="2022-07-25"/>
    <x v="2"/>
    <n v="9754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806"/>
    <x v="1126"/>
    <x v="0"/>
    <x v="0"/>
    <x v="0"/>
    <s v="80.02.10.02"/>
    <x v="18"/>
    <x v="3"/>
    <x v="3"/>
    <s v="Outros"/>
    <s v="80.02.10"/>
    <s v="Outros"/>
    <s v="80.02.10"/>
    <x v="30"/>
    <x v="0"/>
    <x v="2"/>
    <x v="1"/>
    <x v="1"/>
    <x v="2"/>
    <x v="0"/>
    <x v="0"/>
    <x v="6"/>
    <s v="2022-07-25"/>
    <x v="2"/>
    <n v="2806"/>
    <x v="0"/>
    <m/>
    <x v="0"/>
    <m/>
    <x v="34"/>
    <n v="100474707"/>
    <x v="0"/>
    <x v="0"/>
    <s v="Retençoes STAPS"/>
    <s v="ORI"/>
    <x v="0"/>
    <s v="RSND"/>
    <x v="0"/>
    <x v="0"/>
    <x v="0"/>
    <x v="0"/>
    <x v="0"/>
    <x v="0"/>
    <x v="0"/>
    <x v="1"/>
    <x v="0"/>
    <x v="0"/>
    <x v="0"/>
    <s v="Retençoes STAPS"/>
    <x v="0"/>
    <x v="0"/>
    <x v="0"/>
    <x v="0"/>
    <x v="2"/>
    <x v="0"/>
    <x v="0"/>
    <s v="000000"/>
    <x v="0"/>
    <x v="1"/>
    <x v="0"/>
    <x v="0"/>
    <s v="RETENCAO OT"/>
  </r>
  <r>
    <x v="1"/>
    <n v="0"/>
    <n v="0"/>
    <n v="0"/>
    <n v="190"/>
    <x v="1127"/>
    <x v="0"/>
    <x v="0"/>
    <x v="0"/>
    <s v="80.02.10.23"/>
    <x v="19"/>
    <x v="3"/>
    <x v="3"/>
    <s v="Outros"/>
    <s v="80.02.10"/>
    <s v="Outros"/>
    <s v="80.02.10"/>
    <x v="30"/>
    <x v="0"/>
    <x v="2"/>
    <x v="1"/>
    <x v="1"/>
    <x v="2"/>
    <x v="0"/>
    <x v="0"/>
    <x v="6"/>
    <s v="2022-07-25"/>
    <x v="2"/>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2"/>
    <x v="1128"/>
    <x v="0"/>
    <x v="0"/>
    <x v="0"/>
    <s v="80.02.10.24"/>
    <x v="20"/>
    <x v="3"/>
    <x v="3"/>
    <s v="Outros"/>
    <s v="80.02.10"/>
    <s v="Outros"/>
    <s v="80.02.10"/>
    <x v="30"/>
    <x v="0"/>
    <x v="2"/>
    <x v="1"/>
    <x v="1"/>
    <x v="2"/>
    <x v="0"/>
    <x v="0"/>
    <x v="6"/>
    <s v="2022-07-25"/>
    <x v="2"/>
    <n v="1582"/>
    <x v="0"/>
    <m/>
    <x v="0"/>
    <m/>
    <x v="36"/>
    <n v="100478987"/>
    <x v="0"/>
    <x v="0"/>
    <s v="Retenções SIACSA"/>
    <s v="ORI"/>
    <x v="0"/>
    <s v="SIACSA"/>
    <x v="0"/>
    <x v="0"/>
    <x v="0"/>
    <x v="0"/>
    <x v="0"/>
    <x v="0"/>
    <x v="0"/>
    <x v="1"/>
    <x v="0"/>
    <x v="0"/>
    <x v="0"/>
    <s v="Retenções SIACSA"/>
    <x v="0"/>
    <x v="0"/>
    <x v="0"/>
    <x v="0"/>
    <x v="2"/>
    <x v="0"/>
    <x v="0"/>
    <s v="000000"/>
    <x v="0"/>
    <x v="1"/>
    <x v="0"/>
    <x v="0"/>
    <s v="RETENCAO OT"/>
  </r>
  <r>
    <x v="1"/>
    <n v="0"/>
    <n v="0"/>
    <n v="0"/>
    <n v="31076"/>
    <x v="1129"/>
    <x v="0"/>
    <x v="0"/>
    <x v="0"/>
    <s v="80.02.10.26"/>
    <x v="21"/>
    <x v="3"/>
    <x v="3"/>
    <s v="Outros"/>
    <s v="80.02.10"/>
    <s v="Outros"/>
    <s v="80.02.10"/>
    <x v="31"/>
    <x v="0"/>
    <x v="2"/>
    <x v="10"/>
    <x v="1"/>
    <x v="2"/>
    <x v="0"/>
    <x v="0"/>
    <x v="6"/>
    <s v="2022-07-25"/>
    <x v="2"/>
    <n v="31076"/>
    <x v="0"/>
    <m/>
    <x v="0"/>
    <m/>
    <x v="37"/>
    <n v="100479277"/>
    <x v="0"/>
    <x v="0"/>
    <s v="Retenção Sansung"/>
    <s v="ORI"/>
    <x v="0"/>
    <s v="RS"/>
    <x v="0"/>
    <x v="0"/>
    <x v="0"/>
    <x v="0"/>
    <x v="0"/>
    <x v="0"/>
    <x v="0"/>
    <x v="1"/>
    <x v="0"/>
    <x v="0"/>
    <x v="0"/>
    <s v="Retenção Sansung"/>
    <x v="0"/>
    <x v="0"/>
    <x v="0"/>
    <x v="0"/>
    <x v="2"/>
    <x v="0"/>
    <x v="0"/>
    <s v="000000"/>
    <x v="0"/>
    <x v="1"/>
    <x v="0"/>
    <x v="0"/>
    <s v="RETENCAO OT"/>
  </r>
  <r>
    <x v="1"/>
    <n v="0"/>
    <n v="0"/>
    <n v="0"/>
    <n v="10834"/>
    <x v="1130"/>
    <x v="0"/>
    <x v="0"/>
    <x v="0"/>
    <s v="80.02.01"/>
    <x v="3"/>
    <x v="3"/>
    <x v="3"/>
    <s v="Retenções Iur"/>
    <s v="80.02.01"/>
    <s v="Retenções Iur"/>
    <s v="80.02.01"/>
    <x v="3"/>
    <x v="0"/>
    <x v="2"/>
    <x v="1"/>
    <x v="1"/>
    <x v="2"/>
    <x v="0"/>
    <x v="0"/>
    <x v="6"/>
    <s v="2022-07-25"/>
    <x v="2"/>
    <n v="10834"/>
    <x v="0"/>
    <m/>
    <x v="0"/>
    <m/>
    <x v="3"/>
    <n v="100474696"/>
    <x v="0"/>
    <x v="0"/>
    <s v="Retenções Iur"/>
    <s v="ORI"/>
    <x v="0"/>
    <s v="RIUR"/>
    <x v="0"/>
    <x v="0"/>
    <x v="0"/>
    <x v="0"/>
    <x v="0"/>
    <x v="0"/>
    <x v="0"/>
    <x v="0"/>
    <x v="0"/>
    <x v="0"/>
    <x v="0"/>
    <s v="Retenções Iur"/>
    <x v="0"/>
    <x v="0"/>
    <x v="0"/>
    <x v="0"/>
    <x v="2"/>
    <x v="0"/>
    <x v="0"/>
    <s v="000000"/>
    <x v="0"/>
    <x v="1"/>
    <x v="0"/>
    <x v="0"/>
    <s v="RETENCAO OT"/>
  </r>
  <r>
    <x v="1"/>
    <n v="0"/>
    <n v="0"/>
    <n v="0"/>
    <n v="26066"/>
    <x v="1131"/>
    <x v="0"/>
    <x v="0"/>
    <x v="0"/>
    <s v="80.02.10.01"/>
    <x v="9"/>
    <x v="3"/>
    <x v="3"/>
    <s v="Outros"/>
    <s v="80.02.10"/>
    <s v="Outros"/>
    <s v="80.02.10"/>
    <x v="29"/>
    <x v="0"/>
    <x v="2"/>
    <x v="1"/>
    <x v="1"/>
    <x v="2"/>
    <x v="0"/>
    <x v="0"/>
    <x v="6"/>
    <s v="2022-07-25"/>
    <x v="2"/>
    <n v="2606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1132"/>
    <x v="0"/>
    <x v="0"/>
    <x v="0"/>
    <s v="80.02.10.02"/>
    <x v="18"/>
    <x v="3"/>
    <x v="3"/>
    <s v="Outros"/>
    <s v="80.02.10"/>
    <s v="Outros"/>
    <s v="80.02.10"/>
    <x v="30"/>
    <x v="0"/>
    <x v="2"/>
    <x v="1"/>
    <x v="1"/>
    <x v="2"/>
    <x v="0"/>
    <x v="0"/>
    <x v="6"/>
    <s v="2022-07-25"/>
    <x v="2"/>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1133"/>
    <x v="0"/>
    <x v="0"/>
    <x v="0"/>
    <s v="80.02.10.24"/>
    <x v="20"/>
    <x v="3"/>
    <x v="3"/>
    <s v="Outros"/>
    <s v="80.02.10"/>
    <s v="Outros"/>
    <s v="80.02.10"/>
    <x v="30"/>
    <x v="0"/>
    <x v="2"/>
    <x v="1"/>
    <x v="1"/>
    <x v="2"/>
    <x v="0"/>
    <x v="0"/>
    <x v="6"/>
    <s v="2022-07-25"/>
    <x v="2"/>
    <n v="418"/>
    <x v="0"/>
    <m/>
    <x v="0"/>
    <m/>
    <x v="36"/>
    <n v="100478987"/>
    <x v="0"/>
    <x v="0"/>
    <s v="Retenções SIACSA"/>
    <s v="ORI"/>
    <x v="0"/>
    <s v="SIACSA"/>
    <x v="0"/>
    <x v="0"/>
    <x v="0"/>
    <x v="0"/>
    <x v="0"/>
    <x v="0"/>
    <x v="0"/>
    <x v="1"/>
    <x v="0"/>
    <x v="0"/>
    <x v="0"/>
    <s v="Retenções SIACSA"/>
    <x v="0"/>
    <x v="0"/>
    <x v="0"/>
    <x v="0"/>
    <x v="2"/>
    <x v="0"/>
    <x v="0"/>
    <s v="000000"/>
    <x v="0"/>
    <x v="1"/>
    <x v="0"/>
    <x v="0"/>
    <s v="RETENCAO OT"/>
  </r>
  <r>
    <x v="1"/>
    <n v="0"/>
    <n v="0"/>
    <n v="0"/>
    <n v="7832"/>
    <x v="1134"/>
    <x v="0"/>
    <x v="0"/>
    <x v="0"/>
    <s v="80.02.10.26"/>
    <x v="21"/>
    <x v="3"/>
    <x v="3"/>
    <s v="Outros"/>
    <s v="80.02.10"/>
    <s v="Outros"/>
    <s v="80.02.10"/>
    <x v="31"/>
    <x v="0"/>
    <x v="2"/>
    <x v="10"/>
    <x v="1"/>
    <x v="2"/>
    <x v="0"/>
    <x v="0"/>
    <x v="6"/>
    <s v="2022-07-25"/>
    <x v="2"/>
    <n v="7832"/>
    <x v="0"/>
    <m/>
    <x v="0"/>
    <m/>
    <x v="37"/>
    <n v="100479277"/>
    <x v="0"/>
    <x v="0"/>
    <s v="Retenção Sansung"/>
    <s v="ORI"/>
    <x v="0"/>
    <s v="RS"/>
    <x v="0"/>
    <x v="0"/>
    <x v="0"/>
    <x v="0"/>
    <x v="0"/>
    <x v="0"/>
    <x v="0"/>
    <x v="1"/>
    <x v="0"/>
    <x v="0"/>
    <x v="0"/>
    <s v="Retenção Sansung"/>
    <x v="0"/>
    <x v="0"/>
    <x v="0"/>
    <x v="0"/>
    <x v="2"/>
    <x v="0"/>
    <x v="0"/>
    <s v="000000"/>
    <x v="0"/>
    <x v="1"/>
    <x v="0"/>
    <x v="0"/>
    <s v="RETENCAO OT"/>
  </r>
  <r>
    <x v="1"/>
    <n v="0"/>
    <n v="0"/>
    <n v="0"/>
    <n v="12989"/>
    <x v="1135"/>
    <x v="0"/>
    <x v="0"/>
    <x v="0"/>
    <s v="80.02.01"/>
    <x v="3"/>
    <x v="3"/>
    <x v="3"/>
    <s v="Retenções Iur"/>
    <s v="80.02.01"/>
    <s v="Retenções Iur"/>
    <s v="80.02.01"/>
    <x v="3"/>
    <x v="0"/>
    <x v="2"/>
    <x v="1"/>
    <x v="1"/>
    <x v="2"/>
    <x v="0"/>
    <x v="0"/>
    <x v="6"/>
    <s v="2022-07-25"/>
    <x v="2"/>
    <n v="12989"/>
    <x v="0"/>
    <m/>
    <x v="0"/>
    <m/>
    <x v="3"/>
    <n v="100474696"/>
    <x v="0"/>
    <x v="0"/>
    <s v="Retenções Iur"/>
    <s v="ORI"/>
    <x v="0"/>
    <s v="RIUR"/>
    <x v="0"/>
    <x v="0"/>
    <x v="0"/>
    <x v="0"/>
    <x v="0"/>
    <x v="0"/>
    <x v="0"/>
    <x v="0"/>
    <x v="0"/>
    <x v="0"/>
    <x v="0"/>
    <s v="Retenções Iur"/>
    <x v="0"/>
    <x v="0"/>
    <x v="0"/>
    <x v="0"/>
    <x v="2"/>
    <x v="0"/>
    <x v="0"/>
    <s v="000000"/>
    <x v="0"/>
    <x v="1"/>
    <x v="0"/>
    <x v="0"/>
    <s v="RETENCAO OT"/>
  </r>
  <r>
    <x v="1"/>
    <n v="0"/>
    <n v="0"/>
    <n v="0"/>
    <n v="57882"/>
    <x v="1136"/>
    <x v="0"/>
    <x v="0"/>
    <x v="0"/>
    <s v="80.02.10.01"/>
    <x v="9"/>
    <x v="3"/>
    <x v="3"/>
    <s v="Outros"/>
    <s v="80.02.10"/>
    <s v="Outros"/>
    <s v="80.02.10"/>
    <x v="29"/>
    <x v="0"/>
    <x v="2"/>
    <x v="1"/>
    <x v="1"/>
    <x v="2"/>
    <x v="0"/>
    <x v="0"/>
    <x v="6"/>
    <s v="2022-07-25"/>
    <x v="2"/>
    <n v="578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1137"/>
    <x v="0"/>
    <x v="0"/>
    <x v="0"/>
    <s v="80.02.10.24"/>
    <x v="20"/>
    <x v="3"/>
    <x v="3"/>
    <s v="Outros"/>
    <s v="80.02.10"/>
    <s v="Outros"/>
    <s v="80.02.10"/>
    <x v="30"/>
    <x v="0"/>
    <x v="2"/>
    <x v="1"/>
    <x v="1"/>
    <x v="2"/>
    <x v="0"/>
    <x v="0"/>
    <x v="6"/>
    <s v="2022-07-25"/>
    <x v="2"/>
    <n v="415"/>
    <x v="0"/>
    <m/>
    <x v="0"/>
    <m/>
    <x v="36"/>
    <n v="100478987"/>
    <x v="0"/>
    <x v="0"/>
    <s v="Retenções SIACSA"/>
    <s v="ORI"/>
    <x v="0"/>
    <s v="SIACSA"/>
    <x v="0"/>
    <x v="0"/>
    <x v="0"/>
    <x v="0"/>
    <x v="0"/>
    <x v="0"/>
    <x v="0"/>
    <x v="1"/>
    <x v="0"/>
    <x v="0"/>
    <x v="0"/>
    <s v="Retenções SIACSA"/>
    <x v="0"/>
    <x v="0"/>
    <x v="0"/>
    <x v="0"/>
    <x v="2"/>
    <x v="0"/>
    <x v="0"/>
    <s v="000000"/>
    <x v="0"/>
    <x v="1"/>
    <x v="0"/>
    <x v="0"/>
    <s v="RETENCAO OT"/>
  </r>
  <r>
    <x v="1"/>
    <n v="0"/>
    <n v="0"/>
    <n v="0"/>
    <n v="6532"/>
    <x v="1138"/>
    <x v="0"/>
    <x v="0"/>
    <x v="0"/>
    <s v="80.02.10.26"/>
    <x v="21"/>
    <x v="3"/>
    <x v="3"/>
    <s v="Outros"/>
    <s v="80.02.10"/>
    <s v="Outros"/>
    <s v="80.02.10"/>
    <x v="31"/>
    <x v="0"/>
    <x v="2"/>
    <x v="10"/>
    <x v="1"/>
    <x v="2"/>
    <x v="0"/>
    <x v="0"/>
    <x v="6"/>
    <s v="2022-07-25"/>
    <x v="2"/>
    <n v="6532"/>
    <x v="0"/>
    <m/>
    <x v="0"/>
    <m/>
    <x v="37"/>
    <n v="100479277"/>
    <x v="0"/>
    <x v="0"/>
    <s v="Retenção Sansung"/>
    <s v="ORI"/>
    <x v="0"/>
    <s v="RS"/>
    <x v="0"/>
    <x v="0"/>
    <x v="0"/>
    <x v="0"/>
    <x v="0"/>
    <x v="0"/>
    <x v="0"/>
    <x v="1"/>
    <x v="0"/>
    <x v="0"/>
    <x v="0"/>
    <s v="Retenção Sansung"/>
    <x v="0"/>
    <x v="0"/>
    <x v="0"/>
    <x v="0"/>
    <x v="2"/>
    <x v="0"/>
    <x v="0"/>
    <s v="000000"/>
    <x v="0"/>
    <x v="1"/>
    <x v="0"/>
    <x v="0"/>
    <s v="RETENCAO OT"/>
  </r>
  <r>
    <x v="1"/>
    <n v="0"/>
    <n v="0"/>
    <n v="0"/>
    <n v="9386"/>
    <x v="1139"/>
    <x v="0"/>
    <x v="1"/>
    <x v="0"/>
    <s v="03.16.15"/>
    <x v="6"/>
    <x v="0"/>
    <x v="5"/>
    <s v="Direção Financeira"/>
    <s v="03.16.15"/>
    <s v="Direção Financeira"/>
    <s v="03.16.15"/>
    <x v="43"/>
    <x v="0"/>
    <x v="1"/>
    <x v="1"/>
    <x v="0"/>
    <x v="0"/>
    <x v="2"/>
    <x v="0"/>
    <x v="8"/>
    <s v="2022-09-02"/>
    <x v="2"/>
    <n v="9386"/>
    <x v="0"/>
    <m/>
    <x v="0"/>
    <m/>
    <x v="96"/>
    <n v="100391760"/>
    <x v="0"/>
    <x v="0"/>
    <s v="Direção Financeira"/>
    <s v="ORI"/>
    <x v="0"/>
    <m/>
    <x v="0"/>
    <x v="0"/>
    <x v="0"/>
    <x v="0"/>
    <x v="0"/>
    <x v="0"/>
    <x v="0"/>
    <x v="0"/>
    <x v="0"/>
    <x v="0"/>
    <x v="0"/>
    <s v="Direção Financeira"/>
    <x v="0"/>
    <x v="0"/>
    <x v="0"/>
    <x v="0"/>
    <x v="0"/>
    <x v="0"/>
    <x v="0"/>
    <s v="000000"/>
    <x v="0"/>
    <x v="0"/>
    <x v="0"/>
    <x v="0"/>
    <s v="Pagamento a favor de Caetano Auto, pela aquisição de 01 jogo e pastilhas de travão destinado a viatura Toyota hilux pick-up ST-93-UQ, conforme anexo."/>
  </r>
  <r>
    <x v="1"/>
    <n v="0"/>
    <n v="0"/>
    <n v="0"/>
    <n v="1600"/>
    <x v="1140"/>
    <x v="0"/>
    <x v="1"/>
    <x v="0"/>
    <s v="03.16.15"/>
    <x v="6"/>
    <x v="0"/>
    <x v="5"/>
    <s v="Direção Financeira"/>
    <s v="03.16.15"/>
    <s v="Direção Financeira"/>
    <s v="03.16.15"/>
    <x v="32"/>
    <x v="0"/>
    <x v="1"/>
    <x v="1"/>
    <x v="0"/>
    <x v="0"/>
    <x v="2"/>
    <x v="0"/>
    <x v="8"/>
    <s v="2022-09-02"/>
    <x v="2"/>
    <n v="1600"/>
    <x v="0"/>
    <m/>
    <x v="0"/>
    <m/>
    <x v="0"/>
    <n v="100474914"/>
    <x v="0"/>
    <x v="0"/>
    <s v="Direção Financeira"/>
    <s v="ORI"/>
    <x v="0"/>
    <m/>
    <x v="0"/>
    <x v="0"/>
    <x v="0"/>
    <x v="0"/>
    <x v="0"/>
    <x v="0"/>
    <x v="0"/>
    <x v="0"/>
    <x v="0"/>
    <x v="0"/>
    <x v="0"/>
    <s v="Direção Financeira"/>
    <x v="0"/>
    <x v="0"/>
    <x v="0"/>
    <x v="0"/>
    <x v="0"/>
    <x v="0"/>
    <x v="0"/>
    <s v="000000"/>
    <x v="0"/>
    <x v="0"/>
    <x v="0"/>
    <x v="0"/>
    <s v="Despesa com aquisição de um disco de corte e matérias diversos para a realização de trabalhos de reparação na Igreja Matriz de Calheta, conforme proposta em anexo."/>
  </r>
  <r>
    <x v="1"/>
    <n v="0"/>
    <n v="0"/>
    <n v="0"/>
    <n v="25813"/>
    <x v="1141"/>
    <x v="0"/>
    <x v="0"/>
    <x v="0"/>
    <s v="80.02.01"/>
    <x v="3"/>
    <x v="3"/>
    <x v="3"/>
    <s v="Retenções Iur"/>
    <s v="80.02.01"/>
    <s v="Retenções Iur"/>
    <s v="80.02.01"/>
    <x v="3"/>
    <x v="0"/>
    <x v="2"/>
    <x v="1"/>
    <x v="1"/>
    <x v="2"/>
    <x v="0"/>
    <x v="0"/>
    <x v="7"/>
    <s v="2022-08-29"/>
    <x v="2"/>
    <n v="25813"/>
    <x v="0"/>
    <m/>
    <x v="0"/>
    <m/>
    <x v="3"/>
    <n v="100474696"/>
    <x v="0"/>
    <x v="0"/>
    <s v="Retenções Iur"/>
    <s v="ORI"/>
    <x v="0"/>
    <s v="RIUR"/>
    <x v="0"/>
    <x v="0"/>
    <x v="0"/>
    <x v="0"/>
    <x v="0"/>
    <x v="0"/>
    <x v="0"/>
    <x v="0"/>
    <x v="0"/>
    <x v="0"/>
    <x v="0"/>
    <s v="Retenções Iur"/>
    <x v="0"/>
    <x v="0"/>
    <x v="0"/>
    <x v="0"/>
    <x v="2"/>
    <x v="0"/>
    <x v="0"/>
    <s v="000000"/>
    <x v="0"/>
    <x v="1"/>
    <x v="0"/>
    <x v="0"/>
    <s v="RETENCAO OT"/>
  </r>
  <r>
    <x v="1"/>
    <n v="0"/>
    <n v="0"/>
    <n v="0"/>
    <n v="22869"/>
    <x v="1142"/>
    <x v="0"/>
    <x v="0"/>
    <x v="0"/>
    <s v="80.02.10.01"/>
    <x v="9"/>
    <x v="3"/>
    <x v="3"/>
    <s v="Outros"/>
    <s v="80.02.10"/>
    <s v="Outros"/>
    <s v="80.02.10"/>
    <x v="29"/>
    <x v="0"/>
    <x v="2"/>
    <x v="1"/>
    <x v="1"/>
    <x v="2"/>
    <x v="0"/>
    <x v="0"/>
    <x v="7"/>
    <s v="2022-08-29"/>
    <x v="2"/>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1143"/>
    <x v="0"/>
    <x v="0"/>
    <x v="0"/>
    <s v="80.02.10.26"/>
    <x v="21"/>
    <x v="3"/>
    <x v="3"/>
    <s v="Outros"/>
    <s v="80.02.10"/>
    <s v="Outros"/>
    <s v="80.02.10"/>
    <x v="31"/>
    <x v="0"/>
    <x v="2"/>
    <x v="10"/>
    <x v="1"/>
    <x v="2"/>
    <x v="0"/>
    <x v="0"/>
    <x v="7"/>
    <s v="2022-08-29"/>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15881"/>
    <x v="1144"/>
    <x v="0"/>
    <x v="0"/>
    <x v="0"/>
    <s v="80.02.01"/>
    <x v="3"/>
    <x v="3"/>
    <x v="3"/>
    <s v="Retenções Iur"/>
    <s v="80.02.01"/>
    <s v="Retenções Iur"/>
    <s v="80.02.01"/>
    <x v="3"/>
    <x v="0"/>
    <x v="2"/>
    <x v="1"/>
    <x v="1"/>
    <x v="2"/>
    <x v="0"/>
    <x v="0"/>
    <x v="7"/>
    <s v="2022-08-29"/>
    <x v="2"/>
    <n v="15881"/>
    <x v="0"/>
    <m/>
    <x v="0"/>
    <m/>
    <x v="3"/>
    <n v="100474696"/>
    <x v="0"/>
    <x v="0"/>
    <s v="Retenções Iur"/>
    <s v="ORI"/>
    <x v="0"/>
    <s v="RIUR"/>
    <x v="0"/>
    <x v="0"/>
    <x v="0"/>
    <x v="0"/>
    <x v="0"/>
    <x v="0"/>
    <x v="0"/>
    <x v="0"/>
    <x v="0"/>
    <x v="0"/>
    <x v="0"/>
    <s v="Retenções Iur"/>
    <x v="0"/>
    <x v="0"/>
    <x v="0"/>
    <x v="0"/>
    <x v="2"/>
    <x v="0"/>
    <x v="0"/>
    <s v="000000"/>
    <x v="0"/>
    <x v="1"/>
    <x v="0"/>
    <x v="0"/>
    <s v="RETENCAO OT"/>
  </r>
  <r>
    <x v="1"/>
    <n v="0"/>
    <n v="0"/>
    <n v="0"/>
    <n v="34668"/>
    <x v="1145"/>
    <x v="0"/>
    <x v="0"/>
    <x v="0"/>
    <s v="80.02.10.01"/>
    <x v="9"/>
    <x v="3"/>
    <x v="3"/>
    <s v="Outros"/>
    <s v="80.02.10"/>
    <s v="Outros"/>
    <s v="80.02.10"/>
    <x v="29"/>
    <x v="0"/>
    <x v="2"/>
    <x v="1"/>
    <x v="1"/>
    <x v="2"/>
    <x v="0"/>
    <x v="0"/>
    <x v="7"/>
    <s v="2022-08-29"/>
    <x v="2"/>
    <n v="3466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1146"/>
    <x v="0"/>
    <x v="0"/>
    <x v="0"/>
    <s v="80.02.10.02"/>
    <x v="18"/>
    <x v="3"/>
    <x v="3"/>
    <s v="Outros"/>
    <s v="80.02.10"/>
    <s v="Outros"/>
    <s v="80.02.10"/>
    <x v="30"/>
    <x v="0"/>
    <x v="2"/>
    <x v="1"/>
    <x v="1"/>
    <x v="2"/>
    <x v="0"/>
    <x v="0"/>
    <x v="7"/>
    <s v="2022-08-29"/>
    <x v="2"/>
    <n v="162"/>
    <x v="0"/>
    <m/>
    <x v="0"/>
    <m/>
    <x v="34"/>
    <n v="100474707"/>
    <x v="0"/>
    <x v="0"/>
    <s v="Retençoes STAPS"/>
    <s v="ORI"/>
    <x v="0"/>
    <s v="RSND"/>
    <x v="0"/>
    <x v="0"/>
    <x v="0"/>
    <x v="0"/>
    <x v="0"/>
    <x v="0"/>
    <x v="0"/>
    <x v="1"/>
    <x v="0"/>
    <x v="0"/>
    <x v="0"/>
    <s v="Retençoes STAPS"/>
    <x v="0"/>
    <x v="0"/>
    <x v="0"/>
    <x v="0"/>
    <x v="2"/>
    <x v="0"/>
    <x v="0"/>
    <s v="000000"/>
    <x v="0"/>
    <x v="1"/>
    <x v="0"/>
    <x v="0"/>
    <s v="RETENCAO OT"/>
  </r>
  <r>
    <x v="0"/>
    <n v="0"/>
    <n v="0"/>
    <n v="0"/>
    <n v="1926830"/>
    <x v="1147"/>
    <x v="0"/>
    <x v="1"/>
    <x v="0"/>
    <s v="03.16.15"/>
    <x v="6"/>
    <x v="0"/>
    <x v="5"/>
    <s v="Direção Financeira"/>
    <s v="03.16.15"/>
    <s v="Direção Financeira"/>
    <s v="03.16.15"/>
    <x v="33"/>
    <x v="0"/>
    <x v="1"/>
    <x v="1"/>
    <x v="0"/>
    <x v="0"/>
    <x v="1"/>
    <x v="0"/>
    <x v="6"/>
    <s v="2022-07-29"/>
    <x v="2"/>
    <n v="1926830"/>
    <x v="0"/>
    <m/>
    <x v="0"/>
    <m/>
    <x v="0"/>
    <n v="100474914"/>
    <x v="0"/>
    <x v="0"/>
    <s v="Direção Financeira"/>
    <s v="ORI"/>
    <x v="0"/>
    <m/>
    <x v="0"/>
    <x v="0"/>
    <x v="0"/>
    <x v="0"/>
    <x v="0"/>
    <x v="0"/>
    <x v="0"/>
    <x v="1"/>
    <x v="0"/>
    <x v="0"/>
    <x v="0"/>
    <s v="Direção Financeira"/>
    <x v="0"/>
    <x v="0"/>
    <x v="0"/>
    <x v="0"/>
    <x v="0"/>
    <x v="0"/>
    <x v="0"/>
    <s v="099999"/>
    <x v="0"/>
    <x v="0"/>
    <x v="0"/>
    <x v="0"/>
    <s v="Amortização de empréstimos obtidos referente ao mês de julho, conforme anexo.   "/>
  </r>
  <r>
    <x v="0"/>
    <n v="0"/>
    <n v="0"/>
    <n v="0"/>
    <n v="100000"/>
    <x v="1148"/>
    <x v="0"/>
    <x v="1"/>
    <x v="0"/>
    <s v="01.27.06.91"/>
    <x v="42"/>
    <x v="2"/>
    <x v="2"/>
    <s v="Requalificação Urbana e habitação"/>
    <s v="01.27.06"/>
    <s v="Requalificação Urbana e habitação"/>
    <s v="01.27.06"/>
    <x v="1"/>
    <x v="0"/>
    <x v="1"/>
    <x v="1"/>
    <x v="0"/>
    <x v="1"/>
    <x v="1"/>
    <x v="0"/>
    <x v="8"/>
    <s v="2022-09-05"/>
    <x v="2"/>
    <n v="100000"/>
    <x v="0"/>
    <m/>
    <x v="0"/>
    <m/>
    <x v="251"/>
    <n v="100462025"/>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a favor do Sr, Claudino Borges, pelo serviços prestado na realização de três projetos: Proposta de classificação da comunidade/aldeia dos Rebelados do Interior de Santiago á categoria do Património nacional; Projeto de definição/criação e implantação do Museu dos Rabelados; Projeto de definição e implantação do Museu da Cidade De Calheta São Miguel, conforme contrato em anexo. "/>
  </r>
  <r>
    <x v="0"/>
    <n v="0"/>
    <n v="0"/>
    <n v="0"/>
    <n v="97611"/>
    <x v="1149"/>
    <x v="0"/>
    <x v="1"/>
    <x v="0"/>
    <s v="03.16.15"/>
    <x v="6"/>
    <x v="0"/>
    <x v="5"/>
    <s v="Direção Financeira"/>
    <s v="03.16.15"/>
    <s v="Direção Financeira"/>
    <s v="03.16.15"/>
    <x v="33"/>
    <x v="0"/>
    <x v="1"/>
    <x v="1"/>
    <x v="0"/>
    <x v="0"/>
    <x v="1"/>
    <x v="0"/>
    <x v="6"/>
    <s v="2022-07-29"/>
    <x v="2"/>
    <n v="97611"/>
    <x v="0"/>
    <m/>
    <x v="0"/>
    <m/>
    <x v="0"/>
    <n v="100474914"/>
    <x v="0"/>
    <x v="0"/>
    <s v="Direção Financeira"/>
    <s v="ORI"/>
    <x v="0"/>
    <m/>
    <x v="0"/>
    <x v="0"/>
    <x v="0"/>
    <x v="0"/>
    <x v="0"/>
    <x v="0"/>
    <x v="0"/>
    <x v="1"/>
    <x v="0"/>
    <x v="0"/>
    <x v="0"/>
    <s v="Direção Financeira"/>
    <x v="0"/>
    <x v="0"/>
    <x v="0"/>
    <x v="0"/>
    <x v="0"/>
    <x v="0"/>
    <x v="0"/>
    <s v="099999"/>
    <x v="0"/>
    <x v="0"/>
    <x v="0"/>
    <x v="0"/>
    <s v="Amortização de empréstimos obtidos referente ao mês de junho, conforme anexo."/>
  </r>
  <r>
    <x v="1"/>
    <n v="0"/>
    <n v="0"/>
    <n v="0"/>
    <n v="3000"/>
    <x v="1150"/>
    <x v="0"/>
    <x v="0"/>
    <x v="0"/>
    <s v="80.02.01"/>
    <x v="3"/>
    <x v="3"/>
    <x v="3"/>
    <s v="Retenções Iur"/>
    <s v="80.02.01"/>
    <s v="Retenções Iur"/>
    <s v="80.02.01"/>
    <x v="3"/>
    <x v="0"/>
    <x v="2"/>
    <x v="1"/>
    <x v="1"/>
    <x v="2"/>
    <x v="0"/>
    <x v="0"/>
    <x v="7"/>
    <s v="2022-08-25"/>
    <x v="2"/>
    <n v="3000"/>
    <x v="0"/>
    <m/>
    <x v="0"/>
    <m/>
    <x v="3"/>
    <n v="100474696"/>
    <x v="0"/>
    <x v="0"/>
    <s v="Retenções Iur"/>
    <s v="ORI"/>
    <x v="0"/>
    <s v="RIUR"/>
    <x v="0"/>
    <x v="0"/>
    <x v="0"/>
    <x v="0"/>
    <x v="0"/>
    <x v="0"/>
    <x v="0"/>
    <x v="0"/>
    <x v="0"/>
    <x v="0"/>
    <x v="0"/>
    <s v="Retenções Iur"/>
    <x v="0"/>
    <x v="0"/>
    <x v="0"/>
    <x v="0"/>
    <x v="2"/>
    <x v="0"/>
    <x v="0"/>
    <s v="000000"/>
    <x v="0"/>
    <x v="1"/>
    <x v="0"/>
    <x v="0"/>
    <s v="RETENCAO OT"/>
  </r>
  <r>
    <x v="1"/>
    <n v="0"/>
    <n v="0"/>
    <n v="0"/>
    <n v="41271"/>
    <x v="1151"/>
    <x v="0"/>
    <x v="1"/>
    <x v="0"/>
    <s v="03.16.15"/>
    <x v="6"/>
    <x v="0"/>
    <x v="5"/>
    <s v="Direção Financeira"/>
    <s v="03.16.15"/>
    <s v="Direção Financeira"/>
    <s v="03.16.15"/>
    <x v="53"/>
    <x v="0"/>
    <x v="1"/>
    <x v="5"/>
    <x v="0"/>
    <x v="0"/>
    <x v="2"/>
    <x v="0"/>
    <x v="6"/>
    <s v="2022-07-29"/>
    <x v="2"/>
    <n v="41271"/>
    <x v="0"/>
    <m/>
    <x v="0"/>
    <m/>
    <x v="0"/>
    <n v="100474914"/>
    <x v="0"/>
    <x v="0"/>
    <s v="Direção Financeira"/>
    <s v="ORI"/>
    <x v="0"/>
    <m/>
    <x v="0"/>
    <x v="0"/>
    <x v="0"/>
    <x v="0"/>
    <x v="0"/>
    <x v="0"/>
    <x v="0"/>
    <x v="0"/>
    <x v="0"/>
    <x v="0"/>
    <x v="0"/>
    <s v="Direção Financeira"/>
    <x v="0"/>
    <x v="0"/>
    <x v="0"/>
    <x v="0"/>
    <x v="0"/>
    <x v="0"/>
    <x v="0"/>
    <s v="099999"/>
    <x v="0"/>
    <x v="0"/>
    <x v="0"/>
    <x v="0"/>
    <s v="Despesas bancárias de empréstimos obtidos referente ao mês de julho, conforme anexo."/>
  </r>
  <r>
    <x v="1"/>
    <n v="0"/>
    <n v="0"/>
    <n v="0"/>
    <n v="2300"/>
    <x v="1152"/>
    <x v="0"/>
    <x v="0"/>
    <x v="0"/>
    <s v="80.02.01"/>
    <x v="3"/>
    <x v="3"/>
    <x v="3"/>
    <s v="Retenções Iur"/>
    <s v="80.02.01"/>
    <s v="Retenções Iur"/>
    <s v="80.02.01"/>
    <x v="3"/>
    <x v="0"/>
    <x v="2"/>
    <x v="1"/>
    <x v="1"/>
    <x v="2"/>
    <x v="0"/>
    <x v="0"/>
    <x v="7"/>
    <s v="2022-08-29"/>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153"/>
    <x v="0"/>
    <x v="0"/>
    <x v="0"/>
    <s v="80.02.10.26"/>
    <x v="21"/>
    <x v="3"/>
    <x v="3"/>
    <s v="Outros"/>
    <s v="80.02.10"/>
    <s v="Outros"/>
    <s v="80.02.10"/>
    <x v="31"/>
    <x v="0"/>
    <x v="2"/>
    <x v="10"/>
    <x v="1"/>
    <x v="2"/>
    <x v="0"/>
    <x v="0"/>
    <x v="7"/>
    <s v="2022-08-29"/>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1154"/>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663"/>
    <x v="1155"/>
    <x v="0"/>
    <x v="0"/>
    <x v="0"/>
    <s v="80.02.10.26"/>
    <x v="21"/>
    <x v="3"/>
    <x v="3"/>
    <s v="Outros"/>
    <s v="80.02.10"/>
    <s v="Outros"/>
    <s v="80.02.10"/>
    <x v="31"/>
    <x v="0"/>
    <x v="2"/>
    <x v="10"/>
    <x v="1"/>
    <x v="2"/>
    <x v="0"/>
    <x v="0"/>
    <x v="7"/>
    <s v="2022-08-25"/>
    <x v="2"/>
    <n v="1663"/>
    <x v="0"/>
    <m/>
    <x v="0"/>
    <m/>
    <x v="37"/>
    <n v="100479277"/>
    <x v="0"/>
    <x v="0"/>
    <s v="Retenção Sansung"/>
    <s v="ORI"/>
    <x v="0"/>
    <s v="RS"/>
    <x v="0"/>
    <x v="0"/>
    <x v="0"/>
    <x v="0"/>
    <x v="0"/>
    <x v="0"/>
    <x v="0"/>
    <x v="1"/>
    <x v="0"/>
    <x v="0"/>
    <x v="0"/>
    <s v="Retenção Sansung"/>
    <x v="0"/>
    <x v="0"/>
    <x v="0"/>
    <x v="0"/>
    <x v="2"/>
    <x v="0"/>
    <x v="0"/>
    <s v="000000"/>
    <x v="0"/>
    <x v="1"/>
    <x v="0"/>
    <x v="0"/>
    <s v="RETENCAO OT"/>
  </r>
  <r>
    <x v="1"/>
    <n v="0"/>
    <n v="0"/>
    <n v="0"/>
    <n v="4995"/>
    <x v="1156"/>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157"/>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3137"/>
    <x v="1158"/>
    <x v="0"/>
    <x v="0"/>
    <x v="0"/>
    <s v="80.02.01"/>
    <x v="3"/>
    <x v="3"/>
    <x v="3"/>
    <s v="Retenções Iur"/>
    <s v="80.02.01"/>
    <s v="Retenções Iur"/>
    <s v="80.02.01"/>
    <x v="3"/>
    <x v="0"/>
    <x v="2"/>
    <x v="1"/>
    <x v="1"/>
    <x v="2"/>
    <x v="0"/>
    <x v="0"/>
    <x v="7"/>
    <s v="2022-08-25"/>
    <x v="2"/>
    <n v="3137"/>
    <x v="0"/>
    <m/>
    <x v="0"/>
    <m/>
    <x v="3"/>
    <n v="100474696"/>
    <x v="0"/>
    <x v="0"/>
    <s v="Retenções Iur"/>
    <s v="ORI"/>
    <x v="0"/>
    <s v="RIUR"/>
    <x v="0"/>
    <x v="0"/>
    <x v="0"/>
    <x v="0"/>
    <x v="0"/>
    <x v="0"/>
    <x v="0"/>
    <x v="0"/>
    <x v="0"/>
    <x v="0"/>
    <x v="0"/>
    <s v="Retenções Iur"/>
    <x v="0"/>
    <x v="0"/>
    <x v="0"/>
    <x v="0"/>
    <x v="2"/>
    <x v="0"/>
    <x v="0"/>
    <s v="000000"/>
    <x v="0"/>
    <x v="1"/>
    <x v="0"/>
    <x v="0"/>
    <s v="RETENCAO OT"/>
  </r>
  <r>
    <x v="1"/>
    <n v="0"/>
    <n v="0"/>
    <n v="0"/>
    <n v="4995"/>
    <x v="1159"/>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9372"/>
    <x v="1160"/>
    <x v="0"/>
    <x v="0"/>
    <x v="0"/>
    <s v="80.02.10.26"/>
    <x v="21"/>
    <x v="3"/>
    <x v="3"/>
    <s v="Outros"/>
    <s v="80.02.10"/>
    <s v="Outros"/>
    <s v="80.02.10"/>
    <x v="31"/>
    <x v="0"/>
    <x v="2"/>
    <x v="10"/>
    <x v="1"/>
    <x v="2"/>
    <x v="0"/>
    <x v="0"/>
    <x v="7"/>
    <s v="2022-08-25"/>
    <x v="2"/>
    <n v="9372"/>
    <x v="0"/>
    <m/>
    <x v="0"/>
    <m/>
    <x v="37"/>
    <n v="100479277"/>
    <x v="0"/>
    <x v="0"/>
    <s v="Retenção Sansung"/>
    <s v="ORI"/>
    <x v="0"/>
    <s v="RS"/>
    <x v="0"/>
    <x v="0"/>
    <x v="0"/>
    <x v="0"/>
    <x v="0"/>
    <x v="0"/>
    <x v="0"/>
    <x v="1"/>
    <x v="0"/>
    <x v="0"/>
    <x v="0"/>
    <s v="Retenção Sansung"/>
    <x v="0"/>
    <x v="0"/>
    <x v="0"/>
    <x v="0"/>
    <x v="2"/>
    <x v="0"/>
    <x v="0"/>
    <s v="000000"/>
    <x v="0"/>
    <x v="1"/>
    <x v="0"/>
    <x v="0"/>
    <s v="RETENCAO OT"/>
  </r>
  <r>
    <x v="1"/>
    <n v="0"/>
    <n v="0"/>
    <n v="0"/>
    <n v="2300"/>
    <x v="1161"/>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162"/>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163"/>
    <x v="0"/>
    <x v="0"/>
    <x v="0"/>
    <s v="80.02.01"/>
    <x v="3"/>
    <x v="3"/>
    <x v="3"/>
    <s v="Retenções Iur"/>
    <s v="80.02.01"/>
    <s v="Retenções Iur"/>
    <s v="80.02.01"/>
    <x v="3"/>
    <x v="0"/>
    <x v="2"/>
    <x v="1"/>
    <x v="1"/>
    <x v="2"/>
    <x v="0"/>
    <x v="0"/>
    <x v="7"/>
    <s v="2022-08-30"/>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164"/>
    <x v="0"/>
    <x v="0"/>
    <x v="0"/>
    <s v="80.02.10.26"/>
    <x v="21"/>
    <x v="3"/>
    <x v="3"/>
    <s v="Outros"/>
    <s v="80.02.10"/>
    <s v="Outros"/>
    <s v="80.02.10"/>
    <x v="31"/>
    <x v="0"/>
    <x v="2"/>
    <x v="10"/>
    <x v="1"/>
    <x v="2"/>
    <x v="0"/>
    <x v="0"/>
    <x v="7"/>
    <s v="2022-08-30"/>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1165"/>
    <x v="0"/>
    <x v="0"/>
    <x v="0"/>
    <s v="80.02.01"/>
    <x v="3"/>
    <x v="3"/>
    <x v="3"/>
    <s v="Retenções Iur"/>
    <s v="80.02.01"/>
    <s v="Retenções Iur"/>
    <s v="80.02.01"/>
    <x v="3"/>
    <x v="0"/>
    <x v="2"/>
    <x v="1"/>
    <x v="1"/>
    <x v="2"/>
    <x v="0"/>
    <x v="0"/>
    <x v="7"/>
    <s v="2022-08-30"/>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166"/>
    <x v="0"/>
    <x v="0"/>
    <x v="0"/>
    <s v="80.02.10.26"/>
    <x v="21"/>
    <x v="3"/>
    <x v="3"/>
    <s v="Outros"/>
    <s v="80.02.10"/>
    <s v="Outros"/>
    <s v="80.02.10"/>
    <x v="31"/>
    <x v="0"/>
    <x v="2"/>
    <x v="10"/>
    <x v="1"/>
    <x v="2"/>
    <x v="0"/>
    <x v="0"/>
    <x v="7"/>
    <s v="2022-08-30"/>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1167"/>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168"/>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800"/>
    <x v="1169"/>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170"/>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171"/>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172"/>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173"/>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174"/>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175"/>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750"/>
    <x v="1176"/>
    <x v="0"/>
    <x v="0"/>
    <x v="0"/>
    <s v="80.02.01"/>
    <x v="3"/>
    <x v="3"/>
    <x v="3"/>
    <s v="Retenções Iur"/>
    <s v="80.02.01"/>
    <s v="Retenções Iur"/>
    <s v="80.02.01"/>
    <x v="3"/>
    <x v="0"/>
    <x v="2"/>
    <x v="1"/>
    <x v="1"/>
    <x v="2"/>
    <x v="0"/>
    <x v="0"/>
    <x v="7"/>
    <s v="2022-08-16"/>
    <x v="2"/>
    <n v="750"/>
    <x v="0"/>
    <m/>
    <x v="0"/>
    <m/>
    <x v="3"/>
    <n v="100474696"/>
    <x v="0"/>
    <x v="0"/>
    <s v="Retenções Iur"/>
    <s v="ORI"/>
    <x v="0"/>
    <s v="RIUR"/>
    <x v="0"/>
    <x v="0"/>
    <x v="0"/>
    <x v="0"/>
    <x v="0"/>
    <x v="0"/>
    <x v="0"/>
    <x v="0"/>
    <x v="0"/>
    <x v="0"/>
    <x v="0"/>
    <s v="Retenções Iur"/>
    <x v="0"/>
    <x v="0"/>
    <x v="0"/>
    <x v="0"/>
    <x v="2"/>
    <x v="0"/>
    <x v="0"/>
    <s v="000000"/>
    <x v="0"/>
    <x v="1"/>
    <x v="0"/>
    <x v="0"/>
    <s v="RETENCAO OT"/>
  </r>
  <r>
    <x v="1"/>
    <n v="0"/>
    <n v="0"/>
    <n v="0"/>
    <n v="975"/>
    <x v="1177"/>
    <x v="0"/>
    <x v="0"/>
    <x v="0"/>
    <s v="80.02.01"/>
    <x v="3"/>
    <x v="3"/>
    <x v="3"/>
    <s v="Retenções Iur"/>
    <s v="80.02.01"/>
    <s v="Retenções Iur"/>
    <s v="80.02.01"/>
    <x v="3"/>
    <x v="0"/>
    <x v="2"/>
    <x v="1"/>
    <x v="1"/>
    <x v="2"/>
    <x v="0"/>
    <x v="0"/>
    <x v="7"/>
    <s v="2022-08-12"/>
    <x v="2"/>
    <n v="975"/>
    <x v="0"/>
    <m/>
    <x v="0"/>
    <m/>
    <x v="3"/>
    <n v="100474696"/>
    <x v="0"/>
    <x v="0"/>
    <s v="Retenções Iur"/>
    <s v="ORI"/>
    <x v="0"/>
    <s v="RIUR"/>
    <x v="0"/>
    <x v="0"/>
    <x v="0"/>
    <x v="0"/>
    <x v="0"/>
    <x v="0"/>
    <x v="0"/>
    <x v="0"/>
    <x v="0"/>
    <x v="0"/>
    <x v="0"/>
    <s v="Retenções Iur"/>
    <x v="0"/>
    <x v="0"/>
    <x v="0"/>
    <x v="0"/>
    <x v="2"/>
    <x v="0"/>
    <x v="0"/>
    <s v="000000"/>
    <x v="0"/>
    <x v="1"/>
    <x v="0"/>
    <x v="0"/>
    <s v="RETENCAO OT"/>
  </r>
  <r>
    <x v="2"/>
    <n v="0"/>
    <n v="0"/>
    <n v="0"/>
    <n v="220463"/>
    <x v="1178"/>
    <x v="0"/>
    <x v="1"/>
    <x v="0"/>
    <s v="80.02.10.26"/>
    <x v="21"/>
    <x v="3"/>
    <x v="3"/>
    <s v="Outros"/>
    <s v="80.02.10"/>
    <s v="Outros"/>
    <s v="80.02.10"/>
    <x v="74"/>
    <x v="0"/>
    <x v="6"/>
    <x v="16"/>
    <x v="1"/>
    <x v="2"/>
    <x v="2"/>
    <x v="0"/>
    <x v="8"/>
    <s v="2022-09-06"/>
    <x v="2"/>
    <n v="220463"/>
    <x v="0"/>
    <m/>
    <x v="0"/>
    <m/>
    <x v="210"/>
    <n v="100479234"/>
    <x v="0"/>
    <x v="0"/>
    <s v="Retenção Sansung"/>
    <s v="ORI"/>
    <x v="0"/>
    <s v="RS"/>
    <x v="0"/>
    <x v="0"/>
    <x v="0"/>
    <x v="0"/>
    <x v="0"/>
    <x v="0"/>
    <x v="0"/>
    <x v="1"/>
    <x v="0"/>
    <x v="0"/>
    <x v="0"/>
    <s v="Retenção Sansung"/>
    <x v="0"/>
    <x v="0"/>
    <x v="0"/>
    <x v="0"/>
    <x v="2"/>
    <x v="0"/>
    <x v="0"/>
    <s v="000000"/>
    <x v="0"/>
    <x v="1"/>
    <x v="0"/>
    <x v="0"/>
    <s v="Pagamento a favor da MJ TECH, referente a Agosto 2022, conforme documento em anexo.  "/>
  </r>
  <r>
    <x v="1"/>
    <n v="0"/>
    <n v="0"/>
    <n v="0"/>
    <n v="7625"/>
    <x v="1179"/>
    <x v="0"/>
    <x v="1"/>
    <x v="0"/>
    <s v="03.16.15"/>
    <x v="6"/>
    <x v="0"/>
    <x v="5"/>
    <s v="Direção Financeira"/>
    <s v="03.16.15"/>
    <s v="Direção Financeira"/>
    <s v="03.16.15"/>
    <x v="68"/>
    <x v="0"/>
    <x v="1"/>
    <x v="5"/>
    <x v="1"/>
    <x v="0"/>
    <x v="2"/>
    <x v="0"/>
    <x v="8"/>
    <s v="2022-09-07"/>
    <x v="2"/>
    <n v="7625"/>
    <x v="0"/>
    <m/>
    <x v="0"/>
    <m/>
    <x v="80"/>
    <n v="100476775"/>
    <x v="0"/>
    <x v="0"/>
    <s v="Direção Financeira"/>
    <s v="ORI"/>
    <x v="0"/>
    <m/>
    <x v="0"/>
    <x v="0"/>
    <x v="0"/>
    <x v="0"/>
    <x v="0"/>
    <x v="0"/>
    <x v="0"/>
    <x v="0"/>
    <x v="0"/>
    <x v="0"/>
    <x v="0"/>
    <s v="Direção Financeira"/>
    <x v="0"/>
    <x v="0"/>
    <x v="0"/>
    <x v="0"/>
    <x v="0"/>
    <x v="0"/>
    <x v="0"/>
    <s v="000000"/>
    <x v="0"/>
    <x v="0"/>
    <x v="0"/>
    <x v="0"/>
    <s v="Pagamento a favor da Electra, pelo serviço prestado, conforme fatura em anexo."/>
  </r>
  <r>
    <x v="1"/>
    <n v="0"/>
    <n v="0"/>
    <n v="0"/>
    <n v="5000"/>
    <x v="1180"/>
    <x v="0"/>
    <x v="1"/>
    <x v="0"/>
    <s v="01.25.01.12"/>
    <x v="26"/>
    <x v="4"/>
    <x v="4"/>
    <s v="Educação"/>
    <s v="01.25.01"/>
    <s v="Educação"/>
    <s v="01.25.01"/>
    <x v="4"/>
    <x v="0"/>
    <x v="3"/>
    <x v="2"/>
    <x v="0"/>
    <x v="1"/>
    <x v="2"/>
    <x v="0"/>
    <x v="8"/>
    <s v="2022-09-07"/>
    <x v="2"/>
    <n v="5000"/>
    <x v="0"/>
    <m/>
    <x v="0"/>
    <m/>
    <x v="140"/>
    <n v="100479280"/>
    <x v="0"/>
    <x v="0"/>
    <s v="Comparticipação da Câmara com Ensino Superior"/>
    <s v="ORI"/>
    <x v="0"/>
    <m/>
    <x v="0"/>
    <x v="0"/>
    <x v="0"/>
    <x v="0"/>
    <x v="0"/>
    <x v="0"/>
    <x v="0"/>
    <x v="1"/>
    <x v="0"/>
    <x v="0"/>
    <x v="0"/>
    <s v="Comparticipação da Câmara com Ensino Superior"/>
    <x v="0"/>
    <x v="0"/>
    <x v="0"/>
    <x v="0"/>
    <x v="1"/>
    <x v="0"/>
    <x v="0"/>
    <s v="000000"/>
    <x v="0"/>
    <x v="0"/>
    <x v="0"/>
    <x v="0"/>
    <s v="Apoio a favor do aluno Wilson Semedo Gomes, conforme proposta de deliberação em anexo."/>
  </r>
  <r>
    <x v="1"/>
    <n v="0"/>
    <n v="0"/>
    <n v="0"/>
    <n v="66710"/>
    <x v="1181"/>
    <x v="0"/>
    <x v="1"/>
    <x v="0"/>
    <s v="03.16.15"/>
    <x v="6"/>
    <x v="0"/>
    <x v="5"/>
    <s v="Direção Financeira"/>
    <s v="03.16.15"/>
    <s v="Direção Financeira"/>
    <s v="03.16.15"/>
    <x v="13"/>
    <x v="0"/>
    <x v="1"/>
    <x v="5"/>
    <x v="0"/>
    <x v="0"/>
    <x v="2"/>
    <x v="0"/>
    <x v="8"/>
    <s v="2022-09-07"/>
    <x v="2"/>
    <n v="66710"/>
    <x v="0"/>
    <m/>
    <x v="0"/>
    <m/>
    <x v="150"/>
    <n v="100391960"/>
    <x v="0"/>
    <x v="0"/>
    <s v="Direção Financeira"/>
    <s v="ORI"/>
    <x v="0"/>
    <m/>
    <x v="0"/>
    <x v="0"/>
    <x v="0"/>
    <x v="0"/>
    <x v="0"/>
    <x v="0"/>
    <x v="0"/>
    <x v="0"/>
    <x v="0"/>
    <x v="0"/>
    <x v="0"/>
    <s v="Direção Financeira"/>
    <x v="0"/>
    <x v="0"/>
    <x v="0"/>
    <x v="0"/>
    <x v="0"/>
    <x v="0"/>
    <x v="0"/>
    <s v="000000"/>
    <x v="0"/>
    <x v="0"/>
    <x v="0"/>
    <x v="0"/>
    <s v="Pagamento a favor da CVTelecom, referente a serviço de GP, conforme proposta em anexo. "/>
  </r>
  <r>
    <x v="0"/>
    <n v="0"/>
    <n v="0"/>
    <n v="0"/>
    <n v="33140"/>
    <x v="1182"/>
    <x v="0"/>
    <x v="1"/>
    <x v="0"/>
    <s v="01.27.02.15"/>
    <x v="2"/>
    <x v="2"/>
    <x v="2"/>
    <s v="Saneamento básico"/>
    <s v="01.27.02"/>
    <s v="Saneamento básico"/>
    <s v="01.27.02"/>
    <x v="2"/>
    <x v="0"/>
    <x v="1"/>
    <x v="1"/>
    <x v="0"/>
    <x v="1"/>
    <x v="1"/>
    <x v="0"/>
    <x v="8"/>
    <s v="2022-09-07"/>
    <x v="2"/>
    <n v="3314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 Lts de combustível destinado ao camiaõ de recolha, conforme anexo.  "/>
  </r>
  <r>
    <x v="1"/>
    <n v="0"/>
    <n v="0"/>
    <n v="0"/>
    <n v="20714"/>
    <x v="1183"/>
    <x v="0"/>
    <x v="1"/>
    <x v="0"/>
    <s v="01.27.02.11"/>
    <x v="14"/>
    <x v="2"/>
    <x v="2"/>
    <s v="Saneamento básico"/>
    <s v="01.27.02"/>
    <s v="Saneamento básico"/>
    <s v="01.27.02"/>
    <x v="4"/>
    <x v="0"/>
    <x v="3"/>
    <x v="2"/>
    <x v="0"/>
    <x v="1"/>
    <x v="2"/>
    <x v="0"/>
    <x v="8"/>
    <s v="2022-09-07"/>
    <x v="2"/>
    <n v="20714"/>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125 Lts de combustível destinado a viatura pesada, conforme anexo.  "/>
  </r>
  <r>
    <x v="1"/>
    <n v="0"/>
    <n v="0"/>
    <n v="0"/>
    <n v="3499"/>
    <x v="1184"/>
    <x v="0"/>
    <x v="1"/>
    <x v="0"/>
    <s v="03.16.15"/>
    <x v="6"/>
    <x v="0"/>
    <x v="5"/>
    <s v="Direção Financeira"/>
    <s v="03.16.15"/>
    <s v="Direção Financeira"/>
    <s v="03.16.15"/>
    <x v="43"/>
    <x v="0"/>
    <x v="1"/>
    <x v="1"/>
    <x v="0"/>
    <x v="0"/>
    <x v="2"/>
    <x v="0"/>
    <x v="8"/>
    <s v="2022-09-08"/>
    <x v="2"/>
    <n v="3499"/>
    <x v="0"/>
    <m/>
    <x v="0"/>
    <m/>
    <x v="252"/>
    <n v="100478121"/>
    <x v="0"/>
    <x v="0"/>
    <s v="Direção Financeira"/>
    <s v="ORI"/>
    <x v="0"/>
    <m/>
    <x v="0"/>
    <x v="0"/>
    <x v="0"/>
    <x v="0"/>
    <x v="0"/>
    <x v="0"/>
    <x v="0"/>
    <x v="0"/>
    <x v="0"/>
    <x v="0"/>
    <x v="0"/>
    <s v="Direção Financeira"/>
    <x v="0"/>
    <x v="0"/>
    <x v="0"/>
    <x v="0"/>
    <x v="0"/>
    <x v="0"/>
    <x v="0"/>
    <s v="000000"/>
    <x v="0"/>
    <x v="0"/>
    <x v="0"/>
    <x v="0"/>
    <s v="Pagamento a favor da Tcorauto grupo irmaos correia, proveniente do pagamento da fatura proforma nº 4905/2022 para aquisição de 01 jogo de pastilha travão destinada a Viatura Hiace FOTON ST-59-UR, confrome proposta em anexo."/>
  </r>
  <r>
    <x v="0"/>
    <n v="0"/>
    <n v="0"/>
    <n v="0"/>
    <n v="3000"/>
    <x v="1185"/>
    <x v="0"/>
    <x v="1"/>
    <x v="0"/>
    <s v="01.28.01.08"/>
    <x v="30"/>
    <x v="5"/>
    <x v="6"/>
    <s v="Habitação Social"/>
    <s v="01.28.01"/>
    <s v="Habitação Social"/>
    <s v="01.28.01"/>
    <x v="1"/>
    <x v="0"/>
    <x v="1"/>
    <x v="1"/>
    <x v="0"/>
    <x v="1"/>
    <x v="1"/>
    <x v="0"/>
    <x v="8"/>
    <s v="2022-09-09"/>
    <x v="2"/>
    <n v="3000"/>
    <x v="0"/>
    <m/>
    <x v="0"/>
    <m/>
    <x v="253"/>
    <n v="100476790"/>
    <x v="0"/>
    <x v="0"/>
    <s v="Habitações Sociais"/>
    <s v="ORI"/>
    <x v="0"/>
    <s v="HS"/>
    <x v="0"/>
    <x v="0"/>
    <x v="0"/>
    <x v="0"/>
    <x v="0"/>
    <x v="0"/>
    <x v="0"/>
    <x v="1"/>
    <x v="0"/>
    <x v="0"/>
    <x v="0"/>
    <s v="Habitações Sociais"/>
    <x v="0"/>
    <x v="0"/>
    <x v="0"/>
    <x v="0"/>
    <x v="1"/>
    <x v="0"/>
    <x v="0"/>
    <s v="000000"/>
    <x v="0"/>
    <x v="0"/>
    <x v="0"/>
    <x v="0"/>
    <s v="Apoio Financeiro a favor da Sra. Ana Teresa Mendes, na aquisição de cimento para melhorar a cobertura da casa, conforme anexo."/>
  </r>
  <r>
    <x v="0"/>
    <n v="0"/>
    <n v="0"/>
    <n v="0"/>
    <n v="975"/>
    <x v="1186"/>
    <x v="0"/>
    <x v="1"/>
    <x v="0"/>
    <s v="01.28.01.08"/>
    <x v="30"/>
    <x v="5"/>
    <x v="6"/>
    <s v="Habitação Social"/>
    <s v="01.28.01"/>
    <s v="Habitação Social"/>
    <s v="01.28.01"/>
    <x v="1"/>
    <x v="0"/>
    <x v="1"/>
    <x v="1"/>
    <x v="0"/>
    <x v="1"/>
    <x v="1"/>
    <x v="0"/>
    <x v="8"/>
    <s v="2022-09-09"/>
    <x v="2"/>
    <n v="975"/>
    <x v="0"/>
    <m/>
    <x v="0"/>
    <m/>
    <x v="41"/>
    <n v="100456164"/>
    <x v="0"/>
    <x v="0"/>
    <s v="Habitações Sociais"/>
    <s v="ORI"/>
    <x v="0"/>
    <s v="HS"/>
    <x v="0"/>
    <x v="0"/>
    <x v="0"/>
    <x v="0"/>
    <x v="0"/>
    <x v="0"/>
    <x v="0"/>
    <x v="1"/>
    <x v="0"/>
    <x v="0"/>
    <x v="0"/>
    <s v="Habitações Sociais"/>
    <x v="0"/>
    <x v="0"/>
    <x v="0"/>
    <x v="0"/>
    <x v="1"/>
    <x v="0"/>
    <x v="0"/>
    <s v="000000"/>
    <x v="0"/>
    <x v="0"/>
    <x v="0"/>
    <x v="0"/>
    <s v="Pagamento a favor da Indústria Carvalho, referente a 15 blocos, 10 destinados a reparação de cozinha da Sra. Antónia Semedo, conforme anexo."/>
  </r>
  <r>
    <x v="0"/>
    <n v="0"/>
    <n v="0"/>
    <n v="0"/>
    <n v="65544"/>
    <x v="1187"/>
    <x v="0"/>
    <x v="1"/>
    <x v="0"/>
    <s v="01.27.02.15"/>
    <x v="2"/>
    <x v="2"/>
    <x v="2"/>
    <s v="Saneamento básico"/>
    <s v="01.27.02"/>
    <s v="Saneamento básico"/>
    <s v="01.27.02"/>
    <x v="2"/>
    <x v="0"/>
    <x v="1"/>
    <x v="1"/>
    <x v="0"/>
    <x v="1"/>
    <x v="1"/>
    <x v="0"/>
    <x v="8"/>
    <s v="2022-09-09"/>
    <x v="2"/>
    <n v="65544"/>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 lts de combustível e 80 Lts de Fluido Adblue destinados ao camião Daf de recolha, conforme anexo."/>
  </r>
  <r>
    <x v="1"/>
    <n v="0"/>
    <n v="0"/>
    <n v="0"/>
    <n v="49710"/>
    <x v="1188"/>
    <x v="0"/>
    <x v="1"/>
    <x v="0"/>
    <s v="01.27.04.03"/>
    <x v="38"/>
    <x v="2"/>
    <x v="2"/>
    <s v="Infra-Estruturas e Transportes"/>
    <s v="01.27.04"/>
    <s v="Infra-Estruturas e Transportes"/>
    <s v="01.27.04"/>
    <x v="4"/>
    <x v="0"/>
    <x v="3"/>
    <x v="2"/>
    <x v="0"/>
    <x v="1"/>
    <x v="2"/>
    <x v="0"/>
    <x v="8"/>
    <s v="2022-09-09"/>
    <x v="2"/>
    <n v="49710"/>
    <x v="0"/>
    <m/>
    <x v="0"/>
    <m/>
    <x v="5"/>
    <n v="100476920"/>
    <x v="0"/>
    <x v="0"/>
    <s v="Plano de emergencia da epoca de chuvas"/>
    <s v="ORI"/>
    <x v="0"/>
    <m/>
    <x v="0"/>
    <x v="0"/>
    <x v="0"/>
    <x v="0"/>
    <x v="0"/>
    <x v="0"/>
    <x v="0"/>
    <x v="1"/>
    <x v="0"/>
    <x v="0"/>
    <x v="0"/>
    <s v="Plano de emergencia da epoca de chuvas"/>
    <x v="0"/>
    <x v="0"/>
    <x v="0"/>
    <x v="0"/>
    <x v="1"/>
    <x v="0"/>
    <x v="0"/>
    <s v="000000"/>
    <x v="0"/>
    <x v="0"/>
    <x v="0"/>
    <x v="0"/>
    <s v="Pagamento a favor de Felisberto carvalho Auto, pela aquisição de 300 Lts de combustível destinado a máquina Giratória, conforme anexo."/>
  </r>
  <r>
    <x v="1"/>
    <n v="0"/>
    <n v="0"/>
    <n v="0"/>
    <n v="37120"/>
    <x v="1189"/>
    <x v="0"/>
    <x v="1"/>
    <x v="0"/>
    <s v="01.27.02.11"/>
    <x v="14"/>
    <x v="2"/>
    <x v="2"/>
    <s v="Saneamento básico"/>
    <s v="01.27.02"/>
    <s v="Saneamento básico"/>
    <s v="01.27.02"/>
    <x v="4"/>
    <x v="0"/>
    <x v="3"/>
    <x v="2"/>
    <x v="0"/>
    <x v="1"/>
    <x v="2"/>
    <x v="0"/>
    <x v="8"/>
    <s v="2022-09-12"/>
    <x v="2"/>
    <n v="37120"/>
    <x v="0"/>
    <m/>
    <x v="0"/>
    <m/>
    <x v="254"/>
    <n v="100392566"/>
    <x v="0"/>
    <x v="0"/>
    <s v="Reforço do saneamento básico"/>
    <s v="ORI"/>
    <x v="0"/>
    <m/>
    <x v="0"/>
    <x v="0"/>
    <x v="0"/>
    <x v="0"/>
    <x v="0"/>
    <x v="0"/>
    <x v="0"/>
    <x v="1"/>
    <x v="0"/>
    <x v="0"/>
    <x v="0"/>
    <s v="Reforço do saneamento básico"/>
    <x v="0"/>
    <x v="0"/>
    <x v="0"/>
    <x v="0"/>
    <x v="1"/>
    <x v="0"/>
    <x v="0"/>
    <s v="000000"/>
    <x v="0"/>
    <x v="0"/>
    <x v="0"/>
    <x v="0"/>
    <s v="Pagamento a favor de Manuel Gomes dos Anjos &amp; Filhos, proveniente de aquisição de 10 botas de agua, 10 capas de chuva e 100 luvas nitrilica, conforme anexo."/>
  </r>
  <r>
    <x v="1"/>
    <n v="0"/>
    <n v="0"/>
    <n v="0"/>
    <n v="9450"/>
    <x v="1190"/>
    <x v="0"/>
    <x v="1"/>
    <x v="0"/>
    <s v="01.25.04.22"/>
    <x v="11"/>
    <x v="4"/>
    <x v="4"/>
    <s v="Cultura"/>
    <s v="01.25.04"/>
    <s v="Cultura"/>
    <s v="01.25.04"/>
    <x v="4"/>
    <x v="0"/>
    <x v="3"/>
    <x v="2"/>
    <x v="0"/>
    <x v="1"/>
    <x v="2"/>
    <x v="0"/>
    <x v="8"/>
    <s v="2022-09-14"/>
    <x v="2"/>
    <n v="9450"/>
    <x v="0"/>
    <m/>
    <x v="0"/>
    <m/>
    <x v="255"/>
    <n v="100476223"/>
    <x v="0"/>
    <x v="0"/>
    <s v="Atividades culturais e promoção da cultura no Concelho"/>
    <s v="ORI"/>
    <x v="0"/>
    <s v="ACPCC"/>
    <x v="0"/>
    <x v="0"/>
    <x v="0"/>
    <x v="0"/>
    <x v="0"/>
    <x v="0"/>
    <x v="0"/>
    <x v="1"/>
    <x v="0"/>
    <x v="0"/>
    <x v="0"/>
    <s v="Atividades culturais e promoção da cultura no Concelho"/>
    <x v="0"/>
    <x v="0"/>
    <x v="0"/>
    <x v="0"/>
    <x v="1"/>
    <x v="0"/>
    <x v="0"/>
    <s v="000000"/>
    <x v="0"/>
    <x v="0"/>
    <x v="0"/>
    <x v="0"/>
    <s v="Apoio Financeiro a favor do atleta Catarino José Coelho de Pina, afim de participar no concurso nacional de fisioculturismo em são Vicente, conforme anexo."/>
  </r>
  <r>
    <x v="1"/>
    <n v="0"/>
    <n v="0"/>
    <n v="0"/>
    <n v="1800"/>
    <x v="1191"/>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99999"/>
    <x v="0"/>
    <x v="0"/>
    <x v="1"/>
    <x v="0"/>
    <s v="Pagamento da senha de presença a favor do Sr. João Carlos correia Firmino, referente ao mês de Julho de 2022, conforme documento em anexo.  "/>
  </r>
  <r>
    <x v="1"/>
    <n v="0"/>
    <n v="0"/>
    <n v="0"/>
    <n v="1800"/>
    <x v="1192"/>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0200"/>
    <x v="1191"/>
    <x v="0"/>
    <x v="1"/>
    <x v="0"/>
    <s v="03.16.01"/>
    <x v="39"/>
    <x v="0"/>
    <x v="5"/>
    <s v="Assembleia Municipal"/>
    <s v="03.16.01"/>
    <s v="Assembleia Municipal"/>
    <s v="03.16.01"/>
    <x v="61"/>
    <x v="0"/>
    <x v="1"/>
    <x v="1"/>
    <x v="0"/>
    <x v="0"/>
    <x v="2"/>
    <x v="0"/>
    <x v="7"/>
    <s v="2022-08-02"/>
    <x v="2"/>
    <n v="10200"/>
    <x v="0"/>
    <m/>
    <x v="0"/>
    <m/>
    <x v="190"/>
    <n v="100393367"/>
    <x v="0"/>
    <x v="0"/>
    <s v="Assembleia Municipal"/>
    <s v="ORI"/>
    <x v="0"/>
    <s v="AM"/>
    <x v="0"/>
    <x v="0"/>
    <x v="0"/>
    <x v="0"/>
    <x v="0"/>
    <x v="0"/>
    <x v="0"/>
    <x v="0"/>
    <x v="0"/>
    <x v="0"/>
    <x v="0"/>
    <s v="Assembleia Municipal"/>
    <x v="0"/>
    <x v="0"/>
    <x v="0"/>
    <x v="0"/>
    <x v="0"/>
    <x v="0"/>
    <x v="0"/>
    <s v="099999"/>
    <x v="0"/>
    <x v="0"/>
    <x v="0"/>
    <x v="0"/>
    <s v="Pagamento da senha de presença a favor do Sr. João Carlos correia Firmino, referente ao mês de Julho de 2022, conforme documento em anexo.  "/>
  </r>
  <r>
    <x v="1"/>
    <n v="0"/>
    <n v="0"/>
    <n v="0"/>
    <n v="2566560"/>
    <x v="1193"/>
    <x v="0"/>
    <x v="0"/>
    <x v="0"/>
    <s v="03.03.10"/>
    <x v="0"/>
    <x v="0"/>
    <x v="0"/>
    <s v="Receitas Da Câmara"/>
    <s v="03.03.10"/>
    <s v="Receitas Da Câmara"/>
    <s v="03.03.10"/>
    <x v="56"/>
    <x v="0"/>
    <x v="0"/>
    <x v="0"/>
    <x v="0"/>
    <x v="0"/>
    <x v="0"/>
    <x v="0"/>
    <x v="7"/>
    <s v="2022-08-26"/>
    <x v="2"/>
    <n v="2566560"/>
    <x v="0"/>
    <m/>
    <x v="0"/>
    <m/>
    <x v="0"/>
    <n v="100474914"/>
    <x v="0"/>
    <x v="0"/>
    <s v="Receitas Da Câmara"/>
    <s v="EXT"/>
    <x v="0"/>
    <s v="RDC"/>
    <x v="0"/>
    <x v="0"/>
    <x v="0"/>
    <x v="0"/>
    <x v="0"/>
    <x v="0"/>
    <x v="0"/>
    <x v="0"/>
    <x v="0"/>
    <x v="0"/>
    <x v="0"/>
    <s v="Receitas Da Câmara"/>
    <x v="0"/>
    <x v="0"/>
    <x v="0"/>
    <x v="0"/>
    <x v="0"/>
    <x v="0"/>
    <x v="0"/>
    <s v="000000"/>
    <x v="0"/>
    <x v="0"/>
    <x v="0"/>
    <x v="0"/>
    <s v="Transferência do ANMCV, do Desembolso no âmbito de programa PRA, conforme estrato em anexo.  "/>
  </r>
  <r>
    <x v="0"/>
    <n v="0"/>
    <n v="0"/>
    <n v="0"/>
    <n v="25690"/>
    <x v="1194"/>
    <x v="0"/>
    <x v="1"/>
    <x v="0"/>
    <s v="01.28.01.08"/>
    <x v="30"/>
    <x v="5"/>
    <x v="6"/>
    <s v="Habitação Social"/>
    <s v="01.28.01"/>
    <s v="Habitação Social"/>
    <s v="01.28.01"/>
    <x v="1"/>
    <x v="0"/>
    <x v="1"/>
    <x v="1"/>
    <x v="0"/>
    <x v="1"/>
    <x v="1"/>
    <x v="0"/>
    <x v="8"/>
    <s v="2022-09-16"/>
    <x v="2"/>
    <n v="25690"/>
    <x v="0"/>
    <m/>
    <x v="0"/>
    <m/>
    <x v="5"/>
    <n v="100476920"/>
    <x v="0"/>
    <x v="0"/>
    <s v="Habitações Sociais"/>
    <s v="ORI"/>
    <x v="0"/>
    <s v="HS"/>
    <x v="0"/>
    <x v="0"/>
    <x v="0"/>
    <x v="0"/>
    <x v="0"/>
    <x v="0"/>
    <x v="0"/>
    <x v="1"/>
    <x v="0"/>
    <x v="0"/>
    <x v="0"/>
    <s v="Habitações Sociais"/>
    <x v="0"/>
    <x v="0"/>
    <x v="0"/>
    <x v="0"/>
    <x v="1"/>
    <x v="0"/>
    <x v="0"/>
    <s v="000000"/>
    <x v="0"/>
    <x v="0"/>
    <x v="0"/>
    <x v="0"/>
    <s v="Pagamento a favor de Felisberto Carvalho pelo fornecimento de 155,03 Lts de Combustível destinada a Viatura ao serviço de Pelouro e da Direção de Obras na Melhoria da Planificação Urbanística, Habitacional e Requalificação, conforme proposta em anexo.   "/>
  </r>
  <r>
    <x v="1"/>
    <n v="0"/>
    <n v="0"/>
    <n v="0"/>
    <n v="13816"/>
    <x v="1195"/>
    <x v="0"/>
    <x v="1"/>
    <x v="0"/>
    <s v="03.16.15"/>
    <x v="6"/>
    <x v="0"/>
    <x v="5"/>
    <s v="Direção Financeira"/>
    <s v="03.16.15"/>
    <s v="Direção Financeira"/>
    <s v="03.16.15"/>
    <x v="75"/>
    <x v="0"/>
    <x v="3"/>
    <x v="17"/>
    <x v="0"/>
    <x v="0"/>
    <x v="2"/>
    <x v="0"/>
    <x v="8"/>
    <s v="2022-09-20"/>
    <x v="2"/>
    <n v="13816"/>
    <x v="0"/>
    <m/>
    <x v="0"/>
    <m/>
    <x v="223"/>
    <n v="100394431"/>
    <x v="0"/>
    <x v="0"/>
    <s v="Direção Financeira"/>
    <s v="ORI"/>
    <x v="0"/>
    <m/>
    <x v="0"/>
    <x v="0"/>
    <x v="0"/>
    <x v="0"/>
    <x v="0"/>
    <x v="0"/>
    <x v="0"/>
    <x v="0"/>
    <x v="0"/>
    <x v="0"/>
    <x v="0"/>
    <s v="Direção Financeira"/>
    <x v="0"/>
    <x v="0"/>
    <x v="0"/>
    <x v="0"/>
    <x v="0"/>
    <x v="0"/>
    <x v="0"/>
    <s v="000000"/>
    <x v="0"/>
    <x v="0"/>
    <x v="0"/>
    <x v="0"/>
    <s v="Pagamento a favor de Garantia Seguros, pelo seguro de Automóvel ST-33-QU IVECO EUrocargo do Período seguro desde 01/09/2022 Até 28/02/2023, conforme anexo."/>
  </r>
  <r>
    <x v="1"/>
    <n v="0"/>
    <n v="0"/>
    <n v="0"/>
    <n v="30458"/>
    <x v="1196"/>
    <x v="0"/>
    <x v="1"/>
    <x v="0"/>
    <s v="03.16.15"/>
    <x v="6"/>
    <x v="0"/>
    <x v="5"/>
    <s v="Direção Financeira"/>
    <s v="03.16.15"/>
    <s v="Direção Financeira"/>
    <s v="03.16.15"/>
    <x v="32"/>
    <x v="0"/>
    <x v="1"/>
    <x v="1"/>
    <x v="0"/>
    <x v="0"/>
    <x v="2"/>
    <x v="0"/>
    <x v="8"/>
    <s v="2022-09-20"/>
    <x v="2"/>
    <n v="30458"/>
    <x v="0"/>
    <m/>
    <x v="0"/>
    <m/>
    <x v="96"/>
    <n v="100391760"/>
    <x v="0"/>
    <x v="0"/>
    <s v="Direção Financeira"/>
    <s v="ORI"/>
    <x v="0"/>
    <m/>
    <x v="0"/>
    <x v="0"/>
    <x v="0"/>
    <x v="0"/>
    <x v="0"/>
    <x v="0"/>
    <x v="0"/>
    <x v="0"/>
    <x v="0"/>
    <x v="0"/>
    <x v="0"/>
    <s v="Direção Financeira"/>
    <x v="0"/>
    <x v="0"/>
    <x v="0"/>
    <x v="0"/>
    <x v="0"/>
    <x v="0"/>
    <x v="0"/>
    <s v="000000"/>
    <x v="0"/>
    <x v="0"/>
    <x v="0"/>
    <x v="0"/>
    <s v=" Pagamento a favor de Caetano Auto CV, pelo fornecimento de Óleo Motor, Filtro de Òleo e de Combustível para Manutenção Viatura ST-93-UQ e ST-48-WL, conforme anexo. "/>
  </r>
  <r>
    <x v="1"/>
    <n v="0"/>
    <n v="0"/>
    <n v="0"/>
    <n v="163"/>
    <x v="1197"/>
    <x v="0"/>
    <x v="1"/>
    <x v="0"/>
    <s v="01.25.05.09"/>
    <x v="15"/>
    <x v="4"/>
    <x v="4"/>
    <s v="Saúde"/>
    <s v="01.25.05"/>
    <s v="Saúde"/>
    <s v="01.25.05"/>
    <x v="5"/>
    <x v="0"/>
    <x v="4"/>
    <x v="3"/>
    <x v="0"/>
    <x v="1"/>
    <x v="2"/>
    <x v="0"/>
    <x v="8"/>
    <s v="2022-09-20"/>
    <x v="2"/>
    <n v="163"/>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Farmácia São Miguel, pela aquisição de medicamento da SR. Maria Fátima Semedo, conforme doc. em anexo."/>
  </r>
  <r>
    <x v="1"/>
    <n v="0"/>
    <n v="0"/>
    <n v="0"/>
    <n v="2300"/>
    <x v="1198"/>
    <x v="0"/>
    <x v="1"/>
    <x v="0"/>
    <s v="01.27.02.11"/>
    <x v="14"/>
    <x v="2"/>
    <x v="2"/>
    <s v="Saneamento básico"/>
    <s v="01.27.02"/>
    <s v="Saneamento básico"/>
    <s v="01.27.02"/>
    <x v="4"/>
    <x v="0"/>
    <x v="3"/>
    <x v="2"/>
    <x v="0"/>
    <x v="1"/>
    <x v="2"/>
    <x v="0"/>
    <x v="8"/>
    <s v="2022-09-20"/>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setembro 2022, conforme contrato em anexo"/>
  </r>
  <r>
    <x v="1"/>
    <n v="0"/>
    <n v="0"/>
    <n v="0"/>
    <n v="13030"/>
    <x v="1198"/>
    <x v="0"/>
    <x v="1"/>
    <x v="0"/>
    <s v="01.27.02.11"/>
    <x v="14"/>
    <x v="2"/>
    <x v="2"/>
    <s v="Saneamento básico"/>
    <s v="01.27.02"/>
    <s v="Saneamento básico"/>
    <s v="01.27.02"/>
    <x v="4"/>
    <x v="0"/>
    <x v="3"/>
    <x v="2"/>
    <x v="0"/>
    <x v="1"/>
    <x v="2"/>
    <x v="0"/>
    <x v="8"/>
    <s v="2022-09-20"/>
    <x v="2"/>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setembro 2022, conforme contrato em anexo"/>
  </r>
  <r>
    <x v="1"/>
    <n v="0"/>
    <n v="0"/>
    <n v="0"/>
    <n v="2300"/>
    <x v="1199"/>
    <x v="0"/>
    <x v="1"/>
    <x v="0"/>
    <s v="03.16.15"/>
    <x v="6"/>
    <x v="0"/>
    <x v="5"/>
    <s v="Direção Financeira"/>
    <s v="03.16.15"/>
    <s v="Direção Financeira"/>
    <s v="03.16.15"/>
    <x v="20"/>
    <x v="0"/>
    <x v="1"/>
    <x v="5"/>
    <x v="0"/>
    <x v="0"/>
    <x v="2"/>
    <x v="0"/>
    <x v="8"/>
    <s v="2022-09-20"/>
    <x v="2"/>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setembro 2022,conforme contrato em anexo.    "/>
  </r>
  <r>
    <x v="1"/>
    <n v="0"/>
    <n v="0"/>
    <n v="0"/>
    <n v="13030"/>
    <x v="1199"/>
    <x v="0"/>
    <x v="1"/>
    <x v="0"/>
    <s v="03.16.15"/>
    <x v="6"/>
    <x v="0"/>
    <x v="5"/>
    <s v="Direção Financeira"/>
    <s v="03.16.15"/>
    <s v="Direção Financeira"/>
    <s v="03.16.15"/>
    <x v="20"/>
    <x v="0"/>
    <x v="1"/>
    <x v="5"/>
    <x v="0"/>
    <x v="0"/>
    <x v="2"/>
    <x v="0"/>
    <x v="8"/>
    <s v="2022-09-20"/>
    <x v="2"/>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setembro 2022,conforme contrato em anexo.    "/>
  </r>
  <r>
    <x v="1"/>
    <n v="0"/>
    <n v="0"/>
    <n v="0"/>
    <n v="4995"/>
    <x v="1200"/>
    <x v="0"/>
    <x v="1"/>
    <x v="0"/>
    <s v="03.16.15"/>
    <x v="6"/>
    <x v="0"/>
    <x v="5"/>
    <s v="Direção Financeira"/>
    <s v="03.16.15"/>
    <s v="Direção Financeira"/>
    <s v="03.16.15"/>
    <x v="20"/>
    <x v="0"/>
    <x v="1"/>
    <x v="5"/>
    <x v="0"/>
    <x v="0"/>
    <x v="2"/>
    <x v="0"/>
    <x v="8"/>
    <s v="2022-09-20"/>
    <x v="2"/>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setembro 2022, conforme contrato em anexo."/>
  </r>
  <r>
    <x v="1"/>
    <n v="0"/>
    <n v="0"/>
    <n v="0"/>
    <n v="28308"/>
    <x v="1200"/>
    <x v="0"/>
    <x v="1"/>
    <x v="0"/>
    <s v="03.16.15"/>
    <x v="6"/>
    <x v="0"/>
    <x v="5"/>
    <s v="Direção Financeira"/>
    <s v="03.16.15"/>
    <s v="Direção Financeira"/>
    <s v="03.16.15"/>
    <x v="20"/>
    <x v="0"/>
    <x v="1"/>
    <x v="5"/>
    <x v="0"/>
    <x v="0"/>
    <x v="2"/>
    <x v="0"/>
    <x v="8"/>
    <s v="2022-09-20"/>
    <x v="2"/>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setembro 2022, conforme contrato em anexo."/>
  </r>
  <r>
    <x v="1"/>
    <n v="0"/>
    <n v="0"/>
    <n v="0"/>
    <n v="4200"/>
    <x v="1201"/>
    <x v="0"/>
    <x v="1"/>
    <x v="0"/>
    <s v="03.16.15"/>
    <x v="6"/>
    <x v="0"/>
    <x v="5"/>
    <s v="Direção Financeira"/>
    <s v="03.16.15"/>
    <s v="Direção Financeira"/>
    <s v="03.16.15"/>
    <x v="55"/>
    <x v="0"/>
    <x v="1"/>
    <x v="5"/>
    <x v="0"/>
    <x v="0"/>
    <x v="2"/>
    <x v="0"/>
    <x v="8"/>
    <s v="2022-09-20"/>
    <x v="2"/>
    <n v="4200"/>
    <x v="0"/>
    <m/>
    <x v="0"/>
    <m/>
    <x v="106"/>
    <n v="100479340"/>
    <x v="0"/>
    <x v="0"/>
    <s v="Direção Financeira"/>
    <s v="ORI"/>
    <x v="0"/>
    <m/>
    <x v="0"/>
    <x v="0"/>
    <x v="0"/>
    <x v="0"/>
    <x v="0"/>
    <x v="0"/>
    <x v="0"/>
    <x v="0"/>
    <x v="0"/>
    <x v="0"/>
    <x v="0"/>
    <s v="Direção Financeira"/>
    <x v="0"/>
    <x v="0"/>
    <x v="0"/>
    <x v="0"/>
    <x v="0"/>
    <x v="0"/>
    <x v="0"/>
    <s v="000000"/>
    <x v="0"/>
    <x v="0"/>
    <x v="0"/>
    <x v="0"/>
    <s v="Pagamento a favor Filho de Calheta Lavagem Comercio e Manutenção, pela lavagens simples a Viatura St-35-RP,ST-48-WL, ST-22-RG, ST-59-UR e ST-76-QP, conforme proposta em anexo.  "/>
  </r>
  <r>
    <x v="1"/>
    <n v="0"/>
    <n v="0"/>
    <n v="0"/>
    <n v="4995"/>
    <x v="1202"/>
    <x v="0"/>
    <x v="1"/>
    <x v="0"/>
    <s v="03.16.15"/>
    <x v="6"/>
    <x v="0"/>
    <x v="5"/>
    <s v="Direção Financeira"/>
    <s v="03.16.15"/>
    <s v="Direção Financeira"/>
    <s v="03.16.15"/>
    <x v="20"/>
    <x v="0"/>
    <x v="1"/>
    <x v="5"/>
    <x v="0"/>
    <x v="0"/>
    <x v="2"/>
    <x v="0"/>
    <x v="8"/>
    <s v="2022-09-21"/>
    <x v="2"/>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setembro 2022, conforme contrato em anexo.   "/>
  </r>
  <r>
    <x v="1"/>
    <n v="0"/>
    <n v="0"/>
    <n v="0"/>
    <n v="9372"/>
    <x v="1202"/>
    <x v="0"/>
    <x v="1"/>
    <x v="0"/>
    <s v="03.16.15"/>
    <x v="6"/>
    <x v="0"/>
    <x v="5"/>
    <s v="Direção Financeira"/>
    <s v="03.16.15"/>
    <s v="Direção Financeira"/>
    <s v="03.16.15"/>
    <x v="20"/>
    <x v="0"/>
    <x v="1"/>
    <x v="5"/>
    <x v="0"/>
    <x v="0"/>
    <x v="2"/>
    <x v="0"/>
    <x v="8"/>
    <s v="2022-09-21"/>
    <x v="2"/>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setembro 2022, conforme contrato em anexo.   "/>
  </r>
  <r>
    <x v="1"/>
    <n v="0"/>
    <n v="0"/>
    <n v="0"/>
    <n v="18936"/>
    <x v="1202"/>
    <x v="0"/>
    <x v="1"/>
    <x v="0"/>
    <s v="03.16.15"/>
    <x v="6"/>
    <x v="0"/>
    <x v="5"/>
    <s v="Direção Financeira"/>
    <s v="03.16.15"/>
    <s v="Direção Financeira"/>
    <s v="03.16.15"/>
    <x v="20"/>
    <x v="0"/>
    <x v="1"/>
    <x v="5"/>
    <x v="0"/>
    <x v="0"/>
    <x v="2"/>
    <x v="0"/>
    <x v="8"/>
    <s v="2022-09-21"/>
    <x v="2"/>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setembro 2022, conforme contrato em anexo.   "/>
  </r>
  <r>
    <x v="0"/>
    <n v="0"/>
    <n v="0"/>
    <n v="0"/>
    <n v="49373"/>
    <x v="1203"/>
    <x v="0"/>
    <x v="1"/>
    <x v="0"/>
    <s v="01.27.06.68"/>
    <x v="56"/>
    <x v="2"/>
    <x v="2"/>
    <s v="Requalificação Urbana e habitação"/>
    <s v="01.27.06"/>
    <s v="Requalificação Urbana e habitação"/>
    <s v="01.27.06"/>
    <x v="1"/>
    <x v="0"/>
    <x v="1"/>
    <x v="1"/>
    <x v="0"/>
    <x v="1"/>
    <x v="1"/>
    <x v="0"/>
    <x v="8"/>
    <s v="2022-09-21"/>
    <x v="2"/>
    <n v="49373"/>
    <x v="0"/>
    <m/>
    <x v="0"/>
    <m/>
    <x v="5"/>
    <n v="100476920"/>
    <x v="0"/>
    <x v="0"/>
    <s v="Requalificação Urbana e Ambiental  de Manguinho"/>
    <s v="ORI"/>
    <x v="0"/>
    <s v="RM"/>
    <x v="0"/>
    <x v="0"/>
    <x v="0"/>
    <x v="0"/>
    <x v="0"/>
    <x v="0"/>
    <x v="0"/>
    <x v="1"/>
    <x v="0"/>
    <x v="0"/>
    <x v="0"/>
    <s v="Requalificação Urbana e Ambiental  de Manguinho"/>
    <x v="0"/>
    <x v="0"/>
    <x v="0"/>
    <x v="0"/>
    <x v="1"/>
    <x v="0"/>
    <x v="0"/>
    <s v="000000"/>
    <x v="0"/>
    <x v="0"/>
    <x v="0"/>
    <x v="0"/>
    <s v="Pagamento a favor de Felisberto Carvalho Auto, referente a aquisição de combustível destinada a maquina retroescavadora e Camião volvo e fornecimento de massa consistente para aplicação da lubrificação e adição de 09 Lts de óleo motor destinada a maquina escavadeira giratória, conforme anexo. "/>
  </r>
  <r>
    <x v="1"/>
    <n v="0"/>
    <n v="0"/>
    <n v="0"/>
    <n v="1550"/>
    <x v="1204"/>
    <x v="0"/>
    <x v="1"/>
    <x v="0"/>
    <s v="03.16.15"/>
    <x v="6"/>
    <x v="0"/>
    <x v="5"/>
    <s v="Direção Financeira"/>
    <s v="03.16.15"/>
    <s v="Direção Financeira"/>
    <s v="03.16.15"/>
    <x v="23"/>
    <x v="0"/>
    <x v="1"/>
    <x v="1"/>
    <x v="0"/>
    <x v="0"/>
    <x v="2"/>
    <x v="0"/>
    <x v="8"/>
    <s v="2022-09-21"/>
    <x v="2"/>
    <n v="1550"/>
    <x v="0"/>
    <m/>
    <x v="0"/>
    <m/>
    <x v="256"/>
    <n v="100475220"/>
    <x v="0"/>
    <x v="0"/>
    <s v="Direção Financeira"/>
    <s v="ORI"/>
    <x v="0"/>
    <m/>
    <x v="0"/>
    <x v="0"/>
    <x v="0"/>
    <x v="0"/>
    <x v="0"/>
    <x v="0"/>
    <x v="0"/>
    <x v="0"/>
    <x v="0"/>
    <x v="0"/>
    <x v="0"/>
    <s v="Direção Financeira"/>
    <x v="0"/>
    <x v="0"/>
    <x v="0"/>
    <x v="0"/>
    <x v="0"/>
    <x v="0"/>
    <x v="0"/>
    <s v="000000"/>
    <x v="0"/>
    <x v="0"/>
    <x v="0"/>
    <x v="0"/>
    <s v="Pagamento a favor da drogaria TCHUKBEST HOLDINGS, para aquisição de materias no ambito da realização da feira de Agro-negócios, conforme a proposta e fatura em anexo. "/>
  </r>
  <r>
    <x v="1"/>
    <n v="0"/>
    <n v="0"/>
    <n v="0"/>
    <n v="5250"/>
    <x v="1205"/>
    <x v="0"/>
    <x v="1"/>
    <x v="0"/>
    <s v="03.16.15"/>
    <x v="6"/>
    <x v="0"/>
    <x v="5"/>
    <s v="Direção Financeira"/>
    <s v="03.16.15"/>
    <s v="Direção Financeira"/>
    <s v="03.16.15"/>
    <x v="20"/>
    <x v="0"/>
    <x v="1"/>
    <x v="5"/>
    <x v="0"/>
    <x v="0"/>
    <x v="2"/>
    <x v="0"/>
    <x v="8"/>
    <s v="2022-09-21"/>
    <x v="2"/>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setembro 2022, conforme contrato em anexo.  "/>
  </r>
  <r>
    <x v="1"/>
    <n v="0"/>
    <n v="0"/>
    <n v="0"/>
    <n v="29750"/>
    <x v="1205"/>
    <x v="0"/>
    <x v="1"/>
    <x v="0"/>
    <s v="03.16.15"/>
    <x v="6"/>
    <x v="0"/>
    <x v="5"/>
    <s v="Direção Financeira"/>
    <s v="03.16.15"/>
    <s v="Direção Financeira"/>
    <s v="03.16.15"/>
    <x v="20"/>
    <x v="0"/>
    <x v="1"/>
    <x v="5"/>
    <x v="0"/>
    <x v="0"/>
    <x v="2"/>
    <x v="0"/>
    <x v="8"/>
    <s v="2022-09-21"/>
    <x v="2"/>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setembro 2022, conforme contrato em anexo.  "/>
  </r>
  <r>
    <x v="1"/>
    <n v="0"/>
    <n v="0"/>
    <n v="0"/>
    <n v="1800"/>
    <x v="1206"/>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Francisco de Pina Semedo eleito municipal, pela realização VªI sessão ordenaria da Assembleia Municipal de São Miguel, no dia 17 de maio 2022, conforme documento em anexo.    "/>
  </r>
  <r>
    <x v="1"/>
    <n v="0"/>
    <n v="0"/>
    <n v="0"/>
    <n v="10200"/>
    <x v="1206"/>
    <x v="0"/>
    <x v="1"/>
    <x v="0"/>
    <s v="03.16.01"/>
    <x v="39"/>
    <x v="0"/>
    <x v="5"/>
    <s v="Assembleia Municipal"/>
    <s v="03.16.01"/>
    <s v="Assembleia Municipal"/>
    <s v="03.16.01"/>
    <x v="61"/>
    <x v="0"/>
    <x v="1"/>
    <x v="1"/>
    <x v="0"/>
    <x v="0"/>
    <x v="2"/>
    <x v="0"/>
    <x v="8"/>
    <s v="2022-09-21"/>
    <x v="2"/>
    <n v="10200"/>
    <x v="0"/>
    <m/>
    <x v="0"/>
    <m/>
    <x v="230"/>
    <n v="100394691"/>
    <x v="0"/>
    <x v="0"/>
    <s v="Assembleia Municipal"/>
    <s v="ORI"/>
    <x v="0"/>
    <s v="AM"/>
    <x v="0"/>
    <x v="0"/>
    <x v="0"/>
    <x v="0"/>
    <x v="0"/>
    <x v="0"/>
    <x v="0"/>
    <x v="0"/>
    <x v="0"/>
    <x v="0"/>
    <x v="0"/>
    <s v="Assembleia Municipal"/>
    <x v="0"/>
    <x v="0"/>
    <x v="0"/>
    <x v="0"/>
    <x v="0"/>
    <x v="0"/>
    <x v="0"/>
    <s v="000000"/>
    <x v="0"/>
    <x v="0"/>
    <x v="0"/>
    <x v="0"/>
    <s v="Pagamento a favor do Sr Francisco de Pina Semedo eleito municipal, pela realização VªI sessão ordenaria da Assembleia Municipal de São Miguel, no dia 17 de maio 2022, conforme documento em anexo.    "/>
  </r>
  <r>
    <x v="1"/>
    <n v="0"/>
    <n v="0"/>
    <n v="0"/>
    <n v="648"/>
    <x v="1207"/>
    <x v="0"/>
    <x v="0"/>
    <x v="0"/>
    <s v="80.02.10.01"/>
    <x v="9"/>
    <x v="3"/>
    <x v="3"/>
    <s v="Outros"/>
    <s v="80.02.10"/>
    <s v="Outros"/>
    <s v="80.02.10"/>
    <x v="29"/>
    <x v="0"/>
    <x v="2"/>
    <x v="1"/>
    <x v="1"/>
    <x v="2"/>
    <x v="0"/>
    <x v="0"/>
    <x v="2"/>
    <s v="2022-03-04"/>
    <x v="1"/>
    <n v="64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7500"/>
    <x v="1208"/>
    <x v="0"/>
    <x v="1"/>
    <x v="0"/>
    <s v="01.25.02.15"/>
    <x v="36"/>
    <x v="4"/>
    <x v="4"/>
    <s v="desporto"/>
    <s v="01.25.02"/>
    <s v="desporto"/>
    <s v="01.25.02"/>
    <x v="4"/>
    <x v="0"/>
    <x v="3"/>
    <x v="2"/>
    <x v="0"/>
    <x v="1"/>
    <x v="2"/>
    <x v="0"/>
    <x v="2"/>
    <s v="2022-03-31"/>
    <x v="1"/>
    <n v="375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720"/>
    <x v="0"/>
    <x v="0"/>
    <x v="0"/>
    <x v="0"/>
    <s v="Pagamento a favor da Empresa Joaquim Lopes M. Brito casa do porto, pela aquisição de bolas de futebol, e conjuntos de equipamentos ,conforme o proposta e fatura em anexo."/>
  </r>
  <r>
    <x v="1"/>
    <n v="0"/>
    <n v="0"/>
    <n v="0"/>
    <n v="3000"/>
    <x v="1209"/>
    <x v="0"/>
    <x v="1"/>
    <x v="0"/>
    <s v="01.25.05.10"/>
    <x v="5"/>
    <x v="4"/>
    <x v="4"/>
    <s v="Saúde"/>
    <s v="01.25.05"/>
    <s v="Saúde"/>
    <s v="01.25.05"/>
    <x v="5"/>
    <x v="0"/>
    <x v="4"/>
    <x v="3"/>
    <x v="0"/>
    <x v="1"/>
    <x v="2"/>
    <x v="0"/>
    <x v="0"/>
    <s v="2022-04-04"/>
    <x v="0"/>
    <n v="3000"/>
    <x v="0"/>
    <m/>
    <x v="0"/>
    <m/>
    <x v="102"/>
    <n v="100478552"/>
    <x v="0"/>
    <x v="0"/>
    <s v="Assistencia social"/>
    <s v="ORI"/>
    <x v="0"/>
    <m/>
    <x v="0"/>
    <x v="0"/>
    <x v="0"/>
    <x v="0"/>
    <x v="0"/>
    <x v="0"/>
    <x v="0"/>
    <x v="1"/>
    <x v="0"/>
    <x v="0"/>
    <x v="0"/>
    <s v="Assistencia social"/>
    <x v="0"/>
    <x v="0"/>
    <x v="0"/>
    <x v="0"/>
    <x v="1"/>
    <x v="0"/>
    <x v="0"/>
    <s v="000000"/>
    <x v="0"/>
    <x v="0"/>
    <x v="0"/>
    <x v="0"/>
    <s v="Apoio a favor da Sra. Ângela Semedo Brito, na assistência social, conforme o documento em Anexo."/>
  </r>
  <r>
    <x v="1"/>
    <n v="0"/>
    <n v="0"/>
    <n v="0"/>
    <n v="100296"/>
    <x v="1210"/>
    <x v="0"/>
    <x v="1"/>
    <x v="0"/>
    <s v="03.16.15"/>
    <x v="6"/>
    <x v="0"/>
    <x v="5"/>
    <s v="Direção Financeira"/>
    <s v="03.16.15"/>
    <s v="Direção Financeira"/>
    <s v="03.16.15"/>
    <x v="13"/>
    <x v="0"/>
    <x v="1"/>
    <x v="5"/>
    <x v="0"/>
    <x v="0"/>
    <x v="2"/>
    <x v="0"/>
    <x v="3"/>
    <s v="2022-06-06"/>
    <x v="0"/>
    <n v="100296"/>
    <x v="0"/>
    <m/>
    <x v="0"/>
    <m/>
    <x v="0"/>
    <n v="100474914"/>
    <x v="0"/>
    <x v="0"/>
    <s v="Direção Financeira"/>
    <s v="ORI"/>
    <x v="0"/>
    <m/>
    <x v="0"/>
    <x v="0"/>
    <x v="0"/>
    <x v="0"/>
    <x v="0"/>
    <x v="0"/>
    <x v="0"/>
    <x v="0"/>
    <x v="0"/>
    <x v="0"/>
    <x v="0"/>
    <s v="Direção Financeira"/>
    <x v="0"/>
    <x v="0"/>
    <x v="0"/>
    <x v="0"/>
    <x v="0"/>
    <x v="0"/>
    <x v="0"/>
    <s v="000000"/>
    <x v="0"/>
    <x v="0"/>
    <x v="0"/>
    <x v="0"/>
    <s v=" Pagamento de divida a favor de CV Telecom, conforme anexo.  "/>
  </r>
  <r>
    <x v="1"/>
    <n v="0"/>
    <n v="0"/>
    <n v="0"/>
    <n v="100296"/>
    <x v="1211"/>
    <x v="0"/>
    <x v="1"/>
    <x v="0"/>
    <s v="03.16.15"/>
    <x v="6"/>
    <x v="0"/>
    <x v="5"/>
    <s v="Direção Financeira"/>
    <s v="03.16.15"/>
    <s v="Direção Financeira"/>
    <s v="03.16.15"/>
    <x v="13"/>
    <x v="0"/>
    <x v="1"/>
    <x v="5"/>
    <x v="0"/>
    <x v="0"/>
    <x v="2"/>
    <x v="0"/>
    <x v="1"/>
    <s v="2022-05-30"/>
    <x v="0"/>
    <n v="100296"/>
    <x v="0"/>
    <m/>
    <x v="0"/>
    <m/>
    <x v="150"/>
    <n v="100391960"/>
    <x v="0"/>
    <x v="0"/>
    <s v="Direção Financeira"/>
    <s v="ORI"/>
    <x v="0"/>
    <m/>
    <x v="0"/>
    <x v="0"/>
    <x v="0"/>
    <x v="0"/>
    <x v="0"/>
    <x v="0"/>
    <x v="0"/>
    <x v="0"/>
    <x v="0"/>
    <x v="0"/>
    <x v="0"/>
    <s v="Direção Financeira"/>
    <x v="0"/>
    <x v="0"/>
    <x v="0"/>
    <x v="0"/>
    <x v="0"/>
    <x v="0"/>
    <x v="0"/>
    <s v="099999"/>
    <x v="0"/>
    <x v="0"/>
    <x v="0"/>
    <x v="0"/>
    <s v="Pagamento da divida  a favor da Empresa CV Telecom, conforme o extrato em anexo."/>
  </r>
  <r>
    <x v="1"/>
    <n v="0"/>
    <n v="0"/>
    <n v="0"/>
    <n v="904849"/>
    <x v="1212"/>
    <x v="0"/>
    <x v="1"/>
    <x v="0"/>
    <s v="03.16.15"/>
    <x v="6"/>
    <x v="0"/>
    <x v="5"/>
    <s v="Direção Financeira"/>
    <s v="03.16.15"/>
    <s v="Direção Financeira"/>
    <s v="03.16.15"/>
    <x v="59"/>
    <x v="0"/>
    <x v="1"/>
    <x v="1"/>
    <x v="0"/>
    <x v="0"/>
    <x v="2"/>
    <x v="0"/>
    <x v="1"/>
    <s v="2022-05-31"/>
    <x v="0"/>
    <n v="904849"/>
    <x v="0"/>
    <m/>
    <x v="0"/>
    <m/>
    <x v="0"/>
    <n v="100474914"/>
    <x v="0"/>
    <x v="0"/>
    <s v="Direção Financeira"/>
    <s v="ORI"/>
    <x v="0"/>
    <m/>
    <x v="0"/>
    <x v="0"/>
    <x v="0"/>
    <x v="0"/>
    <x v="0"/>
    <x v="0"/>
    <x v="0"/>
    <x v="0"/>
    <x v="0"/>
    <x v="0"/>
    <x v="0"/>
    <s v="Direção Financeira"/>
    <x v="0"/>
    <x v="0"/>
    <x v="0"/>
    <x v="0"/>
    <x v="0"/>
    <x v="0"/>
    <x v="0"/>
    <s v="000000"/>
    <x v="0"/>
    <x v="0"/>
    <x v="0"/>
    <x v="0"/>
    <s v="Pagamento de Juros de empréstimos da conta caucionada e juro de leasing 37162, referente ao mês de Maio 2022, conforme extrato em anexo. "/>
  </r>
  <r>
    <x v="1"/>
    <n v="0"/>
    <n v="0"/>
    <n v="0"/>
    <n v="2800"/>
    <x v="1213"/>
    <x v="0"/>
    <x v="1"/>
    <x v="0"/>
    <s v="03.16.15"/>
    <x v="6"/>
    <x v="0"/>
    <x v="5"/>
    <s v="Direção Financeira"/>
    <s v="03.16.15"/>
    <s v="Direção Financeira"/>
    <s v="03.16.15"/>
    <x v="9"/>
    <x v="0"/>
    <x v="1"/>
    <x v="5"/>
    <x v="0"/>
    <x v="0"/>
    <x v="2"/>
    <x v="0"/>
    <x v="3"/>
    <s v="2022-06-07"/>
    <x v="0"/>
    <n v="2800"/>
    <x v="0"/>
    <m/>
    <x v="0"/>
    <m/>
    <x v="65"/>
    <n v="100478720"/>
    <x v="0"/>
    <x v="0"/>
    <s v="Direção Financeira"/>
    <s v="ORI"/>
    <x v="0"/>
    <m/>
    <x v="0"/>
    <x v="0"/>
    <x v="0"/>
    <x v="0"/>
    <x v="0"/>
    <x v="0"/>
    <x v="0"/>
    <x v="1"/>
    <x v="0"/>
    <x v="0"/>
    <x v="0"/>
    <s v="Direção Financeira"/>
    <x v="0"/>
    <x v="0"/>
    <x v="0"/>
    <x v="0"/>
    <x v="0"/>
    <x v="0"/>
    <x v="0"/>
    <s v="000000"/>
    <x v="0"/>
    <x v="0"/>
    <x v="0"/>
    <x v="0"/>
    <s v="Ajuda de custo a favor do Sr. Moisés Landim, aquando a sua deslocação e missão de serviço a cidade da Praia no dia 01e02 de Junho, conforme anexo."/>
  </r>
  <r>
    <x v="0"/>
    <n v="0"/>
    <n v="0"/>
    <n v="0"/>
    <n v="4000"/>
    <x v="1214"/>
    <x v="0"/>
    <x v="0"/>
    <x v="0"/>
    <s v="03.03.10"/>
    <x v="0"/>
    <x v="0"/>
    <x v="0"/>
    <s v="Receitas Da Câmara"/>
    <s v="03.03.10"/>
    <s v="Receitas Da Câmara"/>
    <s v="03.03.10"/>
    <x v="45"/>
    <x v="0"/>
    <x v="1"/>
    <x v="1"/>
    <x v="0"/>
    <x v="0"/>
    <x v="0"/>
    <x v="0"/>
    <x v="1"/>
    <s v="2022-05-05"/>
    <x v="0"/>
    <n v="4000"/>
    <x v="0"/>
    <m/>
    <x v="0"/>
    <m/>
    <x v="0"/>
    <n v="100474914"/>
    <x v="0"/>
    <x v="0"/>
    <s v="Receitas Da Câmara"/>
    <s v="EXT"/>
    <x v="0"/>
    <s v="RDC"/>
    <x v="0"/>
    <x v="0"/>
    <x v="0"/>
    <x v="0"/>
    <x v="0"/>
    <x v="0"/>
    <x v="0"/>
    <x v="0"/>
    <x v="0"/>
    <x v="0"/>
    <x v="0"/>
    <s v="Receitas Da Câmara"/>
    <x v="0"/>
    <x v="0"/>
    <x v="0"/>
    <x v="0"/>
    <x v="0"/>
    <x v="0"/>
    <x v="0"/>
    <s v="000000"/>
    <x v="0"/>
    <x v="0"/>
    <x v="0"/>
    <x v="0"/>
    <s v="Transferência de pagamento quinta prestação lote 05 quarteirão 31 bacio Nadine, conforme extrato em anexo."/>
  </r>
  <r>
    <x v="1"/>
    <n v="0"/>
    <n v="0"/>
    <n v="0"/>
    <n v="5000"/>
    <x v="1215"/>
    <x v="0"/>
    <x v="1"/>
    <x v="0"/>
    <s v="03.16.15"/>
    <x v="6"/>
    <x v="0"/>
    <x v="5"/>
    <s v="Direção Financeira"/>
    <s v="03.16.15"/>
    <s v="Direção Financeira"/>
    <s v="03.16.15"/>
    <x v="68"/>
    <x v="0"/>
    <x v="1"/>
    <x v="5"/>
    <x v="1"/>
    <x v="0"/>
    <x v="2"/>
    <x v="0"/>
    <x v="1"/>
    <s v="2022-05-30"/>
    <x v="0"/>
    <n v="5000"/>
    <x v="0"/>
    <m/>
    <x v="0"/>
    <m/>
    <x v="80"/>
    <n v="100476775"/>
    <x v="0"/>
    <x v="0"/>
    <s v="Direção Financeira"/>
    <s v="ORI"/>
    <x v="0"/>
    <m/>
    <x v="0"/>
    <x v="0"/>
    <x v="0"/>
    <x v="0"/>
    <x v="0"/>
    <x v="0"/>
    <x v="0"/>
    <x v="0"/>
    <x v="0"/>
    <x v="0"/>
    <x v="0"/>
    <s v="Direção Financeira"/>
    <x v="0"/>
    <x v="0"/>
    <x v="0"/>
    <x v="0"/>
    <x v="0"/>
    <x v="0"/>
    <x v="0"/>
    <s v="099999"/>
    <x v="0"/>
    <x v="0"/>
    <x v="0"/>
    <x v="0"/>
    <s v="Pagamento a favor da Electra SA pela aquisição de energia, conforme fatura em anexo."/>
  </r>
  <r>
    <x v="1"/>
    <n v="0"/>
    <n v="0"/>
    <n v="0"/>
    <n v="20000"/>
    <x v="1216"/>
    <x v="0"/>
    <x v="1"/>
    <x v="0"/>
    <s v="03.16.15"/>
    <x v="6"/>
    <x v="0"/>
    <x v="5"/>
    <s v="Direção Financeira"/>
    <s v="03.16.15"/>
    <s v="Direção Financeira"/>
    <s v="03.16.15"/>
    <x v="59"/>
    <x v="0"/>
    <x v="1"/>
    <x v="1"/>
    <x v="0"/>
    <x v="0"/>
    <x v="2"/>
    <x v="0"/>
    <x v="6"/>
    <s v="2022-07-29"/>
    <x v="2"/>
    <n v="20000"/>
    <x v="0"/>
    <m/>
    <x v="0"/>
    <m/>
    <x v="0"/>
    <n v="100474914"/>
    <x v="0"/>
    <x v="0"/>
    <s v="Direção Financeira"/>
    <s v="ORI"/>
    <x v="0"/>
    <m/>
    <x v="0"/>
    <x v="0"/>
    <x v="0"/>
    <x v="0"/>
    <x v="0"/>
    <x v="0"/>
    <x v="0"/>
    <x v="0"/>
    <x v="0"/>
    <x v="0"/>
    <x v="0"/>
    <s v="Direção Financeira"/>
    <x v="0"/>
    <x v="0"/>
    <x v="0"/>
    <x v="0"/>
    <x v="0"/>
    <x v="0"/>
    <x v="0"/>
    <s v="099999"/>
    <x v="0"/>
    <x v="0"/>
    <x v="0"/>
    <x v="0"/>
    <s v="Pagamento de juros de empréstimos conta caucionada, conforme extrato em anexo, referente a julho de 2022."/>
  </r>
  <r>
    <x v="1"/>
    <n v="0"/>
    <n v="0"/>
    <n v="0"/>
    <n v="18000"/>
    <x v="1217"/>
    <x v="0"/>
    <x v="1"/>
    <x v="0"/>
    <s v="03.16.15"/>
    <x v="6"/>
    <x v="0"/>
    <x v="5"/>
    <s v="Direção Financeira"/>
    <s v="03.16.15"/>
    <s v="Direção Financeira"/>
    <s v="03.16.15"/>
    <x v="55"/>
    <x v="0"/>
    <x v="1"/>
    <x v="5"/>
    <x v="0"/>
    <x v="0"/>
    <x v="2"/>
    <x v="0"/>
    <x v="7"/>
    <s v="2022-08-09"/>
    <x v="2"/>
    <n v="18000"/>
    <x v="0"/>
    <m/>
    <x v="0"/>
    <m/>
    <x v="0"/>
    <n v="100474914"/>
    <x v="0"/>
    <x v="0"/>
    <s v="Direção Financeira"/>
    <s v="ORI"/>
    <x v="0"/>
    <m/>
    <x v="0"/>
    <x v="0"/>
    <x v="0"/>
    <x v="0"/>
    <x v="0"/>
    <x v="0"/>
    <x v="0"/>
    <x v="0"/>
    <x v="0"/>
    <x v="0"/>
    <x v="0"/>
    <s v="Direção Financeira"/>
    <x v="0"/>
    <x v="0"/>
    <x v="0"/>
    <x v="0"/>
    <x v="0"/>
    <x v="0"/>
    <x v="0"/>
    <s v="000000"/>
    <x v="0"/>
    <x v="0"/>
    <x v="0"/>
    <x v="0"/>
    <s v="Pagamento a favor da oficina Bate Chapa e Pintura, proveniente da reparação e pintura de para-choque e Jantes da viatura do executivo, conforme documento em anexo."/>
  </r>
  <r>
    <x v="1"/>
    <n v="0"/>
    <n v="0"/>
    <n v="0"/>
    <n v="1000"/>
    <x v="1218"/>
    <x v="0"/>
    <x v="1"/>
    <x v="0"/>
    <s v="01.25.05.09"/>
    <x v="15"/>
    <x v="4"/>
    <x v="4"/>
    <s v="Saúde"/>
    <s v="01.25.05"/>
    <s v="Saúde"/>
    <s v="01.25.05"/>
    <x v="5"/>
    <x v="0"/>
    <x v="4"/>
    <x v="3"/>
    <x v="0"/>
    <x v="1"/>
    <x v="2"/>
    <x v="0"/>
    <x v="7"/>
    <s v="2022-08-10"/>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 de especialidade, conforme anexo."/>
  </r>
  <r>
    <x v="0"/>
    <n v="0"/>
    <n v="0"/>
    <n v="0"/>
    <n v="21000"/>
    <x v="1219"/>
    <x v="0"/>
    <x v="1"/>
    <x v="0"/>
    <s v="01.27.06.68"/>
    <x v="56"/>
    <x v="2"/>
    <x v="2"/>
    <s v="Requalificação Urbana e habitação"/>
    <s v="01.27.06"/>
    <s v="Requalificação Urbana e habitação"/>
    <s v="01.27.06"/>
    <x v="1"/>
    <x v="0"/>
    <x v="1"/>
    <x v="1"/>
    <x v="0"/>
    <x v="1"/>
    <x v="1"/>
    <x v="0"/>
    <x v="7"/>
    <s v="2022-08-25"/>
    <x v="2"/>
    <n v="21000"/>
    <x v="0"/>
    <m/>
    <x v="0"/>
    <m/>
    <x v="42"/>
    <n v="100479348"/>
    <x v="0"/>
    <x v="0"/>
    <s v="Requalificação Urbana e Ambiental  de Manguinho"/>
    <s v="ORI"/>
    <x v="0"/>
    <s v="RM"/>
    <x v="0"/>
    <x v="0"/>
    <x v="0"/>
    <x v="0"/>
    <x v="0"/>
    <x v="0"/>
    <x v="0"/>
    <x v="1"/>
    <x v="0"/>
    <x v="0"/>
    <x v="0"/>
    <s v="Requalificação Urbana e Ambiental  de Manguinho"/>
    <x v="0"/>
    <x v="0"/>
    <x v="0"/>
    <x v="0"/>
    <x v="1"/>
    <x v="0"/>
    <x v="0"/>
    <s v="000000"/>
    <x v="0"/>
    <x v="0"/>
    <x v="0"/>
    <x v="0"/>
    <s v="Pagamento a favor da loja Nuno Comércio Geral, referente a aquisição de 03 caixas de prego, para trabalhos da cobertura da pocilga municipal, conforme anexo."/>
  </r>
  <r>
    <x v="1"/>
    <n v="0"/>
    <n v="0"/>
    <n v="0"/>
    <n v="129146"/>
    <x v="1220"/>
    <x v="0"/>
    <x v="1"/>
    <x v="0"/>
    <s v="03.16.15"/>
    <x v="6"/>
    <x v="0"/>
    <x v="5"/>
    <s v="Direção Financeira"/>
    <s v="03.16.15"/>
    <s v="Direção Financeira"/>
    <s v="03.16.15"/>
    <x v="59"/>
    <x v="0"/>
    <x v="1"/>
    <x v="1"/>
    <x v="0"/>
    <x v="0"/>
    <x v="2"/>
    <x v="0"/>
    <x v="6"/>
    <s v="2022-07-29"/>
    <x v="2"/>
    <n v="129146"/>
    <x v="0"/>
    <m/>
    <x v="0"/>
    <m/>
    <x v="0"/>
    <n v="100474914"/>
    <x v="0"/>
    <x v="0"/>
    <s v="Direção Financeira"/>
    <s v="ORI"/>
    <x v="0"/>
    <m/>
    <x v="0"/>
    <x v="0"/>
    <x v="0"/>
    <x v="0"/>
    <x v="0"/>
    <x v="0"/>
    <x v="0"/>
    <x v="0"/>
    <x v="0"/>
    <x v="0"/>
    <x v="0"/>
    <s v="Direção Financeira"/>
    <x v="0"/>
    <x v="0"/>
    <x v="0"/>
    <x v="0"/>
    <x v="0"/>
    <x v="0"/>
    <x v="0"/>
    <s v="099999"/>
    <x v="0"/>
    <x v="0"/>
    <x v="0"/>
    <x v="0"/>
    <s v="Pagamento de Juros de empréstimo obtidos referente ao mês de junho, conforme anexo."/>
  </r>
  <r>
    <x v="1"/>
    <n v="0"/>
    <n v="0"/>
    <n v="0"/>
    <n v="169800"/>
    <x v="1221"/>
    <x v="0"/>
    <x v="1"/>
    <x v="0"/>
    <s v="03.16.15"/>
    <x v="6"/>
    <x v="0"/>
    <x v="5"/>
    <s v="Direção Financeira"/>
    <s v="03.16.15"/>
    <s v="Direção Financeira"/>
    <s v="03.16.15"/>
    <x v="32"/>
    <x v="0"/>
    <x v="1"/>
    <x v="1"/>
    <x v="0"/>
    <x v="0"/>
    <x v="2"/>
    <x v="0"/>
    <x v="8"/>
    <s v="2022-09-14"/>
    <x v="2"/>
    <n v="169800"/>
    <x v="0"/>
    <m/>
    <x v="0"/>
    <m/>
    <x v="227"/>
    <n v="100392078"/>
    <x v="0"/>
    <x v="0"/>
    <s v="Direção Financeira"/>
    <s v="ORI"/>
    <x v="0"/>
    <m/>
    <x v="0"/>
    <x v="0"/>
    <x v="0"/>
    <x v="0"/>
    <x v="0"/>
    <x v="0"/>
    <x v="0"/>
    <x v="0"/>
    <x v="0"/>
    <x v="0"/>
    <x v="0"/>
    <s v="Direção Financeira"/>
    <x v="0"/>
    <x v="0"/>
    <x v="0"/>
    <x v="0"/>
    <x v="0"/>
    <x v="0"/>
    <x v="0"/>
    <s v="000000"/>
    <x v="0"/>
    <x v="0"/>
    <x v="0"/>
    <x v="0"/>
    <s v="Pagamento a favor LG Electronics, para a aquisição de 2 dois aparelho de ar condicionado AC para o gabinete Técnico da CMSM, conforme documento em anexo"/>
  </r>
  <r>
    <x v="1"/>
    <n v="0"/>
    <n v="0"/>
    <n v="0"/>
    <n v="19555"/>
    <x v="1222"/>
    <x v="0"/>
    <x v="1"/>
    <x v="0"/>
    <s v="03.16.15"/>
    <x v="6"/>
    <x v="0"/>
    <x v="5"/>
    <s v="Direção Financeira"/>
    <s v="03.16.15"/>
    <s v="Direção Financeira"/>
    <s v="03.16.15"/>
    <x v="55"/>
    <x v="0"/>
    <x v="1"/>
    <x v="5"/>
    <x v="0"/>
    <x v="0"/>
    <x v="2"/>
    <x v="0"/>
    <x v="8"/>
    <s v="2022-09-23"/>
    <x v="2"/>
    <n v="19555"/>
    <x v="0"/>
    <m/>
    <x v="0"/>
    <m/>
    <x v="5"/>
    <n v="100476920"/>
    <x v="0"/>
    <x v="0"/>
    <s v="Direção Financeira"/>
    <s v="ORI"/>
    <x v="0"/>
    <m/>
    <x v="0"/>
    <x v="0"/>
    <x v="0"/>
    <x v="0"/>
    <x v="0"/>
    <x v="0"/>
    <x v="0"/>
    <x v="0"/>
    <x v="0"/>
    <x v="0"/>
    <x v="0"/>
    <s v="Direção Financeira"/>
    <x v="0"/>
    <x v="0"/>
    <x v="0"/>
    <x v="0"/>
    <x v="0"/>
    <x v="0"/>
    <x v="0"/>
    <s v="000000"/>
    <x v="0"/>
    <x v="0"/>
    <x v="0"/>
    <x v="0"/>
    <s v="Pagamento a favor de Felisberto Carvalho, pelo fornecimento de filtro de óleo, óleo motor , óleo  spirax para caixa de velocidade, manutenção e lavagem completa, conforme proposta em anexo. "/>
  </r>
  <r>
    <x v="0"/>
    <n v="0"/>
    <n v="0"/>
    <n v="0"/>
    <n v="200000"/>
    <x v="1223"/>
    <x v="0"/>
    <x v="1"/>
    <x v="0"/>
    <s v="01.28.01.08"/>
    <x v="30"/>
    <x v="5"/>
    <x v="6"/>
    <s v="Habitação Social"/>
    <s v="01.28.01"/>
    <s v="Habitação Social"/>
    <s v="01.28.01"/>
    <x v="1"/>
    <x v="0"/>
    <x v="1"/>
    <x v="1"/>
    <x v="0"/>
    <x v="1"/>
    <x v="1"/>
    <x v="0"/>
    <x v="8"/>
    <s v="2022-09-26"/>
    <x v="2"/>
    <n v="200000"/>
    <x v="0"/>
    <m/>
    <x v="0"/>
    <m/>
    <x v="41"/>
    <n v="100456164"/>
    <x v="0"/>
    <x v="0"/>
    <s v="Habitações Sociais"/>
    <s v="ORI"/>
    <x v="0"/>
    <s v="HS"/>
    <x v="0"/>
    <x v="0"/>
    <x v="0"/>
    <x v="0"/>
    <x v="0"/>
    <x v="0"/>
    <x v="0"/>
    <x v="1"/>
    <x v="0"/>
    <x v="0"/>
    <x v="0"/>
    <s v="Habitações Sociais"/>
    <x v="0"/>
    <x v="0"/>
    <x v="0"/>
    <x v="0"/>
    <x v="1"/>
    <x v="0"/>
    <x v="0"/>
    <s v="000000"/>
    <x v="0"/>
    <x v="0"/>
    <x v="0"/>
    <x v="0"/>
    <s v="Pagamento a favor da industria carvalho, pela aquisição de materiais de construções, a favor da Sr. Júlio Moreira, conforme proposta em anexo.  "/>
  </r>
  <r>
    <x v="1"/>
    <n v="0"/>
    <n v="0"/>
    <n v="0"/>
    <n v="80"/>
    <x v="1224"/>
    <x v="0"/>
    <x v="0"/>
    <x v="0"/>
    <s v="03.03.10"/>
    <x v="0"/>
    <x v="0"/>
    <x v="0"/>
    <s v="Receitas Da Câmara"/>
    <s v="03.03.10"/>
    <s v="Receitas Da Câmara"/>
    <s v="03.03.10"/>
    <x v="36"/>
    <x v="0"/>
    <x v="5"/>
    <x v="4"/>
    <x v="0"/>
    <x v="0"/>
    <x v="0"/>
    <x v="0"/>
    <x v="8"/>
    <s v="2022-09-30"/>
    <x v="2"/>
    <n v="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0"/>
    <x v="1225"/>
    <x v="0"/>
    <x v="0"/>
    <x v="0"/>
    <s v="03.03.10"/>
    <x v="0"/>
    <x v="0"/>
    <x v="0"/>
    <s v="Receitas Da Câmara"/>
    <s v="03.03.10"/>
    <s v="Receitas Da Câmara"/>
    <s v="03.03.10"/>
    <x v="39"/>
    <x v="0"/>
    <x v="5"/>
    <x v="4"/>
    <x v="0"/>
    <x v="0"/>
    <x v="0"/>
    <x v="0"/>
    <x v="8"/>
    <s v="2022-09-30"/>
    <x v="2"/>
    <n v="10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29500"/>
    <x v="1226"/>
    <x v="0"/>
    <x v="0"/>
    <x v="0"/>
    <s v="03.03.10"/>
    <x v="0"/>
    <x v="0"/>
    <x v="0"/>
    <s v="Receitas Da Câmara"/>
    <s v="03.03.10"/>
    <s v="Receitas Da Câmara"/>
    <s v="03.03.10"/>
    <x v="45"/>
    <x v="0"/>
    <x v="1"/>
    <x v="1"/>
    <x v="0"/>
    <x v="0"/>
    <x v="0"/>
    <x v="0"/>
    <x v="8"/>
    <s v="2022-09-30"/>
    <x v="2"/>
    <n v="229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1227"/>
    <x v="0"/>
    <x v="1"/>
    <x v="0"/>
    <s v="01.25.05.09"/>
    <x v="15"/>
    <x v="4"/>
    <x v="4"/>
    <s v="Saúde"/>
    <s v="01.25.05"/>
    <s v="Saúde"/>
    <s v="01.25.05"/>
    <x v="5"/>
    <x v="0"/>
    <x v="4"/>
    <x v="3"/>
    <x v="0"/>
    <x v="1"/>
    <x v="2"/>
    <x v="0"/>
    <x v="4"/>
    <s v="2022-01-28"/>
    <x v="1"/>
    <n v="1200"/>
    <x v="0"/>
    <m/>
    <x v="0"/>
    <m/>
    <x v="31"/>
    <n v="100475975"/>
    <x v="0"/>
    <x v="0"/>
    <s v="Apoio a Consultas de Especialidade e Medicamentos"/>
    <s v="ORI"/>
    <x v="0"/>
    <s v="ACE"/>
    <x v="0"/>
    <x v="0"/>
    <x v="0"/>
    <x v="0"/>
    <x v="0"/>
    <x v="0"/>
    <x v="0"/>
    <x v="1"/>
    <x v="0"/>
    <x v="0"/>
    <x v="0"/>
    <s v="Apoio a Consultas de Especialidade e Medicamentos"/>
    <x v="0"/>
    <x v="0"/>
    <x v="0"/>
    <x v="0"/>
    <x v="1"/>
    <x v="0"/>
    <x v="0"/>
    <s v="000156"/>
    <x v="0"/>
    <x v="0"/>
    <x v="0"/>
    <x v="0"/>
    <s v="Apoio a favor de Sra. Arcângela Mendes Furtado, para consulta de especialidade."/>
  </r>
  <r>
    <x v="1"/>
    <n v="0"/>
    <n v="0"/>
    <n v="0"/>
    <n v="7000"/>
    <x v="1228"/>
    <x v="0"/>
    <x v="1"/>
    <x v="0"/>
    <s v="03.16.15"/>
    <x v="6"/>
    <x v="0"/>
    <x v="5"/>
    <s v="Direção Financeira"/>
    <s v="03.16.15"/>
    <s v="Direção Financeira"/>
    <s v="03.16.15"/>
    <x v="9"/>
    <x v="0"/>
    <x v="1"/>
    <x v="5"/>
    <x v="0"/>
    <x v="0"/>
    <x v="2"/>
    <x v="0"/>
    <x v="5"/>
    <s v="2022-02-22"/>
    <x v="1"/>
    <n v="7000"/>
    <x v="0"/>
    <m/>
    <x v="0"/>
    <m/>
    <x v="74"/>
    <n v="100477731"/>
    <x v="0"/>
    <x v="0"/>
    <s v="Direção Financeira"/>
    <s v="ORI"/>
    <x v="0"/>
    <m/>
    <x v="0"/>
    <x v="0"/>
    <x v="0"/>
    <x v="0"/>
    <x v="0"/>
    <x v="0"/>
    <x v="0"/>
    <x v="1"/>
    <x v="0"/>
    <x v="0"/>
    <x v="0"/>
    <s v="Direção Financeira"/>
    <x v="0"/>
    <x v="0"/>
    <x v="0"/>
    <x v="0"/>
    <x v="0"/>
    <x v="0"/>
    <x v="0"/>
    <s v="000344"/>
    <x v="0"/>
    <x v="0"/>
    <x v="0"/>
    <x v="0"/>
    <s v="Ajuda de custo a favor do Sr. Gerson Arnaldo Lopes pela sua deslocação a cidade da Praia e do Tarrafal em missão do serviço nos dias 27,18,24 de janeiro e 02,04 de fevereiro 2022, conforme anexo "/>
  </r>
  <r>
    <x v="1"/>
    <n v="0"/>
    <n v="0"/>
    <n v="0"/>
    <n v="6680"/>
    <x v="1229"/>
    <x v="0"/>
    <x v="1"/>
    <x v="0"/>
    <s v="01.25.05.10"/>
    <x v="5"/>
    <x v="4"/>
    <x v="4"/>
    <s v="Saúde"/>
    <s v="01.25.05"/>
    <s v="Saúde"/>
    <s v="01.25.05"/>
    <x v="5"/>
    <x v="0"/>
    <x v="4"/>
    <x v="3"/>
    <x v="0"/>
    <x v="1"/>
    <x v="2"/>
    <x v="0"/>
    <x v="5"/>
    <s v="2022-02-22"/>
    <x v="1"/>
    <n v="6680"/>
    <x v="0"/>
    <m/>
    <x v="0"/>
    <m/>
    <x v="0"/>
    <n v="100474914"/>
    <x v="0"/>
    <x v="0"/>
    <s v="Assistencia social"/>
    <s v="ORI"/>
    <x v="0"/>
    <m/>
    <x v="0"/>
    <x v="0"/>
    <x v="0"/>
    <x v="0"/>
    <x v="0"/>
    <x v="0"/>
    <x v="0"/>
    <x v="1"/>
    <x v="0"/>
    <x v="0"/>
    <x v="0"/>
    <s v="Assistencia social"/>
    <x v="0"/>
    <x v="0"/>
    <x v="0"/>
    <x v="0"/>
    <x v="1"/>
    <x v="0"/>
    <x v="0"/>
    <s v="000353"/>
    <x v="0"/>
    <x v="0"/>
    <x v="0"/>
    <x v="0"/>
    <s v="Pagamento a favor Casa Guga, pelo aquisição de 01 jogo de Pastilha Travão e 01 Farolim para Toyota Dyna Galucho 280 ST-27-RU do Município de são Miguel, conforme proposta em anexo."/>
  </r>
  <r>
    <x v="1"/>
    <n v="0"/>
    <n v="0"/>
    <n v="0"/>
    <n v="2300"/>
    <x v="1230"/>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55"/>
    <x v="0"/>
    <x v="0"/>
    <x v="1"/>
    <x v="0"/>
    <s v="Pagamento a favor da Srª. Maria Suzana Veiga, pela prestação de serviço de limpeza na Delegação de São Miguel, referente a mês de fevereiro 2022, conforme justificativos em anexo"/>
  </r>
  <r>
    <x v="1"/>
    <n v="0"/>
    <n v="0"/>
    <n v="0"/>
    <n v="13030"/>
    <x v="1230"/>
    <x v="0"/>
    <x v="1"/>
    <x v="0"/>
    <s v="01.27.02.11"/>
    <x v="14"/>
    <x v="2"/>
    <x v="2"/>
    <s v="Saneamento básico"/>
    <s v="01.27.02"/>
    <s v="Saneamento básico"/>
    <s v="01.27.02"/>
    <x v="4"/>
    <x v="0"/>
    <x v="3"/>
    <x v="2"/>
    <x v="0"/>
    <x v="1"/>
    <x v="2"/>
    <x v="0"/>
    <x v="5"/>
    <s v="2022-02-22"/>
    <x v="1"/>
    <n v="13030"/>
    <x v="0"/>
    <m/>
    <x v="0"/>
    <m/>
    <x v="107"/>
    <n v="100478642"/>
    <x v="0"/>
    <x v="0"/>
    <s v="Reforço do saneamento básico"/>
    <s v="ORI"/>
    <x v="0"/>
    <m/>
    <x v="0"/>
    <x v="0"/>
    <x v="0"/>
    <x v="0"/>
    <x v="0"/>
    <x v="0"/>
    <x v="0"/>
    <x v="1"/>
    <x v="0"/>
    <x v="0"/>
    <x v="0"/>
    <s v="Reforço do saneamento básico"/>
    <x v="0"/>
    <x v="0"/>
    <x v="0"/>
    <x v="0"/>
    <x v="1"/>
    <x v="0"/>
    <x v="0"/>
    <s v="000355"/>
    <x v="0"/>
    <x v="0"/>
    <x v="0"/>
    <x v="0"/>
    <s v="Pagamento a favor da Srª. Maria Suzana Veiga, pela prestação de serviço de limpeza na Delegação de São Miguel, referente a mês de fevereiro 2022, conforme justificativos em anexo"/>
  </r>
  <r>
    <x v="1"/>
    <n v="0"/>
    <n v="0"/>
    <n v="0"/>
    <n v="3600"/>
    <x v="1231"/>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597"/>
    <x v="0"/>
    <x v="0"/>
    <x v="1"/>
    <x v="0"/>
    <s v="Pagamento a favor do Sr Euclides Moreno eleito municipal, pela realização Vª sessão ordenaria da Assembleia Municipal de São Miguel, no dia 15 e 16 de 2022, conforme documento em anexo.   "/>
  </r>
  <r>
    <x v="1"/>
    <n v="0"/>
    <n v="0"/>
    <n v="0"/>
    <n v="20400"/>
    <x v="1231"/>
    <x v="0"/>
    <x v="1"/>
    <x v="0"/>
    <s v="03.16.01"/>
    <x v="39"/>
    <x v="0"/>
    <x v="5"/>
    <s v="Assembleia Municipal"/>
    <s v="03.16.01"/>
    <s v="Assembleia Municipal"/>
    <s v="03.16.01"/>
    <x v="61"/>
    <x v="0"/>
    <x v="1"/>
    <x v="1"/>
    <x v="0"/>
    <x v="0"/>
    <x v="2"/>
    <x v="0"/>
    <x v="2"/>
    <s v="2022-03-16"/>
    <x v="1"/>
    <n v="20400"/>
    <x v="0"/>
    <m/>
    <x v="0"/>
    <m/>
    <x v="257"/>
    <n v="100479038"/>
    <x v="0"/>
    <x v="0"/>
    <s v="Assembleia Municipal"/>
    <s v="ORI"/>
    <x v="0"/>
    <s v="AM"/>
    <x v="0"/>
    <x v="0"/>
    <x v="0"/>
    <x v="0"/>
    <x v="0"/>
    <x v="0"/>
    <x v="0"/>
    <x v="0"/>
    <x v="0"/>
    <x v="0"/>
    <x v="0"/>
    <s v="Assembleia Municipal"/>
    <x v="0"/>
    <x v="0"/>
    <x v="0"/>
    <x v="0"/>
    <x v="0"/>
    <x v="0"/>
    <x v="0"/>
    <s v="000597"/>
    <x v="0"/>
    <x v="0"/>
    <x v="0"/>
    <x v="0"/>
    <s v="Pagamento a favor do Sr Euclides Moreno eleito municipal, pela realização Vª sessão ordenaria da Assembleia Municipal de São Miguel, no dia 15 e 16 de 2022, conforme documento em anexo.   "/>
  </r>
  <r>
    <x v="1"/>
    <n v="0"/>
    <n v="0"/>
    <n v="0"/>
    <n v="3600"/>
    <x v="1232"/>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4"/>
    <x v="0"/>
    <x v="0"/>
    <x v="1"/>
    <x v="0"/>
    <s v="Pagamento a favor do Srª. Edsana Borges Cardoso eleito municipal, pela realização Vª sessão ordenaria da Assembleia Municipal de São Miguel,no dia 15 e 16 de março, conforme documento em anexo."/>
  </r>
  <r>
    <x v="1"/>
    <n v="0"/>
    <n v="0"/>
    <n v="0"/>
    <n v="20400"/>
    <x v="1232"/>
    <x v="0"/>
    <x v="1"/>
    <x v="0"/>
    <s v="03.16.01"/>
    <x v="39"/>
    <x v="0"/>
    <x v="5"/>
    <s v="Assembleia Municipal"/>
    <s v="03.16.01"/>
    <s v="Assembleia Municipal"/>
    <s v="03.16.01"/>
    <x v="61"/>
    <x v="0"/>
    <x v="1"/>
    <x v="1"/>
    <x v="0"/>
    <x v="0"/>
    <x v="2"/>
    <x v="0"/>
    <x v="2"/>
    <s v="2022-03-16"/>
    <x v="1"/>
    <n v="20400"/>
    <x v="0"/>
    <m/>
    <x v="0"/>
    <m/>
    <x v="258"/>
    <n v="100478967"/>
    <x v="0"/>
    <x v="0"/>
    <s v="Assembleia Municipal"/>
    <s v="ORI"/>
    <x v="0"/>
    <s v="AM"/>
    <x v="0"/>
    <x v="0"/>
    <x v="0"/>
    <x v="0"/>
    <x v="0"/>
    <x v="0"/>
    <x v="0"/>
    <x v="0"/>
    <x v="0"/>
    <x v="0"/>
    <x v="0"/>
    <s v="Assembleia Municipal"/>
    <x v="0"/>
    <x v="0"/>
    <x v="0"/>
    <x v="0"/>
    <x v="0"/>
    <x v="0"/>
    <x v="0"/>
    <s v="000604"/>
    <x v="0"/>
    <x v="0"/>
    <x v="0"/>
    <x v="0"/>
    <s v="Pagamento a favor do Srª. Edsana Borges Cardoso eleito municipal, pela realização Vª sessão ordenaria da Assembleia Municipal de São Miguel,no dia 15 e 16 de março, conforme documento em anexo."/>
  </r>
  <r>
    <x v="1"/>
    <n v="0"/>
    <n v="0"/>
    <n v="0"/>
    <n v="2460"/>
    <x v="1233"/>
    <x v="0"/>
    <x v="0"/>
    <x v="0"/>
    <s v="03.03.10"/>
    <x v="0"/>
    <x v="0"/>
    <x v="0"/>
    <s v="Receitas Da Câmara"/>
    <s v="03.03.10"/>
    <s v="Receitas Da Câmara"/>
    <s v="03.03.10"/>
    <x v="40"/>
    <x v="0"/>
    <x v="5"/>
    <x v="4"/>
    <x v="0"/>
    <x v="0"/>
    <x v="0"/>
    <x v="0"/>
    <x v="2"/>
    <s v="2022-03-28"/>
    <x v="1"/>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1234"/>
    <x v="0"/>
    <x v="1"/>
    <x v="0"/>
    <s v="01.25.05.10"/>
    <x v="5"/>
    <x v="4"/>
    <x v="4"/>
    <s v="Saúde"/>
    <s v="01.25.05"/>
    <s v="Saúde"/>
    <s v="01.25.05"/>
    <x v="5"/>
    <x v="0"/>
    <x v="4"/>
    <x v="3"/>
    <x v="0"/>
    <x v="1"/>
    <x v="2"/>
    <x v="0"/>
    <x v="0"/>
    <s v="2022-04-01"/>
    <x v="0"/>
    <n v="4000"/>
    <x v="0"/>
    <m/>
    <x v="0"/>
    <m/>
    <x v="45"/>
    <n v="100478189"/>
    <x v="0"/>
    <x v="0"/>
    <s v="Assistencia social"/>
    <s v="ORI"/>
    <x v="0"/>
    <m/>
    <x v="0"/>
    <x v="0"/>
    <x v="0"/>
    <x v="0"/>
    <x v="0"/>
    <x v="0"/>
    <x v="0"/>
    <x v="1"/>
    <x v="0"/>
    <x v="0"/>
    <x v="0"/>
    <s v="Assistencia social"/>
    <x v="0"/>
    <x v="0"/>
    <x v="0"/>
    <x v="0"/>
    <x v="1"/>
    <x v="0"/>
    <x v="0"/>
    <s v="000000"/>
    <x v="0"/>
    <x v="0"/>
    <x v="0"/>
    <x v="0"/>
    <s v="Pagamento a favor Mercearia Inês Nunes, para aquisição de cesta básica das Famílias ( Odete Cabral e Maria Correia), no âmbito luta contra Covide 19 conforme justificativo em anexo."/>
  </r>
  <r>
    <x v="1"/>
    <n v="0"/>
    <n v="0"/>
    <n v="0"/>
    <n v="9410"/>
    <x v="1235"/>
    <x v="0"/>
    <x v="0"/>
    <x v="0"/>
    <s v="03.03.10"/>
    <x v="0"/>
    <x v="0"/>
    <x v="0"/>
    <s v="Receitas Da Câmara"/>
    <s v="03.03.10"/>
    <s v="Receitas Da Câmara"/>
    <s v="03.03.10"/>
    <x v="34"/>
    <x v="0"/>
    <x v="5"/>
    <x v="4"/>
    <x v="0"/>
    <x v="0"/>
    <x v="0"/>
    <x v="0"/>
    <x v="2"/>
    <s v="2022-03-28"/>
    <x v="1"/>
    <n v="94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1236"/>
    <x v="0"/>
    <x v="0"/>
    <x v="0"/>
    <s v="03.03.10"/>
    <x v="0"/>
    <x v="0"/>
    <x v="0"/>
    <s v="Receitas Da Câmara"/>
    <s v="03.03.10"/>
    <s v="Receitas Da Câmara"/>
    <s v="03.03.10"/>
    <x v="36"/>
    <x v="0"/>
    <x v="5"/>
    <x v="4"/>
    <x v="0"/>
    <x v="0"/>
    <x v="0"/>
    <x v="0"/>
    <x v="2"/>
    <s v="2022-03-28"/>
    <x v="1"/>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593"/>
    <x v="1237"/>
    <x v="0"/>
    <x v="0"/>
    <x v="0"/>
    <s v="03.03.10"/>
    <x v="0"/>
    <x v="0"/>
    <x v="0"/>
    <s v="Receitas Da Câmara"/>
    <s v="03.03.10"/>
    <s v="Receitas Da Câmara"/>
    <s v="03.03.10"/>
    <x v="38"/>
    <x v="0"/>
    <x v="1"/>
    <x v="1"/>
    <x v="0"/>
    <x v="0"/>
    <x v="0"/>
    <x v="0"/>
    <x v="2"/>
    <s v="2022-03-28"/>
    <x v="1"/>
    <n v="4459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1238"/>
    <x v="0"/>
    <x v="0"/>
    <x v="0"/>
    <s v="03.03.10"/>
    <x v="0"/>
    <x v="0"/>
    <x v="0"/>
    <s v="Receitas Da Câmara"/>
    <s v="03.03.10"/>
    <s v="Receitas Da Câmara"/>
    <s v="03.03.10"/>
    <x v="37"/>
    <x v="0"/>
    <x v="5"/>
    <x v="4"/>
    <x v="0"/>
    <x v="0"/>
    <x v="0"/>
    <x v="0"/>
    <x v="2"/>
    <s v="2022-03-28"/>
    <x v="1"/>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00"/>
    <x v="1239"/>
    <x v="0"/>
    <x v="0"/>
    <x v="0"/>
    <s v="03.03.10"/>
    <x v="0"/>
    <x v="0"/>
    <x v="0"/>
    <s v="Receitas Da Câmara"/>
    <s v="03.03.10"/>
    <s v="Receitas Da Câmara"/>
    <s v="03.03.10"/>
    <x v="39"/>
    <x v="0"/>
    <x v="5"/>
    <x v="4"/>
    <x v="0"/>
    <x v="0"/>
    <x v="0"/>
    <x v="0"/>
    <x v="2"/>
    <s v="2022-03-28"/>
    <x v="1"/>
    <n v="4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1240"/>
    <x v="0"/>
    <x v="0"/>
    <x v="0"/>
    <s v="03.03.10"/>
    <x v="0"/>
    <x v="0"/>
    <x v="0"/>
    <s v="Receitas Da Câmara"/>
    <s v="03.03.10"/>
    <s v="Receitas Da Câmara"/>
    <s v="03.03.10"/>
    <x v="40"/>
    <x v="0"/>
    <x v="5"/>
    <x v="4"/>
    <x v="0"/>
    <x v="0"/>
    <x v="0"/>
    <x v="0"/>
    <x v="2"/>
    <s v="2022-03-29"/>
    <x v="1"/>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1241"/>
    <x v="0"/>
    <x v="0"/>
    <x v="0"/>
    <s v="03.03.10"/>
    <x v="0"/>
    <x v="0"/>
    <x v="0"/>
    <s v="Receitas Da Câmara"/>
    <s v="03.03.10"/>
    <s v="Receitas Da Câmara"/>
    <s v="03.03.10"/>
    <x v="6"/>
    <x v="0"/>
    <x v="5"/>
    <x v="4"/>
    <x v="0"/>
    <x v="0"/>
    <x v="0"/>
    <x v="0"/>
    <x v="2"/>
    <s v="2022-03-29"/>
    <x v="1"/>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889"/>
    <x v="1242"/>
    <x v="0"/>
    <x v="0"/>
    <x v="0"/>
    <s v="03.03.10"/>
    <x v="0"/>
    <x v="0"/>
    <x v="0"/>
    <s v="Receitas Da Câmara"/>
    <s v="03.03.10"/>
    <s v="Receitas Da Câmara"/>
    <s v="03.03.10"/>
    <x v="38"/>
    <x v="0"/>
    <x v="1"/>
    <x v="1"/>
    <x v="0"/>
    <x v="0"/>
    <x v="0"/>
    <x v="0"/>
    <x v="2"/>
    <s v="2022-03-29"/>
    <x v="1"/>
    <n v="14889"/>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6000"/>
    <x v="1243"/>
    <x v="0"/>
    <x v="0"/>
    <x v="0"/>
    <s v="03.03.10"/>
    <x v="0"/>
    <x v="0"/>
    <x v="0"/>
    <s v="Receitas Da Câmara"/>
    <s v="03.03.10"/>
    <s v="Receitas Da Câmara"/>
    <s v="03.03.10"/>
    <x v="45"/>
    <x v="0"/>
    <x v="1"/>
    <x v="1"/>
    <x v="0"/>
    <x v="0"/>
    <x v="0"/>
    <x v="0"/>
    <x v="2"/>
    <s v="2022-03-29"/>
    <x v="1"/>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1244"/>
    <x v="0"/>
    <x v="0"/>
    <x v="0"/>
    <s v="03.03.10"/>
    <x v="0"/>
    <x v="0"/>
    <x v="0"/>
    <s v="Receitas Da Câmara"/>
    <s v="03.03.10"/>
    <s v="Receitas Da Câmara"/>
    <s v="03.03.10"/>
    <x v="36"/>
    <x v="0"/>
    <x v="5"/>
    <x v="4"/>
    <x v="0"/>
    <x v="0"/>
    <x v="0"/>
    <x v="0"/>
    <x v="2"/>
    <s v="2022-03-29"/>
    <x v="1"/>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1245"/>
    <x v="0"/>
    <x v="0"/>
    <x v="0"/>
    <s v="03.03.10"/>
    <x v="0"/>
    <x v="0"/>
    <x v="0"/>
    <s v="Receitas Da Câmara"/>
    <s v="03.03.10"/>
    <s v="Receitas Da Câmara"/>
    <s v="03.03.10"/>
    <x v="44"/>
    <x v="0"/>
    <x v="5"/>
    <x v="4"/>
    <x v="0"/>
    <x v="0"/>
    <x v="0"/>
    <x v="0"/>
    <x v="2"/>
    <s v="2022-03-29"/>
    <x v="1"/>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0"/>
    <x v="1246"/>
    <x v="0"/>
    <x v="0"/>
    <x v="0"/>
    <s v="03.03.10"/>
    <x v="0"/>
    <x v="0"/>
    <x v="0"/>
    <s v="Receitas Da Câmara"/>
    <s v="03.03.10"/>
    <s v="Receitas Da Câmara"/>
    <s v="03.03.10"/>
    <x v="39"/>
    <x v="0"/>
    <x v="5"/>
    <x v="4"/>
    <x v="0"/>
    <x v="0"/>
    <x v="0"/>
    <x v="0"/>
    <x v="2"/>
    <s v="2022-03-29"/>
    <x v="1"/>
    <n v="2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300"/>
    <x v="1247"/>
    <x v="0"/>
    <x v="0"/>
    <x v="0"/>
    <s v="03.03.10"/>
    <x v="0"/>
    <x v="0"/>
    <x v="0"/>
    <s v="Receitas Da Câmara"/>
    <s v="03.03.10"/>
    <s v="Receitas Da Câmara"/>
    <s v="03.03.10"/>
    <x v="41"/>
    <x v="0"/>
    <x v="5"/>
    <x v="4"/>
    <x v="0"/>
    <x v="0"/>
    <x v="0"/>
    <x v="0"/>
    <x v="2"/>
    <s v="2022-03-29"/>
    <x v="1"/>
    <n v="15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0"/>
    <x v="1248"/>
    <x v="0"/>
    <x v="0"/>
    <x v="0"/>
    <s v="03.03.10"/>
    <x v="0"/>
    <x v="0"/>
    <x v="0"/>
    <s v="Receitas Da Câmara"/>
    <s v="03.03.10"/>
    <s v="Receitas Da Câmara"/>
    <s v="03.03.10"/>
    <x v="35"/>
    <x v="0"/>
    <x v="1"/>
    <x v="11"/>
    <x v="0"/>
    <x v="0"/>
    <x v="0"/>
    <x v="0"/>
    <x v="2"/>
    <s v="2022-03-29"/>
    <x v="1"/>
    <n v="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30"/>
    <x v="1249"/>
    <x v="0"/>
    <x v="0"/>
    <x v="0"/>
    <s v="03.03.10"/>
    <x v="0"/>
    <x v="0"/>
    <x v="0"/>
    <s v="Receitas Da Câmara"/>
    <s v="03.03.10"/>
    <s v="Receitas Da Câmara"/>
    <s v="03.03.10"/>
    <x v="37"/>
    <x v="0"/>
    <x v="5"/>
    <x v="4"/>
    <x v="0"/>
    <x v="0"/>
    <x v="0"/>
    <x v="0"/>
    <x v="2"/>
    <s v="2022-03-29"/>
    <x v="1"/>
    <n v="20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90"/>
    <x v="1250"/>
    <x v="0"/>
    <x v="0"/>
    <x v="0"/>
    <s v="03.03.10"/>
    <x v="0"/>
    <x v="0"/>
    <x v="0"/>
    <s v="Receitas Da Câmara"/>
    <s v="03.03.10"/>
    <s v="Receitas Da Câmara"/>
    <s v="03.03.10"/>
    <x v="34"/>
    <x v="0"/>
    <x v="5"/>
    <x v="4"/>
    <x v="0"/>
    <x v="0"/>
    <x v="0"/>
    <x v="0"/>
    <x v="2"/>
    <s v="2022-03-29"/>
    <x v="1"/>
    <n v="31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000"/>
    <x v="1251"/>
    <x v="0"/>
    <x v="1"/>
    <x v="0"/>
    <s v="01.25.05.10"/>
    <x v="5"/>
    <x v="4"/>
    <x v="4"/>
    <s v="Saúde"/>
    <s v="01.25.05"/>
    <s v="Saúde"/>
    <s v="01.25.05"/>
    <x v="5"/>
    <x v="0"/>
    <x v="4"/>
    <x v="3"/>
    <x v="0"/>
    <x v="1"/>
    <x v="2"/>
    <x v="0"/>
    <x v="0"/>
    <s v="2022-04-14"/>
    <x v="0"/>
    <n v="19000"/>
    <x v="0"/>
    <m/>
    <x v="0"/>
    <m/>
    <x v="259"/>
    <n v="100476440"/>
    <x v="0"/>
    <x v="0"/>
    <s v="Assistencia social"/>
    <s v="ORI"/>
    <x v="0"/>
    <m/>
    <x v="0"/>
    <x v="0"/>
    <x v="0"/>
    <x v="0"/>
    <x v="0"/>
    <x v="0"/>
    <x v="0"/>
    <x v="1"/>
    <x v="0"/>
    <x v="0"/>
    <x v="0"/>
    <s v="Assistencia social"/>
    <x v="0"/>
    <x v="0"/>
    <x v="0"/>
    <x v="0"/>
    <x v="1"/>
    <x v="0"/>
    <x v="0"/>
    <s v="000000"/>
    <x v="0"/>
    <x v="0"/>
    <x v="0"/>
    <x v="0"/>
    <s v="  Pagamento a favor do Sr. Paulo Jorge Pereira da Cruz, pela arrendamento urbano para fins habitacionais, nos moldes estabelecidos nas clausulas seguintes do mês de Março e Abril, conforme justificativo em anexo. "/>
  </r>
  <r>
    <x v="0"/>
    <n v="0"/>
    <n v="0"/>
    <n v="0"/>
    <n v="14122"/>
    <x v="1252"/>
    <x v="0"/>
    <x v="1"/>
    <x v="0"/>
    <s v="01.27.06.82"/>
    <x v="27"/>
    <x v="2"/>
    <x v="2"/>
    <s v="Requalificação Urbana e habitação"/>
    <s v="01.27.06"/>
    <s v="Requalificação Urbana e habitação"/>
    <s v="01.27.06"/>
    <x v="1"/>
    <x v="0"/>
    <x v="1"/>
    <x v="1"/>
    <x v="0"/>
    <x v="1"/>
    <x v="1"/>
    <x v="0"/>
    <x v="0"/>
    <s v="2022-04-14"/>
    <x v="0"/>
    <n v="14122"/>
    <x v="0"/>
    <m/>
    <x v="0"/>
    <m/>
    <x v="5"/>
    <n v="100476920"/>
    <x v="0"/>
    <x v="0"/>
    <s v="Reabilitação das estradas municipais "/>
    <s v="ORI"/>
    <x v="0"/>
    <m/>
    <x v="0"/>
    <x v="0"/>
    <x v="0"/>
    <x v="0"/>
    <x v="0"/>
    <x v="0"/>
    <x v="0"/>
    <x v="1"/>
    <x v="0"/>
    <x v="0"/>
    <x v="0"/>
    <s v="Reabilitação das estradas municipais "/>
    <x v="0"/>
    <x v="0"/>
    <x v="0"/>
    <x v="0"/>
    <x v="1"/>
    <x v="0"/>
    <x v="0"/>
    <s v="000000"/>
    <x v="0"/>
    <x v="0"/>
    <x v="0"/>
    <x v="0"/>
    <s v="Pagamento a favor de Felisberto Carvalho Auto, pela aquisição de 105 Lts de Combustivel destinados a viatura Toyota Dyna 280,ST-27-RU,conforme fatura e proposta em anexo.   "/>
  </r>
  <r>
    <x v="1"/>
    <n v="0"/>
    <n v="0"/>
    <n v="0"/>
    <n v="9902328"/>
    <x v="1253"/>
    <x v="0"/>
    <x v="0"/>
    <x v="0"/>
    <s v="03.03.10"/>
    <x v="0"/>
    <x v="0"/>
    <x v="0"/>
    <s v="Receitas Da Câmara"/>
    <s v="03.03.10"/>
    <s v="Receitas Da Câmara"/>
    <s v="03.03.10"/>
    <x v="56"/>
    <x v="0"/>
    <x v="0"/>
    <x v="0"/>
    <x v="0"/>
    <x v="0"/>
    <x v="0"/>
    <x v="0"/>
    <x v="2"/>
    <s v="2022-03-07"/>
    <x v="1"/>
    <n v="9902328"/>
    <x v="0"/>
    <m/>
    <x v="0"/>
    <m/>
    <x v="0"/>
    <n v="100474914"/>
    <x v="0"/>
    <x v="0"/>
    <s v="Receitas Da Câmara"/>
    <s v="EXT"/>
    <x v="0"/>
    <s v="RDC"/>
    <x v="0"/>
    <x v="0"/>
    <x v="0"/>
    <x v="0"/>
    <x v="0"/>
    <x v="0"/>
    <x v="0"/>
    <x v="0"/>
    <x v="0"/>
    <x v="0"/>
    <x v="0"/>
    <s v="Receitas Da Câmara"/>
    <x v="0"/>
    <x v="0"/>
    <x v="0"/>
    <x v="0"/>
    <x v="0"/>
    <x v="0"/>
    <x v="0"/>
    <s v="000000"/>
    <x v="0"/>
    <x v="0"/>
    <x v="0"/>
    <x v="0"/>
    <s v="Transferência do adiantamento  do FFM, conforme estrato em anexo."/>
  </r>
  <r>
    <x v="0"/>
    <n v="0"/>
    <n v="0"/>
    <n v="0"/>
    <n v="15950"/>
    <x v="1254"/>
    <x v="0"/>
    <x v="1"/>
    <x v="0"/>
    <s v="01.27.06.72"/>
    <x v="47"/>
    <x v="2"/>
    <x v="2"/>
    <s v="Requalificação Urbana e habitação"/>
    <s v="01.27.06"/>
    <s v="Requalificação Urbana e habitação"/>
    <s v="01.27.06"/>
    <x v="1"/>
    <x v="0"/>
    <x v="1"/>
    <x v="1"/>
    <x v="0"/>
    <x v="1"/>
    <x v="1"/>
    <x v="0"/>
    <x v="1"/>
    <s v="2022-05-03"/>
    <x v="0"/>
    <n v="15950"/>
    <x v="0"/>
    <m/>
    <x v="0"/>
    <m/>
    <x v="256"/>
    <n v="100475220"/>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e Drogaria-Tchukbest Holdings, referente a aquisição de 3 caixas de contador e acessórios hidráulico para a ligação da internet e manutenção de 2 WCS na instalação do Paços do Concelho, conforme proposta em anexo."/>
  </r>
  <r>
    <x v="1"/>
    <n v="0"/>
    <n v="0"/>
    <n v="0"/>
    <n v="29220"/>
    <x v="1255"/>
    <x v="0"/>
    <x v="1"/>
    <x v="0"/>
    <s v="01.27.02.11"/>
    <x v="14"/>
    <x v="2"/>
    <x v="2"/>
    <s v="Saneamento básico"/>
    <s v="01.27.02"/>
    <s v="Saneamento básico"/>
    <s v="01.27.02"/>
    <x v="4"/>
    <x v="0"/>
    <x v="3"/>
    <x v="2"/>
    <x v="0"/>
    <x v="1"/>
    <x v="2"/>
    <x v="0"/>
    <x v="1"/>
    <s v="2022-05-04"/>
    <x v="0"/>
    <n v="2922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200 Lts de combustível destinada a maquina retroescavadora CAT 424 D E JCB, realizando trabalhos no âmbito do projeto de construção de poçilgas comunitárias de manguinho , conforme fatura e proposta em anexo. "/>
  </r>
  <r>
    <x v="1"/>
    <n v="0"/>
    <n v="0"/>
    <n v="0"/>
    <n v="1400"/>
    <x v="1256"/>
    <x v="0"/>
    <x v="1"/>
    <x v="0"/>
    <s v="03.16.16"/>
    <x v="32"/>
    <x v="0"/>
    <x v="5"/>
    <s v="Direção Ambiente e Saneamento "/>
    <s v="03.16.16"/>
    <s v="Direção Ambiente e Saneamento "/>
    <s v="03.16.16"/>
    <x v="9"/>
    <x v="0"/>
    <x v="1"/>
    <x v="5"/>
    <x v="0"/>
    <x v="0"/>
    <x v="2"/>
    <x v="0"/>
    <x v="1"/>
    <s v="2022-05-05"/>
    <x v="0"/>
    <n v="1400"/>
    <x v="0"/>
    <m/>
    <x v="0"/>
    <m/>
    <x v="260"/>
    <n v="100432269"/>
    <x v="0"/>
    <x v="0"/>
    <s v="Direção Ambiente e Saneamento "/>
    <s v="ORI"/>
    <x v="0"/>
    <m/>
    <x v="0"/>
    <x v="0"/>
    <x v="0"/>
    <x v="0"/>
    <x v="0"/>
    <x v="0"/>
    <x v="0"/>
    <x v="0"/>
    <x v="0"/>
    <x v="0"/>
    <x v="0"/>
    <s v="Direção Ambiente e Saneamento "/>
    <x v="0"/>
    <x v="0"/>
    <x v="0"/>
    <x v="0"/>
    <x v="0"/>
    <x v="0"/>
    <x v="0"/>
    <s v="000000"/>
    <x v="0"/>
    <x v="0"/>
    <x v="0"/>
    <x v="0"/>
    <s v="Ajuda de custo a favor do Sr. Herculano Pereira Fernandes, pela sua deslocação a cidade da Praia em missão do serviço, no dia 26 de abril 2022, conforme anexo.  "/>
  </r>
  <r>
    <x v="0"/>
    <n v="0"/>
    <n v="0"/>
    <n v="0"/>
    <n v="200000"/>
    <x v="1257"/>
    <x v="0"/>
    <x v="1"/>
    <x v="0"/>
    <s v="03.16.15"/>
    <x v="6"/>
    <x v="0"/>
    <x v="5"/>
    <s v="Direção Financeira"/>
    <s v="03.16.15"/>
    <s v="Direção Financeira"/>
    <s v="03.16.15"/>
    <x v="71"/>
    <x v="0"/>
    <x v="1"/>
    <x v="1"/>
    <x v="0"/>
    <x v="0"/>
    <x v="1"/>
    <x v="0"/>
    <x v="1"/>
    <s v="2022-05-09"/>
    <x v="0"/>
    <n v="200000"/>
    <x v="0"/>
    <m/>
    <x v="0"/>
    <m/>
    <x v="261"/>
    <n v="100478534"/>
    <x v="0"/>
    <x v="0"/>
    <s v="Direção Financeira"/>
    <s v="ORI"/>
    <x v="0"/>
    <m/>
    <x v="0"/>
    <x v="0"/>
    <x v="0"/>
    <x v="0"/>
    <x v="0"/>
    <x v="0"/>
    <x v="0"/>
    <x v="1"/>
    <x v="0"/>
    <x v="0"/>
    <x v="0"/>
    <s v="Direção Financeira"/>
    <x v="0"/>
    <x v="0"/>
    <x v="0"/>
    <x v="0"/>
    <x v="0"/>
    <x v="0"/>
    <x v="0"/>
    <s v="000000"/>
    <x v="0"/>
    <x v="0"/>
    <x v="0"/>
    <x v="0"/>
    <s v="Pagamento a favor da Empresa Placa Construções Lda, referente a obra de requalificação urbana e ambiental de Cutelo Miranda/ trabalhos complementares, conforme contrato em anexo. "/>
  </r>
  <r>
    <x v="0"/>
    <n v="0"/>
    <n v="0"/>
    <n v="0"/>
    <n v="79900"/>
    <x v="1258"/>
    <x v="0"/>
    <x v="1"/>
    <x v="0"/>
    <s v="03.16.15"/>
    <x v="6"/>
    <x v="0"/>
    <x v="5"/>
    <s v="Direção Financeira"/>
    <s v="03.16.15"/>
    <s v="Direção Financeira"/>
    <s v="03.16.15"/>
    <x v="63"/>
    <x v="0"/>
    <x v="1"/>
    <x v="1"/>
    <x v="0"/>
    <x v="0"/>
    <x v="2"/>
    <x v="0"/>
    <x v="1"/>
    <s v="2022-05-11"/>
    <x v="0"/>
    <n v="79900"/>
    <x v="0"/>
    <m/>
    <x v="0"/>
    <m/>
    <x v="227"/>
    <n v="100392078"/>
    <x v="0"/>
    <x v="0"/>
    <s v="Direção Financeira"/>
    <s v="ORI"/>
    <x v="0"/>
    <m/>
    <x v="0"/>
    <x v="0"/>
    <x v="0"/>
    <x v="0"/>
    <x v="0"/>
    <x v="0"/>
    <x v="0"/>
    <x v="1"/>
    <x v="0"/>
    <x v="0"/>
    <x v="0"/>
    <s v="Direção Financeira"/>
    <x v="0"/>
    <x v="0"/>
    <x v="0"/>
    <x v="0"/>
    <x v="0"/>
    <x v="0"/>
    <x v="0"/>
    <s v="000000"/>
    <x v="0"/>
    <x v="0"/>
    <x v="0"/>
    <x v="0"/>
    <s v="Pagamento a favor de KHym Negoce Lda, para aquisição de 01 aparelho de ar condicionado, para Balcão Único de Atendimento da CMSM, conforme a fatura em anexo."/>
  </r>
  <r>
    <x v="1"/>
    <n v="0"/>
    <n v="0"/>
    <n v="0"/>
    <n v="5000"/>
    <x v="1259"/>
    <x v="0"/>
    <x v="1"/>
    <x v="0"/>
    <s v="03.16.01"/>
    <x v="39"/>
    <x v="0"/>
    <x v="5"/>
    <s v="Assembleia Municipal"/>
    <s v="03.16.01"/>
    <s v="Assembleia Municipal"/>
    <s v="03.16.01"/>
    <x v="9"/>
    <x v="0"/>
    <x v="1"/>
    <x v="5"/>
    <x v="0"/>
    <x v="0"/>
    <x v="2"/>
    <x v="0"/>
    <x v="1"/>
    <s v="2022-05-11"/>
    <x v="0"/>
    <n v="5000"/>
    <x v="0"/>
    <m/>
    <x v="0"/>
    <m/>
    <x v="101"/>
    <n v="100438723"/>
    <x v="0"/>
    <x v="0"/>
    <s v="Assembleia Municipal"/>
    <s v="ORI"/>
    <x v="0"/>
    <s v="AM"/>
    <x v="0"/>
    <x v="0"/>
    <x v="0"/>
    <x v="0"/>
    <x v="0"/>
    <x v="0"/>
    <x v="0"/>
    <x v="0"/>
    <x v="0"/>
    <x v="0"/>
    <x v="0"/>
    <s v="Assembleia Municipal"/>
    <x v="0"/>
    <x v="0"/>
    <x v="0"/>
    <x v="0"/>
    <x v="0"/>
    <x v="0"/>
    <x v="0"/>
    <s v="000000"/>
    <x v="0"/>
    <x v="0"/>
    <x v="0"/>
    <x v="0"/>
    <s v="Ajuda de custo a favor da Srª.Presidente da Assembleia Municipal Leocádia Baptista Furtado pela sua deslocação em missão do serviço á cidade da Praia no dia 05 de abril e ao Município de Santa Cruz no dia 29 de março de 2022, conforme justificativo em anexo. "/>
  </r>
  <r>
    <x v="0"/>
    <n v="0"/>
    <n v="0"/>
    <n v="0"/>
    <n v="1894930"/>
    <x v="1260"/>
    <x v="0"/>
    <x v="1"/>
    <x v="0"/>
    <s v="03.16.15"/>
    <x v="6"/>
    <x v="0"/>
    <x v="5"/>
    <s v="Direção Financeira"/>
    <s v="03.16.15"/>
    <s v="Direção Financeira"/>
    <s v="03.16.15"/>
    <x v="33"/>
    <x v="0"/>
    <x v="1"/>
    <x v="1"/>
    <x v="0"/>
    <x v="0"/>
    <x v="1"/>
    <x v="0"/>
    <x v="0"/>
    <s v="2022-04-29"/>
    <x v="0"/>
    <n v="1894930"/>
    <x v="0"/>
    <m/>
    <x v="0"/>
    <m/>
    <x v="0"/>
    <n v="100474914"/>
    <x v="0"/>
    <x v="0"/>
    <s v="Direção Financeira"/>
    <s v="ORI"/>
    <x v="0"/>
    <m/>
    <x v="0"/>
    <x v="0"/>
    <x v="0"/>
    <x v="0"/>
    <x v="0"/>
    <x v="0"/>
    <x v="0"/>
    <x v="1"/>
    <x v="0"/>
    <x v="0"/>
    <x v="0"/>
    <s v="Direção Financeira"/>
    <x v="0"/>
    <x v="0"/>
    <x v="0"/>
    <x v="0"/>
    <x v="0"/>
    <x v="0"/>
    <x v="0"/>
    <s v="099999"/>
    <x v="0"/>
    <x v="0"/>
    <x v="0"/>
    <x v="0"/>
    <s v="Pagamento de Amortização de empréstimos da conta caucionada e leasing 37162, referente ao mês de Abril 2022, conforme extrato em anexo. "/>
  </r>
  <r>
    <x v="2"/>
    <n v="0"/>
    <n v="0"/>
    <n v="0"/>
    <n v="1768"/>
    <x v="1261"/>
    <x v="0"/>
    <x v="1"/>
    <x v="0"/>
    <s v="80.02.01"/>
    <x v="3"/>
    <x v="3"/>
    <x v="3"/>
    <s v="Retenções Iur"/>
    <s v="80.02.01"/>
    <s v="Retenções Iur"/>
    <s v="80.02.01"/>
    <x v="11"/>
    <x v="0"/>
    <x v="6"/>
    <x v="7"/>
    <x v="1"/>
    <x v="2"/>
    <x v="2"/>
    <x v="0"/>
    <x v="1"/>
    <s v="2022-05-12"/>
    <x v="0"/>
    <n v="1768"/>
    <x v="0"/>
    <m/>
    <x v="0"/>
    <m/>
    <x v="66"/>
    <n v="100265655"/>
    <x v="0"/>
    <x v="0"/>
    <s v="Retenções Iur"/>
    <s v="ORI"/>
    <x v="0"/>
    <s v="RIUR"/>
    <x v="0"/>
    <x v="0"/>
    <x v="0"/>
    <x v="0"/>
    <x v="0"/>
    <x v="0"/>
    <x v="0"/>
    <x v="0"/>
    <x v="0"/>
    <x v="0"/>
    <x v="0"/>
    <s v="Retenções Iur"/>
    <x v="0"/>
    <x v="0"/>
    <x v="0"/>
    <x v="0"/>
    <x v="2"/>
    <x v="0"/>
    <x v="0"/>
    <s v="000000"/>
    <x v="0"/>
    <x v="1"/>
    <x v="0"/>
    <x v="0"/>
    <s v="Pagamento ao funcionário João Pereira Martins, proveniente de devolução de IUR descontado indevidamente nas folhas de salario nos meses de outubro de 20221 e abril de 2022, conforme documento em anexo"/>
  </r>
  <r>
    <x v="0"/>
    <n v="0"/>
    <n v="0"/>
    <n v="0"/>
    <n v="20000"/>
    <x v="1262"/>
    <x v="0"/>
    <x v="1"/>
    <x v="0"/>
    <s v="01.27.02.12"/>
    <x v="24"/>
    <x v="2"/>
    <x v="2"/>
    <s v="Saneamento básico"/>
    <s v="01.27.02"/>
    <s v="Saneamento básico"/>
    <s v="01.27.02"/>
    <x v="1"/>
    <x v="0"/>
    <x v="1"/>
    <x v="1"/>
    <x v="0"/>
    <x v="1"/>
    <x v="1"/>
    <x v="0"/>
    <x v="3"/>
    <s v="2022-06-21"/>
    <x v="0"/>
    <n v="2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e ligação domiciliar da rede de esgoto, na habitações, conforme proposta em anexo."/>
  </r>
  <r>
    <x v="1"/>
    <n v="0"/>
    <n v="0"/>
    <n v="0"/>
    <n v="2300"/>
    <x v="1263"/>
    <x v="0"/>
    <x v="1"/>
    <x v="0"/>
    <s v="01.27.02.11"/>
    <x v="14"/>
    <x v="2"/>
    <x v="2"/>
    <s v="Saneamento básico"/>
    <s v="01.27.02"/>
    <s v="Saneamento básico"/>
    <s v="01.27.02"/>
    <x v="4"/>
    <x v="0"/>
    <x v="3"/>
    <x v="2"/>
    <x v="0"/>
    <x v="1"/>
    <x v="2"/>
    <x v="0"/>
    <x v="1"/>
    <s v="2022-05-16"/>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Maio 2022, conforme contrato em anexo."/>
  </r>
  <r>
    <x v="1"/>
    <n v="0"/>
    <n v="0"/>
    <n v="0"/>
    <n v="13030"/>
    <x v="1263"/>
    <x v="0"/>
    <x v="1"/>
    <x v="0"/>
    <s v="01.27.02.11"/>
    <x v="14"/>
    <x v="2"/>
    <x v="2"/>
    <s v="Saneamento básico"/>
    <s v="01.27.02"/>
    <s v="Saneamento básico"/>
    <s v="01.27.02"/>
    <x v="4"/>
    <x v="0"/>
    <x v="3"/>
    <x v="2"/>
    <x v="0"/>
    <x v="1"/>
    <x v="2"/>
    <x v="0"/>
    <x v="1"/>
    <s v="2022-05-16"/>
    <x v="0"/>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Maio 2022, conforme contrato em anexo."/>
  </r>
  <r>
    <x v="1"/>
    <n v="0"/>
    <n v="0"/>
    <n v="0"/>
    <n v="41840"/>
    <x v="1264"/>
    <x v="0"/>
    <x v="1"/>
    <x v="0"/>
    <s v="01.25.01.10"/>
    <x v="25"/>
    <x v="4"/>
    <x v="4"/>
    <s v="Educação"/>
    <s v="01.25.01"/>
    <s v="Educação"/>
    <s v="01.25.01"/>
    <x v="4"/>
    <x v="0"/>
    <x v="3"/>
    <x v="2"/>
    <x v="0"/>
    <x v="1"/>
    <x v="2"/>
    <x v="0"/>
    <x v="1"/>
    <s v="2022-05-16"/>
    <x v="0"/>
    <n v="41840"/>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286,35 Lts de combustível destinadas as viaturas Toyota coaster, no serviço de transporte escolar, conforme fatura e proposta em anexo."/>
  </r>
  <r>
    <x v="1"/>
    <n v="0"/>
    <n v="0"/>
    <n v="0"/>
    <n v="8050"/>
    <x v="1265"/>
    <x v="0"/>
    <x v="1"/>
    <x v="0"/>
    <s v="03.16.15"/>
    <x v="6"/>
    <x v="0"/>
    <x v="5"/>
    <s v="Direção Financeira"/>
    <s v="03.16.15"/>
    <s v="Direção Financeira"/>
    <s v="03.16.15"/>
    <x v="43"/>
    <x v="0"/>
    <x v="1"/>
    <x v="1"/>
    <x v="0"/>
    <x v="0"/>
    <x v="2"/>
    <x v="0"/>
    <x v="1"/>
    <s v="2022-05-20"/>
    <x v="0"/>
    <n v="8050"/>
    <x v="0"/>
    <m/>
    <x v="0"/>
    <m/>
    <x v="96"/>
    <n v="100391760"/>
    <x v="0"/>
    <x v="0"/>
    <s v="Direção Financeira"/>
    <s v="ORI"/>
    <x v="0"/>
    <m/>
    <x v="0"/>
    <x v="0"/>
    <x v="0"/>
    <x v="0"/>
    <x v="0"/>
    <x v="0"/>
    <x v="0"/>
    <x v="0"/>
    <x v="0"/>
    <x v="0"/>
    <x v="0"/>
    <s v="Direção Financeira"/>
    <x v="0"/>
    <x v="0"/>
    <x v="0"/>
    <x v="0"/>
    <x v="0"/>
    <x v="0"/>
    <x v="0"/>
    <s v="000000"/>
    <x v="0"/>
    <x v="0"/>
    <x v="0"/>
    <x v="0"/>
    <s v=" Pagamento a favor de Caetano Auto, pelo aquisição de um jogo de patilha para Viatura, ST-48-WL, conforme documento em anexo.  "/>
  </r>
  <r>
    <x v="1"/>
    <n v="0"/>
    <n v="0"/>
    <n v="0"/>
    <n v="4995"/>
    <x v="1266"/>
    <x v="0"/>
    <x v="1"/>
    <x v="0"/>
    <s v="03.16.15"/>
    <x v="6"/>
    <x v="0"/>
    <x v="5"/>
    <s v="Direção Financeira"/>
    <s v="03.16.15"/>
    <s v="Direção Financeira"/>
    <s v="03.16.15"/>
    <x v="20"/>
    <x v="0"/>
    <x v="1"/>
    <x v="5"/>
    <x v="0"/>
    <x v="0"/>
    <x v="2"/>
    <x v="0"/>
    <x v="1"/>
    <s v="2022-05-20"/>
    <x v="0"/>
    <n v="4995"/>
    <x v="0"/>
    <m/>
    <x v="0"/>
    <m/>
    <x v="3"/>
    <n v="100474696"/>
    <x v="0"/>
    <x v="1"/>
    <s v="Direção Financeira"/>
    <s v="ORI"/>
    <x v="0"/>
    <m/>
    <x v="0"/>
    <x v="0"/>
    <x v="0"/>
    <x v="0"/>
    <x v="0"/>
    <x v="0"/>
    <x v="0"/>
    <x v="0"/>
    <x v="0"/>
    <x v="0"/>
    <x v="0"/>
    <s v="Direção Financeira"/>
    <x v="0"/>
    <x v="0"/>
    <x v="0"/>
    <x v="0"/>
    <x v="0"/>
    <x v="0"/>
    <x v="0"/>
    <s v="000000"/>
    <x v="0"/>
    <x v="0"/>
    <x v="1"/>
    <x v="0"/>
    <s v="Pagamento a favor da Sr. Nilce de Jesus Furtado da Costa, pelo serviço prestado a Câmara no Gabinete de Auditoria Interna, referente ao mês de Maio de 2022, conforme contrato em anexo."/>
  </r>
  <r>
    <x v="1"/>
    <n v="0"/>
    <n v="0"/>
    <n v="0"/>
    <n v="2449"/>
    <x v="1266"/>
    <x v="0"/>
    <x v="1"/>
    <x v="0"/>
    <s v="03.16.15"/>
    <x v="6"/>
    <x v="0"/>
    <x v="5"/>
    <s v="Direção Financeira"/>
    <s v="03.16.15"/>
    <s v="Direção Financeira"/>
    <s v="03.16.15"/>
    <x v="20"/>
    <x v="0"/>
    <x v="1"/>
    <x v="5"/>
    <x v="0"/>
    <x v="0"/>
    <x v="2"/>
    <x v="0"/>
    <x v="1"/>
    <s v="2022-05-20"/>
    <x v="0"/>
    <n v="2449"/>
    <x v="0"/>
    <m/>
    <x v="0"/>
    <m/>
    <x v="37"/>
    <n v="100479277"/>
    <x v="0"/>
    <x v="3"/>
    <s v="Direção Financeira"/>
    <s v="ORI"/>
    <x v="0"/>
    <m/>
    <x v="0"/>
    <x v="0"/>
    <x v="0"/>
    <x v="0"/>
    <x v="0"/>
    <x v="0"/>
    <x v="0"/>
    <x v="0"/>
    <x v="0"/>
    <x v="0"/>
    <x v="0"/>
    <s v="Direção Financeira"/>
    <x v="0"/>
    <x v="0"/>
    <x v="0"/>
    <x v="0"/>
    <x v="0"/>
    <x v="0"/>
    <x v="0"/>
    <s v="000000"/>
    <x v="0"/>
    <x v="0"/>
    <x v="3"/>
    <x v="0"/>
    <s v="Pagamento a favor da Sr. Nilce de Jesus Furtado da Costa, pelo serviço prestado a Câmara no Gabinete de Auditoria Interna, referente ao mês de Maio de 2022, conforme contrato em anexo."/>
  </r>
  <r>
    <x v="1"/>
    <n v="0"/>
    <n v="0"/>
    <n v="0"/>
    <n v="25859"/>
    <x v="1266"/>
    <x v="0"/>
    <x v="1"/>
    <x v="0"/>
    <s v="03.16.15"/>
    <x v="6"/>
    <x v="0"/>
    <x v="5"/>
    <s v="Direção Financeira"/>
    <s v="03.16.15"/>
    <s v="Direção Financeira"/>
    <s v="03.16.15"/>
    <x v="20"/>
    <x v="0"/>
    <x v="1"/>
    <x v="5"/>
    <x v="0"/>
    <x v="0"/>
    <x v="2"/>
    <x v="0"/>
    <x v="1"/>
    <s v="2022-05-20"/>
    <x v="0"/>
    <n v="25859"/>
    <x v="0"/>
    <m/>
    <x v="0"/>
    <m/>
    <x v="262"/>
    <n v="100479156"/>
    <x v="0"/>
    <x v="0"/>
    <s v="Direção Financeira"/>
    <s v="ORI"/>
    <x v="0"/>
    <m/>
    <x v="0"/>
    <x v="0"/>
    <x v="0"/>
    <x v="0"/>
    <x v="0"/>
    <x v="0"/>
    <x v="0"/>
    <x v="0"/>
    <x v="0"/>
    <x v="0"/>
    <x v="0"/>
    <s v="Direção Financeira"/>
    <x v="0"/>
    <x v="0"/>
    <x v="0"/>
    <x v="0"/>
    <x v="0"/>
    <x v="0"/>
    <x v="0"/>
    <s v="000000"/>
    <x v="0"/>
    <x v="0"/>
    <x v="0"/>
    <x v="0"/>
    <s v="Pagamento a favor da Sr. Nilce de Jesus Furtado da Costa, pelo serviço prestado a Câmara no Gabinete de Auditoria Interna, referente ao mês de Maio de 2022, conforme contrato em anexo."/>
  </r>
  <r>
    <x v="1"/>
    <n v="0"/>
    <n v="0"/>
    <n v="0"/>
    <n v="11160"/>
    <x v="1267"/>
    <x v="0"/>
    <x v="1"/>
    <x v="0"/>
    <s v="03.16.15"/>
    <x v="6"/>
    <x v="0"/>
    <x v="5"/>
    <s v="Direção Financeira"/>
    <s v="03.16.15"/>
    <s v="Direção Financeira"/>
    <s v="03.16.15"/>
    <x v="22"/>
    <x v="0"/>
    <x v="1"/>
    <x v="1"/>
    <x v="0"/>
    <x v="0"/>
    <x v="2"/>
    <x v="0"/>
    <x v="1"/>
    <s v="2022-05-24"/>
    <x v="0"/>
    <n v="11160"/>
    <x v="0"/>
    <m/>
    <x v="0"/>
    <m/>
    <x v="25"/>
    <n v="100478968"/>
    <x v="0"/>
    <x v="0"/>
    <s v="Direção Financeira"/>
    <s v="ORI"/>
    <x v="0"/>
    <m/>
    <x v="0"/>
    <x v="0"/>
    <x v="0"/>
    <x v="0"/>
    <x v="0"/>
    <x v="0"/>
    <x v="0"/>
    <x v="0"/>
    <x v="0"/>
    <x v="0"/>
    <x v="0"/>
    <s v="Direção Financeira"/>
    <x v="0"/>
    <x v="0"/>
    <x v="0"/>
    <x v="0"/>
    <x v="0"/>
    <x v="0"/>
    <x v="0"/>
    <s v="000000"/>
    <x v="0"/>
    <x v="0"/>
    <x v="0"/>
    <x v="0"/>
    <s v="Pagamento a favor Churrasqueira Martins, referente a refeições servidas aquando da realização da XXIII reunião ordenaria da Camara Municipal de São Miguel, conforme proposta em anexo."/>
  </r>
  <r>
    <x v="1"/>
    <n v="0"/>
    <n v="0"/>
    <n v="0"/>
    <n v="2300"/>
    <x v="1268"/>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a urbano) da Camara Municipal referente ao mês de Julho 2022,conforme o contrato em anexo. "/>
  </r>
  <r>
    <x v="1"/>
    <n v="0"/>
    <n v="0"/>
    <n v="0"/>
    <n v="30000"/>
    <x v="1269"/>
    <x v="0"/>
    <x v="1"/>
    <x v="0"/>
    <s v="01.25.04.22"/>
    <x v="11"/>
    <x v="4"/>
    <x v="4"/>
    <s v="Cultura"/>
    <s v="01.25.04"/>
    <s v="Cultura"/>
    <s v="01.25.04"/>
    <x v="4"/>
    <x v="0"/>
    <x v="3"/>
    <x v="2"/>
    <x v="0"/>
    <x v="1"/>
    <x v="2"/>
    <x v="0"/>
    <x v="1"/>
    <s v="2022-05-26"/>
    <x v="0"/>
    <n v="30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realizada, para a premiação dos vencedores do concurso Miss Liceu de São Miguel, conforme justificativo em anexo."/>
  </r>
  <r>
    <x v="1"/>
    <n v="0"/>
    <n v="0"/>
    <n v="0"/>
    <n v="25200"/>
    <x v="1270"/>
    <x v="0"/>
    <x v="1"/>
    <x v="0"/>
    <s v="03.16.15"/>
    <x v="6"/>
    <x v="0"/>
    <x v="5"/>
    <s v="Direção Financeira"/>
    <s v="03.16.15"/>
    <s v="Direção Financeira"/>
    <s v="03.16.15"/>
    <x v="7"/>
    <x v="0"/>
    <x v="1"/>
    <x v="1"/>
    <x v="0"/>
    <x v="0"/>
    <x v="2"/>
    <x v="0"/>
    <x v="1"/>
    <s v="2022-05-27"/>
    <x v="0"/>
    <n v="2520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72,47 Lts de combustivel destinados as viaturas ligeiras nas deslocações de executivos da Câmara e Assembleia Municipal, conforme fatura e proposta em anexo."/>
  </r>
  <r>
    <x v="1"/>
    <n v="0"/>
    <n v="0"/>
    <n v="0"/>
    <n v="2000"/>
    <x v="1271"/>
    <x v="0"/>
    <x v="1"/>
    <x v="0"/>
    <s v="01.25.05.10"/>
    <x v="5"/>
    <x v="4"/>
    <x v="4"/>
    <s v="Saúde"/>
    <s v="01.25.05"/>
    <s v="Saúde"/>
    <s v="01.25.05"/>
    <x v="5"/>
    <x v="0"/>
    <x v="4"/>
    <x v="3"/>
    <x v="0"/>
    <x v="1"/>
    <x v="2"/>
    <x v="0"/>
    <x v="1"/>
    <s v="2022-05-31"/>
    <x v="0"/>
    <n v="2000"/>
    <x v="0"/>
    <m/>
    <x v="0"/>
    <m/>
    <x v="263"/>
    <n v="100479351"/>
    <x v="0"/>
    <x v="0"/>
    <s v="Assistencia social"/>
    <s v="ORI"/>
    <x v="0"/>
    <m/>
    <x v="0"/>
    <x v="0"/>
    <x v="0"/>
    <x v="0"/>
    <x v="0"/>
    <x v="0"/>
    <x v="0"/>
    <x v="1"/>
    <x v="0"/>
    <x v="0"/>
    <x v="0"/>
    <s v="Assistencia social"/>
    <x v="0"/>
    <x v="0"/>
    <x v="0"/>
    <x v="0"/>
    <x v="1"/>
    <x v="0"/>
    <x v="0"/>
    <s v="000000"/>
    <x v="0"/>
    <x v="0"/>
    <x v="0"/>
    <x v="0"/>
    <s v="Apoio financeiro a favor da Sra. Renata Duarte, para assistência alimentar, conforme proposta em anexo."/>
  </r>
  <r>
    <x v="1"/>
    <n v="0"/>
    <n v="0"/>
    <n v="0"/>
    <n v="2800"/>
    <x v="1272"/>
    <x v="0"/>
    <x v="1"/>
    <x v="0"/>
    <s v="03.16.15"/>
    <x v="6"/>
    <x v="0"/>
    <x v="5"/>
    <s v="Direção Financeira"/>
    <s v="03.16.15"/>
    <s v="Direção Financeira"/>
    <s v="03.16.15"/>
    <x v="9"/>
    <x v="0"/>
    <x v="1"/>
    <x v="5"/>
    <x v="0"/>
    <x v="0"/>
    <x v="2"/>
    <x v="0"/>
    <x v="1"/>
    <s v="2022-05-31"/>
    <x v="0"/>
    <n v="2800"/>
    <x v="0"/>
    <m/>
    <x v="0"/>
    <m/>
    <x v="65"/>
    <n v="100478720"/>
    <x v="0"/>
    <x v="0"/>
    <s v="Direção Financeira"/>
    <s v="ORI"/>
    <x v="0"/>
    <m/>
    <x v="0"/>
    <x v="0"/>
    <x v="0"/>
    <x v="0"/>
    <x v="0"/>
    <x v="0"/>
    <x v="0"/>
    <x v="1"/>
    <x v="0"/>
    <x v="0"/>
    <x v="0"/>
    <s v="Direção Financeira"/>
    <x v="0"/>
    <x v="0"/>
    <x v="0"/>
    <x v="0"/>
    <x v="0"/>
    <x v="0"/>
    <x v="0"/>
    <s v="000000"/>
    <x v="0"/>
    <x v="0"/>
    <x v="0"/>
    <x v="0"/>
    <s v="Ajuda de custo a favor de Moisés Do Rosário Leal Gomes Landim, pela sua deslocação a cidade da praia em missão de serviço nos dias 28 e 30, conforme documento em anexo."/>
  </r>
  <r>
    <x v="1"/>
    <n v="0"/>
    <n v="0"/>
    <n v="0"/>
    <n v="5000"/>
    <x v="1273"/>
    <x v="0"/>
    <x v="1"/>
    <x v="0"/>
    <s v="03.16.16"/>
    <x v="32"/>
    <x v="0"/>
    <x v="5"/>
    <s v="Direção Ambiente e Saneamento "/>
    <s v="03.16.16"/>
    <s v="Direção Ambiente e Saneamento "/>
    <s v="03.16.16"/>
    <x v="61"/>
    <x v="0"/>
    <x v="1"/>
    <x v="1"/>
    <x v="0"/>
    <x v="0"/>
    <x v="2"/>
    <x v="0"/>
    <x v="3"/>
    <s v="2022-06-02"/>
    <x v="0"/>
    <n v="5000"/>
    <x v="0"/>
    <m/>
    <x v="0"/>
    <m/>
    <x v="264"/>
    <n v="100181211"/>
    <x v="0"/>
    <x v="0"/>
    <s v="Direção Ambiente e Saneamento "/>
    <s v="ORI"/>
    <x v="0"/>
    <m/>
    <x v="0"/>
    <x v="0"/>
    <x v="0"/>
    <x v="0"/>
    <x v="0"/>
    <x v="0"/>
    <x v="0"/>
    <x v="0"/>
    <x v="0"/>
    <x v="0"/>
    <x v="0"/>
    <s v="Direção Ambiente e Saneamento "/>
    <x v="0"/>
    <x v="0"/>
    <x v="0"/>
    <x v="0"/>
    <x v="0"/>
    <x v="0"/>
    <x v="0"/>
    <s v="000000"/>
    <x v="0"/>
    <x v="0"/>
    <x v="0"/>
    <x v="0"/>
    <s v="Gratificação atribuído a favor da Sra Clara Mendes Tavares,como premio do colaborador do mês, pela recompensa do seu esforço dedicação e desempenho trabalhos conforme deliberação da 47 sessão da camara, conforme documento em anexo."/>
  </r>
  <r>
    <x v="1"/>
    <n v="0"/>
    <n v="0"/>
    <n v="0"/>
    <n v="3000"/>
    <x v="1274"/>
    <x v="0"/>
    <x v="1"/>
    <x v="0"/>
    <s v="01.25.05.10"/>
    <x v="5"/>
    <x v="4"/>
    <x v="4"/>
    <s v="Saúde"/>
    <s v="01.25.05"/>
    <s v="Saúde"/>
    <s v="01.25.05"/>
    <x v="5"/>
    <x v="0"/>
    <x v="4"/>
    <x v="3"/>
    <x v="0"/>
    <x v="1"/>
    <x v="2"/>
    <x v="0"/>
    <x v="3"/>
    <s v="2022-06-03"/>
    <x v="0"/>
    <n v="3000"/>
    <x v="0"/>
    <m/>
    <x v="0"/>
    <m/>
    <x v="265"/>
    <n v="100444651"/>
    <x v="0"/>
    <x v="0"/>
    <s v="Assistencia social"/>
    <s v="ORI"/>
    <x v="0"/>
    <m/>
    <x v="0"/>
    <x v="0"/>
    <x v="0"/>
    <x v="0"/>
    <x v="0"/>
    <x v="0"/>
    <x v="0"/>
    <x v="1"/>
    <x v="0"/>
    <x v="0"/>
    <x v="0"/>
    <s v="Assistencia social"/>
    <x v="0"/>
    <x v="0"/>
    <x v="0"/>
    <x v="0"/>
    <x v="1"/>
    <x v="0"/>
    <x v="0"/>
    <s v="000000"/>
    <x v="0"/>
    <x v="0"/>
    <x v="0"/>
    <x v="0"/>
    <s v="Apoio Financeiro a favor da Sra. Leopoldina Mendes ,conforme proposta em anexo"/>
  </r>
  <r>
    <x v="1"/>
    <n v="0"/>
    <n v="0"/>
    <n v="0"/>
    <n v="2300"/>
    <x v="1275"/>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3137"/>
    <x v="1276"/>
    <x v="0"/>
    <x v="0"/>
    <x v="0"/>
    <s v="80.02.01"/>
    <x v="3"/>
    <x v="3"/>
    <x v="3"/>
    <s v="Retenções Iur"/>
    <s v="80.02.01"/>
    <s v="Retenções Iur"/>
    <s v="80.02.01"/>
    <x v="3"/>
    <x v="0"/>
    <x v="2"/>
    <x v="1"/>
    <x v="1"/>
    <x v="2"/>
    <x v="0"/>
    <x v="0"/>
    <x v="1"/>
    <s v="2022-05-24"/>
    <x v="0"/>
    <n v="3137"/>
    <x v="0"/>
    <m/>
    <x v="0"/>
    <m/>
    <x v="3"/>
    <n v="100474696"/>
    <x v="0"/>
    <x v="0"/>
    <s v="Retenções Iur"/>
    <s v="ORI"/>
    <x v="0"/>
    <s v="RIUR"/>
    <x v="0"/>
    <x v="0"/>
    <x v="0"/>
    <x v="0"/>
    <x v="0"/>
    <x v="0"/>
    <x v="0"/>
    <x v="0"/>
    <x v="0"/>
    <x v="0"/>
    <x v="0"/>
    <s v="Retenções Iur"/>
    <x v="0"/>
    <x v="0"/>
    <x v="0"/>
    <x v="0"/>
    <x v="2"/>
    <x v="0"/>
    <x v="0"/>
    <s v="000000"/>
    <x v="0"/>
    <x v="1"/>
    <x v="0"/>
    <x v="0"/>
    <s v="RETENCAO OT"/>
  </r>
  <r>
    <x v="1"/>
    <n v="0"/>
    <n v="0"/>
    <n v="0"/>
    <n v="4995"/>
    <x v="1277"/>
    <x v="0"/>
    <x v="0"/>
    <x v="0"/>
    <s v="80.02.01"/>
    <x v="3"/>
    <x v="3"/>
    <x v="3"/>
    <s v="Retenções Iur"/>
    <s v="80.02.01"/>
    <s v="Retenções Iur"/>
    <s v="80.02.01"/>
    <x v="3"/>
    <x v="0"/>
    <x v="2"/>
    <x v="1"/>
    <x v="1"/>
    <x v="2"/>
    <x v="0"/>
    <x v="0"/>
    <x v="1"/>
    <s v="2022-05-24"/>
    <x v="0"/>
    <n v="4995"/>
    <x v="0"/>
    <m/>
    <x v="0"/>
    <m/>
    <x v="3"/>
    <n v="100474696"/>
    <x v="0"/>
    <x v="0"/>
    <s v="Retenções Iur"/>
    <s v="ORI"/>
    <x v="0"/>
    <s v="RIUR"/>
    <x v="0"/>
    <x v="0"/>
    <x v="0"/>
    <x v="0"/>
    <x v="0"/>
    <x v="0"/>
    <x v="0"/>
    <x v="0"/>
    <x v="0"/>
    <x v="0"/>
    <x v="0"/>
    <s v="Retenções Iur"/>
    <x v="0"/>
    <x v="0"/>
    <x v="0"/>
    <x v="0"/>
    <x v="2"/>
    <x v="0"/>
    <x v="0"/>
    <s v="000000"/>
    <x v="0"/>
    <x v="1"/>
    <x v="0"/>
    <x v="0"/>
    <s v="RETENCAO OT"/>
  </r>
  <r>
    <x v="1"/>
    <n v="0"/>
    <n v="0"/>
    <n v="0"/>
    <n v="4995"/>
    <x v="1278"/>
    <x v="0"/>
    <x v="0"/>
    <x v="0"/>
    <s v="80.02.01"/>
    <x v="3"/>
    <x v="3"/>
    <x v="3"/>
    <s v="Retenções Iur"/>
    <s v="80.02.01"/>
    <s v="Retenções Iur"/>
    <s v="80.02.01"/>
    <x v="3"/>
    <x v="0"/>
    <x v="2"/>
    <x v="1"/>
    <x v="1"/>
    <x v="2"/>
    <x v="0"/>
    <x v="0"/>
    <x v="1"/>
    <s v="2022-05-24"/>
    <x v="0"/>
    <n v="4995"/>
    <x v="0"/>
    <m/>
    <x v="0"/>
    <m/>
    <x v="3"/>
    <n v="100474696"/>
    <x v="0"/>
    <x v="0"/>
    <s v="Retenções Iur"/>
    <s v="ORI"/>
    <x v="0"/>
    <s v="RIUR"/>
    <x v="0"/>
    <x v="0"/>
    <x v="0"/>
    <x v="0"/>
    <x v="0"/>
    <x v="0"/>
    <x v="0"/>
    <x v="0"/>
    <x v="0"/>
    <x v="0"/>
    <x v="0"/>
    <s v="Retenções Iur"/>
    <x v="0"/>
    <x v="0"/>
    <x v="0"/>
    <x v="0"/>
    <x v="2"/>
    <x v="0"/>
    <x v="0"/>
    <s v="000000"/>
    <x v="0"/>
    <x v="1"/>
    <x v="0"/>
    <x v="0"/>
    <s v="RETENCAO OT"/>
  </r>
  <r>
    <x v="1"/>
    <n v="0"/>
    <n v="0"/>
    <n v="0"/>
    <n v="36515"/>
    <x v="1279"/>
    <x v="0"/>
    <x v="1"/>
    <x v="0"/>
    <s v="01.25.01.10"/>
    <x v="25"/>
    <x v="4"/>
    <x v="4"/>
    <s v="Educação"/>
    <s v="01.25.01"/>
    <s v="Educação"/>
    <s v="01.25.01"/>
    <x v="4"/>
    <x v="0"/>
    <x v="3"/>
    <x v="2"/>
    <x v="0"/>
    <x v="1"/>
    <x v="2"/>
    <x v="0"/>
    <x v="3"/>
    <s v="2022-06-07"/>
    <x v="0"/>
    <n v="36515"/>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238.03Lts de combustível destinados as viaturas Toyota Coaster, ST-35-RT, ST-76-QP e ST-77-QP no transporte de clube desportivos da Esperança e Paz, participando nos jogos Escolares- Santiago Norte, conforme proposta e fatura em anexo."/>
  </r>
  <r>
    <x v="1"/>
    <n v="0"/>
    <n v="0"/>
    <n v="0"/>
    <n v="900"/>
    <x v="1280"/>
    <x v="0"/>
    <x v="0"/>
    <x v="0"/>
    <s v="03.03.10"/>
    <x v="0"/>
    <x v="0"/>
    <x v="0"/>
    <s v="Receitas Da Câmara"/>
    <s v="03.03.10"/>
    <s v="Receitas Da Câmara"/>
    <s v="03.03.10"/>
    <x v="42"/>
    <x v="0"/>
    <x v="5"/>
    <x v="12"/>
    <x v="0"/>
    <x v="0"/>
    <x v="0"/>
    <x v="0"/>
    <x v="3"/>
    <s v="2022-06-07"/>
    <x v="0"/>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60"/>
    <x v="1281"/>
    <x v="0"/>
    <x v="0"/>
    <x v="0"/>
    <s v="03.03.10"/>
    <x v="0"/>
    <x v="0"/>
    <x v="0"/>
    <s v="Receitas Da Câmara"/>
    <s v="03.03.10"/>
    <s v="Receitas Da Câmara"/>
    <s v="03.03.10"/>
    <x v="39"/>
    <x v="0"/>
    <x v="5"/>
    <x v="4"/>
    <x v="0"/>
    <x v="0"/>
    <x v="0"/>
    <x v="0"/>
    <x v="3"/>
    <s v="2022-06-07"/>
    <x v="0"/>
    <n v="4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1282"/>
    <x v="0"/>
    <x v="0"/>
    <x v="0"/>
    <s v="03.03.10"/>
    <x v="0"/>
    <x v="0"/>
    <x v="0"/>
    <s v="Receitas Da Câmara"/>
    <s v="03.03.10"/>
    <s v="Receitas Da Câmara"/>
    <s v="03.03.10"/>
    <x v="36"/>
    <x v="0"/>
    <x v="5"/>
    <x v="4"/>
    <x v="0"/>
    <x v="0"/>
    <x v="0"/>
    <x v="0"/>
    <x v="3"/>
    <s v="2022-06-07"/>
    <x v="0"/>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60"/>
    <x v="1283"/>
    <x v="0"/>
    <x v="0"/>
    <x v="0"/>
    <s v="03.03.10"/>
    <x v="0"/>
    <x v="0"/>
    <x v="0"/>
    <s v="Receitas Da Câmara"/>
    <s v="03.03.10"/>
    <s v="Receitas Da Câmara"/>
    <s v="03.03.10"/>
    <x v="40"/>
    <x v="0"/>
    <x v="5"/>
    <x v="4"/>
    <x v="0"/>
    <x v="0"/>
    <x v="0"/>
    <x v="0"/>
    <x v="3"/>
    <s v="2022-06-07"/>
    <x v="0"/>
    <n v="3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90"/>
    <x v="1284"/>
    <x v="0"/>
    <x v="0"/>
    <x v="0"/>
    <s v="03.03.10"/>
    <x v="0"/>
    <x v="0"/>
    <x v="0"/>
    <s v="Receitas Da Câmara"/>
    <s v="03.03.10"/>
    <s v="Receitas Da Câmara"/>
    <s v="03.03.10"/>
    <x v="34"/>
    <x v="0"/>
    <x v="5"/>
    <x v="4"/>
    <x v="0"/>
    <x v="0"/>
    <x v="0"/>
    <x v="0"/>
    <x v="3"/>
    <s v="2022-06-07"/>
    <x v="0"/>
    <n v="35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640"/>
    <x v="1285"/>
    <x v="0"/>
    <x v="0"/>
    <x v="0"/>
    <s v="03.03.10"/>
    <x v="0"/>
    <x v="0"/>
    <x v="0"/>
    <s v="Receitas Da Câmara"/>
    <s v="03.03.10"/>
    <s v="Receitas Da Câmara"/>
    <s v="03.03.10"/>
    <x v="41"/>
    <x v="0"/>
    <x v="5"/>
    <x v="4"/>
    <x v="0"/>
    <x v="0"/>
    <x v="0"/>
    <x v="0"/>
    <x v="3"/>
    <s v="2022-06-07"/>
    <x v="0"/>
    <n v="13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80"/>
    <x v="1286"/>
    <x v="0"/>
    <x v="0"/>
    <x v="0"/>
    <s v="03.03.10"/>
    <x v="0"/>
    <x v="0"/>
    <x v="0"/>
    <s v="Receitas Da Câmara"/>
    <s v="03.03.10"/>
    <s v="Receitas Da Câmara"/>
    <s v="03.03.10"/>
    <x v="37"/>
    <x v="0"/>
    <x v="5"/>
    <x v="4"/>
    <x v="0"/>
    <x v="0"/>
    <x v="0"/>
    <x v="0"/>
    <x v="3"/>
    <s v="2022-06-07"/>
    <x v="0"/>
    <n v="5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400"/>
    <x v="1287"/>
    <x v="0"/>
    <x v="0"/>
    <x v="0"/>
    <s v="03.03.10"/>
    <x v="0"/>
    <x v="0"/>
    <x v="0"/>
    <s v="Receitas Da Câmara"/>
    <s v="03.03.10"/>
    <s v="Receitas Da Câmara"/>
    <s v="03.03.10"/>
    <x v="6"/>
    <x v="0"/>
    <x v="5"/>
    <x v="4"/>
    <x v="0"/>
    <x v="0"/>
    <x v="0"/>
    <x v="0"/>
    <x v="3"/>
    <s v="2022-06-07"/>
    <x v="0"/>
    <n v="2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1288"/>
    <x v="0"/>
    <x v="0"/>
    <x v="0"/>
    <s v="03.03.10"/>
    <x v="0"/>
    <x v="0"/>
    <x v="0"/>
    <s v="Receitas Da Câmara"/>
    <s v="03.03.10"/>
    <s v="Receitas Da Câmara"/>
    <s v="03.03.10"/>
    <x v="35"/>
    <x v="0"/>
    <x v="1"/>
    <x v="11"/>
    <x v="0"/>
    <x v="0"/>
    <x v="0"/>
    <x v="0"/>
    <x v="3"/>
    <s v="2022-06-07"/>
    <x v="0"/>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1289"/>
    <x v="0"/>
    <x v="0"/>
    <x v="0"/>
    <s v="03.03.10"/>
    <x v="0"/>
    <x v="0"/>
    <x v="0"/>
    <s v="Receitas Da Câmara"/>
    <s v="03.03.10"/>
    <s v="Receitas Da Câmara"/>
    <s v="03.03.10"/>
    <x v="44"/>
    <x v="0"/>
    <x v="5"/>
    <x v="4"/>
    <x v="0"/>
    <x v="0"/>
    <x v="0"/>
    <x v="0"/>
    <x v="3"/>
    <s v="2022-06-07"/>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528"/>
    <x v="1290"/>
    <x v="0"/>
    <x v="0"/>
    <x v="0"/>
    <s v="03.03.10"/>
    <x v="0"/>
    <x v="0"/>
    <x v="0"/>
    <s v="Receitas Da Câmara"/>
    <s v="03.03.10"/>
    <s v="Receitas Da Câmara"/>
    <s v="03.03.10"/>
    <x v="38"/>
    <x v="0"/>
    <x v="1"/>
    <x v="1"/>
    <x v="0"/>
    <x v="0"/>
    <x v="0"/>
    <x v="0"/>
    <x v="3"/>
    <s v="2022-06-07"/>
    <x v="0"/>
    <n v="42528"/>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81263"/>
    <x v="1291"/>
    <x v="0"/>
    <x v="0"/>
    <x v="0"/>
    <s v="03.03.10"/>
    <x v="0"/>
    <x v="0"/>
    <x v="0"/>
    <s v="Receitas Da Câmara"/>
    <s v="03.03.10"/>
    <s v="Receitas Da Câmara"/>
    <s v="03.03.10"/>
    <x v="0"/>
    <x v="0"/>
    <x v="0"/>
    <x v="0"/>
    <x v="0"/>
    <x v="0"/>
    <x v="0"/>
    <x v="0"/>
    <x v="1"/>
    <s v="2022-05-04"/>
    <x v="0"/>
    <n v="381263"/>
    <x v="0"/>
    <m/>
    <x v="0"/>
    <m/>
    <x v="0"/>
    <n v="100474914"/>
    <x v="0"/>
    <x v="0"/>
    <s v="Receitas Da Câmara"/>
    <s v="EXT"/>
    <x v="0"/>
    <s v="RDC"/>
    <x v="0"/>
    <x v="0"/>
    <x v="0"/>
    <x v="0"/>
    <x v="0"/>
    <x v="0"/>
    <x v="0"/>
    <x v="0"/>
    <x v="0"/>
    <x v="0"/>
    <x v="0"/>
    <s v="Receitas Da Câmara"/>
    <x v="0"/>
    <x v="0"/>
    <x v="0"/>
    <x v="0"/>
    <x v="0"/>
    <x v="0"/>
    <x v="0"/>
    <s v="000000"/>
    <x v="0"/>
    <x v="0"/>
    <x v="0"/>
    <x v="0"/>
    <s v="Transferência pelo pagamento 1 do contrato nº36 Ministério Família, conforme estrato em anexo."/>
  </r>
  <r>
    <x v="1"/>
    <n v="0"/>
    <n v="0"/>
    <n v="0"/>
    <n v="30792"/>
    <x v="1292"/>
    <x v="0"/>
    <x v="1"/>
    <x v="0"/>
    <s v="01.25.01.10"/>
    <x v="25"/>
    <x v="4"/>
    <x v="4"/>
    <s v="Educação"/>
    <s v="01.25.01"/>
    <s v="Educação"/>
    <s v="01.25.01"/>
    <x v="4"/>
    <x v="0"/>
    <x v="3"/>
    <x v="2"/>
    <x v="0"/>
    <x v="1"/>
    <x v="2"/>
    <x v="0"/>
    <x v="3"/>
    <s v="2022-06-10"/>
    <x v="0"/>
    <n v="30792"/>
    <x v="0"/>
    <m/>
    <x v="0"/>
    <m/>
    <x v="5"/>
    <n v="100476920"/>
    <x v="0"/>
    <x v="0"/>
    <s v="Transporte escolar"/>
    <s v="ORI"/>
    <x v="0"/>
    <m/>
    <x v="0"/>
    <x v="0"/>
    <x v="0"/>
    <x v="0"/>
    <x v="0"/>
    <x v="0"/>
    <x v="0"/>
    <x v="1"/>
    <x v="0"/>
    <x v="0"/>
    <x v="0"/>
    <s v="Transporte escolar"/>
    <x v="0"/>
    <x v="0"/>
    <x v="0"/>
    <x v="0"/>
    <x v="1"/>
    <x v="0"/>
    <x v="0"/>
    <s v="000000"/>
    <x v="0"/>
    <x v="0"/>
    <x v="0"/>
    <x v="0"/>
    <s v="Pagamento a Favor da Empresa Felisberto Carvalho Auto Lda., pela aquisição de200,73 litros de combustível  destinadas as Viaturas de Transportes escolar do Município, conforme a proposta e fatura em anexo"/>
  </r>
  <r>
    <x v="1"/>
    <n v="0"/>
    <n v="0"/>
    <n v="0"/>
    <n v="1672"/>
    <x v="1293"/>
    <x v="0"/>
    <x v="1"/>
    <x v="0"/>
    <s v="01.25.05.09"/>
    <x v="15"/>
    <x v="4"/>
    <x v="4"/>
    <s v="Saúde"/>
    <s v="01.25.05"/>
    <s v="Saúde"/>
    <s v="01.25.05"/>
    <x v="5"/>
    <x v="0"/>
    <x v="4"/>
    <x v="3"/>
    <x v="0"/>
    <x v="1"/>
    <x v="2"/>
    <x v="0"/>
    <x v="3"/>
    <s v="2022-06-20"/>
    <x v="0"/>
    <n v="1672"/>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Farmácia São Miguel pela aquisição de compra de medicamento da Senhora Francisca Mendes Fernandes, conforme documento em anexo."/>
  </r>
  <r>
    <x v="1"/>
    <n v="0"/>
    <n v="0"/>
    <n v="0"/>
    <n v="2300"/>
    <x v="1294"/>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Junho 2022, conforme contrato em anexo."/>
  </r>
  <r>
    <x v="1"/>
    <n v="0"/>
    <n v="0"/>
    <n v="0"/>
    <n v="1633"/>
    <x v="1294"/>
    <x v="0"/>
    <x v="1"/>
    <x v="0"/>
    <s v="01.27.02.11"/>
    <x v="14"/>
    <x v="2"/>
    <x v="2"/>
    <s v="Saneamento básico"/>
    <s v="01.27.02"/>
    <s v="Saneamento básico"/>
    <s v="01.27.02"/>
    <x v="4"/>
    <x v="0"/>
    <x v="3"/>
    <x v="2"/>
    <x v="0"/>
    <x v="1"/>
    <x v="2"/>
    <x v="0"/>
    <x v="3"/>
    <s v="2022-06-23"/>
    <x v="0"/>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Lopes, pela prestação de serviço de limpeza urbana, referente ao mês de Junho 2022, conforme contrato em anexo."/>
  </r>
  <r>
    <x v="1"/>
    <n v="0"/>
    <n v="0"/>
    <n v="0"/>
    <n v="11397"/>
    <x v="1294"/>
    <x v="0"/>
    <x v="1"/>
    <x v="0"/>
    <s v="01.27.02.11"/>
    <x v="14"/>
    <x v="2"/>
    <x v="2"/>
    <s v="Saneamento básico"/>
    <s v="01.27.02"/>
    <s v="Saneamento básico"/>
    <s v="01.27.02"/>
    <x v="4"/>
    <x v="0"/>
    <x v="3"/>
    <x v="2"/>
    <x v="0"/>
    <x v="1"/>
    <x v="2"/>
    <x v="0"/>
    <x v="3"/>
    <s v="2022-06-23"/>
    <x v="0"/>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Junho 2022, conforme contrato em anexo."/>
  </r>
  <r>
    <x v="0"/>
    <n v="0"/>
    <n v="0"/>
    <n v="0"/>
    <n v="2300"/>
    <x v="1295"/>
    <x v="0"/>
    <x v="1"/>
    <x v="0"/>
    <s v="01.23.04.14"/>
    <x v="1"/>
    <x v="1"/>
    <x v="1"/>
    <s v="Ambiente"/>
    <s v="01.23.04"/>
    <s v="Ambiente"/>
    <s v="01.23.04"/>
    <x v="1"/>
    <x v="0"/>
    <x v="1"/>
    <x v="1"/>
    <x v="0"/>
    <x v="1"/>
    <x v="1"/>
    <x v="0"/>
    <x v="3"/>
    <s v="2022-06-23"/>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Junho 2022, conforme contrato em anexo.  "/>
  </r>
  <r>
    <x v="0"/>
    <n v="0"/>
    <n v="0"/>
    <n v="0"/>
    <n v="1663"/>
    <x v="1295"/>
    <x v="0"/>
    <x v="1"/>
    <x v="0"/>
    <s v="01.23.04.14"/>
    <x v="1"/>
    <x v="1"/>
    <x v="1"/>
    <s v="Ambiente"/>
    <s v="01.23.04"/>
    <s v="Ambiente"/>
    <s v="01.23.04"/>
    <x v="1"/>
    <x v="0"/>
    <x v="1"/>
    <x v="1"/>
    <x v="0"/>
    <x v="1"/>
    <x v="1"/>
    <x v="0"/>
    <x v="3"/>
    <s v="2022-06-23"/>
    <x v="0"/>
    <n v="166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Junho 2022, conforme contrato em anexo.  "/>
  </r>
  <r>
    <x v="0"/>
    <n v="0"/>
    <n v="0"/>
    <n v="0"/>
    <n v="11367"/>
    <x v="1295"/>
    <x v="0"/>
    <x v="1"/>
    <x v="0"/>
    <s v="01.23.04.14"/>
    <x v="1"/>
    <x v="1"/>
    <x v="1"/>
    <s v="Ambiente"/>
    <s v="01.23.04"/>
    <s v="Ambiente"/>
    <s v="01.23.04"/>
    <x v="1"/>
    <x v="0"/>
    <x v="1"/>
    <x v="1"/>
    <x v="0"/>
    <x v="1"/>
    <x v="1"/>
    <x v="0"/>
    <x v="3"/>
    <s v="2022-06-23"/>
    <x v="0"/>
    <n v="1136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Junho 2022, conforme contrato em anexo.  "/>
  </r>
  <r>
    <x v="0"/>
    <n v="0"/>
    <n v="0"/>
    <n v="0"/>
    <n v="9822"/>
    <x v="1296"/>
    <x v="0"/>
    <x v="1"/>
    <x v="0"/>
    <s v="01.28.01.08"/>
    <x v="30"/>
    <x v="5"/>
    <x v="6"/>
    <s v="Habitação Social"/>
    <s v="01.28.01"/>
    <s v="Habitação Social"/>
    <s v="01.28.01"/>
    <x v="1"/>
    <x v="0"/>
    <x v="1"/>
    <x v="1"/>
    <x v="0"/>
    <x v="1"/>
    <x v="1"/>
    <x v="0"/>
    <x v="3"/>
    <s v="2022-06-28"/>
    <x v="0"/>
    <n v="9822"/>
    <x v="0"/>
    <m/>
    <x v="0"/>
    <m/>
    <x v="80"/>
    <n v="100476775"/>
    <x v="0"/>
    <x v="0"/>
    <s v="Habitações Sociais"/>
    <s v="ORI"/>
    <x v="0"/>
    <s v="HS"/>
    <x v="0"/>
    <x v="0"/>
    <x v="0"/>
    <x v="0"/>
    <x v="0"/>
    <x v="0"/>
    <x v="0"/>
    <x v="1"/>
    <x v="0"/>
    <x v="0"/>
    <x v="0"/>
    <s v="Habitações Sociais"/>
    <x v="0"/>
    <x v="0"/>
    <x v="0"/>
    <x v="0"/>
    <x v="1"/>
    <x v="0"/>
    <x v="0"/>
    <s v="000000"/>
    <x v="0"/>
    <x v="0"/>
    <x v="0"/>
    <x v="0"/>
    <s v="Pagamento a favor da Electra ,referente ao fornecimento de energia para Habitação Social da Sra. Lourença Mendes, conforme a proposta e orçamento em anexo. "/>
  </r>
  <r>
    <x v="1"/>
    <n v="0"/>
    <n v="0"/>
    <n v="0"/>
    <n v="28500"/>
    <x v="1297"/>
    <x v="0"/>
    <x v="1"/>
    <x v="0"/>
    <s v="01.25.05.10"/>
    <x v="5"/>
    <x v="4"/>
    <x v="4"/>
    <s v="Saúde"/>
    <s v="01.25.05"/>
    <s v="Saúde"/>
    <s v="01.25.05"/>
    <x v="5"/>
    <x v="0"/>
    <x v="4"/>
    <x v="3"/>
    <x v="0"/>
    <x v="1"/>
    <x v="2"/>
    <x v="0"/>
    <x v="6"/>
    <s v="2022-07-08"/>
    <x v="2"/>
    <n v="28500"/>
    <x v="0"/>
    <m/>
    <x v="0"/>
    <m/>
    <x v="75"/>
    <n v="100422781"/>
    <x v="0"/>
    <x v="0"/>
    <s v="Assistencia social"/>
    <s v="ORI"/>
    <x v="0"/>
    <m/>
    <x v="0"/>
    <x v="0"/>
    <x v="0"/>
    <x v="0"/>
    <x v="0"/>
    <x v="0"/>
    <x v="0"/>
    <x v="1"/>
    <x v="0"/>
    <x v="0"/>
    <x v="0"/>
    <s v="Assistencia social"/>
    <x v="0"/>
    <x v="0"/>
    <x v="0"/>
    <x v="0"/>
    <x v="1"/>
    <x v="0"/>
    <x v="0"/>
    <s v="000000"/>
    <x v="0"/>
    <x v="0"/>
    <x v="0"/>
    <x v="0"/>
    <s v="Pagamento de renda, referente aos meses de Fevereiro, março e abril, de 2022, conforme contrato em anexo"/>
  </r>
  <r>
    <x v="0"/>
    <n v="0"/>
    <n v="0"/>
    <n v="0"/>
    <n v="10400"/>
    <x v="1298"/>
    <x v="0"/>
    <x v="1"/>
    <x v="0"/>
    <s v="01.27.06.41"/>
    <x v="12"/>
    <x v="2"/>
    <x v="2"/>
    <s v="Requalificação Urbana e habitação"/>
    <s v="01.27.06"/>
    <s v="Requalificação Urbana e habitação"/>
    <s v="01.27.06"/>
    <x v="12"/>
    <x v="0"/>
    <x v="1"/>
    <x v="1"/>
    <x v="0"/>
    <x v="1"/>
    <x v="1"/>
    <x v="0"/>
    <x v="6"/>
    <s v="2022-07-15"/>
    <x v="2"/>
    <n v="10400"/>
    <x v="0"/>
    <m/>
    <x v="0"/>
    <m/>
    <x v="267"/>
    <n v="100478452"/>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loja xie ZUOYU Lda., na aquisição de 8 cortinas para a inauguração do Jardim infantil de monte Bode , conforme a Fatura em anexo."/>
  </r>
  <r>
    <x v="1"/>
    <n v="0"/>
    <n v="0"/>
    <n v="0"/>
    <n v="13030"/>
    <x v="1268"/>
    <x v="0"/>
    <x v="1"/>
    <x v="0"/>
    <s v="01.27.02.11"/>
    <x v="14"/>
    <x v="2"/>
    <x v="2"/>
    <s v="Saneamento básico"/>
    <s v="01.27.02"/>
    <s v="Saneamento básico"/>
    <s v="01.27.02"/>
    <x v="4"/>
    <x v="0"/>
    <x v="3"/>
    <x v="2"/>
    <x v="0"/>
    <x v="1"/>
    <x v="2"/>
    <x v="0"/>
    <x v="6"/>
    <s v="2022-07-21"/>
    <x v="2"/>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a urbano) da Camara Municipal referente ao mês de Julho 2022,conforme o contrato em anexo. "/>
  </r>
  <r>
    <x v="1"/>
    <n v="0"/>
    <n v="0"/>
    <n v="0"/>
    <n v="2300"/>
    <x v="1299"/>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Julho 2022,conforme contrato em anexo.   "/>
  </r>
  <r>
    <x v="1"/>
    <n v="0"/>
    <n v="0"/>
    <n v="0"/>
    <n v="13030"/>
    <x v="1299"/>
    <x v="0"/>
    <x v="1"/>
    <x v="0"/>
    <s v="03.16.15"/>
    <x v="6"/>
    <x v="0"/>
    <x v="5"/>
    <s v="Direção Financeira"/>
    <s v="03.16.15"/>
    <s v="Direção Financeira"/>
    <s v="03.16.15"/>
    <x v="20"/>
    <x v="0"/>
    <x v="1"/>
    <x v="5"/>
    <x v="0"/>
    <x v="0"/>
    <x v="2"/>
    <x v="0"/>
    <x v="6"/>
    <s v="2022-07-21"/>
    <x v="2"/>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Julho 2022,conforme contrato em anexo.   "/>
  </r>
  <r>
    <x v="1"/>
    <n v="0"/>
    <n v="0"/>
    <n v="0"/>
    <n v="24000"/>
    <x v="1300"/>
    <x v="0"/>
    <x v="1"/>
    <x v="0"/>
    <s v="03.16.15"/>
    <x v="6"/>
    <x v="0"/>
    <x v="5"/>
    <s v="Direção Financeira"/>
    <s v="03.16.15"/>
    <s v="Direção Financeira"/>
    <s v="03.16.15"/>
    <x v="7"/>
    <x v="0"/>
    <x v="1"/>
    <x v="1"/>
    <x v="0"/>
    <x v="0"/>
    <x v="2"/>
    <x v="0"/>
    <x v="2"/>
    <s v="2022-03-21"/>
    <x v="1"/>
    <n v="24000"/>
    <x v="0"/>
    <m/>
    <x v="0"/>
    <m/>
    <x v="5"/>
    <n v="100476920"/>
    <x v="0"/>
    <x v="0"/>
    <s v="Direção Financeira"/>
    <s v="ORI"/>
    <x v="0"/>
    <m/>
    <x v="0"/>
    <x v="0"/>
    <x v="0"/>
    <x v="0"/>
    <x v="0"/>
    <x v="0"/>
    <x v="0"/>
    <x v="0"/>
    <x v="0"/>
    <x v="0"/>
    <x v="0"/>
    <s v="Direção Financeira"/>
    <x v="0"/>
    <x v="0"/>
    <x v="0"/>
    <x v="0"/>
    <x v="0"/>
    <x v="0"/>
    <x v="0"/>
    <s v="000626"/>
    <x v="0"/>
    <x v="0"/>
    <x v="0"/>
    <x v="0"/>
    <s v="Pagamento a favor de Felisberto Carvalho Auto, pela aquisição de 187.33 Lts de combústivel destinados ás viaturas no serviço do Gabinete do Presidente, conforme fatura e proposta em anexo."/>
  </r>
  <r>
    <x v="0"/>
    <n v="0"/>
    <n v="0"/>
    <n v="0"/>
    <n v="45000"/>
    <x v="1301"/>
    <x v="0"/>
    <x v="1"/>
    <x v="0"/>
    <s v="01.27.06.41"/>
    <x v="12"/>
    <x v="2"/>
    <x v="2"/>
    <s v="Requalificação Urbana e habitação"/>
    <s v="01.27.06"/>
    <s v="Requalificação Urbana e habitação"/>
    <s v="01.27.06"/>
    <x v="12"/>
    <x v="0"/>
    <x v="1"/>
    <x v="1"/>
    <x v="0"/>
    <x v="1"/>
    <x v="1"/>
    <x v="0"/>
    <x v="1"/>
    <s v="2022-05-05"/>
    <x v="0"/>
    <n v="45000"/>
    <x v="0"/>
    <m/>
    <x v="0"/>
    <m/>
    <x v="41"/>
    <n v="10045616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Industria carvalho, referente a aquisição de 50 sacos de 20x20x50, para trabalhos da reabilitação do jardim de Monte Bode, conforme proposta em anexo.  "/>
  </r>
  <r>
    <x v="1"/>
    <n v="0"/>
    <n v="0"/>
    <n v="0"/>
    <n v="5157"/>
    <x v="1302"/>
    <x v="0"/>
    <x v="1"/>
    <x v="0"/>
    <s v="03.16.01"/>
    <x v="39"/>
    <x v="0"/>
    <x v="5"/>
    <s v="Assembleia Municipal"/>
    <s v="03.16.01"/>
    <s v="Assembleia Municipal"/>
    <s v="03.16.01"/>
    <x v="17"/>
    <x v="0"/>
    <x v="1"/>
    <x v="1"/>
    <x v="1"/>
    <x v="0"/>
    <x v="2"/>
    <x v="0"/>
    <x v="4"/>
    <s v="2022-01-26"/>
    <x v="1"/>
    <n v="5157"/>
    <x v="0"/>
    <m/>
    <x v="0"/>
    <m/>
    <x v="3"/>
    <n v="100474696"/>
    <x v="0"/>
    <x v="1"/>
    <s v="Assembleia Municipal"/>
    <s v="ORI"/>
    <x v="0"/>
    <s v="AM"/>
    <x v="0"/>
    <x v="0"/>
    <x v="0"/>
    <x v="0"/>
    <x v="0"/>
    <x v="0"/>
    <x v="0"/>
    <x v="1"/>
    <x v="0"/>
    <x v="0"/>
    <x v="0"/>
    <s v="Assembleia Municipal"/>
    <x v="0"/>
    <x v="0"/>
    <x v="0"/>
    <x v="0"/>
    <x v="0"/>
    <x v="0"/>
    <x v="0"/>
    <s v="000165"/>
    <x v="0"/>
    <x v="0"/>
    <x v="1"/>
    <x v="0"/>
    <s v="Pagamento de salário referente a 01-2022"/>
  </r>
  <r>
    <x v="1"/>
    <n v="0"/>
    <n v="0"/>
    <n v="0"/>
    <n v="102283"/>
    <x v="1302"/>
    <x v="0"/>
    <x v="1"/>
    <x v="0"/>
    <s v="03.16.01"/>
    <x v="39"/>
    <x v="0"/>
    <x v="5"/>
    <s v="Assembleia Municipal"/>
    <s v="03.16.01"/>
    <s v="Assembleia Municipal"/>
    <s v="03.16.01"/>
    <x v="17"/>
    <x v="0"/>
    <x v="1"/>
    <x v="1"/>
    <x v="1"/>
    <x v="0"/>
    <x v="2"/>
    <x v="0"/>
    <x v="4"/>
    <s v="2022-01-26"/>
    <x v="1"/>
    <n v="102283"/>
    <x v="0"/>
    <m/>
    <x v="0"/>
    <m/>
    <x v="22"/>
    <n v="100474693"/>
    <x v="0"/>
    <x v="0"/>
    <s v="Assembleia Municipal"/>
    <s v="ORI"/>
    <x v="0"/>
    <s v="AM"/>
    <x v="0"/>
    <x v="0"/>
    <x v="0"/>
    <x v="0"/>
    <x v="0"/>
    <x v="0"/>
    <x v="0"/>
    <x v="1"/>
    <x v="0"/>
    <x v="0"/>
    <x v="0"/>
    <s v="Assembleia Municipal"/>
    <x v="0"/>
    <x v="0"/>
    <x v="0"/>
    <x v="0"/>
    <x v="0"/>
    <x v="0"/>
    <x v="0"/>
    <s v="000165"/>
    <x v="0"/>
    <x v="0"/>
    <x v="0"/>
    <x v="0"/>
    <s v="Pagamento de salário referente a 01-2022"/>
  </r>
  <r>
    <x v="1"/>
    <n v="0"/>
    <n v="0"/>
    <n v="0"/>
    <n v="333"/>
    <x v="1303"/>
    <x v="0"/>
    <x v="1"/>
    <x v="0"/>
    <s v="03.16.32"/>
    <x v="62"/>
    <x v="0"/>
    <x v="5"/>
    <s v="Gabinete de Comunicação e Imagem"/>
    <s v="03.16.32"/>
    <s v="Gabinete de Comunicação e Imagem"/>
    <s v="03.16.32"/>
    <x v="61"/>
    <x v="0"/>
    <x v="1"/>
    <x v="1"/>
    <x v="0"/>
    <x v="0"/>
    <x v="2"/>
    <x v="0"/>
    <x v="4"/>
    <s v="2022-01-26"/>
    <x v="1"/>
    <n v="333"/>
    <x v="0"/>
    <m/>
    <x v="0"/>
    <m/>
    <x v="3"/>
    <n v="100474696"/>
    <x v="0"/>
    <x v="1"/>
    <s v="Gabinete de Comunicação e Imagem"/>
    <s v="ORI"/>
    <x v="0"/>
    <s v="GCI"/>
    <x v="0"/>
    <x v="0"/>
    <x v="0"/>
    <x v="0"/>
    <x v="0"/>
    <x v="0"/>
    <x v="0"/>
    <x v="0"/>
    <x v="0"/>
    <x v="0"/>
    <x v="0"/>
    <s v="Gabinete de Comunicação e Imagem"/>
    <x v="0"/>
    <x v="0"/>
    <x v="0"/>
    <x v="0"/>
    <x v="0"/>
    <x v="0"/>
    <x v="0"/>
    <s v="000163"/>
    <x v="0"/>
    <x v="0"/>
    <x v="1"/>
    <x v="0"/>
    <s v="Pagamento de salário referente a 01-2022"/>
  </r>
  <r>
    <x v="1"/>
    <n v="0"/>
    <n v="0"/>
    <n v="0"/>
    <n v="8988"/>
    <x v="1303"/>
    <x v="0"/>
    <x v="1"/>
    <x v="0"/>
    <s v="03.16.32"/>
    <x v="62"/>
    <x v="0"/>
    <x v="5"/>
    <s v="Gabinete de Comunicação e Imagem"/>
    <s v="03.16.32"/>
    <s v="Gabinete de Comunicação e Imagem"/>
    <s v="03.16.32"/>
    <x v="15"/>
    <x v="0"/>
    <x v="1"/>
    <x v="1"/>
    <x v="1"/>
    <x v="0"/>
    <x v="2"/>
    <x v="0"/>
    <x v="4"/>
    <s v="2022-01-26"/>
    <x v="1"/>
    <n v="8988"/>
    <x v="0"/>
    <m/>
    <x v="0"/>
    <m/>
    <x v="3"/>
    <n v="100474696"/>
    <x v="0"/>
    <x v="1"/>
    <s v="Gabinete de Comunicação e Imagem"/>
    <s v="ORI"/>
    <x v="0"/>
    <s v="GCI"/>
    <x v="0"/>
    <x v="0"/>
    <x v="0"/>
    <x v="0"/>
    <x v="0"/>
    <x v="0"/>
    <x v="0"/>
    <x v="0"/>
    <x v="0"/>
    <x v="0"/>
    <x v="0"/>
    <s v="Gabinete de Comunicação e Imagem"/>
    <x v="0"/>
    <x v="0"/>
    <x v="0"/>
    <x v="0"/>
    <x v="0"/>
    <x v="0"/>
    <x v="0"/>
    <s v="000163"/>
    <x v="0"/>
    <x v="0"/>
    <x v="1"/>
    <x v="0"/>
    <s v="Pagamento de salário referente a 01-2022"/>
  </r>
  <r>
    <x v="1"/>
    <n v="0"/>
    <n v="0"/>
    <n v="0"/>
    <n v="385"/>
    <x v="1303"/>
    <x v="0"/>
    <x v="1"/>
    <x v="0"/>
    <s v="03.16.32"/>
    <x v="62"/>
    <x v="0"/>
    <x v="5"/>
    <s v="Gabinete de Comunicação e Imagem"/>
    <s v="03.16.32"/>
    <s v="Gabinete de Comunicação e Imagem"/>
    <s v="03.16.32"/>
    <x v="61"/>
    <x v="0"/>
    <x v="1"/>
    <x v="1"/>
    <x v="0"/>
    <x v="0"/>
    <x v="2"/>
    <x v="0"/>
    <x v="4"/>
    <s v="2022-01-26"/>
    <x v="1"/>
    <n v="385"/>
    <x v="0"/>
    <m/>
    <x v="0"/>
    <m/>
    <x v="33"/>
    <n v="100474706"/>
    <x v="0"/>
    <x v="6"/>
    <s v="Gabinete de Comunicação e Imagem"/>
    <s v="ORI"/>
    <x v="0"/>
    <s v="GCI"/>
    <x v="0"/>
    <x v="0"/>
    <x v="0"/>
    <x v="0"/>
    <x v="0"/>
    <x v="0"/>
    <x v="0"/>
    <x v="0"/>
    <x v="0"/>
    <x v="0"/>
    <x v="0"/>
    <s v="Gabinete de Comunicação e Imagem"/>
    <x v="0"/>
    <x v="0"/>
    <x v="0"/>
    <x v="0"/>
    <x v="0"/>
    <x v="0"/>
    <x v="0"/>
    <s v="000163"/>
    <x v="0"/>
    <x v="0"/>
    <x v="6"/>
    <x v="0"/>
    <s v="Pagamento de salário referente a 01-2022"/>
  </r>
  <r>
    <x v="1"/>
    <n v="0"/>
    <n v="0"/>
    <n v="0"/>
    <n v="10398"/>
    <x v="1303"/>
    <x v="0"/>
    <x v="1"/>
    <x v="0"/>
    <s v="03.16.32"/>
    <x v="62"/>
    <x v="0"/>
    <x v="5"/>
    <s v="Gabinete de Comunicação e Imagem"/>
    <s v="03.16.32"/>
    <s v="Gabinete de Comunicação e Imagem"/>
    <s v="03.16.32"/>
    <x v="15"/>
    <x v="0"/>
    <x v="1"/>
    <x v="1"/>
    <x v="1"/>
    <x v="0"/>
    <x v="2"/>
    <x v="0"/>
    <x v="4"/>
    <s v="2022-01-26"/>
    <x v="1"/>
    <n v="10398"/>
    <x v="0"/>
    <m/>
    <x v="0"/>
    <m/>
    <x v="33"/>
    <n v="100474706"/>
    <x v="0"/>
    <x v="6"/>
    <s v="Gabinete de Comunicação e Imagem"/>
    <s v="ORI"/>
    <x v="0"/>
    <s v="GCI"/>
    <x v="0"/>
    <x v="0"/>
    <x v="0"/>
    <x v="0"/>
    <x v="0"/>
    <x v="0"/>
    <x v="0"/>
    <x v="0"/>
    <x v="0"/>
    <x v="0"/>
    <x v="0"/>
    <s v="Gabinete de Comunicação e Imagem"/>
    <x v="0"/>
    <x v="0"/>
    <x v="0"/>
    <x v="0"/>
    <x v="0"/>
    <x v="0"/>
    <x v="0"/>
    <s v="000163"/>
    <x v="0"/>
    <x v="0"/>
    <x v="6"/>
    <x v="0"/>
    <s v="Pagamento de salário referente a 01-2022"/>
  </r>
  <r>
    <x v="1"/>
    <n v="0"/>
    <n v="0"/>
    <n v="0"/>
    <n v="4282"/>
    <x v="1303"/>
    <x v="0"/>
    <x v="1"/>
    <x v="0"/>
    <s v="03.16.32"/>
    <x v="62"/>
    <x v="0"/>
    <x v="5"/>
    <s v="Gabinete de Comunicação e Imagem"/>
    <s v="03.16.32"/>
    <s v="Gabinete de Comunicação e Imagem"/>
    <s v="03.16.32"/>
    <x v="61"/>
    <x v="0"/>
    <x v="1"/>
    <x v="1"/>
    <x v="0"/>
    <x v="0"/>
    <x v="2"/>
    <x v="0"/>
    <x v="4"/>
    <s v="2022-01-26"/>
    <x v="1"/>
    <n v="4282"/>
    <x v="0"/>
    <m/>
    <x v="0"/>
    <m/>
    <x v="22"/>
    <n v="100474693"/>
    <x v="0"/>
    <x v="0"/>
    <s v="Gabinete de Comunicação e Imagem"/>
    <s v="ORI"/>
    <x v="0"/>
    <s v="GCI"/>
    <x v="0"/>
    <x v="0"/>
    <x v="0"/>
    <x v="0"/>
    <x v="0"/>
    <x v="0"/>
    <x v="0"/>
    <x v="0"/>
    <x v="0"/>
    <x v="0"/>
    <x v="0"/>
    <s v="Gabinete de Comunicação e Imagem"/>
    <x v="0"/>
    <x v="0"/>
    <x v="0"/>
    <x v="0"/>
    <x v="0"/>
    <x v="0"/>
    <x v="0"/>
    <s v="000163"/>
    <x v="0"/>
    <x v="0"/>
    <x v="0"/>
    <x v="0"/>
    <s v="Pagamento de salário referente a 01-2022"/>
  </r>
  <r>
    <x v="1"/>
    <n v="0"/>
    <n v="0"/>
    <n v="0"/>
    <n v="115406"/>
    <x v="1303"/>
    <x v="0"/>
    <x v="1"/>
    <x v="0"/>
    <s v="03.16.32"/>
    <x v="62"/>
    <x v="0"/>
    <x v="5"/>
    <s v="Gabinete de Comunicação e Imagem"/>
    <s v="03.16.32"/>
    <s v="Gabinete de Comunicação e Imagem"/>
    <s v="03.16.32"/>
    <x v="15"/>
    <x v="0"/>
    <x v="1"/>
    <x v="1"/>
    <x v="1"/>
    <x v="0"/>
    <x v="2"/>
    <x v="0"/>
    <x v="4"/>
    <s v="2022-01-26"/>
    <x v="1"/>
    <n v="115406"/>
    <x v="0"/>
    <m/>
    <x v="0"/>
    <m/>
    <x v="22"/>
    <n v="100474693"/>
    <x v="0"/>
    <x v="0"/>
    <s v="Gabinete de Comunicação e Imagem"/>
    <s v="ORI"/>
    <x v="0"/>
    <s v="GCI"/>
    <x v="0"/>
    <x v="0"/>
    <x v="0"/>
    <x v="0"/>
    <x v="0"/>
    <x v="0"/>
    <x v="0"/>
    <x v="0"/>
    <x v="0"/>
    <x v="0"/>
    <x v="0"/>
    <s v="Gabinete de Comunicação e Imagem"/>
    <x v="0"/>
    <x v="0"/>
    <x v="0"/>
    <x v="0"/>
    <x v="0"/>
    <x v="0"/>
    <x v="0"/>
    <s v="000163"/>
    <x v="0"/>
    <x v="0"/>
    <x v="0"/>
    <x v="0"/>
    <s v="Pagamento de salário referente a 01-2022"/>
  </r>
  <r>
    <x v="1"/>
    <n v="0"/>
    <n v="0"/>
    <n v="0"/>
    <n v="2333098"/>
    <x v="1304"/>
    <x v="0"/>
    <x v="0"/>
    <x v="0"/>
    <s v="03.03.10"/>
    <x v="0"/>
    <x v="0"/>
    <x v="0"/>
    <s v="Receitas Da Câmara"/>
    <s v="03.03.10"/>
    <s v="Receitas Da Câmara"/>
    <s v="03.03.10"/>
    <x v="56"/>
    <x v="0"/>
    <x v="0"/>
    <x v="0"/>
    <x v="0"/>
    <x v="0"/>
    <x v="0"/>
    <x v="0"/>
    <x v="4"/>
    <s v="2022-01-27"/>
    <x v="1"/>
    <n v="2333098"/>
    <x v="0"/>
    <m/>
    <x v="0"/>
    <m/>
    <x v="0"/>
    <n v="100474914"/>
    <x v="0"/>
    <x v="0"/>
    <s v="Receitas Da Câmara"/>
    <s v="EXT"/>
    <x v="0"/>
    <s v="RDC"/>
    <x v="0"/>
    <x v="0"/>
    <x v="0"/>
    <x v="0"/>
    <x v="0"/>
    <x v="0"/>
    <x v="0"/>
    <x v="0"/>
    <x v="0"/>
    <x v="0"/>
    <x v="0"/>
    <s v="Receitas Da Câmara"/>
    <x v="0"/>
    <x v="0"/>
    <x v="0"/>
    <x v="0"/>
    <x v="0"/>
    <x v="0"/>
    <x v="0"/>
    <s v="000000"/>
    <x v="0"/>
    <x v="0"/>
    <x v="0"/>
    <x v="0"/>
    <s v="Transferência do compensação do FFM, referente a mês de Janeiro de 2022, conforme estrato em anexo. "/>
  </r>
  <r>
    <x v="0"/>
    <n v="0"/>
    <n v="0"/>
    <n v="0"/>
    <n v="35000"/>
    <x v="1305"/>
    <x v="0"/>
    <x v="1"/>
    <x v="0"/>
    <s v="01.27.02.15"/>
    <x v="2"/>
    <x v="2"/>
    <x v="2"/>
    <s v="Saneamento básico"/>
    <s v="01.27.02"/>
    <s v="Saneamento básico"/>
    <s v="01.27.02"/>
    <x v="2"/>
    <x v="0"/>
    <x v="1"/>
    <x v="1"/>
    <x v="0"/>
    <x v="1"/>
    <x v="1"/>
    <x v="0"/>
    <x v="5"/>
    <s v="2022-02-25"/>
    <x v="1"/>
    <n v="350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91,42 Lts de combustivel destinadas ás viaturas no investimento municipal nos serviços de resídios sólidos urbanos, conforme fatura e proposta em anexo."/>
  </r>
  <r>
    <x v="1"/>
    <n v="0"/>
    <n v="0"/>
    <n v="0"/>
    <n v="10834"/>
    <x v="1306"/>
    <x v="0"/>
    <x v="0"/>
    <x v="0"/>
    <s v="80.02.01"/>
    <x v="3"/>
    <x v="3"/>
    <x v="3"/>
    <s v="Retenções Iur"/>
    <s v="80.02.01"/>
    <s v="Retenções Iur"/>
    <s v="80.02.01"/>
    <x v="3"/>
    <x v="0"/>
    <x v="2"/>
    <x v="1"/>
    <x v="1"/>
    <x v="2"/>
    <x v="0"/>
    <x v="0"/>
    <x v="0"/>
    <s v="2022-04-19"/>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1307"/>
    <x v="0"/>
    <x v="0"/>
    <x v="0"/>
    <s v="80.02.10.01"/>
    <x v="9"/>
    <x v="3"/>
    <x v="3"/>
    <s v="Outros"/>
    <s v="80.02.10"/>
    <s v="Outros"/>
    <s v="80.02.10"/>
    <x v="29"/>
    <x v="0"/>
    <x v="2"/>
    <x v="1"/>
    <x v="1"/>
    <x v="2"/>
    <x v="0"/>
    <x v="0"/>
    <x v="0"/>
    <s v="2022-04-19"/>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1308"/>
    <x v="0"/>
    <x v="0"/>
    <x v="0"/>
    <s v="80.02.01"/>
    <x v="3"/>
    <x v="3"/>
    <x v="3"/>
    <s v="Retenções Iur"/>
    <s v="80.02.01"/>
    <s v="Retenções Iur"/>
    <s v="80.02.01"/>
    <x v="3"/>
    <x v="0"/>
    <x v="2"/>
    <x v="1"/>
    <x v="1"/>
    <x v="2"/>
    <x v="0"/>
    <x v="0"/>
    <x v="3"/>
    <s v="2022-06-21"/>
    <x v="0"/>
    <n v="10834"/>
    <x v="0"/>
    <m/>
    <x v="0"/>
    <m/>
    <x v="3"/>
    <n v="100474696"/>
    <x v="0"/>
    <x v="0"/>
    <s v="Retenções Iur"/>
    <s v="ORI"/>
    <x v="0"/>
    <s v="RIUR"/>
    <x v="0"/>
    <x v="0"/>
    <x v="0"/>
    <x v="0"/>
    <x v="0"/>
    <x v="0"/>
    <x v="0"/>
    <x v="0"/>
    <x v="0"/>
    <x v="0"/>
    <x v="0"/>
    <s v="Retenções Iur"/>
    <x v="0"/>
    <x v="0"/>
    <x v="0"/>
    <x v="0"/>
    <x v="2"/>
    <x v="0"/>
    <x v="0"/>
    <s v="000000"/>
    <x v="0"/>
    <x v="1"/>
    <x v="0"/>
    <x v="0"/>
    <s v="RETENCAO OT"/>
  </r>
  <r>
    <x v="1"/>
    <n v="0"/>
    <n v="0"/>
    <n v="0"/>
    <n v="27739"/>
    <x v="1309"/>
    <x v="0"/>
    <x v="0"/>
    <x v="0"/>
    <s v="80.02.10.01"/>
    <x v="9"/>
    <x v="3"/>
    <x v="3"/>
    <s v="Outros"/>
    <s v="80.02.10"/>
    <s v="Outros"/>
    <s v="80.02.10"/>
    <x v="29"/>
    <x v="0"/>
    <x v="2"/>
    <x v="1"/>
    <x v="1"/>
    <x v="2"/>
    <x v="0"/>
    <x v="0"/>
    <x v="3"/>
    <s v="2022-06-21"/>
    <x v="0"/>
    <n v="2773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1310"/>
    <x v="0"/>
    <x v="0"/>
    <x v="0"/>
    <s v="80.02.10.02"/>
    <x v="18"/>
    <x v="3"/>
    <x v="3"/>
    <s v="Outros"/>
    <s v="80.02.10"/>
    <s v="Outros"/>
    <s v="80.02.10"/>
    <x v="30"/>
    <x v="0"/>
    <x v="2"/>
    <x v="1"/>
    <x v="1"/>
    <x v="2"/>
    <x v="0"/>
    <x v="0"/>
    <x v="3"/>
    <s v="2022-06-21"/>
    <x v="0"/>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1311"/>
    <x v="0"/>
    <x v="0"/>
    <x v="0"/>
    <s v="80.02.10.24"/>
    <x v="20"/>
    <x v="3"/>
    <x v="3"/>
    <s v="Outros"/>
    <s v="80.02.10"/>
    <s v="Outros"/>
    <s v="80.02.10"/>
    <x v="30"/>
    <x v="0"/>
    <x v="2"/>
    <x v="1"/>
    <x v="1"/>
    <x v="2"/>
    <x v="0"/>
    <x v="0"/>
    <x v="3"/>
    <s v="2022-06-21"/>
    <x v="0"/>
    <n v="418"/>
    <x v="0"/>
    <m/>
    <x v="0"/>
    <m/>
    <x v="36"/>
    <n v="100478987"/>
    <x v="0"/>
    <x v="0"/>
    <s v="Retenções SIACSA"/>
    <s v="ORI"/>
    <x v="0"/>
    <s v="SIACSA"/>
    <x v="0"/>
    <x v="0"/>
    <x v="0"/>
    <x v="0"/>
    <x v="0"/>
    <x v="0"/>
    <x v="0"/>
    <x v="1"/>
    <x v="0"/>
    <x v="0"/>
    <x v="0"/>
    <s v="Retenções SIACSA"/>
    <x v="0"/>
    <x v="0"/>
    <x v="0"/>
    <x v="0"/>
    <x v="2"/>
    <x v="0"/>
    <x v="0"/>
    <s v="000000"/>
    <x v="0"/>
    <x v="1"/>
    <x v="0"/>
    <x v="0"/>
    <s v="RETENCAO OT"/>
  </r>
  <r>
    <x v="1"/>
    <n v="0"/>
    <n v="0"/>
    <n v="0"/>
    <n v="7832"/>
    <x v="1312"/>
    <x v="0"/>
    <x v="0"/>
    <x v="0"/>
    <s v="80.02.10.26"/>
    <x v="21"/>
    <x v="3"/>
    <x v="3"/>
    <s v="Outros"/>
    <s v="80.02.10"/>
    <s v="Outros"/>
    <s v="80.02.10"/>
    <x v="31"/>
    <x v="0"/>
    <x v="2"/>
    <x v="10"/>
    <x v="1"/>
    <x v="2"/>
    <x v="0"/>
    <x v="0"/>
    <x v="3"/>
    <s v="2022-06-21"/>
    <x v="0"/>
    <n v="7832"/>
    <x v="0"/>
    <m/>
    <x v="0"/>
    <m/>
    <x v="37"/>
    <n v="100479277"/>
    <x v="0"/>
    <x v="0"/>
    <s v="Retenção Sansung"/>
    <s v="ORI"/>
    <x v="0"/>
    <s v="RS"/>
    <x v="0"/>
    <x v="0"/>
    <x v="0"/>
    <x v="0"/>
    <x v="0"/>
    <x v="0"/>
    <x v="0"/>
    <x v="1"/>
    <x v="0"/>
    <x v="0"/>
    <x v="0"/>
    <s v="Retenção Sansung"/>
    <x v="0"/>
    <x v="0"/>
    <x v="0"/>
    <x v="0"/>
    <x v="2"/>
    <x v="0"/>
    <x v="0"/>
    <s v="000000"/>
    <x v="0"/>
    <x v="1"/>
    <x v="0"/>
    <x v="0"/>
    <s v="RETENCAO OT"/>
  </r>
  <r>
    <x v="1"/>
    <n v="0"/>
    <n v="0"/>
    <n v="0"/>
    <n v="10057"/>
    <x v="1098"/>
    <x v="0"/>
    <x v="1"/>
    <x v="0"/>
    <s v="03.16.11"/>
    <x v="61"/>
    <x v="0"/>
    <x v="5"/>
    <s v="Direcção de Obras"/>
    <s v="03.16.11"/>
    <s v="Direcção de Obras"/>
    <s v="03.16.11"/>
    <x v="13"/>
    <x v="0"/>
    <x v="1"/>
    <x v="5"/>
    <x v="0"/>
    <x v="0"/>
    <x v="2"/>
    <x v="0"/>
    <x v="6"/>
    <s v="2022-07-25"/>
    <x v="2"/>
    <n v="10057"/>
    <x v="0"/>
    <m/>
    <x v="0"/>
    <m/>
    <x v="22"/>
    <n v="100474693"/>
    <x v="0"/>
    <x v="0"/>
    <s v="Direcção de Obras"/>
    <s v="ORI"/>
    <x v="0"/>
    <m/>
    <x v="0"/>
    <x v="0"/>
    <x v="0"/>
    <x v="0"/>
    <x v="0"/>
    <x v="0"/>
    <x v="0"/>
    <x v="1"/>
    <x v="0"/>
    <x v="0"/>
    <x v="0"/>
    <s v="Direcção de Obras"/>
    <x v="0"/>
    <x v="0"/>
    <x v="0"/>
    <x v="0"/>
    <x v="0"/>
    <x v="0"/>
    <x v="0"/>
    <s v="000000"/>
    <x v="0"/>
    <x v="0"/>
    <x v="0"/>
    <x v="0"/>
    <s v="Pagamento de salário referente a 07-2022"/>
  </r>
  <r>
    <x v="1"/>
    <n v="0"/>
    <n v="0"/>
    <n v="0"/>
    <n v="22297"/>
    <x v="1098"/>
    <x v="0"/>
    <x v="1"/>
    <x v="0"/>
    <s v="03.16.11"/>
    <x v="61"/>
    <x v="0"/>
    <x v="5"/>
    <s v="Direcção de Obras"/>
    <s v="03.16.11"/>
    <s v="Direcção de Obras"/>
    <s v="03.16.11"/>
    <x v="60"/>
    <x v="0"/>
    <x v="1"/>
    <x v="1"/>
    <x v="0"/>
    <x v="0"/>
    <x v="2"/>
    <x v="0"/>
    <x v="6"/>
    <s v="2022-07-25"/>
    <x v="2"/>
    <n v="22297"/>
    <x v="0"/>
    <m/>
    <x v="0"/>
    <m/>
    <x v="22"/>
    <n v="100474693"/>
    <x v="0"/>
    <x v="0"/>
    <s v="Direcção de Obras"/>
    <s v="ORI"/>
    <x v="0"/>
    <m/>
    <x v="0"/>
    <x v="0"/>
    <x v="0"/>
    <x v="0"/>
    <x v="0"/>
    <x v="0"/>
    <x v="0"/>
    <x v="0"/>
    <x v="0"/>
    <x v="0"/>
    <x v="0"/>
    <s v="Direcção de Obras"/>
    <x v="0"/>
    <x v="0"/>
    <x v="0"/>
    <x v="0"/>
    <x v="0"/>
    <x v="0"/>
    <x v="0"/>
    <s v="000000"/>
    <x v="0"/>
    <x v="0"/>
    <x v="0"/>
    <x v="0"/>
    <s v="Pagamento de salário referente a 07-2022"/>
  </r>
  <r>
    <x v="1"/>
    <n v="0"/>
    <n v="0"/>
    <n v="0"/>
    <n v="15219"/>
    <x v="1098"/>
    <x v="0"/>
    <x v="1"/>
    <x v="0"/>
    <s v="03.16.11"/>
    <x v="61"/>
    <x v="0"/>
    <x v="5"/>
    <s v="Direcção de Obras"/>
    <s v="03.16.11"/>
    <s v="Direcção de Obras"/>
    <s v="03.16.11"/>
    <x v="62"/>
    <x v="0"/>
    <x v="1"/>
    <x v="1"/>
    <x v="0"/>
    <x v="0"/>
    <x v="2"/>
    <x v="0"/>
    <x v="6"/>
    <s v="2022-07-25"/>
    <x v="2"/>
    <n v="15219"/>
    <x v="0"/>
    <m/>
    <x v="0"/>
    <m/>
    <x v="22"/>
    <n v="100474693"/>
    <x v="0"/>
    <x v="0"/>
    <s v="Direcção de Obras"/>
    <s v="ORI"/>
    <x v="0"/>
    <m/>
    <x v="0"/>
    <x v="0"/>
    <x v="0"/>
    <x v="0"/>
    <x v="0"/>
    <x v="0"/>
    <x v="0"/>
    <x v="1"/>
    <x v="0"/>
    <x v="0"/>
    <x v="0"/>
    <s v="Direcção de Obras"/>
    <x v="0"/>
    <x v="0"/>
    <x v="0"/>
    <x v="0"/>
    <x v="0"/>
    <x v="0"/>
    <x v="0"/>
    <s v="000000"/>
    <x v="0"/>
    <x v="0"/>
    <x v="0"/>
    <x v="0"/>
    <s v="Pagamento de salário referente a 07-2022"/>
  </r>
  <r>
    <x v="1"/>
    <n v="0"/>
    <n v="0"/>
    <n v="0"/>
    <n v="250839"/>
    <x v="1098"/>
    <x v="0"/>
    <x v="1"/>
    <x v="0"/>
    <s v="03.16.11"/>
    <x v="61"/>
    <x v="0"/>
    <x v="5"/>
    <s v="Direcção de Obras"/>
    <s v="03.16.11"/>
    <s v="Direcção de Obras"/>
    <s v="03.16.11"/>
    <x v="15"/>
    <x v="0"/>
    <x v="1"/>
    <x v="1"/>
    <x v="1"/>
    <x v="0"/>
    <x v="2"/>
    <x v="0"/>
    <x v="6"/>
    <s v="2022-07-25"/>
    <x v="2"/>
    <n v="250839"/>
    <x v="0"/>
    <m/>
    <x v="0"/>
    <m/>
    <x v="22"/>
    <n v="100474693"/>
    <x v="0"/>
    <x v="0"/>
    <s v="Direcção de Obras"/>
    <s v="ORI"/>
    <x v="0"/>
    <m/>
    <x v="0"/>
    <x v="0"/>
    <x v="0"/>
    <x v="0"/>
    <x v="0"/>
    <x v="0"/>
    <x v="0"/>
    <x v="0"/>
    <x v="0"/>
    <x v="0"/>
    <x v="0"/>
    <s v="Direcção de Obras"/>
    <x v="0"/>
    <x v="0"/>
    <x v="0"/>
    <x v="0"/>
    <x v="0"/>
    <x v="0"/>
    <x v="0"/>
    <s v="000000"/>
    <x v="0"/>
    <x v="0"/>
    <x v="0"/>
    <x v="0"/>
    <s v="Pagamento de salário referente a 07-2022"/>
  </r>
  <r>
    <x v="1"/>
    <n v="0"/>
    <n v="0"/>
    <n v="0"/>
    <n v="270292"/>
    <x v="1098"/>
    <x v="0"/>
    <x v="1"/>
    <x v="0"/>
    <s v="03.16.11"/>
    <x v="61"/>
    <x v="0"/>
    <x v="5"/>
    <s v="Direcção de Obras"/>
    <s v="03.16.11"/>
    <s v="Direcção de Obras"/>
    <s v="03.16.11"/>
    <x v="16"/>
    <x v="0"/>
    <x v="1"/>
    <x v="1"/>
    <x v="1"/>
    <x v="0"/>
    <x v="2"/>
    <x v="0"/>
    <x v="6"/>
    <s v="2022-07-25"/>
    <x v="2"/>
    <n v="270292"/>
    <x v="0"/>
    <m/>
    <x v="0"/>
    <m/>
    <x v="22"/>
    <n v="100474693"/>
    <x v="0"/>
    <x v="0"/>
    <s v="Direcção de Obras"/>
    <s v="ORI"/>
    <x v="0"/>
    <m/>
    <x v="0"/>
    <x v="0"/>
    <x v="0"/>
    <x v="0"/>
    <x v="0"/>
    <x v="0"/>
    <x v="0"/>
    <x v="0"/>
    <x v="0"/>
    <x v="0"/>
    <x v="0"/>
    <s v="Direcção de Obras"/>
    <x v="0"/>
    <x v="0"/>
    <x v="0"/>
    <x v="0"/>
    <x v="0"/>
    <x v="0"/>
    <x v="0"/>
    <s v="000000"/>
    <x v="0"/>
    <x v="0"/>
    <x v="0"/>
    <x v="0"/>
    <s v="Pagamento de salário referente a 07-2022"/>
  </r>
  <r>
    <x v="1"/>
    <n v="0"/>
    <n v="0"/>
    <n v="0"/>
    <n v="100524"/>
    <x v="1098"/>
    <x v="0"/>
    <x v="1"/>
    <x v="0"/>
    <s v="03.16.11"/>
    <x v="61"/>
    <x v="0"/>
    <x v="5"/>
    <s v="Direcção de Obras"/>
    <s v="03.16.11"/>
    <s v="Direcção de Obras"/>
    <s v="03.16.11"/>
    <x v="17"/>
    <x v="0"/>
    <x v="1"/>
    <x v="1"/>
    <x v="1"/>
    <x v="0"/>
    <x v="2"/>
    <x v="0"/>
    <x v="6"/>
    <s v="2022-07-25"/>
    <x v="2"/>
    <n v="100524"/>
    <x v="0"/>
    <m/>
    <x v="0"/>
    <m/>
    <x v="22"/>
    <n v="100474693"/>
    <x v="0"/>
    <x v="0"/>
    <s v="Direcção de Obras"/>
    <s v="ORI"/>
    <x v="0"/>
    <m/>
    <x v="0"/>
    <x v="0"/>
    <x v="0"/>
    <x v="0"/>
    <x v="0"/>
    <x v="0"/>
    <x v="0"/>
    <x v="0"/>
    <x v="0"/>
    <x v="0"/>
    <x v="0"/>
    <s v="Direcção de Obras"/>
    <x v="0"/>
    <x v="0"/>
    <x v="0"/>
    <x v="0"/>
    <x v="0"/>
    <x v="0"/>
    <x v="0"/>
    <s v="000000"/>
    <x v="0"/>
    <x v="0"/>
    <x v="0"/>
    <x v="0"/>
    <s v="Pagamento de salário referente a 07-2022"/>
  </r>
  <r>
    <x v="1"/>
    <n v="0"/>
    <n v="0"/>
    <n v="0"/>
    <n v="1531"/>
    <x v="1313"/>
    <x v="0"/>
    <x v="1"/>
    <x v="0"/>
    <s v="03.16.02"/>
    <x v="31"/>
    <x v="0"/>
    <x v="5"/>
    <s v="Gabinete do Presidente"/>
    <s v="03.16.02"/>
    <s v="Gabinete do Presidente"/>
    <s v="03.16.02"/>
    <x v="69"/>
    <x v="0"/>
    <x v="1"/>
    <x v="1"/>
    <x v="0"/>
    <x v="0"/>
    <x v="2"/>
    <x v="0"/>
    <x v="6"/>
    <s v="2022-07-25"/>
    <x v="2"/>
    <n v="1531"/>
    <x v="0"/>
    <m/>
    <x v="0"/>
    <m/>
    <x v="3"/>
    <n v="100474696"/>
    <x v="0"/>
    <x v="1"/>
    <s v="Gabinete do Presidente"/>
    <s v="ORI"/>
    <x v="0"/>
    <m/>
    <x v="0"/>
    <x v="0"/>
    <x v="0"/>
    <x v="0"/>
    <x v="0"/>
    <x v="0"/>
    <x v="0"/>
    <x v="0"/>
    <x v="0"/>
    <x v="0"/>
    <x v="0"/>
    <s v="Gabinete do Presidente"/>
    <x v="0"/>
    <x v="0"/>
    <x v="0"/>
    <x v="0"/>
    <x v="0"/>
    <x v="0"/>
    <x v="0"/>
    <s v="000000"/>
    <x v="0"/>
    <x v="0"/>
    <x v="1"/>
    <x v="0"/>
    <s v="Pagamento de salário referente a 07-2022"/>
  </r>
  <r>
    <x v="1"/>
    <n v="0"/>
    <n v="0"/>
    <n v="0"/>
    <n v="5253"/>
    <x v="1313"/>
    <x v="0"/>
    <x v="1"/>
    <x v="0"/>
    <s v="03.16.02"/>
    <x v="31"/>
    <x v="0"/>
    <x v="5"/>
    <s v="Gabinete do Presidente"/>
    <s v="03.16.02"/>
    <s v="Gabinete do Presidente"/>
    <s v="03.16.02"/>
    <x v="62"/>
    <x v="0"/>
    <x v="1"/>
    <x v="1"/>
    <x v="0"/>
    <x v="0"/>
    <x v="2"/>
    <x v="0"/>
    <x v="6"/>
    <s v="2022-07-25"/>
    <x v="2"/>
    <n v="5253"/>
    <x v="0"/>
    <m/>
    <x v="0"/>
    <m/>
    <x v="3"/>
    <n v="100474696"/>
    <x v="0"/>
    <x v="1"/>
    <s v="Gabinete do Presidente"/>
    <s v="ORI"/>
    <x v="0"/>
    <m/>
    <x v="0"/>
    <x v="0"/>
    <x v="0"/>
    <x v="0"/>
    <x v="0"/>
    <x v="0"/>
    <x v="0"/>
    <x v="0"/>
    <x v="0"/>
    <x v="0"/>
    <x v="0"/>
    <s v="Gabinete do Presidente"/>
    <x v="0"/>
    <x v="0"/>
    <x v="0"/>
    <x v="0"/>
    <x v="0"/>
    <x v="0"/>
    <x v="0"/>
    <s v="000000"/>
    <x v="0"/>
    <x v="0"/>
    <x v="1"/>
    <x v="0"/>
    <s v="Pagamento de salário referente a 07-2022"/>
  </r>
  <r>
    <x v="1"/>
    <n v="0"/>
    <n v="0"/>
    <n v="0"/>
    <n v="15158"/>
    <x v="1313"/>
    <x v="0"/>
    <x v="1"/>
    <x v="0"/>
    <s v="03.16.02"/>
    <x v="31"/>
    <x v="0"/>
    <x v="5"/>
    <s v="Gabinete do Presidente"/>
    <s v="03.16.02"/>
    <s v="Gabinete do Presidente"/>
    <s v="03.16.02"/>
    <x v="17"/>
    <x v="0"/>
    <x v="1"/>
    <x v="1"/>
    <x v="1"/>
    <x v="0"/>
    <x v="2"/>
    <x v="0"/>
    <x v="6"/>
    <s v="2022-07-25"/>
    <x v="2"/>
    <n v="15158"/>
    <x v="0"/>
    <m/>
    <x v="0"/>
    <m/>
    <x v="3"/>
    <n v="100474696"/>
    <x v="0"/>
    <x v="1"/>
    <s v="Gabinete do Presidente"/>
    <s v="ORI"/>
    <x v="0"/>
    <m/>
    <x v="0"/>
    <x v="0"/>
    <x v="0"/>
    <x v="0"/>
    <x v="0"/>
    <x v="0"/>
    <x v="0"/>
    <x v="0"/>
    <x v="0"/>
    <x v="0"/>
    <x v="0"/>
    <s v="Gabinete do Presidente"/>
    <x v="0"/>
    <x v="0"/>
    <x v="0"/>
    <x v="0"/>
    <x v="0"/>
    <x v="0"/>
    <x v="0"/>
    <s v="000000"/>
    <x v="0"/>
    <x v="0"/>
    <x v="1"/>
    <x v="0"/>
    <s v="Pagamento de salário referente a 07-2022"/>
  </r>
  <r>
    <x v="1"/>
    <n v="0"/>
    <n v="0"/>
    <n v="0"/>
    <n v="1127"/>
    <x v="1313"/>
    <x v="0"/>
    <x v="1"/>
    <x v="0"/>
    <s v="03.16.02"/>
    <x v="31"/>
    <x v="0"/>
    <x v="5"/>
    <s v="Gabinete do Presidente"/>
    <s v="03.16.02"/>
    <s v="Gabinete do Presidente"/>
    <s v="03.16.02"/>
    <x v="69"/>
    <x v="0"/>
    <x v="1"/>
    <x v="1"/>
    <x v="0"/>
    <x v="0"/>
    <x v="2"/>
    <x v="0"/>
    <x v="6"/>
    <s v="2022-07-25"/>
    <x v="2"/>
    <n v="1127"/>
    <x v="0"/>
    <m/>
    <x v="0"/>
    <m/>
    <x v="33"/>
    <n v="100474706"/>
    <x v="0"/>
    <x v="6"/>
    <s v="Gabinete do Presidente"/>
    <s v="ORI"/>
    <x v="0"/>
    <m/>
    <x v="0"/>
    <x v="0"/>
    <x v="0"/>
    <x v="0"/>
    <x v="0"/>
    <x v="0"/>
    <x v="0"/>
    <x v="0"/>
    <x v="0"/>
    <x v="0"/>
    <x v="0"/>
    <s v="Gabinete do Presidente"/>
    <x v="0"/>
    <x v="0"/>
    <x v="0"/>
    <x v="0"/>
    <x v="0"/>
    <x v="0"/>
    <x v="0"/>
    <s v="000000"/>
    <x v="0"/>
    <x v="0"/>
    <x v="6"/>
    <x v="0"/>
    <s v="Pagamento de salário referente a 07-2022"/>
  </r>
  <r>
    <x v="1"/>
    <n v="0"/>
    <n v="0"/>
    <n v="0"/>
    <n v="3868"/>
    <x v="1313"/>
    <x v="0"/>
    <x v="1"/>
    <x v="0"/>
    <s v="03.16.02"/>
    <x v="31"/>
    <x v="0"/>
    <x v="5"/>
    <s v="Gabinete do Presidente"/>
    <s v="03.16.02"/>
    <s v="Gabinete do Presidente"/>
    <s v="03.16.02"/>
    <x v="62"/>
    <x v="0"/>
    <x v="1"/>
    <x v="1"/>
    <x v="0"/>
    <x v="0"/>
    <x v="2"/>
    <x v="0"/>
    <x v="6"/>
    <s v="2022-07-25"/>
    <x v="2"/>
    <n v="3868"/>
    <x v="0"/>
    <m/>
    <x v="0"/>
    <m/>
    <x v="33"/>
    <n v="100474706"/>
    <x v="0"/>
    <x v="6"/>
    <s v="Gabinete do Presidente"/>
    <s v="ORI"/>
    <x v="0"/>
    <m/>
    <x v="0"/>
    <x v="0"/>
    <x v="0"/>
    <x v="0"/>
    <x v="0"/>
    <x v="0"/>
    <x v="0"/>
    <x v="0"/>
    <x v="0"/>
    <x v="0"/>
    <x v="0"/>
    <s v="Gabinete do Presidente"/>
    <x v="0"/>
    <x v="0"/>
    <x v="0"/>
    <x v="0"/>
    <x v="0"/>
    <x v="0"/>
    <x v="0"/>
    <s v="000000"/>
    <x v="0"/>
    <x v="0"/>
    <x v="6"/>
    <x v="0"/>
    <s v="Pagamento de salário referente a 07-2022"/>
  </r>
  <r>
    <x v="1"/>
    <n v="0"/>
    <n v="0"/>
    <n v="0"/>
    <n v="11161"/>
    <x v="1313"/>
    <x v="0"/>
    <x v="1"/>
    <x v="0"/>
    <s v="03.16.02"/>
    <x v="31"/>
    <x v="0"/>
    <x v="5"/>
    <s v="Gabinete do Presidente"/>
    <s v="03.16.02"/>
    <s v="Gabinete do Presidente"/>
    <s v="03.16.02"/>
    <x v="17"/>
    <x v="0"/>
    <x v="1"/>
    <x v="1"/>
    <x v="1"/>
    <x v="0"/>
    <x v="2"/>
    <x v="0"/>
    <x v="6"/>
    <s v="2022-07-25"/>
    <x v="2"/>
    <n v="11161"/>
    <x v="0"/>
    <m/>
    <x v="0"/>
    <m/>
    <x v="33"/>
    <n v="100474706"/>
    <x v="0"/>
    <x v="6"/>
    <s v="Gabinete do Presidente"/>
    <s v="ORI"/>
    <x v="0"/>
    <m/>
    <x v="0"/>
    <x v="0"/>
    <x v="0"/>
    <x v="0"/>
    <x v="0"/>
    <x v="0"/>
    <x v="0"/>
    <x v="0"/>
    <x v="0"/>
    <x v="0"/>
    <x v="0"/>
    <s v="Gabinete do Presidente"/>
    <x v="0"/>
    <x v="0"/>
    <x v="0"/>
    <x v="0"/>
    <x v="0"/>
    <x v="0"/>
    <x v="0"/>
    <s v="000000"/>
    <x v="0"/>
    <x v="0"/>
    <x v="6"/>
    <x v="0"/>
    <s v="Pagamento de salário referente a 07-2022"/>
  </r>
  <r>
    <x v="1"/>
    <n v="0"/>
    <n v="0"/>
    <n v="0"/>
    <n v="17742"/>
    <x v="1313"/>
    <x v="0"/>
    <x v="1"/>
    <x v="0"/>
    <s v="03.16.02"/>
    <x v="31"/>
    <x v="0"/>
    <x v="5"/>
    <s v="Gabinete do Presidente"/>
    <s v="03.16.02"/>
    <s v="Gabinete do Presidente"/>
    <s v="03.16.02"/>
    <x v="69"/>
    <x v="0"/>
    <x v="1"/>
    <x v="1"/>
    <x v="0"/>
    <x v="0"/>
    <x v="2"/>
    <x v="0"/>
    <x v="6"/>
    <s v="2022-07-25"/>
    <x v="2"/>
    <n v="17742"/>
    <x v="0"/>
    <m/>
    <x v="0"/>
    <m/>
    <x v="22"/>
    <n v="100474693"/>
    <x v="0"/>
    <x v="0"/>
    <s v="Gabinete do Presidente"/>
    <s v="ORI"/>
    <x v="0"/>
    <m/>
    <x v="0"/>
    <x v="0"/>
    <x v="0"/>
    <x v="0"/>
    <x v="0"/>
    <x v="0"/>
    <x v="0"/>
    <x v="0"/>
    <x v="0"/>
    <x v="0"/>
    <x v="0"/>
    <s v="Gabinete do Presidente"/>
    <x v="0"/>
    <x v="0"/>
    <x v="0"/>
    <x v="0"/>
    <x v="0"/>
    <x v="0"/>
    <x v="0"/>
    <s v="000000"/>
    <x v="0"/>
    <x v="0"/>
    <x v="0"/>
    <x v="0"/>
    <s v="Pagamento de salário referente a 07-2022"/>
  </r>
  <r>
    <x v="1"/>
    <n v="0"/>
    <n v="0"/>
    <n v="0"/>
    <n v="60879"/>
    <x v="1313"/>
    <x v="0"/>
    <x v="1"/>
    <x v="0"/>
    <s v="03.16.02"/>
    <x v="31"/>
    <x v="0"/>
    <x v="5"/>
    <s v="Gabinete do Presidente"/>
    <s v="03.16.02"/>
    <s v="Gabinete do Presidente"/>
    <s v="03.16.02"/>
    <x v="62"/>
    <x v="0"/>
    <x v="1"/>
    <x v="1"/>
    <x v="0"/>
    <x v="0"/>
    <x v="2"/>
    <x v="0"/>
    <x v="6"/>
    <s v="2022-07-25"/>
    <x v="2"/>
    <n v="60879"/>
    <x v="0"/>
    <m/>
    <x v="0"/>
    <m/>
    <x v="22"/>
    <n v="100474693"/>
    <x v="0"/>
    <x v="0"/>
    <s v="Gabinete do Presidente"/>
    <s v="ORI"/>
    <x v="0"/>
    <m/>
    <x v="0"/>
    <x v="0"/>
    <x v="0"/>
    <x v="0"/>
    <x v="0"/>
    <x v="0"/>
    <x v="0"/>
    <x v="0"/>
    <x v="0"/>
    <x v="0"/>
    <x v="0"/>
    <s v="Gabinete do Presidente"/>
    <x v="0"/>
    <x v="0"/>
    <x v="0"/>
    <x v="0"/>
    <x v="0"/>
    <x v="0"/>
    <x v="0"/>
    <s v="000000"/>
    <x v="0"/>
    <x v="0"/>
    <x v="0"/>
    <x v="0"/>
    <s v="Pagamento de salário referente a 07-2022"/>
  </r>
  <r>
    <x v="1"/>
    <n v="0"/>
    <n v="0"/>
    <n v="0"/>
    <n v="175626"/>
    <x v="1313"/>
    <x v="0"/>
    <x v="1"/>
    <x v="0"/>
    <s v="03.16.02"/>
    <x v="31"/>
    <x v="0"/>
    <x v="5"/>
    <s v="Gabinete do Presidente"/>
    <s v="03.16.02"/>
    <s v="Gabinete do Presidente"/>
    <s v="03.16.02"/>
    <x v="17"/>
    <x v="0"/>
    <x v="1"/>
    <x v="1"/>
    <x v="1"/>
    <x v="0"/>
    <x v="2"/>
    <x v="0"/>
    <x v="6"/>
    <s v="2022-07-25"/>
    <x v="2"/>
    <n v="175626"/>
    <x v="0"/>
    <m/>
    <x v="0"/>
    <m/>
    <x v="22"/>
    <n v="100474693"/>
    <x v="0"/>
    <x v="0"/>
    <s v="Gabinete do Presidente"/>
    <s v="ORI"/>
    <x v="0"/>
    <m/>
    <x v="0"/>
    <x v="0"/>
    <x v="0"/>
    <x v="0"/>
    <x v="0"/>
    <x v="0"/>
    <x v="0"/>
    <x v="0"/>
    <x v="0"/>
    <x v="0"/>
    <x v="0"/>
    <s v="Gabinete do Presidente"/>
    <x v="0"/>
    <x v="0"/>
    <x v="0"/>
    <x v="0"/>
    <x v="0"/>
    <x v="0"/>
    <x v="0"/>
    <s v="000000"/>
    <x v="0"/>
    <x v="0"/>
    <x v="0"/>
    <x v="0"/>
    <s v="Pagamento de salário referente a 07-2022"/>
  </r>
  <r>
    <x v="1"/>
    <n v="0"/>
    <n v="0"/>
    <n v="0"/>
    <n v="5157"/>
    <x v="1314"/>
    <x v="0"/>
    <x v="1"/>
    <x v="0"/>
    <s v="03.16.01"/>
    <x v="39"/>
    <x v="0"/>
    <x v="5"/>
    <s v="Assembleia Municipal"/>
    <s v="03.16.01"/>
    <s v="Assembleia Municipal"/>
    <s v="03.16.01"/>
    <x v="17"/>
    <x v="0"/>
    <x v="1"/>
    <x v="1"/>
    <x v="1"/>
    <x v="0"/>
    <x v="2"/>
    <x v="0"/>
    <x v="6"/>
    <s v="2022-07-25"/>
    <x v="2"/>
    <n v="5157"/>
    <x v="0"/>
    <m/>
    <x v="0"/>
    <m/>
    <x v="3"/>
    <n v="100474696"/>
    <x v="0"/>
    <x v="1"/>
    <s v="Assembleia Municipal"/>
    <s v="ORI"/>
    <x v="0"/>
    <s v="AM"/>
    <x v="0"/>
    <x v="0"/>
    <x v="0"/>
    <x v="0"/>
    <x v="0"/>
    <x v="0"/>
    <x v="0"/>
    <x v="1"/>
    <x v="0"/>
    <x v="0"/>
    <x v="0"/>
    <s v="Assembleia Municipal"/>
    <x v="0"/>
    <x v="0"/>
    <x v="0"/>
    <x v="0"/>
    <x v="0"/>
    <x v="0"/>
    <x v="0"/>
    <s v="000000"/>
    <x v="0"/>
    <x v="0"/>
    <x v="1"/>
    <x v="0"/>
    <s v="Pagamento de salário referente a 07-2022"/>
  </r>
  <r>
    <x v="1"/>
    <n v="0"/>
    <n v="0"/>
    <n v="0"/>
    <n v="102283"/>
    <x v="1314"/>
    <x v="0"/>
    <x v="1"/>
    <x v="0"/>
    <s v="03.16.01"/>
    <x v="39"/>
    <x v="0"/>
    <x v="5"/>
    <s v="Assembleia Municipal"/>
    <s v="03.16.01"/>
    <s v="Assembleia Municipal"/>
    <s v="03.16.01"/>
    <x v="17"/>
    <x v="0"/>
    <x v="1"/>
    <x v="1"/>
    <x v="1"/>
    <x v="0"/>
    <x v="2"/>
    <x v="0"/>
    <x v="6"/>
    <s v="2022-07-25"/>
    <x v="2"/>
    <n v="102283"/>
    <x v="0"/>
    <m/>
    <x v="0"/>
    <m/>
    <x v="22"/>
    <n v="100474693"/>
    <x v="0"/>
    <x v="0"/>
    <s v="Assembleia Municipal"/>
    <s v="ORI"/>
    <x v="0"/>
    <s v="AM"/>
    <x v="0"/>
    <x v="0"/>
    <x v="0"/>
    <x v="0"/>
    <x v="0"/>
    <x v="0"/>
    <x v="0"/>
    <x v="1"/>
    <x v="0"/>
    <x v="0"/>
    <x v="0"/>
    <s v="Assembleia Municipal"/>
    <x v="0"/>
    <x v="0"/>
    <x v="0"/>
    <x v="0"/>
    <x v="0"/>
    <x v="0"/>
    <x v="0"/>
    <s v="000000"/>
    <x v="0"/>
    <x v="0"/>
    <x v="0"/>
    <x v="0"/>
    <s v="Pagamento de salário referente a 07-2022"/>
  </r>
  <r>
    <x v="1"/>
    <n v="0"/>
    <n v="0"/>
    <n v="0"/>
    <n v="4310"/>
    <x v="1315"/>
    <x v="0"/>
    <x v="1"/>
    <x v="0"/>
    <s v="03.16.29"/>
    <x v="45"/>
    <x v="0"/>
    <x v="5"/>
    <s v="Gabinete de Gestão e Controlo de Qualidade"/>
    <s v="03.16.29"/>
    <s v="Gabinete de Gestão e Controlo de Qualidade"/>
    <s v="03.16.29"/>
    <x v="16"/>
    <x v="0"/>
    <x v="1"/>
    <x v="1"/>
    <x v="1"/>
    <x v="0"/>
    <x v="2"/>
    <x v="0"/>
    <x v="6"/>
    <s v="2022-07-25"/>
    <x v="2"/>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7-2022"/>
  </r>
  <r>
    <x v="1"/>
    <n v="0"/>
    <n v="0"/>
    <n v="0"/>
    <n v="5392"/>
    <x v="1315"/>
    <x v="0"/>
    <x v="1"/>
    <x v="0"/>
    <s v="03.16.29"/>
    <x v="45"/>
    <x v="0"/>
    <x v="5"/>
    <s v="Gabinete de Gestão e Controlo de Qualidade"/>
    <s v="03.16.29"/>
    <s v="Gabinete de Gestão e Controlo de Qualidade"/>
    <s v="03.16.29"/>
    <x v="16"/>
    <x v="0"/>
    <x v="1"/>
    <x v="1"/>
    <x v="1"/>
    <x v="0"/>
    <x v="2"/>
    <x v="0"/>
    <x v="6"/>
    <s v="2022-07-25"/>
    <x v="2"/>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7-2022"/>
  </r>
  <r>
    <x v="1"/>
    <n v="0"/>
    <n v="0"/>
    <n v="0"/>
    <n v="57694"/>
    <x v="1315"/>
    <x v="0"/>
    <x v="1"/>
    <x v="0"/>
    <s v="03.16.29"/>
    <x v="45"/>
    <x v="0"/>
    <x v="5"/>
    <s v="Gabinete de Gestão e Controlo de Qualidade"/>
    <s v="03.16.29"/>
    <s v="Gabinete de Gestão e Controlo de Qualidade"/>
    <s v="03.16.29"/>
    <x v="16"/>
    <x v="0"/>
    <x v="1"/>
    <x v="1"/>
    <x v="1"/>
    <x v="0"/>
    <x v="2"/>
    <x v="0"/>
    <x v="6"/>
    <s v="2022-07-25"/>
    <x v="2"/>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7-2022"/>
  </r>
  <r>
    <x v="1"/>
    <n v="0"/>
    <n v="0"/>
    <n v="0"/>
    <n v="328"/>
    <x v="1316"/>
    <x v="0"/>
    <x v="1"/>
    <x v="0"/>
    <s v="03.16.32"/>
    <x v="62"/>
    <x v="0"/>
    <x v="5"/>
    <s v="Gabinete de Comunicação e Imagem"/>
    <s v="03.16.32"/>
    <s v="Gabinete de Comunicação e Imagem"/>
    <s v="03.16.32"/>
    <x v="61"/>
    <x v="0"/>
    <x v="1"/>
    <x v="1"/>
    <x v="0"/>
    <x v="0"/>
    <x v="2"/>
    <x v="0"/>
    <x v="6"/>
    <s v="2022-07-25"/>
    <x v="2"/>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7-2022"/>
  </r>
  <r>
    <x v="1"/>
    <n v="0"/>
    <n v="0"/>
    <n v="0"/>
    <n v="13303"/>
    <x v="1316"/>
    <x v="0"/>
    <x v="1"/>
    <x v="0"/>
    <s v="03.16.32"/>
    <x v="62"/>
    <x v="0"/>
    <x v="5"/>
    <s v="Gabinete de Comunicação e Imagem"/>
    <s v="03.16.32"/>
    <s v="Gabinete de Comunicação e Imagem"/>
    <s v="03.16.32"/>
    <x v="15"/>
    <x v="0"/>
    <x v="1"/>
    <x v="1"/>
    <x v="1"/>
    <x v="0"/>
    <x v="2"/>
    <x v="0"/>
    <x v="6"/>
    <s v="2022-07-25"/>
    <x v="2"/>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7-2022"/>
  </r>
  <r>
    <x v="1"/>
    <n v="0"/>
    <n v="0"/>
    <n v="0"/>
    <n v="390"/>
    <x v="1316"/>
    <x v="0"/>
    <x v="1"/>
    <x v="0"/>
    <s v="03.16.32"/>
    <x v="62"/>
    <x v="0"/>
    <x v="5"/>
    <s v="Gabinete de Comunicação e Imagem"/>
    <s v="03.16.32"/>
    <s v="Gabinete de Comunicação e Imagem"/>
    <s v="03.16.32"/>
    <x v="61"/>
    <x v="0"/>
    <x v="1"/>
    <x v="1"/>
    <x v="0"/>
    <x v="0"/>
    <x v="2"/>
    <x v="0"/>
    <x v="6"/>
    <s v="2022-07-25"/>
    <x v="2"/>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7-2022"/>
  </r>
  <r>
    <x v="1"/>
    <n v="0"/>
    <n v="0"/>
    <n v="0"/>
    <n v="15785"/>
    <x v="1316"/>
    <x v="0"/>
    <x v="1"/>
    <x v="0"/>
    <s v="03.16.32"/>
    <x v="62"/>
    <x v="0"/>
    <x v="5"/>
    <s v="Gabinete de Comunicação e Imagem"/>
    <s v="03.16.32"/>
    <s v="Gabinete de Comunicação e Imagem"/>
    <s v="03.16.32"/>
    <x v="15"/>
    <x v="0"/>
    <x v="1"/>
    <x v="1"/>
    <x v="1"/>
    <x v="0"/>
    <x v="2"/>
    <x v="0"/>
    <x v="6"/>
    <s v="2022-07-25"/>
    <x v="2"/>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7-2022"/>
  </r>
  <r>
    <x v="1"/>
    <n v="0"/>
    <n v="0"/>
    <n v="0"/>
    <n v="4282"/>
    <x v="1316"/>
    <x v="0"/>
    <x v="1"/>
    <x v="0"/>
    <s v="03.16.32"/>
    <x v="62"/>
    <x v="0"/>
    <x v="5"/>
    <s v="Gabinete de Comunicação e Imagem"/>
    <s v="03.16.32"/>
    <s v="Gabinete de Comunicação e Imagem"/>
    <s v="03.16.32"/>
    <x v="61"/>
    <x v="0"/>
    <x v="1"/>
    <x v="1"/>
    <x v="0"/>
    <x v="0"/>
    <x v="2"/>
    <x v="0"/>
    <x v="6"/>
    <s v="2022-07-25"/>
    <x v="2"/>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7-2022"/>
  </r>
  <r>
    <x v="1"/>
    <n v="0"/>
    <n v="0"/>
    <n v="0"/>
    <n v="173100"/>
    <x v="1316"/>
    <x v="0"/>
    <x v="1"/>
    <x v="0"/>
    <s v="03.16.32"/>
    <x v="62"/>
    <x v="0"/>
    <x v="5"/>
    <s v="Gabinete de Comunicação e Imagem"/>
    <s v="03.16.32"/>
    <s v="Gabinete de Comunicação e Imagem"/>
    <s v="03.16.32"/>
    <x v="15"/>
    <x v="0"/>
    <x v="1"/>
    <x v="1"/>
    <x v="1"/>
    <x v="0"/>
    <x v="2"/>
    <x v="0"/>
    <x v="6"/>
    <s v="2022-07-25"/>
    <x v="2"/>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7-2022"/>
  </r>
  <r>
    <x v="1"/>
    <n v="0"/>
    <n v="0"/>
    <n v="0"/>
    <n v="10834"/>
    <x v="1317"/>
    <x v="0"/>
    <x v="1"/>
    <x v="0"/>
    <s v="03.16.30"/>
    <x v="48"/>
    <x v="0"/>
    <x v="5"/>
    <s v="Gabinete de Relações Externas"/>
    <s v="03.16.30"/>
    <s v="Gabinete de Relações Externas"/>
    <s v="03.16.30"/>
    <x v="15"/>
    <x v="0"/>
    <x v="1"/>
    <x v="1"/>
    <x v="1"/>
    <x v="0"/>
    <x v="2"/>
    <x v="0"/>
    <x v="6"/>
    <s v="2022-07-25"/>
    <x v="2"/>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7-2022"/>
  </r>
  <r>
    <x v="1"/>
    <n v="0"/>
    <n v="0"/>
    <n v="0"/>
    <n v="8213"/>
    <x v="1317"/>
    <x v="0"/>
    <x v="1"/>
    <x v="0"/>
    <s v="03.16.30"/>
    <x v="48"/>
    <x v="0"/>
    <x v="5"/>
    <s v="Gabinete de Relações Externas"/>
    <s v="03.16.30"/>
    <s v="Gabinete de Relações Externas"/>
    <s v="03.16.30"/>
    <x v="15"/>
    <x v="0"/>
    <x v="1"/>
    <x v="1"/>
    <x v="1"/>
    <x v="0"/>
    <x v="2"/>
    <x v="0"/>
    <x v="6"/>
    <s v="2022-07-25"/>
    <x v="2"/>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7-2022"/>
  </r>
  <r>
    <x v="1"/>
    <n v="0"/>
    <n v="0"/>
    <n v="0"/>
    <n v="83615"/>
    <x v="1317"/>
    <x v="0"/>
    <x v="1"/>
    <x v="0"/>
    <s v="03.16.30"/>
    <x v="48"/>
    <x v="0"/>
    <x v="5"/>
    <s v="Gabinete de Relações Externas"/>
    <s v="03.16.30"/>
    <s v="Gabinete de Relações Externas"/>
    <s v="03.16.30"/>
    <x v="15"/>
    <x v="0"/>
    <x v="1"/>
    <x v="1"/>
    <x v="1"/>
    <x v="0"/>
    <x v="2"/>
    <x v="0"/>
    <x v="6"/>
    <s v="2022-07-25"/>
    <x v="2"/>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7-2022"/>
  </r>
  <r>
    <x v="1"/>
    <n v="0"/>
    <n v="0"/>
    <n v="0"/>
    <n v="3000"/>
    <x v="1318"/>
    <x v="0"/>
    <x v="1"/>
    <x v="0"/>
    <s v="03.16.15"/>
    <x v="6"/>
    <x v="0"/>
    <x v="5"/>
    <s v="Direção Financeira"/>
    <s v="03.16.15"/>
    <s v="Direção Financeira"/>
    <s v="03.16.15"/>
    <x v="20"/>
    <x v="0"/>
    <x v="1"/>
    <x v="5"/>
    <x v="0"/>
    <x v="0"/>
    <x v="2"/>
    <x v="0"/>
    <x v="6"/>
    <s v="2022-07-26"/>
    <x v="2"/>
    <n v="3000"/>
    <x v="0"/>
    <m/>
    <x v="0"/>
    <m/>
    <x v="3"/>
    <n v="100474696"/>
    <x v="0"/>
    <x v="1"/>
    <s v="Direção Financeira"/>
    <s v="ORI"/>
    <x v="0"/>
    <m/>
    <x v="0"/>
    <x v="0"/>
    <x v="0"/>
    <x v="0"/>
    <x v="0"/>
    <x v="0"/>
    <x v="0"/>
    <x v="0"/>
    <x v="0"/>
    <x v="0"/>
    <x v="0"/>
    <s v="Direção Financeira"/>
    <x v="0"/>
    <x v="0"/>
    <x v="0"/>
    <x v="0"/>
    <x v="0"/>
    <x v="0"/>
    <x v="0"/>
    <s v="000000"/>
    <x v="0"/>
    <x v="0"/>
    <x v="1"/>
    <x v="0"/>
    <s v="Pagamento a Sra. Anilsa de Jesus Varela Furtado, pelo serviço prestado nas instalação da Escola de Mar de São Miguel, conforme o contracto em anexo."/>
  </r>
  <r>
    <x v="1"/>
    <n v="0"/>
    <n v="0"/>
    <n v="0"/>
    <n v="17000"/>
    <x v="1318"/>
    <x v="0"/>
    <x v="1"/>
    <x v="0"/>
    <s v="03.16.15"/>
    <x v="6"/>
    <x v="0"/>
    <x v="5"/>
    <s v="Direção Financeira"/>
    <s v="03.16.15"/>
    <s v="Direção Financeira"/>
    <s v="03.16.15"/>
    <x v="20"/>
    <x v="0"/>
    <x v="1"/>
    <x v="5"/>
    <x v="0"/>
    <x v="0"/>
    <x v="2"/>
    <x v="0"/>
    <x v="6"/>
    <s v="2022-07-26"/>
    <x v="2"/>
    <n v="17000"/>
    <x v="0"/>
    <m/>
    <x v="0"/>
    <m/>
    <x v="268"/>
    <n v="100479366"/>
    <x v="0"/>
    <x v="0"/>
    <s v="Direção Financeira"/>
    <s v="ORI"/>
    <x v="0"/>
    <m/>
    <x v="0"/>
    <x v="0"/>
    <x v="0"/>
    <x v="0"/>
    <x v="0"/>
    <x v="0"/>
    <x v="0"/>
    <x v="0"/>
    <x v="0"/>
    <x v="0"/>
    <x v="0"/>
    <s v="Direção Financeira"/>
    <x v="0"/>
    <x v="0"/>
    <x v="0"/>
    <x v="0"/>
    <x v="0"/>
    <x v="0"/>
    <x v="0"/>
    <s v="000000"/>
    <x v="0"/>
    <x v="0"/>
    <x v="0"/>
    <x v="0"/>
    <s v="Pagamento a Sra. Anilsa de Jesus Varela Furtado, pelo serviço prestado nas instalação da Escola de Mar de São Miguel, conforme o contracto em anexo."/>
  </r>
  <r>
    <x v="1"/>
    <n v="0"/>
    <n v="0"/>
    <n v="0"/>
    <n v="73420"/>
    <x v="1319"/>
    <x v="0"/>
    <x v="0"/>
    <x v="0"/>
    <s v="03.03.10"/>
    <x v="0"/>
    <x v="0"/>
    <x v="0"/>
    <s v="Receitas Da Câmara"/>
    <s v="03.03.10"/>
    <s v="Receitas Da Câmara"/>
    <s v="03.03.10"/>
    <x v="41"/>
    <x v="0"/>
    <x v="5"/>
    <x v="4"/>
    <x v="0"/>
    <x v="0"/>
    <x v="0"/>
    <x v="0"/>
    <x v="6"/>
    <s v="2022-07-04"/>
    <x v="2"/>
    <n v="7342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400"/>
    <x v="1320"/>
    <x v="0"/>
    <x v="0"/>
    <x v="0"/>
    <s v="03.03.10"/>
    <x v="0"/>
    <x v="0"/>
    <x v="0"/>
    <s v="Receitas Da Câmara"/>
    <s v="03.03.10"/>
    <s v="Receitas Da Câmara"/>
    <s v="03.03.10"/>
    <x v="37"/>
    <x v="0"/>
    <x v="5"/>
    <x v="4"/>
    <x v="0"/>
    <x v="0"/>
    <x v="0"/>
    <x v="0"/>
    <x v="6"/>
    <s v="2022-07-04"/>
    <x v="2"/>
    <n v="54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100"/>
    <x v="1321"/>
    <x v="0"/>
    <x v="0"/>
    <x v="0"/>
    <s v="03.03.10"/>
    <x v="0"/>
    <x v="0"/>
    <x v="0"/>
    <s v="Receitas Da Câmara"/>
    <s v="03.03.10"/>
    <s v="Receitas Da Câmara"/>
    <s v="03.03.10"/>
    <x v="46"/>
    <x v="0"/>
    <x v="5"/>
    <x v="4"/>
    <x v="0"/>
    <x v="0"/>
    <x v="0"/>
    <x v="0"/>
    <x v="6"/>
    <s v="2022-07-04"/>
    <x v="2"/>
    <n v="31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700"/>
    <x v="1322"/>
    <x v="0"/>
    <x v="0"/>
    <x v="0"/>
    <s v="03.03.10"/>
    <x v="0"/>
    <x v="0"/>
    <x v="0"/>
    <s v="Receitas Da Câmara"/>
    <s v="03.03.10"/>
    <s v="Receitas Da Câmara"/>
    <s v="03.03.10"/>
    <x v="36"/>
    <x v="0"/>
    <x v="5"/>
    <x v="4"/>
    <x v="0"/>
    <x v="0"/>
    <x v="0"/>
    <x v="0"/>
    <x v="6"/>
    <s v="2022-07-04"/>
    <x v="2"/>
    <n v="7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7000"/>
    <x v="1323"/>
    <x v="0"/>
    <x v="0"/>
    <x v="0"/>
    <s v="03.03.10"/>
    <x v="0"/>
    <x v="0"/>
    <x v="0"/>
    <s v="Receitas Da Câmara"/>
    <s v="03.03.10"/>
    <s v="Receitas Da Câmara"/>
    <s v="03.03.10"/>
    <x v="35"/>
    <x v="0"/>
    <x v="1"/>
    <x v="11"/>
    <x v="0"/>
    <x v="0"/>
    <x v="0"/>
    <x v="0"/>
    <x v="6"/>
    <s v="2022-07-04"/>
    <x v="2"/>
    <n v="170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600"/>
    <x v="1324"/>
    <x v="0"/>
    <x v="0"/>
    <x v="0"/>
    <s v="03.03.10"/>
    <x v="0"/>
    <x v="0"/>
    <x v="0"/>
    <s v="Receitas Da Câmara"/>
    <s v="03.03.10"/>
    <s v="Receitas Da Câmara"/>
    <s v="03.03.10"/>
    <x v="44"/>
    <x v="0"/>
    <x v="5"/>
    <x v="4"/>
    <x v="0"/>
    <x v="0"/>
    <x v="0"/>
    <x v="0"/>
    <x v="6"/>
    <s v="2022-07-04"/>
    <x v="2"/>
    <n v="16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8411"/>
    <x v="1325"/>
    <x v="0"/>
    <x v="0"/>
    <x v="0"/>
    <s v="03.03.10"/>
    <x v="0"/>
    <x v="0"/>
    <x v="0"/>
    <s v="Receitas Da Câmara"/>
    <s v="03.03.10"/>
    <s v="Receitas Da Câmara"/>
    <s v="03.03.10"/>
    <x v="38"/>
    <x v="0"/>
    <x v="1"/>
    <x v="1"/>
    <x v="0"/>
    <x v="0"/>
    <x v="0"/>
    <x v="0"/>
    <x v="6"/>
    <s v="2022-07-04"/>
    <x v="2"/>
    <n v="48411"/>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460"/>
    <x v="1326"/>
    <x v="0"/>
    <x v="0"/>
    <x v="0"/>
    <s v="03.03.10"/>
    <x v="0"/>
    <x v="0"/>
    <x v="0"/>
    <s v="Receitas Da Câmara"/>
    <s v="03.03.10"/>
    <s v="Receitas Da Câmara"/>
    <s v="03.03.10"/>
    <x v="40"/>
    <x v="0"/>
    <x v="5"/>
    <x v="4"/>
    <x v="0"/>
    <x v="0"/>
    <x v="0"/>
    <x v="0"/>
    <x v="6"/>
    <s v="2022-07-04"/>
    <x v="2"/>
    <n v="246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6920"/>
    <x v="1327"/>
    <x v="0"/>
    <x v="0"/>
    <x v="0"/>
    <s v="03.03.10"/>
    <x v="0"/>
    <x v="0"/>
    <x v="0"/>
    <s v="Receitas Da Câmara"/>
    <s v="03.03.10"/>
    <s v="Receitas Da Câmara"/>
    <s v="03.03.10"/>
    <x v="52"/>
    <x v="0"/>
    <x v="5"/>
    <x v="4"/>
    <x v="0"/>
    <x v="0"/>
    <x v="0"/>
    <x v="0"/>
    <x v="6"/>
    <s v="2022-07-04"/>
    <x v="2"/>
    <n v="692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950"/>
    <x v="1328"/>
    <x v="0"/>
    <x v="0"/>
    <x v="0"/>
    <s v="03.03.10"/>
    <x v="0"/>
    <x v="0"/>
    <x v="0"/>
    <s v="Receitas Da Câmara"/>
    <s v="03.03.10"/>
    <s v="Receitas Da Câmara"/>
    <s v="03.03.10"/>
    <x v="34"/>
    <x v="0"/>
    <x v="5"/>
    <x v="4"/>
    <x v="0"/>
    <x v="0"/>
    <x v="0"/>
    <x v="0"/>
    <x v="6"/>
    <s v="2022-07-04"/>
    <x v="2"/>
    <n v="595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77"/>
    <x v="1329"/>
    <x v="0"/>
    <x v="0"/>
    <x v="0"/>
    <s v="03.03.10"/>
    <x v="0"/>
    <x v="0"/>
    <x v="0"/>
    <s v="Receitas Da Câmara"/>
    <s v="03.03.10"/>
    <s v="Receitas Da Câmara"/>
    <s v="03.03.10"/>
    <x v="65"/>
    <x v="0"/>
    <x v="5"/>
    <x v="12"/>
    <x v="0"/>
    <x v="0"/>
    <x v="0"/>
    <x v="0"/>
    <x v="6"/>
    <s v="2022-07-04"/>
    <x v="2"/>
    <n v="7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
    <x v="1330"/>
    <x v="0"/>
    <x v="0"/>
    <x v="0"/>
    <s v="03.03.10"/>
    <x v="0"/>
    <x v="0"/>
    <x v="0"/>
    <s v="Receitas Da Câmara"/>
    <s v="03.03.10"/>
    <s v="Receitas Da Câmara"/>
    <s v="03.03.10"/>
    <x v="66"/>
    <x v="0"/>
    <x v="5"/>
    <x v="12"/>
    <x v="0"/>
    <x v="0"/>
    <x v="0"/>
    <x v="0"/>
    <x v="6"/>
    <s v="2022-07-04"/>
    <x v="2"/>
    <n v="26"/>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60"/>
    <x v="1331"/>
    <x v="0"/>
    <x v="0"/>
    <x v="0"/>
    <s v="03.03.10"/>
    <x v="0"/>
    <x v="0"/>
    <x v="0"/>
    <s v="Receitas Da Câmara"/>
    <s v="03.03.10"/>
    <s v="Receitas Da Câmara"/>
    <s v="03.03.10"/>
    <x v="48"/>
    <x v="0"/>
    <x v="5"/>
    <x v="4"/>
    <x v="0"/>
    <x v="0"/>
    <x v="0"/>
    <x v="0"/>
    <x v="6"/>
    <s v="2022-07-04"/>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00"/>
    <x v="1332"/>
    <x v="0"/>
    <x v="0"/>
    <x v="0"/>
    <s v="03.03.10"/>
    <x v="0"/>
    <x v="0"/>
    <x v="0"/>
    <s v="Receitas Da Câmara"/>
    <s v="03.03.10"/>
    <s v="Receitas Da Câmara"/>
    <s v="03.03.10"/>
    <x v="6"/>
    <x v="0"/>
    <x v="5"/>
    <x v="4"/>
    <x v="0"/>
    <x v="0"/>
    <x v="0"/>
    <x v="0"/>
    <x v="6"/>
    <s v="2022-07-04"/>
    <x v="2"/>
    <n v="49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000"/>
    <x v="1333"/>
    <x v="0"/>
    <x v="0"/>
    <x v="0"/>
    <s v="03.03.10"/>
    <x v="0"/>
    <x v="0"/>
    <x v="0"/>
    <s v="Receitas Da Câmara"/>
    <s v="03.03.10"/>
    <s v="Receitas Da Câmara"/>
    <s v="03.03.10"/>
    <x v="47"/>
    <x v="0"/>
    <x v="5"/>
    <x v="13"/>
    <x v="0"/>
    <x v="0"/>
    <x v="0"/>
    <x v="0"/>
    <x v="6"/>
    <s v="2022-07-04"/>
    <x v="2"/>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35"/>
    <x v="1334"/>
    <x v="0"/>
    <x v="0"/>
    <x v="0"/>
    <s v="03.03.10"/>
    <x v="0"/>
    <x v="0"/>
    <x v="0"/>
    <s v="Receitas Da Câmara"/>
    <s v="03.03.10"/>
    <s v="Receitas Da Câmara"/>
    <s v="03.03.10"/>
    <x v="39"/>
    <x v="0"/>
    <x v="5"/>
    <x v="4"/>
    <x v="0"/>
    <x v="0"/>
    <x v="0"/>
    <x v="0"/>
    <x v="6"/>
    <s v="2022-07-04"/>
    <x v="2"/>
    <n v="243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1590"/>
    <x v="1335"/>
    <x v="0"/>
    <x v="1"/>
    <x v="0"/>
    <s v="03.16.15"/>
    <x v="6"/>
    <x v="0"/>
    <x v="5"/>
    <s v="Direção Financeira"/>
    <s v="03.16.15"/>
    <s v="Direção Financeira"/>
    <s v="03.16.15"/>
    <x v="22"/>
    <x v="0"/>
    <x v="1"/>
    <x v="1"/>
    <x v="0"/>
    <x v="0"/>
    <x v="2"/>
    <x v="0"/>
    <x v="7"/>
    <s v="2022-08-03"/>
    <x v="2"/>
    <n v="101590"/>
    <x v="0"/>
    <m/>
    <x v="0"/>
    <m/>
    <x v="1"/>
    <n v="100477569"/>
    <x v="0"/>
    <x v="0"/>
    <s v="Direção Financeira"/>
    <s v="ORI"/>
    <x v="0"/>
    <m/>
    <x v="0"/>
    <x v="0"/>
    <x v="0"/>
    <x v="0"/>
    <x v="0"/>
    <x v="0"/>
    <x v="0"/>
    <x v="0"/>
    <x v="0"/>
    <x v="0"/>
    <x v="0"/>
    <s v="Direção Financeira"/>
    <x v="0"/>
    <x v="0"/>
    <x v="0"/>
    <x v="0"/>
    <x v="0"/>
    <x v="0"/>
    <x v="0"/>
    <s v="000000"/>
    <x v="0"/>
    <x v="0"/>
    <x v="0"/>
    <x v="0"/>
    <s v="Pagamento a favor da restaurante LI PONTA pelas refeições servidas, conforme proposta e fatura em anexo."/>
  </r>
  <r>
    <x v="1"/>
    <n v="0"/>
    <n v="0"/>
    <n v="0"/>
    <n v="100000"/>
    <x v="1336"/>
    <x v="0"/>
    <x v="1"/>
    <x v="0"/>
    <s v="01.27.04.10"/>
    <x v="4"/>
    <x v="2"/>
    <x v="2"/>
    <s v="Infra-Estruturas e Transportes"/>
    <s v="01.27.04"/>
    <s v="Infra-Estruturas e Transportes"/>
    <s v="01.27.04"/>
    <x v="4"/>
    <x v="0"/>
    <x v="3"/>
    <x v="2"/>
    <x v="0"/>
    <x v="1"/>
    <x v="2"/>
    <x v="0"/>
    <x v="7"/>
    <s v="2022-08-04"/>
    <x v="2"/>
    <n v="100000"/>
    <x v="0"/>
    <m/>
    <x v="0"/>
    <m/>
    <x v="269"/>
    <n v="100478631"/>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Al Construções, referente a aluguer de veiculo para transporte de cargas, conforme proposta em anexo."/>
  </r>
  <r>
    <x v="1"/>
    <n v="0"/>
    <n v="0"/>
    <n v="0"/>
    <n v="30000"/>
    <x v="1337"/>
    <x v="0"/>
    <x v="1"/>
    <x v="0"/>
    <s v="01.25.02.15"/>
    <x v="36"/>
    <x v="4"/>
    <x v="4"/>
    <s v="desporto"/>
    <s v="01.25.02"/>
    <s v="desporto"/>
    <s v="01.25.02"/>
    <x v="4"/>
    <x v="0"/>
    <x v="3"/>
    <x v="2"/>
    <x v="0"/>
    <x v="1"/>
    <x v="2"/>
    <x v="0"/>
    <x v="7"/>
    <s v="2022-08-05"/>
    <x v="2"/>
    <n v="30000"/>
    <x v="0"/>
    <m/>
    <x v="0"/>
    <m/>
    <x v="270"/>
    <n v="10047794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a loja SUN, na aquisição de projetores led, para realização de eventos desportivos, conforme proposta e fatura em anexo."/>
  </r>
  <r>
    <x v="0"/>
    <n v="0"/>
    <n v="0"/>
    <n v="0"/>
    <n v="25515"/>
    <x v="1338"/>
    <x v="0"/>
    <x v="1"/>
    <x v="0"/>
    <s v="01.27.03.10"/>
    <x v="65"/>
    <x v="2"/>
    <x v="2"/>
    <s v="Gestão de Recursos Hídricos"/>
    <s v="01.27.03"/>
    <s v="Gestão de Recursos Hídricos"/>
    <s v="01.27.03"/>
    <x v="2"/>
    <x v="0"/>
    <x v="1"/>
    <x v="1"/>
    <x v="0"/>
    <x v="1"/>
    <x v="1"/>
    <x v="0"/>
    <x v="7"/>
    <s v="2022-08-05"/>
    <x v="2"/>
    <n v="25515"/>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50 Lts de combustível destinado ao camião Autotanque para a rega de plantas, conforme proposta e fatura em anexo.   "/>
  </r>
  <r>
    <x v="1"/>
    <n v="0"/>
    <n v="0"/>
    <n v="0"/>
    <n v="22000"/>
    <x v="1339"/>
    <x v="0"/>
    <x v="0"/>
    <x v="0"/>
    <s v="03.03.10"/>
    <x v="0"/>
    <x v="0"/>
    <x v="0"/>
    <s v="Receitas Da Câmara"/>
    <s v="03.03.10"/>
    <s v="Receitas Da Câmara"/>
    <s v="03.03.10"/>
    <x v="41"/>
    <x v="0"/>
    <x v="5"/>
    <x v="4"/>
    <x v="0"/>
    <x v="0"/>
    <x v="0"/>
    <x v="0"/>
    <x v="7"/>
    <s v="2022-08-04"/>
    <x v="2"/>
    <n v="2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93"/>
    <x v="1340"/>
    <x v="0"/>
    <x v="0"/>
    <x v="0"/>
    <s v="03.03.10"/>
    <x v="0"/>
    <x v="0"/>
    <x v="0"/>
    <s v="Receitas Da Câmara"/>
    <s v="03.03.10"/>
    <s v="Receitas Da Câmara"/>
    <s v="03.03.10"/>
    <x v="66"/>
    <x v="0"/>
    <x v="5"/>
    <x v="12"/>
    <x v="0"/>
    <x v="0"/>
    <x v="0"/>
    <x v="0"/>
    <x v="7"/>
    <s v="2022-08-04"/>
    <x v="2"/>
    <n v="369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30"/>
    <x v="1341"/>
    <x v="0"/>
    <x v="0"/>
    <x v="0"/>
    <s v="03.03.10"/>
    <x v="0"/>
    <x v="0"/>
    <x v="0"/>
    <s v="Receitas Da Câmara"/>
    <s v="03.03.10"/>
    <s v="Receitas Da Câmara"/>
    <s v="03.03.10"/>
    <x v="34"/>
    <x v="0"/>
    <x v="5"/>
    <x v="4"/>
    <x v="0"/>
    <x v="0"/>
    <x v="0"/>
    <x v="0"/>
    <x v="7"/>
    <s v="2022-08-04"/>
    <x v="2"/>
    <n v="3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20"/>
    <x v="1342"/>
    <x v="0"/>
    <x v="0"/>
    <x v="0"/>
    <s v="03.03.10"/>
    <x v="0"/>
    <x v="0"/>
    <x v="0"/>
    <s v="Receitas Da Câmara"/>
    <s v="03.03.10"/>
    <s v="Receitas Da Câmara"/>
    <s v="03.03.10"/>
    <x v="44"/>
    <x v="0"/>
    <x v="5"/>
    <x v="4"/>
    <x v="0"/>
    <x v="0"/>
    <x v="0"/>
    <x v="0"/>
    <x v="7"/>
    <s v="2022-08-04"/>
    <x v="2"/>
    <n v="7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1343"/>
    <x v="0"/>
    <x v="0"/>
    <x v="0"/>
    <s v="03.03.10"/>
    <x v="0"/>
    <x v="0"/>
    <x v="0"/>
    <s v="Receitas Da Câmara"/>
    <s v="03.03.10"/>
    <s v="Receitas Da Câmara"/>
    <s v="03.03.10"/>
    <x v="39"/>
    <x v="0"/>
    <x v="5"/>
    <x v="4"/>
    <x v="0"/>
    <x v="0"/>
    <x v="0"/>
    <x v="0"/>
    <x v="7"/>
    <s v="2022-08-04"/>
    <x v="2"/>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950"/>
    <x v="1344"/>
    <x v="0"/>
    <x v="0"/>
    <x v="0"/>
    <s v="03.03.10"/>
    <x v="0"/>
    <x v="0"/>
    <x v="0"/>
    <s v="Receitas Da Câmara"/>
    <s v="03.03.10"/>
    <s v="Receitas Da Câmara"/>
    <s v="03.03.10"/>
    <x v="37"/>
    <x v="0"/>
    <x v="5"/>
    <x v="4"/>
    <x v="0"/>
    <x v="0"/>
    <x v="0"/>
    <x v="0"/>
    <x v="7"/>
    <s v="2022-08-04"/>
    <x v="2"/>
    <n v="13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1345"/>
    <x v="0"/>
    <x v="0"/>
    <x v="0"/>
    <s v="03.03.10"/>
    <x v="0"/>
    <x v="0"/>
    <x v="0"/>
    <s v="Receitas Da Câmara"/>
    <s v="03.03.10"/>
    <s v="Receitas Da Câmara"/>
    <s v="03.03.10"/>
    <x v="35"/>
    <x v="0"/>
    <x v="1"/>
    <x v="11"/>
    <x v="0"/>
    <x v="0"/>
    <x v="0"/>
    <x v="0"/>
    <x v="7"/>
    <s v="2022-08-04"/>
    <x v="2"/>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420"/>
    <x v="1346"/>
    <x v="0"/>
    <x v="0"/>
    <x v="0"/>
    <s v="03.03.10"/>
    <x v="0"/>
    <x v="0"/>
    <x v="0"/>
    <s v="Receitas Da Câmara"/>
    <s v="03.03.10"/>
    <s v="Receitas Da Câmara"/>
    <s v="03.03.10"/>
    <x v="51"/>
    <x v="0"/>
    <x v="5"/>
    <x v="4"/>
    <x v="0"/>
    <x v="0"/>
    <x v="0"/>
    <x v="0"/>
    <x v="7"/>
    <s v="2022-08-04"/>
    <x v="2"/>
    <n v="100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053"/>
    <x v="1347"/>
    <x v="0"/>
    <x v="0"/>
    <x v="0"/>
    <s v="03.03.10"/>
    <x v="0"/>
    <x v="0"/>
    <x v="0"/>
    <s v="Receitas Da Câmara"/>
    <s v="03.03.10"/>
    <s v="Receitas Da Câmara"/>
    <s v="03.03.10"/>
    <x v="38"/>
    <x v="0"/>
    <x v="1"/>
    <x v="1"/>
    <x v="0"/>
    <x v="0"/>
    <x v="0"/>
    <x v="0"/>
    <x v="7"/>
    <s v="2022-08-04"/>
    <x v="2"/>
    <n v="860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1348"/>
    <x v="0"/>
    <x v="0"/>
    <x v="0"/>
    <s v="03.03.10"/>
    <x v="0"/>
    <x v="0"/>
    <x v="0"/>
    <s v="Receitas Da Câmara"/>
    <s v="03.03.10"/>
    <s v="Receitas Da Câmara"/>
    <s v="03.03.10"/>
    <x v="36"/>
    <x v="0"/>
    <x v="5"/>
    <x v="4"/>
    <x v="0"/>
    <x v="0"/>
    <x v="0"/>
    <x v="0"/>
    <x v="7"/>
    <s v="2022-08-04"/>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30"/>
    <x v="1349"/>
    <x v="0"/>
    <x v="0"/>
    <x v="0"/>
    <s v="03.03.10"/>
    <x v="0"/>
    <x v="0"/>
    <x v="0"/>
    <s v="Receitas Da Câmara"/>
    <s v="03.03.10"/>
    <s v="Receitas Da Câmara"/>
    <s v="03.03.10"/>
    <x v="65"/>
    <x v="0"/>
    <x v="5"/>
    <x v="12"/>
    <x v="0"/>
    <x v="0"/>
    <x v="0"/>
    <x v="0"/>
    <x v="7"/>
    <s v="2022-08-04"/>
    <x v="2"/>
    <n v="1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1350"/>
    <x v="0"/>
    <x v="0"/>
    <x v="0"/>
    <s v="03.03.10"/>
    <x v="0"/>
    <x v="0"/>
    <x v="0"/>
    <s v="Receitas Da Câmara"/>
    <s v="03.03.10"/>
    <s v="Receitas Da Câmara"/>
    <s v="03.03.10"/>
    <x v="40"/>
    <x v="0"/>
    <x v="5"/>
    <x v="4"/>
    <x v="0"/>
    <x v="0"/>
    <x v="0"/>
    <x v="0"/>
    <x v="7"/>
    <s v="2022-08-04"/>
    <x v="2"/>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109"/>
    <x v="1351"/>
    <x v="0"/>
    <x v="0"/>
    <x v="0"/>
    <s v="80.02.01"/>
    <x v="3"/>
    <x v="3"/>
    <x v="3"/>
    <s v="Retenções Iur"/>
    <s v="80.02.01"/>
    <s v="Retenções Iur"/>
    <s v="80.02.01"/>
    <x v="3"/>
    <x v="0"/>
    <x v="2"/>
    <x v="1"/>
    <x v="1"/>
    <x v="2"/>
    <x v="0"/>
    <x v="0"/>
    <x v="6"/>
    <s v="2022-07-26"/>
    <x v="2"/>
    <n v="10109"/>
    <x v="0"/>
    <m/>
    <x v="0"/>
    <m/>
    <x v="3"/>
    <n v="100474696"/>
    <x v="0"/>
    <x v="0"/>
    <s v="Retenções Iur"/>
    <s v="ORI"/>
    <x v="0"/>
    <s v="RIUR"/>
    <x v="0"/>
    <x v="0"/>
    <x v="0"/>
    <x v="0"/>
    <x v="0"/>
    <x v="0"/>
    <x v="0"/>
    <x v="0"/>
    <x v="0"/>
    <x v="0"/>
    <x v="0"/>
    <s v="Retenções Iur"/>
    <x v="0"/>
    <x v="0"/>
    <x v="0"/>
    <x v="0"/>
    <x v="2"/>
    <x v="0"/>
    <x v="0"/>
    <s v="000000"/>
    <x v="0"/>
    <x v="1"/>
    <x v="0"/>
    <x v="0"/>
    <s v="RETENCAO OT"/>
  </r>
  <r>
    <x v="1"/>
    <n v="0"/>
    <n v="0"/>
    <n v="0"/>
    <n v="3000"/>
    <x v="1352"/>
    <x v="0"/>
    <x v="0"/>
    <x v="0"/>
    <s v="80.02.01"/>
    <x v="3"/>
    <x v="3"/>
    <x v="3"/>
    <s v="Retenções Iur"/>
    <s v="80.02.01"/>
    <s v="Retenções Iur"/>
    <s v="80.02.01"/>
    <x v="3"/>
    <x v="0"/>
    <x v="2"/>
    <x v="1"/>
    <x v="1"/>
    <x v="2"/>
    <x v="0"/>
    <x v="0"/>
    <x v="6"/>
    <s v="2022-07-26"/>
    <x v="2"/>
    <n v="3000"/>
    <x v="0"/>
    <m/>
    <x v="0"/>
    <m/>
    <x v="3"/>
    <n v="100474696"/>
    <x v="0"/>
    <x v="0"/>
    <s v="Retenções Iur"/>
    <s v="ORI"/>
    <x v="0"/>
    <s v="RIUR"/>
    <x v="0"/>
    <x v="0"/>
    <x v="0"/>
    <x v="0"/>
    <x v="0"/>
    <x v="0"/>
    <x v="0"/>
    <x v="0"/>
    <x v="0"/>
    <x v="0"/>
    <x v="0"/>
    <s v="Retenções Iur"/>
    <x v="0"/>
    <x v="0"/>
    <x v="0"/>
    <x v="0"/>
    <x v="2"/>
    <x v="0"/>
    <x v="0"/>
    <s v="000000"/>
    <x v="0"/>
    <x v="1"/>
    <x v="0"/>
    <x v="0"/>
    <s v="RETENCAO OT"/>
  </r>
  <r>
    <x v="1"/>
    <n v="0"/>
    <n v="0"/>
    <n v="0"/>
    <n v="4995"/>
    <x v="1353"/>
    <x v="0"/>
    <x v="0"/>
    <x v="0"/>
    <s v="80.02.01"/>
    <x v="3"/>
    <x v="3"/>
    <x v="3"/>
    <s v="Retenções Iur"/>
    <s v="80.02.01"/>
    <s v="Retenções Iur"/>
    <s v="80.02.01"/>
    <x v="3"/>
    <x v="0"/>
    <x v="2"/>
    <x v="1"/>
    <x v="1"/>
    <x v="2"/>
    <x v="0"/>
    <x v="0"/>
    <x v="6"/>
    <s v="2022-07-21"/>
    <x v="2"/>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354"/>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355"/>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3137"/>
    <x v="1356"/>
    <x v="0"/>
    <x v="0"/>
    <x v="0"/>
    <s v="80.02.01"/>
    <x v="3"/>
    <x v="3"/>
    <x v="3"/>
    <s v="Retenções Iur"/>
    <s v="80.02.01"/>
    <s v="Retenções Iur"/>
    <s v="80.02.01"/>
    <x v="3"/>
    <x v="0"/>
    <x v="2"/>
    <x v="1"/>
    <x v="1"/>
    <x v="2"/>
    <x v="0"/>
    <x v="0"/>
    <x v="6"/>
    <s v="2022-07-22"/>
    <x v="2"/>
    <n v="3137"/>
    <x v="0"/>
    <m/>
    <x v="0"/>
    <m/>
    <x v="3"/>
    <n v="100474696"/>
    <x v="0"/>
    <x v="0"/>
    <s v="Retenções Iur"/>
    <s v="ORI"/>
    <x v="0"/>
    <s v="RIUR"/>
    <x v="0"/>
    <x v="0"/>
    <x v="0"/>
    <x v="0"/>
    <x v="0"/>
    <x v="0"/>
    <x v="0"/>
    <x v="0"/>
    <x v="0"/>
    <x v="0"/>
    <x v="0"/>
    <s v="Retenções Iur"/>
    <x v="0"/>
    <x v="0"/>
    <x v="0"/>
    <x v="0"/>
    <x v="2"/>
    <x v="0"/>
    <x v="0"/>
    <s v="000000"/>
    <x v="0"/>
    <x v="1"/>
    <x v="0"/>
    <x v="0"/>
    <s v="RETENCAO OT"/>
  </r>
  <r>
    <x v="1"/>
    <n v="0"/>
    <n v="0"/>
    <n v="0"/>
    <n v="2300"/>
    <x v="1357"/>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358"/>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359"/>
    <x v="0"/>
    <x v="0"/>
    <x v="0"/>
    <s v="80.02.10.26"/>
    <x v="21"/>
    <x v="3"/>
    <x v="3"/>
    <s v="Outros"/>
    <s v="80.02.10"/>
    <s v="Outros"/>
    <s v="80.02.10"/>
    <x v="31"/>
    <x v="0"/>
    <x v="2"/>
    <x v="10"/>
    <x v="1"/>
    <x v="2"/>
    <x v="0"/>
    <x v="0"/>
    <x v="6"/>
    <s v="2022-07-21"/>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9770"/>
    <x v="1360"/>
    <x v="0"/>
    <x v="1"/>
    <x v="0"/>
    <s v="03.16.15"/>
    <x v="6"/>
    <x v="0"/>
    <x v="5"/>
    <s v="Direção Financeira"/>
    <s v="03.16.15"/>
    <s v="Direção Financeira"/>
    <s v="03.16.15"/>
    <x v="7"/>
    <x v="0"/>
    <x v="1"/>
    <x v="1"/>
    <x v="0"/>
    <x v="0"/>
    <x v="2"/>
    <x v="0"/>
    <x v="7"/>
    <s v="2022-08-10"/>
    <x v="2"/>
    <n v="2977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75.01 Lts de combustível destinados as viaturas ligeiros, conforme documento em anexo."/>
  </r>
  <r>
    <x v="1"/>
    <n v="0"/>
    <n v="0"/>
    <n v="0"/>
    <n v="17010"/>
    <x v="1361"/>
    <x v="0"/>
    <x v="1"/>
    <x v="0"/>
    <s v="01.27.02.11"/>
    <x v="14"/>
    <x v="2"/>
    <x v="2"/>
    <s v="Saneamento básico"/>
    <s v="01.27.02"/>
    <s v="Saneamento básico"/>
    <s v="01.27.02"/>
    <x v="4"/>
    <x v="0"/>
    <x v="3"/>
    <x v="2"/>
    <x v="0"/>
    <x v="1"/>
    <x v="2"/>
    <x v="0"/>
    <x v="7"/>
    <s v="2022-08-12"/>
    <x v="2"/>
    <n v="1701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referente a aquisição de combustíveis, conforme proposta em anexo"/>
  </r>
  <r>
    <x v="1"/>
    <n v="0"/>
    <n v="0"/>
    <n v="0"/>
    <n v="12000"/>
    <x v="1362"/>
    <x v="0"/>
    <x v="1"/>
    <x v="0"/>
    <s v="03.16.15"/>
    <x v="6"/>
    <x v="0"/>
    <x v="5"/>
    <s v="Direção Financeira"/>
    <s v="03.16.15"/>
    <s v="Direção Financeira"/>
    <s v="03.16.15"/>
    <x v="68"/>
    <x v="0"/>
    <x v="1"/>
    <x v="5"/>
    <x v="1"/>
    <x v="0"/>
    <x v="2"/>
    <x v="0"/>
    <x v="7"/>
    <s v="2022-08-16"/>
    <x v="2"/>
    <n v="12000"/>
    <x v="0"/>
    <m/>
    <x v="0"/>
    <m/>
    <x v="17"/>
    <n v="100023881"/>
    <x v="0"/>
    <x v="0"/>
    <s v="Direção Financeira"/>
    <s v="ORI"/>
    <x v="0"/>
    <m/>
    <x v="0"/>
    <x v="0"/>
    <x v="0"/>
    <x v="0"/>
    <x v="0"/>
    <x v="0"/>
    <x v="0"/>
    <x v="0"/>
    <x v="0"/>
    <x v="0"/>
    <x v="0"/>
    <s v="Direção Financeira"/>
    <x v="0"/>
    <x v="0"/>
    <x v="0"/>
    <x v="0"/>
    <x v="0"/>
    <x v="0"/>
    <x v="0"/>
    <s v="000000"/>
    <x v="0"/>
    <x v="0"/>
    <x v="0"/>
    <x v="0"/>
    <s v="Pagamento a favor da electra, referente a aquisição de energia, conforme proposta em anexo"/>
  </r>
  <r>
    <x v="1"/>
    <n v="0"/>
    <n v="0"/>
    <n v="0"/>
    <n v="15005"/>
    <x v="1363"/>
    <x v="0"/>
    <x v="1"/>
    <x v="0"/>
    <s v="03.16.15"/>
    <x v="6"/>
    <x v="0"/>
    <x v="5"/>
    <s v="Direção Financeira"/>
    <s v="03.16.15"/>
    <s v="Direção Financeira"/>
    <s v="03.16.15"/>
    <x v="7"/>
    <x v="0"/>
    <x v="1"/>
    <x v="1"/>
    <x v="0"/>
    <x v="0"/>
    <x v="2"/>
    <x v="0"/>
    <x v="7"/>
    <s v="2022-08-17"/>
    <x v="2"/>
    <n v="15005"/>
    <x v="0"/>
    <m/>
    <x v="0"/>
    <m/>
    <x v="96"/>
    <n v="100391760"/>
    <x v="0"/>
    <x v="0"/>
    <s v="Direção Financeira"/>
    <s v="ORI"/>
    <x v="0"/>
    <m/>
    <x v="0"/>
    <x v="0"/>
    <x v="0"/>
    <x v="0"/>
    <x v="0"/>
    <x v="0"/>
    <x v="0"/>
    <x v="0"/>
    <x v="0"/>
    <x v="0"/>
    <x v="0"/>
    <s v="Direção Financeira"/>
    <x v="0"/>
    <x v="0"/>
    <x v="0"/>
    <x v="0"/>
    <x v="0"/>
    <x v="0"/>
    <x v="0"/>
    <s v="000000"/>
    <x v="0"/>
    <x v="0"/>
    <x v="0"/>
    <x v="0"/>
    <s v="Aquisição de JG Pastilhas da viatura Coaster ST-35-RT da CMSM, conforme documento em anexo."/>
  </r>
  <r>
    <x v="0"/>
    <n v="0"/>
    <n v="0"/>
    <n v="0"/>
    <n v="31913"/>
    <x v="1364"/>
    <x v="0"/>
    <x v="1"/>
    <x v="0"/>
    <s v="01.27.02.15"/>
    <x v="2"/>
    <x v="2"/>
    <x v="2"/>
    <s v="Saneamento básico"/>
    <s v="01.27.02"/>
    <s v="Saneamento básico"/>
    <s v="01.27.02"/>
    <x v="2"/>
    <x v="0"/>
    <x v="1"/>
    <x v="1"/>
    <x v="0"/>
    <x v="1"/>
    <x v="1"/>
    <x v="0"/>
    <x v="7"/>
    <s v="2022-08-23"/>
    <x v="2"/>
    <n v="31913"/>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187.61 Lts de combustível destinada ao camião DAF e IVECO de recolha, conforme anexo."/>
  </r>
  <r>
    <x v="1"/>
    <n v="0"/>
    <n v="0"/>
    <n v="0"/>
    <n v="2300"/>
    <x v="1365"/>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Agosto de 2022,conforme contrato em anexo.   "/>
  </r>
  <r>
    <x v="1"/>
    <n v="0"/>
    <n v="0"/>
    <n v="0"/>
    <n v="13030"/>
    <x v="1365"/>
    <x v="0"/>
    <x v="1"/>
    <x v="0"/>
    <s v="03.16.15"/>
    <x v="6"/>
    <x v="0"/>
    <x v="5"/>
    <s v="Direção Financeira"/>
    <s v="03.16.15"/>
    <s v="Direção Financeira"/>
    <s v="03.16.15"/>
    <x v="20"/>
    <x v="0"/>
    <x v="1"/>
    <x v="5"/>
    <x v="0"/>
    <x v="0"/>
    <x v="2"/>
    <x v="0"/>
    <x v="7"/>
    <s v="2022-08-25"/>
    <x v="2"/>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Agosto de 2022,conforme contrato em anexo.   "/>
  </r>
  <r>
    <x v="1"/>
    <n v="0"/>
    <n v="0"/>
    <n v="0"/>
    <n v="220231"/>
    <x v="1366"/>
    <x v="0"/>
    <x v="1"/>
    <x v="0"/>
    <s v="01.27.04.10"/>
    <x v="4"/>
    <x v="2"/>
    <x v="2"/>
    <s v="Infra-Estruturas e Transportes"/>
    <s v="01.27.04"/>
    <s v="Infra-Estruturas e Transportes"/>
    <s v="01.27.04"/>
    <x v="4"/>
    <x v="0"/>
    <x v="3"/>
    <x v="2"/>
    <x v="0"/>
    <x v="1"/>
    <x v="2"/>
    <x v="0"/>
    <x v="7"/>
    <s v="2022-08-26"/>
    <x v="2"/>
    <n v="220231"/>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e trabalhos realizados no âmbito do plano de Mitigação as Secas e Maus Anos Agrícolas durante o mês de Agosto de 2022."/>
  </r>
  <r>
    <x v="1"/>
    <n v="0"/>
    <n v="0"/>
    <n v="0"/>
    <n v="451"/>
    <x v="966"/>
    <x v="0"/>
    <x v="1"/>
    <x v="0"/>
    <s v="03.16.17"/>
    <x v="49"/>
    <x v="0"/>
    <x v="5"/>
    <s v="Direção Proteção Civil"/>
    <s v="03.16.17"/>
    <s v="Direção Proteção Civil"/>
    <s v="03.16.17"/>
    <x v="60"/>
    <x v="0"/>
    <x v="1"/>
    <x v="1"/>
    <x v="0"/>
    <x v="0"/>
    <x v="2"/>
    <x v="0"/>
    <x v="7"/>
    <s v="2022-08-29"/>
    <x v="2"/>
    <n v="451"/>
    <x v="0"/>
    <m/>
    <x v="0"/>
    <m/>
    <x v="37"/>
    <n v="100479277"/>
    <x v="0"/>
    <x v="3"/>
    <s v="Direção Proteção Civil"/>
    <s v="ORI"/>
    <x v="0"/>
    <m/>
    <x v="0"/>
    <x v="0"/>
    <x v="0"/>
    <x v="0"/>
    <x v="0"/>
    <x v="0"/>
    <x v="0"/>
    <x v="0"/>
    <x v="0"/>
    <x v="0"/>
    <x v="0"/>
    <s v="Direção Proteção Civil"/>
    <x v="0"/>
    <x v="0"/>
    <x v="0"/>
    <x v="0"/>
    <x v="0"/>
    <x v="0"/>
    <x v="0"/>
    <s v="000000"/>
    <x v="0"/>
    <x v="0"/>
    <x v="3"/>
    <x v="0"/>
    <s v="Pagamento de salário referente a 08-2022"/>
  </r>
  <r>
    <x v="1"/>
    <n v="0"/>
    <n v="0"/>
    <n v="0"/>
    <n v="247"/>
    <x v="966"/>
    <x v="0"/>
    <x v="1"/>
    <x v="0"/>
    <s v="03.16.17"/>
    <x v="49"/>
    <x v="0"/>
    <x v="5"/>
    <s v="Direção Proteção Civil"/>
    <s v="03.16.17"/>
    <s v="Direção Proteção Civil"/>
    <s v="03.16.17"/>
    <x v="62"/>
    <x v="0"/>
    <x v="1"/>
    <x v="1"/>
    <x v="0"/>
    <x v="0"/>
    <x v="2"/>
    <x v="0"/>
    <x v="7"/>
    <s v="2022-08-29"/>
    <x v="2"/>
    <n v="247"/>
    <x v="0"/>
    <m/>
    <x v="0"/>
    <m/>
    <x v="37"/>
    <n v="100479277"/>
    <x v="0"/>
    <x v="3"/>
    <s v="Direção Proteção Civil"/>
    <s v="ORI"/>
    <x v="0"/>
    <m/>
    <x v="0"/>
    <x v="0"/>
    <x v="0"/>
    <x v="0"/>
    <x v="0"/>
    <x v="0"/>
    <x v="0"/>
    <x v="1"/>
    <x v="0"/>
    <x v="0"/>
    <x v="0"/>
    <s v="Direção Proteção Civil"/>
    <x v="0"/>
    <x v="0"/>
    <x v="0"/>
    <x v="0"/>
    <x v="0"/>
    <x v="0"/>
    <x v="0"/>
    <s v="000000"/>
    <x v="0"/>
    <x v="0"/>
    <x v="3"/>
    <x v="0"/>
    <s v="Pagamento de salário referente a 08-2022"/>
  </r>
  <r>
    <x v="1"/>
    <n v="0"/>
    <n v="0"/>
    <n v="0"/>
    <n v="2085"/>
    <x v="966"/>
    <x v="0"/>
    <x v="1"/>
    <x v="0"/>
    <s v="03.16.17"/>
    <x v="49"/>
    <x v="0"/>
    <x v="5"/>
    <s v="Direção Proteção Civil"/>
    <s v="03.16.17"/>
    <s v="Direção Proteção Civil"/>
    <s v="03.16.17"/>
    <x v="15"/>
    <x v="0"/>
    <x v="1"/>
    <x v="1"/>
    <x v="1"/>
    <x v="0"/>
    <x v="2"/>
    <x v="0"/>
    <x v="7"/>
    <s v="2022-08-29"/>
    <x v="2"/>
    <n v="2085"/>
    <x v="0"/>
    <m/>
    <x v="0"/>
    <m/>
    <x v="37"/>
    <n v="100479277"/>
    <x v="0"/>
    <x v="3"/>
    <s v="Direção Proteção Civil"/>
    <s v="ORI"/>
    <x v="0"/>
    <m/>
    <x v="0"/>
    <x v="0"/>
    <x v="0"/>
    <x v="0"/>
    <x v="0"/>
    <x v="0"/>
    <x v="0"/>
    <x v="0"/>
    <x v="0"/>
    <x v="0"/>
    <x v="0"/>
    <s v="Direção Proteção Civil"/>
    <x v="0"/>
    <x v="0"/>
    <x v="0"/>
    <x v="0"/>
    <x v="0"/>
    <x v="0"/>
    <x v="0"/>
    <s v="000000"/>
    <x v="0"/>
    <x v="0"/>
    <x v="3"/>
    <x v="0"/>
    <s v="Pagamento de salário referente a 08-2022"/>
  </r>
  <r>
    <x v="1"/>
    <n v="0"/>
    <n v="0"/>
    <n v="0"/>
    <n v="67400"/>
    <x v="1367"/>
    <x v="0"/>
    <x v="1"/>
    <x v="0"/>
    <s v="03.16.15"/>
    <x v="6"/>
    <x v="0"/>
    <x v="5"/>
    <s v="Direção Financeira"/>
    <s v="03.16.15"/>
    <s v="Direção Financeira"/>
    <s v="03.16.15"/>
    <x v="8"/>
    <x v="0"/>
    <x v="1"/>
    <x v="5"/>
    <x v="0"/>
    <x v="0"/>
    <x v="2"/>
    <x v="0"/>
    <x v="2"/>
    <s v="2022-03-03"/>
    <x v="1"/>
    <n v="67400"/>
    <x v="0"/>
    <m/>
    <x v="0"/>
    <m/>
    <x v="12"/>
    <n v="100404644"/>
    <x v="0"/>
    <x v="0"/>
    <s v="Direção Financeira"/>
    <s v="ORI"/>
    <x v="0"/>
    <m/>
    <x v="0"/>
    <x v="0"/>
    <x v="0"/>
    <x v="0"/>
    <x v="0"/>
    <x v="0"/>
    <x v="0"/>
    <x v="0"/>
    <x v="0"/>
    <x v="0"/>
    <x v="0"/>
    <s v="Direção Financeira"/>
    <x v="0"/>
    <x v="0"/>
    <x v="0"/>
    <x v="0"/>
    <x v="0"/>
    <x v="0"/>
    <x v="0"/>
    <s v="000491"/>
    <x v="0"/>
    <x v="0"/>
    <x v="0"/>
    <x v="0"/>
    <s v="Despesa com publicidade do anuncio a favor de Media Comunicações, conforme anexo."/>
  </r>
  <r>
    <x v="1"/>
    <n v="0"/>
    <n v="0"/>
    <n v="0"/>
    <n v="2300"/>
    <x v="1368"/>
    <x v="0"/>
    <x v="1"/>
    <x v="0"/>
    <s v="01.27.02.11"/>
    <x v="14"/>
    <x v="2"/>
    <x v="2"/>
    <s v="Saneamento básico"/>
    <s v="01.27.02"/>
    <s v="Saneamento básico"/>
    <s v="01.27.02"/>
    <x v="4"/>
    <x v="0"/>
    <x v="3"/>
    <x v="2"/>
    <x v="0"/>
    <x v="1"/>
    <x v="2"/>
    <x v="0"/>
    <x v="6"/>
    <s v="2022-07-20"/>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Julho 2022, conforme contrato em anexo.  "/>
  </r>
  <r>
    <x v="1"/>
    <n v="0"/>
    <n v="0"/>
    <n v="0"/>
    <n v="1633"/>
    <x v="1368"/>
    <x v="0"/>
    <x v="1"/>
    <x v="0"/>
    <s v="01.27.02.11"/>
    <x v="14"/>
    <x v="2"/>
    <x v="2"/>
    <s v="Saneamento básico"/>
    <s v="01.27.02"/>
    <s v="Saneamento básico"/>
    <s v="01.27.02"/>
    <x v="4"/>
    <x v="0"/>
    <x v="3"/>
    <x v="2"/>
    <x v="0"/>
    <x v="1"/>
    <x v="2"/>
    <x v="0"/>
    <x v="6"/>
    <s v="2022-07-20"/>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Lopes, pela prestação de serviço de limpeza urbana, referente ao mês de Julho 2022, conforme contrato em anexo.  "/>
  </r>
  <r>
    <x v="1"/>
    <n v="0"/>
    <n v="0"/>
    <n v="0"/>
    <n v="2800"/>
    <x v="1369"/>
    <x v="0"/>
    <x v="1"/>
    <x v="0"/>
    <s v="03.16.15"/>
    <x v="6"/>
    <x v="0"/>
    <x v="5"/>
    <s v="Direção Financeira"/>
    <s v="03.16.15"/>
    <s v="Direção Financeira"/>
    <s v="03.16.15"/>
    <x v="9"/>
    <x v="0"/>
    <x v="1"/>
    <x v="5"/>
    <x v="0"/>
    <x v="0"/>
    <x v="2"/>
    <x v="0"/>
    <x v="3"/>
    <s v="2022-06-14"/>
    <x v="0"/>
    <n v="2800"/>
    <x v="0"/>
    <m/>
    <x v="0"/>
    <m/>
    <x v="65"/>
    <n v="100478720"/>
    <x v="0"/>
    <x v="0"/>
    <s v="Direção Financeira"/>
    <s v="ORI"/>
    <x v="0"/>
    <m/>
    <x v="0"/>
    <x v="0"/>
    <x v="0"/>
    <x v="0"/>
    <x v="0"/>
    <x v="0"/>
    <x v="0"/>
    <x v="1"/>
    <x v="0"/>
    <x v="0"/>
    <x v="0"/>
    <s v="Direção Financeira"/>
    <x v="0"/>
    <x v="0"/>
    <x v="0"/>
    <x v="0"/>
    <x v="0"/>
    <x v="0"/>
    <x v="0"/>
    <s v="000000"/>
    <x v="0"/>
    <x v="0"/>
    <x v="0"/>
    <x v="0"/>
    <s v="Ajuda de custo a favor do Sr. Moisés Do Rosário Leal Gomes Landim, pela sua deslocaçao a cidade da praia em missao de serviço nos dias 09 e 10 de Junho de 2022, conforme documento em anexo."/>
  </r>
  <r>
    <x v="1"/>
    <n v="0"/>
    <n v="0"/>
    <n v="0"/>
    <n v="11397"/>
    <x v="1368"/>
    <x v="0"/>
    <x v="1"/>
    <x v="0"/>
    <s v="01.27.02.11"/>
    <x v="14"/>
    <x v="2"/>
    <x v="2"/>
    <s v="Saneamento básico"/>
    <s v="01.27.02"/>
    <s v="Saneamento básico"/>
    <s v="01.27.02"/>
    <x v="4"/>
    <x v="0"/>
    <x v="3"/>
    <x v="2"/>
    <x v="0"/>
    <x v="1"/>
    <x v="2"/>
    <x v="0"/>
    <x v="6"/>
    <s v="2022-07-20"/>
    <x v="2"/>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Julho 2022, conforme contrato em anexo.  "/>
  </r>
  <r>
    <x v="1"/>
    <n v="0"/>
    <n v="0"/>
    <n v="0"/>
    <n v="8175"/>
    <x v="1370"/>
    <x v="0"/>
    <x v="1"/>
    <x v="0"/>
    <s v="03.16.15"/>
    <x v="6"/>
    <x v="0"/>
    <x v="5"/>
    <s v="Direção Financeira"/>
    <s v="03.16.15"/>
    <s v="Direção Financeira"/>
    <s v="03.16.15"/>
    <x v="20"/>
    <x v="0"/>
    <x v="1"/>
    <x v="5"/>
    <x v="0"/>
    <x v="0"/>
    <x v="2"/>
    <x v="0"/>
    <x v="6"/>
    <s v="2022-07-21"/>
    <x v="2"/>
    <n v="8175"/>
    <x v="0"/>
    <m/>
    <x v="0"/>
    <m/>
    <x v="3"/>
    <n v="100474696"/>
    <x v="0"/>
    <x v="1"/>
    <s v="Direção Financeira"/>
    <s v="ORI"/>
    <x v="0"/>
    <m/>
    <x v="0"/>
    <x v="0"/>
    <x v="0"/>
    <x v="0"/>
    <x v="0"/>
    <x v="0"/>
    <x v="0"/>
    <x v="0"/>
    <x v="0"/>
    <x v="0"/>
    <x v="0"/>
    <s v="Direção Financeira"/>
    <x v="0"/>
    <x v="0"/>
    <x v="0"/>
    <x v="0"/>
    <x v="0"/>
    <x v="0"/>
    <x v="0"/>
    <s v="000000"/>
    <x v="0"/>
    <x v="0"/>
    <x v="1"/>
    <x v="0"/>
    <s v="Pagamento a favor do Sr.Hélio de Jesus Lopes, pelos serviços prestados na Unidade de Aquisição de Gestão (UGA), referente ao mês de Julho 2022, conforme contrato em anexo. "/>
  </r>
  <r>
    <x v="1"/>
    <n v="0"/>
    <n v="0"/>
    <n v="0"/>
    <n v="46322"/>
    <x v="1370"/>
    <x v="0"/>
    <x v="1"/>
    <x v="0"/>
    <s v="03.16.15"/>
    <x v="6"/>
    <x v="0"/>
    <x v="5"/>
    <s v="Direção Financeira"/>
    <s v="03.16.15"/>
    <s v="Direção Financeira"/>
    <s v="03.16.15"/>
    <x v="20"/>
    <x v="0"/>
    <x v="1"/>
    <x v="5"/>
    <x v="0"/>
    <x v="0"/>
    <x v="2"/>
    <x v="0"/>
    <x v="6"/>
    <s v="2022-07-21"/>
    <x v="2"/>
    <n v="46322"/>
    <x v="0"/>
    <m/>
    <x v="0"/>
    <m/>
    <x v="23"/>
    <n v="100478223"/>
    <x v="0"/>
    <x v="0"/>
    <s v="Direção Financeira"/>
    <s v="ORI"/>
    <x v="0"/>
    <m/>
    <x v="0"/>
    <x v="0"/>
    <x v="0"/>
    <x v="0"/>
    <x v="0"/>
    <x v="0"/>
    <x v="0"/>
    <x v="0"/>
    <x v="0"/>
    <x v="0"/>
    <x v="0"/>
    <s v="Direção Financeira"/>
    <x v="0"/>
    <x v="0"/>
    <x v="0"/>
    <x v="0"/>
    <x v="0"/>
    <x v="0"/>
    <x v="0"/>
    <s v="000000"/>
    <x v="0"/>
    <x v="0"/>
    <x v="0"/>
    <x v="0"/>
    <s v="Pagamento a favor do Sr.Hélio de Jesus Lopes, pelos serviços prestados na Unidade de Aquisição de Gestão (UGA), referente ao mês de Julho 2022, conforme contrato em anexo. "/>
  </r>
  <r>
    <x v="1"/>
    <n v="0"/>
    <n v="0"/>
    <n v="0"/>
    <n v="300000"/>
    <x v="1371"/>
    <x v="0"/>
    <x v="0"/>
    <x v="0"/>
    <s v="03.03.10"/>
    <x v="0"/>
    <x v="0"/>
    <x v="0"/>
    <s v="Receitas Da Câmara"/>
    <s v="03.03.10"/>
    <s v="Receitas Da Câmara"/>
    <s v="03.03.10"/>
    <x v="21"/>
    <x v="0"/>
    <x v="5"/>
    <x v="9"/>
    <x v="0"/>
    <x v="0"/>
    <x v="0"/>
    <x v="0"/>
    <x v="6"/>
    <s v="2022-07-21"/>
    <x v="2"/>
    <n v="300000"/>
    <x v="0"/>
    <m/>
    <x v="0"/>
    <m/>
    <x v="0"/>
    <n v="100474914"/>
    <x v="0"/>
    <x v="0"/>
    <s v="Receitas Da Câmara"/>
    <s v="EXT"/>
    <x v="0"/>
    <s v="RDC"/>
    <x v="0"/>
    <x v="0"/>
    <x v="0"/>
    <x v="0"/>
    <x v="0"/>
    <x v="0"/>
    <x v="0"/>
    <x v="0"/>
    <x v="0"/>
    <x v="0"/>
    <x v="0"/>
    <s v="Receitas Da Câmara"/>
    <x v="0"/>
    <x v="0"/>
    <x v="0"/>
    <x v="0"/>
    <x v="0"/>
    <x v="0"/>
    <x v="0"/>
    <s v="000000"/>
    <x v="0"/>
    <x v="0"/>
    <x v="0"/>
    <x v="0"/>
    <s v="Deposito feito por não pagamento do INPS, conforme estrato em anexo."/>
  </r>
  <r>
    <x v="1"/>
    <n v="0"/>
    <n v="0"/>
    <n v="0"/>
    <n v="150000"/>
    <x v="1372"/>
    <x v="0"/>
    <x v="1"/>
    <x v="0"/>
    <s v="03.16.15"/>
    <x v="6"/>
    <x v="0"/>
    <x v="5"/>
    <s v="Direção Financeira"/>
    <s v="03.16.15"/>
    <s v="Direção Financeira"/>
    <s v="03.16.15"/>
    <x v="54"/>
    <x v="0"/>
    <x v="7"/>
    <x v="14"/>
    <x v="0"/>
    <x v="0"/>
    <x v="2"/>
    <x v="0"/>
    <x v="6"/>
    <s v="2022-07-26"/>
    <x v="2"/>
    <n v="150000"/>
    <x v="0"/>
    <m/>
    <x v="0"/>
    <m/>
    <x v="0"/>
    <n v="100474914"/>
    <x v="0"/>
    <x v="0"/>
    <s v="Direção Financeira"/>
    <s v="ORI"/>
    <x v="0"/>
    <m/>
    <x v="0"/>
    <x v="0"/>
    <x v="0"/>
    <x v="0"/>
    <x v="0"/>
    <x v="0"/>
    <x v="0"/>
    <x v="0"/>
    <x v="0"/>
    <x v="0"/>
    <x v="0"/>
    <s v="Direção Financeira"/>
    <x v="0"/>
    <x v="0"/>
    <x v="0"/>
    <x v="0"/>
    <x v="0"/>
    <x v="0"/>
    <x v="0"/>
    <s v="000000"/>
    <x v="0"/>
    <x v="0"/>
    <x v="0"/>
    <x v="0"/>
    <s v="Pagamento quotas, a favor da Associação Nacional de Municípios, conforme doc. em anexo.    "/>
  </r>
  <r>
    <x v="0"/>
    <n v="0"/>
    <n v="0"/>
    <n v="0"/>
    <n v="20000"/>
    <x v="1373"/>
    <x v="0"/>
    <x v="1"/>
    <x v="0"/>
    <s v="01.28.01.08"/>
    <x v="30"/>
    <x v="5"/>
    <x v="6"/>
    <s v="Habitação Social"/>
    <s v="01.28.01"/>
    <s v="Habitação Social"/>
    <s v="01.28.01"/>
    <x v="1"/>
    <x v="0"/>
    <x v="1"/>
    <x v="1"/>
    <x v="0"/>
    <x v="1"/>
    <x v="1"/>
    <x v="0"/>
    <x v="7"/>
    <s v="2022-08-17"/>
    <x v="2"/>
    <n v="20000"/>
    <x v="0"/>
    <m/>
    <x v="0"/>
    <m/>
    <x v="237"/>
    <n v="100478224"/>
    <x v="0"/>
    <x v="0"/>
    <s v="Habitações Sociais"/>
    <s v="ORI"/>
    <x v="0"/>
    <s v="HS"/>
    <x v="0"/>
    <x v="0"/>
    <x v="0"/>
    <x v="0"/>
    <x v="0"/>
    <x v="0"/>
    <x v="0"/>
    <x v="1"/>
    <x v="0"/>
    <x v="0"/>
    <x v="0"/>
    <s v="Habitações Sociais"/>
    <x v="0"/>
    <x v="0"/>
    <x v="0"/>
    <x v="0"/>
    <x v="1"/>
    <x v="0"/>
    <x v="0"/>
    <s v="000000"/>
    <x v="0"/>
    <x v="0"/>
    <x v="0"/>
    <x v="0"/>
    <s v="Pagamento a favor da Empresa Construções Hugnes, referente a instalação completa das redes hidros sanitária e instalação das louças sanitárias, conforme anexo."/>
  </r>
  <r>
    <x v="1"/>
    <n v="0"/>
    <n v="0"/>
    <n v="0"/>
    <n v="46550"/>
    <x v="1374"/>
    <x v="0"/>
    <x v="1"/>
    <x v="0"/>
    <s v="03.16.15"/>
    <x v="6"/>
    <x v="0"/>
    <x v="5"/>
    <s v="Direção Financeira"/>
    <s v="03.16.15"/>
    <s v="Direção Financeira"/>
    <s v="03.16.15"/>
    <x v="7"/>
    <x v="0"/>
    <x v="1"/>
    <x v="1"/>
    <x v="0"/>
    <x v="0"/>
    <x v="2"/>
    <x v="0"/>
    <x v="7"/>
    <s v="2022-08-23"/>
    <x v="2"/>
    <n v="4655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39.62 e 134.03 Lts de combustível destinada a viaturas ligeiras, conforme anexo."/>
  </r>
  <r>
    <x v="1"/>
    <n v="0"/>
    <n v="0"/>
    <n v="0"/>
    <n v="8194"/>
    <x v="1375"/>
    <x v="0"/>
    <x v="1"/>
    <x v="0"/>
    <s v="03.16.24"/>
    <x v="22"/>
    <x v="0"/>
    <x v="5"/>
    <s v="Direcao da Familia, Inclusão, Género e Saúde"/>
    <s v="03.16.24"/>
    <s v="Direcao da Familia, Inclusão, Género e Saúde"/>
    <s v="03.16.24"/>
    <x v="15"/>
    <x v="0"/>
    <x v="1"/>
    <x v="1"/>
    <x v="1"/>
    <x v="0"/>
    <x v="2"/>
    <x v="0"/>
    <x v="7"/>
    <s v="2022-08-29"/>
    <x v="2"/>
    <n v="8194"/>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8-2022"/>
  </r>
  <r>
    <x v="1"/>
    <n v="0"/>
    <n v="0"/>
    <n v="0"/>
    <n v="7687"/>
    <x v="1375"/>
    <x v="0"/>
    <x v="1"/>
    <x v="0"/>
    <s v="03.16.24"/>
    <x v="22"/>
    <x v="0"/>
    <x v="5"/>
    <s v="Direcao da Familia, Inclusão, Género e Saúde"/>
    <s v="03.16.24"/>
    <s v="Direcao da Familia, Inclusão, Género e Saúde"/>
    <s v="03.16.24"/>
    <x v="16"/>
    <x v="0"/>
    <x v="1"/>
    <x v="1"/>
    <x v="1"/>
    <x v="0"/>
    <x v="2"/>
    <x v="0"/>
    <x v="7"/>
    <s v="2022-08-29"/>
    <x v="2"/>
    <n v="7687"/>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8-2022"/>
  </r>
  <r>
    <x v="1"/>
    <n v="0"/>
    <n v="0"/>
    <n v="0"/>
    <n v="83"/>
    <x v="1375"/>
    <x v="0"/>
    <x v="1"/>
    <x v="0"/>
    <s v="03.16.24"/>
    <x v="22"/>
    <x v="0"/>
    <x v="5"/>
    <s v="Direcao da Familia, Inclusão, Género e Saúde"/>
    <s v="03.16.24"/>
    <s v="Direcao da Familia, Inclusão, Género e Saúde"/>
    <s v="03.16.24"/>
    <x v="15"/>
    <x v="0"/>
    <x v="1"/>
    <x v="1"/>
    <x v="1"/>
    <x v="0"/>
    <x v="2"/>
    <x v="0"/>
    <x v="7"/>
    <s v="2022-08-29"/>
    <x v="2"/>
    <n v="83"/>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8-2022"/>
  </r>
  <r>
    <x v="1"/>
    <n v="0"/>
    <n v="0"/>
    <n v="0"/>
    <n v="79"/>
    <x v="1375"/>
    <x v="0"/>
    <x v="1"/>
    <x v="0"/>
    <s v="03.16.24"/>
    <x v="22"/>
    <x v="0"/>
    <x v="5"/>
    <s v="Direcao da Familia, Inclusão, Género e Saúde"/>
    <s v="03.16.24"/>
    <s v="Direcao da Familia, Inclusão, Género e Saúde"/>
    <s v="03.16.24"/>
    <x v="16"/>
    <x v="0"/>
    <x v="1"/>
    <x v="1"/>
    <x v="1"/>
    <x v="0"/>
    <x v="2"/>
    <x v="0"/>
    <x v="7"/>
    <s v="2022-08-29"/>
    <x v="2"/>
    <n v="79"/>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8-2022"/>
  </r>
  <r>
    <x v="1"/>
    <n v="0"/>
    <n v="0"/>
    <n v="0"/>
    <n v="17889"/>
    <x v="1375"/>
    <x v="0"/>
    <x v="1"/>
    <x v="0"/>
    <s v="03.16.24"/>
    <x v="22"/>
    <x v="0"/>
    <x v="5"/>
    <s v="Direcao da Familia, Inclusão, Género e Saúde"/>
    <s v="03.16.24"/>
    <s v="Direcao da Familia, Inclusão, Género e Saúde"/>
    <s v="03.16.24"/>
    <x v="15"/>
    <x v="0"/>
    <x v="1"/>
    <x v="1"/>
    <x v="1"/>
    <x v="0"/>
    <x v="2"/>
    <x v="0"/>
    <x v="7"/>
    <s v="2022-08-29"/>
    <x v="2"/>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8-2022"/>
  </r>
  <r>
    <x v="1"/>
    <n v="0"/>
    <n v="0"/>
    <n v="0"/>
    <n v="16779"/>
    <x v="1375"/>
    <x v="0"/>
    <x v="1"/>
    <x v="0"/>
    <s v="03.16.24"/>
    <x v="22"/>
    <x v="0"/>
    <x v="5"/>
    <s v="Direcao da Familia, Inclusão, Género e Saúde"/>
    <s v="03.16.24"/>
    <s v="Direcao da Familia, Inclusão, Género e Saúde"/>
    <s v="03.16.24"/>
    <x v="16"/>
    <x v="0"/>
    <x v="1"/>
    <x v="1"/>
    <x v="1"/>
    <x v="0"/>
    <x v="2"/>
    <x v="0"/>
    <x v="7"/>
    <s v="2022-08-29"/>
    <x v="2"/>
    <n v="1677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8-2022"/>
  </r>
  <r>
    <x v="1"/>
    <n v="0"/>
    <n v="0"/>
    <n v="0"/>
    <n v="197452"/>
    <x v="1375"/>
    <x v="0"/>
    <x v="1"/>
    <x v="0"/>
    <s v="03.16.24"/>
    <x v="22"/>
    <x v="0"/>
    <x v="5"/>
    <s v="Direcao da Familia, Inclusão, Género e Saúde"/>
    <s v="03.16.24"/>
    <s v="Direcao da Familia, Inclusão, Género e Saúde"/>
    <s v="03.16.24"/>
    <x v="15"/>
    <x v="0"/>
    <x v="1"/>
    <x v="1"/>
    <x v="1"/>
    <x v="0"/>
    <x v="2"/>
    <x v="0"/>
    <x v="7"/>
    <s v="2022-08-29"/>
    <x v="2"/>
    <n v="197452"/>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8-2022"/>
  </r>
  <r>
    <x v="1"/>
    <n v="0"/>
    <n v="0"/>
    <n v="0"/>
    <n v="185193"/>
    <x v="1375"/>
    <x v="0"/>
    <x v="1"/>
    <x v="0"/>
    <s v="03.16.24"/>
    <x v="22"/>
    <x v="0"/>
    <x v="5"/>
    <s v="Direcao da Familia, Inclusão, Género e Saúde"/>
    <s v="03.16.24"/>
    <s v="Direcao da Familia, Inclusão, Género e Saúde"/>
    <s v="03.16.24"/>
    <x v="16"/>
    <x v="0"/>
    <x v="1"/>
    <x v="1"/>
    <x v="1"/>
    <x v="0"/>
    <x v="2"/>
    <x v="0"/>
    <x v="7"/>
    <s v="2022-08-29"/>
    <x v="2"/>
    <n v="18519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8-2022"/>
  </r>
  <r>
    <x v="1"/>
    <n v="0"/>
    <n v="0"/>
    <n v="0"/>
    <n v="189"/>
    <x v="1376"/>
    <x v="0"/>
    <x v="1"/>
    <x v="0"/>
    <s v="03.16.23"/>
    <x v="28"/>
    <x v="0"/>
    <x v="5"/>
    <s v="Direção da Educação, Formação Profissional, Emprego"/>
    <s v="03.16.23"/>
    <s v="Direção da Educação, Formação Profissional, Emprego"/>
    <s v="03.16.23"/>
    <x v="62"/>
    <x v="0"/>
    <x v="1"/>
    <x v="1"/>
    <x v="0"/>
    <x v="0"/>
    <x v="2"/>
    <x v="0"/>
    <x v="7"/>
    <s v="2022-08-29"/>
    <x v="2"/>
    <n v="189"/>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08-2022"/>
  </r>
  <r>
    <x v="1"/>
    <n v="0"/>
    <n v="0"/>
    <n v="0"/>
    <n v="16"/>
    <x v="1376"/>
    <x v="0"/>
    <x v="1"/>
    <x v="0"/>
    <s v="03.16.23"/>
    <x v="28"/>
    <x v="0"/>
    <x v="5"/>
    <s v="Direção da Educação, Formação Profissional, Emprego"/>
    <s v="03.16.23"/>
    <s v="Direção da Educação, Formação Profissional, Emprego"/>
    <s v="03.16.23"/>
    <x v="14"/>
    <x v="0"/>
    <x v="1"/>
    <x v="1"/>
    <x v="0"/>
    <x v="0"/>
    <x v="2"/>
    <x v="0"/>
    <x v="7"/>
    <s v="2022-08-29"/>
    <x v="2"/>
    <n v="16"/>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8-2022"/>
  </r>
  <r>
    <x v="1"/>
    <n v="0"/>
    <n v="0"/>
    <n v="0"/>
    <n v="12567"/>
    <x v="1376"/>
    <x v="0"/>
    <x v="1"/>
    <x v="0"/>
    <s v="03.16.23"/>
    <x v="28"/>
    <x v="0"/>
    <x v="5"/>
    <s v="Direção da Educação, Formação Profissional, Emprego"/>
    <s v="03.16.23"/>
    <s v="Direção da Educação, Formação Profissional, Emprego"/>
    <s v="03.16.23"/>
    <x v="15"/>
    <x v="0"/>
    <x v="1"/>
    <x v="1"/>
    <x v="1"/>
    <x v="0"/>
    <x v="2"/>
    <x v="0"/>
    <x v="7"/>
    <s v="2022-08-29"/>
    <x v="2"/>
    <n v="1256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8-2022"/>
  </r>
  <r>
    <x v="1"/>
    <n v="0"/>
    <n v="0"/>
    <n v="0"/>
    <n v="64"/>
    <x v="1376"/>
    <x v="0"/>
    <x v="1"/>
    <x v="0"/>
    <s v="03.16.23"/>
    <x v="28"/>
    <x v="0"/>
    <x v="5"/>
    <s v="Direção da Educação, Formação Profissional, Emprego"/>
    <s v="03.16.23"/>
    <s v="Direção da Educação, Formação Profissional, Emprego"/>
    <s v="03.16.23"/>
    <x v="62"/>
    <x v="0"/>
    <x v="1"/>
    <x v="1"/>
    <x v="0"/>
    <x v="0"/>
    <x v="2"/>
    <x v="0"/>
    <x v="7"/>
    <s v="2022-08-29"/>
    <x v="2"/>
    <n v="64"/>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8-2022"/>
  </r>
  <r>
    <x v="1"/>
    <n v="0"/>
    <n v="0"/>
    <n v="0"/>
    <n v="5"/>
    <x v="1376"/>
    <x v="0"/>
    <x v="1"/>
    <x v="0"/>
    <s v="03.16.23"/>
    <x v="28"/>
    <x v="0"/>
    <x v="5"/>
    <s v="Direção da Educação, Formação Profissional, Emprego"/>
    <s v="03.16.23"/>
    <s v="Direção da Educação, Formação Profissional, Emprego"/>
    <s v="03.16.23"/>
    <x v="14"/>
    <x v="0"/>
    <x v="1"/>
    <x v="1"/>
    <x v="0"/>
    <x v="0"/>
    <x v="2"/>
    <x v="0"/>
    <x v="7"/>
    <s v="2022-08-29"/>
    <x v="2"/>
    <n v="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8-2022"/>
  </r>
  <r>
    <x v="1"/>
    <n v="0"/>
    <n v="0"/>
    <n v="0"/>
    <n v="4245"/>
    <x v="1376"/>
    <x v="0"/>
    <x v="1"/>
    <x v="0"/>
    <s v="03.16.23"/>
    <x v="28"/>
    <x v="0"/>
    <x v="5"/>
    <s v="Direção da Educação, Formação Profissional, Emprego"/>
    <s v="03.16.23"/>
    <s v="Direção da Educação, Formação Profissional, Emprego"/>
    <s v="03.16.23"/>
    <x v="15"/>
    <x v="0"/>
    <x v="1"/>
    <x v="1"/>
    <x v="1"/>
    <x v="0"/>
    <x v="2"/>
    <x v="0"/>
    <x v="7"/>
    <s v="2022-08-29"/>
    <x v="2"/>
    <n v="424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8-2022"/>
  </r>
  <r>
    <x v="1"/>
    <n v="0"/>
    <n v="0"/>
    <n v="0"/>
    <n v="4"/>
    <x v="1376"/>
    <x v="0"/>
    <x v="1"/>
    <x v="0"/>
    <s v="03.16.23"/>
    <x v="28"/>
    <x v="0"/>
    <x v="5"/>
    <s v="Direção da Educação, Formação Profissional, Emprego"/>
    <s v="03.16.23"/>
    <s v="Direção da Educação, Formação Profissional, Emprego"/>
    <s v="03.16.23"/>
    <x v="62"/>
    <x v="0"/>
    <x v="1"/>
    <x v="1"/>
    <x v="0"/>
    <x v="0"/>
    <x v="2"/>
    <x v="0"/>
    <x v="7"/>
    <s v="2022-08-29"/>
    <x v="2"/>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08-2022"/>
  </r>
  <r>
    <x v="1"/>
    <n v="0"/>
    <n v="0"/>
    <n v="0"/>
    <n v="0"/>
    <x v="1376"/>
    <x v="0"/>
    <x v="1"/>
    <x v="0"/>
    <s v="03.16.23"/>
    <x v="28"/>
    <x v="0"/>
    <x v="5"/>
    <s v="Direção da Educação, Formação Profissional, Emprego"/>
    <s v="03.16.23"/>
    <s v="Direção da Educação, Formação Profissional, Emprego"/>
    <s v="03.16.23"/>
    <x v="14"/>
    <x v="0"/>
    <x v="1"/>
    <x v="1"/>
    <x v="0"/>
    <x v="0"/>
    <x v="2"/>
    <x v="0"/>
    <x v="7"/>
    <s v="2022-08-29"/>
    <x v="2"/>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8-2022"/>
  </r>
  <r>
    <x v="1"/>
    <n v="0"/>
    <n v="0"/>
    <n v="0"/>
    <n v="267"/>
    <x v="1376"/>
    <x v="0"/>
    <x v="1"/>
    <x v="0"/>
    <s v="03.16.23"/>
    <x v="28"/>
    <x v="0"/>
    <x v="5"/>
    <s v="Direção da Educação, Formação Profissional, Emprego"/>
    <s v="03.16.23"/>
    <s v="Direção da Educação, Formação Profissional, Emprego"/>
    <s v="03.16.23"/>
    <x v="15"/>
    <x v="0"/>
    <x v="1"/>
    <x v="1"/>
    <x v="1"/>
    <x v="0"/>
    <x v="2"/>
    <x v="0"/>
    <x v="7"/>
    <s v="2022-08-29"/>
    <x v="2"/>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8-2022"/>
  </r>
  <r>
    <x v="1"/>
    <n v="0"/>
    <n v="0"/>
    <n v="0"/>
    <n v="1422"/>
    <x v="1376"/>
    <x v="0"/>
    <x v="1"/>
    <x v="0"/>
    <s v="03.16.23"/>
    <x v="28"/>
    <x v="0"/>
    <x v="5"/>
    <s v="Direção da Educação, Formação Profissional, Emprego"/>
    <s v="03.16.23"/>
    <s v="Direção da Educação, Formação Profissional, Emprego"/>
    <s v="03.16.23"/>
    <x v="62"/>
    <x v="0"/>
    <x v="1"/>
    <x v="1"/>
    <x v="0"/>
    <x v="0"/>
    <x v="2"/>
    <x v="0"/>
    <x v="7"/>
    <s v="2022-08-29"/>
    <x v="2"/>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8-2022"/>
  </r>
  <r>
    <x v="1"/>
    <n v="0"/>
    <n v="0"/>
    <n v="0"/>
    <n v="125"/>
    <x v="1376"/>
    <x v="0"/>
    <x v="1"/>
    <x v="0"/>
    <s v="03.16.23"/>
    <x v="28"/>
    <x v="0"/>
    <x v="5"/>
    <s v="Direção da Educação, Formação Profissional, Emprego"/>
    <s v="03.16.23"/>
    <s v="Direção da Educação, Formação Profissional, Emprego"/>
    <s v="03.16.23"/>
    <x v="14"/>
    <x v="0"/>
    <x v="1"/>
    <x v="1"/>
    <x v="0"/>
    <x v="0"/>
    <x v="2"/>
    <x v="0"/>
    <x v="7"/>
    <s v="2022-08-29"/>
    <x v="2"/>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8-2022"/>
  </r>
  <r>
    <x v="1"/>
    <n v="0"/>
    <n v="0"/>
    <n v="0"/>
    <n v="94254"/>
    <x v="1376"/>
    <x v="0"/>
    <x v="1"/>
    <x v="0"/>
    <s v="03.16.23"/>
    <x v="28"/>
    <x v="0"/>
    <x v="5"/>
    <s v="Direção da Educação, Formação Profissional, Emprego"/>
    <s v="03.16.23"/>
    <s v="Direção da Educação, Formação Profissional, Emprego"/>
    <s v="03.16.23"/>
    <x v="15"/>
    <x v="0"/>
    <x v="1"/>
    <x v="1"/>
    <x v="1"/>
    <x v="0"/>
    <x v="2"/>
    <x v="0"/>
    <x v="7"/>
    <s v="2022-08-29"/>
    <x v="2"/>
    <n v="94254"/>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8-2022"/>
  </r>
  <r>
    <x v="1"/>
    <n v="0"/>
    <n v="0"/>
    <n v="0"/>
    <n v="16393"/>
    <x v="1376"/>
    <x v="0"/>
    <x v="1"/>
    <x v="0"/>
    <s v="03.16.23"/>
    <x v="28"/>
    <x v="0"/>
    <x v="5"/>
    <s v="Direção da Educação, Formação Profissional, Emprego"/>
    <s v="03.16.23"/>
    <s v="Direção da Educação, Formação Profissional, Emprego"/>
    <s v="03.16.23"/>
    <x v="62"/>
    <x v="0"/>
    <x v="1"/>
    <x v="1"/>
    <x v="0"/>
    <x v="0"/>
    <x v="2"/>
    <x v="0"/>
    <x v="7"/>
    <s v="2022-08-29"/>
    <x v="2"/>
    <n v="16393"/>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8-2022"/>
  </r>
  <r>
    <x v="1"/>
    <n v="0"/>
    <n v="0"/>
    <n v="0"/>
    <n v="1454"/>
    <x v="1376"/>
    <x v="0"/>
    <x v="1"/>
    <x v="0"/>
    <s v="03.16.23"/>
    <x v="28"/>
    <x v="0"/>
    <x v="5"/>
    <s v="Direção da Educação, Formação Profissional, Emprego"/>
    <s v="03.16.23"/>
    <s v="Direção da Educação, Formação Profissional, Emprego"/>
    <s v="03.16.23"/>
    <x v="14"/>
    <x v="0"/>
    <x v="1"/>
    <x v="1"/>
    <x v="0"/>
    <x v="0"/>
    <x v="2"/>
    <x v="0"/>
    <x v="7"/>
    <s v="2022-08-29"/>
    <x v="2"/>
    <n v="1454"/>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8-2022"/>
  </r>
  <r>
    <x v="1"/>
    <n v="0"/>
    <n v="0"/>
    <n v="0"/>
    <n v="1086179"/>
    <x v="1376"/>
    <x v="0"/>
    <x v="1"/>
    <x v="0"/>
    <s v="03.16.23"/>
    <x v="28"/>
    <x v="0"/>
    <x v="5"/>
    <s v="Direção da Educação, Formação Profissional, Emprego"/>
    <s v="03.16.23"/>
    <s v="Direção da Educação, Formação Profissional, Emprego"/>
    <s v="03.16.23"/>
    <x v="15"/>
    <x v="0"/>
    <x v="1"/>
    <x v="1"/>
    <x v="1"/>
    <x v="0"/>
    <x v="2"/>
    <x v="0"/>
    <x v="7"/>
    <s v="2022-08-29"/>
    <x v="2"/>
    <n v="1086179"/>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8-2022"/>
  </r>
  <r>
    <x v="1"/>
    <n v="0"/>
    <n v="0"/>
    <n v="0"/>
    <n v="1361"/>
    <x v="1377"/>
    <x v="0"/>
    <x v="1"/>
    <x v="0"/>
    <s v="03.16.22"/>
    <x v="59"/>
    <x v="0"/>
    <x v="5"/>
    <s v="Direção da Habitação"/>
    <s v="03.16.22"/>
    <s v="Direção da Habitação"/>
    <s v="03.16.22"/>
    <x v="13"/>
    <x v="0"/>
    <x v="1"/>
    <x v="5"/>
    <x v="0"/>
    <x v="0"/>
    <x v="2"/>
    <x v="0"/>
    <x v="7"/>
    <s v="2022-08-29"/>
    <x v="2"/>
    <n v="1361"/>
    <x v="0"/>
    <m/>
    <x v="0"/>
    <m/>
    <x v="3"/>
    <n v="100474696"/>
    <x v="0"/>
    <x v="1"/>
    <s v="Direção da Habitação"/>
    <s v="ORI"/>
    <x v="0"/>
    <m/>
    <x v="0"/>
    <x v="0"/>
    <x v="0"/>
    <x v="0"/>
    <x v="0"/>
    <x v="0"/>
    <x v="0"/>
    <x v="0"/>
    <x v="0"/>
    <x v="0"/>
    <x v="0"/>
    <s v="Direção da Habitação"/>
    <x v="0"/>
    <x v="0"/>
    <x v="0"/>
    <x v="0"/>
    <x v="0"/>
    <x v="0"/>
    <x v="0"/>
    <s v="000000"/>
    <x v="0"/>
    <x v="0"/>
    <x v="1"/>
    <x v="0"/>
    <s v="Pagamento de salário referente a 08-2022"/>
  </r>
  <r>
    <x v="1"/>
    <n v="0"/>
    <n v="0"/>
    <n v="0"/>
    <n v="13618"/>
    <x v="1377"/>
    <x v="0"/>
    <x v="1"/>
    <x v="0"/>
    <s v="03.16.22"/>
    <x v="59"/>
    <x v="0"/>
    <x v="5"/>
    <s v="Direção da Habitação"/>
    <s v="03.16.22"/>
    <s v="Direção da Habitação"/>
    <s v="03.16.22"/>
    <x v="17"/>
    <x v="0"/>
    <x v="1"/>
    <x v="1"/>
    <x v="1"/>
    <x v="0"/>
    <x v="2"/>
    <x v="0"/>
    <x v="7"/>
    <s v="2022-08-29"/>
    <x v="2"/>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8-2022"/>
  </r>
  <r>
    <x v="1"/>
    <n v="0"/>
    <n v="0"/>
    <n v="0"/>
    <n v="890"/>
    <x v="1377"/>
    <x v="0"/>
    <x v="1"/>
    <x v="0"/>
    <s v="03.16.22"/>
    <x v="59"/>
    <x v="0"/>
    <x v="5"/>
    <s v="Direção da Habitação"/>
    <s v="03.16.22"/>
    <s v="Direção da Habitação"/>
    <s v="03.16.22"/>
    <x v="13"/>
    <x v="0"/>
    <x v="1"/>
    <x v="5"/>
    <x v="0"/>
    <x v="0"/>
    <x v="2"/>
    <x v="0"/>
    <x v="7"/>
    <s v="2022-08-29"/>
    <x v="2"/>
    <n v="890"/>
    <x v="0"/>
    <m/>
    <x v="0"/>
    <m/>
    <x v="33"/>
    <n v="100474706"/>
    <x v="0"/>
    <x v="6"/>
    <s v="Direção da Habitação"/>
    <s v="ORI"/>
    <x v="0"/>
    <m/>
    <x v="0"/>
    <x v="0"/>
    <x v="0"/>
    <x v="0"/>
    <x v="0"/>
    <x v="0"/>
    <x v="0"/>
    <x v="0"/>
    <x v="0"/>
    <x v="0"/>
    <x v="0"/>
    <s v="Direção da Habitação"/>
    <x v="0"/>
    <x v="0"/>
    <x v="0"/>
    <x v="0"/>
    <x v="0"/>
    <x v="0"/>
    <x v="0"/>
    <s v="000000"/>
    <x v="0"/>
    <x v="0"/>
    <x v="6"/>
    <x v="0"/>
    <s v="Pagamento de salário referente a 08-2022"/>
  </r>
  <r>
    <x v="1"/>
    <n v="0"/>
    <n v="0"/>
    <n v="0"/>
    <n v="8902"/>
    <x v="1377"/>
    <x v="0"/>
    <x v="1"/>
    <x v="0"/>
    <s v="03.16.22"/>
    <x v="59"/>
    <x v="0"/>
    <x v="5"/>
    <s v="Direção da Habitação"/>
    <s v="03.16.22"/>
    <s v="Direção da Habitação"/>
    <s v="03.16.22"/>
    <x v="17"/>
    <x v="0"/>
    <x v="1"/>
    <x v="1"/>
    <x v="1"/>
    <x v="0"/>
    <x v="2"/>
    <x v="0"/>
    <x v="7"/>
    <s v="2022-08-29"/>
    <x v="2"/>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8-2022"/>
  </r>
  <r>
    <x v="1"/>
    <n v="0"/>
    <n v="0"/>
    <n v="0"/>
    <n v="9989"/>
    <x v="1377"/>
    <x v="0"/>
    <x v="1"/>
    <x v="0"/>
    <s v="03.16.22"/>
    <x v="59"/>
    <x v="0"/>
    <x v="5"/>
    <s v="Direção da Habitação"/>
    <s v="03.16.22"/>
    <s v="Direção da Habitação"/>
    <s v="03.16.22"/>
    <x v="13"/>
    <x v="0"/>
    <x v="1"/>
    <x v="5"/>
    <x v="0"/>
    <x v="0"/>
    <x v="2"/>
    <x v="0"/>
    <x v="7"/>
    <s v="2022-08-29"/>
    <x v="2"/>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8-2022"/>
  </r>
  <r>
    <x v="1"/>
    <n v="0"/>
    <n v="0"/>
    <n v="0"/>
    <n v="99880"/>
    <x v="1377"/>
    <x v="0"/>
    <x v="1"/>
    <x v="0"/>
    <s v="03.16.22"/>
    <x v="59"/>
    <x v="0"/>
    <x v="5"/>
    <s v="Direção da Habitação"/>
    <s v="03.16.22"/>
    <s v="Direção da Habitação"/>
    <s v="03.16.22"/>
    <x v="17"/>
    <x v="0"/>
    <x v="1"/>
    <x v="1"/>
    <x v="1"/>
    <x v="0"/>
    <x v="2"/>
    <x v="0"/>
    <x v="7"/>
    <s v="2022-08-29"/>
    <x v="2"/>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8-2022"/>
  </r>
  <r>
    <x v="1"/>
    <n v="0"/>
    <n v="0"/>
    <n v="0"/>
    <n v="582"/>
    <x v="1378"/>
    <x v="0"/>
    <x v="1"/>
    <x v="0"/>
    <s v="03.16.21"/>
    <x v="60"/>
    <x v="0"/>
    <x v="5"/>
    <s v="Dir. Turismo, Investimento e Emprendedorismo"/>
    <s v="03.16.21"/>
    <s v="Dir. Turismo, Investimento e Emprendedorismo"/>
    <s v="03.16.21"/>
    <x v="13"/>
    <x v="0"/>
    <x v="1"/>
    <x v="5"/>
    <x v="0"/>
    <x v="0"/>
    <x v="2"/>
    <x v="0"/>
    <x v="7"/>
    <s v="2022-08-29"/>
    <x v="2"/>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8-2022"/>
  </r>
  <r>
    <x v="1"/>
    <n v="0"/>
    <n v="0"/>
    <n v="0"/>
    <n v="5829"/>
    <x v="1378"/>
    <x v="0"/>
    <x v="1"/>
    <x v="0"/>
    <s v="03.16.21"/>
    <x v="60"/>
    <x v="0"/>
    <x v="5"/>
    <s v="Dir. Turismo, Investimento e Emprendedorismo"/>
    <s v="03.16.21"/>
    <s v="Dir. Turismo, Investimento e Emprendedorismo"/>
    <s v="03.16.21"/>
    <x v="17"/>
    <x v="0"/>
    <x v="1"/>
    <x v="1"/>
    <x v="1"/>
    <x v="0"/>
    <x v="2"/>
    <x v="0"/>
    <x v="7"/>
    <s v="2022-08-29"/>
    <x v="2"/>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8-2022"/>
  </r>
  <r>
    <x v="1"/>
    <n v="0"/>
    <n v="0"/>
    <n v="0"/>
    <n v="7578"/>
    <x v="1378"/>
    <x v="0"/>
    <x v="1"/>
    <x v="0"/>
    <s v="03.16.21"/>
    <x v="60"/>
    <x v="0"/>
    <x v="5"/>
    <s v="Dir. Turismo, Investimento e Emprendedorismo"/>
    <s v="03.16.21"/>
    <s v="Dir. Turismo, Investimento e Emprendedorismo"/>
    <s v="03.16.21"/>
    <x v="13"/>
    <x v="0"/>
    <x v="1"/>
    <x v="5"/>
    <x v="0"/>
    <x v="0"/>
    <x v="2"/>
    <x v="0"/>
    <x v="7"/>
    <s v="2022-08-29"/>
    <x v="2"/>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8-2022"/>
  </r>
  <r>
    <x v="1"/>
    <n v="0"/>
    <n v="0"/>
    <n v="0"/>
    <n v="75771"/>
    <x v="1378"/>
    <x v="0"/>
    <x v="1"/>
    <x v="0"/>
    <s v="03.16.21"/>
    <x v="60"/>
    <x v="0"/>
    <x v="5"/>
    <s v="Dir. Turismo, Investimento e Emprendedorismo"/>
    <s v="03.16.21"/>
    <s v="Dir. Turismo, Investimento e Emprendedorismo"/>
    <s v="03.16.21"/>
    <x v="17"/>
    <x v="0"/>
    <x v="1"/>
    <x v="1"/>
    <x v="1"/>
    <x v="0"/>
    <x v="2"/>
    <x v="0"/>
    <x v="7"/>
    <s v="2022-08-29"/>
    <x v="2"/>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8-2022"/>
  </r>
  <r>
    <x v="1"/>
    <n v="0"/>
    <n v="0"/>
    <n v="0"/>
    <n v="1656"/>
    <x v="1379"/>
    <x v="0"/>
    <x v="1"/>
    <x v="0"/>
    <s v="03.16.15"/>
    <x v="6"/>
    <x v="0"/>
    <x v="5"/>
    <s v="Direção Financeira"/>
    <s v="03.16.15"/>
    <s v="Direção Financeira"/>
    <s v="03.16.15"/>
    <x v="8"/>
    <x v="0"/>
    <x v="1"/>
    <x v="5"/>
    <x v="0"/>
    <x v="0"/>
    <x v="2"/>
    <x v="0"/>
    <x v="8"/>
    <s v="2022-09-13"/>
    <x v="2"/>
    <n v="1656"/>
    <x v="0"/>
    <m/>
    <x v="0"/>
    <m/>
    <x v="7"/>
    <n v="100391565"/>
    <x v="0"/>
    <x v="0"/>
    <s v="Direção Financeira"/>
    <s v="ORI"/>
    <x v="0"/>
    <m/>
    <x v="0"/>
    <x v="0"/>
    <x v="0"/>
    <x v="0"/>
    <x v="0"/>
    <x v="0"/>
    <x v="0"/>
    <x v="0"/>
    <x v="0"/>
    <x v="0"/>
    <x v="0"/>
    <s v="Direção Financeira"/>
    <x v="0"/>
    <x v="0"/>
    <x v="0"/>
    <x v="0"/>
    <x v="0"/>
    <x v="0"/>
    <x v="0"/>
    <s v="000000"/>
    <x v="0"/>
    <x v="0"/>
    <x v="0"/>
    <x v="0"/>
    <s v="Pagamento a favor INCV, pela publicação B.O,II série, comunicação Nº 1/2022 referente a pena de despedimento com justa causa, por faltas injustificadas aplicada a Sr. Ana Paula Landim Tavares, conforme anexo."/>
  </r>
  <r>
    <x v="0"/>
    <n v="0"/>
    <n v="0"/>
    <n v="0"/>
    <n v="24855"/>
    <x v="1380"/>
    <x v="0"/>
    <x v="1"/>
    <x v="0"/>
    <s v="01.28.01.08"/>
    <x v="30"/>
    <x v="5"/>
    <x v="6"/>
    <s v="Habitação Social"/>
    <s v="01.28.01"/>
    <s v="Habitação Social"/>
    <s v="01.28.01"/>
    <x v="1"/>
    <x v="0"/>
    <x v="1"/>
    <x v="1"/>
    <x v="0"/>
    <x v="1"/>
    <x v="1"/>
    <x v="0"/>
    <x v="8"/>
    <s v="2022-09-14"/>
    <x v="2"/>
    <n v="24855"/>
    <x v="0"/>
    <m/>
    <x v="0"/>
    <m/>
    <x v="5"/>
    <n v="100476920"/>
    <x v="0"/>
    <x v="0"/>
    <s v="Habitações Sociais"/>
    <s v="ORI"/>
    <x v="0"/>
    <s v="HS"/>
    <x v="0"/>
    <x v="0"/>
    <x v="0"/>
    <x v="0"/>
    <x v="0"/>
    <x v="0"/>
    <x v="0"/>
    <x v="1"/>
    <x v="0"/>
    <x v="0"/>
    <x v="0"/>
    <s v="Habitações Sociais"/>
    <x v="0"/>
    <x v="0"/>
    <x v="0"/>
    <x v="0"/>
    <x v="1"/>
    <x v="0"/>
    <x v="0"/>
    <s v="000000"/>
    <x v="0"/>
    <x v="0"/>
    <x v="0"/>
    <x v="0"/>
    <s v="Pagamento a favor de Felisberto Carvalho Auto, pela aquisição de 150 Lts combustíveis destinados a maquina retroescavadora, conforme anexo."/>
  </r>
  <r>
    <x v="1"/>
    <n v="0"/>
    <n v="0"/>
    <n v="0"/>
    <n v="55888"/>
    <x v="1381"/>
    <x v="0"/>
    <x v="1"/>
    <x v="0"/>
    <s v="03.16.15"/>
    <x v="6"/>
    <x v="0"/>
    <x v="5"/>
    <s v="Direção Financeira"/>
    <s v="03.16.15"/>
    <s v="Direção Financeira"/>
    <s v="03.16.15"/>
    <x v="7"/>
    <x v="0"/>
    <x v="1"/>
    <x v="1"/>
    <x v="0"/>
    <x v="0"/>
    <x v="2"/>
    <x v="0"/>
    <x v="8"/>
    <s v="2022-09-14"/>
    <x v="2"/>
    <n v="55888"/>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combustíveis destinados as viaturas ligeiras, conforme anexo."/>
  </r>
  <r>
    <x v="0"/>
    <n v="0"/>
    <n v="0"/>
    <n v="0"/>
    <n v="1633"/>
    <x v="1382"/>
    <x v="0"/>
    <x v="1"/>
    <x v="0"/>
    <s v="01.23.04.14"/>
    <x v="1"/>
    <x v="1"/>
    <x v="1"/>
    <s v="Ambiente"/>
    <s v="01.23.04"/>
    <s v="Ambiente"/>
    <s v="01.23.04"/>
    <x v="1"/>
    <x v="0"/>
    <x v="1"/>
    <x v="1"/>
    <x v="0"/>
    <x v="1"/>
    <x v="1"/>
    <x v="0"/>
    <x v="8"/>
    <s v="2022-09-22"/>
    <x v="2"/>
    <n v="163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setembro 2022, conforme contrato em anexo.   "/>
  </r>
  <r>
    <x v="1"/>
    <n v="0"/>
    <n v="0"/>
    <n v="0"/>
    <n v="1800"/>
    <x v="1383"/>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Edsana Borges Cardoso pela realização VªI sessão ordenaria da Assembleia Municipal de São Miguel, no dia 17 de maio 2022, conforme documento em anexo.  "/>
  </r>
  <r>
    <x v="1"/>
    <n v="0"/>
    <n v="0"/>
    <n v="0"/>
    <n v="10200"/>
    <x v="1383"/>
    <x v="0"/>
    <x v="1"/>
    <x v="0"/>
    <s v="03.16.01"/>
    <x v="39"/>
    <x v="0"/>
    <x v="5"/>
    <s v="Assembleia Municipal"/>
    <s v="03.16.01"/>
    <s v="Assembleia Municipal"/>
    <s v="03.16.01"/>
    <x v="61"/>
    <x v="0"/>
    <x v="1"/>
    <x v="1"/>
    <x v="0"/>
    <x v="0"/>
    <x v="2"/>
    <x v="0"/>
    <x v="8"/>
    <s v="2022-09-21"/>
    <x v="2"/>
    <n v="10200"/>
    <x v="0"/>
    <m/>
    <x v="0"/>
    <m/>
    <x v="258"/>
    <n v="100478967"/>
    <x v="0"/>
    <x v="0"/>
    <s v="Assembleia Municipal"/>
    <s v="ORI"/>
    <x v="0"/>
    <s v="AM"/>
    <x v="0"/>
    <x v="0"/>
    <x v="0"/>
    <x v="0"/>
    <x v="0"/>
    <x v="0"/>
    <x v="0"/>
    <x v="0"/>
    <x v="0"/>
    <x v="0"/>
    <x v="0"/>
    <s v="Assembleia Municipal"/>
    <x v="0"/>
    <x v="0"/>
    <x v="0"/>
    <x v="0"/>
    <x v="0"/>
    <x v="0"/>
    <x v="0"/>
    <s v="000000"/>
    <x v="0"/>
    <x v="0"/>
    <x v="0"/>
    <x v="0"/>
    <s v="Pagamento a favor do Sr Edsana Borges Cardoso pela realização VªI sessão ordenaria da Assembleia Municipal de São Miguel, no dia 17 de maio 2022, conforme documento em anexo.  "/>
  </r>
  <r>
    <x v="0"/>
    <n v="0"/>
    <n v="0"/>
    <n v="0"/>
    <n v="2300"/>
    <x v="1382"/>
    <x v="0"/>
    <x v="1"/>
    <x v="0"/>
    <s v="01.23.04.14"/>
    <x v="1"/>
    <x v="1"/>
    <x v="1"/>
    <s v="Ambiente"/>
    <s v="01.23.04"/>
    <s v="Ambiente"/>
    <s v="01.23.04"/>
    <x v="1"/>
    <x v="0"/>
    <x v="1"/>
    <x v="1"/>
    <x v="0"/>
    <x v="1"/>
    <x v="1"/>
    <x v="0"/>
    <x v="8"/>
    <s v="2022-09-22"/>
    <x v="2"/>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setembro 2022, conforme contrato em anexo.   "/>
  </r>
  <r>
    <x v="0"/>
    <n v="0"/>
    <n v="0"/>
    <n v="0"/>
    <n v="11397"/>
    <x v="1382"/>
    <x v="0"/>
    <x v="1"/>
    <x v="0"/>
    <s v="01.23.04.14"/>
    <x v="1"/>
    <x v="1"/>
    <x v="1"/>
    <s v="Ambiente"/>
    <s v="01.23.04"/>
    <s v="Ambiente"/>
    <s v="01.23.04"/>
    <x v="1"/>
    <x v="0"/>
    <x v="1"/>
    <x v="1"/>
    <x v="0"/>
    <x v="1"/>
    <x v="1"/>
    <x v="0"/>
    <x v="8"/>
    <s v="2022-09-22"/>
    <x v="2"/>
    <n v="1139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setembro 2022, conforme contrato em anexo.   "/>
  </r>
  <r>
    <x v="1"/>
    <n v="0"/>
    <n v="0"/>
    <n v="0"/>
    <n v="2300"/>
    <x v="1384"/>
    <x v="0"/>
    <x v="1"/>
    <x v="0"/>
    <s v="03.16.15"/>
    <x v="6"/>
    <x v="0"/>
    <x v="5"/>
    <s v="Direção Financeira"/>
    <s v="03.16.15"/>
    <s v="Direção Financeira"/>
    <s v="03.16.15"/>
    <x v="20"/>
    <x v="0"/>
    <x v="1"/>
    <x v="5"/>
    <x v="0"/>
    <x v="0"/>
    <x v="2"/>
    <x v="0"/>
    <x v="8"/>
    <s v="2022-09-22"/>
    <x v="2"/>
    <n v="2300"/>
    <x v="0"/>
    <m/>
    <x v="0"/>
    <m/>
    <x v="3"/>
    <n v="100474696"/>
    <x v="0"/>
    <x v="1"/>
    <s v="Direção Financeira"/>
    <s v="ORI"/>
    <x v="0"/>
    <m/>
    <x v="0"/>
    <x v="0"/>
    <x v="0"/>
    <x v="0"/>
    <x v="0"/>
    <x v="0"/>
    <x v="0"/>
    <x v="0"/>
    <x v="0"/>
    <x v="0"/>
    <x v="0"/>
    <s v="Direção Financeira"/>
    <x v="0"/>
    <x v="0"/>
    <x v="0"/>
    <x v="0"/>
    <x v="0"/>
    <x v="0"/>
    <x v="0"/>
    <s v="000000"/>
    <x v="0"/>
    <x v="0"/>
    <x v="1"/>
    <x v="0"/>
    <s v="Pagamento a favor do Sr. Elvis José, pelo serviço de guarda na Delegação Municipal da Ribeira de São Miguel, referente ao mês de setembro 2022, conforme contrato em anexo.    "/>
  </r>
  <r>
    <x v="1"/>
    <n v="0"/>
    <n v="0"/>
    <n v="0"/>
    <n v="13030"/>
    <x v="1384"/>
    <x v="0"/>
    <x v="1"/>
    <x v="0"/>
    <s v="03.16.15"/>
    <x v="6"/>
    <x v="0"/>
    <x v="5"/>
    <s v="Direção Financeira"/>
    <s v="03.16.15"/>
    <s v="Direção Financeira"/>
    <s v="03.16.15"/>
    <x v="20"/>
    <x v="0"/>
    <x v="1"/>
    <x v="5"/>
    <x v="0"/>
    <x v="0"/>
    <x v="2"/>
    <x v="0"/>
    <x v="8"/>
    <s v="2022-09-22"/>
    <x v="2"/>
    <n v="13030"/>
    <x v="0"/>
    <m/>
    <x v="0"/>
    <m/>
    <x v="238"/>
    <n v="100478060"/>
    <x v="0"/>
    <x v="0"/>
    <s v="Direção Financeira"/>
    <s v="ORI"/>
    <x v="0"/>
    <m/>
    <x v="0"/>
    <x v="0"/>
    <x v="0"/>
    <x v="0"/>
    <x v="0"/>
    <x v="0"/>
    <x v="0"/>
    <x v="0"/>
    <x v="0"/>
    <x v="0"/>
    <x v="0"/>
    <s v="Direção Financeira"/>
    <x v="0"/>
    <x v="0"/>
    <x v="0"/>
    <x v="0"/>
    <x v="0"/>
    <x v="0"/>
    <x v="0"/>
    <s v="000000"/>
    <x v="0"/>
    <x v="0"/>
    <x v="0"/>
    <x v="0"/>
    <s v="Pagamento a favor do Sr. Elvis José, pelo serviço de guarda na Delegação Municipal da Ribeira de São Miguel, referente ao mês de setembro 2022, conforme contrato em anexo.    "/>
  </r>
  <r>
    <x v="1"/>
    <n v="0"/>
    <n v="0"/>
    <n v="0"/>
    <n v="8175"/>
    <x v="1385"/>
    <x v="0"/>
    <x v="1"/>
    <x v="0"/>
    <s v="03.16.15"/>
    <x v="6"/>
    <x v="0"/>
    <x v="5"/>
    <s v="Direção Financeira"/>
    <s v="03.16.15"/>
    <s v="Direção Financeira"/>
    <s v="03.16.15"/>
    <x v="20"/>
    <x v="0"/>
    <x v="1"/>
    <x v="5"/>
    <x v="0"/>
    <x v="0"/>
    <x v="2"/>
    <x v="0"/>
    <x v="8"/>
    <s v="2022-09-22"/>
    <x v="2"/>
    <n v="8175"/>
    <x v="0"/>
    <m/>
    <x v="0"/>
    <m/>
    <x v="3"/>
    <n v="100474696"/>
    <x v="0"/>
    <x v="1"/>
    <s v="Direção Financeira"/>
    <s v="ORI"/>
    <x v="0"/>
    <m/>
    <x v="0"/>
    <x v="0"/>
    <x v="0"/>
    <x v="0"/>
    <x v="0"/>
    <x v="0"/>
    <x v="0"/>
    <x v="0"/>
    <x v="0"/>
    <x v="0"/>
    <x v="0"/>
    <s v="Direção Financeira"/>
    <x v="0"/>
    <x v="0"/>
    <x v="0"/>
    <x v="0"/>
    <x v="0"/>
    <x v="0"/>
    <x v="0"/>
    <s v="000000"/>
    <x v="0"/>
    <x v="0"/>
    <x v="1"/>
    <x v="0"/>
    <s v="Pagamento a favor do Sr. Hélio de Jesus Lopes, pelos serviços prestados na Unidade de Aquisição de Gestão (UGA), referente ao mês de setembro 2022, conforme contrato em anexo. "/>
  </r>
  <r>
    <x v="1"/>
    <n v="0"/>
    <n v="0"/>
    <n v="0"/>
    <n v="46322"/>
    <x v="1385"/>
    <x v="0"/>
    <x v="1"/>
    <x v="0"/>
    <s v="03.16.15"/>
    <x v="6"/>
    <x v="0"/>
    <x v="5"/>
    <s v="Direção Financeira"/>
    <s v="03.16.15"/>
    <s v="Direção Financeira"/>
    <s v="03.16.15"/>
    <x v="20"/>
    <x v="0"/>
    <x v="1"/>
    <x v="5"/>
    <x v="0"/>
    <x v="0"/>
    <x v="2"/>
    <x v="0"/>
    <x v="8"/>
    <s v="2022-09-22"/>
    <x v="2"/>
    <n v="46322"/>
    <x v="0"/>
    <m/>
    <x v="0"/>
    <m/>
    <x v="23"/>
    <n v="100478223"/>
    <x v="0"/>
    <x v="0"/>
    <s v="Direção Financeira"/>
    <s v="ORI"/>
    <x v="0"/>
    <m/>
    <x v="0"/>
    <x v="0"/>
    <x v="0"/>
    <x v="0"/>
    <x v="0"/>
    <x v="0"/>
    <x v="0"/>
    <x v="0"/>
    <x v="0"/>
    <x v="0"/>
    <x v="0"/>
    <s v="Direção Financeira"/>
    <x v="0"/>
    <x v="0"/>
    <x v="0"/>
    <x v="0"/>
    <x v="0"/>
    <x v="0"/>
    <x v="0"/>
    <s v="000000"/>
    <x v="0"/>
    <x v="0"/>
    <x v="0"/>
    <x v="0"/>
    <s v="Pagamento a favor do Sr. Hélio de Jesus Lopes, pelos serviços prestados na Unidade de Aquisição de Gestão (UGA), referente ao mês de setembro 2022, conforme contrato em anexo. "/>
  </r>
  <r>
    <x v="1"/>
    <n v="0"/>
    <n v="0"/>
    <n v="0"/>
    <n v="4829"/>
    <x v="1386"/>
    <x v="0"/>
    <x v="1"/>
    <x v="0"/>
    <s v="03.16.15"/>
    <x v="6"/>
    <x v="0"/>
    <x v="5"/>
    <s v="Direção Financeira"/>
    <s v="03.16.15"/>
    <s v="Direção Financeira"/>
    <s v="03.16.15"/>
    <x v="20"/>
    <x v="0"/>
    <x v="1"/>
    <x v="5"/>
    <x v="0"/>
    <x v="0"/>
    <x v="2"/>
    <x v="0"/>
    <x v="8"/>
    <s v="2022-09-22"/>
    <x v="2"/>
    <n v="4829"/>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setembro 2022, conforme contrato em anexo."/>
  </r>
  <r>
    <x v="1"/>
    <n v="0"/>
    <n v="0"/>
    <n v="0"/>
    <n v="27364"/>
    <x v="1386"/>
    <x v="0"/>
    <x v="1"/>
    <x v="0"/>
    <s v="03.16.15"/>
    <x v="6"/>
    <x v="0"/>
    <x v="5"/>
    <s v="Direção Financeira"/>
    <s v="03.16.15"/>
    <s v="Direção Financeira"/>
    <s v="03.16.15"/>
    <x v="20"/>
    <x v="0"/>
    <x v="1"/>
    <x v="5"/>
    <x v="0"/>
    <x v="0"/>
    <x v="2"/>
    <x v="0"/>
    <x v="8"/>
    <s v="2022-09-22"/>
    <x v="2"/>
    <n v="27364"/>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setembro 2022, conforme contrato em anexo."/>
  </r>
  <r>
    <x v="1"/>
    <n v="0"/>
    <n v="0"/>
    <n v="0"/>
    <n v="10834"/>
    <x v="1387"/>
    <x v="0"/>
    <x v="0"/>
    <x v="0"/>
    <s v="80.02.01"/>
    <x v="3"/>
    <x v="3"/>
    <x v="3"/>
    <s v="Retenções Iur"/>
    <s v="80.02.01"/>
    <s v="Retenções Iur"/>
    <s v="80.02.01"/>
    <x v="3"/>
    <x v="0"/>
    <x v="2"/>
    <x v="1"/>
    <x v="1"/>
    <x v="2"/>
    <x v="0"/>
    <x v="0"/>
    <x v="4"/>
    <s v="2022-01-26"/>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1388"/>
    <x v="0"/>
    <x v="0"/>
    <x v="0"/>
    <s v="80.02.10.01"/>
    <x v="9"/>
    <x v="3"/>
    <x v="3"/>
    <s v="Outros"/>
    <s v="80.02.10"/>
    <s v="Outros"/>
    <s v="80.02.10"/>
    <x v="29"/>
    <x v="0"/>
    <x v="2"/>
    <x v="1"/>
    <x v="1"/>
    <x v="2"/>
    <x v="0"/>
    <x v="0"/>
    <x v="4"/>
    <s v="2022-01-26"/>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8760"/>
    <x v="1389"/>
    <x v="0"/>
    <x v="0"/>
    <x v="0"/>
    <s v="80.02.01"/>
    <x v="3"/>
    <x v="3"/>
    <x v="3"/>
    <s v="Retenções Iur"/>
    <s v="80.02.01"/>
    <s v="Retenções Iur"/>
    <s v="80.02.01"/>
    <x v="3"/>
    <x v="0"/>
    <x v="2"/>
    <x v="1"/>
    <x v="1"/>
    <x v="2"/>
    <x v="0"/>
    <x v="0"/>
    <x v="4"/>
    <s v="2022-01-26"/>
    <x v="1"/>
    <n v="58760"/>
    <x v="0"/>
    <m/>
    <x v="0"/>
    <m/>
    <x v="3"/>
    <n v="100474696"/>
    <x v="0"/>
    <x v="0"/>
    <s v="Retenções Iur"/>
    <s v="ORI"/>
    <x v="0"/>
    <s v="RIUR"/>
    <x v="0"/>
    <x v="0"/>
    <x v="0"/>
    <x v="0"/>
    <x v="0"/>
    <x v="0"/>
    <x v="0"/>
    <x v="0"/>
    <x v="0"/>
    <x v="0"/>
    <x v="0"/>
    <s v="Retenções Iur"/>
    <x v="0"/>
    <x v="0"/>
    <x v="0"/>
    <x v="0"/>
    <x v="2"/>
    <x v="0"/>
    <x v="0"/>
    <s v="000000"/>
    <x v="0"/>
    <x v="1"/>
    <x v="0"/>
    <x v="0"/>
    <s v="RETENCAO OT"/>
  </r>
  <r>
    <x v="1"/>
    <n v="0"/>
    <n v="0"/>
    <n v="0"/>
    <n v="33068"/>
    <x v="1390"/>
    <x v="0"/>
    <x v="1"/>
    <x v="0"/>
    <s v="01.25.01.10"/>
    <x v="25"/>
    <x v="4"/>
    <x v="4"/>
    <s v="Educação"/>
    <s v="01.25.01"/>
    <s v="Educação"/>
    <s v="01.25.01"/>
    <x v="4"/>
    <x v="0"/>
    <x v="3"/>
    <x v="2"/>
    <x v="0"/>
    <x v="1"/>
    <x v="2"/>
    <x v="0"/>
    <x v="5"/>
    <s v="2022-02-21"/>
    <x v="1"/>
    <n v="33068"/>
    <x v="0"/>
    <m/>
    <x v="0"/>
    <m/>
    <x v="5"/>
    <n v="100476920"/>
    <x v="0"/>
    <x v="0"/>
    <s v="Transporte escolar"/>
    <s v="ORI"/>
    <x v="0"/>
    <m/>
    <x v="0"/>
    <x v="0"/>
    <x v="0"/>
    <x v="0"/>
    <x v="0"/>
    <x v="0"/>
    <x v="0"/>
    <x v="1"/>
    <x v="0"/>
    <x v="0"/>
    <x v="0"/>
    <s v="Transporte escolar"/>
    <x v="0"/>
    <x v="0"/>
    <x v="0"/>
    <x v="0"/>
    <x v="1"/>
    <x v="0"/>
    <x v="0"/>
    <s v="000333"/>
    <x v="0"/>
    <x v="0"/>
    <x v="0"/>
    <x v="0"/>
    <s v="Pagamento a favor de Felisberto Carvalho Auto, referente a aquisição de 275.33lts de Combustível destinadas as viaturas de Transporte escolar do Município, conforme o documento em anexo."/>
  </r>
  <r>
    <x v="1"/>
    <n v="0"/>
    <n v="0"/>
    <n v="0"/>
    <n v="1680"/>
    <x v="1391"/>
    <x v="0"/>
    <x v="0"/>
    <x v="0"/>
    <s v="03.03.10"/>
    <x v="0"/>
    <x v="0"/>
    <x v="0"/>
    <s v="Receitas Da Câmara"/>
    <s v="03.03.10"/>
    <s v="Receitas Da Câmara"/>
    <s v="03.03.10"/>
    <x v="39"/>
    <x v="0"/>
    <x v="5"/>
    <x v="4"/>
    <x v="0"/>
    <x v="0"/>
    <x v="0"/>
    <x v="0"/>
    <x v="4"/>
    <s v="2022-01-18"/>
    <x v="1"/>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20"/>
    <x v="1392"/>
    <x v="0"/>
    <x v="0"/>
    <x v="0"/>
    <s v="03.03.10"/>
    <x v="0"/>
    <x v="0"/>
    <x v="0"/>
    <s v="Receitas Da Câmara"/>
    <s v="03.03.10"/>
    <s v="Receitas Da Câmara"/>
    <s v="03.03.10"/>
    <x v="37"/>
    <x v="0"/>
    <x v="5"/>
    <x v="4"/>
    <x v="0"/>
    <x v="0"/>
    <x v="0"/>
    <x v="0"/>
    <x v="4"/>
    <s v="2022-01-18"/>
    <x v="1"/>
    <n v="2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525"/>
    <x v="1393"/>
    <x v="0"/>
    <x v="0"/>
    <x v="0"/>
    <s v="03.03.10"/>
    <x v="0"/>
    <x v="0"/>
    <x v="0"/>
    <s v="Receitas Da Câmara"/>
    <s v="03.03.10"/>
    <s v="Receitas Da Câmara"/>
    <s v="03.03.10"/>
    <x v="38"/>
    <x v="0"/>
    <x v="1"/>
    <x v="1"/>
    <x v="0"/>
    <x v="0"/>
    <x v="0"/>
    <x v="0"/>
    <x v="4"/>
    <s v="2022-01-18"/>
    <x v="1"/>
    <n v="235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1394"/>
    <x v="0"/>
    <x v="0"/>
    <x v="0"/>
    <s v="03.03.10"/>
    <x v="0"/>
    <x v="0"/>
    <x v="0"/>
    <s v="Receitas Da Câmara"/>
    <s v="03.03.10"/>
    <s v="Receitas Da Câmara"/>
    <s v="03.03.10"/>
    <x v="44"/>
    <x v="0"/>
    <x v="5"/>
    <x v="4"/>
    <x v="0"/>
    <x v="0"/>
    <x v="0"/>
    <x v="0"/>
    <x v="4"/>
    <s v="2022-01-18"/>
    <x v="1"/>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1395"/>
    <x v="0"/>
    <x v="0"/>
    <x v="0"/>
    <s v="03.03.10"/>
    <x v="0"/>
    <x v="0"/>
    <x v="0"/>
    <s v="Receitas Da Câmara"/>
    <s v="03.03.10"/>
    <s v="Receitas Da Câmara"/>
    <s v="03.03.10"/>
    <x v="36"/>
    <x v="0"/>
    <x v="5"/>
    <x v="4"/>
    <x v="0"/>
    <x v="0"/>
    <x v="0"/>
    <x v="0"/>
    <x v="4"/>
    <s v="2022-01-18"/>
    <x v="1"/>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1396"/>
    <x v="0"/>
    <x v="0"/>
    <x v="0"/>
    <s v="03.03.10"/>
    <x v="0"/>
    <x v="0"/>
    <x v="0"/>
    <s v="Receitas Da Câmara"/>
    <s v="03.03.10"/>
    <s v="Receitas Da Câmara"/>
    <s v="03.03.10"/>
    <x v="51"/>
    <x v="0"/>
    <x v="5"/>
    <x v="4"/>
    <x v="0"/>
    <x v="0"/>
    <x v="0"/>
    <x v="0"/>
    <x v="4"/>
    <s v="2022-01-18"/>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0"/>
    <x v="1397"/>
    <x v="0"/>
    <x v="0"/>
    <x v="0"/>
    <s v="03.03.10"/>
    <x v="0"/>
    <x v="0"/>
    <x v="0"/>
    <s v="Receitas Da Câmara"/>
    <s v="03.03.10"/>
    <s v="Receitas Da Câmara"/>
    <s v="03.03.10"/>
    <x v="35"/>
    <x v="0"/>
    <x v="1"/>
    <x v="11"/>
    <x v="0"/>
    <x v="0"/>
    <x v="0"/>
    <x v="0"/>
    <x v="4"/>
    <s v="2022-01-18"/>
    <x v="1"/>
    <n v="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1398"/>
    <x v="0"/>
    <x v="0"/>
    <x v="0"/>
    <s v="03.03.10"/>
    <x v="0"/>
    <x v="0"/>
    <x v="0"/>
    <s v="Receitas Da Câmara"/>
    <s v="03.03.10"/>
    <s v="Receitas Da Câmara"/>
    <s v="03.03.10"/>
    <x v="41"/>
    <x v="0"/>
    <x v="5"/>
    <x v="4"/>
    <x v="0"/>
    <x v="0"/>
    <x v="0"/>
    <x v="0"/>
    <x v="4"/>
    <s v="2022-01-18"/>
    <x v="1"/>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1399"/>
    <x v="0"/>
    <x v="0"/>
    <x v="0"/>
    <s v="03.03.10"/>
    <x v="0"/>
    <x v="0"/>
    <x v="0"/>
    <s v="Receitas Da Câmara"/>
    <s v="03.03.10"/>
    <s v="Receitas Da Câmara"/>
    <s v="03.03.10"/>
    <x v="34"/>
    <x v="0"/>
    <x v="5"/>
    <x v="4"/>
    <x v="0"/>
    <x v="0"/>
    <x v="0"/>
    <x v="0"/>
    <x v="4"/>
    <s v="2022-01-18"/>
    <x v="1"/>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1400"/>
    <x v="0"/>
    <x v="0"/>
    <x v="0"/>
    <s v="03.03.10"/>
    <x v="0"/>
    <x v="0"/>
    <x v="0"/>
    <s v="Receitas Da Câmara"/>
    <s v="03.03.10"/>
    <s v="Receitas Da Câmara"/>
    <s v="03.03.10"/>
    <x v="35"/>
    <x v="0"/>
    <x v="1"/>
    <x v="11"/>
    <x v="0"/>
    <x v="0"/>
    <x v="0"/>
    <x v="0"/>
    <x v="4"/>
    <s v="2022-01-24"/>
    <x v="1"/>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300"/>
    <x v="1401"/>
    <x v="0"/>
    <x v="0"/>
    <x v="0"/>
    <s v="03.03.10"/>
    <x v="0"/>
    <x v="0"/>
    <x v="0"/>
    <s v="Receitas Da Câmara"/>
    <s v="03.03.10"/>
    <s v="Receitas Da Câmara"/>
    <s v="03.03.10"/>
    <x v="41"/>
    <x v="0"/>
    <x v="5"/>
    <x v="4"/>
    <x v="0"/>
    <x v="0"/>
    <x v="0"/>
    <x v="0"/>
    <x v="4"/>
    <s v="2022-01-24"/>
    <x v="1"/>
    <n v="2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1402"/>
    <x v="0"/>
    <x v="0"/>
    <x v="0"/>
    <s v="03.03.10"/>
    <x v="0"/>
    <x v="0"/>
    <x v="0"/>
    <s v="Receitas Da Câmara"/>
    <s v="03.03.10"/>
    <s v="Receitas Da Câmara"/>
    <s v="03.03.10"/>
    <x v="48"/>
    <x v="0"/>
    <x v="5"/>
    <x v="4"/>
    <x v="0"/>
    <x v="0"/>
    <x v="0"/>
    <x v="0"/>
    <x v="4"/>
    <s v="2022-01-24"/>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90"/>
    <x v="1403"/>
    <x v="0"/>
    <x v="0"/>
    <x v="0"/>
    <s v="03.03.10"/>
    <x v="0"/>
    <x v="0"/>
    <x v="0"/>
    <s v="Receitas Da Câmara"/>
    <s v="03.03.10"/>
    <s v="Receitas Da Câmara"/>
    <s v="03.03.10"/>
    <x v="34"/>
    <x v="0"/>
    <x v="5"/>
    <x v="4"/>
    <x v="0"/>
    <x v="0"/>
    <x v="0"/>
    <x v="0"/>
    <x v="4"/>
    <s v="2022-01-24"/>
    <x v="1"/>
    <n v="70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80"/>
    <x v="1404"/>
    <x v="0"/>
    <x v="0"/>
    <x v="0"/>
    <s v="03.03.10"/>
    <x v="0"/>
    <x v="0"/>
    <x v="0"/>
    <s v="Receitas Da Câmara"/>
    <s v="03.03.10"/>
    <s v="Receitas Da Câmara"/>
    <s v="03.03.10"/>
    <x v="37"/>
    <x v="0"/>
    <x v="5"/>
    <x v="4"/>
    <x v="0"/>
    <x v="0"/>
    <x v="0"/>
    <x v="0"/>
    <x v="4"/>
    <s v="2022-01-24"/>
    <x v="1"/>
    <n v="5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0"/>
    <x v="1405"/>
    <x v="0"/>
    <x v="0"/>
    <x v="0"/>
    <s v="03.03.10"/>
    <x v="0"/>
    <x v="0"/>
    <x v="0"/>
    <s v="Receitas Da Câmara"/>
    <s v="03.03.10"/>
    <s v="Receitas Da Câmara"/>
    <s v="03.03.10"/>
    <x v="39"/>
    <x v="0"/>
    <x v="5"/>
    <x v="4"/>
    <x v="0"/>
    <x v="0"/>
    <x v="0"/>
    <x v="0"/>
    <x v="4"/>
    <s v="2022-01-24"/>
    <x v="1"/>
    <n v="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7"/>
    <x v="1406"/>
    <x v="0"/>
    <x v="0"/>
    <x v="0"/>
    <s v="03.03.10"/>
    <x v="0"/>
    <x v="0"/>
    <x v="0"/>
    <s v="Receitas Da Câmara"/>
    <s v="03.03.10"/>
    <s v="Receitas Da Câmara"/>
    <s v="03.03.10"/>
    <x v="65"/>
    <x v="0"/>
    <x v="5"/>
    <x v="12"/>
    <x v="0"/>
    <x v="0"/>
    <x v="0"/>
    <x v="0"/>
    <x v="4"/>
    <s v="2022-01-24"/>
    <x v="1"/>
    <n v="36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1407"/>
    <x v="0"/>
    <x v="0"/>
    <x v="0"/>
    <s v="03.03.10"/>
    <x v="0"/>
    <x v="0"/>
    <x v="0"/>
    <s v="Receitas Da Câmara"/>
    <s v="03.03.10"/>
    <s v="Receitas Da Câmara"/>
    <s v="03.03.10"/>
    <x v="49"/>
    <x v="0"/>
    <x v="1"/>
    <x v="11"/>
    <x v="0"/>
    <x v="0"/>
    <x v="0"/>
    <x v="0"/>
    <x v="4"/>
    <s v="2022-01-24"/>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0"/>
    <x v="1408"/>
    <x v="0"/>
    <x v="0"/>
    <x v="0"/>
    <s v="03.03.10"/>
    <x v="0"/>
    <x v="0"/>
    <x v="0"/>
    <s v="Receitas Da Câmara"/>
    <s v="03.03.10"/>
    <s v="Receitas Da Câmara"/>
    <s v="03.03.10"/>
    <x v="36"/>
    <x v="0"/>
    <x v="5"/>
    <x v="4"/>
    <x v="0"/>
    <x v="0"/>
    <x v="0"/>
    <x v="0"/>
    <x v="4"/>
    <s v="2022-01-24"/>
    <x v="1"/>
    <n v="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1409"/>
    <x v="0"/>
    <x v="0"/>
    <x v="0"/>
    <s v="03.03.10"/>
    <x v="0"/>
    <x v="0"/>
    <x v="0"/>
    <s v="Receitas Da Câmara"/>
    <s v="03.03.10"/>
    <s v="Receitas Da Câmara"/>
    <s v="03.03.10"/>
    <x v="50"/>
    <x v="0"/>
    <x v="5"/>
    <x v="4"/>
    <x v="0"/>
    <x v="0"/>
    <x v="0"/>
    <x v="0"/>
    <x v="4"/>
    <s v="2022-01-24"/>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672"/>
    <x v="1410"/>
    <x v="0"/>
    <x v="0"/>
    <x v="0"/>
    <s v="03.03.10"/>
    <x v="0"/>
    <x v="0"/>
    <x v="0"/>
    <s v="Receitas Da Câmara"/>
    <s v="03.03.10"/>
    <s v="Receitas Da Câmara"/>
    <s v="03.03.10"/>
    <x v="38"/>
    <x v="0"/>
    <x v="1"/>
    <x v="1"/>
    <x v="0"/>
    <x v="0"/>
    <x v="0"/>
    <x v="0"/>
    <x v="4"/>
    <s v="2022-01-24"/>
    <x v="1"/>
    <n v="5267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1411"/>
    <x v="0"/>
    <x v="0"/>
    <x v="0"/>
    <s v="03.03.10"/>
    <x v="0"/>
    <x v="0"/>
    <x v="0"/>
    <s v="Receitas Da Câmara"/>
    <s v="03.03.10"/>
    <s v="Receitas Da Câmara"/>
    <s v="03.03.10"/>
    <x v="44"/>
    <x v="0"/>
    <x v="5"/>
    <x v="4"/>
    <x v="0"/>
    <x v="0"/>
    <x v="0"/>
    <x v="0"/>
    <x v="4"/>
    <s v="2022-01-24"/>
    <x v="1"/>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1"/>
    <x v="1412"/>
    <x v="0"/>
    <x v="0"/>
    <x v="0"/>
    <s v="03.03.10"/>
    <x v="0"/>
    <x v="0"/>
    <x v="0"/>
    <s v="Receitas Da Câmara"/>
    <s v="03.03.10"/>
    <s v="Receitas Da Câmara"/>
    <s v="03.03.10"/>
    <x v="66"/>
    <x v="0"/>
    <x v="5"/>
    <x v="12"/>
    <x v="0"/>
    <x v="0"/>
    <x v="0"/>
    <x v="0"/>
    <x v="4"/>
    <s v="2022-01-24"/>
    <x v="1"/>
    <n v="95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700"/>
    <x v="1413"/>
    <x v="0"/>
    <x v="0"/>
    <x v="0"/>
    <s v="03.03.10"/>
    <x v="0"/>
    <x v="0"/>
    <x v="0"/>
    <s v="Receitas Da Câmara"/>
    <s v="03.03.10"/>
    <s v="Receitas Da Câmara"/>
    <s v="03.03.10"/>
    <x v="40"/>
    <x v="0"/>
    <x v="5"/>
    <x v="4"/>
    <x v="0"/>
    <x v="0"/>
    <x v="0"/>
    <x v="0"/>
    <x v="4"/>
    <s v="2022-01-24"/>
    <x v="1"/>
    <n v="1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1414"/>
    <x v="0"/>
    <x v="0"/>
    <x v="0"/>
    <s v="03.03.10"/>
    <x v="0"/>
    <x v="0"/>
    <x v="0"/>
    <s v="Receitas Da Câmara"/>
    <s v="03.03.10"/>
    <s v="Receitas Da Câmara"/>
    <s v="03.03.10"/>
    <x v="41"/>
    <x v="0"/>
    <x v="5"/>
    <x v="4"/>
    <x v="0"/>
    <x v="0"/>
    <x v="0"/>
    <x v="0"/>
    <x v="4"/>
    <s v="2022-01-27"/>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1415"/>
    <x v="0"/>
    <x v="0"/>
    <x v="0"/>
    <s v="03.03.10"/>
    <x v="0"/>
    <x v="0"/>
    <x v="0"/>
    <s v="Receitas Da Câmara"/>
    <s v="03.03.10"/>
    <s v="Receitas Da Câmara"/>
    <s v="03.03.10"/>
    <x v="37"/>
    <x v="0"/>
    <x v="5"/>
    <x v="4"/>
    <x v="0"/>
    <x v="0"/>
    <x v="0"/>
    <x v="0"/>
    <x v="4"/>
    <s v="2022-01-27"/>
    <x v="1"/>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
    <x v="1416"/>
    <x v="0"/>
    <x v="0"/>
    <x v="0"/>
    <s v="03.03.10"/>
    <x v="0"/>
    <x v="0"/>
    <x v="0"/>
    <s v="Receitas Da Câmara"/>
    <s v="03.03.10"/>
    <s v="Receitas Da Câmara"/>
    <s v="03.03.10"/>
    <x v="65"/>
    <x v="0"/>
    <x v="5"/>
    <x v="12"/>
    <x v="0"/>
    <x v="0"/>
    <x v="0"/>
    <x v="0"/>
    <x v="4"/>
    <s v="2022-01-27"/>
    <x v="1"/>
    <n v="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1417"/>
    <x v="0"/>
    <x v="0"/>
    <x v="0"/>
    <s v="03.03.10"/>
    <x v="0"/>
    <x v="0"/>
    <x v="0"/>
    <s v="Receitas Da Câmara"/>
    <s v="03.03.10"/>
    <s v="Receitas Da Câmara"/>
    <s v="03.03.10"/>
    <x v="35"/>
    <x v="0"/>
    <x v="1"/>
    <x v="11"/>
    <x v="0"/>
    <x v="0"/>
    <x v="0"/>
    <x v="0"/>
    <x v="4"/>
    <s v="2022-01-27"/>
    <x v="1"/>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60"/>
    <x v="1418"/>
    <x v="0"/>
    <x v="0"/>
    <x v="0"/>
    <s v="03.03.10"/>
    <x v="0"/>
    <x v="0"/>
    <x v="0"/>
    <s v="Receitas Da Câmara"/>
    <s v="03.03.10"/>
    <s v="Receitas Da Câmara"/>
    <s v="03.03.10"/>
    <x v="40"/>
    <x v="0"/>
    <x v="5"/>
    <x v="4"/>
    <x v="0"/>
    <x v="0"/>
    <x v="0"/>
    <x v="0"/>
    <x v="4"/>
    <s v="2022-01-27"/>
    <x v="1"/>
    <n v="6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200"/>
    <x v="1419"/>
    <x v="0"/>
    <x v="0"/>
    <x v="0"/>
    <s v="03.03.10"/>
    <x v="0"/>
    <x v="0"/>
    <x v="0"/>
    <s v="Receitas Da Câmara"/>
    <s v="03.03.10"/>
    <s v="Receitas Da Câmara"/>
    <s v="03.03.10"/>
    <x v="44"/>
    <x v="0"/>
    <x v="5"/>
    <x v="4"/>
    <x v="0"/>
    <x v="0"/>
    <x v="0"/>
    <x v="0"/>
    <x v="4"/>
    <s v="2022-01-27"/>
    <x v="1"/>
    <n v="3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1420"/>
    <x v="0"/>
    <x v="0"/>
    <x v="0"/>
    <s v="03.03.10"/>
    <x v="0"/>
    <x v="0"/>
    <x v="0"/>
    <s v="Receitas Da Câmara"/>
    <s v="03.03.10"/>
    <s v="Receitas Da Câmara"/>
    <s v="03.03.10"/>
    <x v="51"/>
    <x v="0"/>
    <x v="5"/>
    <x v="4"/>
    <x v="0"/>
    <x v="0"/>
    <x v="0"/>
    <x v="0"/>
    <x v="4"/>
    <s v="2022-01-27"/>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3"/>
    <x v="1421"/>
    <x v="0"/>
    <x v="0"/>
    <x v="0"/>
    <s v="03.03.10"/>
    <x v="0"/>
    <x v="0"/>
    <x v="0"/>
    <s v="Receitas Da Câmara"/>
    <s v="03.03.10"/>
    <s v="Receitas Da Câmara"/>
    <s v="03.03.10"/>
    <x v="66"/>
    <x v="0"/>
    <x v="5"/>
    <x v="12"/>
    <x v="0"/>
    <x v="0"/>
    <x v="0"/>
    <x v="0"/>
    <x v="4"/>
    <s v="2022-01-27"/>
    <x v="1"/>
    <n v="33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297"/>
    <x v="1422"/>
    <x v="0"/>
    <x v="0"/>
    <x v="0"/>
    <s v="03.03.10"/>
    <x v="0"/>
    <x v="0"/>
    <x v="0"/>
    <s v="Receitas Da Câmara"/>
    <s v="03.03.10"/>
    <s v="Receitas Da Câmara"/>
    <s v="03.03.10"/>
    <x v="38"/>
    <x v="0"/>
    <x v="1"/>
    <x v="1"/>
    <x v="0"/>
    <x v="0"/>
    <x v="0"/>
    <x v="0"/>
    <x v="4"/>
    <s v="2022-01-27"/>
    <x v="1"/>
    <n v="2629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1423"/>
    <x v="0"/>
    <x v="0"/>
    <x v="0"/>
    <s v="03.03.10"/>
    <x v="0"/>
    <x v="0"/>
    <x v="0"/>
    <s v="Receitas Da Câmara"/>
    <s v="03.03.10"/>
    <s v="Receitas Da Câmara"/>
    <s v="03.03.10"/>
    <x v="36"/>
    <x v="0"/>
    <x v="5"/>
    <x v="4"/>
    <x v="0"/>
    <x v="0"/>
    <x v="0"/>
    <x v="0"/>
    <x v="4"/>
    <s v="2022-01-27"/>
    <x v="1"/>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1424"/>
    <x v="0"/>
    <x v="0"/>
    <x v="0"/>
    <s v="03.03.10"/>
    <x v="0"/>
    <x v="0"/>
    <x v="0"/>
    <s v="Receitas Da Câmara"/>
    <s v="03.03.10"/>
    <s v="Receitas Da Câmara"/>
    <s v="03.03.10"/>
    <x v="48"/>
    <x v="0"/>
    <x v="5"/>
    <x v="4"/>
    <x v="0"/>
    <x v="0"/>
    <x v="0"/>
    <x v="0"/>
    <x v="4"/>
    <s v="2022-01-28"/>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1425"/>
    <x v="0"/>
    <x v="0"/>
    <x v="0"/>
    <s v="03.03.10"/>
    <x v="0"/>
    <x v="0"/>
    <x v="0"/>
    <s v="Receitas Da Câmara"/>
    <s v="03.03.10"/>
    <s v="Receitas Da Câmara"/>
    <s v="03.03.10"/>
    <x v="50"/>
    <x v="0"/>
    <x v="5"/>
    <x v="4"/>
    <x v="0"/>
    <x v="0"/>
    <x v="0"/>
    <x v="0"/>
    <x v="4"/>
    <s v="2022-01-28"/>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270"/>
    <x v="1426"/>
    <x v="0"/>
    <x v="0"/>
    <x v="0"/>
    <s v="03.03.10"/>
    <x v="0"/>
    <x v="0"/>
    <x v="0"/>
    <s v="Receitas Da Câmara"/>
    <s v="03.03.10"/>
    <s v="Receitas Da Câmara"/>
    <s v="03.03.10"/>
    <x v="34"/>
    <x v="0"/>
    <x v="5"/>
    <x v="4"/>
    <x v="0"/>
    <x v="0"/>
    <x v="0"/>
    <x v="0"/>
    <x v="4"/>
    <s v="2022-01-28"/>
    <x v="1"/>
    <n v="162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1427"/>
    <x v="0"/>
    <x v="0"/>
    <x v="0"/>
    <s v="03.03.10"/>
    <x v="0"/>
    <x v="0"/>
    <x v="0"/>
    <s v="Receitas Da Câmara"/>
    <s v="03.03.10"/>
    <s v="Receitas Da Câmara"/>
    <s v="03.03.10"/>
    <x v="49"/>
    <x v="0"/>
    <x v="1"/>
    <x v="11"/>
    <x v="0"/>
    <x v="0"/>
    <x v="0"/>
    <x v="0"/>
    <x v="4"/>
    <s v="2022-01-28"/>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0"/>
    <x v="1428"/>
    <x v="0"/>
    <x v="0"/>
    <x v="0"/>
    <s v="03.03.10"/>
    <x v="0"/>
    <x v="0"/>
    <x v="0"/>
    <s v="Receitas Da Câmara"/>
    <s v="03.03.10"/>
    <s v="Receitas Da Câmara"/>
    <s v="03.03.10"/>
    <x v="44"/>
    <x v="0"/>
    <x v="5"/>
    <x v="4"/>
    <x v="0"/>
    <x v="0"/>
    <x v="0"/>
    <x v="0"/>
    <x v="4"/>
    <s v="2022-01-28"/>
    <x v="1"/>
    <n v="1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36"/>
    <x v="1429"/>
    <x v="0"/>
    <x v="0"/>
    <x v="0"/>
    <s v="03.03.10"/>
    <x v="0"/>
    <x v="0"/>
    <x v="0"/>
    <s v="Receitas Da Câmara"/>
    <s v="03.03.10"/>
    <s v="Receitas Da Câmara"/>
    <s v="03.03.10"/>
    <x v="38"/>
    <x v="0"/>
    <x v="1"/>
    <x v="1"/>
    <x v="0"/>
    <x v="0"/>
    <x v="0"/>
    <x v="0"/>
    <x v="4"/>
    <s v="2022-01-28"/>
    <x v="1"/>
    <n v="380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1430"/>
    <x v="0"/>
    <x v="0"/>
    <x v="0"/>
    <s v="03.03.10"/>
    <x v="0"/>
    <x v="0"/>
    <x v="0"/>
    <s v="Receitas Da Câmara"/>
    <s v="03.03.10"/>
    <s v="Receitas Da Câmara"/>
    <s v="03.03.10"/>
    <x v="36"/>
    <x v="0"/>
    <x v="5"/>
    <x v="4"/>
    <x v="0"/>
    <x v="0"/>
    <x v="0"/>
    <x v="0"/>
    <x v="4"/>
    <s v="2022-01-28"/>
    <x v="1"/>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80"/>
    <x v="1431"/>
    <x v="0"/>
    <x v="0"/>
    <x v="0"/>
    <s v="03.03.10"/>
    <x v="0"/>
    <x v="0"/>
    <x v="0"/>
    <s v="Receitas Da Câmara"/>
    <s v="03.03.10"/>
    <s v="Receitas Da Câmara"/>
    <s v="03.03.10"/>
    <x v="39"/>
    <x v="0"/>
    <x v="5"/>
    <x v="4"/>
    <x v="0"/>
    <x v="0"/>
    <x v="0"/>
    <x v="0"/>
    <x v="4"/>
    <s v="2022-01-28"/>
    <x v="1"/>
    <n v="1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60"/>
    <x v="1432"/>
    <x v="0"/>
    <x v="0"/>
    <x v="0"/>
    <s v="03.03.10"/>
    <x v="0"/>
    <x v="0"/>
    <x v="0"/>
    <s v="Receitas Da Câmara"/>
    <s v="03.03.10"/>
    <s v="Receitas Da Câmara"/>
    <s v="03.03.10"/>
    <x v="40"/>
    <x v="0"/>
    <x v="5"/>
    <x v="4"/>
    <x v="0"/>
    <x v="0"/>
    <x v="0"/>
    <x v="0"/>
    <x v="4"/>
    <s v="2022-01-28"/>
    <x v="1"/>
    <n v="7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00"/>
    <x v="1433"/>
    <x v="0"/>
    <x v="0"/>
    <x v="0"/>
    <s v="03.03.10"/>
    <x v="0"/>
    <x v="0"/>
    <x v="0"/>
    <s v="Receitas Da Câmara"/>
    <s v="03.03.10"/>
    <s v="Receitas Da Câmara"/>
    <s v="03.03.10"/>
    <x v="35"/>
    <x v="0"/>
    <x v="1"/>
    <x v="11"/>
    <x v="0"/>
    <x v="0"/>
    <x v="0"/>
    <x v="0"/>
    <x v="4"/>
    <s v="2022-01-28"/>
    <x v="1"/>
    <n v="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0"/>
    <x v="1434"/>
    <x v="0"/>
    <x v="0"/>
    <x v="0"/>
    <s v="03.03.10"/>
    <x v="0"/>
    <x v="0"/>
    <x v="0"/>
    <s v="Receitas Da Câmara"/>
    <s v="03.03.10"/>
    <s v="Receitas Da Câmara"/>
    <s v="03.03.10"/>
    <x v="37"/>
    <x v="0"/>
    <x v="5"/>
    <x v="4"/>
    <x v="0"/>
    <x v="0"/>
    <x v="0"/>
    <x v="0"/>
    <x v="4"/>
    <s v="2022-01-28"/>
    <x v="1"/>
    <n v="3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1435"/>
    <x v="0"/>
    <x v="1"/>
    <x v="0"/>
    <s v="01.25.05.10"/>
    <x v="5"/>
    <x v="4"/>
    <x v="4"/>
    <s v="Saúde"/>
    <s v="01.25.05"/>
    <s v="Saúde"/>
    <s v="01.25.05"/>
    <x v="5"/>
    <x v="0"/>
    <x v="4"/>
    <x v="3"/>
    <x v="0"/>
    <x v="1"/>
    <x v="2"/>
    <x v="0"/>
    <x v="5"/>
    <s v="2022-02-22"/>
    <x v="1"/>
    <n v="3000"/>
    <x v="0"/>
    <m/>
    <x v="0"/>
    <m/>
    <x v="0"/>
    <n v="100474914"/>
    <x v="0"/>
    <x v="0"/>
    <s v="Assistencia social"/>
    <s v="ORI"/>
    <x v="0"/>
    <m/>
    <x v="0"/>
    <x v="0"/>
    <x v="0"/>
    <x v="0"/>
    <x v="0"/>
    <x v="0"/>
    <x v="0"/>
    <x v="1"/>
    <x v="0"/>
    <x v="0"/>
    <x v="0"/>
    <s v="Assistencia social"/>
    <x v="0"/>
    <x v="0"/>
    <x v="0"/>
    <x v="0"/>
    <x v="1"/>
    <x v="0"/>
    <x v="0"/>
    <s v="000354"/>
    <x v="0"/>
    <x v="0"/>
    <x v="0"/>
    <x v="0"/>
    <s v="Pagamento a favor Fortuna SU, pelo aquisição de 01 calço de travão de mão para Toyota Dyna Galucho 280 ST-27-RU do Município de são Miguel, conforme proposta em anexo."/>
  </r>
  <r>
    <x v="1"/>
    <n v="0"/>
    <n v="0"/>
    <n v="0"/>
    <n v="720"/>
    <x v="1436"/>
    <x v="0"/>
    <x v="1"/>
    <x v="0"/>
    <s v="03.16.15"/>
    <x v="6"/>
    <x v="0"/>
    <x v="5"/>
    <s v="Direção Financeira"/>
    <s v="03.16.15"/>
    <s v="Direção Financeira"/>
    <s v="03.16.15"/>
    <x v="32"/>
    <x v="0"/>
    <x v="1"/>
    <x v="1"/>
    <x v="0"/>
    <x v="0"/>
    <x v="2"/>
    <x v="0"/>
    <x v="1"/>
    <s v="2022-05-04"/>
    <x v="0"/>
    <n v="720"/>
    <x v="0"/>
    <m/>
    <x v="0"/>
    <m/>
    <x v="0"/>
    <n v="100474914"/>
    <x v="0"/>
    <x v="0"/>
    <s v="Direção Financeira"/>
    <s v="ORI"/>
    <x v="0"/>
    <m/>
    <x v="0"/>
    <x v="0"/>
    <x v="0"/>
    <x v="0"/>
    <x v="0"/>
    <x v="0"/>
    <x v="0"/>
    <x v="0"/>
    <x v="0"/>
    <x v="0"/>
    <x v="0"/>
    <s v="Direção Financeira"/>
    <x v="0"/>
    <x v="0"/>
    <x v="0"/>
    <x v="0"/>
    <x v="0"/>
    <x v="0"/>
    <x v="0"/>
    <s v="000000"/>
    <x v="0"/>
    <x v="0"/>
    <x v="0"/>
    <x v="0"/>
    <s v="Despesa com aquisição de 1 cadeado para cisterna de irrigação da Ribeira de São Miguel, conforme proposta em anexo."/>
  </r>
  <r>
    <x v="0"/>
    <n v="0"/>
    <n v="0"/>
    <n v="0"/>
    <n v="12500"/>
    <x v="1437"/>
    <x v="0"/>
    <x v="0"/>
    <x v="0"/>
    <s v="03.03.10"/>
    <x v="0"/>
    <x v="0"/>
    <x v="0"/>
    <s v="Receitas Da Câmara"/>
    <s v="03.03.10"/>
    <s v="Receitas Da Câmara"/>
    <s v="03.03.10"/>
    <x v="45"/>
    <x v="0"/>
    <x v="1"/>
    <x v="1"/>
    <x v="0"/>
    <x v="0"/>
    <x v="0"/>
    <x v="0"/>
    <x v="5"/>
    <s v="2022-02-25"/>
    <x v="1"/>
    <n v="12500"/>
    <x v="0"/>
    <m/>
    <x v="0"/>
    <m/>
    <x v="0"/>
    <n v="100474914"/>
    <x v="0"/>
    <x v="0"/>
    <s v="Receitas Da Câmara"/>
    <s v="EXT"/>
    <x v="0"/>
    <s v="RDC"/>
    <x v="0"/>
    <x v="0"/>
    <x v="0"/>
    <x v="0"/>
    <x v="0"/>
    <x v="0"/>
    <x v="0"/>
    <x v="0"/>
    <x v="0"/>
    <x v="0"/>
    <x v="0"/>
    <s v="Receitas Da Câmara"/>
    <x v="0"/>
    <x v="0"/>
    <x v="0"/>
    <x v="0"/>
    <x v="0"/>
    <x v="0"/>
    <x v="0"/>
    <s v="000000"/>
    <x v="0"/>
    <x v="0"/>
    <x v="0"/>
    <x v="0"/>
    <s v="Trans/ feita pela pagamento 4ª prestação Lote13 Quarterão31 Bacio, conforme estrato em anexo."/>
  </r>
  <r>
    <x v="1"/>
    <n v="0"/>
    <n v="0"/>
    <n v="0"/>
    <n v="2300"/>
    <x v="1438"/>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76"/>
    <x v="0"/>
    <x v="0"/>
    <x v="1"/>
    <x v="0"/>
    <s v="Pagamento a favor da Srª. Samira Miranda, pelo serviço prestado na limpeza urbana, referente ao mês de março 2022, conforme contrato em anexo."/>
  </r>
  <r>
    <x v="1"/>
    <n v="0"/>
    <n v="0"/>
    <n v="0"/>
    <n v="13030"/>
    <x v="1438"/>
    <x v="0"/>
    <x v="1"/>
    <x v="0"/>
    <s v="01.27.02.11"/>
    <x v="14"/>
    <x v="2"/>
    <x v="2"/>
    <s v="Saneamento básico"/>
    <s v="01.27.02"/>
    <s v="Saneamento básico"/>
    <s v="01.27.02"/>
    <x v="4"/>
    <x v="0"/>
    <x v="3"/>
    <x v="2"/>
    <x v="0"/>
    <x v="1"/>
    <x v="2"/>
    <x v="0"/>
    <x v="2"/>
    <s v="2022-03-25"/>
    <x v="1"/>
    <n v="13030"/>
    <x v="0"/>
    <m/>
    <x v="0"/>
    <m/>
    <x v="24"/>
    <n v="100478910"/>
    <x v="0"/>
    <x v="0"/>
    <s v="Reforço do saneamento básico"/>
    <s v="ORI"/>
    <x v="0"/>
    <m/>
    <x v="0"/>
    <x v="0"/>
    <x v="0"/>
    <x v="0"/>
    <x v="0"/>
    <x v="0"/>
    <x v="0"/>
    <x v="1"/>
    <x v="0"/>
    <x v="0"/>
    <x v="0"/>
    <s v="Reforço do saneamento básico"/>
    <x v="0"/>
    <x v="0"/>
    <x v="0"/>
    <x v="0"/>
    <x v="1"/>
    <x v="0"/>
    <x v="0"/>
    <s v="000676"/>
    <x v="0"/>
    <x v="0"/>
    <x v="0"/>
    <x v="0"/>
    <s v="Pagamento a favor da Srª. Samira Miranda, pelo serviço prestado na limpeza urbana, referente ao mês de março 2022, conforme contrato em anexo."/>
  </r>
  <r>
    <x v="0"/>
    <n v="0"/>
    <n v="0"/>
    <n v="0"/>
    <n v="1500"/>
    <x v="1439"/>
    <x v="0"/>
    <x v="1"/>
    <x v="0"/>
    <s v="01.27.02.14"/>
    <x v="66"/>
    <x v="2"/>
    <x v="2"/>
    <s v="Saneamento básico"/>
    <s v="01.27.02"/>
    <s v="Saneamento básico"/>
    <s v="01.27.02"/>
    <x v="1"/>
    <x v="0"/>
    <x v="1"/>
    <x v="1"/>
    <x v="0"/>
    <x v="1"/>
    <x v="1"/>
    <x v="0"/>
    <x v="0"/>
    <s v="2022-04-14"/>
    <x v="0"/>
    <n v="1500"/>
    <x v="0"/>
    <m/>
    <x v="0"/>
    <m/>
    <x v="271"/>
    <n v="100479326"/>
    <x v="0"/>
    <x v="0"/>
    <s v="Construção de Casas de Banho"/>
    <s v="ORI"/>
    <x v="0"/>
    <s v="CCB"/>
    <x v="0"/>
    <x v="0"/>
    <x v="0"/>
    <x v="0"/>
    <x v="0"/>
    <x v="0"/>
    <x v="0"/>
    <x v="1"/>
    <x v="0"/>
    <x v="0"/>
    <x v="0"/>
    <s v="Construção de Casas de Banho"/>
    <x v="0"/>
    <x v="0"/>
    <x v="0"/>
    <x v="0"/>
    <x v="1"/>
    <x v="0"/>
    <x v="0"/>
    <s v="000000"/>
    <x v="0"/>
    <x v="0"/>
    <x v="0"/>
    <x v="0"/>
    <s v="Pagamento a favor do Comércio e Serviços de Tranporte da Cruz, pelo fornecimento de refeições servidas aos colaboradores que procederam á desova dos contentores doados á Câmara Municipal, conforme fatura e proposta em anexo"/>
  </r>
  <r>
    <x v="1"/>
    <n v="0"/>
    <n v="0"/>
    <n v="0"/>
    <n v="30000"/>
    <x v="1440"/>
    <x v="0"/>
    <x v="1"/>
    <x v="0"/>
    <s v="03.16.15"/>
    <x v="6"/>
    <x v="0"/>
    <x v="5"/>
    <s v="Direção Financeira"/>
    <s v="03.16.15"/>
    <s v="Direção Financeira"/>
    <s v="03.16.15"/>
    <x v="7"/>
    <x v="0"/>
    <x v="1"/>
    <x v="1"/>
    <x v="0"/>
    <x v="0"/>
    <x v="2"/>
    <x v="0"/>
    <x v="1"/>
    <s v="2022-05-04"/>
    <x v="0"/>
    <n v="3000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05,33 Lts de combustível destinadas as viaturas ligeiras no funcionamento de diversos serviço e transporte de diregentes, conforme fatura e proposta em anexo."/>
  </r>
  <r>
    <x v="1"/>
    <n v="0"/>
    <n v="0"/>
    <n v="0"/>
    <n v="46000"/>
    <x v="1441"/>
    <x v="0"/>
    <x v="1"/>
    <x v="0"/>
    <s v="01.27.04.10"/>
    <x v="4"/>
    <x v="2"/>
    <x v="2"/>
    <s v="Infra-Estruturas e Transportes"/>
    <s v="01.27.04"/>
    <s v="Infra-Estruturas e Transportes"/>
    <s v="01.27.04"/>
    <x v="4"/>
    <x v="0"/>
    <x v="3"/>
    <x v="2"/>
    <x v="0"/>
    <x v="1"/>
    <x v="2"/>
    <x v="0"/>
    <x v="1"/>
    <s v="2022-05-10"/>
    <x v="0"/>
    <n v="46000"/>
    <x v="0"/>
    <m/>
    <x v="0"/>
    <m/>
    <x v="272"/>
    <n v="10047593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Maria Vaz Cabral, referente a venda de 2 carradas s de arreias, 10 carros de pedras ,e 3 carros de britas ,no plano de mitigação e emprego publico, conforme a proposta em anexo."/>
  </r>
  <r>
    <x v="1"/>
    <n v="0"/>
    <n v="0"/>
    <n v="0"/>
    <n v="6400"/>
    <x v="1442"/>
    <x v="0"/>
    <x v="1"/>
    <x v="0"/>
    <s v="03.16.15"/>
    <x v="6"/>
    <x v="0"/>
    <x v="5"/>
    <s v="Direção Financeira"/>
    <s v="03.16.15"/>
    <s v="Direção Financeira"/>
    <s v="03.16.15"/>
    <x v="53"/>
    <x v="0"/>
    <x v="1"/>
    <x v="5"/>
    <x v="0"/>
    <x v="0"/>
    <x v="2"/>
    <x v="0"/>
    <x v="1"/>
    <s v="2022-05-10"/>
    <x v="0"/>
    <n v="6400"/>
    <x v="0"/>
    <m/>
    <x v="0"/>
    <m/>
    <x v="106"/>
    <n v="100479340"/>
    <x v="0"/>
    <x v="0"/>
    <s v="Direção Financeira"/>
    <s v="ORI"/>
    <x v="0"/>
    <m/>
    <x v="0"/>
    <x v="0"/>
    <x v="0"/>
    <x v="0"/>
    <x v="0"/>
    <x v="0"/>
    <x v="0"/>
    <x v="0"/>
    <x v="0"/>
    <x v="0"/>
    <x v="0"/>
    <s v="Direção Financeira"/>
    <x v="0"/>
    <x v="0"/>
    <x v="0"/>
    <x v="0"/>
    <x v="0"/>
    <x v="0"/>
    <x v="0"/>
    <s v="000000"/>
    <x v="0"/>
    <x v="0"/>
    <x v="0"/>
    <x v="0"/>
    <s v="Pagamento a favor de Filho de Calheta Lavagem Comércio e Manutenção, pela prestação de serviço de lavagens simples nas viaturas da Câmara Municipal, conforme fatura e proposta em anexo."/>
  </r>
  <r>
    <x v="1"/>
    <n v="0"/>
    <n v="0"/>
    <n v="0"/>
    <n v="29857"/>
    <x v="1443"/>
    <x v="0"/>
    <x v="1"/>
    <x v="0"/>
    <s v="01.25.01.10"/>
    <x v="25"/>
    <x v="4"/>
    <x v="4"/>
    <s v="Educação"/>
    <s v="01.25.01"/>
    <s v="Educação"/>
    <s v="01.25.01"/>
    <x v="4"/>
    <x v="0"/>
    <x v="3"/>
    <x v="2"/>
    <x v="0"/>
    <x v="1"/>
    <x v="2"/>
    <x v="0"/>
    <x v="1"/>
    <s v="2022-05-12"/>
    <x v="0"/>
    <n v="29857"/>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204.34 Lts de combustível destinadas as viaturas Toyota Coaster do transporte escolar, conforme fatura e proposta em anexo."/>
  </r>
  <r>
    <x v="1"/>
    <n v="0"/>
    <n v="0"/>
    <n v="0"/>
    <n v="2000"/>
    <x v="1444"/>
    <x v="0"/>
    <x v="1"/>
    <x v="0"/>
    <s v="03.16.11"/>
    <x v="61"/>
    <x v="0"/>
    <x v="5"/>
    <s v="Direcção de Obras"/>
    <s v="03.16.11"/>
    <s v="Direcção de Obras"/>
    <s v="03.16.11"/>
    <x v="9"/>
    <x v="0"/>
    <x v="1"/>
    <x v="5"/>
    <x v="0"/>
    <x v="0"/>
    <x v="2"/>
    <x v="0"/>
    <x v="1"/>
    <s v="2022-05-16"/>
    <x v="0"/>
    <n v="2000"/>
    <x v="0"/>
    <m/>
    <x v="0"/>
    <m/>
    <x v="273"/>
    <n v="100476985"/>
    <x v="0"/>
    <x v="0"/>
    <s v="Direcção de Obras"/>
    <s v="ORI"/>
    <x v="0"/>
    <m/>
    <x v="0"/>
    <x v="0"/>
    <x v="0"/>
    <x v="0"/>
    <x v="0"/>
    <x v="0"/>
    <x v="0"/>
    <x v="0"/>
    <x v="0"/>
    <x v="0"/>
    <x v="0"/>
    <s v="Direcção de Obras"/>
    <x v="0"/>
    <x v="0"/>
    <x v="0"/>
    <x v="0"/>
    <x v="0"/>
    <x v="0"/>
    <x v="0"/>
    <s v="000000"/>
    <x v="0"/>
    <x v="0"/>
    <x v="0"/>
    <x v="0"/>
    <s v="Pagamento de ajuda de custo a favor do Sr. Diretor Alberto Miranda pela sua deslocação a cidade da Praia no Fórum ,valorizando o espaço Publico nos passado dia 6 de Maio, conforme a proposta em anexo."/>
  </r>
  <r>
    <x v="1"/>
    <n v="0"/>
    <n v="0"/>
    <n v="0"/>
    <n v="2300"/>
    <x v="1445"/>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46"/>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5583"/>
    <x v="1447"/>
    <x v="0"/>
    <x v="0"/>
    <x v="0"/>
    <s v="80.02.10.26"/>
    <x v="21"/>
    <x v="3"/>
    <x v="3"/>
    <s v="Outros"/>
    <s v="80.02.10"/>
    <s v="Outros"/>
    <s v="80.02.10"/>
    <x v="31"/>
    <x v="0"/>
    <x v="2"/>
    <x v="10"/>
    <x v="1"/>
    <x v="2"/>
    <x v="0"/>
    <x v="0"/>
    <x v="0"/>
    <s v="2022-04-25"/>
    <x v="0"/>
    <n v="5583"/>
    <x v="0"/>
    <m/>
    <x v="0"/>
    <m/>
    <x v="37"/>
    <n v="100479277"/>
    <x v="0"/>
    <x v="0"/>
    <s v="Retenção Sansung"/>
    <s v="ORI"/>
    <x v="0"/>
    <s v="RS"/>
    <x v="0"/>
    <x v="0"/>
    <x v="0"/>
    <x v="0"/>
    <x v="0"/>
    <x v="0"/>
    <x v="0"/>
    <x v="1"/>
    <x v="0"/>
    <x v="0"/>
    <x v="0"/>
    <s v="Retenção Sansung"/>
    <x v="0"/>
    <x v="0"/>
    <x v="0"/>
    <x v="0"/>
    <x v="2"/>
    <x v="0"/>
    <x v="0"/>
    <s v="000000"/>
    <x v="0"/>
    <x v="1"/>
    <x v="0"/>
    <x v="0"/>
    <s v="RETENCAO OT"/>
  </r>
  <r>
    <x v="2"/>
    <n v="0"/>
    <n v="0"/>
    <n v="0"/>
    <n v="30600"/>
    <x v="1448"/>
    <x v="0"/>
    <x v="1"/>
    <x v="0"/>
    <s v="80.02.10.03"/>
    <x v="17"/>
    <x v="3"/>
    <x v="3"/>
    <s v="Outros"/>
    <s v="80.02.10"/>
    <s v="Outros"/>
    <s v="80.02.10"/>
    <x v="78"/>
    <x v="0"/>
    <x v="6"/>
    <x v="6"/>
    <x v="1"/>
    <x v="2"/>
    <x v="2"/>
    <x v="0"/>
    <x v="1"/>
    <s v="2022-05-26"/>
    <x v="0"/>
    <n v="30600"/>
    <x v="0"/>
    <m/>
    <x v="0"/>
    <m/>
    <x v="0"/>
    <n v="100474914"/>
    <x v="0"/>
    <x v="0"/>
    <s v="Retençoes Pensao Alimenticia"/>
    <s v="ORI"/>
    <x v="0"/>
    <s v="RPA"/>
    <x v="0"/>
    <x v="0"/>
    <x v="0"/>
    <x v="0"/>
    <x v="0"/>
    <x v="0"/>
    <x v="0"/>
    <x v="1"/>
    <x v="0"/>
    <x v="0"/>
    <x v="0"/>
    <s v="Retençoes Pensao Alimenticia"/>
    <x v="0"/>
    <x v="0"/>
    <x v="0"/>
    <x v="0"/>
    <x v="2"/>
    <x v="0"/>
    <x v="0"/>
    <s v="000000"/>
    <x v="0"/>
    <x v="1"/>
    <x v="0"/>
    <x v="0"/>
    <s v="Pagamento de pensão alimentícia, referente ao mês de Maio 2022, conforme documento em anexo."/>
  </r>
  <r>
    <x v="1"/>
    <n v="0"/>
    <n v="0"/>
    <n v="0"/>
    <n v="43000"/>
    <x v="1449"/>
    <x v="0"/>
    <x v="1"/>
    <x v="0"/>
    <s v="01.25.05.10"/>
    <x v="5"/>
    <x v="4"/>
    <x v="4"/>
    <s v="Saúde"/>
    <s v="01.25.05"/>
    <s v="Saúde"/>
    <s v="01.25.05"/>
    <x v="5"/>
    <x v="0"/>
    <x v="4"/>
    <x v="3"/>
    <x v="0"/>
    <x v="1"/>
    <x v="2"/>
    <x v="0"/>
    <x v="3"/>
    <s v="2022-06-07"/>
    <x v="0"/>
    <n v="43000"/>
    <x v="0"/>
    <m/>
    <x v="0"/>
    <m/>
    <x v="274"/>
    <n v="100479054"/>
    <x v="0"/>
    <x v="0"/>
    <s v="Assistencia social"/>
    <s v="ORI"/>
    <x v="0"/>
    <m/>
    <x v="0"/>
    <x v="0"/>
    <x v="0"/>
    <x v="0"/>
    <x v="0"/>
    <x v="0"/>
    <x v="0"/>
    <x v="1"/>
    <x v="0"/>
    <x v="0"/>
    <x v="0"/>
    <s v="Assistencia social"/>
    <x v="0"/>
    <x v="0"/>
    <x v="0"/>
    <x v="0"/>
    <x v="1"/>
    <x v="0"/>
    <x v="0"/>
    <s v="000000"/>
    <x v="0"/>
    <x v="0"/>
    <x v="0"/>
    <x v="0"/>
    <s v="Pagamento a favor de M Optica, para aquisição de óculos, a favor de diversos beneficiarios conforme indica as propostas em anexo. "/>
  </r>
  <r>
    <x v="1"/>
    <n v="0"/>
    <n v="0"/>
    <n v="0"/>
    <n v="700"/>
    <x v="1450"/>
    <x v="0"/>
    <x v="1"/>
    <x v="0"/>
    <s v="03.16.15"/>
    <x v="6"/>
    <x v="0"/>
    <x v="5"/>
    <s v="Direção Financeira"/>
    <s v="03.16.15"/>
    <s v="Direção Financeira"/>
    <s v="03.16.15"/>
    <x v="55"/>
    <x v="0"/>
    <x v="1"/>
    <x v="5"/>
    <x v="0"/>
    <x v="0"/>
    <x v="2"/>
    <x v="0"/>
    <x v="3"/>
    <s v="2022-06-08"/>
    <x v="0"/>
    <n v="700"/>
    <x v="0"/>
    <m/>
    <x v="0"/>
    <m/>
    <x v="106"/>
    <n v="100479340"/>
    <x v="0"/>
    <x v="0"/>
    <s v="Direção Financeira"/>
    <s v="ORI"/>
    <x v="0"/>
    <m/>
    <x v="0"/>
    <x v="0"/>
    <x v="0"/>
    <x v="0"/>
    <x v="0"/>
    <x v="0"/>
    <x v="0"/>
    <x v="0"/>
    <x v="0"/>
    <x v="0"/>
    <x v="0"/>
    <s v="Direção Financeira"/>
    <x v="0"/>
    <x v="0"/>
    <x v="0"/>
    <x v="0"/>
    <x v="0"/>
    <x v="0"/>
    <x v="0"/>
    <s v="000000"/>
    <x v="0"/>
    <x v="0"/>
    <x v="0"/>
    <x v="0"/>
    <s v="Pagamento a favor da Filho de Calheta Lavagem Comercio e Manutenção, referente a lavagem de uma cadeira de escritório, conforme proposta e fatura em anexo."/>
  </r>
  <r>
    <x v="0"/>
    <n v="0"/>
    <n v="0"/>
    <n v="0"/>
    <n v="100000"/>
    <x v="1451"/>
    <x v="0"/>
    <x v="1"/>
    <x v="0"/>
    <s v="01.27.06.89"/>
    <x v="10"/>
    <x v="2"/>
    <x v="2"/>
    <s v="Requalificação Urbana e habitação"/>
    <s v="01.27.06"/>
    <s v="Requalificação Urbana e habitação"/>
    <s v="01.27.06"/>
    <x v="1"/>
    <x v="0"/>
    <x v="1"/>
    <x v="1"/>
    <x v="0"/>
    <x v="1"/>
    <x v="1"/>
    <x v="0"/>
    <x v="3"/>
    <s v="2022-06-10"/>
    <x v="0"/>
    <n v="100000"/>
    <x v="0"/>
    <m/>
    <x v="0"/>
    <m/>
    <x v="206"/>
    <n v="100478789"/>
    <x v="0"/>
    <x v="0"/>
    <s v="Conclusão da Estrada de Ribeireta "/>
    <s v="ORI"/>
    <x v="0"/>
    <s v="CER"/>
    <x v="0"/>
    <x v="0"/>
    <x v="0"/>
    <x v="0"/>
    <x v="0"/>
    <x v="0"/>
    <x v="0"/>
    <x v="1"/>
    <x v="0"/>
    <x v="0"/>
    <x v="0"/>
    <s v="Conclusão da Estrada de Ribeireta "/>
    <x v="0"/>
    <x v="0"/>
    <x v="0"/>
    <x v="0"/>
    <x v="1"/>
    <x v="0"/>
    <x v="0"/>
    <s v="000000"/>
    <x v="0"/>
    <x v="0"/>
    <x v="0"/>
    <x v="0"/>
    <s v="Pagamento a favor da Empresa Saber Dizer e Construir, referente a prestação de serviços no âmbito de muros de proteção dos taludes no âmbito dos trabalhos de Calcetamento da estrada de acesso a Ribeireta, conforme anexo.  "/>
  </r>
  <r>
    <x v="1"/>
    <n v="0"/>
    <n v="0"/>
    <n v="0"/>
    <n v="2300"/>
    <x v="1452"/>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53"/>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54"/>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5200"/>
    <x v="1455"/>
    <x v="0"/>
    <x v="1"/>
    <x v="0"/>
    <s v="03.16.01"/>
    <x v="39"/>
    <x v="0"/>
    <x v="5"/>
    <s v="Assembleia Municipal"/>
    <s v="03.16.01"/>
    <s v="Assembleia Municipal"/>
    <s v="03.16.01"/>
    <x v="9"/>
    <x v="0"/>
    <x v="1"/>
    <x v="5"/>
    <x v="0"/>
    <x v="0"/>
    <x v="2"/>
    <x v="0"/>
    <x v="6"/>
    <s v="2022-07-01"/>
    <x v="2"/>
    <n v="25200"/>
    <x v="0"/>
    <m/>
    <x v="0"/>
    <m/>
    <x v="275"/>
    <n v="100475805"/>
    <x v="0"/>
    <x v="0"/>
    <s v="Assembleia Municipal"/>
    <s v="ORI"/>
    <x v="0"/>
    <s v="AM"/>
    <x v="0"/>
    <x v="0"/>
    <x v="0"/>
    <x v="0"/>
    <x v="0"/>
    <x v="0"/>
    <x v="0"/>
    <x v="0"/>
    <x v="0"/>
    <x v="0"/>
    <x v="0"/>
    <s v="Assembleia Municipal"/>
    <x v="0"/>
    <x v="0"/>
    <x v="0"/>
    <x v="0"/>
    <x v="0"/>
    <x v="0"/>
    <x v="0"/>
    <s v="000000"/>
    <x v="0"/>
    <x v="0"/>
    <x v="0"/>
    <x v="0"/>
    <s v="Pagamento a favor da Multiviagens tours, pela aquisição de Bilhete de passagem a favor da Sra. Leocádia Furtado, Presidente da Assembleia Municipal, conforme proposta em anexo."/>
  </r>
  <r>
    <x v="1"/>
    <n v="0"/>
    <n v="0"/>
    <n v="0"/>
    <n v="4995"/>
    <x v="1456"/>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457"/>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5583"/>
    <x v="1458"/>
    <x v="0"/>
    <x v="0"/>
    <x v="0"/>
    <s v="80.02.10.26"/>
    <x v="21"/>
    <x v="3"/>
    <x v="3"/>
    <s v="Outros"/>
    <s v="80.02.10"/>
    <s v="Outros"/>
    <s v="80.02.10"/>
    <x v="31"/>
    <x v="0"/>
    <x v="2"/>
    <x v="10"/>
    <x v="1"/>
    <x v="2"/>
    <x v="0"/>
    <x v="0"/>
    <x v="3"/>
    <s v="2022-06-23"/>
    <x v="0"/>
    <n v="5583"/>
    <x v="0"/>
    <m/>
    <x v="0"/>
    <m/>
    <x v="37"/>
    <n v="100479277"/>
    <x v="0"/>
    <x v="0"/>
    <s v="Retenção Sansung"/>
    <s v="ORI"/>
    <x v="0"/>
    <s v="RS"/>
    <x v="0"/>
    <x v="0"/>
    <x v="0"/>
    <x v="0"/>
    <x v="0"/>
    <x v="0"/>
    <x v="0"/>
    <x v="1"/>
    <x v="0"/>
    <x v="0"/>
    <x v="0"/>
    <s v="Retenção Sansung"/>
    <x v="0"/>
    <x v="0"/>
    <x v="0"/>
    <x v="0"/>
    <x v="2"/>
    <x v="0"/>
    <x v="0"/>
    <s v="000000"/>
    <x v="0"/>
    <x v="1"/>
    <x v="0"/>
    <x v="0"/>
    <s v="RETENCAO OT"/>
  </r>
  <r>
    <x v="1"/>
    <n v="0"/>
    <n v="0"/>
    <n v="0"/>
    <n v="32500"/>
    <x v="1459"/>
    <x v="0"/>
    <x v="1"/>
    <x v="0"/>
    <s v="01.27.04.03"/>
    <x v="38"/>
    <x v="2"/>
    <x v="2"/>
    <s v="Infra-Estruturas e Transportes"/>
    <s v="01.27.04"/>
    <s v="Infra-Estruturas e Transportes"/>
    <s v="01.27.04"/>
    <x v="4"/>
    <x v="0"/>
    <x v="3"/>
    <x v="2"/>
    <x v="0"/>
    <x v="1"/>
    <x v="2"/>
    <x v="0"/>
    <x v="2"/>
    <s v="2022-03-09"/>
    <x v="1"/>
    <n v="32500"/>
    <x v="0"/>
    <m/>
    <x v="0"/>
    <m/>
    <x v="5"/>
    <n v="100476920"/>
    <x v="0"/>
    <x v="0"/>
    <s v="Plano de emergencia da epoca de chuvas"/>
    <s v="ORI"/>
    <x v="0"/>
    <m/>
    <x v="0"/>
    <x v="0"/>
    <x v="0"/>
    <x v="0"/>
    <x v="0"/>
    <x v="0"/>
    <x v="0"/>
    <x v="1"/>
    <x v="0"/>
    <x v="0"/>
    <x v="0"/>
    <s v="Plano de emergencia da epoca de chuvas"/>
    <x v="0"/>
    <x v="0"/>
    <x v="0"/>
    <x v="0"/>
    <x v="1"/>
    <x v="0"/>
    <x v="0"/>
    <s v="000546"/>
    <x v="0"/>
    <x v="0"/>
    <x v="0"/>
    <x v="0"/>
    <s v="Pagamento a favor Felisberto Carvalho, pela a aquisição de 253,70 Lts de Combustível destinados a Maquina Retroescavadora CAT 424D Para Limpeza de Caminhos na Ribeira de Horteã-Pricipal, conforme documento em anexo."/>
  </r>
  <r>
    <x v="1"/>
    <n v="0"/>
    <n v="0"/>
    <n v="0"/>
    <n v="162641"/>
    <x v="1460"/>
    <x v="0"/>
    <x v="1"/>
    <x v="0"/>
    <s v="03.16.15"/>
    <x v="6"/>
    <x v="0"/>
    <x v="5"/>
    <s v="Direção Financeira"/>
    <s v="03.16.15"/>
    <s v="Direção Financeira"/>
    <s v="03.16.15"/>
    <x v="43"/>
    <x v="0"/>
    <x v="1"/>
    <x v="1"/>
    <x v="0"/>
    <x v="0"/>
    <x v="2"/>
    <x v="0"/>
    <x v="0"/>
    <s v="2022-04-26"/>
    <x v="0"/>
    <n v="162641"/>
    <x v="0"/>
    <m/>
    <x v="0"/>
    <m/>
    <x v="49"/>
    <n v="100479096"/>
    <x v="0"/>
    <x v="0"/>
    <s v="Direção Financeira"/>
    <s v="ORI"/>
    <x v="0"/>
    <m/>
    <x v="0"/>
    <x v="0"/>
    <x v="0"/>
    <x v="0"/>
    <x v="0"/>
    <x v="0"/>
    <x v="0"/>
    <x v="0"/>
    <x v="0"/>
    <x v="0"/>
    <x v="0"/>
    <s v="Direção Financeira"/>
    <x v="0"/>
    <x v="0"/>
    <x v="0"/>
    <x v="0"/>
    <x v="0"/>
    <x v="0"/>
    <x v="0"/>
    <s v="000000"/>
    <x v="0"/>
    <x v="0"/>
    <x v="0"/>
    <x v="0"/>
    <s v="Pagamento a favor da Empresa Preço Pequenote comercio de peças Auto pela aquisição  de 01 coletor  de Admissão, 02 jogo de patilhas de travão, para viatura BMW X-5, st-35-er, conforme proposta em anexo."/>
  </r>
  <r>
    <x v="2"/>
    <n v="0"/>
    <n v="0"/>
    <n v="0"/>
    <n v="7000"/>
    <x v="1461"/>
    <x v="0"/>
    <x v="1"/>
    <x v="0"/>
    <s v="80.02.10.03"/>
    <x v="17"/>
    <x v="3"/>
    <x v="3"/>
    <s v="Outros"/>
    <s v="80.02.10"/>
    <s v="Outros"/>
    <s v="80.02.10"/>
    <x v="78"/>
    <x v="0"/>
    <x v="6"/>
    <x v="6"/>
    <x v="1"/>
    <x v="2"/>
    <x v="2"/>
    <x v="0"/>
    <x v="0"/>
    <s v="2022-04-27"/>
    <x v="0"/>
    <n v="7000"/>
    <x v="0"/>
    <m/>
    <x v="0"/>
    <m/>
    <x v="0"/>
    <n v="100474914"/>
    <x v="0"/>
    <x v="0"/>
    <s v="Retençoes Pensao Alimenticia"/>
    <s v="ORI"/>
    <x v="0"/>
    <s v="RPA"/>
    <x v="0"/>
    <x v="0"/>
    <x v="0"/>
    <x v="0"/>
    <x v="0"/>
    <x v="0"/>
    <x v="0"/>
    <x v="1"/>
    <x v="0"/>
    <x v="0"/>
    <x v="0"/>
    <s v="Retençoes Pensao Alimenticia"/>
    <x v="0"/>
    <x v="0"/>
    <x v="0"/>
    <x v="0"/>
    <x v="2"/>
    <x v="0"/>
    <x v="0"/>
    <s v="000000"/>
    <x v="0"/>
    <x v="1"/>
    <x v="0"/>
    <x v="0"/>
    <s v="Pagamento pensão alimentícia abril 2022."/>
  </r>
  <r>
    <x v="0"/>
    <n v="0"/>
    <n v="0"/>
    <n v="0"/>
    <n v="14610"/>
    <x v="1462"/>
    <x v="0"/>
    <x v="1"/>
    <x v="0"/>
    <s v="01.27.03.10"/>
    <x v="65"/>
    <x v="2"/>
    <x v="2"/>
    <s v="Gestão de Recursos Hídricos"/>
    <s v="01.27.03"/>
    <s v="Gestão de Recursos Hídricos"/>
    <s v="01.27.03"/>
    <x v="2"/>
    <x v="0"/>
    <x v="1"/>
    <x v="1"/>
    <x v="0"/>
    <x v="1"/>
    <x v="1"/>
    <x v="0"/>
    <x v="1"/>
    <s v="2022-05-12"/>
    <x v="0"/>
    <n v="1461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00 Lts de combustível destinadas ao camião Autotanque, ST-12-QI para abastecimento pulico de agua nos reservatórios em flamengos e cutelo Gomes e Pedra Larga, conforme fatura e proposta em anexo."/>
  </r>
  <r>
    <x v="1"/>
    <n v="0"/>
    <n v="0"/>
    <n v="0"/>
    <n v="50000"/>
    <x v="1463"/>
    <x v="0"/>
    <x v="1"/>
    <x v="0"/>
    <s v="01.25.02.15"/>
    <x v="36"/>
    <x v="4"/>
    <x v="4"/>
    <s v="desporto"/>
    <s v="01.25.02"/>
    <s v="desporto"/>
    <s v="01.25.02"/>
    <x v="4"/>
    <x v="0"/>
    <x v="3"/>
    <x v="2"/>
    <x v="0"/>
    <x v="1"/>
    <x v="2"/>
    <x v="0"/>
    <x v="1"/>
    <s v="2022-05-11"/>
    <x v="0"/>
    <n v="50000"/>
    <x v="0"/>
    <m/>
    <x v="0"/>
    <m/>
    <x v="276"/>
    <n v="100479341"/>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Apoio financeira pela patrocínio a comissão organizadora dos jogos escolares a favor Delegação do Ministério da Educação de São Salvador do Mundo, conforme proposta em anexo."/>
  </r>
  <r>
    <x v="1"/>
    <n v="0"/>
    <n v="0"/>
    <n v="0"/>
    <n v="2300"/>
    <x v="1464"/>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junho de 2022,conforme contrato em anexo.    "/>
  </r>
  <r>
    <x v="1"/>
    <n v="0"/>
    <n v="0"/>
    <n v="0"/>
    <n v="13030"/>
    <x v="1464"/>
    <x v="0"/>
    <x v="1"/>
    <x v="0"/>
    <s v="03.16.15"/>
    <x v="6"/>
    <x v="0"/>
    <x v="5"/>
    <s v="Direção Financeira"/>
    <s v="03.16.15"/>
    <s v="Direção Financeira"/>
    <s v="03.16.15"/>
    <x v="20"/>
    <x v="0"/>
    <x v="1"/>
    <x v="5"/>
    <x v="0"/>
    <x v="0"/>
    <x v="2"/>
    <x v="0"/>
    <x v="3"/>
    <s v="2022-06-23"/>
    <x v="0"/>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junho de 2022,conforme contrato em anexo.    "/>
  </r>
  <r>
    <x v="1"/>
    <n v="0"/>
    <n v="0"/>
    <n v="0"/>
    <n v="1350"/>
    <x v="1465"/>
    <x v="0"/>
    <x v="0"/>
    <x v="0"/>
    <s v="80.02.01"/>
    <x v="3"/>
    <x v="3"/>
    <x v="3"/>
    <s v="Retenções Iur"/>
    <s v="80.02.01"/>
    <s v="Retenções Iur"/>
    <s v="80.02.01"/>
    <x v="3"/>
    <x v="0"/>
    <x v="2"/>
    <x v="1"/>
    <x v="1"/>
    <x v="2"/>
    <x v="0"/>
    <x v="0"/>
    <x v="3"/>
    <s v="2022-06-23"/>
    <x v="0"/>
    <n v="1350"/>
    <x v="0"/>
    <m/>
    <x v="0"/>
    <m/>
    <x v="3"/>
    <n v="100474696"/>
    <x v="0"/>
    <x v="0"/>
    <s v="Retenções Iur"/>
    <s v="ORI"/>
    <x v="0"/>
    <s v="RIUR"/>
    <x v="0"/>
    <x v="0"/>
    <x v="0"/>
    <x v="0"/>
    <x v="0"/>
    <x v="0"/>
    <x v="0"/>
    <x v="0"/>
    <x v="0"/>
    <x v="0"/>
    <x v="0"/>
    <s v="Retenções Iur"/>
    <x v="0"/>
    <x v="0"/>
    <x v="0"/>
    <x v="0"/>
    <x v="2"/>
    <x v="0"/>
    <x v="0"/>
    <s v="000000"/>
    <x v="0"/>
    <x v="1"/>
    <x v="0"/>
    <x v="0"/>
    <s v="RETENCAO OT"/>
  </r>
  <r>
    <x v="1"/>
    <n v="0"/>
    <n v="0"/>
    <n v="0"/>
    <n v="2300"/>
    <x v="1466"/>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67"/>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1468"/>
    <x v="0"/>
    <x v="0"/>
    <x v="0"/>
    <s v="80.02.01"/>
    <x v="3"/>
    <x v="3"/>
    <x v="3"/>
    <s v="Retenções Iur"/>
    <s v="80.02.01"/>
    <s v="Retenções Iur"/>
    <s v="80.02.01"/>
    <x v="3"/>
    <x v="0"/>
    <x v="2"/>
    <x v="1"/>
    <x v="1"/>
    <x v="2"/>
    <x v="0"/>
    <x v="0"/>
    <x v="3"/>
    <s v="2022-06-24"/>
    <x v="0"/>
    <n v="10109"/>
    <x v="0"/>
    <m/>
    <x v="0"/>
    <m/>
    <x v="3"/>
    <n v="100474696"/>
    <x v="0"/>
    <x v="0"/>
    <s v="Retenções Iur"/>
    <s v="ORI"/>
    <x v="0"/>
    <s v="RIUR"/>
    <x v="0"/>
    <x v="0"/>
    <x v="0"/>
    <x v="0"/>
    <x v="0"/>
    <x v="0"/>
    <x v="0"/>
    <x v="0"/>
    <x v="0"/>
    <x v="0"/>
    <x v="0"/>
    <s v="Retenções Iur"/>
    <x v="0"/>
    <x v="0"/>
    <x v="0"/>
    <x v="0"/>
    <x v="2"/>
    <x v="0"/>
    <x v="0"/>
    <s v="000000"/>
    <x v="0"/>
    <x v="1"/>
    <x v="0"/>
    <x v="0"/>
    <s v="RETENCAO OT"/>
  </r>
  <r>
    <x v="1"/>
    <n v="0"/>
    <n v="0"/>
    <n v="0"/>
    <n v="1750"/>
    <x v="1469"/>
    <x v="0"/>
    <x v="1"/>
    <x v="0"/>
    <s v="03.16.15"/>
    <x v="6"/>
    <x v="0"/>
    <x v="5"/>
    <s v="Direção Financeira"/>
    <s v="03.16.15"/>
    <s v="Direção Financeira"/>
    <s v="03.16.15"/>
    <x v="32"/>
    <x v="0"/>
    <x v="1"/>
    <x v="1"/>
    <x v="0"/>
    <x v="0"/>
    <x v="2"/>
    <x v="0"/>
    <x v="6"/>
    <s v="2022-07-15"/>
    <x v="2"/>
    <n v="1750"/>
    <x v="0"/>
    <m/>
    <x v="0"/>
    <m/>
    <x v="0"/>
    <n v="100474914"/>
    <x v="0"/>
    <x v="0"/>
    <s v="Direção Financeira"/>
    <s v="ORI"/>
    <x v="0"/>
    <m/>
    <x v="0"/>
    <x v="0"/>
    <x v="0"/>
    <x v="0"/>
    <x v="0"/>
    <x v="0"/>
    <x v="0"/>
    <x v="0"/>
    <x v="0"/>
    <x v="0"/>
    <x v="0"/>
    <s v="Direção Financeira"/>
    <x v="0"/>
    <x v="0"/>
    <x v="0"/>
    <x v="0"/>
    <x v="0"/>
    <x v="0"/>
    <x v="0"/>
    <s v="000000"/>
    <x v="0"/>
    <x v="0"/>
    <x v="0"/>
    <x v="0"/>
    <s v="Pagamento a favor da loja Nuno comercio Geral pela aquisição de material destinado a reparação no paços do Concelho, conforme a proposta e fatura em anexo."/>
  </r>
  <r>
    <x v="1"/>
    <n v="0"/>
    <n v="0"/>
    <n v="0"/>
    <n v="400000"/>
    <x v="1470"/>
    <x v="0"/>
    <x v="1"/>
    <x v="0"/>
    <s v="03.16.15"/>
    <x v="6"/>
    <x v="0"/>
    <x v="5"/>
    <s v="Direção Financeira"/>
    <s v="03.16.15"/>
    <s v="Direção Financeira"/>
    <s v="03.16.15"/>
    <x v="43"/>
    <x v="0"/>
    <x v="1"/>
    <x v="1"/>
    <x v="0"/>
    <x v="0"/>
    <x v="2"/>
    <x v="0"/>
    <x v="6"/>
    <s v="2022-07-26"/>
    <x v="2"/>
    <n v="400000"/>
    <x v="0"/>
    <m/>
    <x v="0"/>
    <m/>
    <x v="49"/>
    <n v="100479096"/>
    <x v="0"/>
    <x v="0"/>
    <s v="Direção Financeira"/>
    <s v="ORI"/>
    <x v="0"/>
    <m/>
    <x v="0"/>
    <x v="0"/>
    <x v="0"/>
    <x v="0"/>
    <x v="0"/>
    <x v="0"/>
    <x v="0"/>
    <x v="0"/>
    <x v="0"/>
    <x v="0"/>
    <x v="0"/>
    <s v="Direção Financeira"/>
    <x v="0"/>
    <x v="0"/>
    <x v="0"/>
    <x v="0"/>
    <x v="0"/>
    <x v="0"/>
    <x v="0"/>
    <s v="000000"/>
    <x v="0"/>
    <x v="0"/>
    <x v="0"/>
    <x v="0"/>
    <s v="Pagamento a favor de Preço piquinote, referente a aquisição de peças, conforme fatura em anexo"/>
  </r>
  <r>
    <x v="1"/>
    <n v="0"/>
    <n v="0"/>
    <n v="0"/>
    <n v="5600"/>
    <x v="1471"/>
    <x v="0"/>
    <x v="1"/>
    <x v="0"/>
    <s v="03.16.15"/>
    <x v="6"/>
    <x v="0"/>
    <x v="5"/>
    <s v="Direção Financeira"/>
    <s v="03.16.15"/>
    <s v="Direção Financeira"/>
    <s v="03.16.15"/>
    <x v="9"/>
    <x v="0"/>
    <x v="1"/>
    <x v="5"/>
    <x v="0"/>
    <x v="0"/>
    <x v="2"/>
    <x v="0"/>
    <x v="6"/>
    <s v="2022-07-28"/>
    <x v="2"/>
    <n v="5600"/>
    <x v="0"/>
    <m/>
    <x v="0"/>
    <m/>
    <x v="65"/>
    <n v="100478720"/>
    <x v="0"/>
    <x v="0"/>
    <s v="Direção Financeira"/>
    <s v="ORI"/>
    <x v="0"/>
    <m/>
    <x v="0"/>
    <x v="0"/>
    <x v="0"/>
    <x v="0"/>
    <x v="0"/>
    <x v="0"/>
    <x v="0"/>
    <x v="1"/>
    <x v="0"/>
    <x v="0"/>
    <x v="0"/>
    <s v="Direção Financeira"/>
    <x v="0"/>
    <x v="0"/>
    <x v="0"/>
    <x v="0"/>
    <x v="0"/>
    <x v="0"/>
    <x v="0"/>
    <s v="000000"/>
    <x v="0"/>
    <x v="0"/>
    <x v="0"/>
    <x v="0"/>
    <s v="Pagamento de Ajuda de custos a favor do condutor Moisés Landim, conforme proposta em anexo."/>
  </r>
  <r>
    <x v="0"/>
    <n v="0"/>
    <n v="0"/>
    <n v="0"/>
    <n v="22900"/>
    <x v="1472"/>
    <x v="0"/>
    <x v="1"/>
    <x v="0"/>
    <s v="01.28.01.08"/>
    <x v="30"/>
    <x v="5"/>
    <x v="6"/>
    <s v="Habitação Social"/>
    <s v="01.28.01"/>
    <s v="Habitação Social"/>
    <s v="01.28.01"/>
    <x v="1"/>
    <x v="0"/>
    <x v="1"/>
    <x v="1"/>
    <x v="0"/>
    <x v="1"/>
    <x v="1"/>
    <x v="0"/>
    <x v="7"/>
    <s v="2022-08-01"/>
    <x v="2"/>
    <n v="22900"/>
    <x v="0"/>
    <m/>
    <x v="0"/>
    <m/>
    <x v="42"/>
    <n v="100479348"/>
    <x v="0"/>
    <x v="0"/>
    <s v="Habitações Sociais"/>
    <s v="ORI"/>
    <x v="0"/>
    <s v="HS"/>
    <x v="0"/>
    <x v="0"/>
    <x v="0"/>
    <x v="0"/>
    <x v="0"/>
    <x v="0"/>
    <x v="0"/>
    <x v="1"/>
    <x v="0"/>
    <x v="0"/>
    <x v="0"/>
    <s v="Habitações Sociais"/>
    <x v="0"/>
    <x v="0"/>
    <x v="0"/>
    <x v="0"/>
    <x v="1"/>
    <x v="0"/>
    <x v="0"/>
    <s v="000000"/>
    <x v="0"/>
    <x v="0"/>
    <x v="0"/>
    <x v="0"/>
    <s v="Pagamento a favor da Loja Nuno Comércio Geral, referente ao fornecimento dos materiais de trabalho na reabilitação de Casa para todos em ponta verde, conforme proposta e fatura em anexo."/>
  </r>
  <r>
    <x v="1"/>
    <n v="0"/>
    <n v="0"/>
    <n v="0"/>
    <n v="40000"/>
    <x v="1473"/>
    <x v="0"/>
    <x v="1"/>
    <x v="0"/>
    <s v="03.16.15"/>
    <x v="6"/>
    <x v="0"/>
    <x v="5"/>
    <s v="Direção Financeira"/>
    <s v="03.16.15"/>
    <s v="Direção Financeira"/>
    <s v="03.16.15"/>
    <x v="15"/>
    <x v="0"/>
    <x v="1"/>
    <x v="1"/>
    <x v="1"/>
    <x v="0"/>
    <x v="2"/>
    <x v="0"/>
    <x v="7"/>
    <s v="2022-08-05"/>
    <x v="2"/>
    <n v="40000"/>
    <x v="0"/>
    <m/>
    <x v="0"/>
    <m/>
    <x v="277"/>
    <n v="100479218"/>
    <x v="0"/>
    <x v="0"/>
    <s v="Direção Financeira"/>
    <s v="ORI"/>
    <x v="0"/>
    <m/>
    <x v="0"/>
    <x v="0"/>
    <x v="0"/>
    <x v="0"/>
    <x v="0"/>
    <x v="0"/>
    <x v="0"/>
    <x v="0"/>
    <x v="0"/>
    <x v="0"/>
    <x v="0"/>
    <s v="Direção Financeira"/>
    <x v="0"/>
    <x v="0"/>
    <x v="0"/>
    <x v="0"/>
    <x v="0"/>
    <x v="0"/>
    <x v="0"/>
    <s v="000000"/>
    <x v="0"/>
    <x v="0"/>
    <x v="0"/>
    <x v="0"/>
    <s v="Adiantamento de vencimento a favor da colaboradora Hirondina Fernandes, conforme despacho em anexo."/>
  </r>
  <r>
    <x v="1"/>
    <n v="0"/>
    <n v="0"/>
    <n v="0"/>
    <n v="130940"/>
    <x v="1474"/>
    <x v="0"/>
    <x v="1"/>
    <x v="0"/>
    <s v="01.25.04.22"/>
    <x v="11"/>
    <x v="4"/>
    <x v="4"/>
    <s v="Cultura"/>
    <s v="01.25.04"/>
    <s v="Cultura"/>
    <s v="01.25.04"/>
    <x v="4"/>
    <x v="0"/>
    <x v="3"/>
    <x v="2"/>
    <x v="0"/>
    <x v="1"/>
    <x v="2"/>
    <x v="0"/>
    <x v="7"/>
    <s v="2022-08-05"/>
    <x v="2"/>
    <n v="130940"/>
    <x v="0"/>
    <m/>
    <x v="0"/>
    <m/>
    <x v="1"/>
    <n v="10047756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restaurante Li Ponta, pelo fornecimento de refeições, conforme proposta em anexo."/>
  </r>
  <r>
    <x v="1"/>
    <n v="0"/>
    <n v="0"/>
    <n v="0"/>
    <n v="2300"/>
    <x v="1475"/>
    <x v="0"/>
    <x v="0"/>
    <x v="0"/>
    <s v="80.02.01"/>
    <x v="3"/>
    <x v="3"/>
    <x v="3"/>
    <s v="Retenções Iur"/>
    <s v="80.02.01"/>
    <s v="Retenções Iur"/>
    <s v="80.02.01"/>
    <x v="3"/>
    <x v="0"/>
    <x v="2"/>
    <x v="1"/>
    <x v="1"/>
    <x v="2"/>
    <x v="0"/>
    <x v="0"/>
    <x v="6"/>
    <s v="2022-07-20"/>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76"/>
    <x v="0"/>
    <x v="0"/>
    <x v="0"/>
    <s v="80.02.01"/>
    <x v="3"/>
    <x v="3"/>
    <x v="3"/>
    <s v="Retenções Iur"/>
    <s v="80.02.01"/>
    <s v="Retenções Iur"/>
    <s v="80.02.01"/>
    <x v="3"/>
    <x v="0"/>
    <x v="2"/>
    <x v="1"/>
    <x v="1"/>
    <x v="2"/>
    <x v="0"/>
    <x v="0"/>
    <x v="6"/>
    <s v="2022-07-22"/>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477"/>
    <x v="0"/>
    <x v="0"/>
    <x v="0"/>
    <s v="80.02.10.26"/>
    <x v="21"/>
    <x v="3"/>
    <x v="3"/>
    <s v="Outros"/>
    <s v="80.02.10"/>
    <s v="Outros"/>
    <s v="80.02.10"/>
    <x v="31"/>
    <x v="0"/>
    <x v="2"/>
    <x v="10"/>
    <x v="1"/>
    <x v="2"/>
    <x v="0"/>
    <x v="0"/>
    <x v="6"/>
    <s v="2022-07-22"/>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4500"/>
    <x v="1478"/>
    <x v="0"/>
    <x v="1"/>
    <x v="0"/>
    <s v="03.16.15"/>
    <x v="6"/>
    <x v="0"/>
    <x v="5"/>
    <s v="Direção Financeira"/>
    <s v="03.16.15"/>
    <s v="Direção Financeira"/>
    <s v="03.16.15"/>
    <x v="55"/>
    <x v="0"/>
    <x v="1"/>
    <x v="5"/>
    <x v="0"/>
    <x v="0"/>
    <x v="2"/>
    <x v="0"/>
    <x v="7"/>
    <s v="2022-08-12"/>
    <x v="2"/>
    <n v="4500"/>
    <x v="0"/>
    <m/>
    <x v="0"/>
    <m/>
    <x v="0"/>
    <n v="100474914"/>
    <x v="0"/>
    <x v="0"/>
    <s v="Direção Financeira"/>
    <s v="ORI"/>
    <x v="0"/>
    <m/>
    <x v="0"/>
    <x v="0"/>
    <x v="0"/>
    <x v="0"/>
    <x v="0"/>
    <x v="0"/>
    <x v="0"/>
    <x v="0"/>
    <x v="0"/>
    <x v="0"/>
    <x v="0"/>
    <s v="Direção Financeira"/>
    <x v="0"/>
    <x v="0"/>
    <x v="0"/>
    <x v="0"/>
    <x v="0"/>
    <x v="0"/>
    <x v="0"/>
    <s v="000000"/>
    <x v="0"/>
    <x v="0"/>
    <x v="0"/>
    <x v="0"/>
    <s v="Pagamento a favor da Drogaria Tchukbest, referente a aquisição de materiais de canalização para a reparação do wc do paços do conselho, conforme anexo."/>
  </r>
  <r>
    <x v="1"/>
    <n v="0"/>
    <n v="0"/>
    <n v="0"/>
    <n v="2100"/>
    <x v="1479"/>
    <x v="0"/>
    <x v="1"/>
    <x v="0"/>
    <s v="01.27.04.10"/>
    <x v="4"/>
    <x v="2"/>
    <x v="2"/>
    <s v="Infra-Estruturas e Transportes"/>
    <s v="01.27.04"/>
    <s v="Infra-Estruturas e Transportes"/>
    <s v="01.27.04"/>
    <x v="4"/>
    <x v="0"/>
    <x v="3"/>
    <x v="2"/>
    <x v="0"/>
    <x v="1"/>
    <x v="2"/>
    <x v="0"/>
    <x v="7"/>
    <s v="2022-08-16"/>
    <x v="2"/>
    <n v="21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José Maria Fernandes, referente a prestação de serviços de calcetamento no centro da cidade, conforme documento em anexo."/>
  </r>
  <r>
    <x v="1"/>
    <n v="0"/>
    <n v="0"/>
    <n v="0"/>
    <n v="11900"/>
    <x v="1479"/>
    <x v="0"/>
    <x v="1"/>
    <x v="0"/>
    <s v="01.27.04.10"/>
    <x v="4"/>
    <x v="2"/>
    <x v="2"/>
    <s v="Infra-Estruturas e Transportes"/>
    <s v="01.27.04"/>
    <s v="Infra-Estruturas e Transportes"/>
    <s v="01.27.04"/>
    <x v="4"/>
    <x v="0"/>
    <x v="3"/>
    <x v="2"/>
    <x v="0"/>
    <x v="1"/>
    <x v="2"/>
    <x v="0"/>
    <x v="7"/>
    <s v="2022-08-16"/>
    <x v="2"/>
    <n v="11900"/>
    <x v="0"/>
    <m/>
    <x v="0"/>
    <m/>
    <x v="278"/>
    <n v="100097709"/>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José Maria Fernandes, referente a prestação de serviços de calcetamento no centro da cidade, conforme documento em anexo."/>
  </r>
  <r>
    <x v="1"/>
    <n v="0"/>
    <n v="0"/>
    <n v="0"/>
    <n v="6861"/>
    <x v="1480"/>
    <x v="0"/>
    <x v="1"/>
    <x v="0"/>
    <s v="03.16.15"/>
    <x v="6"/>
    <x v="0"/>
    <x v="5"/>
    <s v="Direção Financeira"/>
    <s v="03.16.15"/>
    <s v="Direção Financeira"/>
    <s v="03.16.15"/>
    <x v="7"/>
    <x v="0"/>
    <x v="1"/>
    <x v="1"/>
    <x v="0"/>
    <x v="0"/>
    <x v="2"/>
    <x v="0"/>
    <x v="7"/>
    <s v="2022-08-17"/>
    <x v="2"/>
    <n v="6861"/>
    <x v="0"/>
    <m/>
    <x v="0"/>
    <m/>
    <x v="96"/>
    <n v="100391760"/>
    <x v="0"/>
    <x v="0"/>
    <s v="Direção Financeira"/>
    <s v="ORI"/>
    <x v="0"/>
    <m/>
    <x v="0"/>
    <x v="0"/>
    <x v="0"/>
    <x v="0"/>
    <x v="0"/>
    <x v="0"/>
    <x v="0"/>
    <x v="0"/>
    <x v="0"/>
    <x v="0"/>
    <x v="0"/>
    <s v="Direção Financeira"/>
    <x v="0"/>
    <x v="0"/>
    <x v="0"/>
    <x v="0"/>
    <x v="0"/>
    <x v="0"/>
    <x v="0"/>
    <s v="000000"/>
    <x v="0"/>
    <x v="0"/>
    <x v="0"/>
    <x v="0"/>
    <s v="Pagamento a favor do Caetano Auto, referente a manutenção da viatura ST93UQ da CMSM, conforme documento em anexo."/>
  </r>
  <r>
    <x v="1"/>
    <n v="0"/>
    <n v="0"/>
    <n v="0"/>
    <n v="55000"/>
    <x v="1481"/>
    <x v="0"/>
    <x v="1"/>
    <x v="0"/>
    <s v="01.25.04.22"/>
    <x v="11"/>
    <x v="4"/>
    <x v="4"/>
    <s v="Cultura"/>
    <s v="01.25.04"/>
    <s v="Cultura"/>
    <s v="01.25.04"/>
    <x v="4"/>
    <x v="0"/>
    <x v="3"/>
    <x v="2"/>
    <x v="0"/>
    <x v="1"/>
    <x v="2"/>
    <x v="0"/>
    <x v="7"/>
    <s v="2022-08-17"/>
    <x v="2"/>
    <n v="55000"/>
    <x v="0"/>
    <m/>
    <x v="0"/>
    <m/>
    <x v="279"/>
    <n v="10047937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Jumbo Comércio, representada pela Sra. Alexandra Lopes Correia, referente a 55 almoço,conforme anexo."/>
  </r>
  <r>
    <x v="1"/>
    <n v="0"/>
    <n v="0"/>
    <n v="0"/>
    <n v="2250"/>
    <x v="1482"/>
    <x v="0"/>
    <x v="0"/>
    <x v="0"/>
    <s v="80.02.01"/>
    <x v="3"/>
    <x v="3"/>
    <x v="3"/>
    <s v="Retenções Iur"/>
    <s v="80.02.01"/>
    <s v="Retenções Iur"/>
    <s v="80.02.01"/>
    <x v="3"/>
    <x v="0"/>
    <x v="2"/>
    <x v="1"/>
    <x v="1"/>
    <x v="2"/>
    <x v="0"/>
    <x v="0"/>
    <x v="7"/>
    <s v="2022-08-16"/>
    <x v="2"/>
    <n v="2250"/>
    <x v="0"/>
    <m/>
    <x v="0"/>
    <m/>
    <x v="3"/>
    <n v="100474696"/>
    <x v="0"/>
    <x v="0"/>
    <s v="Retenções Iur"/>
    <s v="ORI"/>
    <x v="0"/>
    <s v="RIUR"/>
    <x v="0"/>
    <x v="0"/>
    <x v="0"/>
    <x v="0"/>
    <x v="0"/>
    <x v="0"/>
    <x v="0"/>
    <x v="0"/>
    <x v="0"/>
    <x v="0"/>
    <x v="0"/>
    <s v="Retenções Iur"/>
    <x v="0"/>
    <x v="0"/>
    <x v="0"/>
    <x v="0"/>
    <x v="2"/>
    <x v="0"/>
    <x v="0"/>
    <s v="000000"/>
    <x v="0"/>
    <x v="1"/>
    <x v="0"/>
    <x v="0"/>
    <s v="RETENCAO OT"/>
  </r>
  <r>
    <x v="1"/>
    <n v="0"/>
    <n v="0"/>
    <n v="0"/>
    <n v="11000"/>
    <x v="1483"/>
    <x v="0"/>
    <x v="1"/>
    <x v="0"/>
    <s v="01.27.04.10"/>
    <x v="4"/>
    <x v="2"/>
    <x v="2"/>
    <s v="Infra-Estruturas e Transportes"/>
    <s v="01.27.04"/>
    <s v="Infra-Estruturas e Transportes"/>
    <s v="01.27.04"/>
    <x v="4"/>
    <x v="0"/>
    <x v="3"/>
    <x v="2"/>
    <x v="0"/>
    <x v="1"/>
    <x v="2"/>
    <x v="0"/>
    <x v="7"/>
    <s v="2022-08-19"/>
    <x v="2"/>
    <n v="11000"/>
    <x v="0"/>
    <m/>
    <x v="0"/>
    <m/>
    <x v="280"/>
    <n v="10047836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Wilson Emanuel Furtado Cabral, referente a fornecimento de paralelos para trabalhos de calcetamento na localidade de Achada Bolanha, conforme anexo."/>
  </r>
  <r>
    <x v="1"/>
    <n v="0"/>
    <n v="0"/>
    <n v="0"/>
    <n v="1050"/>
    <x v="1484"/>
    <x v="0"/>
    <x v="1"/>
    <x v="0"/>
    <s v="01.25.04.22"/>
    <x v="11"/>
    <x v="4"/>
    <x v="4"/>
    <s v="Cultura"/>
    <s v="01.25.04"/>
    <s v="Cultura"/>
    <s v="01.25.04"/>
    <x v="4"/>
    <x v="0"/>
    <x v="3"/>
    <x v="2"/>
    <x v="0"/>
    <x v="1"/>
    <x v="2"/>
    <x v="0"/>
    <x v="7"/>
    <s v="2022-08-23"/>
    <x v="2"/>
    <n v="105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o Sr. Joãozinho Ferreira Moreno, pelo serviço de transmissão live do encontro com os Emigrantes, Inauguração da Estrada de Ribeireta e homenagem ao Padre Gouveia, conforme anexo.  "/>
  </r>
  <r>
    <x v="1"/>
    <n v="0"/>
    <n v="0"/>
    <n v="0"/>
    <n v="5950"/>
    <x v="1484"/>
    <x v="0"/>
    <x v="1"/>
    <x v="0"/>
    <s v="01.25.04.22"/>
    <x v="11"/>
    <x v="4"/>
    <x v="4"/>
    <s v="Cultura"/>
    <s v="01.25.04"/>
    <s v="Cultura"/>
    <s v="01.25.04"/>
    <x v="4"/>
    <x v="0"/>
    <x v="3"/>
    <x v="2"/>
    <x v="0"/>
    <x v="1"/>
    <x v="2"/>
    <x v="0"/>
    <x v="7"/>
    <s v="2022-08-23"/>
    <x v="2"/>
    <n v="5950"/>
    <x v="0"/>
    <m/>
    <x v="0"/>
    <m/>
    <x v="281"/>
    <n v="100476756"/>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Joãozinho Ferreira Moreno, pelo serviço de transmissão live do encontro com os Emigrantes, Inauguração da Estrada de Ribeireta e homenagem ao Padre Gouveia, conforme anexo.  "/>
  </r>
  <r>
    <x v="1"/>
    <n v="0"/>
    <n v="0"/>
    <n v="0"/>
    <n v="4995"/>
    <x v="1485"/>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Agosto 2022, conforme contrato em anexo.  "/>
  </r>
  <r>
    <x v="1"/>
    <n v="0"/>
    <n v="0"/>
    <n v="0"/>
    <n v="9372"/>
    <x v="1485"/>
    <x v="0"/>
    <x v="1"/>
    <x v="0"/>
    <s v="03.16.15"/>
    <x v="6"/>
    <x v="0"/>
    <x v="5"/>
    <s v="Direção Financeira"/>
    <s v="03.16.15"/>
    <s v="Direção Financeira"/>
    <s v="03.16.15"/>
    <x v="20"/>
    <x v="0"/>
    <x v="1"/>
    <x v="5"/>
    <x v="0"/>
    <x v="0"/>
    <x v="2"/>
    <x v="0"/>
    <x v="7"/>
    <s v="2022-08-25"/>
    <x v="2"/>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Agosto 2022, conforme contrato em anexo.  "/>
  </r>
  <r>
    <x v="1"/>
    <n v="0"/>
    <n v="0"/>
    <n v="0"/>
    <n v="18936"/>
    <x v="1485"/>
    <x v="0"/>
    <x v="1"/>
    <x v="0"/>
    <s v="03.16.15"/>
    <x v="6"/>
    <x v="0"/>
    <x v="5"/>
    <s v="Direção Financeira"/>
    <s v="03.16.15"/>
    <s v="Direção Financeira"/>
    <s v="03.16.15"/>
    <x v="20"/>
    <x v="0"/>
    <x v="1"/>
    <x v="5"/>
    <x v="0"/>
    <x v="0"/>
    <x v="2"/>
    <x v="0"/>
    <x v="7"/>
    <s v="2022-08-25"/>
    <x v="2"/>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Agosto 2022, conforme contrato em anexo.  "/>
  </r>
  <r>
    <x v="1"/>
    <n v="0"/>
    <n v="0"/>
    <n v="0"/>
    <n v="3137"/>
    <x v="1486"/>
    <x v="0"/>
    <x v="1"/>
    <x v="0"/>
    <s v="03.16.15"/>
    <x v="6"/>
    <x v="0"/>
    <x v="5"/>
    <s v="Direção Financeira"/>
    <s v="03.16.15"/>
    <s v="Direção Financeira"/>
    <s v="03.16.15"/>
    <x v="20"/>
    <x v="0"/>
    <x v="1"/>
    <x v="5"/>
    <x v="0"/>
    <x v="0"/>
    <x v="2"/>
    <x v="0"/>
    <x v="7"/>
    <s v="2022-08-25"/>
    <x v="2"/>
    <n v="3137"/>
    <x v="0"/>
    <m/>
    <x v="0"/>
    <m/>
    <x v="3"/>
    <n v="100474696"/>
    <x v="0"/>
    <x v="1"/>
    <s v="Direção Financeira"/>
    <s v="ORI"/>
    <x v="0"/>
    <m/>
    <x v="0"/>
    <x v="0"/>
    <x v="0"/>
    <x v="0"/>
    <x v="0"/>
    <x v="0"/>
    <x v="0"/>
    <x v="0"/>
    <x v="0"/>
    <x v="0"/>
    <x v="0"/>
    <s v="Direção Financeira"/>
    <x v="0"/>
    <x v="0"/>
    <x v="0"/>
    <x v="0"/>
    <x v="0"/>
    <x v="0"/>
    <x v="0"/>
    <s v="000000"/>
    <x v="0"/>
    <x v="0"/>
    <x v="1"/>
    <x v="0"/>
    <s v="Pagamento a favor do Sr. Oceano de Pina Rodrigues, pelo serviços, de fiscalização do parque de estacionamento de transporte público e passageiros, referente ao mês de Agosto de 2022, conforme contrato em anexo.  "/>
  </r>
  <r>
    <x v="1"/>
    <n v="0"/>
    <n v="0"/>
    <n v="0"/>
    <n v="17778"/>
    <x v="1486"/>
    <x v="0"/>
    <x v="1"/>
    <x v="0"/>
    <s v="03.16.15"/>
    <x v="6"/>
    <x v="0"/>
    <x v="5"/>
    <s v="Direção Financeira"/>
    <s v="03.16.15"/>
    <s v="Direção Financeira"/>
    <s v="03.16.15"/>
    <x v="20"/>
    <x v="0"/>
    <x v="1"/>
    <x v="5"/>
    <x v="0"/>
    <x v="0"/>
    <x v="2"/>
    <x v="0"/>
    <x v="7"/>
    <s v="2022-08-25"/>
    <x v="2"/>
    <n v="17778"/>
    <x v="0"/>
    <m/>
    <x v="0"/>
    <m/>
    <x v="213"/>
    <n v="100476887"/>
    <x v="0"/>
    <x v="0"/>
    <s v="Direção Financeira"/>
    <s v="ORI"/>
    <x v="0"/>
    <m/>
    <x v="0"/>
    <x v="0"/>
    <x v="0"/>
    <x v="0"/>
    <x v="0"/>
    <x v="0"/>
    <x v="0"/>
    <x v="0"/>
    <x v="0"/>
    <x v="0"/>
    <x v="0"/>
    <s v="Direção Financeira"/>
    <x v="0"/>
    <x v="0"/>
    <x v="0"/>
    <x v="0"/>
    <x v="0"/>
    <x v="0"/>
    <x v="0"/>
    <s v="000000"/>
    <x v="0"/>
    <x v="0"/>
    <x v="0"/>
    <x v="0"/>
    <s v="Pagamento a favor do Sr. Oceano de Pina Rodrigues, pelo serviços, de fiscalização do parque de estacionamento de transporte público e passageiros, referente ao mês de Agosto de 2022, conforme contrato em anexo.  "/>
  </r>
  <r>
    <x v="1"/>
    <n v="0"/>
    <n v="0"/>
    <n v="0"/>
    <n v="2300"/>
    <x v="1487"/>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Agosto de 2022, conforme contrato em anexo.   "/>
  </r>
  <r>
    <x v="1"/>
    <n v="0"/>
    <n v="0"/>
    <n v="0"/>
    <n v="13030"/>
    <x v="1487"/>
    <x v="0"/>
    <x v="1"/>
    <x v="0"/>
    <s v="01.27.02.11"/>
    <x v="14"/>
    <x v="2"/>
    <x v="2"/>
    <s v="Saneamento básico"/>
    <s v="01.27.02"/>
    <s v="Saneamento básico"/>
    <s v="01.27.02"/>
    <x v="4"/>
    <x v="0"/>
    <x v="3"/>
    <x v="2"/>
    <x v="0"/>
    <x v="1"/>
    <x v="2"/>
    <x v="0"/>
    <x v="7"/>
    <s v="2022-08-25"/>
    <x v="2"/>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Agosto de 2022, conforme contrato em anexo.   "/>
  </r>
  <r>
    <x v="1"/>
    <n v="0"/>
    <n v="0"/>
    <n v="0"/>
    <n v="3540"/>
    <x v="1488"/>
    <x v="0"/>
    <x v="1"/>
    <x v="0"/>
    <s v="03.16.15"/>
    <x v="6"/>
    <x v="0"/>
    <x v="5"/>
    <s v="Direção Financeira"/>
    <s v="03.16.15"/>
    <s v="Direção Financeira"/>
    <s v="03.16.15"/>
    <x v="55"/>
    <x v="0"/>
    <x v="1"/>
    <x v="5"/>
    <x v="0"/>
    <x v="0"/>
    <x v="2"/>
    <x v="0"/>
    <x v="7"/>
    <s v="2022-08-26"/>
    <x v="2"/>
    <n v="3540"/>
    <x v="0"/>
    <m/>
    <x v="0"/>
    <m/>
    <x v="3"/>
    <n v="100474696"/>
    <x v="0"/>
    <x v="1"/>
    <s v="Direção Financeira"/>
    <s v="ORI"/>
    <x v="0"/>
    <m/>
    <x v="0"/>
    <x v="0"/>
    <x v="0"/>
    <x v="0"/>
    <x v="0"/>
    <x v="0"/>
    <x v="0"/>
    <x v="0"/>
    <x v="0"/>
    <x v="0"/>
    <x v="0"/>
    <s v="Direção Financeira"/>
    <x v="0"/>
    <x v="0"/>
    <x v="0"/>
    <x v="0"/>
    <x v="0"/>
    <x v="0"/>
    <x v="0"/>
    <s v="000000"/>
    <x v="0"/>
    <x v="0"/>
    <x v="1"/>
    <x v="0"/>
    <s v="pagamento a favor do Sr. Carlos Alberto Fernandes Tavares, pela manutenção de equipamentos mobiliários da CMSM, conforme anexo."/>
  </r>
  <r>
    <x v="1"/>
    <n v="0"/>
    <n v="0"/>
    <n v="0"/>
    <n v="20060"/>
    <x v="1488"/>
    <x v="0"/>
    <x v="1"/>
    <x v="0"/>
    <s v="03.16.15"/>
    <x v="6"/>
    <x v="0"/>
    <x v="5"/>
    <s v="Direção Financeira"/>
    <s v="03.16.15"/>
    <s v="Direção Financeira"/>
    <s v="03.16.15"/>
    <x v="55"/>
    <x v="0"/>
    <x v="1"/>
    <x v="5"/>
    <x v="0"/>
    <x v="0"/>
    <x v="2"/>
    <x v="0"/>
    <x v="7"/>
    <s v="2022-08-26"/>
    <x v="2"/>
    <n v="20060"/>
    <x v="0"/>
    <m/>
    <x v="0"/>
    <m/>
    <x v="282"/>
    <n v="100479380"/>
    <x v="0"/>
    <x v="0"/>
    <s v="Direção Financeira"/>
    <s v="ORI"/>
    <x v="0"/>
    <m/>
    <x v="0"/>
    <x v="0"/>
    <x v="0"/>
    <x v="0"/>
    <x v="0"/>
    <x v="0"/>
    <x v="0"/>
    <x v="0"/>
    <x v="0"/>
    <x v="0"/>
    <x v="0"/>
    <s v="Direção Financeira"/>
    <x v="0"/>
    <x v="0"/>
    <x v="0"/>
    <x v="0"/>
    <x v="0"/>
    <x v="0"/>
    <x v="0"/>
    <s v="000000"/>
    <x v="0"/>
    <x v="0"/>
    <x v="0"/>
    <x v="0"/>
    <s v="pagamento a favor do Sr. Carlos Alberto Fernandes Tavares, pela manutenção de equipamentos mobiliários da CMSM, conforme anexo."/>
  </r>
  <r>
    <x v="1"/>
    <n v="0"/>
    <n v="0"/>
    <n v="0"/>
    <n v="4995"/>
    <x v="1489"/>
    <x v="0"/>
    <x v="1"/>
    <x v="0"/>
    <s v="03.16.15"/>
    <x v="6"/>
    <x v="0"/>
    <x v="5"/>
    <s v="Direção Financeira"/>
    <s v="03.16.15"/>
    <s v="Direção Financeira"/>
    <s v="03.16.15"/>
    <x v="20"/>
    <x v="0"/>
    <x v="1"/>
    <x v="5"/>
    <x v="0"/>
    <x v="0"/>
    <x v="2"/>
    <x v="0"/>
    <x v="7"/>
    <s v="2022-08-29"/>
    <x v="2"/>
    <n v="4995"/>
    <x v="0"/>
    <m/>
    <x v="0"/>
    <m/>
    <x v="3"/>
    <n v="100474696"/>
    <x v="0"/>
    <x v="1"/>
    <s v="Direção Financeira"/>
    <s v="ORI"/>
    <x v="0"/>
    <m/>
    <x v="0"/>
    <x v="0"/>
    <x v="0"/>
    <x v="0"/>
    <x v="0"/>
    <x v="0"/>
    <x v="0"/>
    <x v="0"/>
    <x v="0"/>
    <x v="0"/>
    <x v="0"/>
    <s v="Direção Financeira"/>
    <x v="0"/>
    <x v="0"/>
    <x v="0"/>
    <x v="0"/>
    <x v="0"/>
    <x v="0"/>
    <x v="0"/>
    <s v="000000"/>
    <x v="0"/>
    <x v="0"/>
    <x v="1"/>
    <x v="0"/>
    <s v="Pagamento ao Sr. Iderlindo Natalício Furtado, pelo serviço prestado ao Pelouro da Inovação e Desporto, referente ao mês de Agosto 2022, conforme contrato em anexo.    "/>
  </r>
  <r>
    <x v="1"/>
    <n v="0"/>
    <n v="0"/>
    <n v="0"/>
    <n v="2223"/>
    <x v="1490"/>
    <x v="0"/>
    <x v="0"/>
    <x v="0"/>
    <s v="80.02.01"/>
    <x v="3"/>
    <x v="3"/>
    <x v="3"/>
    <s v="Retenções Iur"/>
    <s v="80.02.01"/>
    <s v="Retenções Iur"/>
    <s v="80.02.01"/>
    <x v="3"/>
    <x v="0"/>
    <x v="2"/>
    <x v="1"/>
    <x v="1"/>
    <x v="2"/>
    <x v="0"/>
    <x v="0"/>
    <x v="4"/>
    <s v="2022-01-27"/>
    <x v="1"/>
    <n v="2223"/>
    <x v="0"/>
    <m/>
    <x v="0"/>
    <m/>
    <x v="3"/>
    <n v="100474696"/>
    <x v="0"/>
    <x v="0"/>
    <s v="Retenções Iur"/>
    <s v="ORI"/>
    <x v="0"/>
    <s v="RIUR"/>
    <x v="0"/>
    <x v="0"/>
    <x v="0"/>
    <x v="0"/>
    <x v="0"/>
    <x v="0"/>
    <x v="0"/>
    <x v="0"/>
    <x v="0"/>
    <x v="0"/>
    <x v="0"/>
    <s v="Retenções Iur"/>
    <x v="0"/>
    <x v="0"/>
    <x v="0"/>
    <x v="0"/>
    <x v="2"/>
    <x v="0"/>
    <x v="0"/>
    <s v="000000"/>
    <x v="0"/>
    <x v="1"/>
    <x v="0"/>
    <x v="0"/>
    <s v="RETENCAO OT"/>
  </r>
  <r>
    <x v="1"/>
    <n v="0"/>
    <n v="0"/>
    <n v="0"/>
    <n v="1050"/>
    <x v="1491"/>
    <x v="0"/>
    <x v="1"/>
    <x v="0"/>
    <s v="01.27.04.10"/>
    <x v="4"/>
    <x v="2"/>
    <x v="2"/>
    <s v="Infra-Estruturas e Transportes"/>
    <s v="01.27.04"/>
    <s v="Infra-Estruturas e Transportes"/>
    <s v="01.27.04"/>
    <x v="4"/>
    <x v="0"/>
    <x v="3"/>
    <x v="2"/>
    <x v="0"/>
    <x v="1"/>
    <x v="2"/>
    <x v="0"/>
    <x v="4"/>
    <s v="2022-01-05"/>
    <x v="1"/>
    <n v="1050"/>
    <x v="0"/>
    <m/>
    <x v="0"/>
    <m/>
    <x v="3"/>
    <n v="100474696"/>
    <x v="0"/>
    <x v="1"/>
    <s v="Plano de Mitigação as secas e maus anos agrícolas"/>
    <s v="ORI"/>
    <x v="0"/>
    <m/>
    <x v="0"/>
    <x v="0"/>
    <x v="0"/>
    <x v="0"/>
    <x v="0"/>
    <x v="0"/>
    <x v="0"/>
    <x v="1"/>
    <x v="0"/>
    <x v="0"/>
    <x v="0"/>
    <s v="Plano de Mitigação as secas e maus anos agrícolas"/>
    <x v="0"/>
    <x v="0"/>
    <x v="0"/>
    <x v="0"/>
    <x v="1"/>
    <x v="0"/>
    <x v="0"/>
    <s v="000020"/>
    <x v="0"/>
    <x v="0"/>
    <x v="1"/>
    <x v="0"/>
    <s v="Pagamento a favor do Sr. Luis Carlos da Veiga referente a prestação de serviço de limpeza e reparação da via publica, na localidade de Igreja a Cutelo Gomes, no hâmbito do Plano de Mitigação e Emprego Público, conforme documento em anexo."/>
  </r>
  <r>
    <x v="1"/>
    <n v="0"/>
    <n v="0"/>
    <n v="0"/>
    <n v="5950"/>
    <x v="1491"/>
    <x v="0"/>
    <x v="1"/>
    <x v="0"/>
    <s v="01.27.04.10"/>
    <x v="4"/>
    <x v="2"/>
    <x v="2"/>
    <s v="Infra-Estruturas e Transportes"/>
    <s v="01.27.04"/>
    <s v="Infra-Estruturas e Transportes"/>
    <s v="01.27.04"/>
    <x v="4"/>
    <x v="0"/>
    <x v="3"/>
    <x v="2"/>
    <x v="0"/>
    <x v="1"/>
    <x v="2"/>
    <x v="0"/>
    <x v="4"/>
    <s v="2022-01-05"/>
    <x v="1"/>
    <n v="5950"/>
    <x v="0"/>
    <m/>
    <x v="0"/>
    <m/>
    <x v="283"/>
    <n v="100270789"/>
    <x v="0"/>
    <x v="0"/>
    <s v="Plano de Mitigação as secas e maus anos agrícolas"/>
    <s v="ORI"/>
    <x v="0"/>
    <m/>
    <x v="0"/>
    <x v="0"/>
    <x v="0"/>
    <x v="0"/>
    <x v="0"/>
    <x v="0"/>
    <x v="0"/>
    <x v="1"/>
    <x v="0"/>
    <x v="0"/>
    <x v="0"/>
    <s v="Plano de Mitigação as secas e maus anos agrícolas"/>
    <x v="0"/>
    <x v="0"/>
    <x v="0"/>
    <x v="0"/>
    <x v="1"/>
    <x v="0"/>
    <x v="0"/>
    <s v="000020"/>
    <x v="0"/>
    <x v="0"/>
    <x v="0"/>
    <x v="0"/>
    <s v="Pagamento a favor do Sr. Luis Carlos da Veiga referente a prestação de serviço de limpeza e reparação da via publica, na localidade de Igreja a Cutelo Gomes, no hâmbito do Plano de Mitigação e Emprego Público, conforme documento em anexo."/>
  </r>
  <r>
    <x v="0"/>
    <n v="0"/>
    <n v="0"/>
    <n v="0"/>
    <n v="16700"/>
    <x v="1492"/>
    <x v="0"/>
    <x v="1"/>
    <x v="0"/>
    <s v="01.25.02.17"/>
    <x v="8"/>
    <x v="4"/>
    <x v="4"/>
    <s v="desporto"/>
    <s v="01.25.02"/>
    <s v="desporto"/>
    <s v="01.25.02"/>
    <x v="1"/>
    <x v="0"/>
    <x v="1"/>
    <x v="1"/>
    <x v="0"/>
    <x v="1"/>
    <x v="1"/>
    <x v="0"/>
    <x v="4"/>
    <s v="2022-01-06"/>
    <x v="1"/>
    <n v="16700"/>
    <x v="0"/>
    <m/>
    <x v="0"/>
    <m/>
    <x v="284"/>
    <n v="100476730"/>
    <x v="0"/>
    <x v="0"/>
    <s v="Construção e Reabilitação de Placas Desportivas"/>
    <s v="ORI"/>
    <x v="0"/>
    <m/>
    <x v="0"/>
    <x v="0"/>
    <x v="0"/>
    <x v="0"/>
    <x v="0"/>
    <x v="0"/>
    <x v="0"/>
    <x v="1"/>
    <x v="0"/>
    <x v="0"/>
    <x v="0"/>
    <s v="Construção e Reabilitação de Placas Desportivas"/>
    <x v="0"/>
    <x v="0"/>
    <x v="0"/>
    <x v="0"/>
    <x v="1"/>
    <x v="0"/>
    <x v="0"/>
    <s v="000022"/>
    <x v="0"/>
    <x v="0"/>
    <x v="0"/>
    <x v="0"/>
    <s v="Pagamento a favor de R&amp;C Distribuição Lda, referente a aquisição de 1 par de redes a ser colocado na baliza do Estádio Municipal, conforme fatura em anexo."/>
  </r>
  <r>
    <x v="1"/>
    <n v="0"/>
    <n v="0"/>
    <n v="0"/>
    <n v="4066"/>
    <x v="1493"/>
    <x v="0"/>
    <x v="0"/>
    <x v="0"/>
    <s v="80.02.01"/>
    <x v="3"/>
    <x v="3"/>
    <x v="3"/>
    <s v="Retenções Iur"/>
    <s v="80.02.01"/>
    <s v="Retenções Iur"/>
    <s v="80.02.01"/>
    <x v="3"/>
    <x v="0"/>
    <x v="2"/>
    <x v="1"/>
    <x v="1"/>
    <x v="2"/>
    <x v="0"/>
    <x v="0"/>
    <x v="4"/>
    <s v="2022-01-27"/>
    <x v="1"/>
    <n v="4066"/>
    <x v="0"/>
    <m/>
    <x v="0"/>
    <m/>
    <x v="3"/>
    <n v="100474696"/>
    <x v="0"/>
    <x v="0"/>
    <s v="Retenções Iur"/>
    <s v="ORI"/>
    <x v="0"/>
    <s v="RIUR"/>
    <x v="0"/>
    <x v="0"/>
    <x v="0"/>
    <x v="0"/>
    <x v="0"/>
    <x v="0"/>
    <x v="0"/>
    <x v="0"/>
    <x v="0"/>
    <x v="0"/>
    <x v="0"/>
    <s v="Retenções Iur"/>
    <x v="0"/>
    <x v="0"/>
    <x v="0"/>
    <x v="0"/>
    <x v="2"/>
    <x v="0"/>
    <x v="0"/>
    <s v="000000"/>
    <x v="0"/>
    <x v="1"/>
    <x v="0"/>
    <x v="0"/>
    <s v="RETENCAO OT"/>
  </r>
  <r>
    <x v="1"/>
    <n v="0"/>
    <n v="0"/>
    <n v="0"/>
    <n v="1632"/>
    <x v="1494"/>
    <x v="0"/>
    <x v="0"/>
    <x v="0"/>
    <s v="80.02.10.26"/>
    <x v="21"/>
    <x v="3"/>
    <x v="3"/>
    <s v="Outros"/>
    <s v="80.02.10"/>
    <s v="Outros"/>
    <s v="80.02.10"/>
    <x v="31"/>
    <x v="0"/>
    <x v="2"/>
    <x v="10"/>
    <x v="1"/>
    <x v="2"/>
    <x v="0"/>
    <x v="0"/>
    <x v="4"/>
    <s v="2022-01-27"/>
    <x v="1"/>
    <n v="1632"/>
    <x v="0"/>
    <m/>
    <x v="0"/>
    <m/>
    <x v="37"/>
    <n v="100479277"/>
    <x v="0"/>
    <x v="0"/>
    <s v="Retenção Sansung"/>
    <s v="ORI"/>
    <x v="0"/>
    <s v="RS"/>
    <x v="0"/>
    <x v="0"/>
    <x v="0"/>
    <x v="0"/>
    <x v="0"/>
    <x v="0"/>
    <x v="0"/>
    <x v="1"/>
    <x v="0"/>
    <x v="0"/>
    <x v="0"/>
    <s v="Retenção Sansung"/>
    <x v="0"/>
    <x v="0"/>
    <x v="0"/>
    <x v="0"/>
    <x v="2"/>
    <x v="0"/>
    <x v="0"/>
    <s v="000000"/>
    <x v="0"/>
    <x v="1"/>
    <x v="0"/>
    <x v="0"/>
    <s v="RETENCAO OT"/>
  </r>
  <r>
    <x v="1"/>
    <n v="0"/>
    <n v="0"/>
    <n v="0"/>
    <n v="2300"/>
    <x v="1495"/>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96"/>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497"/>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498"/>
    <x v="0"/>
    <x v="0"/>
    <x v="0"/>
    <s v="80.02.01"/>
    <x v="3"/>
    <x v="3"/>
    <x v="3"/>
    <s v="Retenções Iur"/>
    <s v="80.02.01"/>
    <s v="Retenções Iur"/>
    <s v="80.02.01"/>
    <x v="3"/>
    <x v="0"/>
    <x v="2"/>
    <x v="1"/>
    <x v="1"/>
    <x v="2"/>
    <x v="0"/>
    <x v="0"/>
    <x v="4"/>
    <s v="2022-01-27"/>
    <x v="1"/>
    <n v="4995"/>
    <x v="0"/>
    <m/>
    <x v="0"/>
    <m/>
    <x v="3"/>
    <n v="100474696"/>
    <x v="0"/>
    <x v="0"/>
    <s v="Retenções Iur"/>
    <s v="ORI"/>
    <x v="0"/>
    <s v="RIUR"/>
    <x v="0"/>
    <x v="0"/>
    <x v="0"/>
    <x v="0"/>
    <x v="0"/>
    <x v="0"/>
    <x v="0"/>
    <x v="0"/>
    <x v="0"/>
    <x v="0"/>
    <x v="0"/>
    <s v="Retenções Iur"/>
    <x v="0"/>
    <x v="0"/>
    <x v="0"/>
    <x v="0"/>
    <x v="2"/>
    <x v="0"/>
    <x v="0"/>
    <s v="000000"/>
    <x v="0"/>
    <x v="1"/>
    <x v="0"/>
    <x v="0"/>
    <s v="RETENCAO OT"/>
  </r>
  <r>
    <x v="1"/>
    <n v="0"/>
    <n v="0"/>
    <n v="0"/>
    <n v="4995"/>
    <x v="1499"/>
    <x v="0"/>
    <x v="0"/>
    <x v="0"/>
    <s v="80.02.01"/>
    <x v="3"/>
    <x v="3"/>
    <x v="3"/>
    <s v="Retenções Iur"/>
    <s v="80.02.01"/>
    <s v="Retenções Iur"/>
    <s v="80.02.01"/>
    <x v="3"/>
    <x v="0"/>
    <x v="2"/>
    <x v="1"/>
    <x v="1"/>
    <x v="2"/>
    <x v="0"/>
    <x v="0"/>
    <x v="4"/>
    <s v="2022-01-27"/>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500"/>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550"/>
    <x v="1501"/>
    <x v="0"/>
    <x v="1"/>
    <x v="0"/>
    <s v="03.16.15"/>
    <x v="6"/>
    <x v="0"/>
    <x v="5"/>
    <s v="Direção Financeira"/>
    <s v="03.16.15"/>
    <s v="Direção Financeira"/>
    <s v="03.16.15"/>
    <x v="23"/>
    <x v="0"/>
    <x v="1"/>
    <x v="1"/>
    <x v="0"/>
    <x v="0"/>
    <x v="2"/>
    <x v="0"/>
    <x v="5"/>
    <s v="2022-02-11"/>
    <x v="1"/>
    <n v="2550"/>
    <x v="0"/>
    <m/>
    <x v="0"/>
    <m/>
    <x v="231"/>
    <n v="100478557"/>
    <x v="0"/>
    <x v="0"/>
    <s v="Direção Financeira"/>
    <s v="ORI"/>
    <x v="0"/>
    <m/>
    <x v="0"/>
    <x v="0"/>
    <x v="0"/>
    <x v="0"/>
    <x v="0"/>
    <x v="0"/>
    <x v="0"/>
    <x v="0"/>
    <x v="0"/>
    <x v="0"/>
    <x v="0"/>
    <s v="Direção Financeira"/>
    <x v="0"/>
    <x v="0"/>
    <x v="0"/>
    <x v="0"/>
    <x v="0"/>
    <x v="0"/>
    <x v="0"/>
    <s v="000252"/>
    <x v="0"/>
    <x v="0"/>
    <x v="0"/>
    <x v="0"/>
    <s v="Pagamento a favor Liu Yang, referente a aquisição de 1 antena, 25m fio, 1 banana e 1 suporte de TV, conforme anexo."/>
  </r>
  <r>
    <x v="1"/>
    <n v="0"/>
    <n v="0"/>
    <n v="0"/>
    <n v="1350"/>
    <x v="1502"/>
    <x v="0"/>
    <x v="1"/>
    <x v="0"/>
    <s v="01.27.04.10"/>
    <x v="4"/>
    <x v="2"/>
    <x v="2"/>
    <s v="Infra-Estruturas e Transportes"/>
    <s v="01.27.04"/>
    <s v="Infra-Estruturas e Transportes"/>
    <s v="01.27.04"/>
    <x v="4"/>
    <x v="0"/>
    <x v="3"/>
    <x v="2"/>
    <x v="0"/>
    <x v="1"/>
    <x v="2"/>
    <x v="0"/>
    <x v="5"/>
    <s v="2022-02-16"/>
    <x v="1"/>
    <n v="1350"/>
    <x v="0"/>
    <m/>
    <x v="0"/>
    <m/>
    <x v="3"/>
    <n v="100474696"/>
    <x v="0"/>
    <x v="1"/>
    <s v="Plano de Mitigação as secas e maus anos agrícolas"/>
    <s v="ORI"/>
    <x v="0"/>
    <m/>
    <x v="0"/>
    <x v="0"/>
    <x v="0"/>
    <x v="0"/>
    <x v="0"/>
    <x v="0"/>
    <x v="0"/>
    <x v="1"/>
    <x v="0"/>
    <x v="0"/>
    <x v="0"/>
    <s v="Plano de Mitigação as secas e maus anos agrícolas"/>
    <x v="0"/>
    <x v="0"/>
    <x v="0"/>
    <x v="0"/>
    <x v="1"/>
    <x v="0"/>
    <x v="0"/>
    <s v="000301"/>
    <x v="0"/>
    <x v="0"/>
    <x v="1"/>
    <x v="0"/>
    <s v="Pagamento a favor Magda Martins, referente prestação de serviço de limpeza no âmbito dos trabalhos de calcetamento das valas de conduta de agua, conforme proposta em anexo."/>
  </r>
  <r>
    <x v="1"/>
    <n v="0"/>
    <n v="0"/>
    <n v="0"/>
    <n v="7650"/>
    <x v="1502"/>
    <x v="0"/>
    <x v="1"/>
    <x v="0"/>
    <s v="01.27.04.10"/>
    <x v="4"/>
    <x v="2"/>
    <x v="2"/>
    <s v="Infra-Estruturas e Transportes"/>
    <s v="01.27.04"/>
    <s v="Infra-Estruturas e Transportes"/>
    <s v="01.27.04"/>
    <x v="4"/>
    <x v="0"/>
    <x v="3"/>
    <x v="2"/>
    <x v="0"/>
    <x v="1"/>
    <x v="2"/>
    <x v="0"/>
    <x v="5"/>
    <s v="2022-02-16"/>
    <x v="1"/>
    <n v="7650"/>
    <x v="0"/>
    <m/>
    <x v="0"/>
    <m/>
    <x v="285"/>
    <n v="100479293"/>
    <x v="0"/>
    <x v="0"/>
    <s v="Plano de Mitigação as secas e maus anos agrícolas"/>
    <s v="ORI"/>
    <x v="0"/>
    <m/>
    <x v="0"/>
    <x v="0"/>
    <x v="0"/>
    <x v="0"/>
    <x v="0"/>
    <x v="0"/>
    <x v="0"/>
    <x v="1"/>
    <x v="0"/>
    <x v="0"/>
    <x v="0"/>
    <s v="Plano de Mitigação as secas e maus anos agrícolas"/>
    <x v="0"/>
    <x v="0"/>
    <x v="0"/>
    <x v="0"/>
    <x v="1"/>
    <x v="0"/>
    <x v="0"/>
    <s v="000301"/>
    <x v="0"/>
    <x v="0"/>
    <x v="0"/>
    <x v="0"/>
    <s v="Pagamento a favor Magda Martins, referente prestação de serviço de limpeza no âmbito dos trabalhos de calcetamento das valas de conduta de agua, conforme proposta em anexo."/>
  </r>
  <r>
    <x v="1"/>
    <n v="0"/>
    <n v="0"/>
    <n v="0"/>
    <n v="20400"/>
    <x v="1503"/>
    <x v="0"/>
    <x v="1"/>
    <x v="0"/>
    <s v="03.16.01"/>
    <x v="39"/>
    <x v="0"/>
    <x v="5"/>
    <s v="Assembleia Municipal"/>
    <s v="03.16.01"/>
    <s v="Assembleia Municipal"/>
    <s v="03.16.01"/>
    <x v="61"/>
    <x v="0"/>
    <x v="1"/>
    <x v="1"/>
    <x v="0"/>
    <x v="0"/>
    <x v="2"/>
    <x v="0"/>
    <x v="2"/>
    <s v="2022-03-16"/>
    <x v="1"/>
    <n v="20400"/>
    <x v="0"/>
    <m/>
    <x v="0"/>
    <m/>
    <x v="190"/>
    <n v="100393367"/>
    <x v="0"/>
    <x v="0"/>
    <s v="Assembleia Municipal"/>
    <s v="ORI"/>
    <x v="0"/>
    <s v="AM"/>
    <x v="0"/>
    <x v="0"/>
    <x v="0"/>
    <x v="0"/>
    <x v="0"/>
    <x v="0"/>
    <x v="0"/>
    <x v="0"/>
    <x v="0"/>
    <x v="0"/>
    <x v="0"/>
    <s v="Assembleia Municipal"/>
    <x v="0"/>
    <x v="0"/>
    <x v="0"/>
    <x v="0"/>
    <x v="0"/>
    <x v="0"/>
    <x v="0"/>
    <s v="000599"/>
    <x v="0"/>
    <x v="0"/>
    <x v="0"/>
    <x v="0"/>
    <s v="Pagamento a favor da Sr João Carlos Firmino eleito municipal, pela realização Vª sessão ordenaria da Assembleia Municipal de São Miguel, 15 e 16 de março de 2022, conforme documento em anexo."/>
  </r>
  <r>
    <x v="1"/>
    <n v="0"/>
    <n v="0"/>
    <n v="0"/>
    <n v="2300"/>
    <x v="1504"/>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505"/>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506"/>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507"/>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508"/>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09"/>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1632"/>
    <x v="1510"/>
    <x v="0"/>
    <x v="0"/>
    <x v="0"/>
    <s v="80.02.10.26"/>
    <x v="21"/>
    <x v="3"/>
    <x v="3"/>
    <s v="Outros"/>
    <s v="80.02.10"/>
    <s v="Outros"/>
    <s v="80.02.10"/>
    <x v="31"/>
    <x v="0"/>
    <x v="2"/>
    <x v="10"/>
    <x v="1"/>
    <x v="2"/>
    <x v="0"/>
    <x v="0"/>
    <x v="5"/>
    <s v="2022-02-22"/>
    <x v="1"/>
    <n v="1632"/>
    <x v="0"/>
    <m/>
    <x v="0"/>
    <m/>
    <x v="37"/>
    <n v="100479277"/>
    <x v="0"/>
    <x v="0"/>
    <s v="Retenção Sansung"/>
    <s v="ORI"/>
    <x v="0"/>
    <s v="RS"/>
    <x v="0"/>
    <x v="0"/>
    <x v="0"/>
    <x v="0"/>
    <x v="0"/>
    <x v="0"/>
    <x v="0"/>
    <x v="1"/>
    <x v="0"/>
    <x v="0"/>
    <x v="0"/>
    <s v="Retenção Sansung"/>
    <x v="0"/>
    <x v="0"/>
    <x v="0"/>
    <x v="0"/>
    <x v="2"/>
    <x v="0"/>
    <x v="0"/>
    <s v="000000"/>
    <x v="0"/>
    <x v="1"/>
    <x v="0"/>
    <x v="0"/>
    <s v="RETENCAO OT"/>
  </r>
  <r>
    <x v="1"/>
    <n v="0"/>
    <n v="0"/>
    <n v="0"/>
    <n v="2300"/>
    <x v="1511"/>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3600"/>
    <x v="1503"/>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599"/>
    <x v="0"/>
    <x v="0"/>
    <x v="1"/>
    <x v="0"/>
    <s v="Pagamento a favor da Sr João Carlos Firmino eleito municipal, pela realização Vª sessão ordenaria da Assembleia Municipal de São Miguel, 15 e 16 de março de 2022, conforme documento em anexo."/>
  </r>
  <r>
    <x v="1"/>
    <n v="0"/>
    <n v="0"/>
    <n v="0"/>
    <n v="2300"/>
    <x v="1512"/>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13"/>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1514"/>
    <x v="0"/>
    <x v="0"/>
    <x v="0"/>
    <s v="80.02.01"/>
    <x v="3"/>
    <x v="3"/>
    <x v="3"/>
    <s v="Retenções Iur"/>
    <s v="80.02.01"/>
    <s v="Retenções Iur"/>
    <s v="80.02.01"/>
    <x v="3"/>
    <x v="0"/>
    <x v="2"/>
    <x v="1"/>
    <x v="1"/>
    <x v="2"/>
    <x v="0"/>
    <x v="0"/>
    <x v="2"/>
    <s v="2022-03-25"/>
    <x v="1"/>
    <n v="10109"/>
    <x v="0"/>
    <m/>
    <x v="0"/>
    <m/>
    <x v="3"/>
    <n v="100474696"/>
    <x v="0"/>
    <x v="0"/>
    <s v="Retenções Iur"/>
    <s v="ORI"/>
    <x v="0"/>
    <s v="RIUR"/>
    <x v="0"/>
    <x v="0"/>
    <x v="0"/>
    <x v="0"/>
    <x v="0"/>
    <x v="0"/>
    <x v="0"/>
    <x v="0"/>
    <x v="0"/>
    <x v="0"/>
    <x v="0"/>
    <s v="Retenções Iur"/>
    <x v="0"/>
    <x v="0"/>
    <x v="0"/>
    <x v="0"/>
    <x v="2"/>
    <x v="0"/>
    <x v="0"/>
    <s v="000000"/>
    <x v="0"/>
    <x v="1"/>
    <x v="0"/>
    <x v="0"/>
    <s v="RETENCAO OT"/>
  </r>
  <r>
    <x v="1"/>
    <n v="0"/>
    <n v="0"/>
    <n v="0"/>
    <n v="4995"/>
    <x v="1515"/>
    <x v="0"/>
    <x v="0"/>
    <x v="0"/>
    <s v="80.02.01"/>
    <x v="3"/>
    <x v="3"/>
    <x v="3"/>
    <s v="Retenções Iur"/>
    <s v="80.02.01"/>
    <s v="Retenções Iur"/>
    <s v="80.02.01"/>
    <x v="3"/>
    <x v="0"/>
    <x v="2"/>
    <x v="1"/>
    <x v="1"/>
    <x v="2"/>
    <x v="0"/>
    <x v="0"/>
    <x v="2"/>
    <s v="2022-03-24"/>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516"/>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17"/>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18"/>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519"/>
    <x v="0"/>
    <x v="0"/>
    <x v="0"/>
    <s v="80.02.10.26"/>
    <x v="21"/>
    <x v="3"/>
    <x v="3"/>
    <s v="Outros"/>
    <s v="80.02.10"/>
    <s v="Outros"/>
    <s v="80.02.10"/>
    <x v="31"/>
    <x v="0"/>
    <x v="2"/>
    <x v="10"/>
    <x v="1"/>
    <x v="2"/>
    <x v="0"/>
    <x v="0"/>
    <x v="2"/>
    <s v="2022-03-25"/>
    <x v="1"/>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1520"/>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21"/>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22"/>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523"/>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57"/>
    <x v="1524"/>
    <x v="0"/>
    <x v="0"/>
    <x v="0"/>
    <s v="03.03.10"/>
    <x v="0"/>
    <x v="0"/>
    <x v="0"/>
    <s v="Receitas Da Câmara"/>
    <s v="03.03.10"/>
    <s v="Receitas Da Câmara"/>
    <s v="03.03.10"/>
    <x v="65"/>
    <x v="0"/>
    <x v="5"/>
    <x v="12"/>
    <x v="0"/>
    <x v="0"/>
    <x v="0"/>
    <x v="0"/>
    <x v="2"/>
    <s v="2022-03-31"/>
    <x v="1"/>
    <n v="5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900"/>
    <x v="1525"/>
    <x v="0"/>
    <x v="0"/>
    <x v="0"/>
    <s v="03.03.10"/>
    <x v="0"/>
    <x v="0"/>
    <x v="0"/>
    <s v="Receitas Da Câmara"/>
    <s v="03.03.10"/>
    <s v="Receitas Da Câmara"/>
    <s v="03.03.10"/>
    <x v="37"/>
    <x v="0"/>
    <x v="5"/>
    <x v="4"/>
    <x v="0"/>
    <x v="0"/>
    <x v="0"/>
    <x v="0"/>
    <x v="2"/>
    <s v="2022-03-31"/>
    <x v="1"/>
    <n v="11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2"/>
    <x v="1526"/>
    <x v="0"/>
    <x v="0"/>
    <x v="0"/>
    <s v="03.03.10"/>
    <x v="0"/>
    <x v="0"/>
    <x v="0"/>
    <s v="Receitas Da Câmara"/>
    <s v="03.03.10"/>
    <s v="Receitas Da Câmara"/>
    <s v="03.03.10"/>
    <x v="66"/>
    <x v="0"/>
    <x v="5"/>
    <x v="12"/>
    <x v="0"/>
    <x v="0"/>
    <x v="0"/>
    <x v="0"/>
    <x v="2"/>
    <s v="2022-03-31"/>
    <x v="1"/>
    <n v="40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396"/>
    <x v="1527"/>
    <x v="0"/>
    <x v="0"/>
    <x v="0"/>
    <s v="03.03.10"/>
    <x v="0"/>
    <x v="0"/>
    <x v="0"/>
    <s v="Receitas Da Câmara"/>
    <s v="03.03.10"/>
    <s v="Receitas Da Câmara"/>
    <s v="03.03.10"/>
    <x v="38"/>
    <x v="0"/>
    <x v="1"/>
    <x v="1"/>
    <x v="0"/>
    <x v="0"/>
    <x v="0"/>
    <x v="0"/>
    <x v="2"/>
    <s v="2022-03-31"/>
    <x v="1"/>
    <n v="843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80"/>
    <x v="1528"/>
    <x v="0"/>
    <x v="0"/>
    <x v="0"/>
    <s v="03.03.10"/>
    <x v="0"/>
    <x v="0"/>
    <x v="0"/>
    <s v="Receitas Da Câmara"/>
    <s v="03.03.10"/>
    <s v="Receitas Da Câmara"/>
    <s v="03.03.10"/>
    <x v="39"/>
    <x v="0"/>
    <x v="5"/>
    <x v="4"/>
    <x v="0"/>
    <x v="0"/>
    <x v="0"/>
    <x v="0"/>
    <x v="2"/>
    <s v="2022-03-31"/>
    <x v="1"/>
    <n v="2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
    <x v="1529"/>
    <x v="0"/>
    <x v="0"/>
    <x v="0"/>
    <s v="03.03.10"/>
    <x v="0"/>
    <x v="0"/>
    <x v="0"/>
    <s v="Receitas Da Câmara"/>
    <s v="03.03.10"/>
    <s v="Receitas Da Câmara"/>
    <s v="03.03.10"/>
    <x v="51"/>
    <x v="0"/>
    <x v="5"/>
    <x v="4"/>
    <x v="0"/>
    <x v="0"/>
    <x v="0"/>
    <x v="0"/>
    <x v="2"/>
    <s v="2022-03-31"/>
    <x v="1"/>
    <n v="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40"/>
    <x v="1530"/>
    <x v="0"/>
    <x v="0"/>
    <x v="0"/>
    <s v="03.03.10"/>
    <x v="0"/>
    <x v="0"/>
    <x v="0"/>
    <s v="Receitas Da Câmara"/>
    <s v="03.03.10"/>
    <s v="Receitas Da Câmara"/>
    <s v="03.03.10"/>
    <x v="52"/>
    <x v="0"/>
    <x v="5"/>
    <x v="4"/>
    <x v="0"/>
    <x v="0"/>
    <x v="0"/>
    <x v="0"/>
    <x v="2"/>
    <s v="2022-03-31"/>
    <x v="1"/>
    <n v="3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60"/>
    <x v="1531"/>
    <x v="0"/>
    <x v="0"/>
    <x v="0"/>
    <s v="03.03.10"/>
    <x v="0"/>
    <x v="0"/>
    <x v="0"/>
    <s v="Receitas Da Câmara"/>
    <s v="03.03.10"/>
    <s v="Receitas Da Câmara"/>
    <s v="03.03.10"/>
    <x v="34"/>
    <x v="0"/>
    <x v="5"/>
    <x v="4"/>
    <x v="0"/>
    <x v="0"/>
    <x v="0"/>
    <x v="0"/>
    <x v="2"/>
    <s v="2022-03-31"/>
    <x v="1"/>
    <n v="3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1532"/>
    <x v="0"/>
    <x v="0"/>
    <x v="0"/>
    <s v="03.03.10"/>
    <x v="0"/>
    <x v="0"/>
    <x v="0"/>
    <s v="Receitas Da Câmara"/>
    <s v="03.03.10"/>
    <s v="Receitas Da Câmara"/>
    <s v="03.03.10"/>
    <x v="6"/>
    <x v="0"/>
    <x v="5"/>
    <x v="4"/>
    <x v="0"/>
    <x v="0"/>
    <x v="0"/>
    <x v="0"/>
    <x v="2"/>
    <s v="2022-03-31"/>
    <x v="1"/>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220"/>
    <x v="1533"/>
    <x v="0"/>
    <x v="0"/>
    <x v="0"/>
    <s v="03.03.10"/>
    <x v="0"/>
    <x v="0"/>
    <x v="0"/>
    <s v="Receitas Da Câmara"/>
    <s v="03.03.10"/>
    <s v="Receitas Da Câmara"/>
    <s v="03.03.10"/>
    <x v="40"/>
    <x v="0"/>
    <x v="5"/>
    <x v="4"/>
    <x v="0"/>
    <x v="0"/>
    <x v="0"/>
    <x v="0"/>
    <x v="2"/>
    <s v="2022-03-31"/>
    <x v="1"/>
    <n v="17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200"/>
    <x v="1534"/>
    <x v="0"/>
    <x v="0"/>
    <x v="0"/>
    <s v="03.03.10"/>
    <x v="0"/>
    <x v="0"/>
    <x v="0"/>
    <s v="Receitas Da Câmara"/>
    <s v="03.03.10"/>
    <s v="Receitas Da Câmara"/>
    <s v="03.03.10"/>
    <x v="41"/>
    <x v="0"/>
    <x v="5"/>
    <x v="4"/>
    <x v="0"/>
    <x v="0"/>
    <x v="0"/>
    <x v="0"/>
    <x v="2"/>
    <s v="2022-03-31"/>
    <x v="1"/>
    <n v="6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00"/>
    <x v="1535"/>
    <x v="0"/>
    <x v="0"/>
    <x v="0"/>
    <s v="03.03.10"/>
    <x v="0"/>
    <x v="0"/>
    <x v="0"/>
    <s v="Receitas Da Câmara"/>
    <s v="03.03.10"/>
    <s v="Receitas Da Câmara"/>
    <s v="03.03.10"/>
    <x v="35"/>
    <x v="0"/>
    <x v="1"/>
    <x v="11"/>
    <x v="0"/>
    <x v="0"/>
    <x v="0"/>
    <x v="0"/>
    <x v="2"/>
    <s v="2022-03-31"/>
    <x v="1"/>
    <n v="20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0"/>
    <x v="1536"/>
    <x v="0"/>
    <x v="0"/>
    <x v="0"/>
    <s v="03.03.10"/>
    <x v="0"/>
    <x v="0"/>
    <x v="0"/>
    <s v="Receitas Da Câmara"/>
    <s v="03.03.10"/>
    <s v="Receitas Da Câmara"/>
    <s v="03.03.10"/>
    <x v="36"/>
    <x v="0"/>
    <x v="5"/>
    <x v="4"/>
    <x v="0"/>
    <x v="0"/>
    <x v="0"/>
    <x v="0"/>
    <x v="2"/>
    <s v="2022-03-31"/>
    <x v="1"/>
    <n v="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0"/>
    <x v="1537"/>
    <x v="0"/>
    <x v="0"/>
    <x v="0"/>
    <s v="03.03.10"/>
    <x v="0"/>
    <x v="0"/>
    <x v="0"/>
    <s v="Receitas Da Câmara"/>
    <s v="03.03.10"/>
    <s v="Receitas Da Câmara"/>
    <s v="03.03.10"/>
    <x v="46"/>
    <x v="0"/>
    <x v="5"/>
    <x v="4"/>
    <x v="0"/>
    <x v="0"/>
    <x v="0"/>
    <x v="0"/>
    <x v="2"/>
    <s v="2022-03-31"/>
    <x v="1"/>
    <n v="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
    <x v="1538"/>
    <x v="0"/>
    <x v="1"/>
    <x v="0"/>
    <s v="01.27.04.10"/>
    <x v="4"/>
    <x v="2"/>
    <x v="2"/>
    <s v="Infra-Estruturas e Transportes"/>
    <s v="01.27.04"/>
    <s v="Infra-Estruturas e Transportes"/>
    <s v="01.27.04"/>
    <x v="4"/>
    <x v="0"/>
    <x v="3"/>
    <x v="2"/>
    <x v="0"/>
    <x v="1"/>
    <x v="2"/>
    <x v="0"/>
    <x v="0"/>
    <s v="2022-04-06"/>
    <x v="0"/>
    <n v="375"/>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e Sr.Erikson Patrique Furtado Miranda, referente a prestação de serviço de limpesa no ambito de plano de mitigação e emprego, conforme proposta em anexo."/>
  </r>
  <r>
    <x v="1"/>
    <n v="0"/>
    <n v="0"/>
    <n v="0"/>
    <n v="2125"/>
    <x v="1538"/>
    <x v="0"/>
    <x v="1"/>
    <x v="0"/>
    <s v="01.27.04.10"/>
    <x v="4"/>
    <x v="2"/>
    <x v="2"/>
    <s v="Infra-Estruturas e Transportes"/>
    <s v="01.27.04"/>
    <s v="Infra-Estruturas e Transportes"/>
    <s v="01.27.04"/>
    <x v="4"/>
    <x v="0"/>
    <x v="3"/>
    <x v="2"/>
    <x v="0"/>
    <x v="1"/>
    <x v="2"/>
    <x v="0"/>
    <x v="0"/>
    <s v="2022-04-06"/>
    <x v="0"/>
    <n v="2125"/>
    <x v="0"/>
    <m/>
    <x v="0"/>
    <m/>
    <x v="286"/>
    <n v="100479321"/>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Sr.Erikson Patrique Furtado Miranda, referente a prestação de serviço de limpesa no ambito de plano de mitigação e emprego, conforme proposta em anexo."/>
  </r>
  <r>
    <x v="1"/>
    <n v="0"/>
    <n v="0"/>
    <n v="0"/>
    <n v="1806"/>
    <x v="1539"/>
    <x v="0"/>
    <x v="0"/>
    <x v="0"/>
    <s v="03.03.10"/>
    <x v="0"/>
    <x v="0"/>
    <x v="0"/>
    <s v="Receitas Da Câmara"/>
    <s v="03.03.10"/>
    <s v="Receitas Da Câmara"/>
    <s v="03.03.10"/>
    <x v="21"/>
    <x v="0"/>
    <x v="5"/>
    <x v="9"/>
    <x v="0"/>
    <x v="0"/>
    <x v="0"/>
    <x v="0"/>
    <x v="2"/>
    <s v="2022-03-09"/>
    <x v="1"/>
    <n v="1806"/>
    <x v="0"/>
    <m/>
    <x v="0"/>
    <m/>
    <x v="0"/>
    <n v="100474914"/>
    <x v="0"/>
    <x v="0"/>
    <s v="Receitas Da Câmara"/>
    <s v="EXT"/>
    <x v="0"/>
    <s v="RDC"/>
    <x v="0"/>
    <x v="0"/>
    <x v="0"/>
    <x v="0"/>
    <x v="0"/>
    <x v="0"/>
    <x v="0"/>
    <x v="0"/>
    <x v="0"/>
    <x v="0"/>
    <x v="0"/>
    <s v="Receitas Da Câmara"/>
    <x v="0"/>
    <x v="0"/>
    <x v="0"/>
    <x v="0"/>
    <x v="0"/>
    <x v="0"/>
    <x v="0"/>
    <s v="000000"/>
    <x v="0"/>
    <x v="0"/>
    <x v="0"/>
    <x v="0"/>
    <s v="Transferência por motivo não recebimento do Jailson Tavares Cardoso, Cab nº250371, conforme estra em anexo "/>
  </r>
  <r>
    <x v="1"/>
    <n v="0"/>
    <n v="0"/>
    <n v="0"/>
    <n v="16254"/>
    <x v="1540"/>
    <x v="0"/>
    <x v="0"/>
    <x v="0"/>
    <s v="03.03.10"/>
    <x v="0"/>
    <x v="0"/>
    <x v="0"/>
    <s v="Receitas Da Câmara"/>
    <s v="03.03.10"/>
    <s v="Receitas Da Câmara"/>
    <s v="03.03.10"/>
    <x v="21"/>
    <x v="0"/>
    <x v="5"/>
    <x v="9"/>
    <x v="0"/>
    <x v="0"/>
    <x v="0"/>
    <x v="0"/>
    <x v="2"/>
    <s v="2022-03-09"/>
    <x v="1"/>
    <n v="16254"/>
    <x v="0"/>
    <m/>
    <x v="0"/>
    <m/>
    <x v="0"/>
    <n v="100474914"/>
    <x v="0"/>
    <x v="0"/>
    <s v="Receitas Da Câmara"/>
    <s v="EXT"/>
    <x v="0"/>
    <s v="RDC"/>
    <x v="0"/>
    <x v="0"/>
    <x v="0"/>
    <x v="0"/>
    <x v="0"/>
    <x v="0"/>
    <x v="0"/>
    <x v="0"/>
    <x v="0"/>
    <x v="0"/>
    <x v="0"/>
    <s v="Receitas Da Câmara"/>
    <x v="0"/>
    <x v="0"/>
    <x v="0"/>
    <x v="0"/>
    <x v="0"/>
    <x v="0"/>
    <x v="0"/>
    <s v="000000"/>
    <x v="0"/>
    <x v="0"/>
    <x v="0"/>
    <x v="0"/>
    <s v="Transferência por motivo não recebimento do Virtor Manuel Ferreira, Cab nº251508, conforme estra em anexo "/>
  </r>
  <r>
    <x v="1"/>
    <n v="0"/>
    <n v="0"/>
    <n v="0"/>
    <n v="2300"/>
    <x v="1541"/>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Abril 2022, conforme justificativa em anexo. "/>
  </r>
  <r>
    <x v="1"/>
    <n v="0"/>
    <n v="0"/>
    <n v="0"/>
    <n v="1632"/>
    <x v="1541"/>
    <x v="0"/>
    <x v="1"/>
    <x v="0"/>
    <s v="01.27.02.11"/>
    <x v="14"/>
    <x v="2"/>
    <x v="2"/>
    <s v="Saneamento básico"/>
    <s v="01.27.02"/>
    <s v="Saneamento básico"/>
    <s v="01.27.02"/>
    <x v="4"/>
    <x v="0"/>
    <x v="3"/>
    <x v="2"/>
    <x v="0"/>
    <x v="1"/>
    <x v="2"/>
    <x v="0"/>
    <x v="0"/>
    <s v="2022-04-25"/>
    <x v="0"/>
    <n v="1632"/>
    <x v="0"/>
    <m/>
    <x v="0"/>
    <m/>
    <x v="37"/>
    <n v="100479277"/>
    <x v="0"/>
    <x v="3"/>
    <s v="Reforço do saneamento básico"/>
    <s v="ORI"/>
    <x v="0"/>
    <m/>
    <x v="0"/>
    <x v="0"/>
    <x v="0"/>
    <x v="0"/>
    <x v="0"/>
    <x v="0"/>
    <x v="0"/>
    <x v="1"/>
    <x v="0"/>
    <x v="0"/>
    <x v="0"/>
    <s v="Reforço do saneamento básico"/>
    <x v="0"/>
    <x v="0"/>
    <x v="0"/>
    <x v="0"/>
    <x v="1"/>
    <x v="0"/>
    <x v="0"/>
    <s v="000000"/>
    <x v="0"/>
    <x v="0"/>
    <x v="3"/>
    <x v="0"/>
    <s v="Pagamento a favor da Srª. Nerida do Rosário, pelo serviço prestado, na limpeza urbana, referente ao mês de Abril 2022, conforme justificativa em anexo. "/>
  </r>
  <r>
    <x v="1"/>
    <n v="0"/>
    <n v="0"/>
    <n v="0"/>
    <n v="11398"/>
    <x v="1541"/>
    <x v="0"/>
    <x v="1"/>
    <x v="0"/>
    <s v="01.27.02.11"/>
    <x v="14"/>
    <x v="2"/>
    <x v="2"/>
    <s v="Saneamento básico"/>
    <s v="01.27.02"/>
    <s v="Saneamento básico"/>
    <s v="01.27.02"/>
    <x v="4"/>
    <x v="0"/>
    <x v="3"/>
    <x v="2"/>
    <x v="0"/>
    <x v="1"/>
    <x v="2"/>
    <x v="0"/>
    <x v="0"/>
    <s v="2022-04-25"/>
    <x v="0"/>
    <n v="11398"/>
    <x v="0"/>
    <m/>
    <x v="0"/>
    <m/>
    <x v="287"/>
    <n v="100475830"/>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Abril 2022, conforme justificativa em anexo. "/>
  </r>
  <r>
    <x v="0"/>
    <n v="0"/>
    <n v="0"/>
    <n v="0"/>
    <n v="2975"/>
    <x v="1542"/>
    <x v="0"/>
    <x v="1"/>
    <x v="0"/>
    <s v="01.27.02.08"/>
    <x v="57"/>
    <x v="2"/>
    <x v="2"/>
    <s v="Saneamento básico"/>
    <s v="01.27.02"/>
    <s v="Saneamento básico"/>
    <s v="01.27.02"/>
    <x v="1"/>
    <x v="0"/>
    <x v="1"/>
    <x v="1"/>
    <x v="0"/>
    <x v="1"/>
    <x v="1"/>
    <x v="0"/>
    <x v="1"/>
    <s v="2022-05-03"/>
    <x v="0"/>
    <n v="2975"/>
    <x v="0"/>
    <m/>
    <x v="0"/>
    <m/>
    <x v="288"/>
    <n v="100479284"/>
    <x v="0"/>
    <x v="0"/>
    <s v="Manutenção de cemiterios"/>
    <s v="ORI"/>
    <x v="0"/>
    <m/>
    <x v="0"/>
    <x v="0"/>
    <x v="0"/>
    <x v="0"/>
    <x v="0"/>
    <x v="0"/>
    <x v="0"/>
    <x v="1"/>
    <x v="0"/>
    <x v="0"/>
    <x v="0"/>
    <s v="Manutenção de cemiterios"/>
    <x v="0"/>
    <x v="0"/>
    <x v="0"/>
    <x v="0"/>
    <x v="1"/>
    <x v="0"/>
    <x v="0"/>
    <s v="000000"/>
    <x v="0"/>
    <x v="0"/>
    <x v="0"/>
    <x v="0"/>
    <s v="Pagamento a favor do Sr. Geremias Sanches Soares, pelo trabalho de coveiro realizado no cemitério de Bolanha, no mês de abril de 2022, conforme proposta em anexo."/>
  </r>
  <r>
    <x v="1"/>
    <n v="0"/>
    <n v="0"/>
    <n v="0"/>
    <n v="47619"/>
    <x v="1543"/>
    <x v="0"/>
    <x v="1"/>
    <x v="0"/>
    <s v="03.16.15"/>
    <x v="6"/>
    <x v="0"/>
    <x v="5"/>
    <s v="Direção Financeira"/>
    <s v="03.16.15"/>
    <s v="Direção Financeira"/>
    <s v="03.16.15"/>
    <x v="13"/>
    <x v="0"/>
    <x v="1"/>
    <x v="5"/>
    <x v="0"/>
    <x v="0"/>
    <x v="2"/>
    <x v="0"/>
    <x v="1"/>
    <s v="2022-05-04"/>
    <x v="0"/>
    <n v="47619"/>
    <x v="0"/>
    <m/>
    <x v="0"/>
    <m/>
    <x v="150"/>
    <n v="100391960"/>
    <x v="0"/>
    <x v="0"/>
    <s v="Direção Financeira"/>
    <s v="ORI"/>
    <x v="0"/>
    <m/>
    <x v="0"/>
    <x v="0"/>
    <x v="0"/>
    <x v="0"/>
    <x v="0"/>
    <x v="0"/>
    <x v="0"/>
    <x v="0"/>
    <x v="0"/>
    <x v="0"/>
    <x v="0"/>
    <s v="Direção Financeira"/>
    <x v="0"/>
    <x v="0"/>
    <x v="0"/>
    <x v="0"/>
    <x v="0"/>
    <x v="0"/>
    <x v="0"/>
    <s v="000000"/>
    <x v="0"/>
    <x v="0"/>
    <x v="0"/>
    <x v="0"/>
    <s v="Pagamento a favor CVTelecon, pelo valores em divida por cliente, conforme anexo.  "/>
  </r>
  <r>
    <x v="0"/>
    <n v="0"/>
    <n v="0"/>
    <n v="0"/>
    <n v="157590"/>
    <x v="1544"/>
    <x v="0"/>
    <x v="1"/>
    <x v="0"/>
    <s v="01.25.02.17"/>
    <x v="8"/>
    <x v="4"/>
    <x v="4"/>
    <s v="desporto"/>
    <s v="01.25.02"/>
    <s v="desporto"/>
    <s v="01.25.02"/>
    <x v="1"/>
    <x v="0"/>
    <x v="1"/>
    <x v="1"/>
    <x v="0"/>
    <x v="1"/>
    <x v="1"/>
    <x v="0"/>
    <x v="1"/>
    <s v="2022-05-04"/>
    <x v="0"/>
    <n v="157590"/>
    <x v="0"/>
    <m/>
    <x v="0"/>
    <m/>
    <x v="289"/>
    <n v="100478427"/>
    <x v="0"/>
    <x v="0"/>
    <s v="Construção e Reabilitação de Placas Desportivas"/>
    <s v="ORI"/>
    <x v="0"/>
    <m/>
    <x v="0"/>
    <x v="0"/>
    <x v="0"/>
    <x v="0"/>
    <x v="0"/>
    <x v="0"/>
    <x v="0"/>
    <x v="1"/>
    <x v="0"/>
    <x v="0"/>
    <x v="0"/>
    <s v="Construção e Reabilitação de Placas Desportivas"/>
    <x v="0"/>
    <x v="0"/>
    <x v="0"/>
    <x v="0"/>
    <x v="1"/>
    <x v="0"/>
    <x v="0"/>
    <s v="000000"/>
    <x v="0"/>
    <x v="0"/>
    <x v="0"/>
    <x v="0"/>
    <s v="Pagamento a favor de Nay Santos Comércio e Construções, referente a fornecimento de materiais de contrução para trabalhos de reabilitação da placa desportiva de Achada Bolanha, conforme fatura e proposta em anexo."/>
  </r>
  <r>
    <x v="1"/>
    <n v="0"/>
    <n v="0"/>
    <n v="0"/>
    <n v="27000"/>
    <x v="1545"/>
    <x v="0"/>
    <x v="1"/>
    <x v="0"/>
    <s v="01.25.02.15"/>
    <x v="36"/>
    <x v="4"/>
    <x v="4"/>
    <s v="desporto"/>
    <s v="01.25.02"/>
    <s v="desporto"/>
    <s v="01.25.02"/>
    <x v="4"/>
    <x v="0"/>
    <x v="3"/>
    <x v="2"/>
    <x v="0"/>
    <x v="1"/>
    <x v="2"/>
    <x v="0"/>
    <x v="1"/>
    <s v="2022-05-04"/>
    <x v="0"/>
    <n v="270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Asso-Sport, pelos materiais de desportos fornecidos, conforme proposta em anexo. "/>
  </r>
  <r>
    <x v="1"/>
    <n v="0"/>
    <n v="0"/>
    <n v="0"/>
    <n v="18000"/>
    <x v="1546"/>
    <x v="0"/>
    <x v="1"/>
    <x v="0"/>
    <s v="03.16.15"/>
    <x v="6"/>
    <x v="0"/>
    <x v="5"/>
    <s v="Direção Financeira"/>
    <s v="03.16.15"/>
    <s v="Direção Financeira"/>
    <s v="03.16.15"/>
    <x v="43"/>
    <x v="0"/>
    <x v="1"/>
    <x v="1"/>
    <x v="0"/>
    <x v="0"/>
    <x v="2"/>
    <x v="0"/>
    <x v="1"/>
    <s v="2022-05-09"/>
    <x v="0"/>
    <n v="18000"/>
    <x v="0"/>
    <m/>
    <x v="0"/>
    <m/>
    <x v="218"/>
    <n v="100479310"/>
    <x v="0"/>
    <x v="0"/>
    <s v="Direção Financeira"/>
    <s v="ORI"/>
    <x v="0"/>
    <m/>
    <x v="0"/>
    <x v="0"/>
    <x v="0"/>
    <x v="0"/>
    <x v="0"/>
    <x v="0"/>
    <x v="0"/>
    <x v="0"/>
    <x v="0"/>
    <x v="0"/>
    <x v="0"/>
    <s v="Direção Financeira"/>
    <x v="0"/>
    <x v="0"/>
    <x v="0"/>
    <x v="0"/>
    <x v="0"/>
    <x v="0"/>
    <x v="0"/>
    <s v="000000"/>
    <x v="0"/>
    <x v="0"/>
    <x v="0"/>
    <x v="0"/>
    <s v="Pagamento a favor de Master-Repair, referente a colocação de coletor e programação de modulo na viatura BMW X-5, ST-35-RP, conforme fatura e proposta em anexo."/>
  </r>
  <r>
    <x v="0"/>
    <n v="0"/>
    <n v="0"/>
    <n v="0"/>
    <n v="100000"/>
    <x v="1547"/>
    <x v="0"/>
    <x v="1"/>
    <x v="0"/>
    <s v="01.27.06.41"/>
    <x v="12"/>
    <x v="2"/>
    <x v="2"/>
    <s v="Requalificação Urbana e habitação"/>
    <s v="01.27.06"/>
    <s v="Requalificação Urbana e habitação"/>
    <s v="01.27.06"/>
    <x v="12"/>
    <x v="0"/>
    <x v="1"/>
    <x v="1"/>
    <x v="0"/>
    <x v="1"/>
    <x v="1"/>
    <x v="0"/>
    <x v="1"/>
    <s v="2022-05-12"/>
    <x v="0"/>
    <n v="100000"/>
    <x v="0"/>
    <m/>
    <x v="0"/>
    <m/>
    <x v="217"/>
    <n v="100478706"/>
    <x v="0"/>
    <x v="0"/>
    <s v="Reabilitação de Jardins Infantis e Escolas do EBI"/>
    <s v="ORI"/>
    <x v="0"/>
    <s v="RJEBI"/>
    <x v="0"/>
    <x v="0"/>
    <x v="0"/>
    <x v="0"/>
    <x v="0"/>
    <x v="0"/>
    <x v="0"/>
    <x v="1"/>
    <x v="0"/>
    <x v="0"/>
    <x v="0"/>
    <s v="Reabilitação de Jardins Infantis e Escolas do EBI"/>
    <x v="0"/>
    <x v="0"/>
    <x v="0"/>
    <x v="0"/>
    <x v="1"/>
    <x v="0"/>
    <x v="0"/>
    <s v="000000"/>
    <x v="0"/>
    <x v="0"/>
    <x v="0"/>
    <x v="0"/>
    <s v="Pagamento da segunda parcela do valor da fatura, auto nº3 a favor da Empresa construções Furtado Fernandes, dos trabalhos da reabilitação do jardim de varanda, na localidade de São Miguel, conforme justificativo em anexo.  "/>
  </r>
  <r>
    <x v="1"/>
    <n v="0"/>
    <n v="0"/>
    <n v="0"/>
    <n v="3531"/>
    <x v="1548"/>
    <x v="0"/>
    <x v="1"/>
    <x v="0"/>
    <s v="03.16.15"/>
    <x v="6"/>
    <x v="0"/>
    <x v="5"/>
    <s v="Direção Financeira"/>
    <s v="03.16.15"/>
    <s v="Direção Financeira"/>
    <s v="03.16.15"/>
    <x v="53"/>
    <x v="0"/>
    <x v="1"/>
    <x v="5"/>
    <x v="0"/>
    <x v="0"/>
    <x v="2"/>
    <x v="0"/>
    <x v="1"/>
    <s v="2022-05-13"/>
    <x v="0"/>
    <n v="3531"/>
    <x v="0"/>
    <m/>
    <x v="0"/>
    <m/>
    <x v="80"/>
    <n v="100476775"/>
    <x v="0"/>
    <x v="0"/>
    <s v="Direção Financeira"/>
    <s v="ORI"/>
    <x v="0"/>
    <m/>
    <x v="0"/>
    <x v="0"/>
    <x v="0"/>
    <x v="0"/>
    <x v="0"/>
    <x v="0"/>
    <x v="0"/>
    <x v="0"/>
    <x v="0"/>
    <x v="0"/>
    <x v="0"/>
    <s v="Direção Financeira"/>
    <x v="0"/>
    <x v="0"/>
    <x v="0"/>
    <x v="0"/>
    <x v="0"/>
    <x v="0"/>
    <x v="0"/>
    <s v="000000"/>
    <x v="0"/>
    <x v="0"/>
    <x v="0"/>
    <x v="0"/>
    <s v="Pagamento de taxa de religação de energia elétrica, conforme anexo.  "/>
  </r>
  <r>
    <x v="1"/>
    <n v="0"/>
    <n v="0"/>
    <n v="0"/>
    <n v="1000"/>
    <x v="1549"/>
    <x v="0"/>
    <x v="1"/>
    <x v="0"/>
    <s v="01.25.05.09"/>
    <x v="15"/>
    <x v="4"/>
    <x v="4"/>
    <s v="Saúde"/>
    <s v="01.25.05"/>
    <s v="Saúde"/>
    <s v="01.25.05"/>
    <x v="5"/>
    <x v="0"/>
    <x v="4"/>
    <x v="3"/>
    <x v="0"/>
    <x v="1"/>
    <x v="2"/>
    <x v="0"/>
    <x v="2"/>
    <s v="2022-03-28"/>
    <x v="1"/>
    <n v="1000"/>
    <x v="0"/>
    <m/>
    <x v="0"/>
    <m/>
    <x v="31"/>
    <n v="100475975"/>
    <x v="0"/>
    <x v="0"/>
    <s v="Apoio a Consultas de Especialidade e Medicamentos"/>
    <s v="ORI"/>
    <x v="0"/>
    <s v="ACE"/>
    <x v="0"/>
    <x v="0"/>
    <x v="0"/>
    <x v="0"/>
    <x v="0"/>
    <x v="0"/>
    <x v="0"/>
    <x v="1"/>
    <x v="0"/>
    <x v="0"/>
    <x v="0"/>
    <s v="Apoio a Consultas de Especialidade e Medicamentos"/>
    <x v="0"/>
    <x v="0"/>
    <x v="0"/>
    <x v="0"/>
    <x v="1"/>
    <x v="0"/>
    <x v="0"/>
    <s v="000703"/>
    <x v="0"/>
    <x v="0"/>
    <x v="0"/>
    <x v="0"/>
    <s v="Apoio financeiro atribuído a favor da sra. Arcângela Furtado, para realização de Dialise, conforme documento em anexo.  "/>
  </r>
  <r>
    <x v="1"/>
    <n v="0"/>
    <n v="0"/>
    <n v="0"/>
    <n v="1340"/>
    <x v="1550"/>
    <x v="0"/>
    <x v="1"/>
    <x v="0"/>
    <s v="03.16.15"/>
    <x v="6"/>
    <x v="0"/>
    <x v="5"/>
    <s v="Direção Financeira"/>
    <s v="03.16.15"/>
    <s v="Direção Financeira"/>
    <s v="03.16.15"/>
    <x v="70"/>
    <x v="0"/>
    <x v="1"/>
    <x v="1"/>
    <x v="0"/>
    <x v="0"/>
    <x v="2"/>
    <x v="0"/>
    <x v="0"/>
    <s v="2022-04-01"/>
    <x v="0"/>
    <n v="1340"/>
    <x v="0"/>
    <m/>
    <x v="0"/>
    <m/>
    <x v="0"/>
    <n v="100474914"/>
    <x v="0"/>
    <x v="0"/>
    <s v="Direção Financeira"/>
    <s v="ORI"/>
    <x v="0"/>
    <m/>
    <x v="0"/>
    <x v="0"/>
    <x v="0"/>
    <x v="0"/>
    <x v="0"/>
    <x v="0"/>
    <x v="0"/>
    <x v="0"/>
    <x v="0"/>
    <x v="0"/>
    <x v="0"/>
    <s v="Direção Financeira"/>
    <x v="0"/>
    <x v="0"/>
    <x v="0"/>
    <x v="0"/>
    <x v="0"/>
    <x v="0"/>
    <x v="0"/>
    <s v="000000"/>
    <x v="0"/>
    <x v="0"/>
    <x v="0"/>
    <x v="0"/>
    <s v="Despesa com aquisição de material de limpeza, conforme proposta em anexo."/>
  </r>
  <r>
    <x v="1"/>
    <n v="0"/>
    <n v="0"/>
    <n v="0"/>
    <n v="64547"/>
    <x v="1551"/>
    <x v="0"/>
    <x v="1"/>
    <x v="0"/>
    <s v="03.16.15"/>
    <x v="6"/>
    <x v="0"/>
    <x v="5"/>
    <s v="Direção Financeira"/>
    <s v="03.16.15"/>
    <s v="Direção Financeira"/>
    <s v="03.16.15"/>
    <x v="70"/>
    <x v="0"/>
    <x v="1"/>
    <x v="1"/>
    <x v="0"/>
    <x v="0"/>
    <x v="2"/>
    <x v="0"/>
    <x v="0"/>
    <s v="2022-04-01"/>
    <x v="0"/>
    <n v="64547"/>
    <x v="0"/>
    <m/>
    <x v="0"/>
    <m/>
    <x v="290"/>
    <n v="100478727"/>
    <x v="0"/>
    <x v="0"/>
    <s v="Direção Financeira"/>
    <s v="ORI"/>
    <x v="0"/>
    <m/>
    <x v="0"/>
    <x v="0"/>
    <x v="0"/>
    <x v="0"/>
    <x v="0"/>
    <x v="0"/>
    <x v="0"/>
    <x v="0"/>
    <x v="0"/>
    <x v="0"/>
    <x v="0"/>
    <s v="Direção Financeira"/>
    <x v="0"/>
    <x v="0"/>
    <x v="0"/>
    <x v="0"/>
    <x v="0"/>
    <x v="0"/>
    <x v="0"/>
    <s v="000000"/>
    <x v="0"/>
    <x v="0"/>
    <x v="0"/>
    <x v="0"/>
    <s v="Pagamento a favor da Brilho + Comercio &amp; Serviços, para a aquisição de matérias de limpeza e Higiene, para o Paços do Concelho, conforme proposta em anexo."/>
  </r>
  <r>
    <x v="1"/>
    <n v="0"/>
    <n v="0"/>
    <n v="0"/>
    <n v="25300"/>
    <x v="1552"/>
    <x v="0"/>
    <x v="1"/>
    <x v="0"/>
    <s v="03.16.02"/>
    <x v="31"/>
    <x v="0"/>
    <x v="5"/>
    <s v="Gabinete do Presidente"/>
    <s v="03.16.02"/>
    <s v="Gabinete do Presidente"/>
    <s v="03.16.02"/>
    <x v="9"/>
    <x v="0"/>
    <x v="1"/>
    <x v="5"/>
    <x v="0"/>
    <x v="0"/>
    <x v="2"/>
    <x v="0"/>
    <x v="1"/>
    <s v="2022-05-09"/>
    <x v="0"/>
    <n v="25300"/>
    <x v="0"/>
    <m/>
    <x v="0"/>
    <m/>
    <x v="275"/>
    <n v="100475805"/>
    <x v="0"/>
    <x v="0"/>
    <s v="Gabinete do Presidente"/>
    <s v="ORI"/>
    <x v="0"/>
    <m/>
    <x v="0"/>
    <x v="0"/>
    <x v="0"/>
    <x v="0"/>
    <x v="0"/>
    <x v="0"/>
    <x v="0"/>
    <x v="0"/>
    <x v="0"/>
    <x v="0"/>
    <x v="0"/>
    <s v="Gabinete do Presidente"/>
    <x v="0"/>
    <x v="0"/>
    <x v="0"/>
    <x v="0"/>
    <x v="0"/>
    <x v="0"/>
    <x v="0"/>
    <s v="000000"/>
    <x v="0"/>
    <x v="0"/>
    <x v="0"/>
    <x v="0"/>
    <s v="Pagamento a favor da Multiviagens tour, pela aquisição de um bilhete de passagem a favor do Presidente Herménio Fernandes, conforme fatura em anexo."/>
  </r>
  <r>
    <x v="1"/>
    <n v="0"/>
    <n v="0"/>
    <n v="0"/>
    <n v="900"/>
    <x v="1553"/>
    <x v="0"/>
    <x v="0"/>
    <x v="0"/>
    <s v="80.02.01"/>
    <x v="3"/>
    <x v="3"/>
    <x v="3"/>
    <s v="Retenções Iur"/>
    <s v="80.02.01"/>
    <s v="Retenções Iur"/>
    <s v="80.02.01"/>
    <x v="3"/>
    <x v="0"/>
    <x v="2"/>
    <x v="1"/>
    <x v="1"/>
    <x v="2"/>
    <x v="0"/>
    <x v="0"/>
    <x v="0"/>
    <s v="2022-04-14"/>
    <x v="0"/>
    <n v="900"/>
    <x v="0"/>
    <m/>
    <x v="0"/>
    <m/>
    <x v="3"/>
    <n v="100474696"/>
    <x v="0"/>
    <x v="0"/>
    <s v="Retenções Iur"/>
    <s v="ORI"/>
    <x v="0"/>
    <s v="RIUR"/>
    <x v="0"/>
    <x v="0"/>
    <x v="0"/>
    <x v="0"/>
    <x v="0"/>
    <x v="0"/>
    <x v="0"/>
    <x v="0"/>
    <x v="0"/>
    <x v="0"/>
    <x v="0"/>
    <s v="Retenções Iur"/>
    <x v="0"/>
    <x v="0"/>
    <x v="0"/>
    <x v="0"/>
    <x v="2"/>
    <x v="0"/>
    <x v="0"/>
    <s v="000000"/>
    <x v="0"/>
    <x v="1"/>
    <x v="0"/>
    <x v="0"/>
    <s v="RETENCAO OT"/>
  </r>
  <r>
    <x v="1"/>
    <n v="0"/>
    <n v="0"/>
    <n v="0"/>
    <n v="40177"/>
    <x v="1554"/>
    <x v="0"/>
    <x v="1"/>
    <x v="0"/>
    <s v="03.16.15"/>
    <x v="6"/>
    <x v="0"/>
    <x v="5"/>
    <s v="Direção Financeira"/>
    <s v="03.16.15"/>
    <s v="Direção Financeira"/>
    <s v="03.16.15"/>
    <x v="53"/>
    <x v="0"/>
    <x v="1"/>
    <x v="5"/>
    <x v="0"/>
    <x v="0"/>
    <x v="2"/>
    <x v="0"/>
    <x v="0"/>
    <s v="2022-04-29"/>
    <x v="0"/>
    <n v="40177"/>
    <x v="0"/>
    <m/>
    <x v="0"/>
    <m/>
    <x v="0"/>
    <n v="100474914"/>
    <x v="0"/>
    <x v="0"/>
    <s v="Direção Financeira"/>
    <s v="ORI"/>
    <x v="0"/>
    <m/>
    <x v="0"/>
    <x v="0"/>
    <x v="0"/>
    <x v="0"/>
    <x v="0"/>
    <x v="0"/>
    <x v="0"/>
    <x v="0"/>
    <x v="0"/>
    <x v="0"/>
    <x v="0"/>
    <s v="Direção Financeira"/>
    <x v="0"/>
    <x v="0"/>
    <x v="0"/>
    <x v="0"/>
    <x v="0"/>
    <x v="0"/>
    <x v="0"/>
    <s v="099999"/>
    <x v="0"/>
    <x v="0"/>
    <x v="0"/>
    <x v="0"/>
    <s v="Pagamento das despesas bancárias diversas, referente ao mês de Abril 2022, conforme extrato em anexo.  "/>
  </r>
  <r>
    <x v="0"/>
    <n v="0"/>
    <n v="0"/>
    <n v="0"/>
    <n v="1500"/>
    <x v="1555"/>
    <x v="0"/>
    <x v="1"/>
    <x v="0"/>
    <s v="01.27.06.41"/>
    <x v="12"/>
    <x v="2"/>
    <x v="2"/>
    <s v="Requalificação Urbana e habitação"/>
    <s v="01.27.06"/>
    <s v="Requalificação Urbana e habitação"/>
    <s v="01.27.06"/>
    <x v="12"/>
    <x v="0"/>
    <x v="1"/>
    <x v="1"/>
    <x v="0"/>
    <x v="1"/>
    <x v="1"/>
    <x v="0"/>
    <x v="1"/>
    <s v="2022-05-12"/>
    <x v="0"/>
    <n v="1500"/>
    <x v="0"/>
    <m/>
    <x v="0"/>
    <m/>
    <x v="0"/>
    <n v="100474914"/>
    <x v="0"/>
    <x v="0"/>
    <s v="Reabilitação de Jardins Infantis e Escolas do EBI"/>
    <s v="ORI"/>
    <x v="0"/>
    <s v="RJEBI"/>
    <x v="0"/>
    <x v="0"/>
    <x v="0"/>
    <x v="0"/>
    <x v="0"/>
    <x v="0"/>
    <x v="0"/>
    <x v="1"/>
    <x v="0"/>
    <x v="0"/>
    <x v="0"/>
    <s v="Reabilitação de Jardins Infantis e Escolas do EBI"/>
    <x v="0"/>
    <x v="0"/>
    <x v="0"/>
    <x v="0"/>
    <x v="1"/>
    <x v="0"/>
    <x v="0"/>
    <s v="000000"/>
    <x v="0"/>
    <x v="0"/>
    <x v="0"/>
    <x v="0"/>
    <s v="Pagamento pela aquisição de 02 fechaduras nº10, para a porta de jardim de Monte Pousada, conforme fatura e proposta em anexo."/>
  </r>
  <r>
    <x v="1"/>
    <n v="0"/>
    <n v="0"/>
    <n v="0"/>
    <n v="4995"/>
    <x v="1556"/>
    <x v="0"/>
    <x v="0"/>
    <x v="0"/>
    <s v="80.02.01"/>
    <x v="3"/>
    <x v="3"/>
    <x v="3"/>
    <s v="Retenções Iur"/>
    <s v="80.02.01"/>
    <s v="Retenções Iur"/>
    <s v="80.02.01"/>
    <x v="3"/>
    <x v="0"/>
    <x v="2"/>
    <x v="1"/>
    <x v="1"/>
    <x v="2"/>
    <x v="0"/>
    <x v="0"/>
    <x v="0"/>
    <s v="2022-04-27"/>
    <x v="0"/>
    <n v="4995"/>
    <x v="0"/>
    <m/>
    <x v="0"/>
    <m/>
    <x v="3"/>
    <n v="100474696"/>
    <x v="0"/>
    <x v="0"/>
    <s v="Retenções Iur"/>
    <s v="ORI"/>
    <x v="0"/>
    <s v="RIUR"/>
    <x v="0"/>
    <x v="0"/>
    <x v="0"/>
    <x v="0"/>
    <x v="0"/>
    <x v="0"/>
    <x v="0"/>
    <x v="0"/>
    <x v="0"/>
    <x v="0"/>
    <x v="0"/>
    <s v="Retenções Iur"/>
    <x v="0"/>
    <x v="0"/>
    <x v="0"/>
    <x v="0"/>
    <x v="2"/>
    <x v="0"/>
    <x v="0"/>
    <s v="000000"/>
    <x v="0"/>
    <x v="1"/>
    <x v="0"/>
    <x v="0"/>
    <s v="RETENCAO OT"/>
  </r>
  <r>
    <x v="1"/>
    <n v="0"/>
    <n v="0"/>
    <n v="0"/>
    <n v="3137"/>
    <x v="1557"/>
    <x v="0"/>
    <x v="0"/>
    <x v="0"/>
    <s v="80.02.01"/>
    <x v="3"/>
    <x v="3"/>
    <x v="3"/>
    <s v="Retenções Iur"/>
    <s v="80.02.01"/>
    <s v="Retenções Iur"/>
    <s v="80.02.01"/>
    <x v="3"/>
    <x v="0"/>
    <x v="2"/>
    <x v="1"/>
    <x v="1"/>
    <x v="2"/>
    <x v="0"/>
    <x v="0"/>
    <x v="0"/>
    <s v="2022-04-27"/>
    <x v="0"/>
    <n v="3137"/>
    <x v="0"/>
    <m/>
    <x v="0"/>
    <m/>
    <x v="3"/>
    <n v="100474696"/>
    <x v="0"/>
    <x v="0"/>
    <s v="Retenções Iur"/>
    <s v="ORI"/>
    <x v="0"/>
    <s v="RIUR"/>
    <x v="0"/>
    <x v="0"/>
    <x v="0"/>
    <x v="0"/>
    <x v="0"/>
    <x v="0"/>
    <x v="0"/>
    <x v="0"/>
    <x v="0"/>
    <x v="0"/>
    <x v="0"/>
    <s v="Retenções Iur"/>
    <x v="0"/>
    <x v="0"/>
    <x v="0"/>
    <x v="0"/>
    <x v="2"/>
    <x v="0"/>
    <x v="0"/>
    <s v="000000"/>
    <x v="0"/>
    <x v="1"/>
    <x v="0"/>
    <x v="0"/>
    <s v="RETENCAO OT"/>
  </r>
  <r>
    <x v="1"/>
    <n v="0"/>
    <n v="0"/>
    <n v="0"/>
    <n v="2300"/>
    <x v="1558"/>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2653"/>
    <x v="1559"/>
    <x v="0"/>
    <x v="1"/>
    <x v="0"/>
    <s v="01.25.01.10"/>
    <x v="25"/>
    <x v="4"/>
    <x v="4"/>
    <s v="Educação"/>
    <s v="01.25.01"/>
    <s v="Educação"/>
    <s v="01.25.01"/>
    <x v="4"/>
    <x v="0"/>
    <x v="3"/>
    <x v="2"/>
    <x v="0"/>
    <x v="1"/>
    <x v="2"/>
    <x v="0"/>
    <x v="1"/>
    <s v="2022-05-20"/>
    <x v="0"/>
    <n v="2653"/>
    <x v="0"/>
    <m/>
    <x v="0"/>
    <m/>
    <x v="96"/>
    <n v="100391760"/>
    <x v="0"/>
    <x v="0"/>
    <s v="Transporte escolar"/>
    <s v="ORI"/>
    <x v="0"/>
    <m/>
    <x v="0"/>
    <x v="0"/>
    <x v="0"/>
    <x v="0"/>
    <x v="0"/>
    <x v="0"/>
    <x v="0"/>
    <x v="1"/>
    <x v="0"/>
    <x v="0"/>
    <x v="0"/>
    <s v="Transporte escolar"/>
    <x v="0"/>
    <x v="0"/>
    <x v="0"/>
    <x v="0"/>
    <x v="1"/>
    <x v="0"/>
    <x v="0"/>
    <s v="000000"/>
    <x v="0"/>
    <x v="0"/>
    <x v="0"/>
    <x v="0"/>
    <s v="Pagamento a favor de Caetano Auto, pelo aquisição de filtro de óleo para Viatura, ST-35-RT, conforme documento em anexo. "/>
  </r>
  <r>
    <x v="1"/>
    <n v="0"/>
    <n v="0"/>
    <n v="0"/>
    <n v="21000"/>
    <x v="1560"/>
    <x v="0"/>
    <x v="1"/>
    <x v="0"/>
    <s v="03.16.15"/>
    <x v="6"/>
    <x v="0"/>
    <x v="5"/>
    <s v="Direção Financeira"/>
    <s v="03.16.15"/>
    <s v="Direção Financeira"/>
    <s v="03.16.15"/>
    <x v="55"/>
    <x v="0"/>
    <x v="1"/>
    <x v="5"/>
    <x v="0"/>
    <x v="0"/>
    <x v="2"/>
    <x v="0"/>
    <x v="3"/>
    <s v="2022-06-22"/>
    <x v="0"/>
    <n v="21000"/>
    <x v="0"/>
    <m/>
    <x v="0"/>
    <m/>
    <x v="64"/>
    <n v="100477538"/>
    <x v="0"/>
    <x v="0"/>
    <s v="Direção Financeira"/>
    <s v="ORI"/>
    <x v="0"/>
    <m/>
    <x v="0"/>
    <x v="0"/>
    <x v="0"/>
    <x v="0"/>
    <x v="0"/>
    <x v="0"/>
    <x v="0"/>
    <x v="0"/>
    <x v="0"/>
    <x v="0"/>
    <x v="0"/>
    <s v="Direção Financeira"/>
    <x v="0"/>
    <x v="0"/>
    <x v="0"/>
    <x v="0"/>
    <x v="0"/>
    <x v="0"/>
    <x v="0"/>
    <s v="000000"/>
    <x v="0"/>
    <x v="0"/>
    <x v="0"/>
    <x v="0"/>
    <s v="Pagamento a favor Oficina Mecânica André, proveniente de trabalhos de Mão d Obra Mecânica mas Viaturas e Maquina Retroescavadora da Câmara Municipal de São Miguel, conforme proposta em anexo."/>
  </r>
  <r>
    <x v="1"/>
    <n v="0"/>
    <n v="0"/>
    <n v="0"/>
    <n v="6700"/>
    <x v="1561"/>
    <x v="0"/>
    <x v="0"/>
    <x v="0"/>
    <s v="03.03.10"/>
    <x v="0"/>
    <x v="0"/>
    <x v="0"/>
    <s v="Receitas Da Câmara"/>
    <s v="03.03.10"/>
    <s v="Receitas Da Câmara"/>
    <s v="03.03.10"/>
    <x v="41"/>
    <x v="0"/>
    <x v="5"/>
    <x v="4"/>
    <x v="0"/>
    <x v="0"/>
    <x v="0"/>
    <x v="0"/>
    <x v="5"/>
    <s v="2022-02-08"/>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60"/>
    <x v="1562"/>
    <x v="0"/>
    <x v="0"/>
    <x v="0"/>
    <s v="03.03.10"/>
    <x v="0"/>
    <x v="0"/>
    <x v="0"/>
    <s v="Receitas Da Câmara"/>
    <s v="03.03.10"/>
    <s v="Receitas Da Câmara"/>
    <s v="03.03.10"/>
    <x v="37"/>
    <x v="0"/>
    <x v="5"/>
    <x v="4"/>
    <x v="0"/>
    <x v="0"/>
    <x v="0"/>
    <x v="0"/>
    <x v="5"/>
    <s v="2022-02-08"/>
    <x v="1"/>
    <n v="6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1563"/>
    <x v="0"/>
    <x v="0"/>
    <x v="0"/>
    <s v="03.03.10"/>
    <x v="0"/>
    <x v="0"/>
    <x v="0"/>
    <s v="Receitas Da Câmara"/>
    <s v="03.03.10"/>
    <s v="Receitas Da Câmara"/>
    <s v="03.03.10"/>
    <x v="35"/>
    <x v="0"/>
    <x v="1"/>
    <x v="11"/>
    <x v="0"/>
    <x v="0"/>
    <x v="0"/>
    <x v="0"/>
    <x v="5"/>
    <s v="2022-02-08"/>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1564"/>
    <x v="0"/>
    <x v="0"/>
    <x v="0"/>
    <s v="03.03.10"/>
    <x v="0"/>
    <x v="0"/>
    <x v="0"/>
    <s v="Receitas Da Câmara"/>
    <s v="03.03.10"/>
    <s v="Receitas Da Câmara"/>
    <s v="03.03.10"/>
    <x v="39"/>
    <x v="0"/>
    <x v="5"/>
    <x v="4"/>
    <x v="0"/>
    <x v="0"/>
    <x v="0"/>
    <x v="0"/>
    <x v="5"/>
    <s v="2022-02-08"/>
    <x v="1"/>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1565"/>
    <x v="0"/>
    <x v="0"/>
    <x v="0"/>
    <s v="03.03.10"/>
    <x v="0"/>
    <x v="0"/>
    <x v="0"/>
    <s v="Receitas Da Câmara"/>
    <s v="03.03.10"/>
    <s v="Receitas Da Câmara"/>
    <s v="03.03.10"/>
    <x v="48"/>
    <x v="0"/>
    <x v="5"/>
    <x v="4"/>
    <x v="0"/>
    <x v="0"/>
    <x v="0"/>
    <x v="0"/>
    <x v="5"/>
    <s v="2022-02-08"/>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200"/>
    <x v="1566"/>
    <x v="0"/>
    <x v="0"/>
    <x v="0"/>
    <s v="03.03.10"/>
    <x v="0"/>
    <x v="0"/>
    <x v="0"/>
    <s v="Receitas Da Câmara"/>
    <s v="03.03.10"/>
    <s v="Receitas Da Câmara"/>
    <s v="03.03.10"/>
    <x v="34"/>
    <x v="0"/>
    <x v="5"/>
    <x v="4"/>
    <x v="0"/>
    <x v="0"/>
    <x v="0"/>
    <x v="0"/>
    <x v="5"/>
    <s v="2022-02-08"/>
    <x v="1"/>
    <n v="2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0"/>
    <x v="1567"/>
    <x v="0"/>
    <x v="0"/>
    <x v="0"/>
    <s v="03.03.10"/>
    <x v="0"/>
    <x v="0"/>
    <x v="0"/>
    <s v="Receitas Da Câmara"/>
    <s v="03.03.10"/>
    <s v="Receitas Da Câmara"/>
    <s v="03.03.10"/>
    <x v="44"/>
    <x v="0"/>
    <x v="5"/>
    <x v="4"/>
    <x v="0"/>
    <x v="0"/>
    <x v="0"/>
    <x v="0"/>
    <x v="5"/>
    <s v="2022-02-08"/>
    <x v="1"/>
    <n v="1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1568"/>
    <x v="0"/>
    <x v="0"/>
    <x v="0"/>
    <s v="03.03.10"/>
    <x v="0"/>
    <x v="0"/>
    <x v="0"/>
    <s v="Receitas Da Câmara"/>
    <s v="03.03.10"/>
    <s v="Receitas Da Câmara"/>
    <s v="03.03.10"/>
    <x v="36"/>
    <x v="0"/>
    <x v="5"/>
    <x v="4"/>
    <x v="0"/>
    <x v="0"/>
    <x v="0"/>
    <x v="0"/>
    <x v="5"/>
    <s v="2022-02-08"/>
    <x v="1"/>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597"/>
    <x v="1569"/>
    <x v="0"/>
    <x v="0"/>
    <x v="0"/>
    <s v="03.03.10"/>
    <x v="0"/>
    <x v="0"/>
    <x v="0"/>
    <s v="Receitas Da Câmara"/>
    <s v="03.03.10"/>
    <s v="Receitas Da Câmara"/>
    <s v="03.03.10"/>
    <x v="38"/>
    <x v="0"/>
    <x v="1"/>
    <x v="1"/>
    <x v="0"/>
    <x v="0"/>
    <x v="0"/>
    <x v="0"/>
    <x v="5"/>
    <s v="2022-02-08"/>
    <x v="1"/>
    <n v="2559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60"/>
    <x v="1570"/>
    <x v="0"/>
    <x v="0"/>
    <x v="0"/>
    <s v="03.03.10"/>
    <x v="0"/>
    <x v="0"/>
    <x v="0"/>
    <s v="Receitas Da Câmara"/>
    <s v="03.03.10"/>
    <s v="Receitas Da Câmara"/>
    <s v="03.03.10"/>
    <x v="47"/>
    <x v="0"/>
    <x v="5"/>
    <x v="13"/>
    <x v="0"/>
    <x v="0"/>
    <x v="0"/>
    <x v="0"/>
    <x v="5"/>
    <s v="2022-02-08"/>
    <x v="1"/>
    <n v="105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16810"/>
    <x v="1571"/>
    <x v="0"/>
    <x v="1"/>
    <x v="0"/>
    <s v="01.28.01.08"/>
    <x v="30"/>
    <x v="5"/>
    <x v="6"/>
    <s v="Habitação Social"/>
    <s v="01.28.01"/>
    <s v="Habitação Social"/>
    <s v="01.28.01"/>
    <x v="1"/>
    <x v="0"/>
    <x v="1"/>
    <x v="1"/>
    <x v="0"/>
    <x v="1"/>
    <x v="1"/>
    <x v="0"/>
    <x v="5"/>
    <s v="2022-02-23"/>
    <x v="1"/>
    <n v="116810"/>
    <x v="0"/>
    <m/>
    <x v="0"/>
    <m/>
    <x v="231"/>
    <n v="100478557"/>
    <x v="0"/>
    <x v="0"/>
    <s v="Habitações Sociais"/>
    <s v="ORI"/>
    <x v="0"/>
    <s v="HS"/>
    <x v="0"/>
    <x v="0"/>
    <x v="0"/>
    <x v="0"/>
    <x v="0"/>
    <x v="0"/>
    <x v="0"/>
    <x v="1"/>
    <x v="0"/>
    <x v="0"/>
    <x v="0"/>
    <s v="Habitações Sociais"/>
    <x v="0"/>
    <x v="0"/>
    <x v="0"/>
    <x v="0"/>
    <x v="1"/>
    <x v="0"/>
    <x v="0"/>
    <s v="000405"/>
    <x v="0"/>
    <x v="0"/>
    <x v="0"/>
    <x v="0"/>
    <s v=" Pagamento a favor Comercio Liu Yang, referente a aquisição de matérias de ligação de agua e eletricidade da casa do Sr José Tavares, conforme proposta em anexo.   "/>
  </r>
  <r>
    <x v="1"/>
    <n v="0"/>
    <n v="0"/>
    <n v="0"/>
    <n v="1050"/>
    <x v="1572"/>
    <x v="0"/>
    <x v="1"/>
    <x v="0"/>
    <s v="01.25.03.09"/>
    <x v="40"/>
    <x v="4"/>
    <x v="4"/>
    <s v="Emprego e Formação profissional"/>
    <s v="01.25.03"/>
    <s v="Emprego e Formação profissional"/>
    <s v="01.25.03"/>
    <x v="4"/>
    <x v="0"/>
    <x v="3"/>
    <x v="2"/>
    <x v="0"/>
    <x v="1"/>
    <x v="2"/>
    <x v="0"/>
    <x v="3"/>
    <s v="2022-06-06"/>
    <x v="0"/>
    <n v="1050"/>
    <x v="0"/>
    <m/>
    <x v="0"/>
    <m/>
    <x v="0"/>
    <n v="100474914"/>
    <x v="0"/>
    <x v="0"/>
    <s v="Apoio a formação profissional"/>
    <s v="ORI"/>
    <x v="0"/>
    <m/>
    <x v="0"/>
    <x v="0"/>
    <x v="0"/>
    <x v="0"/>
    <x v="0"/>
    <x v="0"/>
    <x v="0"/>
    <x v="1"/>
    <x v="0"/>
    <x v="0"/>
    <x v="0"/>
    <s v="Apoio a formação profissional"/>
    <x v="0"/>
    <x v="0"/>
    <x v="0"/>
    <x v="0"/>
    <x v="1"/>
    <x v="0"/>
    <x v="0"/>
    <s v="000000"/>
    <x v="0"/>
    <x v="0"/>
    <x v="0"/>
    <x v="0"/>
    <s v="Pagamento a favor de Ana Maria Pina, pela aquisição 01 kilo de atum para formação em conservação e manuseamento de pesca Ministrada pela Escola do Mar, conforme proposta em anexo."/>
  </r>
  <r>
    <x v="1"/>
    <n v="0"/>
    <n v="0"/>
    <n v="0"/>
    <n v="10000"/>
    <x v="1573"/>
    <x v="0"/>
    <x v="0"/>
    <x v="0"/>
    <s v="03.03.10"/>
    <x v="0"/>
    <x v="0"/>
    <x v="0"/>
    <s v="Receitas Da Câmara"/>
    <s v="03.03.10"/>
    <s v="Receitas Da Câmara"/>
    <s v="03.03.10"/>
    <x v="37"/>
    <x v="0"/>
    <x v="5"/>
    <x v="4"/>
    <x v="0"/>
    <x v="0"/>
    <x v="0"/>
    <x v="0"/>
    <x v="1"/>
    <s v="2022-05-21"/>
    <x v="0"/>
    <n v="10000"/>
    <x v="0"/>
    <m/>
    <x v="0"/>
    <m/>
    <x v="0"/>
    <n v="100474914"/>
    <x v="0"/>
    <x v="0"/>
    <s v="Receitas Da Câmara"/>
    <s v="EXT"/>
    <x v="0"/>
    <s v="RDC"/>
    <x v="0"/>
    <x v="0"/>
    <x v="0"/>
    <x v="0"/>
    <x v="0"/>
    <x v="0"/>
    <x v="0"/>
    <x v="0"/>
    <x v="0"/>
    <x v="0"/>
    <x v="0"/>
    <s v="Receitas Da Câmara"/>
    <x v="0"/>
    <x v="0"/>
    <x v="0"/>
    <x v="0"/>
    <x v="0"/>
    <x v="0"/>
    <x v="0"/>
    <s v="000000"/>
    <x v="0"/>
    <x v="0"/>
    <x v="0"/>
    <x v="0"/>
    <s v="Transferência de reposição salario Amelia Soares Gomes Almeida, conforme extrato em anexo."/>
  </r>
  <r>
    <x v="1"/>
    <n v="0"/>
    <n v="0"/>
    <n v="0"/>
    <n v="28628"/>
    <x v="1574"/>
    <x v="0"/>
    <x v="1"/>
    <x v="0"/>
    <s v="01.25.01.10"/>
    <x v="25"/>
    <x v="4"/>
    <x v="4"/>
    <s v="Educação"/>
    <s v="01.25.01"/>
    <s v="Educação"/>
    <s v="01.25.01"/>
    <x v="4"/>
    <x v="0"/>
    <x v="3"/>
    <x v="2"/>
    <x v="0"/>
    <x v="1"/>
    <x v="2"/>
    <x v="0"/>
    <x v="3"/>
    <s v="2022-06-14"/>
    <x v="0"/>
    <n v="28628"/>
    <x v="0"/>
    <m/>
    <x v="0"/>
    <m/>
    <x v="5"/>
    <n v="100476920"/>
    <x v="0"/>
    <x v="0"/>
    <s v="Transporte escolar"/>
    <s v="ORI"/>
    <x v="0"/>
    <m/>
    <x v="0"/>
    <x v="0"/>
    <x v="0"/>
    <x v="0"/>
    <x v="0"/>
    <x v="0"/>
    <x v="0"/>
    <x v="1"/>
    <x v="0"/>
    <x v="0"/>
    <x v="0"/>
    <s v="Transporte escolar"/>
    <x v="0"/>
    <x v="0"/>
    <x v="0"/>
    <x v="0"/>
    <x v="1"/>
    <x v="0"/>
    <x v="0"/>
    <s v="000000"/>
    <x v="0"/>
    <x v="0"/>
    <x v="0"/>
    <x v="0"/>
    <s v="Pagamento a favor de Felisberto Carvalho Auto , pela aquisicao de 229.82 Lts de combustivel destinados as viaturas Tyota Coaster ST-35-RT, ST-76-QP, ST-77-QP do transporte escolar, conforme documento em anexo."/>
  </r>
  <r>
    <x v="1"/>
    <n v="0"/>
    <n v="0"/>
    <n v="0"/>
    <n v="7200"/>
    <x v="1575"/>
    <x v="0"/>
    <x v="1"/>
    <x v="0"/>
    <s v="01.27.04.10"/>
    <x v="4"/>
    <x v="2"/>
    <x v="2"/>
    <s v="Infra-Estruturas e Transportes"/>
    <s v="01.27.04"/>
    <s v="Infra-Estruturas e Transportes"/>
    <s v="01.27.04"/>
    <x v="4"/>
    <x v="0"/>
    <x v="3"/>
    <x v="2"/>
    <x v="0"/>
    <x v="1"/>
    <x v="2"/>
    <x v="0"/>
    <x v="3"/>
    <s v="2022-06-16"/>
    <x v="0"/>
    <n v="72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 Pagamento a favor Sr. Carla Ronice Varela, Referente a prestação de serviço no âmbito dos trabalhos do Plano de Mitigação e Emprego público, conforme proposta em anexo.  "/>
  </r>
  <r>
    <x v="1"/>
    <n v="0"/>
    <n v="0"/>
    <n v="0"/>
    <n v="40800"/>
    <x v="1575"/>
    <x v="0"/>
    <x v="1"/>
    <x v="0"/>
    <s v="01.27.04.10"/>
    <x v="4"/>
    <x v="2"/>
    <x v="2"/>
    <s v="Infra-Estruturas e Transportes"/>
    <s v="01.27.04"/>
    <s v="Infra-Estruturas e Transportes"/>
    <s v="01.27.04"/>
    <x v="4"/>
    <x v="0"/>
    <x v="3"/>
    <x v="2"/>
    <x v="0"/>
    <x v="1"/>
    <x v="2"/>
    <x v="0"/>
    <x v="3"/>
    <s v="2022-06-16"/>
    <x v="0"/>
    <n v="40800"/>
    <x v="0"/>
    <m/>
    <x v="0"/>
    <m/>
    <x v="137"/>
    <n v="100477375"/>
    <x v="0"/>
    <x v="0"/>
    <s v="Plano de Mitigação as secas e maus anos agrícolas"/>
    <s v="ORI"/>
    <x v="0"/>
    <m/>
    <x v="0"/>
    <x v="0"/>
    <x v="0"/>
    <x v="0"/>
    <x v="0"/>
    <x v="0"/>
    <x v="0"/>
    <x v="1"/>
    <x v="0"/>
    <x v="0"/>
    <x v="0"/>
    <s v="Plano de Mitigação as secas e maus anos agrícolas"/>
    <x v="0"/>
    <x v="0"/>
    <x v="0"/>
    <x v="0"/>
    <x v="1"/>
    <x v="0"/>
    <x v="0"/>
    <s v="000000"/>
    <x v="0"/>
    <x v="0"/>
    <x v="0"/>
    <x v="0"/>
    <s v=" Pagamento a favor Sr. Carla Ronice Varela, Referente a prestação de serviço no âmbito dos trabalhos do Plano de Mitigação e Emprego público, conforme proposta em anexo.  "/>
  </r>
  <r>
    <x v="1"/>
    <n v="0"/>
    <n v="0"/>
    <n v="0"/>
    <n v="2000"/>
    <x v="1576"/>
    <x v="0"/>
    <x v="1"/>
    <x v="0"/>
    <s v="01.25.01.10"/>
    <x v="25"/>
    <x v="4"/>
    <x v="4"/>
    <s v="Educação"/>
    <s v="01.25.01"/>
    <s v="Educação"/>
    <s v="01.25.01"/>
    <x v="4"/>
    <x v="0"/>
    <x v="3"/>
    <x v="2"/>
    <x v="0"/>
    <x v="1"/>
    <x v="2"/>
    <x v="0"/>
    <x v="3"/>
    <s v="2022-06-22"/>
    <x v="0"/>
    <n v="2000"/>
    <x v="0"/>
    <m/>
    <x v="0"/>
    <m/>
    <x v="64"/>
    <n v="100477538"/>
    <x v="0"/>
    <x v="0"/>
    <s v="Transporte escolar"/>
    <s v="ORI"/>
    <x v="0"/>
    <m/>
    <x v="0"/>
    <x v="0"/>
    <x v="0"/>
    <x v="0"/>
    <x v="0"/>
    <x v="0"/>
    <x v="0"/>
    <x v="1"/>
    <x v="0"/>
    <x v="0"/>
    <x v="0"/>
    <s v="Transporte escolar"/>
    <x v="0"/>
    <x v="0"/>
    <x v="0"/>
    <x v="0"/>
    <x v="1"/>
    <x v="0"/>
    <x v="0"/>
    <s v="000000"/>
    <x v="0"/>
    <x v="0"/>
    <x v="0"/>
    <x v="0"/>
    <s v="Pagamento a favor da oficina André, proveniente de trabalhos de mecânica na viatura ST-35-RT, conforme fatura em anexo. "/>
  </r>
  <r>
    <x v="1"/>
    <n v="0"/>
    <n v="0"/>
    <n v="0"/>
    <n v="7000"/>
    <x v="1577"/>
    <x v="0"/>
    <x v="1"/>
    <x v="0"/>
    <s v="01.25.01.10"/>
    <x v="25"/>
    <x v="4"/>
    <x v="4"/>
    <s v="Educação"/>
    <s v="01.25.01"/>
    <s v="Educação"/>
    <s v="01.25.01"/>
    <x v="4"/>
    <x v="0"/>
    <x v="3"/>
    <x v="2"/>
    <x v="0"/>
    <x v="1"/>
    <x v="2"/>
    <x v="0"/>
    <x v="3"/>
    <s v="2022-06-22"/>
    <x v="0"/>
    <n v="7000"/>
    <x v="0"/>
    <m/>
    <x v="0"/>
    <m/>
    <x v="64"/>
    <n v="100477538"/>
    <x v="0"/>
    <x v="0"/>
    <s v="Transporte escolar"/>
    <s v="ORI"/>
    <x v="0"/>
    <m/>
    <x v="0"/>
    <x v="0"/>
    <x v="0"/>
    <x v="0"/>
    <x v="0"/>
    <x v="0"/>
    <x v="0"/>
    <x v="1"/>
    <x v="0"/>
    <x v="0"/>
    <x v="0"/>
    <s v="Transporte escolar"/>
    <x v="0"/>
    <x v="0"/>
    <x v="0"/>
    <x v="0"/>
    <x v="1"/>
    <x v="0"/>
    <x v="0"/>
    <s v="000000"/>
    <x v="0"/>
    <x v="0"/>
    <x v="0"/>
    <x v="0"/>
    <s v="Pagamento a favor da oficina André, proveniente de trabalhos de mecânica, na viatura ST-33-QU, conforme proposta em anexo."/>
  </r>
  <r>
    <x v="1"/>
    <n v="0"/>
    <n v="0"/>
    <n v="0"/>
    <n v="2300"/>
    <x v="1578"/>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Miranda, pelo serviço prestado na limpeza urbana, referente ao mês de Junho 2022, conforme contrato em anexo."/>
  </r>
  <r>
    <x v="1"/>
    <n v="0"/>
    <n v="0"/>
    <n v="0"/>
    <n v="1663"/>
    <x v="1578"/>
    <x v="0"/>
    <x v="1"/>
    <x v="0"/>
    <s v="01.27.02.11"/>
    <x v="14"/>
    <x v="2"/>
    <x v="2"/>
    <s v="Saneamento básico"/>
    <s v="01.27.02"/>
    <s v="Saneamento básico"/>
    <s v="01.27.02"/>
    <x v="4"/>
    <x v="0"/>
    <x v="3"/>
    <x v="2"/>
    <x v="0"/>
    <x v="1"/>
    <x v="2"/>
    <x v="0"/>
    <x v="3"/>
    <s v="2022-06-23"/>
    <x v="0"/>
    <n v="166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Miranda, pelo serviço prestado na limpeza urbana, referente ao mês de Junho 2022, conforme contrato em anexo."/>
  </r>
  <r>
    <x v="1"/>
    <n v="0"/>
    <n v="0"/>
    <n v="0"/>
    <n v="11367"/>
    <x v="1578"/>
    <x v="0"/>
    <x v="1"/>
    <x v="0"/>
    <s v="01.27.02.11"/>
    <x v="14"/>
    <x v="2"/>
    <x v="2"/>
    <s v="Saneamento básico"/>
    <s v="01.27.02"/>
    <s v="Saneamento básico"/>
    <s v="01.27.02"/>
    <x v="4"/>
    <x v="0"/>
    <x v="3"/>
    <x v="2"/>
    <x v="0"/>
    <x v="1"/>
    <x v="2"/>
    <x v="0"/>
    <x v="3"/>
    <s v="2022-06-23"/>
    <x v="0"/>
    <n v="1136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Miranda, pelo serviço prestado na limpeza urbana, referente ao mês de Junho 2022, conforme contrato em anexo."/>
  </r>
  <r>
    <x v="0"/>
    <n v="0"/>
    <n v="0"/>
    <n v="0"/>
    <n v="37000"/>
    <x v="1579"/>
    <x v="0"/>
    <x v="1"/>
    <x v="0"/>
    <s v="01.27.06.82"/>
    <x v="27"/>
    <x v="2"/>
    <x v="2"/>
    <s v="Requalificação Urbana e habitação"/>
    <s v="01.27.06"/>
    <s v="Requalificação Urbana e habitação"/>
    <s v="01.27.06"/>
    <x v="1"/>
    <x v="0"/>
    <x v="1"/>
    <x v="1"/>
    <x v="0"/>
    <x v="1"/>
    <x v="1"/>
    <x v="0"/>
    <x v="3"/>
    <s v="2022-06-23"/>
    <x v="0"/>
    <n v="37000"/>
    <x v="0"/>
    <m/>
    <x v="0"/>
    <m/>
    <x v="5"/>
    <n v="100476920"/>
    <x v="0"/>
    <x v="0"/>
    <s v="Reabilitação das estradas municipais "/>
    <s v="ORI"/>
    <x v="0"/>
    <m/>
    <x v="0"/>
    <x v="0"/>
    <x v="0"/>
    <x v="0"/>
    <x v="0"/>
    <x v="0"/>
    <x v="0"/>
    <x v="1"/>
    <x v="0"/>
    <x v="0"/>
    <x v="0"/>
    <s v="Reabilitação das estradas municipais "/>
    <x v="0"/>
    <x v="0"/>
    <x v="0"/>
    <x v="0"/>
    <x v="1"/>
    <x v="0"/>
    <x v="0"/>
    <s v="000000"/>
    <x v="0"/>
    <x v="0"/>
    <x v="0"/>
    <x v="0"/>
    <s v="Pagamento a favor de Felisberto carvalho Auto, pela aquisição de 241.19Lts de combustível destinados as viaturas ligeiras nos serviços da direção de obras e nos trabalhos de reabilitação de estradas municipais, conforme proposta em anexo."/>
  </r>
  <r>
    <x v="1"/>
    <n v="0"/>
    <n v="0"/>
    <n v="0"/>
    <n v="2300"/>
    <x v="1580"/>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Julho 2022, conforme contrato em anexo. "/>
  </r>
  <r>
    <x v="1"/>
    <n v="0"/>
    <n v="0"/>
    <n v="0"/>
    <n v="1633"/>
    <x v="1580"/>
    <x v="0"/>
    <x v="1"/>
    <x v="0"/>
    <s v="01.27.02.11"/>
    <x v="14"/>
    <x v="2"/>
    <x v="2"/>
    <s v="Saneamento básico"/>
    <s v="01.27.02"/>
    <s v="Saneamento básico"/>
    <s v="01.27.02"/>
    <x v="4"/>
    <x v="0"/>
    <x v="3"/>
    <x v="2"/>
    <x v="0"/>
    <x v="1"/>
    <x v="2"/>
    <x v="0"/>
    <x v="6"/>
    <s v="2022-07-21"/>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Julho 2022, conforme contrato em anexo. "/>
  </r>
  <r>
    <x v="1"/>
    <n v="0"/>
    <n v="0"/>
    <n v="0"/>
    <n v="11397"/>
    <x v="1580"/>
    <x v="0"/>
    <x v="1"/>
    <x v="0"/>
    <s v="01.27.02.11"/>
    <x v="14"/>
    <x v="2"/>
    <x v="2"/>
    <s v="Saneamento básico"/>
    <s v="01.27.02"/>
    <s v="Saneamento básico"/>
    <s v="01.27.02"/>
    <x v="4"/>
    <x v="0"/>
    <x v="3"/>
    <x v="2"/>
    <x v="0"/>
    <x v="1"/>
    <x v="2"/>
    <x v="0"/>
    <x v="6"/>
    <s v="2022-07-21"/>
    <x v="2"/>
    <n v="11397"/>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Julho 2022, conforme contrato em anexo. "/>
  </r>
  <r>
    <x v="1"/>
    <n v="0"/>
    <n v="0"/>
    <n v="0"/>
    <n v="2300"/>
    <x v="1581"/>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Julho 2022, conforme contrato em anexo. "/>
  </r>
  <r>
    <x v="1"/>
    <n v="0"/>
    <n v="0"/>
    <n v="0"/>
    <n v="13030"/>
    <x v="1581"/>
    <x v="0"/>
    <x v="1"/>
    <x v="0"/>
    <s v="01.27.02.11"/>
    <x v="14"/>
    <x v="2"/>
    <x v="2"/>
    <s v="Saneamento básico"/>
    <s v="01.27.02"/>
    <s v="Saneamento básico"/>
    <s v="01.27.02"/>
    <x v="4"/>
    <x v="0"/>
    <x v="3"/>
    <x v="2"/>
    <x v="0"/>
    <x v="1"/>
    <x v="2"/>
    <x v="0"/>
    <x v="6"/>
    <s v="2022-07-21"/>
    <x v="2"/>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Julho 2022, conforme contrato em anexo. "/>
  </r>
  <r>
    <x v="1"/>
    <n v="0"/>
    <n v="0"/>
    <n v="0"/>
    <n v="35325"/>
    <x v="1582"/>
    <x v="0"/>
    <x v="0"/>
    <x v="0"/>
    <s v="80.02.01"/>
    <x v="3"/>
    <x v="3"/>
    <x v="3"/>
    <s v="Retenções Iur"/>
    <s v="80.02.01"/>
    <s v="Retenções Iur"/>
    <s v="80.02.01"/>
    <x v="3"/>
    <x v="0"/>
    <x v="2"/>
    <x v="1"/>
    <x v="1"/>
    <x v="2"/>
    <x v="0"/>
    <x v="0"/>
    <x v="7"/>
    <s v="2022-08-09"/>
    <x v="2"/>
    <n v="35325"/>
    <x v="0"/>
    <m/>
    <x v="0"/>
    <m/>
    <x v="3"/>
    <n v="100474696"/>
    <x v="0"/>
    <x v="0"/>
    <s v="Retenções Iur"/>
    <s v="ORI"/>
    <x v="0"/>
    <s v="RIUR"/>
    <x v="0"/>
    <x v="0"/>
    <x v="0"/>
    <x v="0"/>
    <x v="0"/>
    <x v="0"/>
    <x v="0"/>
    <x v="0"/>
    <x v="0"/>
    <x v="0"/>
    <x v="0"/>
    <s v="Retenções Iur"/>
    <x v="0"/>
    <x v="0"/>
    <x v="0"/>
    <x v="0"/>
    <x v="2"/>
    <x v="0"/>
    <x v="0"/>
    <s v="000000"/>
    <x v="0"/>
    <x v="1"/>
    <x v="0"/>
    <x v="0"/>
    <s v="RETENCAO OT"/>
  </r>
  <r>
    <x v="1"/>
    <n v="0"/>
    <n v="0"/>
    <n v="0"/>
    <n v="30000"/>
    <x v="1583"/>
    <x v="0"/>
    <x v="1"/>
    <x v="0"/>
    <s v="01.25.04.22"/>
    <x v="11"/>
    <x v="4"/>
    <x v="4"/>
    <s v="Cultura"/>
    <s v="01.25.04"/>
    <s v="Cultura"/>
    <s v="01.25.04"/>
    <x v="4"/>
    <x v="0"/>
    <x v="3"/>
    <x v="2"/>
    <x v="0"/>
    <x v="1"/>
    <x v="2"/>
    <x v="0"/>
    <x v="7"/>
    <s v="2022-08-18"/>
    <x v="2"/>
    <n v="30000"/>
    <x v="0"/>
    <m/>
    <x v="0"/>
    <m/>
    <x v="291"/>
    <n v="10047937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Jeordânio Pro Eventos, referente a aluguer de som, conforme documento em anexo."/>
  </r>
  <r>
    <x v="1"/>
    <n v="0"/>
    <n v="0"/>
    <n v="0"/>
    <n v="1100"/>
    <x v="1584"/>
    <x v="0"/>
    <x v="1"/>
    <x v="0"/>
    <s v="01.25.04.22"/>
    <x v="11"/>
    <x v="4"/>
    <x v="4"/>
    <s v="Cultura"/>
    <s v="01.25.04"/>
    <s v="Cultura"/>
    <s v="01.25.04"/>
    <x v="4"/>
    <x v="0"/>
    <x v="3"/>
    <x v="2"/>
    <x v="0"/>
    <x v="1"/>
    <x v="2"/>
    <x v="0"/>
    <x v="7"/>
    <s v="2022-08-22"/>
    <x v="2"/>
    <n v="1100"/>
    <x v="0"/>
    <m/>
    <x v="0"/>
    <m/>
    <x v="172"/>
    <n v="100477243"/>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Pensão Gonçalves, referente a fornecimento de refeições servidas ao staf da realização do Fest Kids, conforme proposta em anexo."/>
  </r>
  <r>
    <x v="1"/>
    <n v="0"/>
    <n v="0"/>
    <n v="0"/>
    <n v="1700"/>
    <x v="1585"/>
    <x v="0"/>
    <x v="1"/>
    <x v="0"/>
    <s v="03.16.15"/>
    <x v="6"/>
    <x v="0"/>
    <x v="5"/>
    <s v="Direção Financeira"/>
    <s v="03.16.15"/>
    <s v="Direção Financeira"/>
    <s v="03.16.15"/>
    <x v="7"/>
    <x v="0"/>
    <x v="1"/>
    <x v="1"/>
    <x v="0"/>
    <x v="0"/>
    <x v="2"/>
    <x v="0"/>
    <x v="7"/>
    <s v="2022-08-22"/>
    <x v="2"/>
    <n v="1700"/>
    <x v="0"/>
    <m/>
    <x v="0"/>
    <m/>
    <x v="0"/>
    <n v="100474914"/>
    <x v="0"/>
    <x v="0"/>
    <s v="Direção Financeira"/>
    <s v="ORI"/>
    <x v="0"/>
    <m/>
    <x v="0"/>
    <x v="0"/>
    <x v="0"/>
    <x v="0"/>
    <x v="0"/>
    <x v="0"/>
    <x v="0"/>
    <x v="0"/>
    <x v="0"/>
    <x v="0"/>
    <x v="0"/>
    <s v="Direção Financeira"/>
    <x v="0"/>
    <x v="0"/>
    <x v="0"/>
    <x v="0"/>
    <x v="0"/>
    <x v="0"/>
    <x v="0"/>
    <s v="000000"/>
    <x v="0"/>
    <x v="0"/>
    <x v="0"/>
    <x v="0"/>
    <s v="Pagamento de combustiveis, a favor de estação de serviço shell Bolanha, conforme proposta em anexo."/>
  </r>
  <r>
    <x v="1"/>
    <n v="0"/>
    <n v="0"/>
    <n v="0"/>
    <n v="52000"/>
    <x v="1586"/>
    <x v="0"/>
    <x v="1"/>
    <x v="0"/>
    <s v="01.25.03.04"/>
    <x v="29"/>
    <x v="4"/>
    <x v="4"/>
    <s v="Emprego e Formação profissional"/>
    <s v="01.25.03"/>
    <s v="Emprego e Formação profissional"/>
    <s v="01.25.03"/>
    <x v="4"/>
    <x v="0"/>
    <x v="3"/>
    <x v="2"/>
    <x v="0"/>
    <x v="1"/>
    <x v="2"/>
    <x v="0"/>
    <x v="7"/>
    <s v="2022-08-25"/>
    <x v="2"/>
    <n v="52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Agosto de 2022, conforme documento justificativo em anexo.   "/>
  </r>
  <r>
    <x v="1"/>
    <n v="0"/>
    <n v="0"/>
    <n v="0"/>
    <n v="5250"/>
    <x v="1587"/>
    <x v="0"/>
    <x v="1"/>
    <x v="0"/>
    <s v="03.16.15"/>
    <x v="6"/>
    <x v="0"/>
    <x v="5"/>
    <s v="Direção Financeira"/>
    <s v="03.16.15"/>
    <s v="Direção Financeira"/>
    <s v="03.16.15"/>
    <x v="20"/>
    <x v="0"/>
    <x v="1"/>
    <x v="5"/>
    <x v="0"/>
    <x v="0"/>
    <x v="2"/>
    <x v="0"/>
    <x v="7"/>
    <s v="2022-08-25"/>
    <x v="2"/>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Agosto 2022, conforme contrato em anexo.   "/>
  </r>
  <r>
    <x v="1"/>
    <n v="0"/>
    <n v="0"/>
    <n v="0"/>
    <n v="29750"/>
    <x v="1587"/>
    <x v="0"/>
    <x v="1"/>
    <x v="0"/>
    <s v="03.16.15"/>
    <x v="6"/>
    <x v="0"/>
    <x v="5"/>
    <s v="Direção Financeira"/>
    <s v="03.16.15"/>
    <s v="Direção Financeira"/>
    <s v="03.16.15"/>
    <x v="20"/>
    <x v="0"/>
    <x v="1"/>
    <x v="5"/>
    <x v="0"/>
    <x v="0"/>
    <x v="2"/>
    <x v="0"/>
    <x v="7"/>
    <s v="2022-08-25"/>
    <x v="2"/>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Agosto 2022, conforme contrato em anexo.   "/>
  </r>
  <r>
    <x v="0"/>
    <n v="0"/>
    <n v="0"/>
    <n v="0"/>
    <n v="18881"/>
    <x v="1588"/>
    <x v="0"/>
    <x v="1"/>
    <x v="0"/>
    <s v="01.27.06.91"/>
    <x v="42"/>
    <x v="2"/>
    <x v="2"/>
    <s v="Requalificação Urbana e habitação"/>
    <s v="01.27.06"/>
    <s v="Requalificação Urbana e habitação"/>
    <s v="01.27.06"/>
    <x v="1"/>
    <x v="0"/>
    <x v="1"/>
    <x v="1"/>
    <x v="0"/>
    <x v="1"/>
    <x v="1"/>
    <x v="0"/>
    <x v="7"/>
    <s v="2022-08-26"/>
    <x v="2"/>
    <n v="18881"/>
    <x v="0"/>
    <m/>
    <x v="0"/>
    <m/>
    <x v="5"/>
    <n v="100476920"/>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a favor de Felisberto Carvalho Auto, pela aquisição de 111 Lts de combustível destinada a Toyota Coaster, conforme anexo.    "/>
  </r>
  <r>
    <x v="1"/>
    <n v="0"/>
    <n v="0"/>
    <n v="0"/>
    <n v="36111"/>
    <x v="1589"/>
    <x v="0"/>
    <x v="1"/>
    <x v="0"/>
    <s v="01.27.04.10"/>
    <x v="4"/>
    <x v="2"/>
    <x v="2"/>
    <s v="Infra-Estruturas e Transportes"/>
    <s v="01.27.04"/>
    <s v="Infra-Estruturas e Transportes"/>
    <s v="01.27.04"/>
    <x v="4"/>
    <x v="0"/>
    <x v="3"/>
    <x v="2"/>
    <x v="0"/>
    <x v="1"/>
    <x v="2"/>
    <x v="0"/>
    <x v="7"/>
    <s v="2022-08-31"/>
    <x v="2"/>
    <n v="36111"/>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a aquisição de 105.78 Lts de combustível destinado a maquina retroescavadora e 106.50 Lts de combustível destinado a Toyota Dyna, conforme anexo."/>
  </r>
  <r>
    <x v="1"/>
    <n v="0"/>
    <n v="0"/>
    <n v="0"/>
    <n v="883522"/>
    <x v="1590"/>
    <x v="0"/>
    <x v="1"/>
    <x v="0"/>
    <s v="03.16.15"/>
    <x v="6"/>
    <x v="0"/>
    <x v="5"/>
    <s v="Direção Financeira"/>
    <s v="03.16.15"/>
    <s v="Direção Financeira"/>
    <s v="03.16.15"/>
    <x v="59"/>
    <x v="0"/>
    <x v="1"/>
    <x v="1"/>
    <x v="0"/>
    <x v="0"/>
    <x v="2"/>
    <x v="0"/>
    <x v="6"/>
    <s v="2022-07-29"/>
    <x v="2"/>
    <n v="883522"/>
    <x v="0"/>
    <m/>
    <x v="0"/>
    <m/>
    <x v="0"/>
    <n v="100474914"/>
    <x v="0"/>
    <x v="0"/>
    <s v="Direção Financeira"/>
    <s v="ORI"/>
    <x v="0"/>
    <m/>
    <x v="0"/>
    <x v="0"/>
    <x v="0"/>
    <x v="0"/>
    <x v="0"/>
    <x v="0"/>
    <x v="0"/>
    <x v="0"/>
    <x v="0"/>
    <x v="0"/>
    <x v="0"/>
    <s v="Direção Financeira"/>
    <x v="0"/>
    <x v="0"/>
    <x v="0"/>
    <x v="0"/>
    <x v="0"/>
    <x v="0"/>
    <x v="0"/>
    <s v="099999"/>
    <x v="0"/>
    <x v="0"/>
    <x v="0"/>
    <x v="0"/>
    <s v="Pagamento de Juros de empréstimo obtidos referente ao mês de julho, conforme anexo.   "/>
  </r>
  <r>
    <x v="1"/>
    <n v="0"/>
    <n v="0"/>
    <n v="0"/>
    <n v="13030"/>
    <x v="1591"/>
    <x v="0"/>
    <x v="1"/>
    <x v="0"/>
    <s v="01.27.02.11"/>
    <x v="14"/>
    <x v="2"/>
    <x v="2"/>
    <s v="Saneamento básico"/>
    <s v="01.27.02"/>
    <s v="Saneamento básico"/>
    <s v="01.27.02"/>
    <x v="4"/>
    <x v="0"/>
    <x v="3"/>
    <x v="2"/>
    <x v="0"/>
    <x v="1"/>
    <x v="2"/>
    <x v="0"/>
    <x v="8"/>
    <s v="2022-09-22"/>
    <x v="2"/>
    <n v="13030"/>
    <x v="0"/>
    <m/>
    <x v="0"/>
    <m/>
    <x v="89"/>
    <n v="100479095"/>
    <x v="0"/>
    <x v="0"/>
    <s v="Reforço do saneamento básico"/>
    <s v="ORI"/>
    <x v="0"/>
    <m/>
    <x v="0"/>
    <x v="0"/>
    <x v="0"/>
    <x v="0"/>
    <x v="0"/>
    <x v="0"/>
    <x v="0"/>
    <x v="1"/>
    <x v="0"/>
    <x v="0"/>
    <x v="0"/>
    <s v="Reforço do saneamento básico"/>
    <x v="0"/>
    <x v="0"/>
    <x v="0"/>
    <x v="0"/>
    <x v="1"/>
    <x v="0"/>
    <x v="0"/>
    <s v="000000"/>
    <x v="0"/>
    <x v="0"/>
    <x v="0"/>
    <x v="0"/>
    <s v="Pagamento a favor da Srª. Natalina Gonçalves, pela prestação de serviço de limpeza na Delegação de Principal, referente ao mês de setembro 2022, conforme contrato em anexo.   "/>
  </r>
  <r>
    <x v="1"/>
    <n v="0"/>
    <n v="0"/>
    <n v="0"/>
    <n v="4995"/>
    <x v="1592"/>
    <x v="0"/>
    <x v="1"/>
    <x v="0"/>
    <s v="03.16.15"/>
    <x v="6"/>
    <x v="0"/>
    <x v="5"/>
    <s v="Direção Financeira"/>
    <s v="03.16.15"/>
    <s v="Direção Financeira"/>
    <s v="03.16.15"/>
    <x v="20"/>
    <x v="0"/>
    <x v="1"/>
    <x v="5"/>
    <x v="0"/>
    <x v="0"/>
    <x v="2"/>
    <x v="0"/>
    <x v="8"/>
    <s v="2022-09-22"/>
    <x v="2"/>
    <n v="4995"/>
    <x v="0"/>
    <m/>
    <x v="0"/>
    <m/>
    <x v="3"/>
    <n v="100474696"/>
    <x v="0"/>
    <x v="1"/>
    <s v="Direção Financeira"/>
    <s v="ORI"/>
    <x v="0"/>
    <m/>
    <x v="0"/>
    <x v="0"/>
    <x v="0"/>
    <x v="0"/>
    <x v="0"/>
    <x v="0"/>
    <x v="0"/>
    <x v="0"/>
    <x v="0"/>
    <x v="0"/>
    <x v="0"/>
    <s v="Direção Financeira"/>
    <x v="0"/>
    <x v="0"/>
    <x v="0"/>
    <x v="0"/>
    <x v="0"/>
    <x v="0"/>
    <x v="0"/>
    <s v="000000"/>
    <x v="0"/>
    <x v="0"/>
    <x v="1"/>
    <x v="0"/>
    <s v="Pagamento a favor do Sr. Pericles Emanuel Mendes pelo serviço prestado na administração da delegação da Ribeira de Principal, coordenação dos serviço de saneamento na zona norte do concelho, referente ao mês de setembro 2022, conforme contrato em anexo."/>
  </r>
  <r>
    <x v="1"/>
    <n v="0"/>
    <n v="0"/>
    <n v="0"/>
    <n v="28308"/>
    <x v="1592"/>
    <x v="0"/>
    <x v="1"/>
    <x v="0"/>
    <s v="03.16.15"/>
    <x v="6"/>
    <x v="0"/>
    <x v="5"/>
    <s v="Direção Financeira"/>
    <s v="03.16.15"/>
    <s v="Direção Financeira"/>
    <s v="03.16.15"/>
    <x v="20"/>
    <x v="0"/>
    <x v="1"/>
    <x v="5"/>
    <x v="0"/>
    <x v="0"/>
    <x v="2"/>
    <x v="0"/>
    <x v="8"/>
    <s v="2022-09-22"/>
    <x v="2"/>
    <n v="28308"/>
    <x v="0"/>
    <m/>
    <x v="0"/>
    <m/>
    <x v="60"/>
    <n v="100478446"/>
    <x v="0"/>
    <x v="0"/>
    <s v="Direção Financeira"/>
    <s v="ORI"/>
    <x v="0"/>
    <m/>
    <x v="0"/>
    <x v="0"/>
    <x v="0"/>
    <x v="0"/>
    <x v="0"/>
    <x v="0"/>
    <x v="0"/>
    <x v="0"/>
    <x v="0"/>
    <x v="0"/>
    <x v="0"/>
    <s v="Direção Financeira"/>
    <x v="0"/>
    <x v="0"/>
    <x v="0"/>
    <x v="0"/>
    <x v="0"/>
    <x v="0"/>
    <x v="0"/>
    <s v="000000"/>
    <x v="0"/>
    <x v="0"/>
    <x v="0"/>
    <x v="0"/>
    <s v="Pagamento a favor do Sr. Pericles Emanuel Mendes pelo serviço prestado na administração da delegação da Ribeira de Principal, coordenação dos serviço de saneamento na zona norte do concelho, referente ao mês de setembro 2022, conforme contrato em anexo."/>
  </r>
  <r>
    <x v="1"/>
    <n v="0"/>
    <n v="0"/>
    <n v="0"/>
    <n v="2300"/>
    <x v="1591"/>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atalina Gonçalves, pela prestação de serviço de limpeza na Delegação de Principal, referente ao mês de setembro 2022, conforme contrato em anexo.   "/>
  </r>
  <r>
    <x v="0"/>
    <n v="0"/>
    <n v="0"/>
    <n v="0"/>
    <n v="29826"/>
    <x v="1593"/>
    <x v="0"/>
    <x v="1"/>
    <x v="0"/>
    <s v="01.27.02.15"/>
    <x v="2"/>
    <x v="2"/>
    <x v="2"/>
    <s v="Saneamento básico"/>
    <s v="01.27.02"/>
    <s v="Saneamento básico"/>
    <s v="01.27.02"/>
    <x v="2"/>
    <x v="0"/>
    <x v="1"/>
    <x v="1"/>
    <x v="0"/>
    <x v="1"/>
    <x v="1"/>
    <x v="0"/>
    <x v="8"/>
    <s v="2022-09-23"/>
    <x v="2"/>
    <n v="29826"/>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o fornecimento de 180 Lts de combustível destinada a Viatura  compactador DAF conforme proposta em anexo."/>
  </r>
  <r>
    <x v="0"/>
    <n v="0"/>
    <n v="0"/>
    <n v="0"/>
    <n v="14913"/>
    <x v="1594"/>
    <x v="0"/>
    <x v="1"/>
    <x v="0"/>
    <s v="01.28.01.08"/>
    <x v="30"/>
    <x v="5"/>
    <x v="6"/>
    <s v="Habitação Social"/>
    <s v="01.28.01"/>
    <s v="Habitação Social"/>
    <s v="01.28.01"/>
    <x v="1"/>
    <x v="0"/>
    <x v="1"/>
    <x v="1"/>
    <x v="0"/>
    <x v="1"/>
    <x v="1"/>
    <x v="0"/>
    <x v="8"/>
    <s v="2022-09-23"/>
    <x v="2"/>
    <n v="14913"/>
    <x v="0"/>
    <m/>
    <x v="0"/>
    <m/>
    <x v="5"/>
    <n v="100476920"/>
    <x v="0"/>
    <x v="0"/>
    <s v="Habitações Sociais"/>
    <s v="ORI"/>
    <x v="0"/>
    <s v="HS"/>
    <x v="0"/>
    <x v="0"/>
    <x v="0"/>
    <x v="0"/>
    <x v="0"/>
    <x v="0"/>
    <x v="0"/>
    <x v="1"/>
    <x v="0"/>
    <x v="0"/>
    <x v="0"/>
    <s v="Habitações Sociais"/>
    <x v="0"/>
    <x v="0"/>
    <x v="0"/>
    <x v="0"/>
    <x v="1"/>
    <x v="0"/>
    <x v="0"/>
    <s v="000000"/>
    <x v="0"/>
    <x v="0"/>
    <x v="0"/>
    <x v="0"/>
    <s v="Pagamento a favor de Felisberto Carvalho, pelo fornecimento de 90 Lts de combustível destinada a Viatura pesado Toyota Dyna Galucho, conforme proposta em anexo. "/>
  </r>
  <r>
    <x v="1"/>
    <n v="0"/>
    <n v="0"/>
    <n v="0"/>
    <n v="78000"/>
    <x v="1595"/>
    <x v="0"/>
    <x v="1"/>
    <x v="0"/>
    <s v="01.25.04.22"/>
    <x v="11"/>
    <x v="4"/>
    <x v="4"/>
    <s v="Cultura"/>
    <s v="01.25.04"/>
    <s v="Cultura"/>
    <s v="01.25.04"/>
    <x v="4"/>
    <x v="0"/>
    <x v="3"/>
    <x v="2"/>
    <x v="0"/>
    <x v="1"/>
    <x v="2"/>
    <x v="0"/>
    <x v="8"/>
    <s v="2022-09-23"/>
    <x v="2"/>
    <n v="78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os árbitros, staffs e premio do vencedor do torneio, conforme anexo."/>
  </r>
  <r>
    <x v="1"/>
    <n v="0"/>
    <n v="0"/>
    <n v="0"/>
    <n v="170000"/>
    <x v="1596"/>
    <x v="0"/>
    <x v="1"/>
    <x v="0"/>
    <s v="01.25.04.22"/>
    <x v="11"/>
    <x v="4"/>
    <x v="4"/>
    <s v="Cultura"/>
    <s v="01.25.04"/>
    <s v="Cultura"/>
    <s v="01.25.04"/>
    <x v="4"/>
    <x v="0"/>
    <x v="3"/>
    <x v="2"/>
    <x v="0"/>
    <x v="1"/>
    <x v="2"/>
    <x v="0"/>
    <x v="8"/>
    <s v="2022-09-23"/>
    <x v="2"/>
    <n v="170000"/>
    <x v="0"/>
    <m/>
    <x v="0"/>
    <m/>
    <x v="292"/>
    <n v="10047939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Fernando António Carlos, referente a caxé de banda que acompanha todos os artistas nas atuações durante  o evento noite de morna, conforme anexo."/>
  </r>
  <r>
    <x v="1"/>
    <n v="0"/>
    <n v="0"/>
    <n v="0"/>
    <n v="22206"/>
    <x v="1597"/>
    <x v="0"/>
    <x v="1"/>
    <x v="0"/>
    <s v="03.16.15"/>
    <x v="6"/>
    <x v="0"/>
    <x v="5"/>
    <s v="Direção Financeira"/>
    <s v="03.16.15"/>
    <s v="Direção Financeira"/>
    <s v="03.16.15"/>
    <x v="67"/>
    <x v="0"/>
    <x v="1"/>
    <x v="1"/>
    <x v="0"/>
    <x v="0"/>
    <x v="2"/>
    <x v="0"/>
    <x v="8"/>
    <s v="2022-09-23"/>
    <x v="2"/>
    <n v="22206"/>
    <x v="0"/>
    <m/>
    <x v="0"/>
    <m/>
    <x v="110"/>
    <n v="100476433"/>
    <x v="0"/>
    <x v="0"/>
    <s v="Direção Financeira"/>
    <s v="ORI"/>
    <x v="0"/>
    <m/>
    <x v="0"/>
    <x v="0"/>
    <x v="0"/>
    <x v="0"/>
    <x v="0"/>
    <x v="0"/>
    <x v="0"/>
    <x v="0"/>
    <x v="0"/>
    <x v="0"/>
    <x v="0"/>
    <s v="Direção Financeira"/>
    <x v="0"/>
    <x v="0"/>
    <x v="0"/>
    <x v="0"/>
    <x v="0"/>
    <x v="0"/>
    <x v="0"/>
    <s v="000000"/>
    <x v="0"/>
    <x v="0"/>
    <x v="0"/>
    <x v="0"/>
    <s v="Pagamento a favor da Recoshop, para a aquisição de nove tintero pa a impressora do gabinete Técnico da CMSM, conforme proposta em anexo.  "/>
  </r>
  <r>
    <x v="0"/>
    <n v="0"/>
    <n v="0"/>
    <n v="0"/>
    <n v="14182"/>
    <x v="1598"/>
    <x v="0"/>
    <x v="1"/>
    <x v="0"/>
    <s v="03.16.15"/>
    <x v="6"/>
    <x v="0"/>
    <x v="5"/>
    <s v="Direção Financeira"/>
    <s v="03.16.15"/>
    <s v="Direção Financeira"/>
    <s v="03.16.15"/>
    <x v="63"/>
    <x v="0"/>
    <x v="1"/>
    <x v="1"/>
    <x v="0"/>
    <x v="0"/>
    <x v="2"/>
    <x v="0"/>
    <x v="8"/>
    <s v="2022-09-26"/>
    <x v="2"/>
    <n v="14182"/>
    <x v="0"/>
    <m/>
    <x v="0"/>
    <m/>
    <x v="110"/>
    <n v="100476433"/>
    <x v="0"/>
    <x v="0"/>
    <s v="Direção Financeira"/>
    <s v="ORI"/>
    <x v="0"/>
    <m/>
    <x v="0"/>
    <x v="0"/>
    <x v="0"/>
    <x v="0"/>
    <x v="0"/>
    <x v="0"/>
    <x v="0"/>
    <x v="1"/>
    <x v="0"/>
    <x v="0"/>
    <x v="0"/>
    <s v="Direção Financeira"/>
    <x v="0"/>
    <x v="0"/>
    <x v="0"/>
    <x v="0"/>
    <x v="0"/>
    <x v="0"/>
    <x v="0"/>
    <s v="000000"/>
    <x v="0"/>
    <x v="0"/>
    <x v="0"/>
    <x v="0"/>
    <s v="pagamento a favor da Recoshop, para aquisição de dois tinteiros CANON PG-545 BLACK original e dois tinteiro CANOM PG-546 color original, para o gabinete do secretario e da UGA, conforme anexo."/>
  </r>
  <r>
    <x v="1"/>
    <n v="0"/>
    <n v="0"/>
    <n v="0"/>
    <n v="2800"/>
    <x v="1599"/>
    <x v="0"/>
    <x v="1"/>
    <x v="0"/>
    <s v="03.16.17"/>
    <x v="49"/>
    <x v="0"/>
    <x v="5"/>
    <s v="Direção Proteção Civil"/>
    <s v="03.16.17"/>
    <s v="Direção Proteção Civil"/>
    <s v="03.16.17"/>
    <x v="9"/>
    <x v="0"/>
    <x v="1"/>
    <x v="5"/>
    <x v="0"/>
    <x v="0"/>
    <x v="2"/>
    <x v="0"/>
    <x v="8"/>
    <s v="2022-09-23"/>
    <x v="2"/>
    <n v="2800"/>
    <x v="0"/>
    <m/>
    <x v="0"/>
    <m/>
    <x v="139"/>
    <n v="100476020"/>
    <x v="0"/>
    <x v="0"/>
    <s v="Direção Proteção Civil"/>
    <s v="ORI"/>
    <x v="0"/>
    <m/>
    <x v="0"/>
    <x v="0"/>
    <x v="0"/>
    <x v="0"/>
    <x v="0"/>
    <x v="0"/>
    <x v="0"/>
    <x v="0"/>
    <x v="0"/>
    <x v="0"/>
    <x v="0"/>
    <s v="Direção Proteção Civil"/>
    <x v="0"/>
    <x v="0"/>
    <x v="0"/>
    <x v="0"/>
    <x v="0"/>
    <x v="0"/>
    <x v="0"/>
    <s v="000000"/>
    <x v="0"/>
    <x v="0"/>
    <x v="0"/>
    <x v="0"/>
    <s v="Ajuda de custo a favor do senhor Lito Admar Barbosa a sua deslocação em missão de serviço a cidade da Praia no dia 18 e 22 de Setembro de 2022, conforme justificativo em anexo. "/>
  </r>
  <r>
    <x v="2"/>
    <n v="0"/>
    <n v="0"/>
    <n v="0"/>
    <n v="7000"/>
    <x v="1600"/>
    <x v="0"/>
    <x v="1"/>
    <x v="0"/>
    <s v="80.02.10.03"/>
    <x v="17"/>
    <x v="3"/>
    <x v="3"/>
    <s v="Outros"/>
    <s v="80.02.10"/>
    <s v="Outros"/>
    <s v="80.02.10"/>
    <x v="78"/>
    <x v="0"/>
    <x v="6"/>
    <x v="6"/>
    <x v="1"/>
    <x v="2"/>
    <x v="2"/>
    <x v="0"/>
    <x v="8"/>
    <s v="2022-09-26"/>
    <x v="2"/>
    <n v="7000"/>
    <x v="0"/>
    <m/>
    <x v="0"/>
    <m/>
    <x v="0"/>
    <n v="100474914"/>
    <x v="0"/>
    <x v="0"/>
    <s v="Retençoes Pensao Alimenticia"/>
    <s v="ORI"/>
    <x v="0"/>
    <s v="RPA"/>
    <x v="0"/>
    <x v="0"/>
    <x v="0"/>
    <x v="0"/>
    <x v="0"/>
    <x v="0"/>
    <x v="0"/>
    <x v="1"/>
    <x v="0"/>
    <x v="0"/>
    <x v="0"/>
    <s v="Retençoes Pensao Alimenticia"/>
    <x v="0"/>
    <x v="0"/>
    <x v="0"/>
    <x v="0"/>
    <x v="2"/>
    <x v="0"/>
    <x v="0"/>
    <s v="000000"/>
    <x v="0"/>
    <x v="1"/>
    <x v="0"/>
    <x v="0"/>
    <s v="Despesa ca pagamento de pensão de menores referente a mês de Setembro de 2022 BCA, conforme documento em anexo."/>
  </r>
  <r>
    <x v="1"/>
    <n v="0"/>
    <n v="0"/>
    <n v="0"/>
    <n v="900"/>
    <x v="1601"/>
    <x v="0"/>
    <x v="1"/>
    <x v="0"/>
    <s v="03.16.01"/>
    <x v="39"/>
    <x v="0"/>
    <x v="5"/>
    <s v="Assembleia Municipal"/>
    <s v="03.16.01"/>
    <s v="Assembleia Municipal"/>
    <s v="03.16.01"/>
    <x v="61"/>
    <x v="0"/>
    <x v="1"/>
    <x v="1"/>
    <x v="0"/>
    <x v="0"/>
    <x v="2"/>
    <x v="0"/>
    <x v="8"/>
    <s v="2022-09-23"/>
    <x v="2"/>
    <n v="900"/>
    <x v="0"/>
    <m/>
    <x v="0"/>
    <m/>
    <x v="3"/>
    <n v="100474696"/>
    <x v="0"/>
    <x v="1"/>
    <s v="Assembleia Municipal"/>
    <s v="ORI"/>
    <x v="0"/>
    <s v="AM"/>
    <x v="0"/>
    <x v="0"/>
    <x v="0"/>
    <x v="0"/>
    <x v="0"/>
    <x v="0"/>
    <x v="0"/>
    <x v="0"/>
    <x v="0"/>
    <x v="0"/>
    <x v="0"/>
    <s v="Assembleia Municipal"/>
    <x v="0"/>
    <x v="0"/>
    <x v="0"/>
    <x v="0"/>
    <x v="0"/>
    <x v="0"/>
    <x v="0"/>
    <s v="000000"/>
    <x v="0"/>
    <x v="0"/>
    <x v="1"/>
    <x v="0"/>
    <s v="Pagamento a favor do Sr. Gerson Daniel gomes Correia, referente ao serviço de som e gravação prestado a Assembleia Municipal na VIIª sessão ordinária da AMSM, realizada no dia 22 de setembro 2022, conforme anexo."/>
  </r>
  <r>
    <x v="1"/>
    <n v="0"/>
    <n v="0"/>
    <n v="0"/>
    <n v="5100"/>
    <x v="1601"/>
    <x v="0"/>
    <x v="1"/>
    <x v="0"/>
    <s v="03.16.01"/>
    <x v="39"/>
    <x v="0"/>
    <x v="5"/>
    <s v="Assembleia Municipal"/>
    <s v="03.16.01"/>
    <s v="Assembleia Municipal"/>
    <s v="03.16.01"/>
    <x v="61"/>
    <x v="0"/>
    <x v="1"/>
    <x v="1"/>
    <x v="0"/>
    <x v="0"/>
    <x v="2"/>
    <x v="0"/>
    <x v="8"/>
    <s v="2022-09-23"/>
    <x v="2"/>
    <n v="5100"/>
    <x v="0"/>
    <m/>
    <x v="0"/>
    <m/>
    <x v="105"/>
    <n v="100476177"/>
    <x v="0"/>
    <x v="0"/>
    <s v="Assembleia Municipal"/>
    <s v="ORI"/>
    <x v="0"/>
    <s v="AM"/>
    <x v="0"/>
    <x v="0"/>
    <x v="0"/>
    <x v="0"/>
    <x v="0"/>
    <x v="0"/>
    <x v="0"/>
    <x v="0"/>
    <x v="0"/>
    <x v="0"/>
    <x v="0"/>
    <s v="Assembleia Municipal"/>
    <x v="0"/>
    <x v="0"/>
    <x v="0"/>
    <x v="0"/>
    <x v="0"/>
    <x v="0"/>
    <x v="0"/>
    <s v="000000"/>
    <x v="0"/>
    <x v="0"/>
    <x v="0"/>
    <x v="0"/>
    <s v="Pagamento a favor do Sr. Gerson Daniel gomes Correia, referente ao serviço de som e gravação prestado a Assembleia Municipal na VIIª sessão ordinária da AMSM, realizada no dia 22 de setembro 2022, conforme anexo."/>
  </r>
  <r>
    <x v="1"/>
    <n v="0"/>
    <n v="0"/>
    <n v="0"/>
    <n v="2300"/>
    <x v="1602"/>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2"/>
    <n v="0"/>
    <n v="0"/>
    <n v="0"/>
    <n v="30600"/>
    <x v="1603"/>
    <x v="0"/>
    <x v="1"/>
    <x v="0"/>
    <s v="80.02.10.03"/>
    <x v="17"/>
    <x v="3"/>
    <x v="3"/>
    <s v="Outros"/>
    <s v="80.02.10"/>
    <s v="Outros"/>
    <s v="80.02.10"/>
    <x v="78"/>
    <x v="0"/>
    <x v="6"/>
    <x v="6"/>
    <x v="1"/>
    <x v="2"/>
    <x v="2"/>
    <x v="0"/>
    <x v="8"/>
    <s v="2022-09-26"/>
    <x v="2"/>
    <n v="30600"/>
    <x v="0"/>
    <m/>
    <x v="0"/>
    <m/>
    <x v="0"/>
    <n v="100474914"/>
    <x v="0"/>
    <x v="0"/>
    <s v="Retençoes Pensao Alimenticia"/>
    <s v="ORI"/>
    <x v="0"/>
    <s v="RPA"/>
    <x v="0"/>
    <x v="0"/>
    <x v="0"/>
    <x v="0"/>
    <x v="0"/>
    <x v="0"/>
    <x v="0"/>
    <x v="1"/>
    <x v="0"/>
    <x v="0"/>
    <x v="0"/>
    <s v="Retençoes Pensao Alimenticia"/>
    <x v="0"/>
    <x v="0"/>
    <x v="0"/>
    <x v="0"/>
    <x v="2"/>
    <x v="0"/>
    <x v="0"/>
    <s v="000000"/>
    <x v="0"/>
    <x v="1"/>
    <x v="0"/>
    <x v="0"/>
    <s v="Despesa ca pagamento de pensão de menores referente a mês de Setembro de 2022 Caixa Económica de Cabo Verde, conforme documento em anexo."/>
  </r>
  <r>
    <x v="1"/>
    <n v="0"/>
    <n v="0"/>
    <n v="0"/>
    <n v="1000"/>
    <x v="1604"/>
    <x v="0"/>
    <x v="1"/>
    <x v="0"/>
    <s v="03.16.15"/>
    <x v="6"/>
    <x v="0"/>
    <x v="5"/>
    <s v="Direção Financeira"/>
    <s v="03.16.15"/>
    <s v="Direção Financeira"/>
    <s v="03.16.15"/>
    <x v="23"/>
    <x v="0"/>
    <x v="1"/>
    <x v="1"/>
    <x v="0"/>
    <x v="0"/>
    <x v="2"/>
    <x v="0"/>
    <x v="8"/>
    <s v="2022-09-27"/>
    <x v="2"/>
    <n v="1000"/>
    <x v="0"/>
    <m/>
    <x v="0"/>
    <m/>
    <x v="0"/>
    <n v="100474914"/>
    <x v="0"/>
    <x v="0"/>
    <s v="Direção Financeira"/>
    <s v="ORI"/>
    <x v="0"/>
    <m/>
    <x v="0"/>
    <x v="0"/>
    <x v="0"/>
    <x v="0"/>
    <x v="0"/>
    <x v="0"/>
    <x v="0"/>
    <x v="0"/>
    <x v="0"/>
    <x v="0"/>
    <x v="0"/>
    <s v="Direção Financeira"/>
    <x v="0"/>
    <x v="0"/>
    <x v="0"/>
    <x v="0"/>
    <x v="0"/>
    <x v="0"/>
    <x v="0"/>
    <s v="000000"/>
    <x v="0"/>
    <x v="0"/>
    <x v="0"/>
    <x v="0"/>
    <s v="Despesa com aquisição de flores no âmbito da realização da sessão Solene comemorativa do 25º aniversario do Municio de São Miguel, conforme proposta em anexo."/>
  </r>
  <r>
    <x v="1"/>
    <n v="0"/>
    <n v="0"/>
    <n v="0"/>
    <n v="9720"/>
    <x v="1605"/>
    <x v="0"/>
    <x v="1"/>
    <x v="0"/>
    <s v="03.16.15"/>
    <x v="6"/>
    <x v="0"/>
    <x v="5"/>
    <s v="Direção Financeira"/>
    <s v="03.16.15"/>
    <s v="Direção Financeira"/>
    <s v="03.16.15"/>
    <x v="79"/>
    <x v="0"/>
    <x v="1"/>
    <x v="1"/>
    <x v="0"/>
    <x v="0"/>
    <x v="2"/>
    <x v="0"/>
    <x v="8"/>
    <s v="2022-09-26"/>
    <x v="2"/>
    <n v="9720"/>
    <x v="0"/>
    <m/>
    <x v="0"/>
    <m/>
    <x v="0"/>
    <n v="100474914"/>
    <x v="0"/>
    <x v="0"/>
    <s v="Direção Financeira"/>
    <s v="ORI"/>
    <x v="0"/>
    <m/>
    <x v="0"/>
    <x v="0"/>
    <x v="0"/>
    <x v="0"/>
    <x v="0"/>
    <x v="0"/>
    <x v="0"/>
    <x v="0"/>
    <x v="0"/>
    <x v="0"/>
    <x v="0"/>
    <s v="Direção Financeira"/>
    <x v="0"/>
    <x v="0"/>
    <x v="0"/>
    <x v="0"/>
    <x v="0"/>
    <x v="0"/>
    <x v="0"/>
    <s v="000000"/>
    <x v="0"/>
    <x v="0"/>
    <x v="0"/>
    <x v="0"/>
    <s v="Despesa com artigos honoríficos, (potes grandes pequeno, binde tartaruga. "/>
  </r>
  <r>
    <x v="1"/>
    <n v="0"/>
    <n v="0"/>
    <n v="0"/>
    <n v="300000"/>
    <x v="1606"/>
    <x v="0"/>
    <x v="0"/>
    <x v="0"/>
    <s v="03.03.10"/>
    <x v="0"/>
    <x v="0"/>
    <x v="0"/>
    <s v="Receitas Da Câmara"/>
    <s v="03.03.10"/>
    <s v="Receitas Da Câmara"/>
    <s v="03.03.10"/>
    <x v="51"/>
    <x v="0"/>
    <x v="5"/>
    <x v="4"/>
    <x v="0"/>
    <x v="0"/>
    <x v="0"/>
    <x v="0"/>
    <x v="8"/>
    <s v="2022-09-20"/>
    <x v="2"/>
    <n v="3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1607"/>
    <x v="0"/>
    <x v="1"/>
    <x v="0"/>
    <s v="01.25.01.11"/>
    <x v="67"/>
    <x v="4"/>
    <x v="4"/>
    <s v="Educação"/>
    <s v="01.25.01"/>
    <s v="Educação"/>
    <s v="01.25.01"/>
    <x v="4"/>
    <x v="0"/>
    <x v="3"/>
    <x v="2"/>
    <x v="0"/>
    <x v="1"/>
    <x v="2"/>
    <x v="0"/>
    <x v="8"/>
    <s v="2022-09-28"/>
    <x v="2"/>
    <n v="4000"/>
    <x v="0"/>
    <m/>
    <x v="0"/>
    <m/>
    <x v="293"/>
    <n v="100479102"/>
    <x v="0"/>
    <x v="0"/>
    <s v="Apoio ao Ensino Básico e Secundário"/>
    <s v="ORI"/>
    <x v="0"/>
    <s v="AEBS"/>
    <x v="0"/>
    <x v="0"/>
    <x v="0"/>
    <x v="0"/>
    <x v="0"/>
    <x v="0"/>
    <x v="0"/>
    <x v="1"/>
    <x v="0"/>
    <x v="0"/>
    <x v="0"/>
    <s v="Apoio ao Ensino Básico e Secundário"/>
    <x v="0"/>
    <x v="0"/>
    <x v="0"/>
    <x v="0"/>
    <x v="1"/>
    <x v="0"/>
    <x v="0"/>
    <s v="000000"/>
    <x v="0"/>
    <x v="0"/>
    <x v="0"/>
    <x v="0"/>
    <s v="Apoio financeiro a favor da Sra. Rosilena de Jesus Cabral Almeida, para pagamento de propina, conforme anexo."/>
  </r>
  <r>
    <x v="1"/>
    <n v="0"/>
    <n v="0"/>
    <n v="0"/>
    <n v="3170"/>
    <x v="1608"/>
    <x v="0"/>
    <x v="0"/>
    <x v="0"/>
    <s v="03.03.10"/>
    <x v="0"/>
    <x v="0"/>
    <x v="0"/>
    <s v="Receitas Da Câmara"/>
    <s v="03.03.10"/>
    <s v="Receitas Da Câmara"/>
    <s v="03.03.10"/>
    <x v="34"/>
    <x v="0"/>
    <x v="5"/>
    <x v="4"/>
    <x v="0"/>
    <x v="0"/>
    <x v="0"/>
    <x v="0"/>
    <x v="8"/>
    <s v="2022-09-20"/>
    <x v="2"/>
    <n v="31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50"/>
    <x v="1609"/>
    <x v="0"/>
    <x v="0"/>
    <x v="0"/>
    <s v="03.03.10"/>
    <x v="0"/>
    <x v="0"/>
    <x v="0"/>
    <s v="Receitas Da Câmara"/>
    <s v="03.03.10"/>
    <s v="Receitas Da Câmara"/>
    <s v="03.03.10"/>
    <x v="41"/>
    <x v="0"/>
    <x v="5"/>
    <x v="4"/>
    <x v="0"/>
    <x v="0"/>
    <x v="0"/>
    <x v="0"/>
    <x v="8"/>
    <s v="2022-09-20"/>
    <x v="2"/>
    <n v="3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
    <x v="1610"/>
    <x v="0"/>
    <x v="0"/>
    <x v="0"/>
    <s v="03.03.10"/>
    <x v="0"/>
    <x v="0"/>
    <x v="0"/>
    <s v="Receitas Da Câmara"/>
    <s v="03.03.10"/>
    <s v="Receitas Da Câmara"/>
    <s v="03.03.10"/>
    <x v="35"/>
    <x v="0"/>
    <x v="1"/>
    <x v="11"/>
    <x v="0"/>
    <x v="0"/>
    <x v="0"/>
    <x v="0"/>
    <x v="8"/>
    <s v="2022-09-20"/>
    <x v="2"/>
    <n v="11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87500"/>
    <x v="1611"/>
    <x v="0"/>
    <x v="0"/>
    <x v="0"/>
    <s v="03.03.10"/>
    <x v="0"/>
    <x v="0"/>
    <x v="0"/>
    <s v="Receitas Da Câmara"/>
    <s v="03.03.10"/>
    <s v="Receitas Da Câmara"/>
    <s v="03.03.10"/>
    <x v="45"/>
    <x v="0"/>
    <x v="1"/>
    <x v="1"/>
    <x v="0"/>
    <x v="0"/>
    <x v="0"/>
    <x v="0"/>
    <x v="8"/>
    <s v="2022-09-20"/>
    <x v="2"/>
    <n v="78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1612"/>
    <x v="0"/>
    <x v="0"/>
    <x v="0"/>
    <s v="03.03.10"/>
    <x v="0"/>
    <x v="0"/>
    <x v="0"/>
    <s v="Receitas Da Câmara"/>
    <s v="03.03.10"/>
    <s v="Receitas Da Câmara"/>
    <s v="03.03.10"/>
    <x v="36"/>
    <x v="0"/>
    <x v="5"/>
    <x v="4"/>
    <x v="0"/>
    <x v="0"/>
    <x v="0"/>
    <x v="0"/>
    <x v="8"/>
    <s v="2022-09-20"/>
    <x v="2"/>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1613"/>
    <x v="0"/>
    <x v="0"/>
    <x v="0"/>
    <s v="03.03.10"/>
    <x v="0"/>
    <x v="0"/>
    <x v="0"/>
    <s v="Receitas Da Câmara"/>
    <s v="03.03.10"/>
    <s v="Receitas Da Câmara"/>
    <s v="03.03.10"/>
    <x v="39"/>
    <x v="0"/>
    <x v="5"/>
    <x v="4"/>
    <x v="0"/>
    <x v="0"/>
    <x v="0"/>
    <x v="0"/>
    <x v="8"/>
    <s v="2022-09-20"/>
    <x v="2"/>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888"/>
    <x v="1614"/>
    <x v="0"/>
    <x v="0"/>
    <x v="0"/>
    <s v="03.03.10"/>
    <x v="0"/>
    <x v="0"/>
    <x v="0"/>
    <s v="Receitas Da Câmara"/>
    <s v="03.03.10"/>
    <s v="Receitas Da Câmara"/>
    <s v="03.03.10"/>
    <x v="38"/>
    <x v="0"/>
    <x v="1"/>
    <x v="1"/>
    <x v="0"/>
    <x v="0"/>
    <x v="0"/>
    <x v="0"/>
    <x v="8"/>
    <s v="2022-09-20"/>
    <x v="2"/>
    <n v="5388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83"/>
    <x v="1615"/>
    <x v="0"/>
    <x v="0"/>
    <x v="0"/>
    <s v="03.03.10"/>
    <x v="0"/>
    <x v="0"/>
    <x v="0"/>
    <s v="Receitas Da Câmara"/>
    <s v="03.03.10"/>
    <s v="Receitas Da Câmara"/>
    <s v="03.03.10"/>
    <x v="40"/>
    <x v="0"/>
    <x v="5"/>
    <x v="4"/>
    <x v="0"/>
    <x v="0"/>
    <x v="0"/>
    <x v="0"/>
    <x v="8"/>
    <s v="2022-09-20"/>
    <x v="2"/>
    <n v="46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1616"/>
    <x v="0"/>
    <x v="0"/>
    <x v="0"/>
    <s v="03.03.10"/>
    <x v="0"/>
    <x v="0"/>
    <x v="0"/>
    <s v="Receitas Da Câmara"/>
    <s v="03.03.10"/>
    <s v="Receitas Da Câmara"/>
    <s v="03.03.10"/>
    <x v="37"/>
    <x v="0"/>
    <x v="5"/>
    <x v="4"/>
    <x v="0"/>
    <x v="0"/>
    <x v="0"/>
    <x v="0"/>
    <x v="8"/>
    <s v="2022-09-20"/>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0"/>
    <x v="1617"/>
    <x v="0"/>
    <x v="0"/>
    <x v="0"/>
    <s v="03.03.10"/>
    <x v="0"/>
    <x v="0"/>
    <x v="0"/>
    <s v="Receitas Da Câmara"/>
    <s v="03.03.10"/>
    <s v="Receitas Da Câmara"/>
    <s v="03.03.10"/>
    <x v="46"/>
    <x v="0"/>
    <x v="5"/>
    <x v="4"/>
    <x v="0"/>
    <x v="0"/>
    <x v="0"/>
    <x v="0"/>
    <x v="8"/>
    <s v="2022-09-27"/>
    <x v="2"/>
    <n v="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
    <x v="1618"/>
    <x v="0"/>
    <x v="0"/>
    <x v="0"/>
    <s v="03.03.10"/>
    <x v="0"/>
    <x v="0"/>
    <x v="0"/>
    <s v="Receitas Da Câmara"/>
    <s v="03.03.10"/>
    <s v="Receitas Da Câmara"/>
    <s v="03.03.10"/>
    <x v="48"/>
    <x v="0"/>
    <x v="5"/>
    <x v="4"/>
    <x v="0"/>
    <x v="0"/>
    <x v="0"/>
    <x v="0"/>
    <x v="8"/>
    <s v="2022-09-27"/>
    <x v="2"/>
    <n v="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1619"/>
    <x v="0"/>
    <x v="0"/>
    <x v="0"/>
    <s v="03.03.10"/>
    <x v="0"/>
    <x v="0"/>
    <x v="0"/>
    <s v="Receitas Da Câmara"/>
    <s v="03.03.10"/>
    <s v="Receitas Da Câmara"/>
    <s v="03.03.10"/>
    <x v="35"/>
    <x v="0"/>
    <x v="1"/>
    <x v="11"/>
    <x v="0"/>
    <x v="0"/>
    <x v="0"/>
    <x v="0"/>
    <x v="8"/>
    <s v="2022-09-27"/>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748"/>
    <x v="1620"/>
    <x v="0"/>
    <x v="0"/>
    <x v="0"/>
    <s v="03.03.10"/>
    <x v="0"/>
    <x v="0"/>
    <x v="0"/>
    <s v="Receitas Da Câmara"/>
    <s v="03.03.10"/>
    <s v="Receitas Da Câmara"/>
    <s v="03.03.10"/>
    <x v="38"/>
    <x v="0"/>
    <x v="1"/>
    <x v="1"/>
    <x v="0"/>
    <x v="0"/>
    <x v="0"/>
    <x v="0"/>
    <x v="8"/>
    <s v="2022-09-27"/>
    <x v="2"/>
    <n v="2674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1621"/>
    <x v="0"/>
    <x v="0"/>
    <x v="0"/>
    <s v="03.03.10"/>
    <x v="0"/>
    <x v="0"/>
    <x v="0"/>
    <s v="Receitas Da Câmara"/>
    <s v="03.03.10"/>
    <s v="Receitas Da Câmara"/>
    <s v="03.03.10"/>
    <x v="52"/>
    <x v="0"/>
    <x v="5"/>
    <x v="4"/>
    <x v="0"/>
    <x v="0"/>
    <x v="0"/>
    <x v="0"/>
    <x v="8"/>
    <s v="2022-09-27"/>
    <x v="2"/>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1622"/>
    <x v="0"/>
    <x v="0"/>
    <x v="0"/>
    <s v="03.03.10"/>
    <x v="0"/>
    <x v="0"/>
    <x v="0"/>
    <s v="Receitas Da Câmara"/>
    <s v="03.03.10"/>
    <s v="Receitas Da Câmara"/>
    <s v="03.03.10"/>
    <x v="36"/>
    <x v="0"/>
    <x v="5"/>
    <x v="4"/>
    <x v="0"/>
    <x v="0"/>
    <x v="0"/>
    <x v="0"/>
    <x v="8"/>
    <s v="2022-09-27"/>
    <x v="2"/>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50"/>
    <x v="1623"/>
    <x v="0"/>
    <x v="0"/>
    <x v="0"/>
    <s v="03.03.10"/>
    <x v="0"/>
    <x v="0"/>
    <x v="0"/>
    <s v="Receitas Da Câmara"/>
    <s v="03.03.10"/>
    <s v="Receitas Da Câmara"/>
    <s v="03.03.10"/>
    <x v="39"/>
    <x v="0"/>
    <x v="5"/>
    <x v="4"/>
    <x v="0"/>
    <x v="0"/>
    <x v="0"/>
    <x v="0"/>
    <x v="8"/>
    <s v="2022-09-27"/>
    <x v="2"/>
    <n v="1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1624"/>
    <x v="0"/>
    <x v="0"/>
    <x v="0"/>
    <s v="03.03.10"/>
    <x v="0"/>
    <x v="0"/>
    <x v="0"/>
    <s v="Receitas Da Câmara"/>
    <s v="03.03.10"/>
    <s v="Receitas Da Câmara"/>
    <s v="03.03.10"/>
    <x v="40"/>
    <x v="0"/>
    <x v="5"/>
    <x v="4"/>
    <x v="0"/>
    <x v="0"/>
    <x v="0"/>
    <x v="0"/>
    <x v="8"/>
    <s v="2022-09-27"/>
    <x v="2"/>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70"/>
    <x v="1625"/>
    <x v="0"/>
    <x v="1"/>
    <x v="0"/>
    <s v="03.16.15"/>
    <x v="6"/>
    <x v="0"/>
    <x v="5"/>
    <s v="Direção Financeira"/>
    <s v="03.16.15"/>
    <s v="Direção Financeira"/>
    <s v="03.16.15"/>
    <x v="20"/>
    <x v="0"/>
    <x v="1"/>
    <x v="5"/>
    <x v="0"/>
    <x v="0"/>
    <x v="2"/>
    <x v="0"/>
    <x v="8"/>
    <s v="2022-09-28"/>
    <x v="2"/>
    <n v="3370"/>
    <x v="0"/>
    <m/>
    <x v="0"/>
    <m/>
    <x v="3"/>
    <n v="100474696"/>
    <x v="0"/>
    <x v="1"/>
    <s v="Direção Financeira"/>
    <s v="ORI"/>
    <x v="0"/>
    <m/>
    <x v="0"/>
    <x v="0"/>
    <x v="0"/>
    <x v="0"/>
    <x v="0"/>
    <x v="0"/>
    <x v="0"/>
    <x v="0"/>
    <x v="0"/>
    <x v="0"/>
    <x v="0"/>
    <s v="Direção Financeira"/>
    <x v="0"/>
    <x v="0"/>
    <x v="0"/>
    <x v="0"/>
    <x v="0"/>
    <x v="0"/>
    <x v="0"/>
    <s v="000000"/>
    <x v="0"/>
    <x v="0"/>
    <x v="1"/>
    <x v="0"/>
    <s v="Pagamento a favor do Sr. Luís Gomes Semedo, referente ao serviço prestado de arquitetura, conforme o anexo.   "/>
  </r>
  <r>
    <x v="1"/>
    <n v="0"/>
    <n v="0"/>
    <n v="0"/>
    <n v="19095"/>
    <x v="1625"/>
    <x v="0"/>
    <x v="1"/>
    <x v="0"/>
    <s v="03.16.15"/>
    <x v="6"/>
    <x v="0"/>
    <x v="5"/>
    <s v="Direção Financeira"/>
    <s v="03.16.15"/>
    <s v="Direção Financeira"/>
    <s v="03.16.15"/>
    <x v="20"/>
    <x v="0"/>
    <x v="1"/>
    <x v="5"/>
    <x v="0"/>
    <x v="0"/>
    <x v="2"/>
    <x v="0"/>
    <x v="8"/>
    <s v="2022-09-28"/>
    <x v="2"/>
    <n v="19095"/>
    <x v="0"/>
    <m/>
    <x v="0"/>
    <m/>
    <x v="294"/>
    <n v="100479159"/>
    <x v="0"/>
    <x v="0"/>
    <s v="Direção Financeira"/>
    <s v="ORI"/>
    <x v="0"/>
    <m/>
    <x v="0"/>
    <x v="0"/>
    <x v="0"/>
    <x v="0"/>
    <x v="0"/>
    <x v="0"/>
    <x v="0"/>
    <x v="0"/>
    <x v="0"/>
    <x v="0"/>
    <x v="0"/>
    <s v="Direção Financeira"/>
    <x v="0"/>
    <x v="0"/>
    <x v="0"/>
    <x v="0"/>
    <x v="0"/>
    <x v="0"/>
    <x v="0"/>
    <s v="000000"/>
    <x v="0"/>
    <x v="0"/>
    <x v="0"/>
    <x v="0"/>
    <s v="Pagamento a favor do Sr. Luís Gomes Semedo, referente ao serviço prestado de arquitetura, conforme o anexo.   "/>
  </r>
  <r>
    <x v="1"/>
    <n v="0"/>
    <n v="0"/>
    <n v="0"/>
    <n v="16580"/>
    <x v="1626"/>
    <x v="0"/>
    <x v="1"/>
    <x v="0"/>
    <s v="01.25.05.10"/>
    <x v="5"/>
    <x v="4"/>
    <x v="4"/>
    <s v="Saúde"/>
    <s v="01.25.05"/>
    <s v="Saúde"/>
    <s v="01.25.05"/>
    <x v="5"/>
    <x v="0"/>
    <x v="4"/>
    <x v="3"/>
    <x v="0"/>
    <x v="1"/>
    <x v="2"/>
    <x v="0"/>
    <x v="8"/>
    <s v="2022-09-28"/>
    <x v="2"/>
    <n v="16580"/>
    <x v="0"/>
    <m/>
    <x v="0"/>
    <m/>
    <x v="45"/>
    <n v="100478189"/>
    <x v="0"/>
    <x v="0"/>
    <s v="Assistencia social"/>
    <s v="ORI"/>
    <x v="0"/>
    <m/>
    <x v="0"/>
    <x v="0"/>
    <x v="0"/>
    <x v="0"/>
    <x v="0"/>
    <x v="0"/>
    <x v="0"/>
    <x v="1"/>
    <x v="0"/>
    <x v="0"/>
    <x v="0"/>
    <s v="Assistencia social"/>
    <x v="0"/>
    <x v="0"/>
    <x v="0"/>
    <x v="0"/>
    <x v="1"/>
    <x v="0"/>
    <x v="0"/>
    <s v="000000"/>
    <x v="0"/>
    <x v="0"/>
    <x v="0"/>
    <x v="0"/>
    <s v="Pagamento a favor de Mercearia Inês nunes, referente a aquisição de géneros alimentícios para a composição de cesta básicas a famílias vulneráveis do município, conforme anexo."/>
  </r>
  <r>
    <x v="1"/>
    <n v="0"/>
    <n v="0"/>
    <n v="0"/>
    <n v="1400"/>
    <x v="1627"/>
    <x v="0"/>
    <x v="1"/>
    <x v="0"/>
    <s v="03.16.15"/>
    <x v="6"/>
    <x v="0"/>
    <x v="5"/>
    <s v="Direção Financeira"/>
    <s v="03.16.15"/>
    <s v="Direção Financeira"/>
    <s v="03.16.15"/>
    <x v="9"/>
    <x v="0"/>
    <x v="1"/>
    <x v="5"/>
    <x v="0"/>
    <x v="0"/>
    <x v="2"/>
    <x v="0"/>
    <x v="8"/>
    <s v="2022-09-28"/>
    <x v="2"/>
    <n v="1400"/>
    <x v="0"/>
    <m/>
    <x v="0"/>
    <m/>
    <x v="260"/>
    <n v="100226285"/>
    <x v="0"/>
    <x v="0"/>
    <s v="Direção Financeira"/>
    <s v="ORI"/>
    <x v="0"/>
    <m/>
    <x v="0"/>
    <x v="0"/>
    <x v="0"/>
    <x v="0"/>
    <x v="0"/>
    <x v="0"/>
    <x v="0"/>
    <x v="1"/>
    <x v="0"/>
    <x v="0"/>
    <x v="0"/>
    <s v="Direção Financeira"/>
    <x v="0"/>
    <x v="0"/>
    <x v="0"/>
    <x v="0"/>
    <x v="0"/>
    <x v="0"/>
    <x v="0"/>
    <s v="000000"/>
    <x v="0"/>
    <x v="0"/>
    <x v="0"/>
    <x v="0"/>
    <s v="Ajuda de custo a favor do senhor Herculano Fernandes a sua deslocação em missão de serviço a cidade da Praia no dia 27 de Setembro 2022, conforme justificativo em anexo. "/>
  </r>
  <r>
    <x v="1"/>
    <n v="0"/>
    <n v="0"/>
    <n v="0"/>
    <n v="1400"/>
    <x v="1628"/>
    <x v="0"/>
    <x v="1"/>
    <x v="0"/>
    <s v="03.16.15"/>
    <x v="6"/>
    <x v="0"/>
    <x v="5"/>
    <s v="Direção Financeira"/>
    <s v="03.16.15"/>
    <s v="Direção Financeira"/>
    <s v="03.16.15"/>
    <x v="9"/>
    <x v="0"/>
    <x v="1"/>
    <x v="5"/>
    <x v="0"/>
    <x v="0"/>
    <x v="2"/>
    <x v="0"/>
    <x v="8"/>
    <s v="2022-09-28"/>
    <x v="2"/>
    <n v="1400"/>
    <x v="0"/>
    <m/>
    <x v="0"/>
    <m/>
    <x v="295"/>
    <n v="100458633"/>
    <x v="0"/>
    <x v="0"/>
    <s v="Direção Financeira"/>
    <s v="ORI"/>
    <x v="0"/>
    <m/>
    <x v="0"/>
    <x v="0"/>
    <x v="0"/>
    <x v="0"/>
    <x v="0"/>
    <x v="0"/>
    <x v="0"/>
    <x v="1"/>
    <x v="0"/>
    <x v="0"/>
    <x v="0"/>
    <s v="Direção Financeira"/>
    <x v="0"/>
    <x v="0"/>
    <x v="0"/>
    <x v="0"/>
    <x v="0"/>
    <x v="0"/>
    <x v="0"/>
    <s v="000000"/>
    <x v="0"/>
    <x v="0"/>
    <x v="0"/>
    <x v="0"/>
    <s v="Ajuda de custo a favor do Sr. Joaquim Lino Mendes Tavares pela sua deslocação a cidade da praia em missão de serviço no dia 18 de setembro 2022, conforme anexo."/>
  </r>
  <r>
    <x v="1"/>
    <n v="0"/>
    <n v="0"/>
    <n v="0"/>
    <n v="120"/>
    <x v="1629"/>
    <x v="0"/>
    <x v="0"/>
    <x v="0"/>
    <s v="03.03.10"/>
    <x v="0"/>
    <x v="0"/>
    <x v="0"/>
    <s v="Receitas Da Câmara"/>
    <s v="03.03.10"/>
    <s v="Receitas Da Câmara"/>
    <s v="03.03.10"/>
    <x v="36"/>
    <x v="0"/>
    <x v="5"/>
    <x v="4"/>
    <x v="0"/>
    <x v="0"/>
    <x v="0"/>
    <x v="0"/>
    <x v="8"/>
    <s v="2022-09-28"/>
    <x v="2"/>
    <n v="1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113825"/>
    <x v="1630"/>
    <x v="0"/>
    <x v="0"/>
    <x v="0"/>
    <s v="03.03.10"/>
    <x v="0"/>
    <x v="0"/>
    <x v="0"/>
    <s v="Receitas Da Câmara"/>
    <s v="03.03.10"/>
    <s v="Receitas Da Câmara"/>
    <s v="03.03.10"/>
    <x v="45"/>
    <x v="0"/>
    <x v="1"/>
    <x v="1"/>
    <x v="0"/>
    <x v="0"/>
    <x v="0"/>
    <x v="0"/>
    <x v="8"/>
    <s v="2022-09-28"/>
    <x v="2"/>
    <n v="11138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326"/>
    <x v="1631"/>
    <x v="0"/>
    <x v="0"/>
    <x v="0"/>
    <s v="03.03.10"/>
    <x v="0"/>
    <x v="0"/>
    <x v="0"/>
    <s v="Receitas Da Câmara"/>
    <s v="03.03.10"/>
    <s v="Receitas Da Câmara"/>
    <s v="03.03.10"/>
    <x v="38"/>
    <x v="0"/>
    <x v="1"/>
    <x v="1"/>
    <x v="0"/>
    <x v="0"/>
    <x v="0"/>
    <x v="0"/>
    <x v="8"/>
    <s v="2022-09-28"/>
    <x v="2"/>
    <n v="932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40"/>
    <x v="1632"/>
    <x v="0"/>
    <x v="0"/>
    <x v="0"/>
    <s v="03.03.10"/>
    <x v="0"/>
    <x v="0"/>
    <x v="0"/>
    <s v="Receitas Da Câmara"/>
    <s v="03.03.10"/>
    <s v="Receitas Da Câmara"/>
    <s v="03.03.10"/>
    <x v="34"/>
    <x v="0"/>
    <x v="5"/>
    <x v="4"/>
    <x v="0"/>
    <x v="0"/>
    <x v="0"/>
    <x v="0"/>
    <x v="8"/>
    <s v="2022-09-28"/>
    <x v="2"/>
    <n v="6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25"/>
    <x v="1633"/>
    <x v="0"/>
    <x v="0"/>
    <x v="0"/>
    <s v="03.03.10"/>
    <x v="0"/>
    <x v="0"/>
    <x v="0"/>
    <s v="Receitas Da Câmara"/>
    <s v="03.03.10"/>
    <s v="Receitas Da Câmara"/>
    <s v="03.03.10"/>
    <x v="39"/>
    <x v="0"/>
    <x v="5"/>
    <x v="4"/>
    <x v="0"/>
    <x v="0"/>
    <x v="0"/>
    <x v="0"/>
    <x v="8"/>
    <s v="2022-09-28"/>
    <x v="2"/>
    <n v="15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0"/>
    <x v="1634"/>
    <x v="0"/>
    <x v="0"/>
    <x v="0"/>
    <s v="03.03.10"/>
    <x v="0"/>
    <x v="0"/>
    <x v="0"/>
    <s v="Receitas Da Câmara"/>
    <s v="03.03.10"/>
    <s v="Receitas Da Câmara"/>
    <s v="03.03.10"/>
    <x v="40"/>
    <x v="0"/>
    <x v="5"/>
    <x v="4"/>
    <x v="0"/>
    <x v="0"/>
    <x v="0"/>
    <x v="0"/>
    <x v="8"/>
    <s v="2022-09-28"/>
    <x v="2"/>
    <n v="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29"/>
    <x v="1635"/>
    <x v="0"/>
    <x v="0"/>
    <x v="0"/>
    <s v="80.02.01"/>
    <x v="3"/>
    <x v="3"/>
    <x v="3"/>
    <s v="Retenções Iur"/>
    <s v="80.02.01"/>
    <s v="Retenções Iur"/>
    <s v="80.02.01"/>
    <x v="3"/>
    <x v="0"/>
    <x v="2"/>
    <x v="1"/>
    <x v="1"/>
    <x v="2"/>
    <x v="0"/>
    <x v="0"/>
    <x v="8"/>
    <s v="2022-09-22"/>
    <x v="2"/>
    <n v="4829"/>
    <x v="0"/>
    <m/>
    <x v="0"/>
    <m/>
    <x v="3"/>
    <n v="100474696"/>
    <x v="0"/>
    <x v="0"/>
    <s v="Retenções Iur"/>
    <s v="ORI"/>
    <x v="0"/>
    <s v="RIUR"/>
    <x v="0"/>
    <x v="0"/>
    <x v="0"/>
    <x v="0"/>
    <x v="0"/>
    <x v="0"/>
    <x v="0"/>
    <x v="0"/>
    <x v="0"/>
    <x v="0"/>
    <x v="0"/>
    <s v="Retenções Iur"/>
    <x v="0"/>
    <x v="0"/>
    <x v="0"/>
    <x v="0"/>
    <x v="2"/>
    <x v="0"/>
    <x v="0"/>
    <s v="000000"/>
    <x v="0"/>
    <x v="1"/>
    <x v="0"/>
    <x v="0"/>
    <s v="RETENCAO OT"/>
  </r>
  <r>
    <x v="1"/>
    <n v="0"/>
    <n v="0"/>
    <n v="0"/>
    <n v="14000"/>
    <x v="1636"/>
    <x v="0"/>
    <x v="1"/>
    <x v="0"/>
    <s v="01.25.03.11"/>
    <x v="52"/>
    <x v="4"/>
    <x v="4"/>
    <s v="Emprego e Formação profissional"/>
    <s v="01.25.03"/>
    <s v="Emprego e Formação profissional"/>
    <s v="01.25.03"/>
    <x v="4"/>
    <x v="0"/>
    <x v="3"/>
    <x v="2"/>
    <x v="0"/>
    <x v="1"/>
    <x v="2"/>
    <x v="0"/>
    <x v="8"/>
    <s v="2022-09-30"/>
    <x v="2"/>
    <n v="14000"/>
    <x v="0"/>
    <m/>
    <x v="0"/>
    <m/>
    <x v="282"/>
    <n v="100479380"/>
    <x v="0"/>
    <x v="0"/>
    <s v="Promoção Auto Emprego"/>
    <s v="ORI"/>
    <x v="0"/>
    <s v="PAE"/>
    <x v="0"/>
    <x v="0"/>
    <x v="0"/>
    <x v="0"/>
    <x v="0"/>
    <x v="0"/>
    <x v="0"/>
    <x v="1"/>
    <x v="0"/>
    <x v="0"/>
    <x v="0"/>
    <s v="Promoção Auto Emprego"/>
    <x v="0"/>
    <x v="0"/>
    <x v="0"/>
    <x v="0"/>
    <x v="1"/>
    <x v="0"/>
    <x v="0"/>
    <s v="000000"/>
    <x v="0"/>
    <x v="0"/>
    <x v="0"/>
    <x v="0"/>
    <s v="Apoio financeiro a favor da sr. Carlos Alberto Tavares, para formalização da microempresa no quadro da politica de promoção de auto Emprego  no quadro  conforme justificativo em anexo.  "/>
  </r>
  <r>
    <x v="1"/>
    <n v="0"/>
    <n v="0"/>
    <n v="0"/>
    <n v="34800"/>
    <x v="1637"/>
    <x v="0"/>
    <x v="1"/>
    <x v="0"/>
    <s v="01.25.01.10"/>
    <x v="25"/>
    <x v="4"/>
    <x v="4"/>
    <s v="Educação"/>
    <s v="01.25.01"/>
    <s v="Educação"/>
    <s v="01.25.01"/>
    <x v="4"/>
    <x v="0"/>
    <x v="3"/>
    <x v="2"/>
    <x v="0"/>
    <x v="1"/>
    <x v="2"/>
    <x v="0"/>
    <x v="8"/>
    <s v="2022-09-30"/>
    <x v="2"/>
    <n v="34800"/>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210.01 Lts de combustível destinada as viaturas do transporte escolar, conforme anexo.   "/>
  </r>
  <r>
    <x v="1"/>
    <n v="0"/>
    <n v="0"/>
    <n v="0"/>
    <n v="3770"/>
    <x v="1638"/>
    <x v="0"/>
    <x v="1"/>
    <x v="0"/>
    <s v="03.16.15"/>
    <x v="6"/>
    <x v="0"/>
    <x v="5"/>
    <s v="Direção Financeira"/>
    <s v="03.16.15"/>
    <s v="Direção Financeira"/>
    <s v="03.16.15"/>
    <x v="32"/>
    <x v="0"/>
    <x v="1"/>
    <x v="1"/>
    <x v="0"/>
    <x v="0"/>
    <x v="2"/>
    <x v="0"/>
    <x v="8"/>
    <s v="2022-09-30"/>
    <x v="2"/>
    <n v="3770"/>
    <x v="0"/>
    <m/>
    <x v="0"/>
    <m/>
    <x v="127"/>
    <n v="100478087"/>
    <x v="0"/>
    <x v="0"/>
    <s v="Direção Financeira"/>
    <s v="ORI"/>
    <x v="0"/>
    <m/>
    <x v="0"/>
    <x v="0"/>
    <x v="0"/>
    <x v="0"/>
    <x v="0"/>
    <x v="0"/>
    <x v="0"/>
    <x v="0"/>
    <x v="0"/>
    <x v="0"/>
    <x v="0"/>
    <s v="Direção Financeira"/>
    <x v="0"/>
    <x v="0"/>
    <x v="0"/>
    <x v="0"/>
    <x v="0"/>
    <x v="0"/>
    <x v="0"/>
    <s v="000000"/>
    <x v="0"/>
    <x v="0"/>
    <x v="0"/>
    <x v="0"/>
    <s v="Pagamento a favor da Drogaria Blacky Johnson, referente a aquisição de materiais para instalação de ar condicionado no gabinete técnico da CMSM, conforme anexo."/>
  </r>
  <r>
    <x v="1"/>
    <n v="0"/>
    <n v="0"/>
    <n v="0"/>
    <n v="4995"/>
    <x v="1639"/>
    <x v="0"/>
    <x v="0"/>
    <x v="0"/>
    <s v="80.02.01"/>
    <x v="3"/>
    <x v="3"/>
    <x v="3"/>
    <s v="Retenções Iur"/>
    <s v="80.02.01"/>
    <s v="Retenções Iur"/>
    <s v="80.02.01"/>
    <x v="3"/>
    <x v="0"/>
    <x v="2"/>
    <x v="1"/>
    <x v="1"/>
    <x v="2"/>
    <x v="0"/>
    <x v="0"/>
    <x v="8"/>
    <s v="2022-09-21"/>
    <x v="2"/>
    <n v="4995"/>
    <x v="0"/>
    <m/>
    <x v="0"/>
    <m/>
    <x v="3"/>
    <n v="100474696"/>
    <x v="0"/>
    <x v="0"/>
    <s v="Retenções Iur"/>
    <s v="ORI"/>
    <x v="0"/>
    <s v="RIUR"/>
    <x v="0"/>
    <x v="0"/>
    <x v="0"/>
    <x v="0"/>
    <x v="0"/>
    <x v="0"/>
    <x v="0"/>
    <x v="0"/>
    <x v="0"/>
    <x v="0"/>
    <x v="0"/>
    <s v="Retenções Iur"/>
    <x v="0"/>
    <x v="0"/>
    <x v="0"/>
    <x v="0"/>
    <x v="2"/>
    <x v="0"/>
    <x v="0"/>
    <s v="000000"/>
    <x v="0"/>
    <x v="1"/>
    <x v="0"/>
    <x v="0"/>
    <s v="RETENCAO OT"/>
  </r>
  <r>
    <x v="1"/>
    <n v="0"/>
    <n v="0"/>
    <n v="0"/>
    <n v="9372"/>
    <x v="1640"/>
    <x v="0"/>
    <x v="0"/>
    <x v="0"/>
    <s v="80.02.10.26"/>
    <x v="21"/>
    <x v="3"/>
    <x v="3"/>
    <s v="Outros"/>
    <s v="80.02.10"/>
    <s v="Outros"/>
    <s v="80.02.10"/>
    <x v="31"/>
    <x v="0"/>
    <x v="2"/>
    <x v="10"/>
    <x v="1"/>
    <x v="2"/>
    <x v="0"/>
    <x v="0"/>
    <x v="8"/>
    <s v="2022-09-21"/>
    <x v="2"/>
    <n v="9372"/>
    <x v="0"/>
    <m/>
    <x v="0"/>
    <m/>
    <x v="37"/>
    <n v="100479277"/>
    <x v="0"/>
    <x v="0"/>
    <s v="Retenção Sansung"/>
    <s v="ORI"/>
    <x v="0"/>
    <s v="RS"/>
    <x v="0"/>
    <x v="0"/>
    <x v="0"/>
    <x v="0"/>
    <x v="0"/>
    <x v="0"/>
    <x v="0"/>
    <x v="1"/>
    <x v="0"/>
    <x v="0"/>
    <x v="0"/>
    <s v="Retenção Sansung"/>
    <x v="0"/>
    <x v="0"/>
    <x v="0"/>
    <x v="0"/>
    <x v="2"/>
    <x v="0"/>
    <x v="0"/>
    <s v="000000"/>
    <x v="0"/>
    <x v="1"/>
    <x v="0"/>
    <x v="0"/>
    <s v="RETENCAO OT"/>
  </r>
  <r>
    <x v="1"/>
    <n v="0"/>
    <n v="0"/>
    <n v="0"/>
    <n v="2300"/>
    <x v="1641"/>
    <x v="0"/>
    <x v="0"/>
    <x v="0"/>
    <s v="80.02.01"/>
    <x v="3"/>
    <x v="3"/>
    <x v="3"/>
    <s v="Retenções Iur"/>
    <s v="80.02.01"/>
    <s v="Retenções Iur"/>
    <s v="80.02.01"/>
    <x v="3"/>
    <x v="0"/>
    <x v="2"/>
    <x v="1"/>
    <x v="1"/>
    <x v="2"/>
    <x v="0"/>
    <x v="0"/>
    <x v="8"/>
    <s v="2022-09-20"/>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642"/>
    <x v="0"/>
    <x v="0"/>
    <x v="0"/>
    <s v="80.02.01"/>
    <x v="3"/>
    <x v="3"/>
    <x v="3"/>
    <s v="Retenções Iur"/>
    <s v="80.02.01"/>
    <s v="Retenções Iur"/>
    <s v="80.02.01"/>
    <x v="3"/>
    <x v="0"/>
    <x v="2"/>
    <x v="1"/>
    <x v="1"/>
    <x v="2"/>
    <x v="0"/>
    <x v="0"/>
    <x v="8"/>
    <s v="2022-09-20"/>
    <x v="2"/>
    <n v="2300"/>
    <x v="0"/>
    <m/>
    <x v="0"/>
    <m/>
    <x v="3"/>
    <n v="100474696"/>
    <x v="0"/>
    <x v="0"/>
    <s v="Retenções Iur"/>
    <s v="ORI"/>
    <x v="0"/>
    <s v="RIUR"/>
    <x v="0"/>
    <x v="0"/>
    <x v="0"/>
    <x v="0"/>
    <x v="0"/>
    <x v="0"/>
    <x v="0"/>
    <x v="0"/>
    <x v="0"/>
    <x v="0"/>
    <x v="0"/>
    <s v="Retenções Iur"/>
    <x v="0"/>
    <x v="0"/>
    <x v="0"/>
    <x v="0"/>
    <x v="2"/>
    <x v="0"/>
    <x v="0"/>
    <s v="000000"/>
    <x v="0"/>
    <x v="1"/>
    <x v="0"/>
    <x v="0"/>
    <s v="RETENCAO OT"/>
  </r>
  <r>
    <x v="1"/>
    <n v="0"/>
    <n v="0"/>
    <n v="0"/>
    <n v="3750"/>
    <x v="1643"/>
    <x v="0"/>
    <x v="0"/>
    <x v="0"/>
    <s v="80.02.01"/>
    <x v="3"/>
    <x v="3"/>
    <x v="3"/>
    <s v="Retenções Iur"/>
    <s v="80.02.01"/>
    <s v="Retenções Iur"/>
    <s v="80.02.01"/>
    <x v="3"/>
    <x v="0"/>
    <x v="2"/>
    <x v="1"/>
    <x v="1"/>
    <x v="2"/>
    <x v="0"/>
    <x v="0"/>
    <x v="8"/>
    <s v="2022-09-22"/>
    <x v="2"/>
    <n v="3750"/>
    <x v="0"/>
    <m/>
    <x v="0"/>
    <m/>
    <x v="3"/>
    <n v="100474696"/>
    <x v="0"/>
    <x v="0"/>
    <s v="Retenções Iur"/>
    <s v="ORI"/>
    <x v="0"/>
    <s v="RIUR"/>
    <x v="0"/>
    <x v="0"/>
    <x v="0"/>
    <x v="0"/>
    <x v="0"/>
    <x v="0"/>
    <x v="0"/>
    <x v="0"/>
    <x v="0"/>
    <x v="0"/>
    <x v="0"/>
    <s v="Retenções Iur"/>
    <x v="0"/>
    <x v="0"/>
    <x v="0"/>
    <x v="0"/>
    <x v="2"/>
    <x v="0"/>
    <x v="0"/>
    <s v="000000"/>
    <x v="0"/>
    <x v="1"/>
    <x v="0"/>
    <x v="0"/>
    <s v="RETENCAO OT"/>
  </r>
  <r>
    <x v="1"/>
    <n v="0"/>
    <n v="0"/>
    <n v="0"/>
    <n v="2300"/>
    <x v="1644"/>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1645"/>
    <x v="0"/>
    <x v="0"/>
    <x v="0"/>
    <s v="80.02.01"/>
    <x v="3"/>
    <x v="3"/>
    <x v="3"/>
    <s v="Retenções Iur"/>
    <s v="80.02.01"/>
    <s v="Retenções Iur"/>
    <s v="80.02.01"/>
    <x v="3"/>
    <x v="0"/>
    <x v="2"/>
    <x v="1"/>
    <x v="1"/>
    <x v="2"/>
    <x v="0"/>
    <x v="0"/>
    <x v="8"/>
    <s v="2022-09-22"/>
    <x v="2"/>
    <n v="10109"/>
    <x v="0"/>
    <m/>
    <x v="0"/>
    <m/>
    <x v="3"/>
    <n v="100474696"/>
    <x v="0"/>
    <x v="0"/>
    <s v="Retenções Iur"/>
    <s v="ORI"/>
    <x v="0"/>
    <s v="RIUR"/>
    <x v="0"/>
    <x v="0"/>
    <x v="0"/>
    <x v="0"/>
    <x v="0"/>
    <x v="0"/>
    <x v="0"/>
    <x v="0"/>
    <x v="0"/>
    <x v="0"/>
    <x v="0"/>
    <s v="Retenções Iur"/>
    <x v="0"/>
    <x v="0"/>
    <x v="0"/>
    <x v="0"/>
    <x v="2"/>
    <x v="0"/>
    <x v="0"/>
    <s v="000000"/>
    <x v="0"/>
    <x v="1"/>
    <x v="0"/>
    <x v="0"/>
    <s v="RETENCAO OT"/>
  </r>
  <r>
    <x v="0"/>
    <n v="0"/>
    <n v="0"/>
    <n v="0"/>
    <n v="49710"/>
    <x v="1646"/>
    <x v="0"/>
    <x v="1"/>
    <x v="0"/>
    <s v="01.27.02.15"/>
    <x v="2"/>
    <x v="2"/>
    <x v="2"/>
    <s v="Saneamento básico"/>
    <s v="01.27.02"/>
    <s v="Saneamento básico"/>
    <s v="01.27.02"/>
    <x v="2"/>
    <x v="0"/>
    <x v="1"/>
    <x v="1"/>
    <x v="0"/>
    <x v="1"/>
    <x v="1"/>
    <x v="0"/>
    <x v="8"/>
    <s v="2022-09-30"/>
    <x v="2"/>
    <n v="4971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300 Lts de combustível destinada a viatura de recolha, conforme anexo."/>
  </r>
  <r>
    <x v="1"/>
    <n v="0"/>
    <n v="0"/>
    <n v="0"/>
    <n v="3000"/>
    <x v="1647"/>
    <x v="0"/>
    <x v="0"/>
    <x v="0"/>
    <s v="80.02.01"/>
    <x v="3"/>
    <x v="3"/>
    <x v="3"/>
    <s v="Retenções Iur"/>
    <s v="80.02.01"/>
    <s v="Retenções Iur"/>
    <s v="80.02.01"/>
    <x v="3"/>
    <x v="0"/>
    <x v="2"/>
    <x v="1"/>
    <x v="1"/>
    <x v="2"/>
    <x v="0"/>
    <x v="0"/>
    <x v="8"/>
    <s v="2022-09-07"/>
    <x v="2"/>
    <n v="3000"/>
    <x v="0"/>
    <m/>
    <x v="0"/>
    <m/>
    <x v="3"/>
    <n v="100474696"/>
    <x v="0"/>
    <x v="0"/>
    <s v="Retenções Iur"/>
    <s v="ORI"/>
    <x v="0"/>
    <s v="RIUR"/>
    <x v="0"/>
    <x v="0"/>
    <x v="0"/>
    <x v="0"/>
    <x v="0"/>
    <x v="0"/>
    <x v="0"/>
    <x v="0"/>
    <x v="0"/>
    <x v="0"/>
    <x v="0"/>
    <s v="Retenções Iur"/>
    <x v="0"/>
    <x v="0"/>
    <x v="0"/>
    <x v="0"/>
    <x v="2"/>
    <x v="0"/>
    <x v="0"/>
    <s v="000000"/>
    <x v="0"/>
    <x v="1"/>
    <x v="0"/>
    <x v="0"/>
    <s v="RETENCAO OT"/>
  </r>
  <r>
    <x v="1"/>
    <n v="0"/>
    <n v="0"/>
    <n v="0"/>
    <n v="1800"/>
    <x v="1648"/>
    <x v="0"/>
    <x v="1"/>
    <x v="0"/>
    <s v="03.16.01"/>
    <x v="39"/>
    <x v="0"/>
    <x v="5"/>
    <s v="Assembleia Municipal"/>
    <s v="03.16.01"/>
    <s v="Assembleia Municipal"/>
    <s v="03.16.01"/>
    <x v="61"/>
    <x v="0"/>
    <x v="1"/>
    <x v="1"/>
    <x v="0"/>
    <x v="0"/>
    <x v="2"/>
    <x v="0"/>
    <x v="9"/>
    <s v="2022-10-03"/>
    <x v="3"/>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Maria Natalícia Horta Gonçalves, referente viiª sessão Ordinária de Assembleia Municipal de São Miguel do mês de Setembro de 2022, conforme documento em anexo.  "/>
  </r>
  <r>
    <x v="1"/>
    <n v="0"/>
    <n v="0"/>
    <n v="0"/>
    <n v="10200"/>
    <x v="1648"/>
    <x v="0"/>
    <x v="1"/>
    <x v="0"/>
    <s v="03.16.01"/>
    <x v="39"/>
    <x v="0"/>
    <x v="5"/>
    <s v="Assembleia Municipal"/>
    <s v="03.16.01"/>
    <s v="Assembleia Municipal"/>
    <s v="03.16.01"/>
    <x v="61"/>
    <x v="0"/>
    <x v="1"/>
    <x v="1"/>
    <x v="0"/>
    <x v="0"/>
    <x v="2"/>
    <x v="0"/>
    <x v="9"/>
    <s v="2022-10-03"/>
    <x v="3"/>
    <n v="10200"/>
    <x v="0"/>
    <m/>
    <x v="0"/>
    <m/>
    <x v="296"/>
    <n v="100478966"/>
    <x v="0"/>
    <x v="0"/>
    <s v="Assembleia Municipal"/>
    <s v="ORI"/>
    <x v="0"/>
    <s v="AM"/>
    <x v="0"/>
    <x v="0"/>
    <x v="0"/>
    <x v="0"/>
    <x v="0"/>
    <x v="0"/>
    <x v="0"/>
    <x v="0"/>
    <x v="0"/>
    <x v="0"/>
    <x v="0"/>
    <s v="Assembleia Municipal"/>
    <x v="0"/>
    <x v="0"/>
    <x v="0"/>
    <x v="0"/>
    <x v="0"/>
    <x v="0"/>
    <x v="0"/>
    <s v="000000"/>
    <x v="0"/>
    <x v="0"/>
    <x v="0"/>
    <x v="0"/>
    <s v="Pagamento da senha de presença a favor da Sra. Maria Natalícia Horta Gonçalves, referente viiª sessão Ordinária de Assembleia Municipal de São Miguel do mês de Setembro de 2022, conforme documento em anexo.  "/>
  </r>
  <r>
    <x v="1"/>
    <n v="0"/>
    <n v="0"/>
    <n v="0"/>
    <n v="49500"/>
    <x v="1649"/>
    <x v="0"/>
    <x v="0"/>
    <x v="0"/>
    <s v="80.02.01"/>
    <x v="3"/>
    <x v="3"/>
    <x v="3"/>
    <s v="Retenções Iur"/>
    <s v="80.02.01"/>
    <s v="Retenções Iur"/>
    <s v="80.02.01"/>
    <x v="3"/>
    <x v="0"/>
    <x v="2"/>
    <x v="1"/>
    <x v="1"/>
    <x v="2"/>
    <x v="0"/>
    <x v="0"/>
    <x v="8"/>
    <s v="2022-09-21"/>
    <x v="2"/>
    <n v="49500"/>
    <x v="0"/>
    <m/>
    <x v="0"/>
    <m/>
    <x v="3"/>
    <n v="100474696"/>
    <x v="0"/>
    <x v="0"/>
    <s v="Retenções Iur"/>
    <s v="ORI"/>
    <x v="0"/>
    <s v="RIUR"/>
    <x v="0"/>
    <x v="0"/>
    <x v="0"/>
    <x v="0"/>
    <x v="0"/>
    <x v="0"/>
    <x v="0"/>
    <x v="0"/>
    <x v="0"/>
    <x v="0"/>
    <x v="0"/>
    <s v="Retenções Iur"/>
    <x v="0"/>
    <x v="0"/>
    <x v="0"/>
    <x v="0"/>
    <x v="2"/>
    <x v="0"/>
    <x v="0"/>
    <s v="000000"/>
    <x v="0"/>
    <x v="1"/>
    <x v="0"/>
    <x v="0"/>
    <s v="RETENCAO OT"/>
  </r>
  <r>
    <x v="1"/>
    <n v="0"/>
    <n v="0"/>
    <n v="0"/>
    <n v="14700"/>
    <x v="1650"/>
    <x v="0"/>
    <x v="1"/>
    <x v="0"/>
    <s v="03.16.15"/>
    <x v="6"/>
    <x v="0"/>
    <x v="5"/>
    <s v="Direção Financeira"/>
    <s v="03.16.15"/>
    <s v="Direção Financeira"/>
    <s v="03.16.15"/>
    <x v="55"/>
    <x v="0"/>
    <x v="1"/>
    <x v="5"/>
    <x v="0"/>
    <x v="0"/>
    <x v="2"/>
    <x v="0"/>
    <x v="9"/>
    <s v="2022-10-03"/>
    <x v="3"/>
    <n v="14700"/>
    <x v="0"/>
    <m/>
    <x v="0"/>
    <m/>
    <x v="90"/>
    <n v="100392191"/>
    <x v="0"/>
    <x v="0"/>
    <s v="Direção Financeira"/>
    <s v="ORI"/>
    <x v="0"/>
    <m/>
    <x v="0"/>
    <x v="0"/>
    <x v="0"/>
    <x v="0"/>
    <x v="0"/>
    <x v="0"/>
    <x v="0"/>
    <x v="0"/>
    <x v="0"/>
    <x v="0"/>
    <x v="0"/>
    <s v="Direção Financeira"/>
    <x v="0"/>
    <x v="0"/>
    <x v="0"/>
    <x v="0"/>
    <x v="0"/>
    <x v="0"/>
    <x v="0"/>
    <s v="000000"/>
    <x v="0"/>
    <x v="0"/>
    <x v="0"/>
    <x v="0"/>
    <s v="Pagamento a favor de Multidata, Lda, para o conserto de um computador afeto ao gabinete técnico da Camara Municipal, conforme anexo.   "/>
  </r>
  <r>
    <x v="1"/>
    <n v="0"/>
    <n v="0"/>
    <n v="0"/>
    <n v="25409"/>
    <x v="1651"/>
    <x v="0"/>
    <x v="0"/>
    <x v="0"/>
    <s v="80.02.01"/>
    <x v="3"/>
    <x v="3"/>
    <x v="3"/>
    <s v="Retenções Iur"/>
    <s v="80.02.01"/>
    <s v="Retenções Iur"/>
    <s v="80.02.01"/>
    <x v="3"/>
    <x v="0"/>
    <x v="2"/>
    <x v="1"/>
    <x v="1"/>
    <x v="2"/>
    <x v="0"/>
    <x v="0"/>
    <x v="8"/>
    <s v="2022-09-22"/>
    <x v="2"/>
    <n v="25409"/>
    <x v="0"/>
    <m/>
    <x v="0"/>
    <m/>
    <x v="3"/>
    <n v="100474696"/>
    <x v="0"/>
    <x v="0"/>
    <s v="Retenções Iur"/>
    <s v="ORI"/>
    <x v="0"/>
    <s v="RIUR"/>
    <x v="0"/>
    <x v="0"/>
    <x v="0"/>
    <x v="0"/>
    <x v="0"/>
    <x v="0"/>
    <x v="0"/>
    <x v="0"/>
    <x v="0"/>
    <x v="0"/>
    <x v="0"/>
    <s v="Retenções Iur"/>
    <x v="0"/>
    <x v="0"/>
    <x v="0"/>
    <x v="0"/>
    <x v="2"/>
    <x v="0"/>
    <x v="0"/>
    <s v="000000"/>
    <x v="0"/>
    <x v="1"/>
    <x v="0"/>
    <x v="0"/>
    <s v="RETENCAO OT"/>
  </r>
  <r>
    <x v="1"/>
    <n v="0"/>
    <n v="0"/>
    <n v="0"/>
    <n v="21065"/>
    <x v="1652"/>
    <x v="0"/>
    <x v="0"/>
    <x v="0"/>
    <s v="80.02.10.01"/>
    <x v="9"/>
    <x v="3"/>
    <x v="3"/>
    <s v="Outros"/>
    <s v="80.02.10"/>
    <s v="Outros"/>
    <s v="80.02.10"/>
    <x v="29"/>
    <x v="0"/>
    <x v="2"/>
    <x v="1"/>
    <x v="1"/>
    <x v="2"/>
    <x v="0"/>
    <x v="0"/>
    <x v="8"/>
    <s v="2022-09-22"/>
    <x v="2"/>
    <n v="2106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873"/>
    <x v="1653"/>
    <x v="0"/>
    <x v="0"/>
    <x v="0"/>
    <s v="80.02.10.26"/>
    <x v="21"/>
    <x v="3"/>
    <x v="3"/>
    <s v="Outros"/>
    <s v="80.02.10"/>
    <s v="Outros"/>
    <s v="80.02.10"/>
    <x v="31"/>
    <x v="0"/>
    <x v="2"/>
    <x v="10"/>
    <x v="1"/>
    <x v="2"/>
    <x v="0"/>
    <x v="0"/>
    <x v="8"/>
    <s v="2022-09-22"/>
    <x v="2"/>
    <n v="2873"/>
    <x v="0"/>
    <m/>
    <x v="0"/>
    <m/>
    <x v="37"/>
    <n v="100479277"/>
    <x v="0"/>
    <x v="0"/>
    <s v="Retenção Sansung"/>
    <s v="ORI"/>
    <x v="0"/>
    <s v="RS"/>
    <x v="0"/>
    <x v="0"/>
    <x v="0"/>
    <x v="0"/>
    <x v="0"/>
    <x v="0"/>
    <x v="0"/>
    <x v="1"/>
    <x v="0"/>
    <x v="0"/>
    <x v="0"/>
    <s v="Retenção Sansung"/>
    <x v="0"/>
    <x v="0"/>
    <x v="0"/>
    <x v="0"/>
    <x v="2"/>
    <x v="0"/>
    <x v="0"/>
    <s v="000000"/>
    <x v="0"/>
    <x v="1"/>
    <x v="0"/>
    <x v="0"/>
    <s v="RETENCAO OT"/>
  </r>
  <r>
    <x v="1"/>
    <n v="0"/>
    <n v="0"/>
    <n v="0"/>
    <n v="12989"/>
    <x v="1654"/>
    <x v="0"/>
    <x v="0"/>
    <x v="0"/>
    <s v="80.02.01"/>
    <x v="3"/>
    <x v="3"/>
    <x v="3"/>
    <s v="Retenções Iur"/>
    <s v="80.02.01"/>
    <s v="Retenções Iur"/>
    <s v="80.02.01"/>
    <x v="3"/>
    <x v="0"/>
    <x v="2"/>
    <x v="1"/>
    <x v="1"/>
    <x v="2"/>
    <x v="0"/>
    <x v="0"/>
    <x v="8"/>
    <s v="2022-09-22"/>
    <x v="2"/>
    <n v="12989"/>
    <x v="0"/>
    <m/>
    <x v="0"/>
    <m/>
    <x v="3"/>
    <n v="100474696"/>
    <x v="0"/>
    <x v="0"/>
    <s v="Retenções Iur"/>
    <s v="ORI"/>
    <x v="0"/>
    <s v="RIUR"/>
    <x v="0"/>
    <x v="0"/>
    <x v="0"/>
    <x v="0"/>
    <x v="0"/>
    <x v="0"/>
    <x v="0"/>
    <x v="0"/>
    <x v="0"/>
    <x v="0"/>
    <x v="0"/>
    <s v="Retenções Iur"/>
    <x v="0"/>
    <x v="0"/>
    <x v="0"/>
    <x v="0"/>
    <x v="2"/>
    <x v="0"/>
    <x v="0"/>
    <s v="000000"/>
    <x v="0"/>
    <x v="1"/>
    <x v="0"/>
    <x v="0"/>
    <s v="RETENCAO OT"/>
  </r>
  <r>
    <x v="1"/>
    <n v="0"/>
    <n v="0"/>
    <n v="0"/>
    <n v="55482"/>
    <x v="1655"/>
    <x v="0"/>
    <x v="0"/>
    <x v="0"/>
    <s v="80.02.10.01"/>
    <x v="9"/>
    <x v="3"/>
    <x v="3"/>
    <s v="Outros"/>
    <s v="80.02.10"/>
    <s v="Outros"/>
    <s v="80.02.10"/>
    <x v="29"/>
    <x v="0"/>
    <x v="2"/>
    <x v="1"/>
    <x v="1"/>
    <x v="2"/>
    <x v="0"/>
    <x v="0"/>
    <x v="8"/>
    <s v="2022-09-22"/>
    <x v="2"/>
    <n v="554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1656"/>
    <x v="0"/>
    <x v="0"/>
    <x v="0"/>
    <s v="80.02.10.24"/>
    <x v="20"/>
    <x v="3"/>
    <x v="3"/>
    <s v="Outros"/>
    <s v="80.02.10"/>
    <s v="Outros"/>
    <s v="80.02.10"/>
    <x v="30"/>
    <x v="0"/>
    <x v="2"/>
    <x v="1"/>
    <x v="1"/>
    <x v="2"/>
    <x v="0"/>
    <x v="0"/>
    <x v="8"/>
    <s v="2022-09-22"/>
    <x v="2"/>
    <n v="415"/>
    <x v="0"/>
    <m/>
    <x v="0"/>
    <m/>
    <x v="36"/>
    <n v="100478987"/>
    <x v="0"/>
    <x v="0"/>
    <s v="Retenções SIACSA"/>
    <s v="ORI"/>
    <x v="0"/>
    <s v="SIACSA"/>
    <x v="0"/>
    <x v="0"/>
    <x v="0"/>
    <x v="0"/>
    <x v="0"/>
    <x v="0"/>
    <x v="0"/>
    <x v="1"/>
    <x v="0"/>
    <x v="0"/>
    <x v="0"/>
    <s v="Retenções SIACSA"/>
    <x v="0"/>
    <x v="0"/>
    <x v="0"/>
    <x v="0"/>
    <x v="2"/>
    <x v="0"/>
    <x v="0"/>
    <s v="000000"/>
    <x v="0"/>
    <x v="1"/>
    <x v="0"/>
    <x v="0"/>
    <s v="RETENCAO OT"/>
  </r>
  <r>
    <x v="1"/>
    <n v="0"/>
    <n v="0"/>
    <n v="0"/>
    <n v="6532"/>
    <x v="1657"/>
    <x v="0"/>
    <x v="0"/>
    <x v="0"/>
    <s v="80.02.10.26"/>
    <x v="21"/>
    <x v="3"/>
    <x v="3"/>
    <s v="Outros"/>
    <s v="80.02.10"/>
    <s v="Outros"/>
    <s v="80.02.10"/>
    <x v="31"/>
    <x v="0"/>
    <x v="2"/>
    <x v="10"/>
    <x v="1"/>
    <x v="2"/>
    <x v="0"/>
    <x v="0"/>
    <x v="8"/>
    <s v="2022-09-22"/>
    <x v="2"/>
    <n v="6532"/>
    <x v="0"/>
    <m/>
    <x v="0"/>
    <m/>
    <x v="37"/>
    <n v="100479277"/>
    <x v="0"/>
    <x v="0"/>
    <s v="Retenção Sansung"/>
    <s v="ORI"/>
    <x v="0"/>
    <s v="RS"/>
    <x v="0"/>
    <x v="0"/>
    <x v="0"/>
    <x v="0"/>
    <x v="0"/>
    <x v="0"/>
    <x v="0"/>
    <x v="1"/>
    <x v="0"/>
    <x v="0"/>
    <x v="0"/>
    <s v="Retenção Sansung"/>
    <x v="0"/>
    <x v="0"/>
    <x v="0"/>
    <x v="0"/>
    <x v="2"/>
    <x v="0"/>
    <x v="0"/>
    <s v="000000"/>
    <x v="0"/>
    <x v="1"/>
    <x v="0"/>
    <x v="0"/>
    <s v="RETENCAO OT"/>
  </r>
  <r>
    <x v="1"/>
    <n v="0"/>
    <n v="0"/>
    <n v="0"/>
    <n v="10834"/>
    <x v="1658"/>
    <x v="0"/>
    <x v="0"/>
    <x v="0"/>
    <s v="80.02.01"/>
    <x v="3"/>
    <x v="3"/>
    <x v="3"/>
    <s v="Retenções Iur"/>
    <s v="80.02.01"/>
    <s v="Retenções Iur"/>
    <s v="80.02.01"/>
    <x v="3"/>
    <x v="0"/>
    <x v="2"/>
    <x v="1"/>
    <x v="1"/>
    <x v="2"/>
    <x v="0"/>
    <x v="0"/>
    <x v="8"/>
    <s v="2022-09-22"/>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1659"/>
    <x v="0"/>
    <x v="0"/>
    <x v="0"/>
    <s v="80.02.10.01"/>
    <x v="9"/>
    <x v="3"/>
    <x v="3"/>
    <s v="Outros"/>
    <s v="80.02.10"/>
    <s v="Outros"/>
    <s v="80.02.10"/>
    <x v="29"/>
    <x v="0"/>
    <x v="2"/>
    <x v="1"/>
    <x v="1"/>
    <x v="2"/>
    <x v="0"/>
    <x v="0"/>
    <x v="8"/>
    <s v="2022-09-22"/>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152"/>
    <x v="1660"/>
    <x v="0"/>
    <x v="0"/>
    <x v="0"/>
    <s v="80.02.10.01"/>
    <x v="9"/>
    <x v="3"/>
    <x v="3"/>
    <s v="Outros"/>
    <s v="80.02.10"/>
    <s v="Outros"/>
    <s v="80.02.10"/>
    <x v="29"/>
    <x v="0"/>
    <x v="2"/>
    <x v="1"/>
    <x v="1"/>
    <x v="2"/>
    <x v="0"/>
    <x v="0"/>
    <x v="8"/>
    <s v="2022-09-22"/>
    <x v="2"/>
    <n v="915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1661"/>
    <x v="0"/>
    <x v="0"/>
    <x v="0"/>
    <s v="80.02.10.23"/>
    <x v="19"/>
    <x v="3"/>
    <x v="3"/>
    <s v="Outros"/>
    <s v="80.02.10"/>
    <s v="Outros"/>
    <s v="80.02.10"/>
    <x v="30"/>
    <x v="0"/>
    <x v="2"/>
    <x v="1"/>
    <x v="1"/>
    <x v="2"/>
    <x v="0"/>
    <x v="0"/>
    <x v="8"/>
    <s v="2022-09-22"/>
    <x v="2"/>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1662"/>
    <x v="0"/>
    <x v="0"/>
    <x v="0"/>
    <s v="80.02.10.24"/>
    <x v="20"/>
    <x v="3"/>
    <x v="3"/>
    <s v="Outros"/>
    <s v="80.02.10"/>
    <s v="Outros"/>
    <s v="80.02.10"/>
    <x v="30"/>
    <x v="0"/>
    <x v="2"/>
    <x v="1"/>
    <x v="1"/>
    <x v="2"/>
    <x v="0"/>
    <x v="0"/>
    <x v="8"/>
    <s v="2022-09-22"/>
    <x v="2"/>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1663"/>
    <x v="0"/>
    <x v="0"/>
    <x v="0"/>
    <s v="80.02.10.26"/>
    <x v="21"/>
    <x v="3"/>
    <x v="3"/>
    <s v="Outros"/>
    <s v="80.02.10"/>
    <s v="Outros"/>
    <s v="80.02.10"/>
    <x v="31"/>
    <x v="0"/>
    <x v="2"/>
    <x v="10"/>
    <x v="1"/>
    <x v="2"/>
    <x v="0"/>
    <x v="0"/>
    <x v="8"/>
    <s v="2022-09-22"/>
    <x v="2"/>
    <n v="2783"/>
    <x v="0"/>
    <m/>
    <x v="0"/>
    <m/>
    <x v="37"/>
    <n v="100479277"/>
    <x v="0"/>
    <x v="0"/>
    <s v="Retenção Sansung"/>
    <s v="ORI"/>
    <x v="0"/>
    <s v="RS"/>
    <x v="0"/>
    <x v="0"/>
    <x v="0"/>
    <x v="0"/>
    <x v="0"/>
    <x v="0"/>
    <x v="0"/>
    <x v="1"/>
    <x v="0"/>
    <x v="0"/>
    <x v="0"/>
    <s v="Retenção Sansung"/>
    <x v="0"/>
    <x v="0"/>
    <x v="0"/>
    <x v="0"/>
    <x v="2"/>
    <x v="0"/>
    <x v="0"/>
    <s v="000000"/>
    <x v="0"/>
    <x v="1"/>
    <x v="0"/>
    <x v="0"/>
    <s v="RETENCAO OT"/>
  </r>
  <r>
    <x v="1"/>
    <n v="0"/>
    <n v="0"/>
    <n v="0"/>
    <n v="2362000"/>
    <x v="1664"/>
    <x v="0"/>
    <x v="0"/>
    <x v="0"/>
    <s v="03.03.10"/>
    <x v="0"/>
    <x v="0"/>
    <x v="0"/>
    <s v="Receitas Da Câmara"/>
    <s v="03.03.10"/>
    <s v="Receitas Da Câmara"/>
    <s v="03.03.10"/>
    <x v="56"/>
    <x v="0"/>
    <x v="0"/>
    <x v="0"/>
    <x v="0"/>
    <x v="0"/>
    <x v="0"/>
    <x v="0"/>
    <x v="7"/>
    <s v="2022-08-29"/>
    <x v="2"/>
    <n v="2362000"/>
    <x v="0"/>
    <m/>
    <x v="0"/>
    <m/>
    <x v="0"/>
    <n v="100474914"/>
    <x v="0"/>
    <x v="0"/>
    <s v="Receitas Da Câmara"/>
    <s v="EXT"/>
    <x v="0"/>
    <s v="RDC"/>
    <x v="0"/>
    <x v="0"/>
    <x v="0"/>
    <x v="0"/>
    <x v="0"/>
    <x v="0"/>
    <x v="0"/>
    <x v="0"/>
    <x v="0"/>
    <x v="0"/>
    <x v="0"/>
    <s v="Receitas Da Câmara"/>
    <x v="0"/>
    <x v="0"/>
    <x v="0"/>
    <x v="0"/>
    <x v="0"/>
    <x v="0"/>
    <x v="0"/>
    <s v="000000"/>
    <x v="0"/>
    <x v="0"/>
    <x v="0"/>
    <x v="0"/>
    <s v="pagamento do fundo de financiamento FFM, conforme anexo.  "/>
  </r>
  <r>
    <x v="0"/>
    <n v="0"/>
    <n v="0"/>
    <n v="0"/>
    <n v="188860"/>
    <x v="1665"/>
    <x v="0"/>
    <x v="1"/>
    <x v="0"/>
    <s v="01.28.01.08"/>
    <x v="30"/>
    <x v="5"/>
    <x v="6"/>
    <s v="Habitação Social"/>
    <s v="01.28.01"/>
    <s v="Habitação Social"/>
    <s v="01.28.01"/>
    <x v="1"/>
    <x v="0"/>
    <x v="1"/>
    <x v="1"/>
    <x v="0"/>
    <x v="1"/>
    <x v="1"/>
    <x v="0"/>
    <x v="9"/>
    <s v="2022-10-04"/>
    <x v="3"/>
    <n v="188860"/>
    <x v="0"/>
    <m/>
    <x v="0"/>
    <m/>
    <x v="206"/>
    <n v="100478789"/>
    <x v="0"/>
    <x v="0"/>
    <s v="Habitações Sociais"/>
    <s v="ORI"/>
    <x v="0"/>
    <s v="HS"/>
    <x v="0"/>
    <x v="0"/>
    <x v="0"/>
    <x v="0"/>
    <x v="0"/>
    <x v="0"/>
    <x v="0"/>
    <x v="1"/>
    <x v="0"/>
    <x v="0"/>
    <x v="0"/>
    <s v="Habitações Sociais"/>
    <x v="0"/>
    <x v="0"/>
    <x v="0"/>
    <x v="0"/>
    <x v="1"/>
    <x v="0"/>
    <x v="0"/>
    <s v="000000"/>
    <x v="0"/>
    <x v="0"/>
    <x v="0"/>
    <x v="0"/>
    <s v="Pagamento a favor da Empresa saber Dizer e Construir, referente a trabalhos amais das habitações pertencente a sr. Rita  e  Itelvina no ambito da Reabilitações das Habitações, PRRA, conforme proposta em anexo."/>
  </r>
  <r>
    <x v="0"/>
    <n v="0"/>
    <n v="0"/>
    <n v="0"/>
    <n v="20000000"/>
    <x v="1666"/>
    <x v="0"/>
    <x v="1"/>
    <x v="0"/>
    <s v="01.27.06.91"/>
    <x v="42"/>
    <x v="2"/>
    <x v="2"/>
    <s v="Requalificação Urbana e habitação"/>
    <s v="01.27.06"/>
    <s v="Requalificação Urbana e habitação"/>
    <s v="01.27.06"/>
    <x v="1"/>
    <x v="0"/>
    <x v="1"/>
    <x v="1"/>
    <x v="0"/>
    <x v="1"/>
    <x v="1"/>
    <x v="0"/>
    <x v="9"/>
    <s v="2022-10-05"/>
    <x v="3"/>
    <n v="20000000"/>
    <x v="0"/>
    <m/>
    <x v="0"/>
    <m/>
    <x v="122"/>
    <n v="100478565"/>
    <x v="0"/>
    <x v="0"/>
    <s v="Projeto de valorização Turística das Aldeias Rurais"/>
    <s v="ORI"/>
    <x v="0"/>
    <s v="PVTAR"/>
    <x v="0"/>
    <x v="0"/>
    <x v="0"/>
    <x v="0"/>
    <x v="0"/>
    <x v="0"/>
    <x v="0"/>
    <x v="1"/>
    <x v="0"/>
    <x v="0"/>
    <x v="0"/>
    <s v="Projeto de valorização Turística das Aldeias Rurais"/>
    <x v="0"/>
    <x v="0"/>
    <x v="0"/>
    <x v="0"/>
    <x v="1"/>
    <x v="0"/>
    <x v="0"/>
    <s v="000000"/>
    <x v="0"/>
    <x v="0"/>
    <x v="0"/>
    <x v="0"/>
    <s v=" Pagamento a favor da Tecnovia, referente a empreitada da obra de asfaltagem de estradas em calçada no Município de São Miguel, conforme contrato e proposta em anexo, referente fatura 78."/>
  </r>
  <r>
    <x v="0"/>
    <n v="0"/>
    <n v="0"/>
    <n v="0"/>
    <n v="300000"/>
    <x v="1667"/>
    <x v="0"/>
    <x v="1"/>
    <x v="0"/>
    <s v="01.24.08.09"/>
    <x v="68"/>
    <x v="7"/>
    <x v="8"/>
    <s v="Reforma do Estado e da Administração Pública"/>
    <s v="01.24.08"/>
    <s v="Reforma do Estado e da Administração Pública"/>
    <s v="01.24.08"/>
    <x v="80"/>
    <x v="0"/>
    <x v="1"/>
    <x v="1"/>
    <x v="0"/>
    <x v="1"/>
    <x v="1"/>
    <x v="0"/>
    <x v="9"/>
    <s v="2022-10-10"/>
    <x v="3"/>
    <n v="300000"/>
    <x v="0"/>
    <m/>
    <x v="0"/>
    <m/>
    <x v="297"/>
    <n v="100110012"/>
    <x v="0"/>
    <x v="0"/>
    <s v="Conclusão da desmaterialização dos processos nos setores do licenciamento a retalho e RH"/>
    <s v="ORI"/>
    <x v="0"/>
    <s v="CDPSLRRH"/>
    <x v="0"/>
    <x v="0"/>
    <x v="0"/>
    <x v="0"/>
    <x v="0"/>
    <x v="0"/>
    <x v="0"/>
    <x v="1"/>
    <x v="0"/>
    <x v="0"/>
    <x v="0"/>
    <s v="Conclusão da desmaterialização dos processos nos setores do licenciamento a retalho e RH"/>
    <x v="0"/>
    <x v="0"/>
    <x v="0"/>
    <x v="0"/>
    <x v="1"/>
    <x v="0"/>
    <x v="0"/>
    <s v="000000"/>
    <x v="0"/>
    <x v="0"/>
    <x v="0"/>
    <x v="0"/>
    <s v="Pagamento a favor da NOSI, referente a prestação de serviços e-Gov., conforme cópia de contrato em anexo "/>
  </r>
  <r>
    <x v="1"/>
    <n v="0"/>
    <n v="0"/>
    <n v="0"/>
    <n v="6902328"/>
    <x v="1668"/>
    <x v="0"/>
    <x v="0"/>
    <x v="0"/>
    <s v="03.03.10"/>
    <x v="0"/>
    <x v="0"/>
    <x v="0"/>
    <s v="Receitas Da Câmara"/>
    <s v="03.03.10"/>
    <s v="Receitas Da Câmara"/>
    <s v="03.03.10"/>
    <x v="56"/>
    <x v="0"/>
    <x v="0"/>
    <x v="0"/>
    <x v="0"/>
    <x v="0"/>
    <x v="0"/>
    <x v="0"/>
    <x v="8"/>
    <s v="2022-09-26"/>
    <x v="2"/>
    <n v="6902328"/>
    <x v="0"/>
    <m/>
    <x v="0"/>
    <m/>
    <x v="0"/>
    <n v="100474914"/>
    <x v="0"/>
    <x v="0"/>
    <s v="Receitas Da Câmara"/>
    <s v="EXT"/>
    <x v="0"/>
    <s v="RDC"/>
    <x v="0"/>
    <x v="0"/>
    <x v="0"/>
    <x v="0"/>
    <x v="0"/>
    <x v="0"/>
    <x v="0"/>
    <x v="0"/>
    <x v="0"/>
    <x v="0"/>
    <x v="0"/>
    <s v="Receitas Da Câmara"/>
    <x v="0"/>
    <x v="0"/>
    <x v="0"/>
    <x v="0"/>
    <x v="0"/>
    <x v="0"/>
    <x v="0"/>
    <s v="000000"/>
    <x v="0"/>
    <x v="0"/>
    <x v="0"/>
    <x v="0"/>
    <s v="Transferência do FFM, referente ao mês de setembro 2022, conforme copia de estrato em anexo."/>
  </r>
  <r>
    <x v="1"/>
    <n v="0"/>
    <n v="0"/>
    <n v="0"/>
    <n v="24706"/>
    <x v="1669"/>
    <x v="0"/>
    <x v="1"/>
    <x v="0"/>
    <s v="03.16.15"/>
    <x v="6"/>
    <x v="0"/>
    <x v="5"/>
    <s v="Direção Financeira"/>
    <s v="03.16.15"/>
    <s v="Direção Financeira"/>
    <s v="03.16.15"/>
    <x v="68"/>
    <x v="0"/>
    <x v="1"/>
    <x v="5"/>
    <x v="1"/>
    <x v="0"/>
    <x v="2"/>
    <x v="0"/>
    <x v="9"/>
    <s v="2022-10-10"/>
    <x v="3"/>
    <n v="24706"/>
    <x v="0"/>
    <m/>
    <x v="0"/>
    <m/>
    <x v="80"/>
    <n v="100476775"/>
    <x v="0"/>
    <x v="0"/>
    <s v="Direção Financeira"/>
    <s v="ORI"/>
    <x v="0"/>
    <m/>
    <x v="0"/>
    <x v="0"/>
    <x v="0"/>
    <x v="0"/>
    <x v="0"/>
    <x v="0"/>
    <x v="0"/>
    <x v="0"/>
    <x v="0"/>
    <x v="0"/>
    <x v="0"/>
    <s v="Direção Financeira"/>
    <x v="0"/>
    <x v="0"/>
    <x v="0"/>
    <x v="0"/>
    <x v="0"/>
    <x v="0"/>
    <x v="0"/>
    <s v="000000"/>
    <x v="0"/>
    <x v="0"/>
    <x v="0"/>
    <x v="0"/>
    <s v="Pagamento a favor da Electra Sul, referente a energia casa do Presidente Achada Batalha, conforme anexo."/>
  </r>
  <r>
    <x v="1"/>
    <n v="0"/>
    <n v="0"/>
    <n v="0"/>
    <n v="693500"/>
    <x v="1670"/>
    <x v="0"/>
    <x v="1"/>
    <x v="0"/>
    <s v="03.16.15"/>
    <x v="6"/>
    <x v="0"/>
    <x v="5"/>
    <s v="Direção Financeira"/>
    <s v="03.16.15"/>
    <s v="Direção Financeira"/>
    <s v="03.16.15"/>
    <x v="43"/>
    <x v="0"/>
    <x v="1"/>
    <x v="1"/>
    <x v="0"/>
    <x v="0"/>
    <x v="2"/>
    <x v="0"/>
    <x v="9"/>
    <s v="2022-10-06"/>
    <x v="3"/>
    <n v="693500"/>
    <x v="0"/>
    <m/>
    <x v="0"/>
    <m/>
    <x v="130"/>
    <n v="100477690"/>
    <x v="0"/>
    <x v="0"/>
    <s v="Direção Financeira"/>
    <s v="ORI"/>
    <x v="0"/>
    <m/>
    <x v="0"/>
    <x v="0"/>
    <x v="0"/>
    <x v="0"/>
    <x v="0"/>
    <x v="0"/>
    <x v="0"/>
    <x v="0"/>
    <x v="0"/>
    <x v="0"/>
    <x v="0"/>
    <s v="Direção Financeira"/>
    <x v="0"/>
    <x v="0"/>
    <x v="0"/>
    <x v="0"/>
    <x v="0"/>
    <x v="0"/>
    <x v="0"/>
    <s v="099999"/>
    <x v="0"/>
    <x v="0"/>
    <x v="0"/>
    <x v="0"/>
    <s v="Pagamento a favor da Empresa Automendes, conforme documentos em anexo."/>
  </r>
  <r>
    <x v="1"/>
    <n v="0"/>
    <n v="0"/>
    <n v="0"/>
    <n v="5600"/>
    <x v="1671"/>
    <x v="0"/>
    <x v="1"/>
    <x v="0"/>
    <s v="03.16.15"/>
    <x v="6"/>
    <x v="0"/>
    <x v="5"/>
    <s v="Direção Financeira"/>
    <s v="03.16.15"/>
    <s v="Direção Financeira"/>
    <s v="03.16.15"/>
    <x v="9"/>
    <x v="0"/>
    <x v="1"/>
    <x v="5"/>
    <x v="0"/>
    <x v="0"/>
    <x v="2"/>
    <x v="0"/>
    <x v="9"/>
    <s v="2022-10-12"/>
    <x v="3"/>
    <n v="5600"/>
    <x v="0"/>
    <m/>
    <x v="0"/>
    <m/>
    <x v="183"/>
    <n v="100479302"/>
    <x v="0"/>
    <x v="0"/>
    <s v="Direção Financeira"/>
    <s v="ORI"/>
    <x v="0"/>
    <m/>
    <x v="0"/>
    <x v="0"/>
    <x v="0"/>
    <x v="0"/>
    <x v="0"/>
    <x v="0"/>
    <x v="0"/>
    <x v="1"/>
    <x v="0"/>
    <x v="0"/>
    <x v="0"/>
    <s v="Direção Financeira"/>
    <x v="0"/>
    <x v="0"/>
    <x v="0"/>
    <x v="0"/>
    <x v="0"/>
    <x v="0"/>
    <x v="0"/>
    <s v="000000"/>
    <x v="0"/>
    <x v="0"/>
    <x v="0"/>
    <x v="0"/>
    <s v=" Ajuda de custo a favor do senhor Alfredo Vaz pela sua deslocação em missão de serviço a cidade da Praia, conforme justificativo em anexo. "/>
  </r>
  <r>
    <x v="1"/>
    <n v="0"/>
    <n v="0"/>
    <n v="0"/>
    <n v="1400"/>
    <x v="1672"/>
    <x v="0"/>
    <x v="1"/>
    <x v="0"/>
    <s v="03.16.15"/>
    <x v="6"/>
    <x v="0"/>
    <x v="5"/>
    <s v="Direção Financeira"/>
    <s v="03.16.15"/>
    <s v="Direção Financeira"/>
    <s v="03.16.15"/>
    <x v="9"/>
    <x v="0"/>
    <x v="1"/>
    <x v="5"/>
    <x v="0"/>
    <x v="0"/>
    <x v="2"/>
    <x v="0"/>
    <x v="9"/>
    <s v="2022-10-12"/>
    <x v="3"/>
    <n v="1400"/>
    <x v="0"/>
    <m/>
    <x v="0"/>
    <m/>
    <x v="298"/>
    <n v="100475804"/>
    <x v="0"/>
    <x v="0"/>
    <s v="Direção Financeira"/>
    <s v="ORI"/>
    <x v="0"/>
    <m/>
    <x v="0"/>
    <x v="0"/>
    <x v="0"/>
    <x v="0"/>
    <x v="0"/>
    <x v="0"/>
    <x v="0"/>
    <x v="1"/>
    <x v="0"/>
    <x v="0"/>
    <x v="0"/>
    <s v="Direção Financeira"/>
    <x v="0"/>
    <x v="0"/>
    <x v="0"/>
    <x v="0"/>
    <x v="0"/>
    <x v="0"/>
    <x v="0"/>
    <s v="000000"/>
    <x v="0"/>
    <x v="0"/>
    <x v="0"/>
    <x v="0"/>
    <s v="  Ajuda de custo a favor do senhor Norberto Monteiro pela sua deslocação em missão de serviço a cidade da Praia, conforme justificativo em anexo. "/>
  </r>
  <r>
    <x v="1"/>
    <n v="0"/>
    <n v="0"/>
    <n v="0"/>
    <n v="26866"/>
    <x v="1673"/>
    <x v="0"/>
    <x v="1"/>
    <x v="0"/>
    <s v="03.16.15"/>
    <x v="6"/>
    <x v="0"/>
    <x v="5"/>
    <s v="Direção Financeira"/>
    <s v="03.16.15"/>
    <s v="Direção Financeira"/>
    <s v="03.16.15"/>
    <x v="32"/>
    <x v="0"/>
    <x v="1"/>
    <x v="1"/>
    <x v="0"/>
    <x v="0"/>
    <x v="2"/>
    <x v="0"/>
    <x v="9"/>
    <s v="2022-10-12"/>
    <x v="3"/>
    <n v="26866"/>
    <x v="0"/>
    <m/>
    <x v="0"/>
    <m/>
    <x v="299"/>
    <n v="100479167"/>
    <x v="0"/>
    <x v="0"/>
    <s v="Direção Financeira"/>
    <s v="ORI"/>
    <x v="0"/>
    <m/>
    <x v="0"/>
    <x v="0"/>
    <x v="0"/>
    <x v="0"/>
    <x v="0"/>
    <x v="0"/>
    <x v="0"/>
    <x v="0"/>
    <x v="0"/>
    <x v="0"/>
    <x v="0"/>
    <s v="Direção Financeira"/>
    <x v="0"/>
    <x v="0"/>
    <x v="0"/>
    <x v="0"/>
    <x v="0"/>
    <x v="0"/>
    <x v="0"/>
    <s v="000000"/>
    <x v="0"/>
    <x v="0"/>
    <x v="0"/>
    <x v="0"/>
    <s v="Pagamento a favor de COLORSHOP, referente a aquisição de produtos para a pintura dos portões e corrimão do mercado municipal, conforme proposta em anexo."/>
  </r>
  <r>
    <x v="0"/>
    <n v="0"/>
    <n v="0"/>
    <n v="0"/>
    <n v="3450"/>
    <x v="1674"/>
    <x v="0"/>
    <x v="1"/>
    <x v="0"/>
    <s v="01.27.06.68"/>
    <x v="56"/>
    <x v="2"/>
    <x v="2"/>
    <s v="Requalificação Urbana e habitação"/>
    <s v="01.27.06"/>
    <s v="Requalificação Urbana e habitação"/>
    <s v="01.27.06"/>
    <x v="1"/>
    <x v="0"/>
    <x v="1"/>
    <x v="1"/>
    <x v="0"/>
    <x v="1"/>
    <x v="1"/>
    <x v="0"/>
    <x v="8"/>
    <s v="2022-09-30"/>
    <x v="2"/>
    <n v="3450"/>
    <x v="0"/>
    <m/>
    <x v="0"/>
    <m/>
    <x v="3"/>
    <n v="100474696"/>
    <x v="0"/>
    <x v="1"/>
    <s v="Requalificação Urbana e Ambiental  de Manguinho"/>
    <s v="ORI"/>
    <x v="0"/>
    <s v="RM"/>
    <x v="0"/>
    <x v="0"/>
    <x v="0"/>
    <x v="0"/>
    <x v="0"/>
    <x v="0"/>
    <x v="0"/>
    <x v="1"/>
    <x v="0"/>
    <x v="0"/>
    <x v="0"/>
    <s v="Requalificação Urbana e Ambiental  de Manguinho"/>
    <x v="0"/>
    <x v="0"/>
    <x v="0"/>
    <x v="0"/>
    <x v="1"/>
    <x v="0"/>
    <x v="0"/>
    <s v="099999"/>
    <x v="0"/>
    <x v="0"/>
    <x v="1"/>
    <x v="0"/>
    <s v="Pagamento a favor do Sr Felisberto Ferreira Coelho, referente a aluguer de veiculo para transporte de telhas no percurso cidade velha e calheta assomada, conforme anexo."/>
  </r>
  <r>
    <x v="1"/>
    <n v="0"/>
    <n v="0"/>
    <n v="0"/>
    <n v="3450"/>
    <x v="1675"/>
    <x v="0"/>
    <x v="0"/>
    <x v="0"/>
    <s v="80.02.01"/>
    <x v="3"/>
    <x v="3"/>
    <x v="3"/>
    <s v="Retenções Iur"/>
    <s v="80.02.01"/>
    <s v="Retenções Iur"/>
    <s v="80.02.01"/>
    <x v="3"/>
    <x v="0"/>
    <x v="2"/>
    <x v="1"/>
    <x v="1"/>
    <x v="2"/>
    <x v="0"/>
    <x v="0"/>
    <x v="8"/>
    <s v="2022-09-30"/>
    <x v="2"/>
    <n v="3450"/>
    <x v="0"/>
    <m/>
    <x v="0"/>
    <m/>
    <x v="3"/>
    <n v="100474696"/>
    <x v="0"/>
    <x v="0"/>
    <s v="Retenções Iur"/>
    <s v="ORI"/>
    <x v="0"/>
    <s v="RIUR"/>
    <x v="0"/>
    <x v="0"/>
    <x v="0"/>
    <x v="0"/>
    <x v="0"/>
    <x v="0"/>
    <x v="0"/>
    <x v="0"/>
    <x v="0"/>
    <x v="0"/>
    <x v="0"/>
    <s v="Retenções Iur"/>
    <x v="0"/>
    <x v="0"/>
    <x v="0"/>
    <x v="0"/>
    <x v="2"/>
    <x v="0"/>
    <x v="0"/>
    <s v="000000"/>
    <x v="0"/>
    <x v="1"/>
    <x v="0"/>
    <x v="0"/>
    <s v="RETENCAO OT"/>
  </r>
  <r>
    <x v="1"/>
    <n v="0"/>
    <n v="0"/>
    <n v="0"/>
    <n v="2300"/>
    <x v="1676"/>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677"/>
    <x v="0"/>
    <x v="0"/>
    <x v="0"/>
    <s v="80.02.01"/>
    <x v="3"/>
    <x v="3"/>
    <x v="3"/>
    <s v="Retenções Iur"/>
    <s v="80.02.01"/>
    <s v="Retenções Iur"/>
    <s v="80.02.01"/>
    <x v="3"/>
    <x v="0"/>
    <x v="2"/>
    <x v="1"/>
    <x v="1"/>
    <x v="2"/>
    <x v="0"/>
    <x v="0"/>
    <x v="2"/>
    <s v="2022-03-25"/>
    <x v="1"/>
    <n v="4995"/>
    <x v="0"/>
    <m/>
    <x v="0"/>
    <m/>
    <x v="3"/>
    <n v="100474696"/>
    <x v="0"/>
    <x v="0"/>
    <s v="Retenções Iur"/>
    <s v="ORI"/>
    <x v="0"/>
    <s v="RIUR"/>
    <x v="0"/>
    <x v="0"/>
    <x v="0"/>
    <x v="0"/>
    <x v="0"/>
    <x v="0"/>
    <x v="0"/>
    <x v="0"/>
    <x v="0"/>
    <x v="0"/>
    <x v="0"/>
    <s v="Retenções Iur"/>
    <x v="0"/>
    <x v="0"/>
    <x v="0"/>
    <x v="0"/>
    <x v="2"/>
    <x v="0"/>
    <x v="0"/>
    <s v="000000"/>
    <x v="0"/>
    <x v="1"/>
    <x v="0"/>
    <x v="0"/>
    <s v="RETENCAO OT"/>
  </r>
  <r>
    <x v="1"/>
    <n v="0"/>
    <n v="0"/>
    <n v="0"/>
    <n v="12500"/>
    <x v="1678"/>
    <x v="0"/>
    <x v="1"/>
    <x v="0"/>
    <s v="01.25.03.11"/>
    <x v="52"/>
    <x v="4"/>
    <x v="4"/>
    <s v="Emprego e Formação profissional"/>
    <s v="01.25.03"/>
    <s v="Emprego e Formação profissional"/>
    <s v="01.25.03"/>
    <x v="4"/>
    <x v="0"/>
    <x v="3"/>
    <x v="2"/>
    <x v="0"/>
    <x v="1"/>
    <x v="2"/>
    <x v="0"/>
    <x v="5"/>
    <s v="2022-02-14"/>
    <x v="1"/>
    <n v="12500"/>
    <x v="0"/>
    <m/>
    <x v="0"/>
    <m/>
    <x v="300"/>
    <n v="100477584"/>
    <x v="0"/>
    <x v="0"/>
    <s v="Promoção Auto Emprego"/>
    <s v="ORI"/>
    <x v="0"/>
    <s v="PAE"/>
    <x v="0"/>
    <x v="0"/>
    <x v="0"/>
    <x v="0"/>
    <x v="0"/>
    <x v="0"/>
    <x v="0"/>
    <x v="1"/>
    <x v="0"/>
    <x v="0"/>
    <x v="0"/>
    <s v="Promoção Auto Emprego"/>
    <x v="0"/>
    <x v="0"/>
    <x v="0"/>
    <x v="0"/>
    <x v="1"/>
    <x v="0"/>
    <x v="0"/>
    <s v="000266"/>
    <x v="0"/>
    <x v="0"/>
    <x v="0"/>
    <x v="0"/>
    <s v="Apoio a favor de Maria Paula Pereira Tavares, para custear as despesas com formação, conforme justificativo em anexo."/>
  </r>
  <r>
    <x v="1"/>
    <n v="0"/>
    <n v="0"/>
    <n v="0"/>
    <n v="5000"/>
    <x v="1679"/>
    <x v="0"/>
    <x v="1"/>
    <x v="0"/>
    <s v="01.25.01.12"/>
    <x v="26"/>
    <x v="4"/>
    <x v="4"/>
    <s v="Educação"/>
    <s v="01.25.01"/>
    <s v="Educação"/>
    <s v="01.25.01"/>
    <x v="4"/>
    <x v="0"/>
    <x v="3"/>
    <x v="2"/>
    <x v="0"/>
    <x v="1"/>
    <x v="2"/>
    <x v="0"/>
    <x v="7"/>
    <s v="2022-08-10"/>
    <x v="2"/>
    <n v="5000"/>
    <x v="0"/>
    <m/>
    <x v="0"/>
    <m/>
    <x v="140"/>
    <n v="100479280"/>
    <x v="0"/>
    <x v="0"/>
    <s v="Comparticipação da Câmara com Ensino Superior"/>
    <s v="ORI"/>
    <x v="0"/>
    <m/>
    <x v="0"/>
    <x v="0"/>
    <x v="0"/>
    <x v="0"/>
    <x v="0"/>
    <x v="0"/>
    <x v="0"/>
    <x v="1"/>
    <x v="0"/>
    <x v="0"/>
    <x v="0"/>
    <s v="Comparticipação da Câmara com Ensino Superior"/>
    <x v="0"/>
    <x v="0"/>
    <x v="0"/>
    <x v="0"/>
    <x v="1"/>
    <x v="0"/>
    <x v="0"/>
    <s v="000000"/>
    <x v="0"/>
    <x v="0"/>
    <x v="0"/>
    <x v="0"/>
    <s v="Apoio escolar concedido a favor do Sr. Wilson Semedo Gomes, conforme deliberação em anexo. "/>
  </r>
  <r>
    <x v="1"/>
    <n v="0"/>
    <n v="0"/>
    <n v="0"/>
    <n v="2300"/>
    <x v="1680"/>
    <x v="0"/>
    <x v="0"/>
    <x v="0"/>
    <s v="80.02.01"/>
    <x v="3"/>
    <x v="3"/>
    <x v="3"/>
    <s v="Retenções Iur"/>
    <s v="80.02.01"/>
    <s v="Retenções Iur"/>
    <s v="80.02.01"/>
    <x v="3"/>
    <x v="0"/>
    <x v="2"/>
    <x v="1"/>
    <x v="1"/>
    <x v="2"/>
    <x v="0"/>
    <x v="0"/>
    <x v="2"/>
    <s v="2022-03-24"/>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681"/>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2300"/>
    <x v="1682"/>
    <x v="0"/>
    <x v="1"/>
    <x v="0"/>
    <s v="01.27.02.11"/>
    <x v="14"/>
    <x v="2"/>
    <x v="2"/>
    <s v="Saneamento básico"/>
    <s v="01.27.02"/>
    <s v="Saneamento básico"/>
    <s v="01.27.02"/>
    <x v="4"/>
    <x v="0"/>
    <x v="3"/>
    <x v="2"/>
    <x v="0"/>
    <x v="1"/>
    <x v="2"/>
    <x v="0"/>
    <x v="1"/>
    <s v="2022-05-20"/>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Miranda, pelo serviço prestado na limpeza urbana, referente ao mês de Maio 2022, conforme contrato em anexo. "/>
  </r>
  <r>
    <x v="1"/>
    <n v="0"/>
    <n v="0"/>
    <n v="0"/>
    <n v="1633"/>
    <x v="1682"/>
    <x v="0"/>
    <x v="1"/>
    <x v="0"/>
    <s v="01.27.02.11"/>
    <x v="14"/>
    <x v="2"/>
    <x v="2"/>
    <s v="Saneamento básico"/>
    <s v="01.27.02"/>
    <s v="Saneamento básico"/>
    <s v="01.27.02"/>
    <x v="4"/>
    <x v="0"/>
    <x v="3"/>
    <x v="2"/>
    <x v="0"/>
    <x v="1"/>
    <x v="2"/>
    <x v="0"/>
    <x v="1"/>
    <s v="2022-05-20"/>
    <x v="0"/>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Miranda, pelo serviço prestado na limpeza urbana, referente ao mês de Maio 2022, conforme contrato em anexo. "/>
  </r>
  <r>
    <x v="1"/>
    <n v="0"/>
    <n v="0"/>
    <n v="0"/>
    <n v="11397"/>
    <x v="1682"/>
    <x v="0"/>
    <x v="1"/>
    <x v="0"/>
    <s v="01.27.02.11"/>
    <x v="14"/>
    <x v="2"/>
    <x v="2"/>
    <s v="Saneamento básico"/>
    <s v="01.27.02"/>
    <s v="Saneamento básico"/>
    <s v="01.27.02"/>
    <x v="4"/>
    <x v="0"/>
    <x v="3"/>
    <x v="2"/>
    <x v="0"/>
    <x v="1"/>
    <x v="2"/>
    <x v="0"/>
    <x v="1"/>
    <s v="2022-05-20"/>
    <x v="0"/>
    <n v="1139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Miranda, pelo serviço prestado na limpeza urbana, referente ao mês de Maio 2022, conforme contrato em anexo. "/>
  </r>
  <r>
    <x v="1"/>
    <n v="0"/>
    <n v="0"/>
    <n v="0"/>
    <n v="1400"/>
    <x v="1683"/>
    <x v="0"/>
    <x v="1"/>
    <x v="0"/>
    <s v="03.16.15"/>
    <x v="6"/>
    <x v="0"/>
    <x v="5"/>
    <s v="Direção Financeira"/>
    <s v="03.16.15"/>
    <s v="Direção Financeira"/>
    <s v="03.16.15"/>
    <x v="13"/>
    <x v="0"/>
    <x v="1"/>
    <x v="5"/>
    <x v="0"/>
    <x v="0"/>
    <x v="2"/>
    <x v="0"/>
    <x v="1"/>
    <s v="2022-05-26"/>
    <x v="0"/>
    <n v="1400"/>
    <x v="0"/>
    <m/>
    <x v="0"/>
    <m/>
    <x v="150"/>
    <n v="100391960"/>
    <x v="0"/>
    <x v="0"/>
    <s v="Direção Financeira"/>
    <s v="ORI"/>
    <x v="0"/>
    <m/>
    <x v="0"/>
    <x v="0"/>
    <x v="0"/>
    <x v="0"/>
    <x v="0"/>
    <x v="0"/>
    <x v="0"/>
    <x v="0"/>
    <x v="0"/>
    <x v="0"/>
    <x v="0"/>
    <s v="Direção Financeira"/>
    <x v="0"/>
    <x v="0"/>
    <x v="0"/>
    <x v="0"/>
    <x v="0"/>
    <x v="0"/>
    <x v="0"/>
    <s v="000000"/>
    <x v="0"/>
    <x v="0"/>
    <x v="0"/>
    <x v="0"/>
    <s v="Pagamento a favor de CV Telecom, pela recarga de tablet, das tecnicas Emilda Landim e Angêla Furtado, para o levantamento de novos registro e atualização do CSU, conforme fatura e proposta em anexo. "/>
  </r>
  <r>
    <x v="0"/>
    <n v="0"/>
    <n v="0"/>
    <n v="0"/>
    <n v="154800"/>
    <x v="1684"/>
    <x v="0"/>
    <x v="1"/>
    <x v="0"/>
    <s v="01.27.06.89"/>
    <x v="10"/>
    <x v="2"/>
    <x v="2"/>
    <s v="Requalificação Urbana e habitação"/>
    <s v="01.27.06"/>
    <s v="Requalificação Urbana e habitação"/>
    <s v="01.27.06"/>
    <x v="1"/>
    <x v="0"/>
    <x v="1"/>
    <x v="1"/>
    <x v="0"/>
    <x v="1"/>
    <x v="1"/>
    <x v="0"/>
    <x v="1"/>
    <s v="2022-05-27"/>
    <x v="0"/>
    <n v="154800"/>
    <x v="0"/>
    <m/>
    <x v="0"/>
    <m/>
    <x v="206"/>
    <n v="100478789"/>
    <x v="0"/>
    <x v="0"/>
    <s v="Conclusão da Estrada de Ribeireta "/>
    <s v="ORI"/>
    <x v="0"/>
    <s v="CER"/>
    <x v="0"/>
    <x v="0"/>
    <x v="0"/>
    <x v="0"/>
    <x v="0"/>
    <x v="0"/>
    <x v="0"/>
    <x v="1"/>
    <x v="0"/>
    <x v="0"/>
    <x v="0"/>
    <s v="Conclusão da Estrada de Ribeireta "/>
    <x v="0"/>
    <x v="0"/>
    <x v="0"/>
    <x v="0"/>
    <x v="1"/>
    <x v="0"/>
    <x v="0"/>
    <s v="000000"/>
    <x v="0"/>
    <x v="0"/>
    <x v="0"/>
    <x v="0"/>
    <s v="Pagamento a favor da Empresa Saber Dizer-Construção, referente a trabalhos da construção dos murros de proteção no âmbito dos trabalhos da construção da estrada de acesso a Ribeireta(1ª faturação), em conformidade com o contrato assinado aos 25 de maio de 2022. "/>
  </r>
  <r>
    <x v="1"/>
    <n v="0"/>
    <n v="0"/>
    <n v="0"/>
    <n v="5250"/>
    <x v="1685"/>
    <x v="0"/>
    <x v="0"/>
    <x v="0"/>
    <s v="80.02.01"/>
    <x v="3"/>
    <x v="3"/>
    <x v="3"/>
    <s v="Retenções Iur"/>
    <s v="80.02.01"/>
    <s v="Retenções Iur"/>
    <s v="80.02.01"/>
    <x v="3"/>
    <x v="0"/>
    <x v="2"/>
    <x v="1"/>
    <x v="1"/>
    <x v="2"/>
    <x v="0"/>
    <x v="0"/>
    <x v="1"/>
    <s v="2022-05-24"/>
    <x v="0"/>
    <n v="5250"/>
    <x v="0"/>
    <m/>
    <x v="0"/>
    <m/>
    <x v="3"/>
    <n v="100474696"/>
    <x v="0"/>
    <x v="0"/>
    <s v="Retenções Iur"/>
    <s v="ORI"/>
    <x v="0"/>
    <s v="RIUR"/>
    <x v="0"/>
    <x v="0"/>
    <x v="0"/>
    <x v="0"/>
    <x v="0"/>
    <x v="0"/>
    <x v="0"/>
    <x v="0"/>
    <x v="0"/>
    <x v="0"/>
    <x v="0"/>
    <s v="Retenções Iur"/>
    <x v="0"/>
    <x v="0"/>
    <x v="0"/>
    <x v="0"/>
    <x v="2"/>
    <x v="0"/>
    <x v="0"/>
    <s v="000000"/>
    <x v="0"/>
    <x v="1"/>
    <x v="0"/>
    <x v="0"/>
    <s v="RETENCAO OT"/>
  </r>
  <r>
    <x v="1"/>
    <n v="0"/>
    <n v="0"/>
    <n v="0"/>
    <n v="45302"/>
    <x v="1686"/>
    <x v="0"/>
    <x v="1"/>
    <x v="0"/>
    <s v="03.16.15"/>
    <x v="6"/>
    <x v="0"/>
    <x v="5"/>
    <s v="Direção Financeira"/>
    <s v="03.16.15"/>
    <s v="Direção Financeira"/>
    <s v="03.16.15"/>
    <x v="53"/>
    <x v="0"/>
    <x v="1"/>
    <x v="5"/>
    <x v="0"/>
    <x v="0"/>
    <x v="2"/>
    <x v="0"/>
    <x v="3"/>
    <s v="2022-06-30"/>
    <x v="0"/>
    <n v="45302"/>
    <x v="0"/>
    <m/>
    <x v="0"/>
    <m/>
    <x v="0"/>
    <n v="100474914"/>
    <x v="0"/>
    <x v="0"/>
    <s v="Direção Financeira"/>
    <s v="ORI"/>
    <x v="0"/>
    <m/>
    <x v="0"/>
    <x v="0"/>
    <x v="0"/>
    <x v="0"/>
    <x v="0"/>
    <x v="0"/>
    <x v="0"/>
    <x v="0"/>
    <x v="0"/>
    <x v="0"/>
    <x v="0"/>
    <s v="Direção Financeira"/>
    <x v="0"/>
    <x v="0"/>
    <x v="0"/>
    <x v="0"/>
    <x v="0"/>
    <x v="0"/>
    <x v="0"/>
    <s v="099999"/>
    <x v="0"/>
    <x v="0"/>
    <x v="0"/>
    <x v="0"/>
    <s v="Pagamento de despesas bancárias junho 2022, conforme extrato em anexo.  "/>
  </r>
  <r>
    <x v="0"/>
    <n v="0"/>
    <n v="0"/>
    <n v="0"/>
    <n v="35325"/>
    <x v="1687"/>
    <x v="0"/>
    <x v="1"/>
    <x v="0"/>
    <s v="03.16.15"/>
    <x v="6"/>
    <x v="0"/>
    <x v="5"/>
    <s v="Direção Financeira"/>
    <s v="03.16.15"/>
    <s v="Direção Financeira"/>
    <s v="03.16.15"/>
    <x v="71"/>
    <x v="0"/>
    <x v="1"/>
    <x v="1"/>
    <x v="0"/>
    <x v="0"/>
    <x v="1"/>
    <x v="0"/>
    <x v="7"/>
    <s v="2022-08-09"/>
    <x v="2"/>
    <n v="35325"/>
    <x v="0"/>
    <m/>
    <x v="0"/>
    <m/>
    <x v="3"/>
    <n v="100474696"/>
    <x v="0"/>
    <x v="1"/>
    <s v="Direção Financeira"/>
    <s v="ORI"/>
    <x v="0"/>
    <m/>
    <x v="0"/>
    <x v="0"/>
    <x v="0"/>
    <x v="0"/>
    <x v="0"/>
    <x v="0"/>
    <x v="0"/>
    <x v="1"/>
    <x v="0"/>
    <x v="0"/>
    <x v="0"/>
    <s v="Direção Financeira"/>
    <x v="0"/>
    <x v="0"/>
    <x v="0"/>
    <x v="0"/>
    <x v="0"/>
    <x v="0"/>
    <x v="0"/>
    <s v="000000"/>
    <x v="0"/>
    <x v="0"/>
    <x v="1"/>
    <x v="0"/>
    <s v="Pagamento a favor do Sr. Hélio Sanches, conforme documento em anexo."/>
  </r>
  <r>
    <x v="0"/>
    <n v="0"/>
    <n v="0"/>
    <n v="0"/>
    <n v="200000"/>
    <x v="1688"/>
    <x v="0"/>
    <x v="1"/>
    <x v="0"/>
    <s v="01.27.06.89"/>
    <x v="10"/>
    <x v="2"/>
    <x v="2"/>
    <s v="Requalificação Urbana e habitação"/>
    <s v="01.27.06"/>
    <s v="Requalificação Urbana e habitação"/>
    <s v="01.27.06"/>
    <x v="1"/>
    <x v="0"/>
    <x v="1"/>
    <x v="1"/>
    <x v="0"/>
    <x v="1"/>
    <x v="1"/>
    <x v="0"/>
    <x v="3"/>
    <s v="2022-06-10"/>
    <x v="0"/>
    <n v="200000"/>
    <x v="0"/>
    <m/>
    <x v="0"/>
    <m/>
    <x v="235"/>
    <n v="100477593"/>
    <x v="0"/>
    <x v="0"/>
    <s v="Conclusão da Estrada de Ribeireta "/>
    <s v="ORI"/>
    <x v="0"/>
    <s v="CER"/>
    <x v="0"/>
    <x v="0"/>
    <x v="0"/>
    <x v="0"/>
    <x v="0"/>
    <x v="0"/>
    <x v="0"/>
    <x v="1"/>
    <x v="0"/>
    <x v="0"/>
    <x v="0"/>
    <s v="Conclusão da Estrada de Ribeireta "/>
    <x v="0"/>
    <x v="0"/>
    <x v="0"/>
    <x v="0"/>
    <x v="1"/>
    <x v="0"/>
    <x v="0"/>
    <s v="000000"/>
    <x v="0"/>
    <x v="0"/>
    <x v="0"/>
    <x v="0"/>
    <s v="Pagamento a favor da Empresa Renato Moreira Construções, referente a prestação de serviços no âmbito de muros de proteção dos taludes no âmbito dos trabalhos de Calcetamento da estrada de acesso a Ribeireta, conforme anexo."/>
  </r>
  <r>
    <x v="1"/>
    <n v="0"/>
    <n v="0"/>
    <n v="0"/>
    <n v="2100"/>
    <x v="1689"/>
    <x v="0"/>
    <x v="1"/>
    <x v="0"/>
    <s v="03.16.15"/>
    <x v="6"/>
    <x v="0"/>
    <x v="5"/>
    <s v="Direção Financeira"/>
    <s v="03.16.15"/>
    <s v="Direção Financeira"/>
    <s v="03.16.15"/>
    <x v="55"/>
    <x v="0"/>
    <x v="1"/>
    <x v="5"/>
    <x v="0"/>
    <x v="0"/>
    <x v="2"/>
    <x v="0"/>
    <x v="3"/>
    <s v="2022-06-13"/>
    <x v="0"/>
    <n v="2100"/>
    <x v="0"/>
    <m/>
    <x v="0"/>
    <m/>
    <x v="106"/>
    <n v="100479340"/>
    <x v="0"/>
    <x v="0"/>
    <s v="Direção Financeira"/>
    <s v="ORI"/>
    <x v="0"/>
    <m/>
    <x v="0"/>
    <x v="0"/>
    <x v="0"/>
    <x v="0"/>
    <x v="0"/>
    <x v="0"/>
    <x v="0"/>
    <x v="0"/>
    <x v="0"/>
    <x v="0"/>
    <x v="0"/>
    <s v="Direção Financeira"/>
    <x v="0"/>
    <x v="0"/>
    <x v="0"/>
    <x v="0"/>
    <x v="0"/>
    <x v="0"/>
    <x v="0"/>
    <s v="000000"/>
    <x v="0"/>
    <x v="0"/>
    <x v="0"/>
    <x v="0"/>
    <s v="Pagamento a favor de Filho de Calheta Lavagem, pela prestação de serviço  de 03 lavagens Autocarro Toyota  do Transporte do Escolar, conforme proposta em anexo."/>
  </r>
  <r>
    <x v="1"/>
    <n v="0"/>
    <n v="0"/>
    <n v="0"/>
    <n v="56000"/>
    <x v="1690"/>
    <x v="0"/>
    <x v="0"/>
    <x v="0"/>
    <s v="03.03.10"/>
    <x v="0"/>
    <x v="0"/>
    <x v="0"/>
    <s v="Receitas Da Câmara"/>
    <s v="03.03.10"/>
    <s v="Receitas Da Câmara"/>
    <s v="03.03.10"/>
    <x v="37"/>
    <x v="0"/>
    <x v="5"/>
    <x v="4"/>
    <x v="0"/>
    <x v="0"/>
    <x v="0"/>
    <x v="0"/>
    <x v="1"/>
    <s v="2022-05-13"/>
    <x v="0"/>
    <n v="56000"/>
    <x v="0"/>
    <m/>
    <x v="0"/>
    <m/>
    <x v="0"/>
    <n v="100474914"/>
    <x v="0"/>
    <x v="0"/>
    <s v="Receitas Da Câmara"/>
    <s v="EXT"/>
    <x v="0"/>
    <s v="RDC"/>
    <x v="0"/>
    <x v="0"/>
    <x v="0"/>
    <x v="0"/>
    <x v="0"/>
    <x v="0"/>
    <x v="0"/>
    <x v="0"/>
    <x v="0"/>
    <x v="0"/>
    <x v="0"/>
    <s v="Receitas Da Câmara"/>
    <x v="0"/>
    <x v="0"/>
    <x v="0"/>
    <x v="0"/>
    <x v="0"/>
    <x v="0"/>
    <x v="0"/>
    <s v="000000"/>
    <x v="0"/>
    <x v="0"/>
    <x v="0"/>
    <x v="0"/>
    <s v=" Deposito não identificado, conforme estrato em anexo    "/>
  </r>
  <r>
    <x v="1"/>
    <n v="0"/>
    <n v="0"/>
    <n v="0"/>
    <n v="1349"/>
    <x v="1691"/>
    <x v="0"/>
    <x v="1"/>
    <x v="0"/>
    <s v="01.25.05.09"/>
    <x v="15"/>
    <x v="4"/>
    <x v="4"/>
    <s v="Saúde"/>
    <s v="01.25.05"/>
    <s v="Saúde"/>
    <s v="01.25.05"/>
    <x v="5"/>
    <x v="0"/>
    <x v="4"/>
    <x v="3"/>
    <x v="0"/>
    <x v="1"/>
    <x v="2"/>
    <x v="0"/>
    <x v="3"/>
    <s v="2022-06-21"/>
    <x v="0"/>
    <n v="1349"/>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Isa Maria de Barros Delgado na aquisição de medicamentos, conforme documento em anexo."/>
  </r>
  <r>
    <x v="0"/>
    <n v="0"/>
    <n v="0"/>
    <n v="0"/>
    <n v="200175"/>
    <x v="1687"/>
    <x v="0"/>
    <x v="1"/>
    <x v="0"/>
    <s v="03.16.15"/>
    <x v="6"/>
    <x v="0"/>
    <x v="5"/>
    <s v="Direção Financeira"/>
    <s v="03.16.15"/>
    <s v="Direção Financeira"/>
    <s v="03.16.15"/>
    <x v="71"/>
    <x v="0"/>
    <x v="1"/>
    <x v="1"/>
    <x v="0"/>
    <x v="0"/>
    <x v="1"/>
    <x v="0"/>
    <x v="7"/>
    <s v="2022-08-09"/>
    <x v="2"/>
    <n v="200175"/>
    <x v="0"/>
    <m/>
    <x v="0"/>
    <m/>
    <x v="301"/>
    <n v="100390326"/>
    <x v="0"/>
    <x v="0"/>
    <s v="Direção Financeira"/>
    <s v="ORI"/>
    <x v="0"/>
    <m/>
    <x v="0"/>
    <x v="0"/>
    <x v="0"/>
    <x v="0"/>
    <x v="0"/>
    <x v="0"/>
    <x v="0"/>
    <x v="1"/>
    <x v="0"/>
    <x v="0"/>
    <x v="0"/>
    <s v="Direção Financeira"/>
    <x v="0"/>
    <x v="0"/>
    <x v="0"/>
    <x v="0"/>
    <x v="0"/>
    <x v="0"/>
    <x v="0"/>
    <s v="000000"/>
    <x v="0"/>
    <x v="0"/>
    <x v="0"/>
    <x v="0"/>
    <s v="Pagamento a favor do Sr. Hélio Sanches, conforme documento em anexo."/>
  </r>
  <r>
    <x v="1"/>
    <n v="0"/>
    <n v="0"/>
    <n v="0"/>
    <n v="15000"/>
    <x v="1692"/>
    <x v="0"/>
    <x v="1"/>
    <x v="0"/>
    <s v="01.25.01.12"/>
    <x v="26"/>
    <x v="4"/>
    <x v="4"/>
    <s v="Educação"/>
    <s v="01.25.01"/>
    <s v="Educação"/>
    <s v="01.25.01"/>
    <x v="4"/>
    <x v="0"/>
    <x v="3"/>
    <x v="2"/>
    <x v="0"/>
    <x v="1"/>
    <x v="2"/>
    <x v="0"/>
    <x v="7"/>
    <s v="2022-08-10"/>
    <x v="2"/>
    <n v="15000"/>
    <x v="0"/>
    <m/>
    <x v="0"/>
    <m/>
    <x v="25"/>
    <n v="100478968"/>
    <x v="0"/>
    <x v="0"/>
    <s v="Comparticipação da Câmara com Ensino Superior"/>
    <s v="ORI"/>
    <x v="0"/>
    <m/>
    <x v="0"/>
    <x v="0"/>
    <x v="0"/>
    <x v="0"/>
    <x v="0"/>
    <x v="0"/>
    <x v="0"/>
    <x v="1"/>
    <x v="0"/>
    <x v="0"/>
    <x v="0"/>
    <s v="Comparticipação da Câmara com Ensino Superior"/>
    <x v="0"/>
    <x v="0"/>
    <x v="0"/>
    <x v="0"/>
    <x v="1"/>
    <x v="0"/>
    <x v="0"/>
    <s v="000000"/>
    <x v="0"/>
    <x v="0"/>
    <x v="0"/>
    <x v="0"/>
    <s v="Pagamento a favor da Churrasqueira Martins, pelo apoio concedido a favor dos estudantes da universidade de Santiago, conforme proposta em anexo."/>
  </r>
  <r>
    <x v="1"/>
    <n v="0"/>
    <n v="0"/>
    <n v="0"/>
    <n v="1000000"/>
    <x v="1693"/>
    <x v="0"/>
    <x v="1"/>
    <x v="0"/>
    <s v="01.27.02.11"/>
    <x v="14"/>
    <x v="2"/>
    <x v="2"/>
    <s v="Saneamento básico"/>
    <s v="01.27.02"/>
    <s v="Saneamento básico"/>
    <s v="01.27.02"/>
    <x v="4"/>
    <x v="0"/>
    <x v="3"/>
    <x v="2"/>
    <x v="0"/>
    <x v="1"/>
    <x v="2"/>
    <x v="0"/>
    <x v="7"/>
    <s v="2022-08-18"/>
    <x v="2"/>
    <n v="1000000"/>
    <x v="0"/>
    <m/>
    <x v="0"/>
    <m/>
    <x v="128"/>
    <n v="100451158"/>
    <x v="0"/>
    <x v="0"/>
    <s v="Reforço do saneamento básico"/>
    <s v="ORI"/>
    <x v="0"/>
    <m/>
    <x v="0"/>
    <x v="0"/>
    <x v="0"/>
    <x v="0"/>
    <x v="0"/>
    <x v="0"/>
    <x v="0"/>
    <x v="1"/>
    <x v="0"/>
    <x v="0"/>
    <x v="0"/>
    <s v="Reforço do saneamento básico"/>
    <x v="0"/>
    <x v="0"/>
    <x v="0"/>
    <x v="0"/>
    <x v="1"/>
    <x v="0"/>
    <x v="0"/>
    <s v="000000"/>
    <x v="0"/>
    <x v="0"/>
    <x v="0"/>
    <x v="0"/>
    <s v="Pagamento a favor da empresa Santos Reparação Auto, referente a aquisição de viatura pesado Toyota Dyna 280, conforme cópia de contrato em anexo."/>
  </r>
  <r>
    <x v="1"/>
    <n v="0"/>
    <n v="0"/>
    <n v="0"/>
    <n v="10200"/>
    <x v="1694"/>
    <x v="0"/>
    <x v="1"/>
    <x v="0"/>
    <s v="03.16.01"/>
    <x v="39"/>
    <x v="0"/>
    <x v="5"/>
    <s v="Assembleia Municipal"/>
    <s v="03.16.01"/>
    <s v="Assembleia Municipal"/>
    <s v="03.16.01"/>
    <x v="61"/>
    <x v="0"/>
    <x v="1"/>
    <x v="1"/>
    <x v="0"/>
    <x v="0"/>
    <x v="2"/>
    <x v="0"/>
    <x v="8"/>
    <s v="2022-09-21"/>
    <x v="2"/>
    <n v="10200"/>
    <x v="0"/>
    <m/>
    <x v="0"/>
    <m/>
    <x v="302"/>
    <n v="100202627"/>
    <x v="0"/>
    <x v="0"/>
    <s v="Assembleia Municipal"/>
    <s v="ORI"/>
    <x v="0"/>
    <s v="AM"/>
    <x v="0"/>
    <x v="0"/>
    <x v="0"/>
    <x v="0"/>
    <x v="0"/>
    <x v="0"/>
    <x v="0"/>
    <x v="0"/>
    <x v="0"/>
    <x v="0"/>
    <x v="0"/>
    <s v="Assembleia Municipal"/>
    <x v="0"/>
    <x v="0"/>
    <x v="0"/>
    <x v="0"/>
    <x v="0"/>
    <x v="0"/>
    <x v="0"/>
    <s v="000000"/>
    <x v="0"/>
    <x v="0"/>
    <x v="0"/>
    <x v="0"/>
    <s v="Pagamento senha de presença, conforme proposta em anexo."/>
  </r>
  <r>
    <x v="1"/>
    <n v="0"/>
    <n v="0"/>
    <n v="0"/>
    <n v="2300"/>
    <x v="1695"/>
    <x v="0"/>
    <x v="1"/>
    <x v="0"/>
    <s v="01.27.02.11"/>
    <x v="14"/>
    <x v="2"/>
    <x v="2"/>
    <s v="Saneamento básico"/>
    <s v="01.27.02"/>
    <s v="Saneamento básico"/>
    <s v="01.27.02"/>
    <x v="4"/>
    <x v="0"/>
    <x v="3"/>
    <x v="2"/>
    <x v="0"/>
    <x v="1"/>
    <x v="2"/>
    <x v="0"/>
    <x v="8"/>
    <s v="2022-09-20"/>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Miranda, pelo serviço prestado na limpeza urbana, referente ao mês de setembro 2022, conforme contrato em anexo.    "/>
  </r>
  <r>
    <x v="1"/>
    <n v="0"/>
    <n v="0"/>
    <n v="0"/>
    <n v="1633"/>
    <x v="1695"/>
    <x v="0"/>
    <x v="1"/>
    <x v="0"/>
    <s v="01.27.02.11"/>
    <x v="14"/>
    <x v="2"/>
    <x v="2"/>
    <s v="Saneamento básico"/>
    <s v="01.27.02"/>
    <s v="Saneamento básico"/>
    <s v="01.27.02"/>
    <x v="4"/>
    <x v="0"/>
    <x v="3"/>
    <x v="2"/>
    <x v="0"/>
    <x v="1"/>
    <x v="2"/>
    <x v="0"/>
    <x v="8"/>
    <s v="2022-09-20"/>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Miranda, pelo serviço prestado na limpeza urbana, referente ao mês de setembro 2022, conforme contrato em anexo.    "/>
  </r>
  <r>
    <x v="1"/>
    <n v="0"/>
    <n v="0"/>
    <n v="0"/>
    <n v="2300"/>
    <x v="1696"/>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Agosto 2022, conforme contrato em anexo.    "/>
  </r>
  <r>
    <x v="1"/>
    <n v="0"/>
    <n v="0"/>
    <n v="0"/>
    <n v="13030"/>
    <x v="1696"/>
    <x v="0"/>
    <x v="1"/>
    <x v="0"/>
    <s v="01.27.02.11"/>
    <x v="14"/>
    <x v="2"/>
    <x v="2"/>
    <s v="Saneamento básico"/>
    <s v="01.27.02"/>
    <s v="Saneamento básico"/>
    <s v="01.27.02"/>
    <x v="4"/>
    <x v="0"/>
    <x v="3"/>
    <x v="2"/>
    <x v="0"/>
    <x v="1"/>
    <x v="2"/>
    <x v="0"/>
    <x v="7"/>
    <s v="2022-08-25"/>
    <x v="2"/>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Agosto 2022, conforme contrato em anexo.    "/>
  </r>
  <r>
    <x v="1"/>
    <n v="0"/>
    <n v="0"/>
    <n v="0"/>
    <n v="11397"/>
    <x v="1695"/>
    <x v="0"/>
    <x v="1"/>
    <x v="0"/>
    <s v="01.27.02.11"/>
    <x v="14"/>
    <x v="2"/>
    <x v="2"/>
    <s v="Saneamento básico"/>
    <s v="01.27.02"/>
    <s v="Saneamento básico"/>
    <s v="01.27.02"/>
    <x v="4"/>
    <x v="0"/>
    <x v="3"/>
    <x v="2"/>
    <x v="0"/>
    <x v="1"/>
    <x v="2"/>
    <x v="0"/>
    <x v="8"/>
    <s v="2022-09-20"/>
    <x v="2"/>
    <n v="1139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Miranda, pelo serviço prestado na limpeza urbana, referente ao mês de setembro 2022, conforme contrato em anexo.    "/>
  </r>
  <r>
    <x v="0"/>
    <n v="0"/>
    <n v="0"/>
    <n v="0"/>
    <n v="100000"/>
    <x v="1697"/>
    <x v="0"/>
    <x v="1"/>
    <x v="0"/>
    <s v="01.27.06.41"/>
    <x v="12"/>
    <x v="2"/>
    <x v="2"/>
    <s v="Requalificação Urbana e habitação"/>
    <s v="01.27.06"/>
    <s v="Requalificação Urbana e habitação"/>
    <s v="01.27.06"/>
    <x v="12"/>
    <x v="0"/>
    <x v="1"/>
    <x v="1"/>
    <x v="0"/>
    <x v="1"/>
    <x v="1"/>
    <x v="0"/>
    <x v="7"/>
    <s v="2022-08-25"/>
    <x v="2"/>
    <n v="100000"/>
    <x v="0"/>
    <m/>
    <x v="0"/>
    <m/>
    <x v="217"/>
    <n v="100478706"/>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construções Furtado Fernandes, referente a empreitada de reabilitação de jardim, conforme contrato em anexo."/>
  </r>
  <r>
    <x v="0"/>
    <n v="0"/>
    <n v="0"/>
    <n v="0"/>
    <n v="65976"/>
    <x v="1698"/>
    <x v="0"/>
    <x v="1"/>
    <x v="0"/>
    <s v="01.23.04.14"/>
    <x v="1"/>
    <x v="1"/>
    <x v="1"/>
    <s v="Ambiente"/>
    <s v="01.23.04"/>
    <s v="Ambiente"/>
    <s v="01.23.04"/>
    <x v="1"/>
    <x v="0"/>
    <x v="1"/>
    <x v="1"/>
    <x v="0"/>
    <x v="1"/>
    <x v="1"/>
    <x v="0"/>
    <x v="7"/>
    <s v="2022-08-26"/>
    <x v="2"/>
    <n v="65976"/>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referente aos trabalhos dos Espaços Verdes realizado durante o mês de Agosto de 2022, conforme anexo."/>
  </r>
  <r>
    <x v="1"/>
    <n v="0"/>
    <n v="0"/>
    <n v="0"/>
    <n v="45314"/>
    <x v="1699"/>
    <x v="0"/>
    <x v="0"/>
    <x v="0"/>
    <s v="80.02.01"/>
    <x v="3"/>
    <x v="3"/>
    <x v="3"/>
    <s v="Retenções Iur"/>
    <s v="80.02.01"/>
    <s v="Retenções Iur"/>
    <s v="80.02.01"/>
    <x v="3"/>
    <x v="0"/>
    <x v="2"/>
    <x v="1"/>
    <x v="1"/>
    <x v="2"/>
    <x v="0"/>
    <x v="0"/>
    <x v="6"/>
    <s v="2022-07-25"/>
    <x v="2"/>
    <n v="45314"/>
    <x v="0"/>
    <m/>
    <x v="0"/>
    <m/>
    <x v="3"/>
    <n v="100474696"/>
    <x v="0"/>
    <x v="0"/>
    <s v="Retenções Iur"/>
    <s v="ORI"/>
    <x v="0"/>
    <s v="RIUR"/>
    <x v="0"/>
    <x v="0"/>
    <x v="0"/>
    <x v="0"/>
    <x v="0"/>
    <x v="0"/>
    <x v="0"/>
    <x v="0"/>
    <x v="0"/>
    <x v="0"/>
    <x v="0"/>
    <s v="Retenções Iur"/>
    <x v="0"/>
    <x v="0"/>
    <x v="0"/>
    <x v="0"/>
    <x v="2"/>
    <x v="0"/>
    <x v="0"/>
    <s v="000000"/>
    <x v="0"/>
    <x v="1"/>
    <x v="0"/>
    <x v="0"/>
    <s v="RETENCAO OT"/>
  </r>
  <r>
    <x v="1"/>
    <n v="0"/>
    <n v="0"/>
    <n v="0"/>
    <n v="42051"/>
    <x v="1700"/>
    <x v="0"/>
    <x v="0"/>
    <x v="0"/>
    <s v="80.02.01"/>
    <x v="3"/>
    <x v="3"/>
    <x v="3"/>
    <s v="Retenções Iur"/>
    <s v="80.02.01"/>
    <s v="Retenções Iur"/>
    <s v="80.02.01"/>
    <x v="3"/>
    <x v="0"/>
    <x v="2"/>
    <x v="1"/>
    <x v="1"/>
    <x v="2"/>
    <x v="0"/>
    <x v="0"/>
    <x v="6"/>
    <s v="2022-07-25"/>
    <x v="2"/>
    <n v="42051"/>
    <x v="0"/>
    <m/>
    <x v="0"/>
    <m/>
    <x v="3"/>
    <n v="100474696"/>
    <x v="0"/>
    <x v="0"/>
    <s v="Retenções Iur"/>
    <s v="ORI"/>
    <x v="0"/>
    <s v="RIUR"/>
    <x v="0"/>
    <x v="0"/>
    <x v="0"/>
    <x v="0"/>
    <x v="0"/>
    <x v="0"/>
    <x v="0"/>
    <x v="0"/>
    <x v="0"/>
    <x v="0"/>
    <x v="0"/>
    <s v="Retenções Iur"/>
    <x v="0"/>
    <x v="0"/>
    <x v="0"/>
    <x v="0"/>
    <x v="2"/>
    <x v="0"/>
    <x v="0"/>
    <s v="000000"/>
    <x v="0"/>
    <x v="1"/>
    <x v="0"/>
    <x v="0"/>
    <s v="RETENCAO OT"/>
  </r>
  <r>
    <x v="1"/>
    <n v="0"/>
    <n v="0"/>
    <n v="0"/>
    <n v="1350"/>
    <x v="1701"/>
    <x v="0"/>
    <x v="0"/>
    <x v="0"/>
    <s v="80.02.01"/>
    <x v="3"/>
    <x v="3"/>
    <x v="3"/>
    <s v="Retenções Iur"/>
    <s v="80.02.01"/>
    <s v="Retenções Iur"/>
    <s v="80.02.01"/>
    <x v="3"/>
    <x v="0"/>
    <x v="2"/>
    <x v="1"/>
    <x v="1"/>
    <x v="2"/>
    <x v="0"/>
    <x v="0"/>
    <x v="7"/>
    <s v="2022-08-25"/>
    <x v="2"/>
    <n v="1350"/>
    <x v="0"/>
    <m/>
    <x v="0"/>
    <m/>
    <x v="3"/>
    <n v="100474696"/>
    <x v="0"/>
    <x v="0"/>
    <s v="Retenções Iur"/>
    <s v="ORI"/>
    <x v="0"/>
    <s v="RIUR"/>
    <x v="0"/>
    <x v="0"/>
    <x v="0"/>
    <x v="0"/>
    <x v="0"/>
    <x v="0"/>
    <x v="0"/>
    <x v="0"/>
    <x v="0"/>
    <x v="0"/>
    <x v="0"/>
    <s v="Retenções Iur"/>
    <x v="0"/>
    <x v="0"/>
    <x v="0"/>
    <x v="0"/>
    <x v="2"/>
    <x v="0"/>
    <x v="0"/>
    <s v="000000"/>
    <x v="0"/>
    <x v="1"/>
    <x v="0"/>
    <x v="0"/>
    <s v="RETENCAO OT"/>
  </r>
  <r>
    <x v="1"/>
    <n v="0"/>
    <n v="0"/>
    <n v="0"/>
    <n v="1800"/>
    <x v="1702"/>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694"/>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senha de presença, conforme proposta em anexo."/>
  </r>
  <r>
    <x v="0"/>
    <n v="0"/>
    <n v="0"/>
    <n v="0"/>
    <n v="263916"/>
    <x v="1703"/>
    <x v="0"/>
    <x v="1"/>
    <x v="0"/>
    <s v="01.28.01.08"/>
    <x v="30"/>
    <x v="5"/>
    <x v="6"/>
    <s v="Habitação Social"/>
    <s v="01.28.01"/>
    <s v="Habitação Social"/>
    <s v="01.28.01"/>
    <x v="1"/>
    <x v="0"/>
    <x v="1"/>
    <x v="1"/>
    <x v="0"/>
    <x v="1"/>
    <x v="1"/>
    <x v="0"/>
    <x v="8"/>
    <s v="2022-09-09"/>
    <x v="2"/>
    <n v="263916"/>
    <x v="0"/>
    <m/>
    <x v="0"/>
    <m/>
    <x v="0"/>
    <n v="100474914"/>
    <x v="0"/>
    <x v="0"/>
    <s v="Habitações Sociais"/>
    <s v="ORI"/>
    <x v="0"/>
    <s v="HS"/>
    <x v="0"/>
    <x v="0"/>
    <x v="0"/>
    <x v="0"/>
    <x v="0"/>
    <x v="0"/>
    <x v="0"/>
    <x v="1"/>
    <x v="0"/>
    <x v="0"/>
    <x v="0"/>
    <s v="Habitações Sociais"/>
    <x v="0"/>
    <x v="0"/>
    <x v="0"/>
    <x v="0"/>
    <x v="1"/>
    <x v="0"/>
    <x v="0"/>
    <s v="000000"/>
    <x v="0"/>
    <x v="0"/>
    <x v="0"/>
    <x v="0"/>
    <s v="Pagamento referente aos trabalhos realizados na construção da habitação do Sr. Faustino Tavares de Oliveira residente em são Miguel, conforme documento em anexo."/>
  </r>
  <r>
    <x v="1"/>
    <n v="0"/>
    <n v="0"/>
    <n v="0"/>
    <n v="3130"/>
    <x v="1704"/>
    <x v="0"/>
    <x v="0"/>
    <x v="0"/>
    <s v="03.03.10"/>
    <x v="0"/>
    <x v="0"/>
    <x v="0"/>
    <s v="Receitas Da Câmara"/>
    <s v="03.03.10"/>
    <s v="Receitas Da Câmara"/>
    <s v="03.03.10"/>
    <x v="34"/>
    <x v="0"/>
    <x v="5"/>
    <x v="4"/>
    <x v="0"/>
    <x v="0"/>
    <x v="0"/>
    <x v="0"/>
    <x v="8"/>
    <s v="2022-09-09"/>
    <x v="2"/>
    <n v="3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1705"/>
    <x v="0"/>
    <x v="0"/>
    <x v="0"/>
    <s v="03.03.10"/>
    <x v="0"/>
    <x v="0"/>
    <x v="0"/>
    <s v="Receitas Da Câmara"/>
    <s v="03.03.10"/>
    <s v="Receitas Da Câmara"/>
    <s v="03.03.10"/>
    <x v="35"/>
    <x v="0"/>
    <x v="1"/>
    <x v="11"/>
    <x v="0"/>
    <x v="0"/>
    <x v="0"/>
    <x v="0"/>
    <x v="8"/>
    <s v="2022-09-09"/>
    <x v="2"/>
    <n v="2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250"/>
    <x v="1706"/>
    <x v="0"/>
    <x v="0"/>
    <x v="0"/>
    <s v="03.03.10"/>
    <x v="0"/>
    <x v="0"/>
    <x v="0"/>
    <s v="Receitas Da Câmara"/>
    <s v="03.03.10"/>
    <s v="Receitas Da Câmara"/>
    <s v="03.03.10"/>
    <x v="41"/>
    <x v="0"/>
    <x v="5"/>
    <x v="4"/>
    <x v="0"/>
    <x v="0"/>
    <x v="0"/>
    <x v="0"/>
    <x v="8"/>
    <s v="2022-09-09"/>
    <x v="2"/>
    <n v="15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142"/>
    <x v="1707"/>
    <x v="0"/>
    <x v="0"/>
    <x v="0"/>
    <s v="03.03.10"/>
    <x v="0"/>
    <x v="0"/>
    <x v="0"/>
    <s v="Receitas Da Câmara"/>
    <s v="03.03.10"/>
    <s v="Receitas Da Câmara"/>
    <s v="03.03.10"/>
    <x v="38"/>
    <x v="0"/>
    <x v="1"/>
    <x v="1"/>
    <x v="0"/>
    <x v="0"/>
    <x v="0"/>
    <x v="0"/>
    <x v="8"/>
    <s v="2022-09-09"/>
    <x v="2"/>
    <n v="20814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050"/>
    <x v="1708"/>
    <x v="0"/>
    <x v="0"/>
    <x v="0"/>
    <s v="03.03.10"/>
    <x v="0"/>
    <x v="0"/>
    <x v="0"/>
    <s v="Receitas Da Câmara"/>
    <s v="03.03.10"/>
    <s v="Receitas Da Câmara"/>
    <s v="03.03.10"/>
    <x v="48"/>
    <x v="0"/>
    <x v="5"/>
    <x v="4"/>
    <x v="0"/>
    <x v="0"/>
    <x v="0"/>
    <x v="0"/>
    <x v="8"/>
    <s v="2022-09-09"/>
    <x v="2"/>
    <n v="39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613"/>
    <x v="1709"/>
    <x v="0"/>
    <x v="0"/>
    <x v="0"/>
    <s v="03.03.10"/>
    <x v="0"/>
    <x v="0"/>
    <x v="0"/>
    <s v="Receitas Da Câmara"/>
    <s v="03.03.10"/>
    <s v="Receitas Da Câmara"/>
    <s v="03.03.10"/>
    <x v="40"/>
    <x v="0"/>
    <x v="5"/>
    <x v="4"/>
    <x v="0"/>
    <x v="0"/>
    <x v="0"/>
    <x v="0"/>
    <x v="8"/>
    <s v="2022-09-09"/>
    <x v="2"/>
    <n v="1161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1710"/>
    <x v="0"/>
    <x v="0"/>
    <x v="0"/>
    <s v="03.03.10"/>
    <x v="0"/>
    <x v="0"/>
    <x v="0"/>
    <s v="Receitas Da Câmara"/>
    <s v="03.03.10"/>
    <s v="Receitas Da Câmara"/>
    <s v="03.03.10"/>
    <x v="36"/>
    <x v="0"/>
    <x v="5"/>
    <x v="4"/>
    <x v="0"/>
    <x v="0"/>
    <x v="0"/>
    <x v="0"/>
    <x v="8"/>
    <s v="2022-09-09"/>
    <x v="2"/>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1711"/>
    <x v="0"/>
    <x v="0"/>
    <x v="0"/>
    <s v="03.03.10"/>
    <x v="0"/>
    <x v="0"/>
    <x v="0"/>
    <s v="Receitas Da Câmara"/>
    <s v="03.03.10"/>
    <s v="Receitas Da Câmara"/>
    <s v="03.03.10"/>
    <x v="37"/>
    <x v="0"/>
    <x v="5"/>
    <x v="4"/>
    <x v="0"/>
    <x v="0"/>
    <x v="0"/>
    <x v="0"/>
    <x v="8"/>
    <s v="2022-09-09"/>
    <x v="2"/>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1712"/>
    <x v="0"/>
    <x v="0"/>
    <x v="0"/>
    <s v="03.03.10"/>
    <x v="0"/>
    <x v="0"/>
    <x v="0"/>
    <s v="Receitas Da Câmara"/>
    <s v="03.03.10"/>
    <s v="Receitas Da Câmara"/>
    <s v="03.03.10"/>
    <x v="39"/>
    <x v="0"/>
    <x v="5"/>
    <x v="4"/>
    <x v="0"/>
    <x v="0"/>
    <x v="0"/>
    <x v="0"/>
    <x v="8"/>
    <s v="2022-09-09"/>
    <x v="2"/>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1713"/>
    <x v="0"/>
    <x v="1"/>
    <x v="0"/>
    <s v="03.16.02"/>
    <x v="31"/>
    <x v="0"/>
    <x v="5"/>
    <s v="Gabinete do Presidente"/>
    <s v="03.16.02"/>
    <s v="Gabinete do Presidente"/>
    <s v="03.16.02"/>
    <x v="9"/>
    <x v="0"/>
    <x v="1"/>
    <x v="5"/>
    <x v="0"/>
    <x v="0"/>
    <x v="2"/>
    <x v="0"/>
    <x v="9"/>
    <s v="2022-10-03"/>
    <x v="3"/>
    <n v="6000"/>
    <x v="0"/>
    <m/>
    <x v="0"/>
    <m/>
    <x v="61"/>
    <n v="100444140"/>
    <x v="0"/>
    <x v="0"/>
    <s v="Gabinete do Presidente"/>
    <s v="ORI"/>
    <x v="0"/>
    <m/>
    <x v="0"/>
    <x v="0"/>
    <x v="0"/>
    <x v="0"/>
    <x v="0"/>
    <x v="0"/>
    <x v="0"/>
    <x v="0"/>
    <x v="0"/>
    <x v="0"/>
    <x v="0"/>
    <s v="Gabinete do Presidente"/>
    <x v="0"/>
    <x v="0"/>
    <x v="0"/>
    <x v="0"/>
    <x v="0"/>
    <x v="0"/>
    <x v="0"/>
    <s v="000000"/>
    <x v="0"/>
    <x v="0"/>
    <x v="0"/>
    <x v="0"/>
    <s v=" Ajuda de custo a favor do senhor HERMÉNIO CELSO FERNANDES a sua deslocação em missão de serviço a cidade da Praia , conforme justificativo em anexo.   "/>
  </r>
  <r>
    <x v="0"/>
    <n v="0"/>
    <n v="0"/>
    <n v="0"/>
    <n v="990"/>
    <x v="1714"/>
    <x v="0"/>
    <x v="1"/>
    <x v="0"/>
    <s v="01.28.01.08"/>
    <x v="30"/>
    <x v="5"/>
    <x v="6"/>
    <s v="Habitação Social"/>
    <s v="01.28.01"/>
    <s v="Habitação Social"/>
    <s v="01.28.01"/>
    <x v="1"/>
    <x v="0"/>
    <x v="1"/>
    <x v="1"/>
    <x v="0"/>
    <x v="1"/>
    <x v="1"/>
    <x v="0"/>
    <x v="8"/>
    <s v="2022-09-22"/>
    <x v="2"/>
    <n v="990"/>
    <x v="0"/>
    <m/>
    <x v="0"/>
    <m/>
    <x v="84"/>
    <n v="100478943"/>
    <x v="0"/>
    <x v="0"/>
    <s v="Habitações Sociais"/>
    <s v="ORI"/>
    <x v="0"/>
    <s v="HS"/>
    <x v="0"/>
    <x v="0"/>
    <x v="0"/>
    <x v="0"/>
    <x v="0"/>
    <x v="0"/>
    <x v="0"/>
    <x v="1"/>
    <x v="0"/>
    <x v="0"/>
    <x v="0"/>
    <s v="Habitações Sociais"/>
    <x v="0"/>
    <x v="0"/>
    <x v="0"/>
    <x v="0"/>
    <x v="1"/>
    <x v="0"/>
    <x v="0"/>
    <s v="000000"/>
    <x v="0"/>
    <x v="0"/>
    <x v="0"/>
    <x v="0"/>
    <s v=" Pagamento a favor do Comércio Transporte &amp; Construção , referente um cimento cola destinado a reparação de cozinha da Sra. Antónia Semedo, conforme anexo."/>
  </r>
  <r>
    <x v="1"/>
    <n v="0"/>
    <n v="0"/>
    <n v="0"/>
    <n v="700"/>
    <x v="1715"/>
    <x v="0"/>
    <x v="0"/>
    <x v="0"/>
    <s v="03.03.10"/>
    <x v="0"/>
    <x v="0"/>
    <x v="0"/>
    <s v="Receitas Da Câmara"/>
    <s v="03.03.10"/>
    <s v="Receitas Da Câmara"/>
    <s v="03.03.10"/>
    <x v="41"/>
    <x v="0"/>
    <x v="5"/>
    <x v="4"/>
    <x v="0"/>
    <x v="0"/>
    <x v="0"/>
    <x v="0"/>
    <x v="8"/>
    <s v="2022-09-30"/>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424"/>
    <x v="1716"/>
    <x v="0"/>
    <x v="0"/>
    <x v="0"/>
    <s v="03.03.10"/>
    <x v="0"/>
    <x v="0"/>
    <x v="0"/>
    <s v="Receitas Da Câmara"/>
    <s v="03.03.10"/>
    <s v="Receitas Da Câmara"/>
    <s v="03.03.10"/>
    <x v="38"/>
    <x v="0"/>
    <x v="1"/>
    <x v="1"/>
    <x v="0"/>
    <x v="0"/>
    <x v="0"/>
    <x v="0"/>
    <x v="8"/>
    <s v="2022-09-30"/>
    <x v="2"/>
    <n v="2242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1717"/>
    <x v="0"/>
    <x v="0"/>
    <x v="0"/>
    <s v="03.03.10"/>
    <x v="0"/>
    <x v="0"/>
    <x v="0"/>
    <s v="Receitas Da Câmara"/>
    <s v="03.03.10"/>
    <s v="Receitas Da Câmara"/>
    <s v="03.03.10"/>
    <x v="35"/>
    <x v="0"/>
    <x v="1"/>
    <x v="11"/>
    <x v="0"/>
    <x v="0"/>
    <x v="0"/>
    <x v="0"/>
    <x v="8"/>
    <s v="2022-09-30"/>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1718"/>
    <x v="0"/>
    <x v="0"/>
    <x v="0"/>
    <s v="03.03.10"/>
    <x v="0"/>
    <x v="0"/>
    <x v="0"/>
    <s v="Receitas Da Câmara"/>
    <s v="03.03.10"/>
    <s v="Receitas Da Câmara"/>
    <s v="03.03.10"/>
    <x v="51"/>
    <x v="0"/>
    <x v="5"/>
    <x v="4"/>
    <x v="0"/>
    <x v="0"/>
    <x v="0"/>
    <x v="0"/>
    <x v="8"/>
    <s v="2022-09-30"/>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0"/>
    <x v="1719"/>
    <x v="0"/>
    <x v="0"/>
    <x v="0"/>
    <s v="03.03.10"/>
    <x v="0"/>
    <x v="0"/>
    <x v="0"/>
    <s v="Receitas Da Câmara"/>
    <s v="03.03.10"/>
    <s v="Receitas Da Câmara"/>
    <s v="03.03.10"/>
    <x v="44"/>
    <x v="0"/>
    <x v="5"/>
    <x v="4"/>
    <x v="0"/>
    <x v="0"/>
    <x v="0"/>
    <x v="0"/>
    <x v="8"/>
    <s v="2022-09-30"/>
    <x v="2"/>
    <n v="1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457"/>
    <x v="1720"/>
    <x v="0"/>
    <x v="0"/>
    <x v="0"/>
    <s v="03.03.10"/>
    <x v="0"/>
    <x v="0"/>
    <x v="0"/>
    <s v="Receitas Da Câmara"/>
    <s v="03.03.10"/>
    <s v="Receitas Da Câmara"/>
    <s v="03.03.10"/>
    <x v="48"/>
    <x v="0"/>
    <x v="5"/>
    <x v="4"/>
    <x v="0"/>
    <x v="0"/>
    <x v="0"/>
    <x v="0"/>
    <x v="8"/>
    <s v="2022-09-30"/>
    <x v="2"/>
    <n v="1145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1721"/>
    <x v="0"/>
    <x v="0"/>
    <x v="0"/>
    <s v="03.03.10"/>
    <x v="0"/>
    <x v="0"/>
    <x v="0"/>
    <s v="Receitas Da Câmara"/>
    <s v="03.03.10"/>
    <s v="Receitas Da Câmara"/>
    <s v="03.03.10"/>
    <x v="37"/>
    <x v="0"/>
    <x v="5"/>
    <x v="4"/>
    <x v="0"/>
    <x v="0"/>
    <x v="0"/>
    <x v="0"/>
    <x v="8"/>
    <s v="2022-09-30"/>
    <x v="2"/>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1722"/>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723"/>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1724"/>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630"/>
    <x v="1725"/>
    <x v="0"/>
    <x v="0"/>
    <x v="0"/>
    <s v="80.02.01"/>
    <x v="3"/>
    <x v="3"/>
    <x v="3"/>
    <s v="Retenções Iur"/>
    <s v="80.02.01"/>
    <s v="Retenções Iur"/>
    <s v="80.02.01"/>
    <x v="3"/>
    <x v="0"/>
    <x v="2"/>
    <x v="1"/>
    <x v="1"/>
    <x v="2"/>
    <x v="0"/>
    <x v="0"/>
    <x v="8"/>
    <s v="2022-09-26"/>
    <x v="2"/>
    <n v="630"/>
    <x v="0"/>
    <m/>
    <x v="0"/>
    <m/>
    <x v="3"/>
    <n v="100474696"/>
    <x v="0"/>
    <x v="0"/>
    <s v="Retenções Iur"/>
    <s v="ORI"/>
    <x v="0"/>
    <s v="RIUR"/>
    <x v="0"/>
    <x v="0"/>
    <x v="0"/>
    <x v="0"/>
    <x v="0"/>
    <x v="0"/>
    <x v="0"/>
    <x v="0"/>
    <x v="0"/>
    <x v="0"/>
    <x v="0"/>
    <s v="Retenções Iur"/>
    <x v="0"/>
    <x v="0"/>
    <x v="0"/>
    <x v="0"/>
    <x v="2"/>
    <x v="0"/>
    <x v="0"/>
    <s v="000000"/>
    <x v="0"/>
    <x v="1"/>
    <x v="0"/>
    <x v="0"/>
    <s v="RETENCAO OT"/>
  </r>
  <r>
    <x v="1"/>
    <n v="0"/>
    <n v="0"/>
    <n v="0"/>
    <n v="750"/>
    <x v="1726"/>
    <x v="0"/>
    <x v="0"/>
    <x v="0"/>
    <s v="80.02.01"/>
    <x v="3"/>
    <x v="3"/>
    <x v="3"/>
    <s v="Retenções Iur"/>
    <s v="80.02.01"/>
    <s v="Retenções Iur"/>
    <s v="80.02.01"/>
    <x v="3"/>
    <x v="0"/>
    <x v="2"/>
    <x v="1"/>
    <x v="1"/>
    <x v="2"/>
    <x v="0"/>
    <x v="0"/>
    <x v="8"/>
    <s v="2022-09-09"/>
    <x v="2"/>
    <n v="750"/>
    <x v="0"/>
    <m/>
    <x v="0"/>
    <m/>
    <x v="3"/>
    <n v="100474696"/>
    <x v="0"/>
    <x v="0"/>
    <s v="Retenções Iur"/>
    <s v="ORI"/>
    <x v="0"/>
    <s v="RIUR"/>
    <x v="0"/>
    <x v="0"/>
    <x v="0"/>
    <x v="0"/>
    <x v="0"/>
    <x v="0"/>
    <x v="0"/>
    <x v="0"/>
    <x v="0"/>
    <x v="0"/>
    <x v="0"/>
    <s v="Retenções Iur"/>
    <x v="0"/>
    <x v="0"/>
    <x v="0"/>
    <x v="0"/>
    <x v="2"/>
    <x v="0"/>
    <x v="0"/>
    <s v="000000"/>
    <x v="0"/>
    <x v="1"/>
    <x v="0"/>
    <x v="0"/>
    <s v="RETENCAO OT"/>
  </r>
  <r>
    <x v="1"/>
    <n v="0"/>
    <n v="0"/>
    <n v="0"/>
    <n v="3389"/>
    <x v="1727"/>
    <x v="0"/>
    <x v="0"/>
    <x v="0"/>
    <s v="80.02.01"/>
    <x v="3"/>
    <x v="3"/>
    <x v="3"/>
    <s v="Retenções Iur"/>
    <s v="80.02.01"/>
    <s v="Retenções Iur"/>
    <s v="80.02.01"/>
    <x v="3"/>
    <x v="0"/>
    <x v="2"/>
    <x v="1"/>
    <x v="1"/>
    <x v="2"/>
    <x v="0"/>
    <x v="0"/>
    <x v="8"/>
    <s v="2022-09-22"/>
    <x v="2"/>
    <n v="3389"/>
    <x v="0"/>
    <m/>
    <x v="0"/>
    <m/>
    <x v="3"/>
    <n v="100474696"/>
    <x v="0"/>
    <x v="0"/>
    <s v="Retenções Iur"/>
    <s v="ORI"/>
    <x v="0"/>
    <s v="RIUR"/>
    <x v="0"/>
    <x v="0"/>
    <x v="0"/>
    <x v="0"/>
    <x v="0"/>
    <x v="0"/>
    <x v="0"/>
    <x v="0"/>
    <x v="0"/>
    <x v="0"/>
    <x v="0"/>
    <s v="Retenções Iur"/>
    <x v="0"/>
    <x v="0"/>
    <x v="0"/>
    <x v="0"/>
    <x v="2"/>
    <x v="0"/>
    <x v="0"/>
    <s v="000000"/>
    <x v="0"/>
    <x v="1"/>
    <x v="0"/>
    <x v="0"/>
    <s v="RETENCAO OT"/>
  </r>
  <r>
    <x v="1"/>
    <n v="0"/>
    <n v="0"/>
    <n v="0"/>
    <n v="8233"/>
    <x v="1728"/>
    <x v="0"/>
    <x v="0"/>
    <x v="0"/>
    <s v="80.02.10.21"/>
    <x v="16"/>
    <x v="3"/>
    <x v="3"/>
    <s v="Outros"/>
    <s v="80.02.10"/>
    <s v="Outros"/>
    <s v="80.02.10"/>
    <x v="27"/>
    <x v="0"/>
    <x v="2"/>
    <x v="1"/>
    <x v="1"/>
    <x v="2"/>
    <x v="0"/>
    <x v="0"/>
    <x v="8"/>
    <s v="2022-09-22"/>
    <x v="2"/>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1729"/>
    <x v="0"/>
    <x v="0"/>
    <x v="0"/>
    <s v="80.02.10.03"/>
    <x v="17"/>
    <x v="3"/>
    <x v="3"/>
    <s v="Outros"/>
    <s v="80.02.10"/>
    <s v="Outros"/>
    <s v="80.02.10"/>
    <x v="28"/>
    <x v="0"/>
    <x v="2"/>
    <x v="1"/>
    <x v="1"/>
    <x v="2"/>
    <x v="0"/>
    <x v="0"/>
    <x v="8"/>
    <s v="2022-09-22"/>
    <x v="2"/>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7420"/>
    <x v="1730"/>
    <x v="0"/>
    <x v="0"/>
    <x v="0"/>
    <s v="80.02.10.01"/>
    <x v="9"/>
    <x v="3"/>
    <x v="3"/>
    <s v="Outros"/>
    <s v="80.02.10"/>
    <s v="Outros"/>
    <s v="80.02.10"/>
    <x v="29"/>
    <x v="0"/>
    <x v="2"/>
    <x v="1"/>
    <x v="1"/>
    <x v="2"/>
    <x v="0"/>
    <x v="0"/>
    <x v="8"/>
    <s v="2022-09-22"/>
    <x v="2"/>
    <n v="9742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57"/>
    <x v="1731"/>
    <x v="0"/>
    <x v="0"/>
    <x v="0"/>
    <s v="80.02.10.02"/>
    <x v="18"/>
    <x v="3"/>
    <x v="3"/>
    <s v="Outros"/>
    <s v="80.02.10"/>
    <s v="Outros"/>
    <s v="80.02.10"/>
    <x v="30"/>
    <x v="0"/>
    <x v="2"/>
    <x v="1"/>
    <x v="1"/>
    <x v="2"/>
    <x v="0"/>
    <x v="0"/>
    <x v="8"/>
    <s v="2022-09-22"/>
    <x v="2"/>
    <n v="2957"/>
    <x v="0"/>
    <m/>
    <x v="0"/>
    <m/>
    <x v="34"/>
    <n v="100474707"/>
    <x v="0"/>
    <x v="0"/>
    <s v="Retençoes STAPS"/>
    <s v="ORI"/>
    <x v="0"/>
    <s v="RSND"/>
    <x v="0"/>
    <x v="0"/>
    <x v="0"/>
    <x v="0"/>
    <x v="0"/>
    <x v="0"/>
    <x v="0"/>
    <x v="1"/>
    <x v="0"/>
    <x v="0"/>
    <x v="0"/>
    <s v="Retençoes STAPS"/>
    <x v="0"/>
    <x v="0"/>
    <x v="0"/>
    <x v="0"/>
    <x v="2"/>
    <x v="0"/>
    <x v="0"/>
    <s v="000000"/>
    <x v="0"/>
    <x v="1"/>
    <x v="0"/>
    <x v="0"/>
    <s v="RETENCAO OT"/>
  </r>
  <r>
    <x v="1"/>
    <n v="0"/>
    <n v="0"/>
    <n v="0"/>
    <n v="190"/>
    <x v="1732"/>
    <x v="0"/>
    <x v="0"/>
    <x v="0"/>
    <s v="80.02.10.23"/>
    <x v="19"/>
    <x v="3"/>
    <x v="3"/>
    <s v="Outros"/>
    <s v="80.02.10"/>
    <s v="Outros"/>
    <s v="80.02.10"/>
    <x v="30"/>
    <x v="0"/>
    <x v="2"/>
    <x v="1"/>
    <x v="1"/>
    <x v="2"/>
    <x v="0"/>
    <x v="0"/>
    <x v="8"/>
    <s v="2022-09-22"/>
    <x v="2"/>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2"/>
    <x v="1733"/>
    <x v="0"/>
    <x v="0"/>
    <x v="0"/>
    <s v="80.02.10.24"/>
    <x v="20"/>
    <x v="3"/>
    <x v="3"/>
    <s v="Outros"/>
    <s v="80.02.10"/>
    <s v="Outros"/>
    <s v="80.02.10"/>
    <x v="30"/>
    <x v="0"/>
    <x v="2"/>
    <x v="1"/>
    <x v="1"/>
    <x v="2"/>
    <x v="0"/>
    <x v="0"/>
    <x v="8"/>
    <s v="2022-09-22"/>
    <x v="2"/>
    <n v="1582"/>
    <x v="0"/>
    <m/>
    <x v="0"/>
    <m/>
    <x v="36"/>
    <n v="100478987"/>
    <x v="0"/>
    <x v="0"/>
    <s v="Retenções SIACSA"/>
    <s v="ORI"/>
    <x v="0"/>
    <s v="SIACSA"/>
    <x v="0"/>
    <x v="0"/>
    <x v="0"/>
    <x v="0"/>
    <x v="0"/>
    <x v="0"/>
    <x v="0"/>
    <x v="1"/>
    <x v="0"/>
    <x v="0"/>
    <x v="0"/>
    <s v="Retenções SIACSA"/>
    <x v="0"/>
    <x v="0"/>
    <x v="0"/>
    <x v="0"/>
    <x v="2"/>
    <x v="0"/>
    <x v="0"/>
    <s v="000000"/>
    <x v="0"/>
    <x v="1"/>
    <x v="0"/>
    <x v="0"/>
    <s v="RETENCAO OT"/>
  </r>
  <r>
    <x v="1"/>
    <n v="0"/>
    <n v="0"/>
    <n v="0"/>
    <n v="31076"/>
    <x v="1734"/>
    <x v="0"/>
    <x v="0"/>
    <x v="0"/>
    <s v="80.02.10.26"/>
    <x v="21"/>
    <x v="3"/>
    <x v="3"/>
    <s v="Outros"/>
    <s v="80.02.10"/>
    <s v="Outros"/>
    <s v="80.02.10"/>
    <x v="31"/>
    <x v="0"/>
    <x v="2"/>
    <x v="10"/>
    <x v="1"/>
    <x v="2"/>
    <x v="0"/>
    <x v="0"/>
    <x v="8"/>
    <s v="2022-09-22"/>
    <x v="2"/>
    <n v="31076"/>
    <x v="0"/>
    <m/>
    <x v="0"/>
    <m/>
    <x v="37"/>
    <n v="100479277"/>
    <x v="0"/>
    <x v="0"/>
    <s v="Retenção Sansung"/>
    <s v="ORI"/>
    <x v="0"/>
    <s v="RS"/>
    <x v="0"/>
    <x v="0"/>
    <x v="0"/>
    <x v="0"/>
    <x v="0"/>
    <x v="0"/>
    <x v="0"/>
    <x v="1"/>
    <x v="0"/>
    <x v="0"/>
    <x v="0"/>
    <s v="Retenção Sansung"/>
    <x v="0"/>
    <x v="0"/>
    <x v="0"/>
    <x v="0"/>
    <x v="2"/>
    <x v="0"/>
    <x v="0"/>
    <s v="000000"/>
    <x v="0"/>
    <x v="1"/>
    <x v="0"/>
    <x v="0"/>
    <s v="RETENCAO OT"/>
  </r>
  <r>
    <x v="1"/>
    <n v="0"/>
    <n v="0"/>
    <n v="0"/>
    <n v="40000"/>
    <x v="1735"/>
    <x v="0"/>
    <x v="1"/>
    <x v="0"/>
    <s v="01.27.02.11"/>
    <x v="14"/>
    <x v="2"/>
    <x v="2"/>
    <s v="Saneamento básico"/>
    <s v="01.27.02"/>
    <s v="Saneamento básico"/>
    <s v="01.27.02"/>
    <x v="4"/>
    <x v="0"/>
    <x v="3"/>
    <x v="2"/>
    <x v="0"/>
    <x v="1"/>
    <x v="2"/>
    <x v="0"/>
    <x v="9"/>
    <s v="2022-10-05"/>
    <x v="3"/>
    <n v="40000"/>
    <x v="0"/>
    <m/>
    <x v="0"/>
    <m/>
    <x v="113"/>
    <n v="100479309"/>
    <x v="0"/>
    <x v="0"/>
    <s v="Reforço do saneamento básico"/>
    <s v="ORI"/>
    <x v="0"/>
    <m/>
    <x v="0"/>
    <x v="0"/>
    <x v="0"/>
    <x v="0"/>
    <x v="0"/>
    <x v="0"/>
    <x v="0"/>
    <x v="1"/>
    <x v="0"/>
    <x v="0"/>
    <x v="0"/>
    <s v="Reforço do saneamento básico"/>
    <x v="0"/>
    <x v="0"/>
    <x v="0"/>
    <x v="0"/>
    <x v="1"/>
    <x v="0"/>
    <x v="0"/>
    <s v="000000"/>
    <x v="0"/>
    <x v="0"/>
    <x v="0"/>
    <x v="0"/>
    <s v="Pagamento a favor da Oficina Tony, referente a peças, para a Dyna Galacho 280, conforme proposta em anexo"/>
  </r>
  <r>
    <x v="1"/>
    <n v="0"/>
    <n v="0"/>
    <n v="0"/>
    <n v="5000"/>
    <x v="1736"/>
    <x v="0"/>
    <x v="1"/>
    <x v="0"/>
    <s v="01.25.05.09"/>
    <x v="15"/>
    <x v="4"/>
    <x v="4"/>
    <s v="Saúde"/>
    <s v="01.25.05"/>
    <s v="Saúde"/>
    <s v="01.25.05"/>
    <x v="5"/>
    <x v="0"/>
    <x v="4"/>
    <x v="3"/>
    <x v="0"/>
    <x v="1"/>
    <x v="2"/>
    <x v="0"/>
    <x v="9"/>
    <s v="2022-10-04"/>
    <x v="3"/>
    <n v="5000"/>
    <x v="0"/>
    <m/>
    <x v="0"/>
    <m/>
    <x v="304"/>
    <n v="100303893"/>
    <x v="0"/>
    <x v="0"/>
    <s v="Apoio a Consultas de Especialidade e Medicamentos"/>
    <s v="ORI"/>
    <x v="0"/>
    <s v="ACE"/>
    <x v="0"/>
    <x v="0"/>
    <x v="0"/>
    <x v="0"/>
    <x v="0"/>
    <x v="0"/>
    <x v="0"/>
    <x v="1"/>
    <x v="0"/>
    <x v="0"/>
    <x v="0"/>
    <s v="Apoio a Consultas de Especialidade e Medicamentos"/>
    <x v="0"/>
    <x v="0"/>
    <x v="0"/>
    <x v="0"/>
    <x v="1"/>
    <x v="0"/>
    <x v="0"/>
    <s v="000000"/>
    <x v="0"/>
    <x v="0"/>
    <x v="0"/>
    <x v="0"/>
    <s v="Apoio financeiro para consulta de especialidade, a favor da Senhora Maria Monteiro."/>
  </r>
  <r>
    <x v="1"/>
    <n v="0"/>
    <n v="0"/>
    <n v="0"/>
    <n v="2300"/>
    <x v="1737"/>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656"/>
    <x v="1738"/>
    <x v="0"/>
    <x v="1"/>
    <x v="0"/>
    <s v="03.16.15"/>
    <x v="6"/>
    <x v="0"/>
    <x v="5"/>
    <s v="Direção Financeira"/>
    <s v="03.16.15"/>
    <s v="Direção Financeira"/>
    <s v="03.16.15"/>
    <x v="8"/>
    <x v="0"/>
    <x v="1"/>
    <x v="5"/>
    <x v="0"/>
    <x v="0"/>
    <x v="2"/>
    <x v="0"/>
    <x v="9"/>
    <s v="2022-10-06"/>
    <x v="3"/>
    <n v="1656"/>
    <x v="0"/>
    <m/>
    <x v="0"/>
    <m/>
    <x v="7"/>
    <n v="100391565"/>
    <x v="0"/>
    <x v="0"/>
    <s v="Direção Financeira"/>
    <s v="ORI"/>
    <x v="0"/>
    <m/>
    <x v="0"/>
    <x v="0"/>
    <x v="0"/>
    <x v="0"/>
    <x v="0"/>
    <x v="0"/>
    <x v="0"/>
    <x v="0"/>
    <x v="0"/>
    <x v="0"/>
    <x v="0"/>
    <s v="Direção Financeira"/>
    <x v="0"/>
    <x v="0"/>
    <x v="0"/>
    <x v="0"/>
    <x v="0"/>
    <x v="0"/>
    <x v="0"/>
    <s v="000000"/>
    <x v="0"/>
    <x v="0"/>
    <x v="0"/>
    <x v="0"/>
    <s v=" Pagamento a favor da Imprensa nacional de cabo Verde, pela publicação no B.O, IIª série, estrato de despacho Nº__/2022 de 05 de Outubro Concedida Licença sem vencimento por um período de 6 Arnaldo Cabral Lopes, Apoio operacional Nível III , conforme justificativos em anexo.   "/>
  </r>
  <r>
    <x v="1"/>
    <n v="0"/>
    <n v="0"/>
    <n v="0"/>
    <n v="6800"/>
    <x v="1739"/>
    <x v="0"/>
    <x v="1"/>
    <x v="0"/>
    <s v="01.25.02.15"/>
    <x v="36"/>
    <x v="4"/>
    <x v="4"/>
    <s v="desporto"/>
    <s v="01.25.02"/>
    <s v="desporto"/>
    <s v="01.25.02"/>
    <x v="4"/>
    <x v="0"/>
    <x v="3"/>
    <x v="2"/>
    <x v="0"/>
    <x v="1"/>
    <x v="2"/>
    <x v="0"/>
    <x v="9"/>
    <s v="2022-10-07"/>
    <x v="3"/>
    <n v="68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Asso Sport comercio Cabo Verde Lda ,pela aquisição de 02 bolas futsal a ser entregues de Espinho Banco afim de reforçar a modalidade de futsal sub 17 e sénio feminina no âmbito da festa de romaria João Paulo II, conforme anexo "/>
  </r>
  <r>
    <x v="1"/>
    <n v="0"/>
    <n v="0"/>
    <n v="0"/>
    <n v="28345"/>
    <x v="1740"/>
    <x v="0"/>
    <x v="1"/>
    <x v="0"/>
    <s v="03.16.15"/>
    <x v="6"/>
    <x v="0"/>
    <x v="5"/>
    <s v="Direção Financeira"/>
    <s v="03.16.15"/>
    <s v="Direção Financeira"/>
    <s v="03.16.15"/>
    <x v="7"/>
    <x v="0"/>
    <x v="1"/>
    <x v="1"/>
    <x v="0"/>
    <x v="0"/>
    <x v="2"/>
    <x v="0"/>
    <x v="9"/>
    <s v="2022-10-07"/>
    <x v="3"/>
    <n v="28345"/>
    <x v="0"/>
    <m/>
    <x v="0"/>
    <m/>
    <x v="5"/>
    <n v="100476920"/>
    <x v="0"/>
    <x v="0"/>
    <s v="Direção Financeira"/>
    <s v="ORI"/>
    <x v="0"/>
    <m/>
    <x v="0"/>
    <x v="0"/>
    <x v="0"/>
    <x v="0"/>
    <x v="0"/>
    <x v="0"/>
    <x v="0"/>
    <x v="0"/>
    <x v="0"/>
    <x v="0"/>
    <x v="0"/>
    <s v="Direção Financeira"/>
    <x v="0"/>
    <x v="0"/>
    <x v="0"/>
    <x v="0"/>
    <x v="0"/>
    <x v="0"/>
    <x v="0"/>
    <s v="000000"/>
    <x v="0"/>
    <x v="0"/>
    <x v="0"/>
    <x v="0"/>
    <s v=" Pagamento a favor de Felisberto carvalho Auto, pelo fornecimento de 171,,47 Lts de Combustível destinadas as Viaturas Ligeiras, conforme proposta em anexo. "/>
  </r>
  <r>
    <x v="1"/>
    <n v="0"/>
    <n v="0"/>
    <n v="0"/>
    <n v="3600"/>
    <x v="1741"/>
    <x v="0"/>
    <x v="1"/>
    <x v="0"/>
    <s v="01.27.04.10"/>
    <x v="4"/>
    <x v="2"/>
    <x v="2"/>
    <s v="Infra-Estruturas e Transportes"/>
    <s v="01.27.04"/>
    <s v="Infra-Estruturas e Transportes"/>
    <s v="01.27.04"/>
    <x v="4"/>
    <x v="0"/>
    <x v="3"/>
    <x v="2"/>
    <x v="0"/>
    <x v="1"/>
    <x v="2"/>
    <x v="0"/>
    <x v="9"/>
    <s v="2022-10-07"/>
    <x v="3"/>
    <n v="3600"/>
    <x v="0"/>
    <m/>
    <x v="0"/>
    <m/>
    <x v="3"/>
    <n v="100474696"/>
    <x v="0"/>
    <x v="1"/>
    <s v="Plano de Mitigação as secas e maus anos agrícolas"/>
    <s v="ORI"/>
    <x v="0"/>
    <m/>
    <x v="0"/>
    <x v="0"/>
    <x v="0"/>
    <x v="0"/>
    <x v="0"/>
    <x v="0"/>
    <x v="0"/>
    <x v="1"/>
    <x v="0"/>
    <x v="0"/>
    <x v="0"/>
    <s v="Plano de Mitigação as secas e maus anos agrícolas"/>
    <x v="0"/>
    <x v="0"/>
    <x v="0"/>
    <x v="0"/>
    <x v="1"/>
    <x v="0"/>
    <x v="0"/>
    <s v="099999"/>
    <x v="0"/>
    <x v="0"/>
    <x v="1"/>
    <x v="0"/>
    <s v=" Pagamento a favor do Sr. João Lopes da Costa, referente a trabalhos de corte de madeiras, no âmbito dos trabalhos Plano de Mitigação e Emprego Público, conforme proposta em anexo. "/>
  </r>
  <r>
    <x v="1"/>
    <n v="0"/>
    <n v="0"/>
    <n v="0"/>
    <n v="3600"/>
    <x v="1742"/>
    <x v="0"/>
    <x v="0"/>
    <x v="0"/>
    <s v="80.02.01"/>
    <x v="3"/>
    <x v="3"/>
    <x v="3"/>
    <s v="Retenções Iur"/>
    <s v="80.02.01"/>
    <s v="Retenções Iur"/>
    <s v="80.02.01"/>
    <x v="3"/>
    <x v="0"/>
    <x v="2"/>
    <x v="1"/>
    <x v="1"/>
    <x v="2"/>
    <x v="0"/>
    <x v="0"/>
    <x v="9"/>
    <s v="2022-10-07"/>
    <x v="3"/>
    <n v="3600"/>
    <x v="0"/>
    <m/>
    <x v="0"/>
    <m/>
    <x v="3"/>
    <n v="100474696"/>
    <x v="0"/>
    <x v="0"/>
    <s v="Retenções Iur"/>
    <s v="ORI"/>
    <x v="0"/>
    <s v="RIUR"/>
    <x v="0"/>
    <x v="0"/>
    <x v="0"/>
    <x v="0"/>
    <x v="0"/>
    <x v="0"/>
    <x v="0"/>
    <x v="0"/>
    <x v="0"/>
    <x v="0"/>
    <x v="0"/>
    <s v="Retenções Iur"/>
    <x v="0"/>
    <x v="0"/>
    <x v="0"/>
    <x v="0"/>
    <x v="2"/>
    <x v="0"/>
    <x v="0"/>
    <s v="000000"/>
    <x v="0"/>
    <x v="1"/>
    <x v="0"/>
    <x v="0"/>
    <s v="RETENCAO OT"/>
  </r>
  <r>
    <x v="1"/>
    <n v="0"/>
    <n v="0"/>
    <n v="0"/>
    <n v="20400"/>
    <x v="1741"/>
    <x v="0"/>
    <x v="1"/>
    <x v="0"/>
    <s v="01.27.04.10"/>
    <x v="4"/>
    <x v="2"/>
    <x v="2"/>
    <s v="Infra-Estruturas e Transportes"/>
    <s v="01.27.04"/>
    <s v="Infra-Estruturas e Transportes"/>
    <s v="01.27.04"/>
    <x v="4"/>
    <x v="0"/>
    <x v="3"/>
    <x v="2"/>
    <x v="0"/>
    <x v="1"/>
    <x v="2"/>
    <x v="0"/>
    <x v="9"/>
    <s v="2022-10-07"/>
    <x v="3"/>
    <n v="20400"/>
    <x v="0"/>
    <m/>
    <x v="0"/>
    <m/>
    <x v="305"/>
    <n v="100096596"/>
    <x v="0"/>
    <x v="0"/>
    <s v="Plano de Mitigação as secas e maus anos agrícolas"/>
    <s v="ORI"/>
    <x v="0"/>
    <m/>
    <x v="0"/>
    <x v="0"/>
    <x v="0"/>
    <x v="0"/>
    <x v="0"/>
    <x v="0"/>
    <x v="0"/>
    <x v="1"/>
    <x v="0"/>
    <x v="0"/>
    <x v="0"/>
    <s v="Plano de Mitigação as secas e maus anos agrícolas"/>
    <x v="0"/>
    <x v="0"/>
    <x v="0"/>
    <x v="0"/>
    <x v="1"/>
    <x v="0"/>
    <x v="0"/>
    <s v="099999"/>
    <x v="0"/>
    <x v="0"/>
    <x v="0"/>
    <x v="0"/>
    <s v=" Pagamento a favor do Sr. João Lopes da Costa, referente a trabalhos de corte de madeiras, no âmbito dos trabalhos Plano de Mitigação e Emprego Público, conforme proposta em anexo. "/>
  </r>
  <r>
    <x v="1"/>
    <n v="0"/>
    <n v="0"/>
    <n v="0"/>
    <n v="2333098"/>
    <x v="1743"/>
    <x v="0"/>
    <x v="0"/>
    <x v="0"/>
    <s v="03.03.10"/>
    <x v="0"/>
    <x v="0"/>
    <x v="0"/>
    <s v="Receitas Da Câmara"/>
    <s v="03.03.10"/>
    <s v="Receitas Da Câmara"/>
    <s v="03.03.10"/>
    <x v="56"/>
    <x v="0"/>
    <x v="0"/>
    <x v="0"/>
    <x v="0"/>
    <x v="0"/>
    <x v="0"/>
    <x v="0"/>
    <x v="8"/>
    <s v="2022-09-26"/>
    <x v="2"/>
    <n v="2333098"/>
    <x v="0"/>
    <m/>
    <x v="0"/>
    <m/>
    <x v="0"/>
    <n v="100474914"/>
    <x v="0"/>
    <x v="0"/>
    <s v="Receitas Da Câmara"/>
    <s v="EXT"/>
    <x v="0"/>
    <s v="RDC"/>
    <x v="0"/>
    <x v="0"/>
    <x v="0"/>
    <x v="0"/>
    <x v="0"/>
    <x v="0"/>
    <x v="0"/>
    <x v="0"/>
    <x v="0"/>
    <x v="0"/>
    <x v="0"/>
    <s v="Receitas Da Câmara"/>
    <x v="0"/>
    <x v="0"/>
    <x v="0"/>
    <x v="0"/>
    <x v="0"/>
    <x v="0"/>
    <x v="0"/>
    <s v="000000"/>
    <x v="0"/>
    <x v="0"/>
    <x v="0"/>
    <x v="0"/>
    <s v="Transferência do FFM, referente ao mês de setembro 2022, conforme copia de estrato em anexo."/>
  </r>
  <r>
    <x v="1"/>
    <n v="0"/>
    <n v="0"/>
    <n v="0"/>
    <n v="1800"/>
    <x v="1744"/>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3000"/>
    <x v="1745"/>
    <x v="0"/>
    <x v="1"/>
    <x v="0"/>
    <s v="03.16.15"/>
    <x v="6"/>
    <x v="0"/>
    <x v="5"/>
    <s v="Direção Financeira"/>
    <s v="03.16.15"/>
    <s v="Direção Financeira"/>
    <s v="03.16.15"/>
    <x v="68"/>
    <x v="0"/>
    <x v="1"/>
    <x v="5"/>
    <x v="1"/>
    <x v="0"/>
    <x v="2"/>
    <x v="0"/>
    <x v="9"/>
    <s v="2022-10-11"/>
    <x v="3"/>
    <n v="3000"/>
    <x v="0"/>
    <m/>
    <x v="0"/>
    <m/>
    <x v="80"/>
    <n v="100476775"/>
    <x v="0"/>
    <x v="0"/>
    <s v="Direção Financeira"/>
    <s v="ORI"/>
    <x v="0"/>
    <m/>
    <x v="0"/>
    <x v="0"/>
    <x v="0"/>
    <x v="0"/>
    <x v="0"/>
    <x v="0"/>
    <x v="0"/>
    <x v="0"/>
    <x v="0"/>
    <x v="0"/>
    <x v="0"/>
    <s v="Direção Financeira"/>
    <x v="0"/>
    <x v="0"/>
    <x v="0"/>
    <x v="0"/>
    <x v="0"/>
    <x v="0"/>
    <x v="0"/>
    <s v="000000"/>
    <x v="0"/>
    <x v="0"/>
    <x v="0"/>
    <x v="0"/>
    <s v="Pagamento a favor da Electra Sul , destinado a recarga de energia no jardim infantil de ponta verde, conforme anexo."/>
  </r>
  <r>
    <x v="1"/>
    <n v="0"/>
    <n v="0"/>
    <n v="0"/>
    <n v="400177"/>
    <x v="1746"/>
    <x v="0"/>
    <x v="1"/>
    <x v="0"/>
    <s v="01.27.02.11"/>
    <x v="14"/>
    <x v="2"/>
    <x v="2"/>
    <s v="Saneamento básico"/>
    <s v="01.27.02"/>
    <s v="Saneamento básico"/>
    <s v="01.27.02"/>
    <x v="4"/>
    <x v="0"/>
    <x v="3"/>
    <x v="2"/>
    <x v="0"/>
    <x v="1"/>
    <x v="2"/>
    <x v="0"/>
    <x v="9"/>
    <s v="2022-10-11"/>
    <x v="3"/>
    <n v="400177"/>
    <x v="0"/>
    <m/>
    <x v="0"/>
    <m/>
    <x v="306"/>
    <n v="100477580"/>
    <x v="0"/>
    <x v="0"/>
    <s v="Reforço do saneamento básico"/>
    <s v="ORI"/>
    <x v="0"/>
    <m/>
    <x v="0"/>
    <x v="0"/>
    <x v="0"/>
    <x v="0"/>
    <x v="0"/>
    <x v="0"/>
    <x v="0"/>
    <x v="1"/>
    <x v="0"/>
    <x v="0"/>
    <x v="0"/>
    <s v="Reforço do saneamento básico"/>
    <x v="0"/>
    <x v="0"/>
    <x v="0"/>
    <x v="0"/>
    <x v="1"/>
    <x v="0"/>
    <x v="0"/>
    <s v="000000"/>
    <x v="0"/>
    <x v="0"/>
    <x v="0"/>
    <x v="0"/>
    <s v="Pagamento a favor de Eduardo Pereira Lopes, referente a campanha de limpeza e ações de IEC para mudança de comportamento em agua e saneamento , conforme anexo."/>
  </r>
  <r>
    <x v="1"/>
    <n v="0"/>
    <n v="0"/>
    <n v="0"/>
    <n v="5000"/>
    <x v="1747"/>
    <x v="0"/>
    <x v="1"/>
    <x v="0"/>
    <s v="01.27.04.10"/>
    <x v="4"/>
    <x v="2"/>
    <x v="2"/>
    <s v="Infra-Estruturas e Transportes"/>
    <s v="01.27.04"/>
    <s v="Infra-Estruturas e Transportes"/>
    <s v="01.27.04"/>
    <x v="4"/>
    <x v="0"/>
    <x v="3"/>
    <x v="2"/>
    <x v="0"/>
    <x v="1"/>
    <x v="2"/>
    <x v="0"/>
    <x v="9"/>
    <s v="2022-10-12"/>
    <x v="3"/>
    <n v="5000"/>
    <x v="0"/>
    <m/>
    <x v="0"/>
    <m/>
    <x v="307"/>
    <n v="100478906"/>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Carlos Alberto Vaz Correia, referente a aquisição de 2 dyna de pedras para a conclusão dos trabalhos de construção de Murro em Porto Subida casa XUXA, conforme proposta em anexo."/>
  </r>
  <r>
    <x v="0"/>
    <n v="0"/>
    <n v="0"/>
    <n v="0"/>
    <n v="100296"/>
    <x v="1748"/>
    <x v="0"/>
    <x v="1"/>
    <x v="0"/>
    <s v="03.16.15"/>
    <x v="6"/>
    <x v="0"/>
    <x v="5"/>
    <s v="Direção Financeira"/>
    <s v="03.16.15"/>
    <s v="Direção Financeira"/>
    <s v="03.16.15"/>
    <x v="71"/>
    <x v="0"/>
    <x v="1"/>
    <x v="1"/>
    <x v="0"/>
    <x v="0"/>
    <x v="1"/>
    <x v="0"/>
    <x v="8"/>
    <s v="2022-09-30"/>
    <x v="2"/>
    <n v="100296"/>
    <x v="0"/>
    <m/>
    <x v="0"/>
    <m/>
    <x v="0"/>
    <n v="100474914"/>
    <x v="0"/>
    <x v="0"/>
    <s v="Direção Financeira"/>
    <s v="ORI"/>
    <x v="0"/>
    <m/>
    <x v="0"/>
    <x v="0"/>
    <x v="0"/>
    <x v="0"/>
    <x v="0"/>
    <x v="0"/>
    <x v="0"/>
    <x v="1"/>
    <x v="0"/>
    <x v="0"/>
    <x v="0"/>
    <s v="Direção Financeira"/>
    <x v="0"/>
    <x v="0"/>
    <x v="0"/>
    <x v="0"/>
    <x v="0"/>
    <x v="0"/>
    <x v="0"/>
    <s v="099999"/>
    <x v="0"/>
    <x v="0"/>
    <x v="0"/>
    <x v="0"/>
    <s v=" Pagamento da divida a favor de CV Telecom, conforme anexo..   "/>
  </r>
  <r>
    <x v="0"/>
    <n v="0"/>
    <n v="0"/>
    <n v="0"/>
    <n v="100296"/>
    <x v="1749"/>
    <x v="0"/>
    <x v="1"/>
    <x v="0"/>
    <s v="03.16.15"/>
    <x v="6"/>
    <x v="0"/>
    <x v="5"/>
    <s v="Direção Financeira"/>
    <s v="03.16.15"/>
    <s v="Direção Financeira"/>
    <s v="03.16.15"/>
    <x v="71"/>
    <x v="0"/>
    <x v="1"/>
    <x v="1"/>
    <x v="0"/>
    <x v="0"/>
    <x v="1"/>
    <x v="0"/>
    <x v="8"/>
    <s v="2022-09-09"/>
    <x v="2"/>
    <n v="100296"/>
    <x v="0"/>
    <m/>
    <x v="0"/>
    <m/>
    <x v="0"/>
    <n v="100474914"/>
    <x v="0"/>
    <x v="0"/>
    <s v="Direção Financeira"/>
    <s v="ORI"/>
    <x v="0"/>
    <m/>
    <x v="0"/>
    <x v="0"/>
    <x v="0"/>
    <x v="0"/>
    <x v="0"/>
    <x v="0"/>
    <x v="0"/>
    <x v="1"/>
    <x v="0"/>
    <x v="0"/>
    <x v="0"/>
    <s v="Direção Financeira"/>
    <x v="0"/>
    <x v="0"/>
    <x v="0"/>
    <x v="0"/>
    <x v="0"/>
    <x v="0"/>
    <x v="0"/>
    <s v="000000"/>
    <x v="0"/>
    <x v="0"/>
    <x v="0"/>
    <x v="0"/>
    <s v=" Pagamento da divida a favor de CV Telecom, conforme anexo..   "/>
  </r>
  <r>
    <x v="1"/>
    <n v="0"/>
    <n v="0"/>
    <n v="0"/>
    <n v="18525"/>
    <x v="1750"/>
    <x v="0"/>
    <x v="1"/>
    <x v="0"/>
    <s v="03.16.15"/>
    <x v="6"/>
    <x v="0"/>
    <x v="5"/>
    <s v="Direção Financeira"/>
    <s v="03.16.15"/>
    <s v="Direção Financeira"/>
    <s v="03.16.15"/>
    <x v="59"/>
    <x v="0"/>
    <x v="1"/>
    <x v="1"/>
    <x v="0"/>
    <x v="0"/>
    <x v="2"/>
    <x v="0"/>
    <x v="8"/>
    <s v="2022-09-30"/>
    <x v="2"/>
    <n v="18525"/>
    <x v="0"/>
    <m/>
    <x v="0"/>
    <m/>
    <x v="0"/>
    <n v="100474914"/>
    <x v="0"/>
    <x v="0"/>
    <s v="Direção Financeira"/>
    <s v="ORI"/>
    <x v="0"/>
    <m/>
    <x v="0"/>
    <x v="0"/>
    <x v="0"/>
    <x v="0"/>
    <x v="0"/>
    <x v="0"/>
    <x v="0"/>
    <x v="0"/>
    <x v="0"/>
    <x v="0"/>
    <x v="0"/>
    <s v="Direção Financeira"/>
    <x v="0"/>
    <x v="0"/>
    <x v="0"/>
    <x v="0"/>
    <x v="0"/>
    <x v="0"/>
    <x v="0"/>
    <s v="000000"/>
    <x v="0"/>
    <x v="0"/>
    <x v="0"/>
    <x v="0"/>
    <s v=" Despesas com Juros de Caixa e BCA referente ao mês de Setembro de 2022.  "/>
  </r>
  <r>
    <x v="1"/>
    <n v="0"/>
    <n v="0"/>
    <n v="0"/>
    <n v="6000"/>
    <x v="1751"/>
    <x v="0"/>
    <x v="1"/>
    <x v="0"/>
    <s v="01.25.05.09"/>
    <x v="15"/>
    <x v="4"/>
    <x v="4"/>
    <s v="Saúde"/>
    <s v="01.25.05"/>
    <s v="Saúde"/>
    <s v="01.25.05"/>
    <x v="5"/>
    <x v="0"/>
    <x v="4"/>
    <x v="3"/>
    <x v="0"/>
    <x v="1"/>
    <x v="2"/>
    <x v="0"/>
    <x v="9"/>
    <s v="2022-10-13"/>
    <x v="3"/>
    <n v="6000"/>
    <x v="0"/>
    <m/>
    <x v="0"/>
    <m/>
    <x v="308"/>
    <n v="100478400"/>
    <x v="0"/>
    <x v="0"/>
    <s v="Apoio a Consultas de Especialidade e Medicamentos"/>
    <s v="ORI"/>
    <x v="0"/>
    <s v="ACE"/>
    <x v="0"/>
    <x v="0"/>
    <x v="0"/>
    <x v="0"/>
    <x v="0"/>
    <x v="0"/>
    <x v="0"/>
    <x v="1"/>
    <x v="0"/>
    <x v="0"/>
    <x v="0"/>
    <s v="Apoio a Consultas de Especialidade e Medicamentos"/>
    <x v="0"/>
    <x v="0"/>
    <x v="0"/>
    <x v="0"/>
    <x v="1"/>
    <x v="0"/>
    <x v="0"/>
    <s v="000000"/>
    <x v="0"/>
    <x v="0"/>
    <x v="0"/>
    <x v="0"/>
    <s v="Apoio financeira favor da Sr. Djamila Patrícia Brito, para consulta de especialidade conforme anexo."/>
  </r>
  <r>
    <x v="1"/>
    <n v="0"/>
    <n v="0"/>
    <n v="0"/>
    <n v="254"/>
    <x v="1752"/>
    <x v="0"/>
    <x v="1"/>
    <x v="0"/>
    <s v="01.25.05.09"/>
    <x v="15"/>
    <x v="4"/>
    <x v="4"/>
    <s v="Saúde"/>
    <s v="01.25.05"/>
    <s v="Saúde"/>
    <s v="01.25.05"/>
    <x v="5"/>
    <x v="0"/>
    <x v="4"/>
    <x v="3"/>
    <x v="0"/>
    <x v="1"/>
    <x v="2"/>
    <x v="0"/>
    <x v="9"/>
    <s v="2022-10-14"/>
    <x v="3"/>
    <n v="254"/>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o Sr. Emanuel Gomes Semedo na compra de medicamentos, conforme anexo."/>
  </r>
  <r>
    <x v="1"/>
    <n v="0"/>
    <n v="0"/>
    <n v="0"/>
    <n v="9600"/>
    <x v="1753"/>
    <x v="0"/>
    <x v="1"/>
    <x v="0"/>
    <s v="03.16.15"/>
    <x v="6"/>
    <x v="0"/>
    <x v="5"/>
    <s v="Direção Financeira"/>
    <s v="03.16.15"/>
    <s v="Direção Financeira"/>
    <s v="03.16.15"/>
    <x v="9"/>
    <x v="0"/>
    <x v="1"/>
    <x v="5"/>
    <x v="0"/>
    <x v="0"/>
    <x v="2"/>
    <x v="0"/>
    <x v="9"/>
    <s v="2022-10-17"/>
    <x v="3"/>
    <n v="9600"/>
    <x v="0"/>
    <m/>
    <x v="0"/>
    <m/>
    <x v="0"/>
    <n v="100474914"/>
    <x v="0"/>
    <x v="0"/>
    <s v="Direção Financeira"/>
    <s v="ORI"/>
    <x v="0"/>
    <m/>
    <x v="0"/>
    <x v="0"/>
    <x v="0"/>
    <x v="0"/>
    <x v="0"/>
    <x v="0"/>
    <x v="0"/>
    <x v="1"/>
    <x v="0"/>
    <x v="0"/>
    <x v="0"/>
    <s v="Direção Financeira"/>
    <x v="0"/>
    <x v="0"/>
    <x v="0"/>
    <x v="0"/>
    <x v="0"/>
    <x v="0"/>
    <x v="0"/>
    <s v="000000"/>
    <x v="0"/>
    <x v="0"/>
    <x v="0"/>
    <x v="0"/>
    <s v=" Ajuda de custo a favor dos dirigentes aquando as suas deslocação em missão de serviço a cidade da Assomada, conforme justificativo em anexo.  "/>
  </r>
  <r>
    <x v="0"/>
    <n v="0"/>
    <n v="0"/>
    <n v="0"/>
    <n v="15079832"/>
    <x v="1754"/>
    <x v="0"/>
    <x v="1"/>
    <x v="0"/>
    <s v="01.27.06.91"/>
    <x v="42"/>
    <x v="2"/>
    <x v="2"/>
    <s v="Requalificação Urbana e habitação"/>
    <s v="01.27.06"/>
    <s v="Requalificação Urbana e habitação"/>
    <s v="01.27.06"/>
    <x v="1"/>
    <x v="0"/>
    <x v="1"/>
    <x v="1"/>
    <x v="0"/>
    <x v="1"/>
    <x v="1"/>
    <x v="0"/>
    <x v="9"/>
    <s v="2022-10-14"/>
    <x v="3"/>
    <n v="15079832"/>
    <x v="0"/>
    <m/>
    <x v="0"/>
    <m/>
    <x v="122"/>
    <n v="100478565"/>
    <x v="0"/>
    <x v="0"/>
    <s v="Projeto de valorização Turística das Aldeias Rurais"/>
    <s v="ORI"/>
    <x v="0"/>
    <s v="PVTAR"/>
    <x v="0"/>
    <x v="0"/>
    <x v="0"/>
    <x v="0"/>
    <x v="0"/>
    <x v="0"/>
    <x v="0"/>
    <x v="1"/>
    <x v="0"/>
    <x v="0"/>
    <x v="0"/>
    <s v="Projeto de valorização Turística das Aldeias Rurais"/>
    <x v="0"/>
    <x v="0"/>
    <x v="0"/>
    <x v="0"/>
    <x v="1"/>
    <x v="0"/>
    <x v="0"/>
    <s v="000000"/>
    <x v="0"/>
    <x v="0"/>
    <x v="0"/>
    <x v="0"/>
    <s v="Liquidação de Fatura 78 favor da Tecnovia, referente a empreitada da obra de asfaltagem de estradas em calçada no Município de São Miguel, conforme contrato e proposta em anexo. "/>
  </r>
  <r>
    <x v="0"/>
    <n v="0"/>
    <n v="0"/>
    <n v="0"/>
    <n v="250000"/>
    <x v="1755"/>
    <x v="0"/>
    <x v="1"/>
    <x v="0"/>
    <s v="01.26.02.03"/>
    <x v="33"/>
    <x v="6"/>
    <x v="7"/>
    <s v="Pesca"/>
    <s v="01.26.02"/>
    <s v="Pesca"/>
    <s v="01.26.02"/>
    <x v="2"/>
    <x v="0"/>
    <x v="1"/>
    <x v="1"/>
    <x v="0"/>
    <x v="1"/>
    <x v="1"/>
    <x v="0"/>
    <x v="9"/>
    <s v="2022-10-14"/>
    <x v="3"/>
    <n v="250000"/>
    <x v="0"/>
    <m/>
    <x v="0"/>
    <m/>
    <x v="309"/>
    <n v="100027588"/>
    <x v="0"/>
    <x v="0"/>
    <s v="Aaquisição de materias de pescas e botes"/>
    <s v="ORI"/>
    <x v="0"/>
    <m/>
    <x v="0"/>
    <x v="0"/>
    <x v="0"/>
    <x v="0"/>
    <x v="0"/>
    <x v="0"/>
    <x v="0"/>
    <x v="1"/>
    <x v="0"/>
    <x v="0"/>
    <x v="0"/>
    <s v="Aaquisição de materias de pescas e botes"/>
    <x v="0"/>
    <x v="0"/>
    <x v="0"/>
    <x v="0"/>
    <x v="1"/>
    <x v="0"/>
    <x v="0"/>
    <s v="000000"/>
    <x v="0"/>
    <x v="0"/>
    <x v="0"/>
    <x v="0"/>
    <s v="Pagamento a favor Fernandes Furtado, referente aos trabalhos de construções de estaleiro naval na Zona de Veneza, conforme proposta em anexo."/>
  </r>
  <r>
    <x v="1"/>
    <n v="0"/>
    <n v="0"/>
    <n v="0"/>
    <n v="6000"/>
    <x v="1756"/>
    <x v="0"/>
    <x v="1"/>
    <x v="0"/>
    <s v="01.25.05.10"/>
    <x v="5"/>
    <x v="4"/>
    <x v="4"/>
    <s v="Saúde"/>
    <s v="01.25.05"/>
    <s v="Saúde"/>
    <s v="01.25.05"/>
    <x v="5"/>
    <x v="0"/>
    <x v="4"/>
    <x v="3"/>
    <x v="0"/>
    <x v="1"/>
    <x v="2"/>
    <x v="0"/>
    <x v="9"/>
    <s v="2022-10-14"/>
    <x v="3"/>
    <n v="6000"/>
    <x v="0"/>
    <m/>
    <x v="0"/>
    <m/>
    <x v="274"/>
    <n v="100479054"/>
    <x v="0"/>
    <x v="0"/>
    <s v="Assistencia social"/>
    <s v="ORI"/>
    <x v="0"/>
    <m/>
    <x v="0"/>
    <x v="0"/>
    <x v="0"/>
    <x v="0"/>
    <x v="0"/>
    <x v="0"/>
    <x v="0"/>
    <x v="1"/>
    <x v="0"/>
    <x v="0"/>
    <x v="0"/>
    <s v="Assistencia social"/>
    <x v="0"/>
    <x v="0"/>
    <x v="0"/>
    <x v="0"/>
    <x v="1"/>
    <x v="0"/>
    <x v="0"/>
    <s v="000000"/>
    <x v="0"/>
    <x v="0"/>
    <x v="0"/>
    <x v="0"/>
    <s v="Pagamento a favor de M. optica, pelo apoio na compra de óculos da Sar. Maria veiga tavares barbosa, conforme proposta em anexo."/>
  </r>
  <r>
    <x v="1"/>
    <n v="0"/>
    <n v="0"/>
    <n v="0"/>
    <n v="2800"/>
    <x v="1757"/>
    <x v="0"/>
    <x v="1"/>
    <x v="0"/>
    <s v="03.16.17"/>
    <x v="49"/>
    <x v="0"/>
    <x v="5"/>
    <s v="Direção Proteção Civil"/>
    <s v="03.16.17"/>
    <s v="Direção Proteção Civil"/>
    <s v="03.16.17"/>
    <x v="9"/>
    <x v="0"/>
    <x v="1"/>
    <x v="5"/>
    <x v="0"/>
    <x v="0"/>
    <x v="2"/>
    <x v="0"/>
    <x v="9"/>
    <s v="2022-10-14"/>
    <x v="3"/>
    <n v="2800"/>
    <x v="0"/>
    <m/>
    <x v="0"/>
    <m/>
    <x v="139"/>
    <n v="100476020"/>
    <x v="0"/>
    <x v="0"/>
    <s v="Direção Proteção Civil"/>
    <s v="ORI"/>
    <x v="0"/>
    <m/>
    <x v="0"/>
    <x v="0"/>
    <x v="0"/>
    <x v="0"/>
    <x v="0"/>
    <x v="0"/>
    <x v="0"/>
    <x v="0"/>
    <x v="0"/>
    <x v="0"/>
    <x v="0"/>
    <s v="Direção Proteção Civil"/>
    <x v="0"/>
    <x v="0"/>
    <x v="0"/>
    <x v="0"/>
    <x v="0"/>
    <x v="0"/>
    <x v="0"/>
    <s v="000000"/>
    <x v="0"/>
    <x v="0"/>
    <x v="0"/>
    <x v="0"/>
    <s v="  Ajuda de custo a favor do senhor Lito Admar Barbosa pela sua deslocação em missão de serviço a cidade da Praia nos dia 26 de setembro e 03 de outubro, conforme justificativo em anexo.    "/>
  </r>
  <r>
    <x v="1"/>
    <n v="0"/>
    <n v="0"/>
    <n v="0"/>
    <n v="152500"/>
    <x v="1758"/>
    <x v="0"/>
    <x v="1"/>
    <x v="0"/>
    <s v="03.16.02"/>
    <x v="31"/>
    <x v="0"/>
    <x v="5"/>
    <s v="Gabinete do Presidente"/>
    <s v="03.16.02"/>
    <s v="Gabinete do Presidente"/>
    <s v="03.16.02"/>
    <x v="9"/>
    <x v="0"/>
    <x v="1"/>
    <x v="5"/>
    <x v="0"/>
    <x v="0"/>
    <x v="2"/>
    <x v="0"/>
    <x v="9"/>
    <s v="2022-10-17"/>
    <x v="3"/>
    <n v="152500"/>
    <x v="0"/>
    <m/>
    <x v="0"/>
    <m/>
    <x v="61"/>
    <n v="100444140"/>
    <x v="0"/>
    <x v="0"/>
    <s v="Gabinete do Presidente"/>
    <s v="ORI"/>
    <x v="0"/>
    <m/>
    <x v="0"/>
    <x v="0"/>
    <x v="0"/>
    <x v="0"/>
    <x v="0"/>
    <x v="0"/>
    <x v="0"/>
    <x v="0"/>
    <x v="0"/>
    <x v="0"/>
    <x v="0"/>
    <s v="Gabinete do Presidente"/>
    <x v="0"/>
    <x v="0"/>
    <x v="0"/>
    <x v="0"/>
    <x v="0"/>
    <x v="0"/>
    <x v="0"/>
    <s v="000000"/>
    <x v="0"/>
    <x v="0"/>
    <x v="0"/>
    <x v="0"/>
    <s v=" Ajuda de custo a favor do senhor Herménio Fernandes aquando a sua deslocação em missão de serviço para o Pais de Portugal de 19 Outubro até 3 de Novembro, conforme justificativo em anexo.  "/>
  </r>
  <r>
    <x v="1"/>
    <n v="0"/>
    <n v="0"/>
    <n v="0"/>
    <n v="3000"/>
    <x v="1759"/>
    <x v="0"/>
    <x v="1"/>
    <x v="0"/>
    <s v="03.16.15"/>
    <x v="6"/>
    <x v="0"/>
    <x v="5"/>
    <s v="Direção Financeira"/>
    <s v="03.16.15"/>
    <s v="Direção Financeira"/>
    <s v="03.16.15"/>
    <x v="68"/>
    <x v="0"/>
    <x v="1"/>
    <x v="5"/>
    <x v="1"/>
    <x v="0"/>
    <x v="2"/>
    <x v="0"/>
    <x v="9"/>
    <s v="2022-10-18"/>
    <x v="3"/>
    <n v="3000"/>
    <x v="0"/>
    <m/>
    <x v="0"/>
    <m/>
    <x v="80"/>
    <n v="100476775"/>
    <x v="0"/>
    <x v="0"/>
    <s v="Direção Financeira"/>
    <s v="ORI"/>
    <x v="0"/>
    <m/>
    <x v="0"/>
    <x v="0"/>
    <x v="0"/>
    <x v="0"/>
    <x v="0"/>
    <x v="0"/>
    <x v="0"/>
    <x v="0"/>
    <x v="0"/>
    <x v="0"/>
    <x v="0"/>
    <s v="Direção Financeira"/>
    <x v="0"/>
    <x v="0"/>
    <x v="0"/>
    <x v="0"/>
    <x v="0"/>
    <x v="0"/>
    <x v="0"/>
    <s v="000000"/>
    <x v="0"/>
    <x v="0"/>
    <x v="0"/>
    <x v="0"/>
    <s v="Pagamento a favor da Electra, referente o carregamento de energia no Espaço Jovem da Vila de Achada Monte conforme proposta em anexo."/>
  </r>
  <r>
    <x v="1"/>
    <n v="0"/>
    <n v="0"/>
    <n v="0"/>
    <n v="1000"/>
    <x v="1760"/>
    <x v="0"/>
    <x v="1"/>
    <x v="0"/>
    <s v="03.16.15"/>
    <x v="6"/>
    <x v="0"/>
    <x v="5"/>
    <s v="Direção Financeira"/>
    <s v="03.16.15"/>
    <s v="Direção Financeira"/>
    <s v="03.16.15"/>
    <x v="13"/>
    <x v="0"/>
    <x v="1"/>
    <x v="5"/>
    <x v="0"/>
    <x v="0"/>
    <x v="2"/>
    <x v="0"/>
    <x v="9"/>
    <s v="2022-10-18"/>
    <x v="3"/>
    <n v="1000"/>
    <x v="0"/>
    <m/>
    <x v="0"/>
    <m/>
    <x v="150"/>
    <n v="100391960"/>
    <x v="0"/>
    <x v="0"/>
    <s v="Direção Financeira"/>
    <s v="ORI"/>
    <x v="0"/>
    <m/>
    <x v="0"/>
    <x v="0"/>
    <x v="0"/>
    <x v="0"/>
    <x v="0"/>
    <x v="0"/>
    <x v="0"/>
    <x v="0"/>
    <x v="0"/>
    <x v="0"/>
    <x v="0"/>
    <s v="Direção Financeira"/>
    <x v="0"/>
    <x v="0"/>
    <x v="0"/>
    <x v="0"/>
    <x v="0"/>
    <x v="0"/>
    <x v="0"/>
    <s v="000000"/>
    <x v="0"/>
    <x v="0"/>
    <x v="0"/>
    <x v="0"/>
    <s v="Pagamento a favor da Cv Telecom, referente pagamento de recarga de cartão para o aparelho de topografia, conforme proposta em anexo."/>
  </r>
  <r>
    <x v="1"/>
    <n v="0"/>
    <n v="0"/>
    <n v="0"/>
    <n v="850"/>
    <x v="1761"/>
    <x v="0"/>
    <x v="1"/>
    <x v="0"/>
    <s v="03.16.15"/>
    <x v="6"/>
    <x v="0"/>
    <x v="5"/>
    <s v="Direção Financeira"/>
    <s v="03.16.15"/>
    <s v="Direção Financeira"/>
    <s v="03.16.15"/>
    <x v="32"/>
    <x v="0"/>
    <x v="1"/>
    <x v="1"/>
    <x v="0"/>
    <x v="0"/>
    <x v="2"/>
    <x v="0"/>
    <x v="9"/>
    <s v="2022-10-18"/>
    <x v="3"/>
    <n v="850"/>
    <x v="0"/>
    <m/>
    <x v="0"/>
    <m/>
    <x v="42"/>
    <n v="100479348"/>
    <x v="0"/>
    <x v="0"/>
    <s v="Direção Financeira"/>
    <s v="ORI"/>
    <x v="0"/>
    <m/>
    <x v="0"/>
    <x v="0"/>
    <x v="0"/>
    <x v="0"/>
    <x v="0"/>
    <x v="0"/>
    <x v="0"/>
    <x v="0"/>
    <x v="0"/>
    <x v="0"/>
    <x v="0"/>
    <s v="Direção Financeira"/>
    <x v="0"/>
    <x v="0"/>
    <x v="0"/>
    <x v="0"/>
    <x v="0"/>
    <x v="0"/>
    <x v="0"/>
    <s v="000000"/>
    <x v="0"/>
    <x v="0"/>
    <x v="0"/>
    <x v="0"/>
    <s v="Pagamento a favor da loja Nuno, referente a aquisição de uma fechadura para o paços do concelho, conforme anexo."/>
  </r>
  <r>
    <x v="0"/>
    <n v="0"/>
    <n v="0"/>
    <n v="0"/>
    <n v="130000"/>
    <x v="1762"/>
    <x v="0"/>
    <x v="1"/>
    <x v="0"/>
    <s v="01.25.02.17"/>
    <x v="8"/>
    <x v="4"/>
    <x v="4"/>
    <s v="desporto"/>
    <s v="01.25.02"/>
    <s v="desporto"/>
    <s v="01.25.02"/>
    <x v="1"/>
    <x v="0"/>
    <x v="1"/>
    <x v="1"/>
    <x v="0"/>
    <x v="1"/>
    <x v="1"/>
    <x v="0"/>
    <x v="9"/>
    <s v="2022-10-18"/>
    <x v="3"/>
    <n v="130000"/>
    <x v="0"/>
    <m/>
    <x v="0"/>
    <m/>
    <x v="310"/>
    <n v="100475724"/>
    <x v="0"/>
    <x v="0"/>
    <s v="Construção e Reabilitação de Placas Desportivas"/>
    <s v="ORI"/>
    <x v="0"/>
    <m/>
    <x v="0"/>
    <x v="0"/>
    <x v="0"/>
    <x v="0"/>
    <x v="0"/>
    <x v="0"/>
    <x v="0"/>
    <x v="1"/>
    <x v="0"/>
    <x v="0"/>
    <x v="0"/>
    <s v="Construção e Reabilitação de Placas Desportivas"/>
    <x v="0"/>
    <x v="0"/>
    <x v="0"/>
    <x v="0"/>
    <x v="1"/>
    <x v="0"/>
    <x v="0"/>
    <s v="000000"/>
    <x v="0"/>
    <x v="0"/>
    <x v="0"/>
    <x v="0"/>
    <s v="Pagamento a favor da Empresa Emobel, referente a aquisição de um par de balizas a ser colocada no polidesportivo de Achada Bolanha, conforme proposta em anexo."/>
  </r>
  <r>
    <x v="0"/>
    <n v="0"/>
    <n v="0"/>
    <n v="0"/>
    <n v="57500"/>
    <x v="1763"/>
    <x v="0"/>
    <x v="1"/>
    <x v="0"/>
    <s v="01.27.06.68"/>
    <x v="56"/>
    <x v="2"/>
    <x v="2"/>
    <s v="Requalificação Urbana e habitação"/>
    <s v="01.27.06"/>
    <s v="Requalificação Urbana e habitação"/>
    <s v="01.27.06"/>
    <x v="1"/>
    <x v="0"/>
    <x v="1"/>
    <x v="1"/>
    <x v="0"/>
    <x v="1"/>
    <x v="1"/>
    <x v="0"/>
    <x v="9"/>
    <s v="2022-10-19"/>
    <x v="3"/>
    <n v="57500"/>
    <x v="0"/>
    <m/>
    <x v="0"/>
    <m/>
    <x v="311"/>
    <n v="100432047"/>
    <x v="0"/>
    <x v="0"/>
    <s v="Requalificação Urbana e Ambiental  de Manguinho"/>
    <s v="ORI"/>
    <x v="0"/>
    <s v="RM"/>
    <x v="0"/>
    <x v="0"/>
    <x v="0"/>
    <x v="0"/>
    <x v="0"/>
    <x v="0"/>
    <x v="0"/>
    <x v="1"/>
    <x v="0"/>
    <x v="0"/>
    <x v="0"/>
    <s v="Requalificação Urbana e Ambiental  de Manguinho"/>
    <x v="0"/>
    <x v="0"/>
    <x v="0"/>
    <x v="0"/>
    <x v="1"/>
    <x v="0"/>
    <x v="0"/>
    <s v="000000"/>
    <x v="0"/>
    <x v="0"/>
    <x v="0"/>
    <x v="0"/>
    <s v="Pagamento a favor Constrular, referente a trabalhos de cofragem  toda cobertura, incluído betão, na fossa da pocilga comunitária de Manguinho, no quadro do projeto: melhor ambiente, mais qualidade de vida conforme proposta em anexo."/>
  </r>
  <r>
    <x v="1"/>
    <n v="0"/>
    <n v="0"/>
    <n v="0"/>
    <n v="90000"/>
    <x v="1764"/>
    <x v="0"/>
    <x v="1"/>
    <x v="0"/>
    <s v="01.25.03.04"/>
    <x v="29"/>
    <x v="4"/>
    <x v="4"/>
    <s v="Emprego e Formação profissional"/>
    <s v="01.25.03"/>
    <s v="Emprego e Formação profissional"/>
    <s v="01.25.03"/>
    <x v="4"/>
    <x v="0"/>
    <x v="3"/>
    <x v="2"/>
    <x v="0"/>
    <x v="1"/>
    <x v="2"/>
    <x v="0"/>
    <x v="9"/>
    <s v="2022-10-24"/>
    <x v="3"/>
    <n v="90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outubro 2022, conforme documento justificativo em anexo.   "/>
  </r>
  <r>
    <x v="1"/>
    <n v="0"/>
    <n v="0"/>
    <n v="0"/>
    <n v="28935"/>
    <x v="1765"/>
    <x v="0"/>
    <x v="1"/>
    <x v="0"/>
    <s v="01.25.01.10"/>
    <x v="25"/>
    <x v="4"/>
    <x v="4"/>
    <s v="Educação"/>
    <s v="01.25.01"/>
    <s v="Educação"/>
    <s v="01.25.01"/>
    <x v="4"/>
    <x v="0"/>
    <x v="3"/>
    <x v="2"/>
    <x v="0"/>
    <x v="1"/>
    <x v="2"/>
    <x v="0"/>
    <x v="9"/>
    <s v="2022-10-21"/>
    <x v="3"/>
    <n v="28935"/>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175.04 Lts de combustível destinada a viatura do transporte escolar, conforme anexo.   "/>
  </r>
  <r>
    <x v="0"/>
    <n v="0"/>
    <n v="0"/>
    <n v="0"/>
    <n v="41325"/>
    <x v="1766"/>
    <x v="0"/>
    <x v="1"/>
    <x v="0"/>
    <s v="01.27.02.15"/>
    <x v="2"/>
    <x v="2"/>
    <x v="2"/>
    <s v="Saneamento básico"/>
    <s v="01.27.02"/>
    <s v="Saneamento básico"/>
    <s v="01.27.02"/>
    <x v="2"/>
    <x v="0"/>
    <x v="1"/>
    <x v="1"/>
    <x v="0"/>
    <x v="1"/>
    <x v="1"/>
    <x v="0"/>
    <x v="9"/>
    <s v="2022-10-21"/>
    <x v="3"/>
    <n v="41325"/>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250 Lts de combustível destinada a viatura de recolha, conforme anexo.  "/>
  </r>
  <r>
    <x v="1"/>
    <n v="0"/>
    <n v="0"/>
    <n v="0"/>
    <n v="1800"/>
    <x v="1767"/>
    <x v="0"/>
    <x v="0"/>
    <x v="0"/>
    <s v="03.03.10"/>
    <x v="0"/>
    <x v="0"/>
    <x v="0"/>
    <s v="Receitas Da Câmara"/>
    <s v="03.03.10"/>
    <s v="Receitas Da Câmara"/>
    <s v="03.03.10"/>
    <x v="37"/>
    <x v="0"/>
    <x v="5"/>
    <x v="4"/>
    <x v="0"/>
    <x v="0"/>
    <x v="0"/>
    <x v="0"/>
    <x v="5"/>
    <s v="2022-02-02"/>
    <x v="1"/>
    <n v="18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000"/>
    <x v="1768"/>
    <x v="0"/>
    <x v="0"/>
    <x v="0"/>
    <s v="03.03.10"/>
    <x v="0"/>
    <x v="0"/>
    <x v="0"/>
    <s v="Receitas Da Câmara"/>
    <s v="03.03.10"/>
    <s v="Receitas Da Câmara"/>
    <s v="03.03.10"/>
    <x v="39"/>
    <x v="0"/>
    <x v="5"/>
    <x v="4"/>
    <x v="0"/>
    <x v="0"/>
    <x v="0"/>
    <x v="0"/>
    <x v="5"/>
    <s v="2022-02-02"/>
    <x v="1"/>
    <n v="20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300"/>
    <x v="1769"/>
    <x v="0"/>
    <x v="0"/>
    <x v="0"/>
    <s v="03.03.10"/>
    <x v="0"/>
    <x v="0"/>
    <x v="0"/>
    <s v="Receitas Da Câmara"/>
    <s v="03.03.10"/>
    <s v="Receitas Da Câmara"/>
    <s v="03.03.10"/>
    <x v="34"/>
    <x v="0"/>
    <x v="5"/>
    <x v="4"/>
    <x v="0"/>
    <x v="0"/>
    <x v="0"/>
    <x v="0"/>
    <x v="5"/>
    <s v="2022-02-02"/>
    <x v="1"/>
    <n v="4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134"/>
    <x v="1770"/>
    <x v="0"/>
    <x v="0"/>
    <x v="0"/>
    <s v="03.03.10"/>
    <x v="0"/>
    <x v="0"/>
    <x v="0"/>
    <s v="Receitas Da Câmara"/>
    <s v="03.03.10"/>
    <s v="Receitas Da Câmara"/>
    <s v="03.03.10"/>
    <x v="38"/>
    <x v="0"/>
    <x v="1"/>
    <x v="1"/>
    <x v="0"/>
    <x v="0"/>
    <x v="0"/>
    <x v="0"/>
    <x v="5"/>
    <s v="2022-02-02"/>
    <x v="1"/>
    <n v="7413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238"/>
    <x v="1771"/>
    <x v="0"/>
    <x v="0"/>
    <x v="0"/>
    <s v="03.03.10"/>
    <x v="0"/>
    <x v="0"/>
    <x v="0"/>
    <s v="Receitas Da Câmara"/>
    <s v="03.03.10"/>
    <s v="Receitas Da Câmara"/>
    <s v="03.03.10"/>
    <x v="41"/>
    <x v="0"/>
    <x v="5"/>
    <x v="4"/>
    <x v="0"/>
    <x v="0"/>
    <x v="0"/>
    <x v="0"/>
    <x v="5"/>
    <s v="2022-02-02"/>
    <x v="1"/>
    <n v="36238"/>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80"/>
    <x v="1772"/>
    <x v="0"/>
    <x v="0"/>
    <x v="0"/>
    <s v="03.03.10"/>
    <x v="0"/>
    <x v="0"/>
    <x v="0"/>
    <s v="Receitas Da Câmara"/>
    <s v="03.03.10"/>
    <s v="Receitas Da Câmara"/>
    <s v="03.03.10"/>
    <x v="36"/>
    <x v="0"/>
    <x v="5"/>
    <x v="4"/>
    <x v="0"/>
    <x v="0"/>
    <x v="0"/>
    <x v="0"/>
    <x v="5"/>
    <s v="2022-02-02"/>
    <x v="1"/>
    <n v="2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8308"/>
    <x v="1773"/>
    <x v="0"/>
    <x v="1"/>
    <x v="0"/>
    <s v="03.16.15"/>
    <x v="6"/>
    <x v="0"/>
    <x v="5"/>
    <s v="Direção Financeira"/>
    <s v="03.16.15"/>
    <s v="Direção Financeira"/>
    <s v="03.16.15"/>
    <x v="20"/>
    <x v="0"/>
    <x v="1"/>
    <x v="5"/>
    <x v="0"/>
    <x v="0"/>
    <x v="2"/>
    <x v="0"/>
    <x v="2"/>
    <s v="2022-03-25"/>
    <x v="1"/>
    <n v="28308"/>
    <x v="0"/>
    <m/>
    <x v="0"/>
    <m/>
    <x v="87"/>
    <n v="100478191"/>
    <x v="0"/>
    <x v="0"/>
    <s v="Direção Financeira"/>
    <s v="ORI"/>
    <x v="0"/>
    <m/>
    <x v="0"/>
    <x v="0"/>
    <x v="0"/>
    <x v="0"/>
    <x v="0"/>
    <x v="0"/>
    <x v="0"/>
    <x v="0"/>
    <x v="0"/>
    <x v="0"/>
    <x v="0"/>
    <s v="Direção Financeira"/>
    <x v="0"/>
    <x v="0"/>
    <x v="0"/>
    <x v="0"/>
    <x v="0"/>
    <x v="0"/>
    <x v="0"/>
    <s v="000664"/>
    <x v="0"/>
    <x v="0"/>
    <x v="0"/>
    <x v="0"/>
    <s v="Pagamento a favor da Srª. Deusa Moreno, pelo serviço prestado no balcão único referente ao mês de março 2022, conforme contrato em anexo."/>
  </r>
  <r>
    <x v="1"/>
    <n v="0"/>
    <n v="0"/>
    <n v="0"/>
    <n v="56745"/>
    <x v="1774"/>
    <x v="0"/>
    <x v="1"/>
    <x v="0"/>
    <s v="03.16.15"/>
    <x v="6"/>
    <x v="0"/>
    <x v="5"/>
    <s v="Direção Financeira"/>
    <s v="03.16.15"/>
    <s v="Direção Financeira"/>
    <s v="03.16.15"/>
    <x v="13"/>
    <x v="0"/>
    <x v="1"/>
    <x v="5"/>
    <x v="0"/>
    <x v="0"/>
    <x v="2"/>
    <x v="0"/>
    <x v="0"/>
    <s v="2022-04-05"/>
    <x v="0"/>
    <n v="56745"/>
    <x v="0"/>
    <m/>
    <x v="0"/>
    <m/>
    <x v="150"/>
    <n v="100391960"/>
    <x v="0"/>
    <x v="0"/>
    <s v="Direção Financeira"/>
    <s v="ORI"/>
    <x v="0"/>
    <m/>
    <x v="0"/>
    <x v="0"/>
    <x v="0"/>
    <x v="0"/>
    <x v="0"/>
    <x v="0"/>
    <x v="0"/>
    <x v="0"/>
    <x v="0"/>
    <x v="0"/>
    <x v="0"/>
    <s v="Direção Financeira"/>
    <x v="0"/>
    <x v="0"/>
    <x v="0"/>
    <x v="0"/>
    <x v="0"/>
    <x v="0"/>
    <x v="0"/>
    <s v="000000"/>
    <x v="0"/>
    <x v="0"/>
    <x v="0"/>
    <x v="0"/>
    <s v="Pagamento a favor de CV Móvel, pela serviço prestado com plafão dos funcionários, conforme anexo. "/>
  </r>
  <r>
    <x v="1"/>
    <n v="0"/>
    <n v="0"/>
    <n v="0"/>
    <n v="4995"/>
    <x v="1773"/>
    <x v="0"/>
    <x v="1"/>
    <x v="0"/>
    <s v="03.16.15"/>
    <x v="6"/>
    <x v="0"/>
    <x v="5"/>
    <s v="Direção Financeira"/>
    <s v="03.16.15"/>
    <s v="Direção Financeira"/>
    <s v="03.16.15"/>
    <x v="20"/>
    <x v="0"/>
    <x v="1"/>
    <x v="5"/>
    <x v="0"/>
    <x v="0"/>
    <x v="2"/>
    <x v="0"/>
    <x v="2"/>
    <s v="2022-03-25"/>
    <x v="1"/>
    <n v="4995"/>
    <x v="0"/>
    <m/>
    <x v="0"/>
    <m/>
    <x v="3"/>
    <n v="100474696"/>
    <x v="0"/>
    <x v="1"/>
    <s v="Direção Financeira"/>
    <s v="ORI"/>
    <x v="0"/>
    <m/>
    <x v="0"/>
    <x v="0"/>
    <x v="0"/>
    <x v="0"/>
    <x v="0"/>
    <x v="0"/>
    <x v="0"/>
    <x v="0"/>
    <x v="0"/>
    <x v="0"/>
    <x v="0"/>
    <s v="Direção Financeira"/>
    <x v="0"/>
    <x v="0"/>
    <x v="0"/>
    <x v="0"/>
    <x v="0"/>
    <x v="0"/>
    <x v="0"/>
    <s v="000664"/>
    <x v="0"/>
    <x v="0"/>
    <x v="1"/>
    <x v="0"/>
    <s v="Pagamento a favor da Srª. Deusa Moreno, pelo serviço prestado no balcão único referente ao mês de março 2022, conforme contrato em anexo."/>
  </r>
  <r>
    <x v="1"/>
    <n v="0"/>
    <n v="0"/>
    <n v="0"/>
    <n v="307"/>
    <x v="1775"/>
    <x v="0"/>
    <x v="1"/>
    <x v="0"/>
    <s v="03.16.16"/>
    <x v="32"/>
    <x v="0"/>
    <x v="5"/>
    <s v="Direção Ambiente e Saneamento "/>
    <s v="03.16.16"/>
    <s v="Direção Ambiente e Saneamento "/>
    <s v="03.16.16"/>
    <x v="60"/>
    <x v="0"/>
    <x v="1"/>
    <x v="1"/>
    <x v="0"/>
    <x v="0"/>
    <x v="2"/>
    <x v="0"/>
    <x v="0"/>
    <s v="2022-04-26"/>
    <x v="0"/>
    <n v="30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4-2022"/>
  </r>
  <r>
    <x v="1"/>
    <n v="0"/>
    <n v="0"/>
    <n v="0"/>
    <n v="215"/>
    <x v="1775"/>
    <x v="0"/>
    <x v="1"/>
    <x v="0"/>
    <s v="03.16.16"/>
    <x v="32"/>
    <x v="0"/>
    <x v="5"/>
    <s v="Direção Ambiente e Saneamento "/>
    <s v="03.16.16"/>
    <s v="Direção Ambiente e Saneamento "/>
    <s v="03.16.16"/>
    <x v="61"/>
    <x v="0"/>
    <x v="1"/>
    <x v="1"/>
    <x v="0"/>
    <x v="0"/>
    <x v="2"/>
    <x v="0"/>
    <x v="0"/>
    <s v="2022-04-26"/>
    <x v="0"/>
    <n v="215"/>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4-2022"/>
  </r>
  <r>
    <x v="1"/>
    <n v="0"/>
    <n v="0"/>
    <n v="0"/>
    <n v="27"/>
    <x v="1775"/>
    <x v="0"/>
    <x v="1"/>
    <x v="0"/>
    <s v="03.16.16"/>
    <x v="32"/>
    <x v="0"/>
    <x v="5"/>
    <s v="Direção Ambiente e Saneamento "/>
    <s v="03.16.16"/>
    <s v="Direção Ambiente e Saneamento "/>
    <s v="03.16.16"/>
    <x v="14"/>
    <x v="0"/>
    <x v="1"/>
    <x v="1"/>
    <x v="0"/>
    <x v="0"/>
    <x v="2"/>
    <x v="0"/>
    <x v="0"/>
    <s v="2022-04-26"/>
    <x v="0"/>
    <n v="2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4-2022"/>
  </r>
  <r>
    <x v="1"/>
    <n v="0"/>
    <n v="0"/>
    <n v="0"/>
    <n v="252"/>
    <x v="1775"/>
    <x v="0"/>
    <x v="1"/>
    <x v="0"/>
    <s v="03.16.16"/>
    <x v="32"/>
    <x v="0"/>
    <x v="5"/>
    <s v="Direção Ambiente e Saneamento "/>
    <s v="03.16.16"/>
    <s v="Direção Ambiente e Saneamento "/>
    <s v="03.16.16"/>
    <x v="62"/>
    <x v="0"/>
    <x v="1"/>
    <x v="1"/>
    <x v="0"/>
    <x v="0"/>
    <x v="2"/>
    <x v="0"/>
    <x v="0"/>
    <s v="2022-04-26"/>
    <x v="0"/>
    <n v="252"/>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4-2022"/>
  </r>
  <r>
    <x v="1"/>
    <n v="0"/>
    <n v="0"/>
    <n v="0"/>
    <n v="12929"/>
    <x v="1775"/>
    <x v="0"/>
    <x v="1"/>
    <x v="0"/>
    <s v="03.16.16"/>
    <x v="32"/>
    <x v="0"/>
    <x v="5"/>
    <s v="Direção Ambiente e Saneamento "/>
    <s v="03.16.16"/>
    <s v="Direção Ambiente e Saneamento "/>
    <s v="03.16.16"/>
    <x v="15"/>
    <x v="0"/>
    <x v="1"/>
    <x v="1"/>
    <x v="1"/>
    <x v="0"/>
    <x v="2"/>
    <x v="0"/>
    <x v="0"/>
    <s v="2022-04-26"/>
    <x v="0"/>
    <n v="1292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4-2022"/>
  </r>
  <r>
    <x v="1"/>
    <n v="0"/>
    <n v="0"/>
    <n v="0"/>
    <n v="75"/>
    <x v="1775"/>
    <x v="0"/>
    <x v="1"/>
    <x v="0"/>
    <s v="03.16.16"/>
    <x v="32"/>
    <x v="0"/>
    <x v="5"/>
    <s v="Direção Ambiente e Saneamento "/>
    <s v="03.16.16"/>
    <s v="Direção Ambiente e Saneamento "/>
    <s v="03.16.16"/>
    <x v="60"/>
    <x v="0"/>
    <x v="1"/>
    <x v="1"/>
    <x v="0"/>
    <x v="0"/>
    <x v="2"/>
    <x v="0"/>
    <x v="0"/>
    <s v="2022-04-26"/>
    <x v="0"/>
    <n v="75"/>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4-2022"/>
  </r>
  <r>
    <x v="1"/>
    <n v="0"/>
    <n v="0"/>
    <n v="0"/>
    <n v="53"/>
    <x v="1775"/>
    <x v="0"/>
    <x v="1"/>
    <x v="0"/>
    <s v="03.16.16"/>
    <x v="32"/>
    <x v="0"/>
    <x v="5"/>
    <s v="Direção Ambiente e Saneamento "/>
    <s v="03.16.16"/>
    <s v="Direção Ambiente e Saneamento "/>
    <s v="03.16.16"/>
    <x v="61"/>
    <x v="0"/>
    <x v="1"/>
    <x v="1"/>
    <x v="0"/>
    <x v="0"/>
    <x v="2"/>
    <x v="0"/>
    <x v="0"/>
    <s v="2022-04-26"/>
    <x v="0"/>
    <n v="53"/>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4-2022"/>
  </r>
  <r>
    <x v="1"/>
    <n v="0"/>
    <n v="0"/>
    <n v="0"/>
    <n v="6"/>
    <x v="1775"/>
    <x v="0"/>
    <x v="1"/>
    <x v="0"/>
    <s v="03.16.16"/>
    <x v="32"/>
    <x v="0"/>
    <x v="5"/>
    <s v="Direção Ambiente e Saneamento "/>
    <s v="03.16.16"/>
    <s v="Direção Ambiente e Saneamento "/>
    <s v="03.16.16"/>
    <x v="14"/>
    <x v="0"/>
    <x v="1"/>
    <x v="1"/>
    <x v="0"/>
    <x v="0"/>
    <x v="2"/>
    <x v="0"/>
    <x v="0"/>
    <s v="2022-04-26"/>
    <x v="0"/>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4-2022"/>
  </r>
  <r>
    <x v="1"/>
    <n v="0"/>
    <n v="0"/>
    <n v="0"/>
    <n v="62"/>
    <x v="1775"/>
    <x v="0"/>
    <x v="1"/>
    <x v="0"/>
    <s v="03.16.16"/>
    <x v="32"/>
    <x v="0"/>
    <x v="5"/>
    <s v="Direção Ambiente e Saneamento "/>
    <s v="03.16.16"/>
    <s v="Direção Ambiente e Saneamento "/>
    <s v="03.16.16"/>
    <x v="62"/>
    <x v="0"/>
    <x v="1"/>
    <x v="1"/>
    <x v="0"/>
    <x v="0"/>
    <x v="2"/>
    <x v="0"/>
    <x v="0"/>
    <s v="2022-04-26"/>
    <x v="0"/>
    <n v="62"/>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4-2022"/>
  </r>
  <r>
    <x v="1"/>
    <n v="0"/>
    <n v="0"/>
    <n v="0"/>
    <n v="3193"/>
    <x v="1775"/>
    <x v="0"/>
    <x v="1"/>
    <x v="0"/>
    <s v="03.16.16"/>
    <x v="32"/>
    <x v="0"/>
    <x v="5"/>
    <s v="Direção Ambiente e Saneamento "/>
    <s v="03.16.16"/>
    <s v="Direção Ambiente e Saneamento "/>
    <s v="03.16.16"/>
    <x v="15"/>
    <x v="0"/>
    <x v="1"/>
    <x v="1"/>
    <x v="1"/>
    <x v="0"/>
    <x v="2"/>
    <x v="0"/>
    <x v="0"/>
    <s v="2022-04-26"/>
    <x v="0"/>
    <n v="3193"/>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4-2022"/>
  </r>
  <r>
    <x v="1"/>
    <n v="0"/>
    <n v="0"/>
    <n v="0"/>
    <n v="66"/>
    <x v="1775"/>
    <x v="0"/>
    <x v="1"/>
    <x v="0"/>
    <s v="03.16.16"/>
    <x v="32"/>
    <x v="0"/>
    <x v="5"/>
    <s v="Direção Ambiente e Saneamento "/>
    <s v="03.16.16"/>
    <s v="Direção Ambiente e Saneamento "/>
    <s v="03.16.16"/>
    <x v="60"/>
    <x v="0"/>
    <x v="1"/>
    <x v="1"/>
    <x v="0"/>
    <x v="0"/>
    <x v="2"/>
    <x v="0"/>
    <x v="0"/>
    <s v="2022-04-26"/>
    <x v="0"/>
    <n v="66"/>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4-2022"/>
  </r>
  <r>
    <x v="1"/>
    <n v="0"/>
    <n v="0"/>
    <n v="0"/>
    <n v="46"/>
    <x v="1775"/>
    <x v="0"/>
    <x v="1"/>
    <x v="0"/>
    <s v="03.16.16"/>
    <x v="32"/>
    <x v="0"/>
    <x v="5"/>
    <s v="Direção Ambiente e Saneamento "/>
    <s v="03.16.16"/>
    <s v="Direção Ambiente e Saneamento "/>
    <s v="03.16.16"/>
    <x v="61"/>
    <x v="0"/>
    <x v="1"/>
    <x v="1"/>
    <x v="0"/>
    <x v="0"/>
    <x v="2"/>
    <x v="0"/>
    <x v="0"/>
    <s v="2022-04-26"/>
    <x v="0"/>
    <n v="46"/>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4-2022"/>
  </r>
  <r>
    <x v="1"/>
    <n v="0"/>
    <n v="0"/>
    <n v="0"/>
    <n v="5"/>
    <x v="1775"/>
    <x v="0"/>
    <x v="1"/>
    <x v="0"/>
    <s v="03.16.16"/>
    <x v="32"/>
    <x v="0"/>
    <x v="5"/>
    <s v="Direção Ambiente e Saneamento "/>
    <s v="03.16.16"/>
    <s v="Direção Ambiente e Saneamento "/>
    <s v="03.16.16"/>
    <x v="14"/>
    <x v="0"/>
    <x v="1"/>
    <x v="1"/>
    <x v="0"/>
    <x v="0"/>
    <x v="2"/>
    <x v="0"/>
    <x v="0"/>
    <s v="2022-04-26"/>
    <x v="0"/>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4-2022"/>
  </r>
  <r>
    <x v="1"/>
    <n v="0"/>
    <n v="0"/>
    <n v="0"/>
    <n v="54"/>
    <x v="1775"/>
    <x v="0"/>
    <x v="1"/>
    <x v="0"/>
    <s v="03.16.16"/>
    <x v="32"/>
    <x v="0"/>
    <x v="5"/>
    <s v="Direção Ambiente e Saneamento "/>
    <s v="03.16.16"/>
    <s v="Direção Ambiente e Saneamento "/>
    <s v="03.16.16"/>
    <x v="62"/>
    <x v="0"/>
    <x v="1"/>
    <x v="1"/>
    <x v="0"/>
    <x v="0"/>
    <x v="2"/>
    <x v="0"/>
    <x v="0"/>
    <s v="2022-04-26"/>
    <x v="0"/>
    <n v="54"/>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4-2022"/>
  </r>
  <r>
    <x v="1"/>
    <n v="0"/>
    <n v="0"/>
    <n v="0"/>
    <n v="2789"/>
    <x v="1775"/>
    <x v="0"/>
    <x v="1"/>
    <x v="0"/>
    <s v="03.16.16"/>
    <x v="32"/>
    <x v="0"/>
    <x v="5"/>
    <s v="Direção Ambiente e Saneamento "/>
    <s v="03.16.16"/>
    <s v="Direção Ambiente e Saneamento "/>
    <s v="03.16.16"/>
    <x v="15"/>
    <x v="0"/>
    <x v="1"/>
    <x v="1"/>
    <x v="1"/>
    <x v="0"/>
    <x v="2"/>
    <x v="0"/>
    <x v="0"/>
    <s v="2022-04-26"/>
    <x v="0"/>
    <n v="2789"/>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4-2022"/>
  </r>
  <r>
    <x v="1"/>
    <n v="0"/>
    <n v="0"/>
    <n v="0"/>
    <n v="4"/>
    <x v="1775"/>
    <x v="0"/>
    <x v="1"/>
    <x v="0"/>
    <s v="03.16.16"/>
    <x v="32"/>
    <x v="0"/>
    <x v="5"/>
    <s v="Direção Ambiente e Saneamento "/>
    <s v="03.16.16"/>
    <s v="Direção Ambiente e Saneamento "/>
    <s v="03.16.16"/>
    <x v="60"/>
    <x v="0"/>
    <x v="1"/>
    <x v="1"/>
    <x v="0"/>
    <x v="0"/>
    <x v="2"/>
    <x v="0"/>
    <x v="0"/>
    <s v="2022-04-26"/>
    <x v="0"/>
    <n v="4"/>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4-2022"/>
  </r>
  <r>
    <x v="1"/>
    <n v="0"/>
    <n v="0"/>
    <n v="0"/>
    <n v="2"/>
    <x v="1775"/>
    <x v="0"/>
    <x v="1"/>
    <x v="0"/>
    <s v="03.16.16"/>
    <x v="32"/>
    <x v="0"/>
    <x v="5"/>
    <s v="Direção Ambiente e Saneamento "/>
    <s v="03.16.16"/>
    <s v="Direção Ambiente e Saneamento "/>
    <s v="03.16.16"/>
    <x v="61"/>
    <x v="0"/>
    <x v="1"/>
    <x v="1"/>
    <x v="0"/>
    <x v="0"/>
    <x v="2"/>
    <x v="0"/>
    <x v="0"/>
    <s v="2022-04-26"/>
    <x v="0"/>
    <n v="2"/>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4-2022"/>
  </r>
  <r>
    <x v="1"/>
    <n v="0"/>
    <n v="0"/>
    <n v="0"/>
    <n v="0"/>
    <x v="1775"/>
    <x v="0"/>
    <x v="1"/>
    <x v="0"/>
    <s v="03.16.16"/>
    <x v="32"/>
    <x v="0"/>
    <x v="5"/>
    <s v="Direção Ambiente e Saneamento "/>
    <s v="03.16.16"/>
    <s v="Direção Ambiente e Saneamento "/>
    <s v="03.16.16"/>
    <x v="14"/>
    <x v="0"/>
    <x v="1"/>
    <x v="1"/>
    <x v="0"/>
    <x v="0"/>
    <x v="2"/>
    <x v="0"/>
    <x v="0"/>
    <s v="2022-04-26"/>
    <x v="0"/>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4-2022"/>
  </r>
  <r>
    <x v="1"/>
    <n v="0"/>
    <n v="0"/>
    <n v="0"/>
    <n v="3"/>
    <x v="1775"/>
    <x v="0"/>
    <x v="1"/>
    <x v="0"/>
    <s v="03.16.16"/>
    <x v="32"/>
    <x v="0"/>
    <x v="5"/>
    <s v="Direção Ambiente e Saneamento "/>
    <s v="03.16.16"/>
    <s v="Direção Ambiente e Saneamento "/>
    <s v="03.16.16"/>
    <x v="62"/>
    <x v="0"/>
    <x v="1"/>
    <x v="1"/>
    <x v="0"/>
    <x v="0"/>
    <x v="2"/>
    <x v="0"/>
    <x v="0"/>
    <s v="2022-04-26"/>
    <x v="0"/>
    <n v="3"/>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4-2022"/>
  </r>
  <r>
    <x v="1"/>
    <n v="0"/>
    <n v="0"/>
    <n v="0"/>
    <n v="181"/>
    <x v="1775"/>
    <x v="0"/>
    <x v="1"/>
    <x v="0"/>
    <s v="03.16.16"/>
    <x v="32"/>
    <x v="0"/>
    <x v="5"/>
    <s v="Direção Ambiente e Saneamento "/>
    <s v="03.16.16"/>
    <s v="Direção Ambiente e Saneamento "/>
    <s v="03.16.16"/>
    <x v="15"/>
    <x v="0"/>
    <x v="1"/>
    <x v="1"/>
    <x v="1"/>
    <x v="0"/>
    <x v="2"/>
    <x v="0"/>
    <x v="0"/>
    <s v="2022-04-26"/>
    <x v="0"/>
    <n v="181"/>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4-2022"/>
  </r>
  <r>
    <x v="1"/>
    <n v="0"/>
    <n v="0"/>
    <n v="0"/>
    <n v="281"/>
    <x v="1775"/>
    <x v="0"/>
    <x v="1"/>
    <x v="0"/>
    <s v="03.16.16"/>
    <x v="32"/>
    <x v="0"/>
    <x v="5"/>
    <s v="Direção Ambiente e Saneamento "/>
    <s v="03.16.16"/>
    <s v="Direção Ambiente e Saneamento "/>
    <s v="03.16.16"/>
    <x v="60"/>
    <x v="0"/>
    <x v="1"/>
    <x v="1"/>
    <x v="0"/>
    <x v="0"/>
    <x v="2"/>
    <x v="0"/>
    <x v="0"/>
    <s v="2022-04-26"/>
    <x v="0"/>
    <n v="281"/>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4-2022"/>
  </r>
  <r>
    <x v="1"/>
    <n v="0"/>
    <n v="0"/>
    <n v="0"/>
    <n v="198"/>
    <x v="1775"/>
    <x v="0"/>
    <x v="1"/>
    <x v="0"/>
    <s v="03.16.16"/>
    <x v="32"/>
    <x v="0"/>
    <x v="5"/>
    <s v="Direção Ambiente e Saneamento "/>
    <s v="03.16.16"/>
    <s v="Direção Ambiente e Saneamento "/>
    <s v="03.16.16"/>
    <x v="61"/>
    <x v="0"/>
    <x v="1"/>
    <x v="1"/>
    <x v="0"/>
    <x v="0"/>
    <x v="2"/>
    <x v="0"/>
    <x v="0"/>
    <s v="2022-04-26"/>
    <x v="0"/>
    <n v="198"/>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4-2022"/>
  </r>
  <r>
    <x v="1"/>
    <n v="0"/>
    <n v="0"/>
    <n v="0"/>
    <n v="25"/>
    <x v="1775"/>
    <x v="0"/>
    <x v="1"/>
    <x v="0"/>
    <s v="03.16.16"/>
    <x v="32"/>
    <x v="0"/>
    <x v="5"/>
    <s v="Direção Ambiente e Saneamento "/>
    <s v="03.16.16"/>
    <s v="Direção Ambiente e Saneamento "/>
    <s v="03.16.16"/>
    <x v="14"/>
    <x v="0"/>
    <x v="1"/>
    <x v="1"/>
    <x v="0"/>
    <x v="0"/>
    <x v="2"/>
    <x v="0"/>
    <x v="0"/>
    <s v="2022-04-26"/>
    <x v="0"/>
    <n v="25"/>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4-2022"/>
  </r>
  <r>
    <x v="1"/>
    <n v="0"/>
    <n v="0"/>
    <n v="0"/>
    <n v="232"/>
    <x v="1775"/>
    <x v="0"/>
    <x v="1"/>
    <x v="0"/>
    <s v="03.16.16"/>
    <x v="32"/>
    <x v="0"/>
    <x v="5"/>
    <s v="Direção Ambiente e Saneamento "/>
    <s v="03.16.16"/>
    <s v="Direção Ambiente e Saneamento "/>
    <s v="03.16.16"/>
    <x v="62"/>
    <x v="0"/>
    <x v="1"/>
    <x v="1"/>
    <x v="0"/>
    <x v="0"/>
    <x v="2"/>
    <x v="0"/>
    <x v="0"/>
    <s v="2022-04-26"/>
    <x v="0"/>
    <n v="232"/>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4-2022"/>
  </r>
  <r>
    <x v="1"/>
    <n v="0"/>
    <n v="0"/>
    <n v="0"/>
    <n v="11864"/>
    <x v="1775"/>
    <x v="0"/>
    <x v="1"/>
    <x v="0"/>
    <s v="03.16.16"/>
    <x v="32"/>
    <x v="0"/>
    <x v="5"/>
    <s v="Direção Ambiente e Saneamento "/>
    <s v="03.16.16"/>
    <s v="Direção Ambiente e Saneamento "/>
    <s v="03.16.16"/>
    <x v="15"/>
    <x v="0"/>
    <x v="1"/>
    <x v="1"/>
    <x v="1"/>
    <x v="0"/>
    <x v="2"/>
    <x v="0"/>
    <x v="0"/>
    <s v="2022-04-26"/>
    <x v="0"/>
    <n v="11864"/>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4-2022"/>
  </r>
  <r>
    <x v="1"/>
    <n v="0"/>
    <n v="0"/>
    <n v="0"/>
    <n v="184"/>
    <x v="1775"/>
    <x v="0"/>
    <x v="1"/>
    <x v="0"/>
    <s v="03.16.16"/>
    <x v="32"/>
    <x v="0"/>
    <x v="5"/>
    <s v="Direção Ambiente e Saneamento "/>
    <s v="03.16.16"/>
    <s v="Direção Ambiente e Saneamento "/>
    <s v="03.16.16"/>
    <x v="60"/>
    <x v="0"/>
    <x v="1"/>
    <x v="1"/>
    <x v="0"/>
    <x v="0"/>
    <x v="2"/>
    <x v="0"/>
    <x v="0"/>
    <s v="2022-04-26"/>
    <x v="0"/>
    <n v="184"/>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4-2022"/>
  </r>
  <r>
    <x v="1"/>
    <n v="0"/>
    <n v="0"/>
    <n v="0"/>
    <n v="129"/>
    <x v="1775"/>
    <x v="0"/>
    <x v="1"/>
    <x v="0"/>
    <s v="03.16.16"/>
    <x v="32"/>
    <x v="0"/>
    <x v="5"/>
    <s v="Direção Ambiente e Saneamento "/>
    <s v="03.16.16"/>
    <s v="Direção Ambiente e Saneamento "/>
    <s v="03.16.16"/>
    <x v="61"/>
    <x v="0"/>
    <x v="1"/>
    <x v="1"/>
    <x v="0"/>
    <x v="0"/>
    <x v="2"/>
    <x v="0"/>
    <x v="0"/>
    <s v="2022-04-26"/>
    <x v="0"/>
    <n v="129"/>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4-2022"/>
  </r>
  <r>
    <x v="1"/>
    <n v="0"/>
    <n v="0"/>
    <n v="0"/>
    <n v="16"/>
    <x v="1775"/>
    <x v="0"/>
    <x v="1"/>
    <x v="0"/>
    <s v="03.16.16"/>
    <x v="32"/>
    <x v="0"/>
    <x v="5"/>
    <s v="Direção Ambiente e Saneamento "/>
    <s v="03.16.16"/>
    <s v="Direção Ambiente e Saneamento "/>
    <s v="03.16.16"/>
    <x v="14"/>
    <x v="0"/>
    <x v="1"/>
    <x v="1"/>
    <x v="0"/>
    <x v="0"/>
    <x v="2"/>
    <x v="0"/>
    <x v="0"/>
    <s v="2022-04-26"/>
    <x v="0"/>
    <n v="16"/>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4-2022"/>
  </r>
  <r>
    <x v="1"/>
    <n v="0"/>
    <n v="0"/>
    <n v="0"/>
    <n v="151"/>
    <x v="1775"/>
    <x v="0"/>
    <x v="1"/>
    <x v="0"/>
    <s v="03.16.16"/>
    <x v="32"/>
    <x v="0"/>
    <x v="5"/>
    <s v="Direção Ambiente e Saneamento "/>
    <s v="03.16.16"/>
    <s v="Direção Ambiente e Saneamento "/>
    <s v="03.16.16"/>
    <x v="62"/>
    <x v="0"/>
    <x v="1"/>
    <x v="1"/>
    <x v="0"/>
    <x v="0"/>
    <x v="2"/>
    <x v="0"/>
    <x v="0"/>
    <s v="2022-04-26"/>
    <x v="0"/>
    <n v="151"/>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4-2022"/>
  </r>
  <r>
    <x v="1"/>
    <n v="0"/>
    <n v="0"/>
    <n v="0"/>
    <n v="7753"/>
    <x v="1775"/>
    <x v="0"/>
    <x v="1"/>
    <x v="0"/>
    <s v="03.16.16"/>
    <x v="32"/>
    <x v="0"/>
    <x v="5"/>
    <s v="Direção Ambiente e Saneamento "/>
    <s v="03.16.16"/>
    <s v="Direção Ambiente e Saneamento "/>
    <s v="03.16.16"/>
    <x v="15"/>
    <x v="0"/>
    <x v="1"/>
    <x v="1"/>
    <x v="1"/>
    <x v="0"/>
    <x v="2"/>
    <x v="0"/>
    <x v="0"/>
    <s v="2022-04-26"/>
    <x v="0"/>
    <n v="7753"/>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4-2022"/>
  </r>
  <r>
    <x v="1"/>
    <n v="0"/>
    <n v="0"/>
    <n v="0"/>
    <n v="35"/>
    <x v="1775"/>
    <x v="0"/>
    <x v="1"/>
    <x v="0"/>
    <s v="03.16.16"/>
    <x v="32"/>
    <x v="0"/>
    <x v="5"/>
    <s v="Direção Ambiente e Saneamento "/>
    <s v="03.16.16"/>
    <s v="Direção Ambiente e Saneamento "/>
    <s v="03.16.16"/>
    <x v="60"/>
    <x v="0"/>
    <x v="1"/>
    <x v="1"/>
    <x v="0"/>
    <x v="0"/>
    <x v="2"/>
    <x v="0"/>
    <x v="0"/>
    <s v="2022-04-26"/>
    <x v="0"/>
    <n v="35"/>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4-2022"/>
  </r>
  <r>
    <x v="1"/>
    <n v="0"/>
    <n v="0"/>
    <n v="0"/>
    <n v="24"/>
    <x v="1775"/>
    <x v="0"/>
    <x v="1"/>
    <x v="0"/>
    <s v="03.16.16"/>
    <x v="32"/>
    <x v="0"/>
    <x v="5"/>
    <s v="Direção Ambiente e Saneamento "/>
    <s v="03.16.16"/>
    <s v="Direção Ambiente e Saneamento "/>
    <s v="03.16.16"/>
    <x v="61"/>
    <x v="0"/>
    <x v="1"/>
    <x v="1"/>
    <x v="0"/>
    <x v="0"/>
    <x v="2"/>
    <x v="0"/>
    <x v="0"/>
    <s v="2022-04-26"/>
    <x v="0"/>
    <n v="24"/>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4-2022"/>
  </r>
  <r>
    <x v="1"/>
    <n v="0"/>
    <n v="0"/>
    <n v="0"/>
    <n v="3"/>
    <x v="1775"/>
    <x v="0"/>
    <x v="1"/>
    <x v="0"/>
    <s v="03.16.16"/>
    <x v="32"/>
    <x v="0"/>
    <x v="5"/>
    <s v="Direção Ambiente e Saneamento "/>
    <s v="03.16.16"/>
    <s v="Direção Ambiente e Saneamento "/>
    <s v="03.16.16"/>
    <x v="14"/>
    <x v="0"/>
    <x v="1"/>
    <x v="1"/>
    <x v="0"/>
    <x v="0"/>
    <x v="2"/>
    <x v="0"/>
    <x v="0"/>
    <s v="2022-04-26"/>
    <x v="0"/>
    <n v="3"/>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4-2022"/>
  </r>
  <r>
    <x v="1"/>
    <n v="0"/>
    <n v="0"/>
    <n v="0"/>
    <n v="29"/>
    <x v="1775"/>
    <x v="0"/>
    <x v="1"/>
    <x v="0"/>
    <s v="03.16.16"/>
    <x v="32"/>
    <x v="0"/>
    <x v="5"/>
    <s v="Direção Ambiente e Saneamento "/>
    <s v="03.16.16"/>
    <s v="Direção Ambiente e Saneamento "/>
    <s v="03.16.16"/>
    <x v="62"/>
    <x v="0"/>
    <x v="1"/>
    <x v="1"/>
    <x v="0"/>
    <x v="0"/>
    <x v="2"/>
    <x v="0"/>
    <x v="0"/>
    <s v="2022-04-26"/>
    <x v="0"/>
    <n v="29"/>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4-2022"/>
  </r>
  <r>
    <x v="1"/>
    <n v="0"/>
    <n v="0"/>
    <n v="0"/>
    <n v="1491"/>
    <x v="1775"/>
    <x v="0"/>
    <x v="1"/>
    <x v="0"/>
    <s v="03.16.16"/>
    <x v="32"/>
    <x v="0"/>
    <x v="5"/>
    <s v="Direção Ambiente e Saneamento "/>
    <s v="03.16.16"/>
    <s v="Direção Ambiente e Saneamento "/>
    <s v="03.16.16"/>
    <x v="15"/>
    <x v="0"/>
    <x v="1"/>
    <x v="1"/>
    <x v="1"/>
    <x v="0"/>
    <x v="2"/>
    <x v="0"/>
    <x v="0"/>
    <s v="2022-04-26"/>
    <x v="0"/>
    <n v="1491"/>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4-2022"/>
  </r>
  <r>
    <x v="1"/>
    <n v="0"/>
    <n v="0"/>
    <n v="0"/>
    <n v="2187"/>
    <x v="1775"/>
    <x v="0"/>
    <x v="1"/>
    <x v="0"/>
    <s v="03.16.16"/>
    <x v="32"/>
    <x v="0"/>
    <x v="5"/>
    <s v="Direção Ambiente e Saneamento "/>
    <s v="03.16.16"/>
    <s v="Direção Ambiente e Saneamento "/>
    <s v="03.16.16"/>
    <x v="60"/>
    <x v="0"/>
    <x v="1"/>
    <x v="1"/>
    <x v="0"/>
    <x v="0"/>
    <x v="2"/>
    <x v="0"/>
    <x v="0"/>
    <s v="2022-04-26"/>
    <x v="0"/>
    <n v="2187"/>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4-2022"/>
  </r>
  <r>
    <x v="1"/>
    <n v="0"/>
    <n v="0"/>
    <n v="0"/>
    <n v="1538"/>
    <x v="1775"/>
    <x v="0"/>
    <x v="1"/>
    <x v="0"/>
    <s v="03.16.16"/>
    <x v="32"/>
    <x v="0"/>
    <x v="5"/>
    <s v="Direção Ambiente e Saneamento "/>
    <s v="03.16.16"/>
    <s v="Direção Ambiente e Saneamento "/>
    <s v="03.16.16"/>
    <x v="61"/>
    <x v="0"/>
    <x v="1"/>
    <x v="1"/>
    <x v="0"/>
    <x v="0"/>
    <x v="2"/>
    <x v="0"/>
    <x v="0"/>
    <s v="2022-04-26"/>
    <x v="0"/>
    <n v="153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4-2022"/>
  </r>
  <r>
    <x v="1"/>
    <n v="0"/>
    <n v="0"/>
    <n v="0"/>
    <n v="195"/>
    <x v="1775"/>
    <x v="0"/>
    <x v="1"/>
    <x v="0"/>
    <s v="03.16.16"/>
    <x v="32"/>
    <x v="0"/>
    <x v="5"/>
    <s v="Direção Ambiente e Saneamento "/>
    <s v="03.16.16"/>
    <s v="Direção Ambiente e Saneamento "/>
    <s v="03.16.16"/>
    <x v="14"/>
    <x v="0"/>
    <x v="1"/>
    <x v="1"/>
    <x v="0"/>
    <x v="0"/>
    <x v="2"/>
    <x v="0"/>
    <x v="0"/>
    <s v="2022-04-26"/>
    <x v="0"/>
    <n v="195"/>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4-2022"/>
  </r>
  <r>
    <x v="1"/>
    <n v="0"/>
    <n v="0"/>
    <n v="0"/>
    <n v="1802"/>
    <x v="1775"/>
    <x v="0"/>
    <x v="1"/>
    <x v="0"/>
    <s v="03.16.16"/>
    <x v="32"/>
    <x v="0"/>
    <x v="5"/>
    <s v="Direção Ambiente e Saneamento "/>
    <s v="03.16.16"/>
    <s v="Direção Ambiente e Saneamento "/>
    <s v="03.16.16"/>
    <x v="62"/>
    <x v="0"/>
    <x v="1"/>
    <x v="1"/>
    <x v="0"/>
    <x v="0"/>
    <x v="2"/>
    <x v="0"/>
    <x v="0"/>
    <s v="2022-04-26"/>
    <x v="0"/>
    <n v="1802"/>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4-2022"/>
  </r>
  <r>
    <x v="1"/>
    <n v="0"/>
    <n v="0"/>
    <n v="0"/>
    <n v="92091"/>
    <x v="1775"/>
    <x v="0"/>
    <x v="1"/>
    <x v="0"/>
    <s v="03.16.16"/>
    <x v="32"/>
    <x v="0"/>
    <x v="5"/>
    <s v="Direção Ambiente e Saneamento "/>
    <s v="03.16.16"/>
    <s v="Direção Ambiente e Saneamento "/>
    <s v="03.16.16"/>
    <x v="15"/>
    <x v="0"/>
    <x v="1"/>
    <x v="1"/>
    <x v="1"/>
    <x v="0"/>
    <x v="2"/>
    <x v="0"/>
    <x v="0"/>
    <s v="2022-04-26"/>
    <x v="0"/>
    <n v="9209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4-2022"/>
  </r>
  <r>
    <x v="1"/>
    <n v="0"/>
    <n v="0"/>
    <n v="0"/>
    <n v="25909"/>
    <x v="1775"/>
    <x v="0"/>
    <x v="1"/>
    <x v="0"/>
    <s v="03.16.16"/>
    <x v="32"/>
    <x v="0"/>
    <x v="5"/>
    <s v="Direção Ambiente e Saneamento "/>
    <s v="03.16.16"/>
    <s v="Direção Ambiente e Saneamento "/>
    <s v="03.16.16"/>
    <x v="60"/>
    <x v="0"/>
    <x v="1"/>
    <x v="1"/>
    <x v="0"/>
    <x v="0"/>
    <x v="2"/>
    <x v="0"/>
    <x v="0"/>
    <s v="2022-04-26"/>
    <x v="0"/>
    <n v="2590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4-2022"/>
  </r>
  <r>
    <x v="1"/>
    <n v="0"/>
    <n v="0"/>
    <n v="0"/>
    <n v="18215"/>
    <x v="1775"/>
    <x v="0"/>
    <x v="1"/>
    <x v="0"/>
    <s v="03.16.16"/>
    <x v="32"/>
    <x v="0"/>
    <x v="5"/>
    <s v="Direção Ambiente e Saneamento "/>
    <s v="03.16.16"/>
    <s v="Direção Ambiente e Saneamento "/>
    <s v="03.16.16"/>
    <x v="61"/>
    <x v="0"/>
    <x v="1"/>
    <x v="1"/>
    <x v="0"/>
    <x v="0"/>
    <x v="2"/>
    <x v="0"/>
    <x v="0"/>
    <s v="2022-04-26"/>
    <x v="0"/>
    <n v="18215"/>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4-2022"/>
  </r>
  <r>
    <x v="1"/>
    <n v="0"/>
    <n v="0"/>
    <n v="0"/>
    <n v="2323"/>
    <x v="1775"/>
    <x v="0"/>
    <x v="1"/>
    <x v="0"/>
    <s v="03.16.16"/>
    <x v="32"/>
    <x v="0"/>
    <x v="5"/>
    <s v="Direção Ambiente e Saneamento "/>
    <s v="03.16.16"/>
    <s v="Direção Ambiente e Saneamento "/>
    <s v="03.16.16"/>
    <x v="14"/>
    <x v="0"/>
    <x v="1"/>
    <x v="1"/>
    <x v="0"/>
    <x v="0"/>
    <x v="2"/>
    <x v="0"/>
    <x v="0"/>
    <s v="2022-04-26"/>
    <x v="0"/>
    <n v="2323"/>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4-2022"/>
  </r>
  <r>
    <x v="1"/>
    <n v="0"/>
    <n v="0"/>
    <n v="0"/>
    <n v="21344"/>
    <x v="1775"/>
    <x v="0"/>
    <x v="1"/>
    <x v="0"/>
    <s v="03.16.16"/>
    <x v="32"/>
    <x v="0"/>
    <x v="5"/>
    <s v="Direção Ambiente e Saneamento "/>
    <s v="03.16.16"/>
    <s v="Direção Ambiente e Saneamento "/>
    <s v="03.16.16"/>
    <x v="62"/>
    <x v="0"/>
    <x v="1"/>
    <x v="1"/>
    <x v="0"/>
    <x v="0"/>
    <x v="2"/>
    <x v="0"/>
    <x v="0"/>
    <s v="2022-04-26"/>
    <x v="0"/>
    <n v="21344"/>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4-2022"/>
  </r>
  <r>
    <x v="1"/>
    <n v="0"/>
    <n v="0"/>
    <n v="0"/>
    <n v="1090367"/>
    <x v="1775"/>
    <x v="0"/>
    <x v="1"/>
    <x v="0"/>
    <s v="03.16.16"/>
    <x v="32"/>
    <x v="0"/>
    <x v="5"/>
    <s v="Direção Ambiente e Saneamento "/>
    <s v="03.16.16"/>
    <s v="Direção Ambiente e Saneamento "/>
    <s v="03.16.16"/>
    <x v="15"/>
    <x v="0"/>
    <x v="1"/>
    <x v="1"/>
    <x v="1"/>
    <x v="0"/>
    <x v="2"/>
    <x v="0"/>
    <x v="0"/>
    <s v="2022-04-26"/>
    <x v="0"/>
    <n v="1090367"/>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4-2022"/>
  </r>
  <r>
    <x v="1"/>
    <n v="0"/>
    <n v="0"/>
    <n v="0"/>
    <n v="3450"/>
    <x v="1776"/>
    <x v="0"/>
    <x v="1"/>
    <x v="0"/>
    <s v="03.16.15"/>
    <x v="6"/>
    <x v="0"/>
    <x v="5"/>
    <s v="Direção Financeira"/>
    <s v="03.16.15"/>
    <s v="Direção Financeira"/>
    <s v="03.16.15"/>
    <x v="43"/>
    <x v="0"/>
    <x v="1"/>
    <x v="1"/>
    <x v="0"/>
    <x v="0"/>
    <x v="2"/>
    <x v="0"/>
    <x v="0"/>
    <s v="2022-04-28"/>
    <x v="0"/>
    <n v="3450"/>
    <x v="0"/>
    <m/>
    <x v="0"/>
    <m/>
    <x v="0"/>
    <n v="100474914"/>
    <x v="0"/>
    <x v="0"/>
    <s v="Direção Financeira"/>
    <s v="ORI"/>
    <x v="0"/>
    <m/>
    <x v="0"/>
    <x v="0"/>
    <x v="0"/>
    <x v="0"/>
    <x v="0"/>
    <x v="0"/>
    <x v="0"/>
    <x v="0"/>
    <x v="0"/>
    <x v="0"/>
    <x v="0"/>
    <s v="Direção Financeira"/>
    <x v="0"/>
    <x v="0"/>
    <x v="0"/>
    <x v="0"/>
    <x v="0"/>
    <x v="0"/>
    <x v="0"/>
    <s v="000000"/>
    <x v="0"/>
    <x v="0"/>
    <x v="0"/>
    <x v="0"/>
    <s v="Despesa a favor de Casa Guga Comercio pelo aquisição de 01 jogo de pastilha de travão para Toyota Hilux D4D, ST-29-MJ,confrome proposta em anexo."/>
  </r>
  <r>
    <x v="1"/>
    <n v="0"/>
    <n v="0"/>
    <n v="0"/>
    <n v="2300"/>
    <x v="1777"/>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Maio 2022, conforme contrato anexo.   "/>
  </r>
  <r>
    <x v="1"/>
    <n v="0"/>
    <n v="0"/>
    <n v="0"/>
    <n v="13030"/>
    <x v="1777"/>
    <x v="0"/>
    <x v="1"/>
    <x v="0"/>
    <s v="03.16.15"/>
    <x v="6"/>
    <x v="0"/>
    <x v="5"/>
    <s v="Direção Financeira"/>
    <s v="03.16.15"/>
    <s v="Direção Financeira"/>
    <s v="03.16.15"/>
    <x v="20"/>
    <x v="0"/>
    <x v="1"/>
    <x v="5"/>
    <x v="0"/>
    <x v="0"/>
    <x v="2"/>
    <x v="0"/>
    <x v="1"/>
    <s v="2022-05-16"/>
    <x v="0"/>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Maio 2022, conforme contrato anexo.   "/>
  </r>
  <r>
    <x v="1"/>
    <n v="0"/>
    <n v="0"/>
    <n v="0"/>
    <n v="2300"/>
    <x v="1778"/>
    <x v="0"/>
    <x v="1"/>
    <x v="0"/>
    <s v="03.16.15"/>
    <x v="6"/>
    <x v="0"/>
    <x v="5"/>
    <s v="Direção Financeira"/>
    <s v="03.16.15"/>
    <s v="Direção Financeira"/>
    <s v="03.16.15"/>
    <x v="20"/>
    <x v="0"/>
    <x v="1"/>
    <x v="5"/>
    <x v="0"/>
    <x v="0"/>
    <x v="2"/>
    <x v="0"/>
    <x v="1"/>
    <s v="2022-05-17"/>
    <x v="0"/>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Maio 2022, conforme contrato anexo."/>
  </r>
  <r>
    <x v="1"/>
    <n v="0"/>
    <n v="0"/>
    <n v="0"/>
    <n v="5583"/>
    <x v="1778"/>
    <x v="0"/>
    <x v="1"/>
    <x v="0"/>
    <s v="03.16.15"/>
    <x v="6"/>
    <x v="0"/>
    <x v="5"/>
    <s v="Direção Financeira"/>
    <s v="03.16.15"/>
    <s v="Direção Financeira"/>
    <s v="03.16.15"/>
    <x v="20"/>
    <x v="0"/>
    <x v="1"/>
    <x v="5"/>
    <x v="0"/>
    <x v="0"/>
    <x v="2"/>
    <x v="0"/>
    <x v="1"/>
    <s v="2022-05-17"/>
    <x v="0"/>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Maio 2022, conforme contrato anexo."/>
  </r>
  <r>
    <x v="1"/>
    <n v="0"/>
    <n v="0"/>
    <n v="0"/>
    <n v="7447"/>
    <x v="1778"/>
    <x v="0"/>
    <x v="1"/>
    <x v="0"/>
    <s v="03.16.15"/>
    <x v="6"/>
    <x v="0"/>
    <x v="5"/>
    <s v="Direção Financeira"/>
    <s v="03.16.15"/>
    <s v="Direção Financeira"/>
    <s v="03.16.15"/>
    <x v="20"/>
    <x v="0"/>
    <x v="1"/>
    <x v="5"/>
    <x v="0"/>
    <x v="0"/>
    <x v="2"/>
    <x v="0"/>
    <x v="1"/>
    <s v="2022-05-17"/>
    <x v="0"/>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Maio 2022, conforme contrato anexo."/>
  </r>
  <r>
    <x v="1"/>
    <n v="0"/>
    <n v="0"/>
    <n v="0"/>
    <n v="2175"/>
    <x v="1779"/>
    <x v="0"/>
    <x v="0"/>
    <x v="0"/>
    <s v="80.02.01"/>
    <x v="3"/>
    <x v="3"/>
    <x v="3"/>
    <s v="Retenções Iur"/>
    <s v="80.02.01"/>
    <s v="Retenções Iur"/>
    <s v="80.02.01"/>
    <x v="3"/>
    <x v="0"/>
    <x v="2"/>
    <x v="1"/>
    <x v="1"/>
    <x v="2"/>
    <x v="0"/>
    <x v="0"/>
    <x v="0"/>
    <s v="2022-04-18"/>
    <x v="0"/>
    <n v="2175"/>
    <x v="0"/>
    <m/>
    <x v="0"/>
    <m/>
    <x v="3"/>
    <n v="100474696"/>
    <x v="0"/>
    <x v="0"/>
    <s v="Retenções Iur"/>
    <s v="ORI"/>
    <x v="0"/>
    <s v="RIUR"/>
    <x v="0"/>
    <x v="0"/>
    <x v="0"/>
    <x v="0"/>
    <x v="0"/>
    <x v="0"/>
    <x v="0"/>
    <x v="0"/>
    <x v="0"/>
    <x v="0"/>
    <x v="0"/>
    <s v="Retenções Iur"/>
    <x v="0"/>
    <x v="0"/>
    <x v="0"/>
    <x v="0"/>
    <x v="2"/>
    <x v="0"/>
    <x v="0"/>
    <s v="000000"/>
    <x v="0"/>
    <x v="1"/>
    <x v="0"/>
    <x v="0"/>
    <s v="RETENCAO OT"/>
  </r>
  <r>
    <x v="1"/>
    <n v="0"/>
    <n v="0"/>
    <n v="0"/>
    <n v="8762"/>
    <x v="1780"/>
    <x v="0"/>
    <x v="0"/>
    <x v="0"/>
    <s v="80.02.01"/>
    <x v="3"/>
    <x v="3"/>
    <x v="3"/>
    <s v="Retenções Iur"/>
    <s v="80.02.01"/>
    <s v="Retenções Iur"/>
    <s v="80.02.01"/>
    <x v="3"/>
    <x v="0"/>
    <x v="2"/>
    <x v="1"/>
    <x v="1"/>
    <x v="2"/>
    <x v="0"/>
    <x v="0"/>
    <x v="0"/>
    <s v="2022-04-19"/>
    <x v="0"/>
    <n v="8762"/>
    <x v="0"/>
    <m/>
    <x v="0"/>
    <m/>
    <x v="3"/>
    <n v="100474696"/>
    <x v="0"/>
    <x v="0"/>
    <s v="Retenções Iur"/>
    <s v="ORI"/>
    <x v="0"/>
    <s v="RIUR"/>
    <x v="0"/>
    <x v="0"/>
    <x v="0"/>
    <x v="0"/>
    <x v="0"/>
    <x v="0"/>
    <x v="0"/>
    <x v="0"/>
    <x v="0"/>
    <x v="0"/>
    <x v="0"/>
    <s v="Retenções Iur"/>
    <x v="0"/>
    <x v="0"/>
    <x v="0"/>
    <x v="0"/>
    <x v="2"/>
    <x v="0"/>
    <x v="0"/>
    <s v="000000"/>
    <x v="0"/>
    <x v="1"/>
    <x v="0"/>
    <x v="0"/>
    <s v="RETENCAO OT"/>
  </r>
  <r>
    <x v="1"/>
    <n v="0"/>
    <n v="0"/>
    <n v="0"/>
    <n v="13593"/>
    <x v="1781"/>
    <x v="0"/>
    <x v="0"/>
    <x v="0"/>
    <s v="80.02.10.01"/>
    <x v="9"/>
    <x v="3"/>
    <x v="3"/>
    <s v="Outros"/>
    <s v="80.02.10"/>
    <s v="Outros"/>
    <s v="80.02.10"/>
    <x v="29"/>
    <x v="0"/>
    <x v="2"/>
    <x v="1"/>
    <x v="1"/>
    <x v="2"/>
    <x v="0"/>
    <x v="0"/>
    <x v="0"/>
    <s v="2022-04-19"/>
    <x v="0"/>
    <n v="1359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16"/>
    <x v="1782"/>
    <x v="0"/>
    <x v="0"/>
    <x v="0"/>
    <s v="80.02.10.26"/>
    <x v="21"/>
    <x v="3"/>
    <x v="3"/>
    <s v="Outros"/>
    <s v="80.02.10"/>
    <s v="Outros"/>
    <s v="80.02.10"/>
    <x v="31"/>
    <x v="0"/>
    <x v="2"/>
    <x v="10"/>
    <x v="1"/>
    <x v="2"/>
    <x v="0"/>
    <x v="0"/>
    <x v="0"/>
    <s v="2022-04-19"/>
    <x v="0"/>
    <n v="2916"/>
    <x v="0"/>
    <m/>
    <x v="0"/>
    <m/>
    <x v="37"/>
    <n v="100479277"/>
    <x v="0"/>
    <x v="0"/>
    <s v="Retenção Sansung"/>
    <s v="ORI"/>
    <x v="0"/>
    <s v="RS"/>
    <x v="0"/>
    <x v="0"/>
    <x v="0"/>
    <x v="0"/>
    <x v="0"/>
    <x v="0"/>
    <x v="0"/>
    <x v="1"/>
    <x v="0"/>
    <x v="0"/>
    <x v="0"/>
    <s v="Retenção Sansung"/>
    <x v="0"/>
    <x v="0"/>
    <x v="0"/>
    <x v="0"/>
    <x v="2"/>
    <x v="0"/>
    <x v="0"/>
    <s v="000000"/>
    <x v="0"/>
    <x v="1"/>
    <x v="0"/>
    <x v="0"/>
    <s v="RETENCAO OT"/>
  </r>
  <r>
    <x v="1"/>
    <n v="0"/>
    <n v="0"/>
    <n v="0"/>
    <n v="150"/>
    <x v="1783"/>
    <x v="0"/>
    <x v="1"/>
    <x v="0"/>
    <s v="03.16.15"/>
    <x v="6"/>
    <x v="0"/>
    <x v="5"/>
    <s v="Direção Financeira"/>
    <s v="03.16.15"/>
    <s v="Direção Financeira"/>
    <s v="03.16.15"/>
    <x v="77"/>
    <x v="0"/>
    <x v="1"/>
    <x v="1"/>
    <x v="0"/>
    <x v="0"/>
    <x v="2"/>
    <x v="0"/>
    <x v="1"/>
    <s v="2022-05-19"/>
    <x v="0"/>
    <n v="150"/>
    <x v="0"/>
    <m/>
    <x v="0"/>
    <m/>
    <x v="0"/>
    <n v="100474914"/>
    <x v="0"/>
    <x v="0"/>
    <s v="Direção Financeira"/>
    <s v="ORI"/>
    <x v="0"/>
    <m/>
    <x v="0"/>
    <x v="0"/>
    <x v="0"/>
    <x v="0"/>
    <x v="0"/>
    <x v="0"/>
    <x v="0"/>
    <x v="0"/>
    <x v="0"/>
    <x v="0"/>
    <x v="0"/>
    <s v="Direção Financeira"/>
    <x v="0"/>
    <x v="0"/>
    <x v="0"/>
    <x v="0"/>
    <x v="0"/>
    <x v="0"/>
    <x v="0"/>
    <s v="000000"/>
    <x v="0"/>
    <x v="0"/>
    <x v="0"/>
    <x v="0"/>
    <s v="Despesa com aquisição de caderno para ser usado na parque de estacionamento, conforme anexo."/>
  </r>
  <r>
    <x v="1"/>
    <n v="0"/>
    <n v="0"/>
    <n v="0"/>
    <n v="4995"/>
    <x v="1784"/>
    <x v="0"/>
    <x v="1"/>
    <x v="0"/>
    <s v="03.16.15"/>
    <x v="6"/>
    <x v="0"/>
    <x v="5"/>
    <s v="Direção Financeira"/>
    <s v="03.16.15"/>
    <s v="Direção Financeira"/>
    <s v="03.16.15"/>
    <x v="20"/>
    <x v="0"/>
    <x v="1"/>
    <x v="5"/>
    <x v="0"/>
    <x v="0"/>
    <x v="2"/>
    <x v="0"/>
    <x v="1"/>
    <s v="2022-05-24"/>
    <x v="0"/>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Maio 2022, conforme contrato em anexo. "/>
  </r>
  <r>
    <x v="1"/>
    <n v="0"/>
    <n v="0"/>
    <n v="0"/>
    <n v="28308"/>
    <x v="1784"/>
    <x v="0"/>
    <x v="1"/>
    <x v="0"/>
    <s v="03.16.15"/>
    <x v="6"/>
    <x v="0"/>
    <x v="5"/>
    <s v="Direção Financeira"/>
    <s v="03.16.15"/>
    <s v="Direção Financeira"/>
    <s v="03.16.15"/>
    <x v="20"/>
    <x v="0"/>
    <x v="1"/>
    <x v="5"/>
    <x v="0"/>
    <x v="0"/>
    <x v="2"/>
    <x v="0"/>
    <x v="1"/>
    <s v="2022-05-24"/>
    <x v="0"/>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Maio 2022, conforme contrato em anexo. "/>
  </r>
  <r>
    <x v="1"/>
    <n v="0"/>
    <n v="0"/>
    <n v="0"/>
    <n v="202119"/>
    <x v="1785"/>
    <x v="0"/>
    <x v="1"/>
    <x v="0"/>
    <s v="01.27.04.10"/>
    <x v="4"/>
    <x v="2"/>
    <x v="2"/>
    <s v="Infra-Estruturas e Transportes"/>
    <s v="01.27.04"/>
    <s v="Infra-Estruturas e Transportes"/>
    <s v="01.27.04"/>
    <x v="4"/>
    <x v="0"/>
    <x v="3"/>
    <x v="2"/>
    <x v="0"/>
    <x v="1"/>
    <x v="2"/>
    <x v="0"/>
    <x v="1"/>
    <s v="2022-05-26"/>
    <x v="0"/>
    <n v="202119"/>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s com pessoal empregue nos trabalhos realizados no âmbito do plano de emergência e limpeza público, referente a mês de Maio, conforme justificativos em anexo.   "/>
  </r>
  <r>
    <x v="1"/>
    <n v="0"/>
    <n v="0"/>
    <n v="0"/>
    <n v="3000"/>
    <x v="1786"/>
    <x v="0"/>
    <x v="1"/>
    <x v="0"/>
    <s v="03.16.02"/>
    <x v="31"/>
    <x v="0"/>
    <x v="5"/>
    <s v="Gabinete do Presidente"/>
    <s v="03.16.02"/>
    <s v="Gabinete do Presidente"/>
    <s v="03.16.02"/>
    <x v="9"/>
    <x v="0"/>
    <x v="1"/>
    <x v="5"/>
    <x v="0"/>
    <x v="0"/>
    <x v="2"/>
    <x v="0"/>
    <x v="3"/>
    <s v="2022-06-06"/>
    <x v="0"/>
    <n v="3000"/>
    <x v="0"/>
    <m/>
    <x v="0"/>
    <m/>
    <x v="61"/>
    <n v="100444140"/>
    <x v="0"/>
    <x v="0"/>
    <s v="Gabinete do Presidente"/>
    <s v="ORI"/>
    <x v="0"/>
    <m/>
    <x v="0"/>
    <x v="0"/>
    <x v="0"/>
    <x v="0"/>
    <x v="0"/>
    <x v="0"/>
    <x v="0"/>
    <x v="0"/>
    <x v="0"/>
    <x v="0"/>
    <x v="0"/>
    <s v="Gabinete do Presidente"/>
    <x v="0"/>
    <x v="0"/>
    <x v="0"/>
    <x v="0"/>
    <x v="0"/>
    <x v="0"/>
    <x v="0"/>
    <s v="000000"/>
    <x v="0"/>
    <x v="0"/>
    <x v="0"/>
    <x v="0"/>
    <s v="Ajuda de custo a favor do Sr.Presidente Herménio Celso Fernandes, pela sua deslocação á cidade da Praia, em missão do serviço, no dia 03 de Junho de 2022, conforme documento em anexo."/>
  </r>
  <r>
    <x v="0"/>
    <n v="0"/>
    <n v="0"/>
    <n v="0"/>
    <n v="49500"/>
    <x v="1787"/>
    <x v="0"/>
    <x v="1"/>
    <x v="0"/>
    <s v="01.27.06.85"/>
    <x v="53"/>
    <x v="2"/>
    <x v="2"/>
    <s v="Requalificação Urbana e habitação"/>
    <s v="01.27.06"/>
    <s v="Requalificação Urbana e habitação"/>
    <s v="01.27.06"/>
    <x v="1"/>
    <x v="0"/>
    <x v="1"/>
    <x v="1"/>
    <x v="0"/>
    <x v="1"/>
    <x v="1"/>
    <x v="0"/>
    <x v="3"/>
    <s v="2022-06-06"/>
    <x v="0"/>
    <n v="4950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 Pagamento a favor do Sr. José da Silva Gonçalves, referente a transporte de 10.00un de paralelos, no âmbito dos trabalhos de calcetamento na localidade de achada Bolanha ,referente ao contrato assinado ao 06 de dezembro de 2021, conforme proposta em anexo.  "/>
  </r>
  <r>
    <x v="0"/>
    <n v="0"/>
    <n v="0"/>
    <n v="0"/>
    <n v="280500"/>
    <x v="1787"/>
    <x v="0"/>
    <x v="1"/>
    <x v="0"/>
    <s v="01.27.06.85"/>
    <x v="53"/>
    <x v="2"/>
    <x v="2"/>
    <s v="Requalificação Urbana e habitação"/>
    <s v="01.27.06"/>
    <s v="Requalificação Urbana e habitação"/>
    <s v="01.27.06"/>
    <x v="1"/>
    <x v="0"/>
    <x v="1"/>
    <x v="1"/>
    <x v="0"/>
    <x v="1"/>
    <x v="1"/>
    <x v="0"/>
    <x v="3"/>
    <s v="2022-06-06"/>
    <x v="0"/>
    <n v="280500"/>
    <x v="0"/>
    <m/>
    <x v="0"/>
    <m/>
    <x v="167"/>
    <n v="100388292"/>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 Pagamento a favor do Sr. José da Silva Gonçalves, referente a transporte de 10.00un de paralelos, no âmbito dos trabalhos de calcetamento na localidade de achada Bolanha ,referente ao contrato assinado ao 06 de dezembro de 2021, conforme proposta em anexo.  "/>
  </r>
  <r>
    <x v="1"/>
    <n v="0"/>
    <n v="0"/>
    <n v="0"/>
    <n v="2300"/>
    <x v="1788"/>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789"/>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790"/>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791"/>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792"/>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793"/>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794"/>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1"/>
    <n v="0"/>
    <n v="0"/>
    <n v="0"/>
    <n v="1350"/>
    <x v="1795"/>
    <x v="0"/>
    <x v="0"/>
    <x v="0"/>
    <s v="80.02.01"/>
    <x v="3"/>
    <x v="3"/>
    <x v="3"/>
    <s v="Retenções Iur"/>
    <s v="80.02.01"/>
    <s v="Retenções Iur"/>
    <s v="80.02.01"/>
    <x v="3"/>
    <x v="0"/>
    <x v="2"/>
    <x v="1"/>
    <x v="1"/>
    <x v="2"/>
    <x v="0"/>
    <x v="0"/>
    <x v="1"/>
    <s v="2022-05-24"/>
    <x v="0"/>
    <n v="1350"/>
    <x v="0"/>
    <m/>
    <x v="0"/>
    <m/>
    <x v="3"/>
    <n v="100474696"/>
    <x v="0"/>
    <x v="0"/>
    <s v="Retenções Iur"/>
    <s v="ORI"/>
    <x v="0"/>
    <s v="RIUR"/>
    <x v="0"/>
    <x v="0"/>
    <x v="0"/>
    <x v="0"/>
    <x v="0"/>
    <x v="0"/>
    <x v="0"/>
    <x v="0"/>
    <x v="0"/>
    <x v="0"/>
    <x v="0"/>
    <s v="Retenções Iur"/>
    <x v="0"/>
    <x v="0"/>
    <x v="0"/>
    <x v="0"/>
    <x v="2"/>
    <x v="0"/>
    <x v="0"/>
    <s v="000000"/>
    <x v="0"/>
    <x v="1"/>
    <x v="0"/>
    <x v="0"/>
    <s v="RETENCAO OT"/>
  </r>
  <r>
    <x v="1"/>
    <n v="0"/>
    <n v="0"/>
    <n v="0"/>
    <n v="2300"/>
    <x v="1796"/>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0"/>
    <n v="0"/>
    <n v="0"/>
    <n v="0"/>
    <n v="18800"/>
    <x v="1797"/>
    <x v="0"/>
    <x v="1"/>
    <x v="0"/>
    <s v="01.27.06.41"/>
    <x v="12"/>
    <x v="2"/>
    <x v="2"/>
    <s v="Requalificação Urbana e habitação"/>
    <s v="01.27.06"/>
    <s v="Requalificação Urbana e habitação"/>
    <s v="01.27.06"/>
    <x v="12"/>
    <x v="0"/>
    <x v="1"/>
    <x v="1"/>
    <x v="0"/>
    <x v="1"/>
    <x v="1"/>
    <x v="0"/>
    <x v="3"/>
    <s v="2022-06-08"/>
    <x v="0"/>
    <n v="18800"/>
    <x v="0"/>
    <m/>
    <x v="0"/>
    <m/>
    <x v="82"/>
    <n v="100476460"/>
    <x v="0"/>
    <x v="0"/>
    <s v="Reabilitação de Jardins Infantis e Escolas do EBI"/>
    <s v="ORI"/>
    <x v="0"/>
    <s v="RJEBI"/>
    <x v="0"/>
    <x v="0"/>
    <x v="0"/>
    <x v="0"/>
    <x v="0"/>
    <x v="0"/>
    <x v="0"/>
    <x v="1"/>
    <x v="0"/>
    <x v="0"/>
    <x v="0"/>
    <s v="Reabilitação de Jardins Infantis e Escolas do EBI"/>
    <x v="0"/>
    <x v="0"/>
    <x v="0"/>
    <x v="0"/>
    <x v="1"/>
    <x v="0"/>
    <x v="0"/>
    <s v="099999"/>
    <x v="0"/>
    <x v="0"/>
    <x v="0"/>
    <x v="0"/>
    <s v="Pagamento a favor de Eco Produção, pela a aquisição de 47un cumeeiras luso, para trabalhos da cobertura , no âmbito da Reabilitação do Jardim Infantil de Monte Bode, conforme anexo."/>
  </r>
  <r>
    <x v="1"/>
    <n v="0"/>
    <n v="0"/>
    <n v="0"/>
    <n v="211751"/>
    <x v="1798"/>
    <x v="0"/>
    <x v="1"/>
    <x v="0"/>
    <s v="01.27.04.10"/>
    <x v="4"/>
    <x v="2"/>
    <x v="2"/>
    <s v="Infra-Estruturas e Transportes"/>
    <s v="01.27.04"/>
    <s v="Infra-Estruturas e Transportes"/>
    <s v="01.27.04"/>
    <x v="4"/>
    <x v="0"/>
    <x v="3"/>
    <x v="2"/>
    <x v="0"/>
    <x v="1"/>
    <x v="2"/>
    <x v="0"/>
    <x v="3"/>
    <s v="2022-06-22"/>
    <x v="0"/>
    <n v="211751"/>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e trabalhos realizados no âmbito do plano de mitigaçâo as secas e maus anos agrículas durante o mês de Junho de 2022 no Município de São Miguel, conforme documento em anexo."/>
  </r>
  <r>
    <x v="1"/>
    <n v="0"/>
    <n v="0"/>
    <n v="0"/>
    <n v="4557"/>
    <x v="1799"/>
    <x v="0"/>
    <x v="0"/>
    <x v="0"/>
    <s v="03.03.10"/>
    <x v="0"/>
    <x v="0"/>
    <x v="0"/>
    <s v="Receitas Da Câmara"/>
    <s v="03.03.10"/>
    <s v="Receitas Da Câmara"/>
    <s v="03.03.10"/>
    <x v="72"/>
    <x v="0"/>
    <x v="5"/>
    <x v="13"/>
    <x v="0"/>
    <x v="0"/>
    <x v="0"/>
    <x v="0"/>
    <x v="3"/>
    <s v="2022-06-22"/>
    <x v="0"/>
    <n v="4557"/>
    <x v="0"/>
    <m/>
    <x v="0"/>
    <m/>
    <x v="0"/>
    <n v="100474914"/>
    <x v="0"/>
    <x v="0"/>
    <s v="Receitas Da Câmara"/>
    <s v="EXT"/>
    <x v="0"/>
    <s v="RDC"/>
    <x v="0"/>
    <x v="0"/>
    <x v="0"/>
    <x v="0"/>
    <x v="0"/>
    <x v="0"/>
    <x v="0"/>
    <x v="0"/>
    <x v="0"/>
    <x v="0"/>
    <x v="0"/>
    <s v="Receitas Da Câmara"/>
    <x v="0"/>
    <x v="0"/>
    <x v="0"/>
    <x v="0"/>
    <x v="0"/>
    <x v="0"/>
    <x v="0"/>
    <s v="000000"/>
    <x v="0"/>
    <x v="0"/>
    <x v="0"/>
    <x v="0"/>
    <s v="Transferência de Pagamento renda Edmilson Adriano Calheta, conforme extrato em anexo."/>
  </r>
  <r>
    <x v="1"/>
    <n v="0"/>
    <n v="0"/>
    <n v="0"/>
    <n v="9900"/>
    <x v="1800"/>
    <x v="0"/>
    <x v="1"/>
    <x v="0"/>
    <s v="03.16.15"/>
    <x v="6"/>
    <x v="0"/>
    <x v="5"/>
    <s v="Direção Financeira"/>
    <s v="03.16.15"/>
    <s v="Direção Financeira"/>
    <s v="03.16.15"/>
    <x v="22"/>
    <x v="0"/>
    <x v="1"/>
    <x v="1"/>
    <x v="0"/>
    <x v="0"/>
    <x v="2"/>
    <x v="0"/>
    <x v="6"/>
    <s v="2022-07-22"/>
    <x v="2"/>
    <n v="9900"/>
    <x v="0"/>
    <m/>
    <x v="0"/>
    <m/>
    <x v="25"/>
    <n v="100478968"/>
    <x v="0"/>
    <x v="0"/>
    <s v="Direção Financeira"/>
    <s v="ORI"/>
    <x v="0"/>
    <m/>
    <x v="0"/>
    <x v="0"/>
    <x v="0"/>
    <x v="0"/>
    <x v="0"/>
    <x v="0"/>
    <x v="0"/>
    <x v="0"/>
    <x v="0"/>
    <x v="0"/>
    <x v="0"/>
    <s v="Direção Financeira"/>
    <x v="0"/>
    <x v="0"/>
    <x v="0"/>
    <x v="0"/>
    <x v="0"/>
    <x v="0"/>
    <x v="0"/>
    <s v="000000"/>
    <x v="0"/>
    <x v="0"/>
    <x v="0"/>
    <x v="0"/>
    <s v="Pagamento a favor da Churrasqueira Martins pelas refeições servidas a técnicos do Ministério do Mar, conforme proposta e fatura em anexo."/>
  </r>
  <r>
    <x v="1"/>
    <n v="0"/>
    <n v="0"/>
    <n v="0"/>
    <n v="56209"/>
    <x v="1801"/>
    <x v="0"/>
    <x v="1"/>
    <x v="0"/>
    <s v="03.16.15"/>
    <x v="6"/>
    <x v="0"/>
    <x v="5"/>
    <s v="Direção Financeira"/>
    <s v="03.16.15"/>
    <s v="Direção Financeira"/>
    <s v="03.16.15"/>
    <x v="7"/>
    <x v="0"/>
    <x v="1"/>
    <x v="1"/>
    <x v="0"/>
    <x v="0"/>
    <x v="2"/>
    <x v="0"/>
    <x v="6"/>
    <s v="2022-07-22"/>
    <x v="2"/>
    <n v="56209"/>
    <x v="0"/>
    <m/>
    <x v="0"/>
    <m/>
    <x v="5"/>
    <n v="100476920"/>
    <x v="0"/>
    <x v="0"/>
    <s v="Direção Financeira"/>
    <s v="ORI"/>
    <x v="0"/>
    <m/>
    <x v="0"/>
    <x v="0"/>
    <x v="0"/>
    <x v="0"/>
    <x v="0"/>
    <x v="0"/>
    <x v="0"/>
    <x v="0"/>
    <x v="0"/>
    <x v="0"/>
    <x v="0"/>
    <s v="Direção Financeira"/>
    <x v="0"/>
    <x v="0"/>
    <x v="0"/>
    <x v="0"/>
    <x v="0"/>
    <x v="0"/>
    <x v="0"/>
    <s v="000000"/>
    <x v="0"/>
    <x v="0"/>
    <x v="0"/>
    <x v="0"/>
    <s v="Pagamento a favor Felisberto Carvalho, pela aquisição de Combustível destinados a Viaturas Ligeiras, conforme proposta em anexo."/>
  </r>
  <r>
    <x v="1"/>
    <n v="0"/>
    <n v="0"/>
    <n v="0"/>
    <n v="676"/>
    <x v="1802"/>
    <x v="0"/>
    <x v="1"/>
    <x v="0"/>
    <s v="03.16.15"/>
    <x v="6"/>
    <x v="0"/>
    <x v="5"/>
    <s v="Direção Financeira"/>
    <s v="03.16.15"/>
    <s v="Direção Financeira"/>
    <s v="03.16.15"/>
    <x v="60"/>
    <x v="0"/>
    <x v="1"/>
    <x v="1"/>
    <x v="0"/>
    <x v="0"/>
    <x v="2"/>
    <x v="0"/>
    <x v="7"/>
    <s v="2022-08-29"/>
    <x v="2"/>
    <n v="676"/>
    <x v="0"/>
    <m/>
    <x v="0"/>
    <m/>
    <x v="37"/>
    <n v="100479277"/>
    <x v="0"/>
    <x v="3"/>
    <s v="Direção Financeira"/>
    <s v="ORI"/>
    <x v="0"/>
    <m/>
    <x v="0"/>
    <x v="0"/>
    <x v="0"/>
    <x v="0"/>
    <x v="0"/>
    <x v="0"/>
    <x v="0"/>
    <x v="0"/>
    <x v="0"/>
    <x v="0"/>
    <x v="0"/>
    <s v="Direção Financeira"/>
    <x v="0"/>
    <x v="0"/>
    <x v="0"/>
    <x v="0"/>
    <x v="0"/>
    <x v="0"/>
    <x v="0"/>
    <s v="000000"/>
    <x v="0"/>
    <x v="0"/>
    <x v="3"/>
    <x v="0"/>
    <s v="Pagamento de salário referente a 08-2022"/>
  </r>
  <r>
    <x v="1"/>
    <n v="0"/>
    <n v="0"/>
    <n v="0"/>
    <n v="2662"/>
    <x v="1802"/>
    <x v="0"/>
    <x v="1"/>
    <x v="0"/>
    <s v="03.16.15"/>
    <x v="6"/>
    <x v="0"/>
    <x v="5"/>
    <s v="Direção Financeira"/>
    <s v="03.16.15"/>
    <s v="Direção Financeira"/>
    <s v="03.16.15"/>
    <x v="61"/>
    <x v="0"/>
    <x v="1"/>
    <x v="1"/>
    <x v="0"/>
    <x v="0"/>
    <x v="2"/>
    <x v="0"/>
    <x v="7"/>
    <s v="2022-08-29"/>
    <x v="2"/>
    <n v="2662"/>
    <x v="0"/>
    <m/>
    <x v="0"/>
    <m/>
    <x v="37"/>
    <n v="100479277"/>
    <x v="0"/>
    <x v="3"/>
    <s v="Direção Financeira"/>
    <s v="ORI"/>
    <x v="0"/>
    <m/>
    <x v="0"/>
    <x v="0"/>
    <x v="0"/>
    <x v="0"/>
    <x v="0"/>
    <x v="0"/>
    <x v="0"/>
    <x v="0"/>
    <x v="0"/>
    <x v="0"/>
    <x v="0"/>
    <s v="Direção Financeira"/>
    <x v="0"/>
    <x v="0"/>
    <x v="0"/>
    <x v="0"/>
    <x v="0"/>
    <x v="0"/>
    <x v="0"/>
    <s v="000000"/>
    <x v="0"/>
    <x v="0"/>
    <x v="3"/>
    <x v="0"/>
    <s v="Pagamento de salário referente a 08-2022"/>
  </r>
  <r>
    <x v="1"/>
    <n v="0"/>
    <n v="0"/>
    <n v="0"/>
    <n v="617"/>
    <x v="1802"/>
    <x v="0"/>
    <x v="1"/>
    <x v="0"/>
    <s v="03.16.15"/>
    <x v="6"/>
    <x v="0"/>
    <x v="5"/>
    <s v="Direção Financeira"/>
    <s v="03.16.15"/>
    <s v="Direção Financeira"/>
    <s v="03.16.15"/>
    <x v="62"/>
    <x v="0"/>
    <x v="1"/>
    <x v="1"/>
    <x v="0"/>
    <x v="0"/>
    <x v="2"/>
    <x v="0"/>
    <x v="7"/>
    <s v="2022-08-29"/>
    <x v="2"/>
    <n v="617"/>
    <x v="0"/>
    <m/>
    <x v="0"/>
    <m/>
    <x v="37"/>
    <n v="100479277"/>
    <x v="0"/>
    <x v="3"/>
    <s v="Direção Financeira"/>
    <s v="ORI"/>
    <x v="0"/>
    <m/>
    <x v="0"/>
    <x v="0"/>
    <x v="0"/>
    <x v="0"/>
    <x v="0"/>
    <x v="0"/>
    <x v="0"/>
    <x v="0"/>
    <x v="0"/>
    <x v="0"/>
    <x v="0"/>
    <s v="Direção Financeira"/>
    <x v="0"/>
    <x v="0"/>
    <x v="0"/>
    <x v="0"/>
    <x v="0"/>
    <x v="0"/>
    <x v="0"/>
    <s v="000000"/>
    <x v="0"/>
    <x v="0"/>
    <x v="3"/>
    <x v="0"/>
    <s v="Pagamento de salário referente a 08-2022"/>
  </r>
  <r>
    <x v="1"/>
    <n v="0"/>
    <n v="0"/>
    <n v="0"/>
    <n v="60"/>
    <x v="1802"/>
    <x v="0"/>
    <x v="1"/>
    <x v="0"/>
    <s v="03.16.15"/>
    <x v="6"/>
    <x v="0"/>
    <x v="5"/>
    <s v="Direção Financeira"/>
    <s v="03.16.15"/>
    <s v="Direção Financeira"/>
    <s v="03.16.15"/>
    <x v="14"/>
    <x v="0"/>
    <x v="1"/>
    <x v="1"/>
    <x v="0"/>
    <x v="0"/>
    <x v="2"/>
    <x v="0"/>
    <x v="7"/>
    <s v="2022-08-29"/>
    <x v="2"/>
    <n v="60"/>
    <x v="0"/>
    <m/>
    <x v="0"/>
    <m/>
    <x v="37"/>
    <n v="100479277"/>
    <x v="0"/>
    <x v="3"/>
    <s v="Direção Financeira"/>
    <s v="ORI"/>
    <x v="0"/>
    <m/>
    <x v="0"/>
    <x v="0"/>
    <x v="0"/>
    <x v="0"/>
    <x v="0"/>
    <x v="0"/>
    <x v="0"/>
    <x v="0"/>
    <x v="0"/>
    <x v="0"/>
    <x v="0"/>
    <s v="Direção Financeira"/>
    <x v="0"/>
    <x v="0"/>
    <x v="0"/>
    <x v="0"/>
    <x v="0"/>
    <x v="0"/>
    <x v="0"/>
    <s v="000000"/>
    <x v="0"/>
    <x v="0"/>
    <x v="3"/>
    <x v="0"/>
    <s v="Pagamento de salário referente a 08-2022"/>
  </r>
  <r>
    <x v="1"/>
    <n v="0"/>
    <n v="0"/>
    <n v="0"/>
    <n v="22350"/>
    <x v="1802"/>
    <x v="0"/>
    <x v="1"/>
    <x v="0"/>
    <s v="03.16.15"/>
    <x v="6"/>
    <x v="0"/>
    <x v="5"/>
    <s v="Direção Financeira"/>
    <s v="03.16.15"/>
    <s v="Direção Financeira"/>
    <s v="03.16.15"/>
    <x v="15"/>
    <x v="0"/>
    <x v="1"/>
    <x v="1"/>
    <x v="1"/>
    <x v="0"/>
    <x v="2"/>
    <x v="0"/>
    <x v="7"/>
    <s v="2022-08-29"/>
    <x v="2"/>
    <n v="22350"/>
    <x v="0"/>
    <m/>
    <x v="0"/>
    <m/>
    <x v="37"/>
    <n v="100479277"/>
    <x v="0"/>
    <x v="3"/>
    <s v="Direção Financeira"/>
    <s v="ORI"/>
    <x v="0"/>
    <m/>
    <x v="0"/>
    <x v="0"/>
    <x v="0"/>
    <x v="0"/>
    <x v="0"/>
    <x v="0"/>
    <x v="0"/>
    <x v="0"/>
    <x v="0"/>
    <x v="0"/>
    <x v="0"/>
    <s v="Direção Financeira"/>
    <x v="0"/>
    <x v="0"/>
    <x v="0"/>
    <x v="0"/>
    <x v="0"/>
    <x v="0"/>
    <x v="0"/>
    <s v="000000"/>
    <x v="0"/>
    <x v="0"/>
    <x v="3"/>
    <x v="0"/>
    <s v="Pagamento de salário referente a 08-2022"/>
  </r>
  <r>
    <x v="1"/>
    <n v="0"/>
    <n v="0"/>
    <n v="0"/>
    <n v="10626"/>
    <x v="1802"/>
    <x v="0"/>
    <x v="1"/>
    <x v="0"/>
    <s v="03.16.15"/>
    <x v="6"/>
    <x v="0"/>
    <x v="5"/>
    <s v="Direção Financeira"/>
    <s v="03.16.15"/>
    <s v="Direção Financeira"/>
    <s v="03.16.15"/>
    <x v="16"/>
    <x v="0"/>
    <x v="1"/>
    <x v="1"/>
    <x v="1"/>
    <x v="0"/>
    <x v="2"/>
    <x v="0"/>
    <x v="7"/>
    <s v="2022-08-29"/>
    <x v="2"/>
    <n v="10626"/>
    <x v="0"/>
    <m/>
    <x v="0"/>
    <m/>
    <x v="37"/>
    <n v="100479277"/>
    <x v="0"/>
    <x v="3"/>
    <s v="Direção Financeira"/>
    <s v="ORI"/>
    <x v="0"/>
    <m/>
    <x v="0"/>
    <x v="0"/>
    <x v="0"/>
    <x v="0"/>
    <x v="0"/>
    <x v="0"/>
    <x v="0"/>
    <x v="0"/>
    <x v="0"/>
    <x v="0"/>
    <x v="0"/>
    <s v="Direção Financeira"/>
    <x v="0"/>
    <x v="0"/>
    <x v="0"/>
    <x v="0"/>
    <x v="0"/>
    <x v="0"/>
    <x v="0"/>
    <s v="000000"/>
    <x v="0"/>
    <x v="0"/>
    <x v="3"/>
    <x v="0"/>
    <s v="Pagamento de salário referente a 08-2022"/>
  </r>
  <r>
    <x v="1"/>
    <n v="0"/>
    <n v="0"/>
    <n v="0"/>
    <n v="28308"/>
    <x v="1489"/>
    <x v="0"/>
    <x v="1"/>
    <x v="0"/>
    <s v="03.16.15"/>
    <x v="6"/>
    <x v="0"/>
    <x v="5"/>
    <s v="Direção Financeira"/>
    <s v="03.16.15"/>
    <s v="Direção Financeira"/>
    <s v="03.16.15"/>
    <x v="20"/>
    <x v="0"/>
    <x v="1"/>
    <x v="5"/>
    <x v="0"/>
    <x v="0"/>
    <x v="2"/>
    <x v="0"/>
    <x v="7"/>
    <s v="2022-08-29"/>
    <x v="2"/>
    <n v="28308"/>
    <x v="0"/>
    <m/>
    <x v="0"/>
    <m/>
    <x v="71"/>
    <n v="100477347"/>
    <x v="0"/>
    <x v="0"/>
    <s v="Direção Financeira"/>
    <s v="ORI"/>
    <x v="0"/>
    <m/>
    <x v="0"/>
    <x v="0"/>
    <x v="0"/>
    <x v="0"/>
    <x v="0"/>
    <x v="0"/>
    <x v="0"/>
    <x v="0"/>
    <x v="0"/>
    <x v="0"/>
    <x v="0"/>
    <s v="Direção Financeira"/>
    <x v="0"/>
    <x v="0"/>
    <x v="0"/>
    <x v="0"/>
    <x v="0"/>
    <x v="0"/>
    <x v="0"/>
    <s v="000000"/>
    <x v="0"/>
    <x v="0"/>
    <x v="0"/>
    <x v="0"/>
    <s v="Pagamento ao Sr. Iderlindo Natalício Furtado, pelo serviço prestado ao Pelouro da Inovação e Desporto, referente ao mês de Agosto 2022, conforme contrato em anexo.    "/>
  </r>
  <r>
    <x v="1"/>
    <n v="0"/>
    <n v="0"/>
    <n v="0"/>
    <n v="99000"/>
    <x v="1803"/>
    <x v="0"/>
    <x v="1"/>
    <x v="0"/>
    <s v="01.28.03.06"/>
    <x v="69"/>
    <x v="5"/>
    <x v="6"/>
    <s v="Proteção Social"/>
    <s v="01.28.03"/>
    <s v="Proteção Social"/>
    <s v="01.28.03"/>
    <x v="4"/>
    <x v="0"/>
    <x v="3"/>
    <x v="2"/>
    <x v="0"/>
    <x v="1"/>
    <x v="2"/>
    <x v="0"/>
    <x v="7"/>
    <s v="2022-08-29"/>
    <x v="2"/>
    <n v="99000"/>
    <x v="0"/>
    <m/>
    <x v="0"/>
    <m/>
    <x v="0"/>
    <n v="100474914"/>
    <x v="0"/>
    <x v="0"/>
    <s v="Apoio a Crianças Vulneráveis "/>
    <s v="ORI"/>
    <x v="0"/>
    <s v="ACV"/>
    <x v="0"/>
    <x v="0"/>
    <x v="0"/>
    <x v="0"/>
    <x v="0"/>
    <x v="0"/>
    <x v="0"/>
    <x v="1"/>
    <x v="0"/>
    <x v="0"/>
    <x v="0"/>
    <s v="Apoio a Crianças Vulneráveis "/>
    <x v="0"/>
    <x v="0"/>
    <x v="0"/>
    <x v="0"/>
    <x v="1"/>
    <x v="0"/>
    <x v="0"/>
    <s v="000000"/>
    <x v="0"/>
    <x v="0"/>
    <x v="0"/>
    <x v="0"/>
    <s v="Pagamento de apoio concedido a favor das crianças vulneráveis do concelho referente ao mês de Agosto de 2022, conforme documento em anexo.   "/>
  </r>
  <r>
    <x v="1"/>
    <n v="0"/>
    <n v="0"/>
    <n v="0"/>
    <n v="828"/>
    <x v="1802"/>
    <x v="0"/>
    <x v="1"/>
    <x v="0"/>
    <s v="03.16.15"/>
    <x v="6"/>
    <x v="0"/>
    <x v="5"/>
    <s v="Direção Financeira"/>
    <s v="03.16.15"/>
    <s v="Direção Financeira"/>
    <s v="03.16.15"/>
    <x v="60"/>
    <x v="0"/>
    <x v="1"/>
    <x v="1"/>
    <x v="0"/>
    <x v="0"/>
    <x v="2"/>
    <x v="0"/>
    <x v="7"/>
    <s v="2022-08-29"/>
    <x v="2"/>
    <n v="828"/>
    <x v="0"/>
    <m/>
    <x v="0"/>
    <m/>
    <x v="3"/>
    <n v="100474696"/>
    <x v="0"/>
    <x v="1"/>
    <s v="Direção Financeira"/>
    <s v="ORI"/>
    <x v="0"/>
    <m/>
    <x v="0"/>
    <x v="0"/>
    <x v="0"/>
    <x v="0"/>
    <x v="0"/>
    <x v="0"/>
    <x v="0"/>
    <x v="0"/>
    <x v="0"/>
    <x v="0"/>
    <x v="0"/>
    <s v="Direção Financeira"/>
    <x v="0"/>
    <x v="0"/>
    <x v="0"/>
    <x v="0"/>
    <x v="0"/>
    <x v="0"/>
    <x v="0"/>
    <s v="000000"/>
    <x v="0"/>
    <x v="0"/>
    <x v="1"/>
    <x v="0"/>
    <s v="Pagamento de salário referente a 08-2022"/>
  </r>
  <r>
    <x v="1"/>
    <n v="0"/>
    <n v="0"/>
    <n v="0"/>
    <n v="3261"/>
    <x v="1802"/>
    <x v="0"/>
    <x v="1"/>
    <x v="0"/>
    <s v="03.16.15"/>
    <x v="6"/>
    <x v="0"/>
    <x v="5"/>
    <s v="Direção Financeira"/>
    <s v="03.16.15"/>
    <s v="Direção Financeira"/>
    <s v="03.16.15"/>
    <x v="61"/>
    <x v="0"/>
    <x v="1"/>
    <x v="1"/>
    <x v="0"/>
    <x v="0"/>
    <x v="2"/>
    <x v="0"/>
    <x v="7"/>
    <s v="2022-08-29"/>
    <x v="2"/>
    <n v="3261"/>
    <x v="0"/>
    <m/>
    <x v="0"/>
    <m/>
    <x v="3"/>
    <n v="100474696"/>
    <x v="0"/>
    <x v="1"/>
    <s v="Direção Financeira"/>
    <s v="ORI"/>
    <x v="0"/>
    <m/>
    <x v="0"/>
    <x v="0"/>
    <x v="0"/>
    <x v="0"/>
    <x v="0"/>
    <x v="0"/>
    <x v="0"/>
    <x v="0"/>
    <x v="0"/>
    <x v="0"/>
    <x v="0"/>
    <s v="Direção Financeira"/>
    <x v="0"/>
    <x v="0"/>
    <x v="0"/>
    <x v="0"/>
    <x v="0"/>
    <x v="0"/>
    <x v="0"/>
    <s v="000000"/>
    <x v="0"/>
    <x v="0"/>
    <x v="1"/>
    <x v="0"/>
    <s v="Pagamento de salário referente a 08-2022"/>
  </r>
  <r>
    <x v="1"/>
    <n v="0"/>
    <n v="0"/>
    <n v="0"/>
    <n v="756"/>
    <x v="1802"/>
    <x v="0"/>
    <x v="1"/>
    <x v="0"/>
    <s v="03.16.15"/>
    <x v="6"/>
    <x v="0"/>
    <x v="5"/>
    <s v="Direção Financeira"/>
    <s v="03.16.15"/>
    <s v="Direção Financeira"/>
    <s v="03.16.15"/>
    <x v="62"/>
    <x v="0"/>
    <x v="1"/>
    <x v="1"/>
    <x v="0"/>
    <x v="0"/>
    <x v="2"/>
    <x v="0"/>
    <x v="7"/>
    <s v="2022-08-29"/>
    <x v="2"/>
    <n v="756"/>
    <x v="0"/>
    <m/>
    <x v="0"/>
    <m/>
    <x v="3"/>
    <n v="100474696"/>
    <x v="0"/>
    <x v="1"/>
    <s v="Direção Financeira"/>
    <s v="ORI"/>
    <x v="0"/>
    <m/>
    <x v="0"/>
    <x v="0"/>
    <x v="0"/>
    <x v="0"/>
    <x v="0"/>
    <x v="0"/>
    <x v="0"/>
    <x v="0"/>
    <x v="0"/>
    <x v="0"/>
    <x v="0"/>
    <s v="Direção Financeira"/>
    <x v="0"/>
    <x v="0"/>
    <x v="0"/>
    <x v="0"/>
    <x v="0"/>
    <x v="0"/>
    <x v="0"/>
    <s v="000000"/>
    <x v="0"/>
    <x v="0"/>
    <x v="1"/>
    <x v="0"/>
    <s v="Pagamento de salário referente a 08-2022"/>
  </r>
  <r>
    <x v="1"/>
    <n v="0"/>
    <n v="0"/>
    <n v="0"/>
    <n v="73"/>
    <x v="1802"/>
    <x v="0"/>
    <x v="1"/>
    <x v="0"/>
    <s v="03.16.15"/>
    <x v="6"/>
    <x v="0"/>
    <x v="5"/>
    <s v="Direção Financeira"/>
    <s v="03.16.15"/>
    <s v="Direção Financeira"/>
    <s v="03.16.15"/>
    <x v="14"/>
    <x v="0"/>
    <x v="1"/>
    <x v="1"/>
    <x v="0"/>
    <x v="0"/>
    <x v="2"/>
    <x v="0"/>
    <x v="7"/>
    <s v="2022-08-29"/>
    <x v="2"/>
    <n v="73"/>
    <x v="0"/>
    <m/>
    <x v="0"/>
    <m/>
    <x v="3"/>
    <n v="100474696"/>
    <x v="0"/>
    <x v="1"/>
    <s v="Direção Financeira"/>
    <s v="ORI"/>
    <x v="0"/>
    <m/>
    <x v="0"/>
    <x v="0"/>
    <x v="0"/>
    <x v="0"/>
    <x v="0"/>
    <x v="0"/>
    <x v="0"/>
    <x v="0"/>
    <x v="0"/>
    <x v="0"/>
    <x v="0"/>
    <s v="Direção Financeira"/>
    <x v="0"/>
    <x v="0"/>
    <x v="0"/>
    <x v="0"/>
    <x v="0"/>
    <x v="0"/>
    <x v="0"/>
    <s v="000000"/>
    <x v="0"/>
    <x v="0"/>
    <x v="1"/>
    <x v="0"/>
    <s v="Pagamento de salário referente a 08-2022"/>
  </r>
  <r>
    <x v="1"/>
    <n v="0"/>
    <n v="0"/>
    <n v="0"/>
    <n v="27379"/>
    <x v="1802"/>
    <x v="0"/>
    <x v="1"/>
    <x v="0"/>
    <s v="03.16.15"/>
    <x v="6"/>
    <x v="0"/>
    <x v="5"/>
    <s v="Direção Financeira"/>
    <s v="03.16.15"/>
    <s v="Direção Financeira"/>
    <s v="03.16.15"/>
    <x v="15"/>
    <x v="0"/>
    <x v="1"/>
    <x v="1"/>
    <x v="1"/>
    <x v="0"/>
    <x v="2"/>
    <x v="0"/>
    <x v="7"/>
    <s v="2022-08-29"/>
    <x v="2"/>
    <n v="27379"/>
    <x v="0"/>
    <m/>
    <x v="0"/>
    <m/>
    <x v="3"/>
    <n v="100474696"/>
    <x v="0"/>
    <x v="1"/>
    <s v="Direção Financeira"/>
    <s v="ORI"/>
    <x v="0"/>
    <m/>
    <x v="0"/>
    <x v="0"/>
    <x v="0"/>
    <x v="0"/>
    <x v="0"/>
    <x v="0"/>
    <x v="0"/>
    <x v="0"/>
    <x v="0"/>
    <x v="0"/>
    <x v="0"/>
    <s v="Direção Financeira"/>
    <x v="0"/>
    <x v="0"/>
    <x v="0"/>
    <x v="0"/>
    <x v="0"/>
    <x v="0"/>
    <x v="0"/>
    <s v="000000"/>
    <x v="0"/>
    <x v="0"/>
    <x v="1"/>
    <x v="0"/>
    <s v="Pagamento de salário referente a 08-2022"/>
  </r>
  <r>
    <x v="1"/>
    <n v="0"/>
    <n v="0"/>
    <n v="0"/>
    <n v="13017"/>
    <x v="1802"/>
    <x v="0"/>
    <x v="1"/>
    <x v="0"/>
    <s v="03.16.15"/>
    <x v="6"/>
    <x v="0"/>
    <x v="5"/>
    <s v="Direção Financeira"/>
    <s v="03.16.15"/>
    <s v="Direção Financeira"/>
    <s v="03.16.15"/>
    <x v="16"/>
    <x v="0"/>
    <x v="1"/>
    <x v="1"/>
    <x v="1"/>
    <x v="0"/>
    <x v="2"/>
    <x v="0"/>
    <x v="7"/>
    <s v="2022-08-29"/>
    <x v="2"/>
    <n v="13017"/>
    <x v="0"/>
    <m/>
    <x v="0"/>
    <m/>
    <x v="3"/>
    <n v="100474696"/>
    <x v="0"/>
    <x v="1"/>
    <s v="Direção Financeira"/>
    <s v="ORI"/>
    <x v="0"/>
    <m/>
    <x v="0"/>
    <x v="0"/>
    <x v="0"/>
    <x v="0"/>
    <x v="0"/>
    <x v="0"/>
    <x v="0"/>
    <x v="0"/>
    <x v="0"/>
    <x v="0"/>
    <x v="0"/>
    <s v="Direção Financeira"/>
    <x v="0"/>
    <x v="0"/>
    <x v="0"/>
    <x v="0"/>
    <x v="0"/>
    <x v="0"/>
    <x v="0"/>
    <s v="000000"/>
    <x v="0"/>
    <x v="0"/>
    <x v="1"/>
    <x v="0"/>
    <s v="Pagamento de salário referente a 08-2022"/>
  </r>
  <r>
    <x v="1"/>
    <n v="0"/>
    <n v="0"/>
    <n v="0"/>
    <n v="14"/>
    <x v="1802"/>
    <x v="0"/>
    <x v="1"/>
    <x v="0"/>
    <s v="03.16.15"/>
    <x v="6"/>
    <x v="0"/>
    <x v="5"/>
    <s v="Direção Financeira"/>
    <s v="03.16.15"/>
    <s v="Direção Financeira"/>
    <s v="03.16.15"/>
    <x v="60"/>
    <x v="0"/>
    <x v="1"/>
    <x v="1"/>
    <x v="0"/>
    <x v="0"/>
    <x v="2"/>
    <x v="0"/>
    <x v="7"/>
    <s v="2022-08-29"/>
    <x v="2"/>
    <n v="14"/>
    <x v="0"/>
    <m/>
    <x v="0"/>
    <m/>
    <x v="34"/>
    <n v="100474707"/>
    <x v="0"/>
    <x v="4"/>
    <s v="Direção Financeira"/>
    <s v="ORI"/>
    <x v="0"/>
    <m/>
    <x v="0"/>
    <x v="0"/>
    <x v="0"/>
    <x v="0"/>
    <x v="0"/>
    <x v="0"/>
    <x v="0"/>
    <x v="0"/>
    <x v="0"/>
    <x v="0"/>
    <x v="0"/>
    <s v="Direção Financeira"/>
    <x v="0"/>
    <x v="0"/>
    <x v="0"/>
    <x v="0"/>
    <x v="0"/>
    <x v="0"/>
    <x v="0"/>
    <s v="000000"/>
    <x v="0"/>
    <x v="0"/>
    <x v="4"/>
    <x v="0"/>
    <s v="Pagamento de salário referente a 08-2022"/>
  </r>
  <r>
    <x v="1"/>
    <n v="0"/>
    <n v="0"/>
    <n v="0"/>
    <n v="57"/>
    <x v="1802"/>
    <x v="0"/>
    <x v="1"/>
    <x v="0"/>
    <s v="03.16.15"/>
    <x v="6"/>
    <x v="0"/>
    <x v="5"/>
    <s v="Direção Financeira"/>
    <s v="03.16.15"/>
    <s v="Direção Financeira"/>
    <s v="03.16.15"/>
    <x v="61"/>
    <x v="0"/>
    <x v="1"/>
    <x v="1"/>
    <x v="0"/>
    <x v="0"/>
    <x v="2"/>
    <x v="0"/>
    <x v="7"/>
    <s v="2022-08-29"/>
    <x v="2"/>
    <n v="57"/>
    <x v="0"/>
    <m/>
    <x v="0"/>
    <m/>
    <x v="34"/>
    <n v="100474707"/>
    <x v="0"/>
    <x v="4"/>
    <s v="Direção Financeira"/>
    <s v="ORI"/>
    <x v="0"/>
    <m/>
    <x v="0"/>
    <x v="0"/>
    <x v="0"/>
    <x v="0"/>
    <x v="0"/>
    <x v="0"/>
    <x v="0"/>
    <x v="0"/>
    <x v="0"/>
    <x v="0"/>
    <x v="0"/>
    <s v="Direção Financeira"/>
    <x v="0"/>
    <x v="0"/>
    <x v="0"/>
    <x v="0"/>
    <x v="0"/>
    <x v="0"/>
    <x v="0"/>
    <s v="000000"/>
    <x v="0"/>
    <x v="0"/>
    <x v="4"/>
    <x v="0"/>
    <s v="Pagamento de salário referente a 08-2022"/>
  </r>
  <r>
    <x v="1"/>
    <n v="0"/>
    <n v="0"/>
    <n v="0"/>
    <n v="13"/>
    <x v="1802"/>
    <x v="0"/>
    <x v="1"/>
    <x v="0"/>
    <s v="03.16.15"/>
    <x v="6"/>
    <x v="0"/>
    <x v="5"/>
    <s v="Direção Financeira"/>
    <s v="03.16.15"/>
    <s v="Direção Financeira"/>
    <s v="03.16.15"/>
    <x v="62"/>
    <x v="0"/>
    <x v="1"/>
    <x v="1"/>
    <x v="0"/>
    <x v="0"/>
    <x v="2"/>
    <x v="0"/>
    <x v="7"/>
    <s v="2022-08-29"/>
    <x v="2"/>
    <n v="13"/>
    <x v="0"/>
    <m/>
    <x v="0"/>
    <m/>
    <x v="34"/>
    <n v="100474707"/>
    <x v="0"/>
    <x v="4"/>
    <s v="Direção Financeira"/>
    <s v="ORI"/>
    <x v="0"/>
    <m/>
    <x v="0"/>
    <x v="0"/>
    <x v="0"/>
    <x v="0"/>
    <x v="0"/>
    <x v="0"/>
    <x v="0"/>
    <x v="0"/>
    <x v="0"/>
    <x v="0"/>
    <x v="0"/>
    <s v="Direção Financeira"/>
    <x v="0"/>
    <x v="0"/>
    <x v="0"/>
    <x v="0"/>
    <x v="0"/>
    <x v="0"/>
    <x v="0"/>
    <s v="000000"/>
    <x v="0"/>
    <x v="0"/>
    <x v="4"/>
    <x v="0"/>
    <s v="Pagamento de salário referente a 08-2022"/>
  </r>
  <r>
    <x v="1"/>
    <n v="0"/>
    <n v="0"/>
    <n v="0"/>
    <n v="1"/>
    <x v="1802"/>
    <x v="0"/>
    <x v="1"/>
    <x v="0"/>
    <s v="03.16.15"/>
    <x v="6"/>
    <x v="0"/>
    <x v="5"/>
    <s v="Direção Financeira"/>
    <s v="03.16.15"/>
    <s v="Direção Financeira"/>
    <s v="03.16.15"/>
    <x v="14"/>
    <x v="0"/>
    <x v="1"/>
    <x v="1"/>
    <x v="0"/>
    <x v="0"/>
    <x v="2"/>
    <x v="0"/>
    <x v="7"/>
    <s v="2022-08-29"/>
    <x v="2"/>
    <n v="1"/>
    <x v="0"/>
    <m/>
    <x v="0"/>
    <m/>
    <x v="34"/>
    <n v="100474707"/>
    <x v="0"/>
    <x v="4"/>
    <s v="Direção Financeira"/>
    <s v="ORI"/>
    <x v="0"/>
    <m/>
    <x v="0"/>
    <x v="0"/>
    <x v="0"/>
    <x v="0"/>
    <x v="0"/>
    <x v="0"/>
    <x v="0"/>
    <x v="0"/>
    <x v="0"/>
    <x v="0"/>
    <x v="0"/>
    <s v="Direção Financeira"/>
    <x v="0"/>
    <x v="0"/>
    <x v="0"/>
    <x v="0"/>
    <x v="0"/>
    <x v="0"/>
    <x v="0"/>
    <s v="000000"/>
    <x v="0"/>
    <x v="0"/>
    <x v="4"/>
    <x v="0"/>
    <s v="Pagamento de salário referente a 08-2022"/>
  </r>
  <r>
    <x v="1"/>
    <n v="0"/>
    <n v="0"/>
    <n v="0"/>
    <n v="482"/>
    <x v="1802"/>
    <x v="0"/>
    <x v="1"/>
    <x v="0"/>
    <s v="03.16.15"/>
    <x v="6"/>
    <x v="0"/>
    <x v="5"/>
    <s v="Direção Financeira"/>
    <s v="03.16.15"/>
    <s v="Direção Financeira"/>
    <s v="03.16.15"/>
    <x v="15"/>
    <x v="0"/>
    <x v="1"/>
    <x v="1"/>
    <x v="1"/>
    <x v="0"/>
    <x v="2"/>
    <x v="0"/>
    <x v="7"/>
    <s v="2022-08-29"/>
    <x v="2"/>
    <n v="482"/>
    <x v="0"/>
    <m/>
    <x v="0"/>
    <m/>
    <x v="34"/>
    <n v="100474707"/>
    <x v="0"/>
    <x v="4"/>
    <s v="Direção Financeira"/>
    <s v="ORI"/>
    <x v="0"/>
    <m/>
    <x v="0"/>
    <x v="0"/>
    <x v="0"/>
    <x v="0"/>
    <x v="0"/>
    <x v="0"/>
    <x v="0"/>
    <x v="0"/>
    <x v="0"/>
    <x v="0"/>
    <x v="0"/>
    <s v="Direção Financeira"/>
    <x v="0"/>
    <x v="0"/>
    <x v="0"/>
    <x v="0"/>
    <x v="0"/>
    <x v="0"/>
    <x v="0"/>
    <s v="000000"/>
    <x v="0"/>
    <x v="0"/>
    <x v="4"/>
    <x v="0"/>
    <s v="Pagamento de salário referente a 08-2022"/>
  </r>
  <r>
    <x v="1"/>
    <n v="0"/>
    <n v="0"/>
    <n v="0"/>
    <n v="231"/>
    <x v="1802"/>
    <x v="0"/>
    <x v="1"/>
    <x v="0"/>
    <s v="03.16.15"/>
    <x v="6"/>
    <x v="0"/>
    <x v="5"/>
    <s v="Direção Financeira"/>
    <s v="03.16.15"/>
    <s v="Direção Financeira"/>
    <s v="03.16.15"/>
    <x v="16"/>
    <x v="0"/>
    <x v="1"/>
    <x v="1"/>
    <x v="1"/>
    <x v="0"/>
    <x v="2"/>
    <x v="0"/>
    <x v="7"/>
    <s v="2022-08-29"/>
    <x v="2"/>
    <n v="231"/>
    <x v="0"/>
    <m/>
    <x v="0"/>
    <m/>
    <x v="34"/>
    <n v="100474707"/>
    <x v="0"/>
    <x v="4"/>
    <s v="Direção Financeira"/>
    <s v="ORI"/>
    <x v="0"/>
    <m/>
    <x v="0"/>
    <x v="0"/>
    <x v="0"/>
    <x v="0"/>
    <x v="0"/>
    <x v="0"/>
    <x v="0"/>
    <x v="0"/>
    <x v="0"/>
    <x v="0"/>
    <x v="0"/>
    <s v="Direção Financeira"/>
    <x v="0"/>
    <x v="0"/>
    <x v="0"/>
    <x v="0"/>
    <x v="0"/>
    <x v="0"/>
    <x v="0"/>
    <s v="000000"/>
    <x v="0"/>
    <x v="0"/>
    <x v="4"/>
    <x v="0"/>
    <s v="Pagamento de salário referente a 08-2022"/>
  </r>
  <r>
    <x v="1"/>
    <n v="0"/>
    <n v="0"/>
    <n v="0"/>
    <n v="164"/>
    <x v="1802"/>
    <x v="0"/>
    <x v="1"/>
    <x v="0"/>
    <s v="03.16.15"/>
    <x v="6"/>
    <x v="0"/>
    <x v="5"/>
    <s v="Direção Financeira"/>
    <s v="03.16.15"/>
    <s v="Direção Financeira"/>
    <s v="03.16.15"/>
    <x v="60"/>
    <x v="0"/>
    <x v="1"/>
    <x v="1"/>
    <x v="0"/>
    <x v="0"/>
    <x v="2"/>
    <x v="0"/>
    <x v="7"/>
    <s v="2022-08-29"/>
    <x v="2"/>
    <n v="164"/>
    <x v="0"/>
    <m/>
    <x v="0"/>
    <m/>
    <x v="21"/>
    <n v="100474708"/>
    <x v="0"/>
    <x v="2"/>
    <s v="Direção Financeira"/>
    <s v="ORI"/>
    <x v="0"/>
    <m/>
    <x v="0"/>
    <x v="0"/>
    <x v="0"/>
    <x v="0"/>
    <x v="0"/>
    <x v="0"/>
    <x v="0"/>
    <x v="0"/>
    <x v="0"/>
    <x v="0"/>
    <x v="0"/>
    <s v="Direção Financeira"/>
    <x v="0"/>
    <x v="0"/>
    <x v="0"/>
    <x v="0"/>
    <x v="0"/>
    <x v="0"/>
    <x v="0"/>
    <s v="000000"/>
    <x v="0"/>
    <x v="0"/>
    <x v="2"/>
    <x v="0"/>
    <s v="Pagamento de salário referente a 08-2022"/>
  </r>
  <r>
    <x v="1"/>
    <n v="0"/>
    <n v="0"/>
    <n v="0"/>
    <n v="647"/>
    <x v="1802"/>
    <x v="0"/>
    <x v="1"/>
    <x v="0"/>
    <s v="03.16.15"/>
    <x v="6"/>
    <x v="0"/>
    <x v="5"/>
    <s v="Direção Financeira"/>
    <s v="03.16.15"/>
    <s v="Direção Financeira"/>
    <s v="03.16.15"/>
    <x v="61"/>
    <x v="0"/>
    <x v="1"/>
    <x v="1"/>
    <x v="0"/>
    <x v="0"/>
    <x v="2"/>
    <x v="0"/>
    <x v="7"/>
    <s v="2022-08-29"/>
    <x v="2"/>
    <n v="647"/>
    <x v="0"/>
    <m/>
    <x v="0"/>
    <m/>
    <x v="21"/>
    <n v="100474708"/>
    <x v="0"/>
    <x v="2"/>
    <s v="Direção Financeira"/>
    <s v="ORI"/>
    <x v="0"/>
    <m/>
    <x v="0"/>
    <x v="0"/>
    <x v="0"/>
    <x v="0"/>
    <x v="0"/>
    <x v="0"/>
    <x v="0"/>
    <x v="0"/>
    <x v="0"/>
    <x v="0"/>
    <x v="0"/>
    <s v="Direção Financeira"/>
    <x v="0"/>
    <x v="0"/>
    <x v="0"/>
    <x v="0"/>
    <x v="0"/>
    <x v="0"/>
    <x v="0"/>
    <s v="000000"/>
    <x v="0"/>
    <x v="0"/>
    <x v="2"/>
    <x v="0"/>
    <s v="Pagamento de salário referente a 08-2022"/>
  </r>
  <r>
    <x v="1"/>
    <n v="0"/>
    <n v="0"/>
    <n v="0"/>
    <n v="150"/>
    <x v="1802"/>
    <x v="0"/>
    <x v="1"/>
    <x v="0"/>
    <s v="03.16.15"/>
    <x v="6"/>
    <x v="0"/>
    <x v="5"/>
    <s v="Direção Financeira"/>
    <s v="03.16.15"/>
    <s v="Direção Financeira"/>
    <s v="03.16.15"/>
    <x v="62"/>
    <x v="0"/>
    <x v="1"/>
    <x v="1"/>
    <x v="0"/>
    <x v="0"/>
    <x v="2"/>
    <x v="0"/>
    <x v="7"/>
    <s v="2022-08-29"/>
    <x v="2"/>
    <n v="150"/>
    <x v="0"/>
    <m/>
    <x v="0"/>
    <m/>
    <x v="21"/>
    <n v="100474708"/>
    <x v="0"/>
    <x v="2"/>
    <s v="Direção Financeira"/>
    <s v="ORI"/>
    <x v="0"/>
    <m/>
    <x v="0"/>
    <x v="0"/>
    <x v="0"/>
    <x v="0"/>
    <x v="0"/>
    <x v="0"/>
    <x v="0"/>
    <x v="0"/>
    <x v="0"/>
    <x v="0"/>
    <x v="0"/>
    <s v="Direção Financeira"/>
    <x v="0"/>
    <x v="0"/>
    <x v="0"/>
    <x v="0"/>
    <x v="0"/>
    <x v="0"/>
    <x v="0"/>
    <s v="000000"/>
    <x v="0"/>
    <x v="0"/>
    <x v="2"/>
    <x v="0"/>
    <s v="Pagamento de salário referente a 08-2022"/>
  </r>
  <r>
    <x v="1"/>
    <n v="0"/>
    <n v="0"/>
    <n v="0"/>
    <n v="14"/>
    <x v="1802"/>
    <x v="0"/>
    <x v="1"/>
    <x v="0"/>
    <s v="03.16.15"/>
    <x v="6"/>
    <x v="0"/>
    <x v="5"/>
    <s v="Direção Financeira"/>
    <s v="03.16.15"/>
    <s v="Direção Financeira"/>
    <s v="03.16.15"/>
    <x v="14"/>
    <x v="0"/>
    <x v="1"/>
    <x v="1"/>
    <x v="0"/>
    <x v="0"/>
    <x v="2"/>
    <x v="0"/>
    <x v="7"/>
    <s v="2022-08-29"/>
    <x v="2"/>
    <n v="14"/>
    <x v="0"/>
    <m/>
    <x v="0"/>
    <m/>
    <x v="21"/>
    <n v="100474708"/>
    <x v="0"/>
    <x v="2"/>
    <s v="Direção Financeira"/>
    <s v="ORI"/>
    <x v="0"/>
    <m/>
    <x v="0"/>
    <x v="0"/>
    <x v="0"/>
    <x v="0"/>
    <x v="0"/>
    <x v="0"/>
    <x v="0"/>
    <x v="0"/>
    <x v="0"/>
    <x v="0"/>
    <x v="0"/>
    <s v="Direção Financeira"/>
    <x v="0"/>
    <x v="0"/>
    <x v="0"/>
    <x v="0"/>
    <x v="0"/>
    <x v="0"/>
    <x v="0"/>
    <s v="000000"/>
    <x v="0"/>
    <x v="0"/>
    <x v="2"/>
    <x v="0"/>
    <s v="Pagamento de salário referente a 08-2022"/>
  </r>
  <r>
    <x v="1"/>
    <n v="0"/>
    <n v="0"/>
    <n v="0"/>
    <n v="5437"/>
    <x v="1802"/>
    <x v="0"/>
    <x v="1"/>
    <x v="0"/>
    <s v="03.16.15"/>
    <x v="6"/>
    <x v="0"/>
    <x v="5"/>
    <s v="Direção Financeira"/>
    <s v="03.16.15"/>
    <s v="Direção Financeira"/>
    <s v="03.16.15"/>
    <x v="15"/>
    <x v="0"/>
    <x v="1"/>
    <x v="1"/>
    <x v="1"/>
    <x v="0"/>
    <x v="2"/>
    <x v="0"/>
    <x v="7"/>
    <s v="2022-08-29"/>
    <x v="2"/>
    <n v="5437"/>
    <x v="0"/>
    <m/>
    <x v="0"/>
    <m/>
    <x v="21"/>
    <n v="100474708"/>
    <x v="0"/>
    <x v="2"/>
    <s v="Direção Financeira"/>
    <s v="ORI"/>
    <x v="0"/>
    <m/>
    <x v="0"/>
    <x v="0"/>
    <x v="0"/>
    <x v="0"/>
    <x v="0"/>
    <x v="0"/>
    <x v="0"/>
    <x v="0"/>
    <x v="0"/>
    <x v="0"/>
    <x v="0"/>
    <s v="Direção Financeira"/>
    <x v="0"/>
    <x v="0"/>
    <x v="0"/>
    <x v="0"/>
    <x v="0"/>
    <x v="0"/>
    <x v="0"/>
    <s v="000000"/>
    <x v="0"/>
    <x v="0"/>
    <x v="2"/>
    <x v="0"/>
    <s v="Pagamento de salário referente a 08-2022"/>
  </r>
  <r>
    <x v="1"/>
    <n v="0"/>
    <n v="0"/>
    <n v="0"/>
    <n v="2588"/>
    <x v="1802"/>
    <x v="0"/>
    <x v="1"/>
    <x v="0"/>
    <s v="03.16.15"/>
    <x v="6"/>
    <x v="0"/>
    <x v="5"/>
    <s v="Direção Financeira"/>
    <s v="03.16.15"/>
    <s v="Direção Financeira"/>
    <s v="03.16.15"/>
    <x v="16"/>
    <x v="0"/>
    <x v="1"/>
    <x v="1"/>
    <x v="1"/>
    <x v="0"/>
    <x v="2"/>
    <x v="0"/>
    <x v="7"/>
    <s v="2022-08-29"/>
    <x v="2"/>
    <n v="2588"/>
    <x v="0"/>
    <m/>
    <x v="0"/>
    <m/>
    <x v="21"/>
    <n v="100474708"/>
    <x v="0"/>
    <x v="2"/>
    <s v="Direção Financeira"/>
    <s v="ORI"/>
    <x v="0"/>
    <m/>
    <x v="0"/>
    <x v="0"/>
    <x v="0"/>
    <x v="0"/>
    <x v="0"/>
    <x v="0"/>
    <x v="0"/>
    <x v="0"/>
    <x v="0"/>
    <x v="0"/>
    <x v="0"/>
    <s v="Direção Financeira"/>
    <x v="0"/>
    <x v="0"/>
    <x v="0"/>
    <x v="0"/>
    <x v="0"/>
    <x v="0"/>
    <x v="0"/>
    <s v="000000"/>
    <x v="0"/>
    <x v="0"/>
    <x v="2"/>
    <x v="0"/>
    <s v="Pagamento de salário referente a 08-2022"/>
  </r>
  <r>
    <x v="1"/>
    <n v="0"/>
    <n v="0"/>
    <n v="0"/>
    <n v="4"/>
    <x v="1802"/>
    <x v="0"/>
    <x v="1"/>
    <x v="0"/>
    <s v="03.16.15"/>
    <x v="6"/>
    <x v="0"/>
    <x v="5"/>
    <s v="Direção Financeira"/>
    <s v="03.16.15"/>
    <s v="Direção Financeira"/>
    <s v="03.16.15"/>
    <x v="60"/>
    <x v="0"/>
    <x v="1"/>
    <x v="1"/>
    <x v="0"/>
    <x v="0"/>
    <x v="2"/>
    <x v="0"/>
    <x v="7"/>
    <s v="2022-08-29"/>
    <x v="2"/>
    <n v="4"/>
    <x v="0"/>
    <m/>
    <x v="0"/>
    <m/>
    <x v="36"/>
    <n v="100478987"/>
    <x v="0"/>
    <x v="5"/>
    <s v="Direção Financeira"/>
    <s v="ORI"/>
    <x v="0"/>
    <m/>
    <x v="0"/>
    <x v="0"/>
    <x v="0"/>
    <x v="0"/>
    <x v="0"/>
    <x v="0"/>
    <x v="0"/>
    <x v="0"/>
    <x v="0"/>
    <x v="0"/>
    <x v="0"/>
    <s v="Direção Financeira"/>
    <x v="0"/>
    <x v="0"/>
    <x v="0"/>
    <x v="0"/>
    <x v="0"/>
    <x v="0"/>
    <x v="0"/>
    <s v="000000"/>
    <x v="0"/>
    <x v="0"/>
    <x v="5"/>
    <x v="0"/>
    <s v="Pagamento de salário referente a 08-2022"/>
  </r>
  <r>
    <x v="1"/>
    <n v="0"/>
    <n v="0"/>
    <n v="0"/>
    <n v="19"/>
    <x v="1802"/>
    <x v="0"/>
    <x v="1"/>
    <x v="0"/>
    <s v="03.16.15"/>
    <x v="6"/>
    <x v="0"/>
    <x v="5"/>
    <s v="Direção Financeira"/>
    <s v="03.16.15"/>
    <s v="Direção Financeira"/>
    <s v="03.16.15"/>
    <x v="61"/>
    <x v="0"/>
    <x v="1"/>
    <x v="1"/>
    <x v="0"/>
    <x v="0"/>
    <x v="2"/>
    <x v="0"/>
    <x v="7"/>
    <s v="2022-08-29"/>
    <x v="2"/>
    <n v="19"/>
    <x v="0"/>
    <m/>
    <x v="0"/>
    <m/>
    <x v="36"/>
    <n v="100478987"/>
    <x v="0"/>
    <x v="5"/>
    <s v="Direção Financeira"/>
    <s v="ORI"/>
    <x v="0"/>
    <m/>
    <x v="0"/>
    <x v="0"/>
    <x v="0"/>
    <x v="0"/>
    <x v="0"/>
    <x v="0"/>
    <x v="0"/>
    <x v="0"/>
    <x v="0"/>
    <x v="0"/>
    <x v="0"/>
    <s v="Direção Financeira"/>
    <x v="0"/>
    <x v="0"/>
    <x v="0"/>
    <x v="0"/>
    <x v="0"/>
    <x v="0"/>
    <x v="0"/>
    <s v="000000"/>
    <x v="0"/>
    <x v="0"/>
    <x v="5"/>
    <x v="0"/>
    <s v="Pagamento de salário referente a 08-2022"/>
  </r>
  <r>
    <x v="1"/>
    <n v="0"/>
    <n v="0"/>
    <n v="0"/>
    <n v="4"/>
    <x v="1802"/>
    <x v="0"/>
    <x v="1"/>
    <x v="0"/>
    <s v="03.16.15"/>
    <x v="6"/>
    <x v="0"/>
    <x v="5"/>
    <s v="Direção Financeira"/>
    <s v="03.16.15"/>
    <s v="Direção Financeira"/>
    <s v="03.16.15"/>
    <x v="62"/>
    <x v="0"/>
    <x v="1"/>
    <x v="1"/>
    <x v="0"/>
    <x v="0"/>
    <x v="2"/>
    <x v="0"/>
    <x v="7"/>
    <s v="2022-08-29"/>
    <x v="2"/>
    <n v="4"/>
    <x v="0"/>
    <m/>
    <x v="0"/>
    <m/>
    <x v="36"/>
    <n v="100478987"/>
    <x v="0"/>
    <x v="5"/>
    <s v="Direção Financeira"/>
    <s v="ORI"/>
    <x v="0"/>
    <m/>
    <x v="0"/>
    <x v="0"/>
    <x v="0"/>
    <x v="0"/>
    <x v="0"/>
    <x v="0"/>
    <x v="0"/>
    <x v="0"/>
    <x v="0"/>
    <x v="0"/>
    <x v="0"/>
    <s v="Direção Financeira"/>
    <x v="0"/>
    <x v="0"/>
    <x v="0"/>
    <x v="0"/>
    <x v="0"/>
    <x v="0"/>
    <x v="0"/>
    <s v="000000"/>
    <x v="0"/>
    <x v="0"/>
    <x v="5"/>
    <x v="0"/>
    <s v="Pagamento de salário referente a 08-2022"/>
  </r>
  <r>
    <x v="1"/>
    <n v="0"/>
    <n v="0"/>
    <n v="0"/>
    <n v="0"/>
    <x v="1802"/>
    <x v="0"/>
    <x v="1"/>
    <x v="0"/>
    <s v="03.16.15"/>
    <x v="6"/>
    <x v="0"/>
    <x v="5"/>
    <s v="Direção Financeira"/>
    <s v="03.16.15"/>
    <s v="Direção Financeira"/>
    <s v="03.16.15"/>
    <x v="14"/>
    <x v="0"/>
    <x v="1"/>
    <x v="1"/>
    <x v="0"/>
    <x v="0"/>
    <x v="2"/>
    <x v="0"/>
    <x v="7"/>
    <s v="2022-08-29"/>
    <x v="2"/>
    <n v="0"/>
    <x v="0"/>
    <m/>
    <x v="0"/>
    <m/>
    <x v="36"/>
    <n v="100478987"/>
    <x v="0"/>
    <x v="5"/>
    <s v="Direção Financeira"/>
    <s v="ORI"/>
    <x v="0"/>
    <m/>
    <x v="0"/>
    <x v="0"/>
    <x v="0"/>
    <x v="0"/>
    <x v="0"/>
    <x v="0"/>
    <x v="0"/>
    <x v="0"/>
    <x v="0"/>
    <x v="0"/>
    <x v="0"/>
    <s v="Direção Financeira"/>
    <x v="0"/>
    <x v="0"/>
    <x v="0"/>
    <x v="0"/>
    <x v="0"/>
    <x v="0"/>
    <x v="0"/>
    <s v="000000"/>
    <x v="0"/>
    <x v="0"/>
    <x v="5"/>
    <x v="0"/>
    <s v="Pagamento de salário referente a 08-2022"/>
  </r>
  <r>
    <x v="1"/>
    <n v="0"/>
    <n v="0"/>
    <n v="0"/>
    <n v="163"/>
    <x v="1802"/>
    <x v="0"/>
    <x v="1"/>
    <x v="0"/>
    <s v="03.16.15"/>
    <x v="6"/>
    <x v="0"/>
    <x v="5"/>
    <s v="Direção Financeira"/>
    <s v="03.16.15"/>
    <s v="Direção Financeira"/>
    <s v="03.16.15"/>
    <x v="15"/>
    <x v="0"/>
    <x v="1"/>
    <x v="1"/>
    <x v="1"/>
    <x v="0"/>
    <x v="2"/>
    <x v="0"/>
    <x v="7"/>
    <s v="2022-08-29"/>
    <x v="2"/>
    <n v="163"/>
    <x v="0"/>
    <m/>
    <x v="0"/>
    <m/>
    <x v="36"/>
    <n v="100478987"/>
    <x v="0"/>
    <x v="5"/>
    <s v="Direção Financeira"/>
    <s v="ORI"/>
    <x v="0"/>
    <m/>
    <x v="0"/>
    <x v="0"/>
    <x v="0"/>
    <x v="0"/>
    <x v="0"/>
    <x v="0"/>
    <x v="0"/>
    <x v="0"/>
    <x v="0"/>
    <x v="0"/>
    <x v="0"/>
    <s v="Direção Financeira"/>
    <x v="0"/>
    <x v="0"/>
    <x v="0"/>
    <x v="0"/>
    <x v="0"/>
    <x v="0"/>
    <x v="0"/>
    <s v="000000"/>
    <x v="0"/>
    <x v="0"/>
    <x v="5"/>
    <x v="0"/>
    <s v="Pagamento de salário referente a 08-2022"/>
  </r>
  <r>
    <x v="1"/>
    <n v="0"/>
    <n v="0"/>
    <n v="0"/>
    <n v="81"/>
    <x v="1802"/>
    <x v="0"/>
    <x v="1"/>
    <x v="0"/>
    <s v="03.16.15"/>
    <x v="6"/>
    <x v="0"/>
    <x v="5"/>
    <s v="Direção Financeira"/>
    <s v="03.16.15"/>
    <s v="Direção Financeira"/>
    <s v="03.16.15"/>
    <x v="16"/>
    <x v="0"/>
    <x v="1"/>
    <x v="1"/>
    <x v="1"/>
    <x v="0"/>
    <x v="2"/>
    <x v="0"/>
    <x v="7"/>
    <s v="2022-08-29"/>
    <x v="2"/>
    <n v="81"/>
    <x v="0"/>
    <m/>
    <x v="0"/>
    <m/>
    <x v="36"/>
    <n v="100478987"/>
    <x v="0"/>
    <x v="5"/>
    <s v="Direção Financeira"/>
    <s v="ORI"/>
    <x v="0"/>
    <m/>
    <x v="0"/>
    <x v="0"/>
    <x v="0"/>
    <x v="0"/>
    <x v="0"/>
    <x v="0"/>
    <x v="0"/>
    <x v="0"/>
    <x v="0"/>
    <x v="0"/>
    <x v="0"/>
    <s v="Direção Financeira"/>
    <x v="0"/>
    <x v="0"/>
    <x v="0"/>
    <x v="0"/>
    <x v="0"/>
    <x v="0"/>
    <x v="0"/>
    <s v="000000"/>
    <x v="0"/>
    <x v="0"/>
    <x v="5"/>
    <x v="0"/>
    <s v="Pagamento de salário referente a 08-2022"/>
  </r>
  <r>
    <x v="1"/>
    <n v="0"/>
    <n v="0"/>
    <n v="0"/>
    <n v="1280"/>
    <x v="1802"/>
    <x v="0"/>
    <x v="1"/>
    <x v="0"/>
    <s v="03.16.15"/>
    <x v="6"/>
    <x v="0"/>
    <x v="5"/>
    <s v="Direção Financeira"/>
    <s v="03.16.15"/>
    <s v="Direção Financeira"/>
    <s v="03.16.15"/>
    <x v="60"/>
    <x v="0"/>
    <x v="1"/>
    <x v="1"/>
    <x v="0"/>
    <x v="0"/>
    <x v="2"/>
    <x v="0"/>
    <x v="7"/>
    <s v="2022-08-29"/>
    <x v="2"/>
    <n v="1280"/>
    <x v="0"/>
    <m/>
    <x v="0"/>
    <m/>
    <x v="33"/>
    <n v="100474706"/>
    <x v="0"/>
    <x v="6"/>
    <s v="Direção Financeira"/>
    <s v="ORI"/>
    <x v="0"/>
    <m/>
    <x v="0"/>
    <x v="0"/>
    <x v="0"/>
    <x v="0"/>
    <x v="0"/>
    <x v="0"/>
    <x v="0"/>
    <x v="0"/>
    <x v="0"/>
    <x v="0"/>
    <x v="0"/>
    <s v="Direção Financeira"/>
    <x v="0"/>
    <x v="0"/>
    <x v="0"/>
    <x v="0"/>
    <x v="0"/>
    <x v="0"/>
    <x v="0"/>
    <s v="000000"/>
    <x v="0"/>
    <x v="0"/>
    <x v="6"/>
    <x v="0"/>
    <s v="Pagamento de salário referente a 08-2022"/>
  </r>
  <r>
    <x v="1"/>
    <n v="0"/>
    <n v="0"/>
    <n v="0"/>
    <n v="5043"/>
    <x v="1802"/>
    <x v="0"/>
    <x v="1"/>
    <x v="0"/>
    <s v="03.16.15"/>
    <x v="6"/>
    <x v="0"/>
    <x v="5"/>
    <s v="Direção Financeira"/>
    <s v="03.16.15"/>
    <s v="Direção Financeira"/>
    <s v="03.16.15"/>
    <x v="61"/>
    <x v="0"/>
    <x v="1"/>
    <x v="1"/>
    <x v="0"/>
    <x v="0"/>
    <x v="2"/>
    <x v="0"/>
    <x v="7"/>
    <s v="2022-08-29"/>
    <x v="2"/>
    <n v="5043"/>
    <x v="0"/>
    <m/>
    <x v="0"/>
    <m/>
    <x v="33"/>
    <n v="100474706"/>
    <x v="0"/>
    <x v="6"/>
    <s v="Direção Financeira"/>
    <s v="ORI"/>
    <x v="0"/>
    <m/>
    <x v="0"/>
    <x v="0"/>
    <x v="0"/>
    <x v="0"/>
    <x v="0"/>
    <x v="0"/>
    <x v="0"/>
    <x v="0"/>
    <x v="0"/>
    <x v="0"/>
    <x v="0"/>
    <s v="Direção Financeira"/>
    <x v="0"/>
    <x v="0"/>
    <x v="0"/>
    <x v="0"/>
    <x v="0"/>
    <x v="0"/>
    <x v="0"/>
    <s v="000000"/>
    <x v="0"/>
    <x v="0"/>
    <x v="6"/>
    <x v="0"/>
    <s v="Pagamento de salário referente a 08-2022"/>
  </r>
  <r>
    <x v="1"/>
    <n v="0"/>
    <n v="0"/>
    <n v="0"/>
    <n v="1170"/>
    <x v="1802"/>
    <x v="0"/>
    <x v="1"/>
    <x v="0"/>
    <s v="03.16.15"/>
    <x v="6"/>
    <x v="0"/>
    <x v="5"/>
    <s v="Direção Financeira"/>
    <s v="03.16.15"/>
    <s v="Direção Financeira"/>
    <s v="03.16.15"/>
    <x v="62"/>
    <x v="0"/>
    <x v="1"/>
    <x v="1"/>
    <x v="0"/>
    <x v="0"/>
    <x v="2"/>
    <x v="0"/>
    <x v="7"/>
    <s v="2022-08-29"/>
    <x v="2"/>
    <n v="1170"/>
    <x v="0"/>
    <m/>
    <x v="0"/>
    <m/>
    <x v="33"/>
    <n v="100474706"/>
    <x v="0"/>
    <x v="6"/>
    <s v="Direção Financeira"/>
    <s v="ORI"/>
    <x v="0"/>
    <m/>
    <x v="0"/>
    <x v="0"/>
    <x v="0"/>
    <x v="0"/>
    <x v="0"/>
    <x v="0"/>
    <x v="0"/>
    <x v="0"/>
    <x v="0"/>
    <x v="0"/>
    <x v="0"/>
    <s v="Direção Financeira"/>
    <x v="0"/>
    <x v="0"/>
    <x v="0"/>
    <x v="0"/>
    <x v="0"/>
    <x v="0"/>
    <x v="0"/>
    <s v="000000"/>
    <x v="0"/>
    <x v="0"/>
    <x v="6"/>
    <x v="0"/>
    <s v="Pagamento de salário referente a 08-2022"/>
  </r>
  <r>
    <x v="1"/>
    <n v="0"/>
    <n v="0"/>
    <n v="0"/>
    <n v="114"/>
    <x v="1802"/>
    <x v="0"/>
    <x v="1"/>
    <x v="0"/>
    <s v="03.16.15"/>
    <x v="6"/>
    <x v="0"/>
    <x v="5"/>
    <s v="Direção Financeira"/>
    <s v="03.16.15"/>
    <s v="Direção Financeira"/>
    <s v="03.16.15"/>
    <x v="14"/>
    <x v="0"/>
    <x v="1"/>
    <x v="1"/>
    <x v="0"/>
    <x v="0"/>
    <x v="2"/>
    <x v="0"/>
    <x v="7"/>
    <s v="2022-08-29"/>
    <x v="2"/>
    <n v="114"/>
    <x v="0"/>
    <m/>
    <x v="0"/>
    <m/>
    <x v="33"/>
    <n v="100474706"/>
    <x v="0"/>
    <x v="6"/>
    <s v="Direção Financeira"/>
    <s v="ORI"/>
    <x v="0"/>
    <m/>
    <x v="0"/>
    <x v="0"/>
    <x v="0"/>
    <x v="0"/>
    <x v="0"/>
    <x v="0"/>
    <x v="0"/>
    <x v="0"/>
    <x v="0"/>
    <x v="0"/>
    <x v="0"/>
    <s v="Direção Financeira"/>
    <x v="0"/>
    <x v="0"/>
    <x v="0"/>
    <x v="0"/>
    <x v="0"/>
    <x v="0"/>
    <x v="0"/>
    <s v="000000"/>
    <x v="0"/>
    <x v="0"/>
    <x v="6"/>
    <x v="0"/>
    <s v="Pagamento de salário referente a 08-2022"/>
  </r>
  <r>
    <x v="1"/>
    <n v="0"/>
    <n v="0"/>
    <n v="0"/>
    <n v="42339"/>
    <x v="1802"/>
    <x v="0"/>
    <x v="1"/>
    <x v="0"/>
    <s v="03.16.15"/>
    <x v="6"/>
    <x v="0"/>
    <x v="5"/>
    <s v="Direção Financeira"/>
    <s v="03.16.15"/>
    <s v="Direção Financeira"/>
    <s v="03.16.15"/>
    <x v="15"/>
    <x v="0"/>
    <x v="1"/>
    <x v="1"/>
    <x v="1"/>
    <x v="0"/>
    <x v="2"/>
    <x v="0"/>
    <x v="7"/>
    <s v="2022-08-29"/>
    <x v="2"/>
    <n v="42339"/>
    <x v="0"/>
    <m/>
    <x v="0"/>
    <m/>
    <x v="33"/>
    <n v="100474706"/>
    <x v="0"/>
    <x v="6"/>
    <s v="Direção Financeira"/>
    <s v="ORI"/>
    <x v="0"/>
    <m/>
    <x v="0"/>
    <x v="0"/>
    <x v="0"/>
    <x v="0"/>
    <x v="0"/>
    <x v="0"/>
    <x v="0"/>
    <x v="0"/>
    <x v="0"/>
    <x v="0"/>
    <x v="0"/>
    <s v="Direção Financeira"/>
    <x v="0"/>
    <x v="0"/>
    <x v="0"/>
    <x v="0"/>
    <x v="0"/>
    <x v="0"/>
    <x v="0"/>
    <s v="000000"/>
    <x v="0"/>
    <x v="0"/>
    <x v="6"/>
    <x v="0"/>
    <s v="Pagamento de salário referente a 08-2022"/>
  </r>
  <r>
    <x v="1"/>
    <n v="0"/>
    <n v="0"/>
    <n v="0"/>
    <n v="20128"/>
    <x v="1802"/>
    <x v="0"/>
    <x v="1"/>
    <x v="0"/>
    <s v="03.16.15"/>
    <x v="6"/>
    <x v="0"/>
    <x v="5"/>
    <s v="Direção Financeira"/>
    <s v="03.16.15"/>
    <s v="Direção Financeira"/>
    <s v="03.16.15"/>
    <x v="16"/>
    <x v="0"/>
    <x v="1"/>
    <x v="1"/>
    <x v="1"/>
    <x v="0"/>
    <x v="2"/>
    <x v="0"/>
    <x v="7"/>
    <s v="2022-08-29"/>
    <x v="2"/>
    <n v="20128"/>
    <x v="0"/>
    <m/>
    <x v="0"/>
    <m/>
    <x v="33"/>
    <n v="100474706"/>
    <x v="0"/>
    <x v="6"/>
    <s v="Direção Financeira"/>
    <s v="ORI"/>
    <x v="0"/>
    <m/>
    <x v="0"/>
    <x v="0"/>
    <x v="0"/>
    <x v="0"/>
    <x v="0"/>
    <x v="0"/>
    <x v="0"/>
    <x v="0"/>
    <x v="0"/>
    <x v="0"/>
    <x v="0"/>
    <s v="Direção Financeira"/>
    <x v="0"/>
    <x v="0"/>
    <x v="0"/>
    <x v="0"/>
    <x v="0"/>
    <x v="0"/>
    <x v="0"/>
    <s v="000000"/>
    <x v="0"/>
    <x v="0"/>
    <x v="6"/>
    <x v="0"/>
    <s v="Pagamento de salário referente a 08-2022"/>
  </r>
  <r>
    <x v="1"/>
    <n v="0"/>
    <n v="0"/>
    <n v="0"/>
    <n v="14994"/>
    <x v="1802"/>
    <x v="0"/>
    <x v="1"/>
    <x v="0"/>
    <s v="03.16.15"/>
    <x v="6"/>
    <x v="0"/>
    <x v="5"/>
    <s v="Direção Financeira"/>
    <s v="03.16.15"/>
    <s v="Direção Financeira"/>
    <s v="03.16.15"/>
    <x v="60"/>
    <x v="0"/>
    <x v="1"/>
    <x v="1"/>
    <x v="0"/>
    <x v="0"/>
    <x v="2"/>
    <x v="0"/>
    <x v="7"/>
    <s v="2022-08-29"/>
    <x v="2"/>
    <n v="14994"/>
    <x v="0"/>
    <m/>
    <x v="0"/>
    <m/>
    <x v="22"/>
    <n v="100474693"/>
    <x v="0"/>
    <x v="0"/>
    <s v="Direção Financeira"/>
    <s v="ORI"/>
    <x v="0"/>
    <m/>
    <x v="0"/>
    <x v="0"/>
    <x v="0"/>
    <x v="0"/>
    <x v="0"/>
    <x v="0"/>
    <x v="0"/>
    <x v="0"/>
    <x v="0"/>
    <x v="0"/>
    <x v="0"/>
    <s v="Direção Financeira"/>
    <x v="0"/>
    <x v="0"/>
    <x v="0"/>
    <x v="0"/>
    <x v="0"/>
    <x v="0"/>
    <x v="0"/>
    <s v="000000"/>
    <x v="0"/>
    <x v="0"/>
    <x v="0"/>
    <x v="0"/>
    <s v="Pagamento de salário referente a 08-2022"/>
  </r>
  <r>
    <x v="1"/>
    <n v="0"/>
    <n v="0"/>
    <n v="0"/>
    <n v="59041"/>
    <x v="1802"/>
    <x v="0"/>
    <x v="1"/>
    <x v="0"/>
    <s v="03.16.15"/>
    <x v="6"/>
    <x v="0"/>
    <x v="5"/>
    <s v="Direção Financeira"/>
    <s v="03.16.15"/>
    <s v="Direção Financeira"/>
    <s v="03.16.15"/>
    <x v="61"/>
    <x v="0"/>
    <x v="1"/>
    <x v="1"/>
    <x v="0"/>
    <x v="0"/>
    <x v="2"/>
    <x v="0"/>
    <x v="7"/>
    <s v="2022-08-29"/>
    <x v="2"/>
    <n v="59041"/>
    <x v="0"/>
    <m/>
    <x v="0"/>
    <m/>
    <x v="22"/>
    <n v="100474693"/>
    <x v="0"/>
    <x v="0"/>
    <s v="Direção Financeira"/>
    <s v="ORI"/>
    <x v="0"/>
    <m/>
    <x v="0"/>
    <x v="0"/>
    <x v="0"/>
    <x v="0"/>
    <x v="0"/>
    <x v="0"/>
    <x v="0"/>
    <x v="0"/>
    <x v="0"/>
    <x v="0"/>
    <x v="0"/>
    <s v="Direção Financeira"/>
    <x v="0"/>
    <x v="0"/>
    <x v="0"/>
    <x v="0"/>
    <x v="0"/>
    <x v="0"/>
    <x v="0"/>
    <s v="000000"/>
    <x v="0"/>
    <x v="0"/>
    <x v="0"/>
    <x v="0"/>
    <s v="Pagamento de salário referente a 08-2022"/>
  </r>
  <r>
    <x v="1"/>
    <n v="0"/>
    <n v="0"/>
    <n v="0"/>
    <n v="13698"/>
    <x v="1802"/>
    <x v="0"/>
    <x v="1"/>
    <x v="0"/>
    <s v="03.16.15"/>
    <x v="6"/>
    <x v="0"/>
    <x v="5"/>
    <s v="Direção Financeira"/>
    <s v="03.16.15"/>
    <s v="Direção Financeira"/>
    <s v="03.16.15"/>
    <x v="62"/>
    <x v="0"/>
    <x v="1"/>
    <x v="1"/>
    <x v="0"/>
    <x v="0"/>
    <x v="2"/>
    <x v="0"/>
    <x v="7"/>
    <s v="2022-08-29"/>
    <x v="2"/>
    <n v="13698"/>
    <x v="0"/>
    <m/>
    <x v="0"/>
    <m/>
    <x v="22"/>
    <n v="100474693"/>
    <x v="0"/>
    <x v="0"/>
    <s v="Direção Financeira"/>
    <s v="ORI"/>
    <x v="0"/>
    <m/>
    <x v="0"/>
    <x v="0"/>
    <x v="0"/>
    <x v="0"/>
    <x v="0"/>
    <x v="0"/>
    <x v="0"/>
    <x v="0"/>
    <x v="0"/>
    <x v="0"/>
    <x v="0"/>
    <s v="Direção Financeira"/>
    <x v="0"/>
    <x v="0"/>
    <x v="0"/>
    <x v="0"/>
    <x v="0"/>
    <x v="0"/>
    <x v="0"/>
    <s v="000000"/>
    <x v="0"/>
    <x v="0"/>
    <x v="0"/>
    <x v="0"/>
    <s v="Pagamento de salário referente a 08-2022"/>
  </r>
  <r>
    <x v="1"/>
    <n v="0"/>
    <n v="0"/>
    <n v="0"/>
    <n v="1338"/>
    <x v="1802"/>
    <x v="0"/>
    <x v="1"/>
    <x v="0"/>
    <s v="03.16.15"/>
    <x v="6"/>
    <x v="0"/>
    <x v="5"/>
    <s v="Direção Financeira"/>
    <s v="03.16.15"/>
    <s v="Direção Financeira"/>
    <s v="03.16.15"/>
    <x v="14"/>
    <x v="0"/>
    <x v="1"/>
    <x v="1"/>
    <x v="0"/>
    <x v="0"/>
    <x v="2"/>
    <x v="0"/>
    <x v="7"/>
    <s v="2022-08-29"/>
    <x v="2"/>
    <n v="1338"/>
    <x v="0"/>
    <m/>
    <x v="0"/>
    <m/>
    <x v="22"/>
    <n v="100474693"/>
    <x v="0"/>
    <x v="0"/>
    <s v="Direção Financeira"/>
    <s v="ORI"/>
    <x v="0"/>
    <m/>
    <x v="0"/>
    <x v="0"/>
    <x v="0"/>
    <x v="0"/>
    <x v="0"/>
    <x v="0"/>
    <x v="0"/>
    <x v="0"/>
    <x v="0"/>
    <x v="0"/>
    <x v="0"/>
    <s v="Direção Financeira"/>
    <x v="0"/>
    <x v="0"/>
    <x v="0"/>
    <x v="0"/>
    <x v="0"/>
    <x v="0"/>
    <x v="0"/>
    <s v="000000"/>
    <x v="0"/>
    <x v="0"/>
    <x v="0"/>
    <x v="0"/>
    <s v="Pagamento de salário referente a 08-2022"/>
  </r>
  <r>
    <x v="1"/>
    <n v="0"/>
    <n v="0"/>
    <n v="0"/>
    <n v="495560"/>
    <x v="1802"/>
    <x v="0"/>
    <x v="1"/>
    <x v="0"/>
    <s v="03.16.15"/>
    <x v="6"/>
    <x v="0"/>
    <x v="5"/>
    <s v="Direção Financeira"/>
    <s v="03.16.15"/>
    <s v="Direção Financeira"/>
    <s v="03.16.15"/>
    <x v="15"/>
    <x v="0"/>
    <x v="1"/>
    <x v="1"/>
    <x v="1"/>
    <x v="0"/>
    <x v="2"/>
    <x v="0"/>
    <x v="7"/>
    <s v="2022-08-29"/>
    <x v="2"/>
    <n v="495560"/>
    <x v="0"/>
    <m/>
    <x v="0"/>
    <m/>
    <x v="22"/>
    <n v="100474693"/>
    <x v="0"/>
    <x v="0"/>
    <s v="Direção Financeira"/>
    <s v="ORI"/>
    <x v="0"/>
    <m/>
    <x v="0"/>
    <x v="0"/>
    <x v="0"/>
    <x v="0"/>
    <x v="0"/>
    <x v="0"/>
    <x v="0"/>
    <x v="0"/>
    <x v="0"/>
    <x v="0"/>
    <x v="0"/>
    <s v="Direção Financeira"/>
    <x v="0"/>
    <x v="0"/>
    <x v="0"/>
    <x v="0"/>
    <x v="0"/>
    <x v="0"/>
    <x v="0"/>
    <s v="000000"/>
    <x v="0"/>
    <x v="0"/>
    <x v="0"/>
    <x v="0"/>
    <s v="Pagamento de salário referente a 08-2022"/>
  </r>
  <r>
    <x v="1"/>
    <n v="0"/>
    <n v="0"/>
    <n v="0"/>
    <n v="235545"/>
    <x v="1802"/>
    <x v="0"/>
    <x v="1"/>
    <x v="0"/>
    <s v="03.16.15"/>
    <x v="6"/>
    <x v="0"/>
    <x v="5"/>
    <s v="Direção Financeira"/>
    <s v="03.16.15"/>
    <s v="Direção Financeira"/>
    <s v="03.16.15"/>
    <x v="16"/>
    <x v="0"/>
    <x v="1"/>
    <x v="1"/>
    <x v="1"/>
    <x v="0"/>
    <x v="2"/>
    <x v="0"/>
    <x v="7"/>
    <s v="2022-08-29"/>
    <x v="2"/>
    <n v="235545"/>
    <x v="0"/>
    <m/>
    <x v="0"/>
    <m/>
    <x v="22"/>
    <n v="100474693"/>
    <x v="0"/>
    <x v="0"/>
    <s v="Direção Financeira"/>
    <s v="ORI"/>
    <x v="0"/>
    <m/>
    <x v="0"/>
    <x v="0"/>
    <x v="0"/>
    <x v="0"/>
    <x v="0"/>
    <x v="0"/>
    <x v="0"/>
    <x v="0"/>
    <x v="0"/>
    <x v="0"/>
    <x v="0"/>
    <s v="Direção Financeira"/>
    <x v="0"/>
    <x v="0"/>
    <x v="0"/>
    <x v="0"/>
    <x v="0"/>
    <x v="0"/>
    <x v="0"/>
    <s v="000000"/>
    <x v="0"/>
    <x v="0"/>
    <x v="0"/>
    <x v="0"/>
    <s v="Pagamento de salário referente a 08-2022"/>
  </r>
  <r>
    <x v="1"/>
    <n v="0"/>
    <n v="0"/>
    <n v="0"/>
    <n v="10230"/>
    <x v="1804"/>
    <x v="0"/>
    <x v="1"/>
    <x v="0"/>
    <s v="03.16.02"/>
    <x v="31"/>
    <x v="0"/>
    <x v="5"/>
    <s v="Gabinete do Presidente"/>
    <s v="03.16.02"/>
    <s v="Gabinete do Presidente"/>
    <s v="03.16.02"/>
    <x v="17"/>
    <x v="0"/>
    <x v="1"/>
    <x v="1"/>
    <x v="1"/>
    <x v="0"/>
    <x v="2"/>
    <x v="0"/>
    <x v="7"/>
    <s v="2022-08-30"/>
    <x v="2"/>
    <n v="10230"/>
    <x v="0"/>
    <m/>
    <x v="0"/>
    <m/>
    <x v="65"/>
    <n v="100478720"/>
    <x v="0"/>
    <x v="0"/>
    <s v="Gabinete do Presidente"/>
    <s v="ORI"/>
    <x v="0"/>
    <m/>
    <x v="0"/>
    <x v="0"/>
    <x v="0"/>
    <x v="0"/>
    <x v="0"/>
    <x v="0"/>
    <x v="0"/>
    <x v="0"/>
    <x v="0"/>
    <x v="0"/>
    <x v="0"/>
    <s v="Gabinete do Presidente"/>
    <x v="0"/>
    <x v="0"/>
    <x v="0"/>
    <x v="0"/>
    <x v="0"/>
    <x v="0"/>
    <x v="0"/>
    <s v="000000"/>
    <x v="0"/>
    <x v="0"/>
    <x v="0"/>
    <x v="0"/>
    <s v="Pagamento a favor da Sr. Moisés do Rosário leal Gomes Landim, referente a diferença de cinco dias de trabalho, conforme documento em anexo. "/>
  </r>
  <r>
    <x v="0"/>
    <n v="0"/>
    <n v="0"/>
    <n v="0"/>
    <n v="16429350"/>
    <x v="1805"/>
    <x v="0"/>
    <x v="0"/>
    <x v="0"/>
    <s v="03.03.10"/>
    <x v="0"/>
    <x v="0"/>
    <x v="0"/>
    <s v="Receitas Da Câmara"/>
    <s v="03.03.10"/>
    <s v="Receitas Da Câmara"/>
    <s v="03.03.10"/>
    <x v="0"/>
    <x v="0"/>
    <x v="0"/>
    <x v="0"/>
    <x v="0"/>
    <x v="0"/>
    <x v="0"/>
    <x v="0"/>
    <x v="6"/>
    <s v="2022-07-13"/>
    <x v="2"/>
    <n v="16429350"/>
    <x v="0"/>
    <m/>
    <x v="0"/>
    <m/>
    <x v="0"/>
    <n v="100474914"/>
    <x v="0"/>
    <x v="0"/>
    <s v="Receitas Da Câmara"/>
    <s v="EXT"/>
    <x v="0"/>
    <s v="RDC"/>
    <x v="0"/>
    <x v="0"/>
    <x v="0"/>
    <x v="0"/>
    <x v="0"/>
    <x v="0"/>
    <x v="0"/>
    <x v="0"/>
    <x v="0"/>
    <x v="0"/>
    <x v="0"/>
    <s v="Receitas Da Câmara"/>
    <x v="0"/>
    <x v="0"/>
    <x v="0"/>
    <x v="0"/>
    <x v="0"/>
    <x v="0"/>
    <x v="0"/>
    <s v="000000"/>
    <x v="0"/>
    <x v="0"/>
    <x v="0"/>
    <x v="0"/>
    <s v="Receitas provenientes do fundo do ambiente, conforme extrato em anexo."/>
  </r>
  <r>
    <x v="1"/>
    <n v="0"/>
    <n v="0"/>
    <n v="0"/>
    <n v="400"/>
    <x v="1806"/>
    <x v="0"/>
    <x v="0"/>
    <x v="0"/>
    <s v="03.03.10"/>
    <x v="0"/>
    <x v="0"/>
    <x v="0"/>
    <s v="Receitas Da Câmara"/>
    <s v="03.03.10"/>
    <s v="Receitas Da Câmara"/>
    <s v="03.03.10"/>
    <x v="6"/>
    <x v="0"/>
    <x v="5"/>
    <x v="4"/>
    <x v="0"/>
    <x v="0"/>
    <x v="0"/>
    <x v="0"/>
    <x v="6"/>
    <s v="2022-07-19"/>
    <x v="2"/>
    <n v="400"/>
    <x v="0"/>
    <m/>
    <x v="0"/>
    <m/>
    <x v="0"/>
    <n v="100474914"/>
    <x v="0"/>
    <x v="0"/>
    <s v="Receitas Da Câmara"/>
    <s v="EXT"/>
    <x v="0"/>
    <s v="RDC"/>
    <x v="0"/>
    <x v="0"/>
    <x v="0"/>
    <x v="0"/>
    <x v="0"/>
    <x v="0"/>
    <x v="0"/>
    <x v="0"/>
    <x v="0"/>
    <x v="0"/>
    <x v="0"/>
    <s v="Receitas Da Câmara"/>
    <x v="0"/>
    <x v="0"/>
    <x v="0"/>
    <x v="0"/>
    <x v="0"/>
    <x v="0"/>
    <x v="0"/>
    <s v="000000"/>
    <x v="0"/>
    <x v="0"/>
    <x v="0"/>
    <x v="0"/>
    <s v="Pagamento de NIF da Senhora Benedita e do Senhor Rui Jorge, conforme estrato em anexo.  "/>
  </r>
  <r>
    <x v="1"/>
    <n v="0"/>
    <n v="0"/>
    <n v="0"/>
    <n v="1500"/>
    <x v="1807"/>
    <x v="0"/>
    <x v="0"/>
    <x v="0"/>
    <s v="03.03.10"/>
    <x v="0"/>
    <x v="0"/>
    <x v="0"/>
    <s v="Receitas Da Câmara"/>
    <s v="03.03.10"/>
    <s v="Receitas Da Câmara"/>
    <s v="03.03.10"/>
    <x v="39"/>
    <x v="0"/>
    <x v="5"/>
    <x v="4"/>
    <x v="0"/>
    <x v="0"/>
    <x v="0"/>
    <x v="0"/>
    <x v="7"/>
    <s v="2022-08-30"/>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68"/>
    <x v="1808"/>
    <x v="0"/>
    <x v="0"/>
    <x v="0"/>
    <s v="03.03.10"/>
    <x v="0"/>
    <x v="0"/>
    <x v="0"/>
    <s v="Receitas Da Câmara"/>
    <s v="03.03.10"/>
    <s v="Receitas Da Câmara"/>
    <s v="03.03.10"/>
    <x v="38"/>
    <x v="0"/>
    <x v="1"/>
    <x v="1"/>
    <x v="0"/>
    <x v="0"/>
    <x v="0"/>
    <x v="0"/>
    <x v="7"/>
    <s v="2022-08-30"/>
    <x v="2"/>
    <n v="3506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1809"/>
    <x v="0"/>
    <x v="0"/>
    <x v="0"/>
    <s v="03.03.10"/>
    <x v="0"/>
    <x v="0"/>
    <x v="0"/>
    <s v="Receitas Da Câmara"/>
    <s v="03.03.10"/>
    <s v="Receitas Da Câmara"/>
    <s v="03.03.10"/>
    <x v="36"/>
    <x v="0"/>
    <x v="5"/>
    <x v="4"/>
    <x v="0"/>
    <x v="0"/>
    <x v="0"/>
    <x v="0"/>
    <x v="7"/>
    <s v="2022-08-30"/>
    <x v="2"/>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
    <x v="1810"/>
    <x v="0"/>
    <x v="0"/>
    <x v="0"/>
    <s v="03.03.10"/>
    <x v="0"/>
    <x v="0"/>
    <x v="0"/>
    <s v="Receitas Da Câmara"/>
    <s v="03.03.10"/>
    <s v="Receitas Da Câmara"/>
    <s v="03.03.10"/>
    <x v="51"/>
    <x v="0"/>
    <x v="5"/>
    <x v="4"/>
    <x v="0"/>
    <x v="0"/>
    <x v="0"/>
    <x v="0"/>
    <x v="7"/>
    <s v="2022-08-30"/>
    <x v="2"/>
    <n v="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
    <x v="1811"/>
    <x v="0"/>
    <x v="0"/>
    <x v="0"/>
    <s v="03.03.10"/>
    <x v="0"/>
    <x v="0"/>
    <x v="0"/>
    <s v="Receitas Da Câmara"/>
    <s v="03.03.10"/>
    <s v="Receitas Da Câmara"/>
    <s v="03.03.10"/>
    <x v="35"/>
    <x v="0"/>
    <x v="1"/>
    <x v="11"/>
    <x v="0"/>
    <x v="0"/>
    <x v="0"/>
    <x v="0"/>
    <x v="7"/>
    <s v="2022-08-30"/>
    <x v="2"/>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40"/>
    <x v="1812"/>
    <x v="0"/>
    <x v="0"/>
    <x v="0"/>
    <s v="03.03.10"/>
    <x v="0"/>
    <x v="0"/>
    <x v="0"/>
    <s v="Receitas Da Câmara"/>
    <s v="03.03.10"/>
    <s v="Receitas Da Câmara"/>
    <s v="03.03.10"/>
    <x v="34"/>
    <x v="0"/>
    <x v="5"/>
    <x v="4"/>
    <x v="0"/>
    <x v="0"/>
    <x v="0"/>
    <x v="0"/>
    <x v="7"/>
    <s v="2022-08-30"/>
    <x v="2"/>
    <n v="3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1813"/>
    <x v="0"/>
    <x v="0"/>
    <x v="0"/>
    <s v="03.03.10"/>
    <x v="0"/>
    <x v="0"/>
    <x v="0"/>
    <s v="Receitas Da Câmara"/>
    <s v="03.03.10"/>
    <s v="Receitas Da Câmara"/>
    <s v="03.03.10"/>
    <x v="52"/>
    <x v="0"/>
    <x v="5"/>
    <x v="4"/>
    <x v="0"/>
    <x v="0"/>
    <x v="0"/>
    <x v="0"/>
    <x v="7"/>
    <s v="2022-08-30"/>
    <x v="2"/>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1814"/>
    <x v="0"/>
    <x v="0"/>
    <x v="0"/>
    <s v="03.03.10"/>
    <x v="0"/>
    <x v="0"/>
    <x v="0"/>
    <s v="Receitas Da Câmara"/>
    <s v="03.03.10"/>
    <s v="Receitas Da Câmara"/>
    <s v="03.03.10"/>
    <x v="6"/>
    <x v="0"/>
    <x v="5"/>
    <x v="4"/>
    <x v="0"/>
    <x v="0"/>
    <x v="0"/>
    <x v="0"/>
    <x v="7"/>
    <s v="2022-08-30"/>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20"/>
    <x v="1815"/>
    <x v="0"/>
    <x v="0"/>
    <x v="0"/>
    <s v="03.03.10"/>
    <x v="0"/>
    <x v="0"/>
    <x v="0"/>
    <s v="Receitas Da Câmara"/>
    <s v="03.03.10"/>
    <s v="Receitas Da Câmara"/>
    <s v="03.03.10"/>
    <x v="40"/>
    <x v="0"/>
    <x v="5"/>
    <x v="4"/>
    <x v="0"/>
    <x v="0"/>
    <x v="0"/>
    <x v="0"/>
    <x v="7"/>
    <s v="2022-08-30"/>
    <x v="2"/>
    <n v="6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0"/>
    <x v="1816"/>
    <x v="0"/>
    <x v="0"/>
    <x v="0"/>
    <s v="03.03.10"/>
    <x v="0"/>
    <x v="0"/>
    <x v="0"/>
    <s v="Receitas Da Câmara"/>
    <s v="03.03.10"/>
    <s v="Receitas Da Câmara"/>
    <s v="03.03.10"/>
    <x v="46"/>
    <x v="0"/>
    <x v="5"/>
    <x v="4"/>
    <x v="0"/>
    <x v="0"/>
    <x v="0"/>
    <x v="0"/>
    <x v="7"/>
    <s v="2022-08-30"/>
    <x v="2"/>
    <n v="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1817"/>
    <x v="0"/>
    <x v="0"/>
    <x v="0"/>
    <s v="03.03.10"/>
    <x v="0"/>
    <x v="0"/>
    <x v="0"/>
    <s v="Receitas Da Câmara"/>
    <s v="03.03.10"/>
    <s v="Receitas Da Câmara"/>
    <s v="03.03.10"/>
    <x v="37"/>
    <x v="0"/>
    <x v="5"/>
    <x v="4"/>
    <x v="0"/>
    <x v="0"/>
    <x v="0"/>
    <x v="0"/>
    <x v="7"/>
    <s v="2022-08-30"/>
    <x v="2"/>
    <n v="7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50000"/>
    <x v="1818"/>
    <x v="0"/>
    <x v="0"/>
    <x v="0"/>
    <s v="03.03.10"/>
    <x v="0"/>
    <x v="0"/>
    <x v="0"/>
    <s v="Receitas Da Câmara"/>
    <s v="03.03.10"/>
    <s v="Receitas Da Câmara"/>
    <s v="03.03.10"/>
    <x v="45"/>
    <x v="0"/>
    <x v="1"/>
    <x v="1"/>
    <x v="0"/>
    <x v="0"/>
    <x v="0"/>
    <x v="0"/>
    <x v="7"/>
    <s v="2022-08-30"/>
    <x v="2"/>
    <n v="1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8"/>
    <x v="1819"/>
    <x v="0"/>
    <x v="1"/>
    <x v="0"/>
    <s v="03.16.15"/>
    <x v="6"/>
    <x v="0"/>
    <x v="5"/>
    <s v="Direção Financeira"/>
    <s v="03.16.15"/>
    <s v="Direção Financeira"/>
    <s v="03.16.15"/>
    <x v="57"/>
    <x v="0"/>
    <x v="1"/>
    <x v="5"/>
    <x v="1"/>
    <x v="0"/>
    <x v="2"/>
    <x v="0"/>
    <x v="8"/>
    <s v="2022-09-07"/>
    <x v="2"/>
    <n v="308"/>
    <x v="0"/>
    <m/>
    <x v="0"/>
    <m/>
    <x v="93"/>
    <n v="100476946"/>
    <x v="0"/>
    <x v="0"/>
    <s v="Direção Financeira"/>
    <s v="ORI"/>
    <x v="0"/>
    <m/>
    <x v="0"/>
    <x v="0"/>
    <x v="0"/>
    <x v="0"/>
    <x v="0"/>
    <x v="0"/>
    <x v="0"/>
    <x v="0"/>
    <x v="0"/>
    <x v="0"/>
    <x v="0"/>
    <s v="Direção Financeira"/>
    <x v="0"/>
    <x v="0"/>
    <x v="0"/>
    <x v="0"/>
    <x v="0"/>
    <x v="0"/>
    <x v="0"/>
    <s v="000000"/>
    <x v="0"/>
    <x v="0"/>
    <x v="0"/>
    <x v="0"/>
    <s v="Pagamento a favor da ADS, pelo serviço prestado, conforme fatura em anexo.  "/>
  </r>
  <r>
    <x v="1"/>
    <n v="0"/>
    <n v="0"/>
    <n v="0"/>
    <n v="1500"/>
    <x v="1820"/>
    <x v="0"/>
    <x v="1"/>
    <x v="0"/>
    <s v="01.25.05.10"/>
    <x v="5"/>
    <x v="4"/>
    <x v="4"/>
    <s v="Saúde"/>
    <s v="01.25.05"/>
    <s v="Saúde"/>
    <s v="01.25.05"/>
    <x v="5"/>
    <x v="0"/>
    <x v="4"/>
    <x v="3"/>
    <x v="0"/>
    <x v="1"/>
    <x v="2"/>
    <x v="0"/>
    <x v="8"/>
    <s v="2022-09-08"/>
    <x v="2"/>
    <n v="1500"/>
    <x v="0"/>
    <m/>
    <x v="0"/>
    <m/>
    <x v="144"/>
    <n v="100477146"/>
    <x v="0"/>
    <x v="0"/>
    <s v="Assistencia social"/>
    <s v="ORI"/>
    <x v="0"/>
    <m/>
    <x v="0"/>
    <x v="0"/>
    <x v="0"/>
    <x v="0"/>
    <x v="0"/>
    <x v="0"/>
    <x v="0"/>
    <x v="1"/>
    <x v="0"/>
    <x v="0"/>
    <x v="0"/>
    <s v="Assistencia social"/>
    <x v="0"/>
    <x v="0"/>
    <x v="0"/>
    <x v="0"/>
    <x v="1"/>
    <x v="0"/>
    <x v="0"/>
    <s v="000000"/>
    <x v="0"/>
    <x v="0"/>
    <x v="0"/>
    <x v="0"/>
    <s v="Apoio financeira  a favor Eloisa Cardoso, para aquisição cesta básica, conforme documento em anexo."/>
  </r>
  <r>
    <x v="1"/>
    <n v="0"/>
    <n v="0"/>
    <n v="0"/>
    <n v="2000"/>
    <x v="1821"/>
    <x v="0"/>
    <x v="1"/>
    <x v="0"/>
    <s v="03.16.15"/>
    <x v="6"/>
    <x v="0"/>
    <x v="5"/>
    <s v="Direção Financeira"/>
    <s v="03.16.15"/>
    <s v="Direção Financeira"/>
    <s v="03.16.15"/>
    <x v="9"/>
    <x v="0"/>
    <x v="1"/>
    <x v="5"/>
    <x v="0"/>
    <x v="0"/>
    <x v="2"/>
    <x v="0"/>
    <x v="8"/>
    <s v="2022-09-15"/>
    <x v="2"/>
    <n v="2000"/>
    <x v="0"/>
    <m/>
    <x v="0"/>
    <m/>
    <x v="26"/>
    <n v="100447033"/>
    <x v="0"/>
    <x v="0"/>
    <s v="Direção Financeira"/>
    <s v="ORI"/>
    <x v="0"/>
    <m/>
    <x v="0"/>
    <x v="0"/>
    <x v="0"/>
    <x v="0"/>
    <x v="0"/>
    <x v="0"/>
    <x v="0"/>
    <x v="1"/>
    <x v="0"/>
    <x v="0"/>
    <x v="0"/>
    <s v="Direção Financeira"/>
    <x v="0"/>
    <x v="0"/>
    <x v="0"/>
    <x v="0"/>
    <x v="0"/>
    <x v="0"/>
    <x v="0"/>
    <s v="000000"/>
    <x v="0"/>
    <x v="0"/>
    <x v="0"/>
    <x v="0"/>
    <s v="Ajuda de custo a favor do senhor Emanuel Semedo a sua deslocação em missão de serviço a cidade da Praia no dia 13 de Setembro de 2022, conforme justificativo em anexo. "/>
  </r>
  <r>
    <x v="1"/>
    <n v="0"/>
    <n v="0"/>
    <n v="0"/>
    <n v="3000"/>
    <x v="1822"/>
    <x v="0"/>
    <x v="1"/>
    <x v="0"/>
    <s v="03.16.15"/>
    <x v="6"/>
    <x v="0"/>
    <x v="5"/>
    <s v="Direção Financeira"/>
    <s v="03.16.15"/>
    <s v="Direção Financeira"/>
    <s v="03.16.15"/>
    <x v="68"/>
    <x v="0"/>
    <x v="1"/>
    <x v="5"/>
    <x v="1"/>
    <x v="0"/>
    <x v="2"/>
    <x v="0"/>
    <x v="8"/>
    <s v="2022-09-19"/>
    <x v="2"/>
    <n v="3000"/>
    <x v="0"/>
    <m/>
    <x v="0"/>
    <m/>
    <x v="80"/>
    <n v="100476775"/>
    <x v="0"/>
    <x v="0"/>
    <s v="Direção Financeira"/>
    <s v="ORI"/>
    <x v="0"/>
    <m/>
    <x v="0"/>
    <x v="0"/>
    <x v="0"/>
    <x v="0"/>
    <x v="0"/>
    <x v="0"/>
    <x v="0"/>
    <x v="0"/>
    <x v="0"/>
    <x v="0"/>
    <x v="0"/>
    <s v="Direção Financeira"/>
    <x v="0"/>
    <x v="0"/>
    <x v="0"/>
    <x v="0"/>
    <x v="0"/>
    <x v="0"/>
    <x v="0"/>
    <s v="000000"/>
    <x v="0"/>
    <x v="0"/>
    <x v="0"/>
    <x v="0"/>
    <s v="Pagamento a favor da Electra Sul, destinado a recarga de energia elétrica no Jardim do Porto , conforme anexo."/>
  </r>
  <r>
    <x v="1"/>
    <n v="0"/>
    <n v="0"/>
    <n v="0"/>
    <n v="2300"/>
    <x v="1823"/>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o Sr. João David Lopes Mendes Tavares, pelo serviço prestado na Delegação Municipal de São Miguel, nos serviços de Apoio Operacional, referente ao mês de setembro Conforme o contracto em anexo.   "/>
  </r>
  <r>
    <x v="1"/>
    <n v="0"/>
    <n v="0"/>
    <n v="0"/>
    <n v="13030"/>
    <x v="1823"/>
    <x v="0"/>
    <x v="1"/>
    <x v="0"/>
    <s v="03.16.15"/>
    <x v="6"/>
    <x v="0"/>
    <x v="5"/>
    <s v="Direção Financeira"/>
    <s v="03.16.15"/>
    <s v="Direção Financeira"/>
    <s v="03.16.15"/>
    <x v="20"/>
    <x v="0"/>
    <x v="1"/>
    <x v="5"/>
    <x v="0"/>
    <x v="0"/>
    <x v="2"/>
    <x v="0"/>
    <x v="8"/>
    <s v="2022-09-21"/>
    <x v="2"/>
    <n v="13030"/>
    <x v="0"/>
    <m/>
    <x v="0"/>
    <m/>
    <x v="39"/>
    <n v="100479270"/>
    <x v="0"/>
    <x v="0"/>
    <s v="Direção Financeira"/>
    <s v="ORI"/>
    <x v="0"/>
    <m/>
    <x v="0"/>
    <x v="0"/>
    <x v="0"/>
    <x v="0"/>
    <x v="0"/>
    <x v="0"/>
    <x v="0"/>
    <x v="0"/>
    <x v="0"/>
    <x v="0"/>
    <x v="0"/>
    <s v="Direção Financeira"/>
    <x v="0"/>
    <x v="0"/>
    <x v="0"/>
    <x v="0"/>
    <x v="0"/>
    <x v="0"/>
    <x v="0"/>
    <s v="000000"/>
    <x v="0"/>
    <x v="0"/>
    <x v="0"/>
    <x v="0"/>
    <s v="Pagamento a favor do Sr. João David Lopes Mendes Tavares, pelo serviço prestado na Delegação Municipal de São Miguel, nos serviços de Apoio Operacional, referente ao mês de setembro Conforme o contracto em anexo.   "/>
  </r>
  <r>
    <x v="1"/>
    <n v="0"/>
    <n v="0"/>
    <n v="0"/>
    <n v="2300"/>
    <x v="1824"/>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setembro 2022, conforme contrato em anexo.    "/>
  </r>
  <r>
    <x v="1"/>
    <n v="0"/>
    <n v="0"/>
    <n v="0"/>
    <n v="3650"/>
    <x v="1825"/>
    <x v="0"/>
    <x v="1"/>
    <x v="0"/>
    <s v="03.16.15"/>
    <x v="6"/>
    <x v="0"/>
    <x v="5"/>
    <s v="Direção Financeira"/>
    <s v="03.16.15"/>
    <s v="Direção Financeira"/>
    <s v="03.16.15"/>
    <x v="22"/>
    <x v="0"/>
    <x v="1"/>
    <x v="1"/>
    <x v="0"/>
    <x v="0"/>
    <x v="2"/>
    <x v="0"/>
    <x v="8"/>
    <s v="2022-09-20"/>
    <x v="2"/>
    <n v="3650"/>
    <x v="0"/>
    <m/>
    <x v="0"/>
    <m/>
    <x v="25"/>
    <n v="100478968"/>
    <x v="0"/>
    <x v="0"/>
    <s v="Direção Financeira"/>
    <s v="ORI"/>
    <x v="0"/>
    <m/>
    <x v="0"/>
    <x v="0"/>
    <x v="0"/>
    <x v="0"/>
    <x v="0"/>
    <x v="0"/>
    <x v="0"/>
    <x v="0"/>
    <x v="0"/>
    <x v="0"/>
    <x v="0"/>
    <s v="Direção Financeira"/>
    <x v="0"/>
    <x v="0"/>
    <x v="0"/>
    <x v="0"/>
    <x v="0"/>
    <x v="0"/>
    <x v="0"/>
    <s v="000000"/>
    <x v="0"/>
    <x v="0"/>
    <x v="0"/>
    <x v="0"/>
    <s v="Pagamento a favor da churrasqueira Martins, referente as refeições servidas aos técnicos do ministério de agricultura, conforme anexo."/>
  </r>
  <r>
    <x v="1"/>
    <n v="0"/>
    <n v="0"/>
    <n v="0"/>
    <n v="2300"/>
    <x v="1826"/>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setembro 2022, conforme contrato anexo.  "/>
  </r>
  <r>
    <x v="1"/>
    <n v="0"/>
    <n v="0"/>
    <n v="0"/>
    <n v="5583"/>
    <x v="1826"/>
    <x v="0"/>
    <x v="1"/>
    <x v="0"/>
    <s v="03.16.15"/>
    <x v="6"/>
    <x v="0"/>
    <x v="5"/>
    <s v="Direção Financeira"/>
    <s v="03.16.15"/>
    <s v="Direção Financeira"/>
    <s v="03.16.15"/>
    <x v="20"/>
    <x v="0"/>
    <x v="1"/>
    <x v="5"/>
    <x v="0"/>
    <x v="0"/>
    <x v="2"/>
    <x v="0"/>
    <x v="8"/>
    <s v="2022-09-21"/>
    <x v="2"/>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setembro 2022, conforme contrato anexo.  "/>
  </r>
  <r>
    <x v="1"/>
    <n v="0"/>
    <n v="0"/>
    <n v="0"/>
    <n v="7447"/>
    <x v="1826"/>
    <x v="0"/>
    <x v="1"/>
    <x v="0"/>
    <s v="03.16.15"/>
    <x v="6"/>
    <x v="0"/>
    <x v="5"/>
    <s v="Direção Financeira"/>
    <s v="03.16.15"/>
    <s v="Direção Financeira"/>
    <s v="03.16.15"/>
    <x v="20"/>
    <x v="0"/>
    <x v="1"/>
    <x v="5"/>
    <x v="0"/>
    <x v="0"/>
    <x v="2"/>
    <x v="0"/>
    <x v="8"/>
    <s v="2022-09-21"/>
    <x v="2"/>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setembro 2022, conforme contrato anexo.  "/>
  </r>
  <r>
    <x v="1"/>
    <n v="0"/>
    <n v="0"/>
    <n v="0"/>
    <n v="22890"/>
    <x v="1827"/>
    <x v="0"/>
    <x v="1"/>
    <x v="0"/>
    <s v="01.27.02.11"/>
    <x v="14"/>
    <x v="2"/>
    <x v="2"/>
    <s v="Saneamento básico"/>
    <s v="01.27.02"/>
    <s v="Saneamento básico"/>
    <s v="01.27.02"/>
    <x v="4"/>
    <x v="0"/>
    <x v="3"/>
    <x v="2"/>
    <x v="0"/>
    <x v="1"/>
    <x v="2"/>
    <x v="0"/>
    <x v="8"/>
    <s v="2022-09-21"/>
    <x v="2"/>
    <n v="2289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referente a fornecimento de 236.45 Lts de combustível destinadas as viaturas ligeiras, conforme anexo."/>
  </r>
  <r>
    <x v="1"/>
    <n v="0"/>
    <n v="0"/>
    <n v="0"/>
    <n v="13030"/>
    <x v="1824"/>
    <x v="0"/>
    <x v="1"/>
    <x v="0"/>
    <s v="01.27.02.11"/>
    <x v="14"/>
    <x v="2"/>
    <x v="2"/>
    <s v="Saneamento básico"/>
    <s v="01.27.02"/>
    <s v="Saneamento básico"/>
    <s v="01.27.02"/>
    <x v="4"/>
    <x v="0"/>
    <x v="3"/>
    <x v="2"/>
    <x v="0"/>
    <x v="1"/>
    <x v="2"/>
    <x v="0"/>
    <x v="8"/>
    <s v="2022-09-22"/>
    <x v="2"/>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setembro 2022, conforme contrato em anexo.    "/>
  </r>
  <r>
    <x v="1"/>
    <n v="0"/>
    <n v="0"/>
    <n v="0"/>
    <n v="50000"/>
    <x v="1828"/>
    <x v="0"/>
    <x v="0"/>
    <x v="0"/>
    <s v="03.03.10"/>
    <x v="0"/>
    <x v="0"/>
    <x v="0"/>
    <s v="Receitas Da Câmara"/>
    <s v="03.03.10"/>
    <s v="Receitas Da Câmara"/>
    <s v="03.03.10"/>
    <x v="37"/>
    <x v="0"/>
    <x v="5"/>
    <x v="4"/>
    <x v="0"/>
    <x v="0"/>
    <x v="0"/>
    <x v="0"/>
    <x v="8"/>
    <s v="2022-09-23"/>
    <x v="2"/>
    <n v="50000"/>
    <x v="0"/>
    <m/>
    <x v="0"/>
    <m/>
    <x v="0"/>
    <n v="100474914"/>
    <x v="0"/>
    <x v="0"/>
    <s v="Receitas Da Câmara"/>
    <s v="EXT"/>
    <x v="0"/>
    <s v="RDC"/>
    <x v="0"/>
    <x v="0"/>
    <x v="0"/>
    <x v="0"/>
    <x v="0"/>
    <x v="0"/>
    <x v="0"/>
    <x v="0"/>
    <x v="0"/>
    <x v="0"/>
    <x v="0"/>
    <s v="Receitas Da Câmara"/>
    <x v="0"/>
    <x v="0"/>
    <x v="0"/>
    <x v="0"/>
    <x v="0"/>
    <x v="0"/>
    <x v="0"/>
    <s v="000000"/>
    <x v="0"/>
    <x v="0"/>
    <x v="0"/>
    <x v="0"/>
    <s v="Deposito de patrocínio de festa de Municio de São Miguel, conforme anexo."/>
  </r>
  <r>
    <x v="0"/>
    <n v="0"/>
    <n v="0"/>
    <n v="0"/>
    <n v="100000"/>
    <x v="1829"/>
    <x v="0"/>
    <x v="1"/>
    <x v="0"/>
    <s v="01.27.06.82"/>
    <x v="27"/>
    <x v="2"/>
    <x v="2"/>
    <s v="Requalificação Urbana e habitação"/>
    <s v="01.27.06"/>
    <s v="Requalificação Urbana e habitação"/>
    <s v="01.27.06"/>
    <x v="1"/>
    <x v="0"/>
    <x v="1"/>
    <x v="1"/>
    <x v="0"/>
    <x v="1"/>
    <x v="1"/>
    <x v="0"/>
    <x v="8"/>
    <s v="2022-09-28"/>
    <x v="2"/>
    <n v="100000"/>
    <x v="0"/>
    <m/>
    <x v="0"/>
    <m/>
    <x v="201"/>
    <n v="100478928"/>
    <x v="0"/>
    <x v="0"/>
    <s v="Reabilitação das estradas municipais "/>
    <s v="ORI"/>
    <x v="0"/>
    <m/>
    <x v="0"/>
    <x v="0"/>
    <x v="0"/>
    <x v="0"/>
    <x v="0"/>
    <x v="0"/>
    <x v="0"/>
    <x v="1"/>
    <x v="0"/>
    <x v="0"/>
    <x v="0"/>
    <s v="Reabilitação das estradas municipais "/>
    <x v="0"/>
    <x v="0"/>
    <x v="0"/>
    <x v="0"/>
    <x v="1"/>
    <x v="0"/>
    <x v="0"/>
    <s v="000000"/>
    <x v="0"/>
    <x v="0"/>
    <x v="0"/>
    <x v="0"/>
    <s v="Pagamento da 6ª parcela do valor do contrato a favor da empresa Semedo Semedo Construções e Feiras, referente a empreitada de obra de calcetamento da estrada de Palha Carga, conforme anexo.    "/>
  </r>
  <r>
    <x v="1"/>
    <n v="0"/>
    <n v="0"/>
    <n v="0"/>
    <n v="128800"/>
    <x v="1830"/>
    <x v="0"/>
    <x v="1"/>
    <x v="0"/>
    <s v="01.27.04.10"/>
    <x v="4"/>
    <x v="2"/>
    <x v="2"/>
    <s v="Infra-Estruturas e Transportes"/>
    <s v="01.27.04"/>
    <s v="Infra-Estruturas e Transportes"/>
    <s v="01.27.04"/>
    <x v="4"/>
    <x v="0"/>
    <x v="3"/>
    <x v="2"/>
    <x v="0"/>
    <x v="1"/>
    <x v="2"/>
    <x v="0"/>
    <x v="9"/>
    <s v="2022-10-03"/>
    <x v="3"/>
    <n v="128800"/>
    <x v="0"/>
    <m/>
    <x v="0"/>
    <m/>
    <x v="312"/>
    <n v="10047936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Construção Felisberto Ferreira, referente a prestação de serviço de aluguer de viatura, para transporte de paralelos no âmbito dos trabalhos de calcetamento da estrada de acesso - Plano de Mitigação e Emprego Publico, conforme anexo."/>
  </r>
  <r>
    <x v="1"/>
    <n v="0"/>
    <n v="0"/>
    <n v="0"/>
    <n v="25175"/>
    <x v="1831"/>
    <x v="0"/>
    <x v="0"/>
    <x v="0"/>
    <s v="03.03.10"/>
    <x v="0"/>
    <x v="0"/>
    <x v="0"/>
    <s v="Receitas Da Câmara"/>
    <s v="03.03.10"/>
    <s v="Receitas Da Câmara"/>
    <s v="03.03.10"/>
    <x v="56"/>
    <x v="0"/>
    <x v="0"/>
    <x v="0"/>
    <x v="0"/>
    <x v="0"/>
    <x v="0"/>
    <x v="0"/>
    <x v="7"/>
    <s v="2022-08-11"/>
    <x v="2"/>
    <n v="25175"/>
    <x v="0"/>
    <m/>
    <x v="0"/>
    <m/>
    <x v="0"/>
    <n v="100474914"/>
    <x v="0"/>
    <x v="0"/>
    <s v="Receitas Da Câmara"/>
    <s v="EXT"/>
    <x v="0"/>
    <s v="RDC"/>
    <x v="0"/>
    <x v="0"/>
    <x v="0"/>
    <x v="0"/>
    <x v="0"/>
    <x v="0"/>
    <x v="0"/>
    <x v="0"/>
    <x v="0"/>
    <x v="0"/>
    <x v="0"/>
    <s v="Receitas Da Câmara"/>
    <x v="0"/>
    <x v="0"/>
    <x v="0"/>
    <x v="0"/>
    <x v="0"/>
    <x v="0"/>
    <x v="0"/>
    <s v="000000"/>
    <x v="0"/>
    <x v="0"/>
    <x v="0"/>
    <x v="0"/>
    <s v="Rateio referente ao mês de maio, cobranças casa cidadão, conforme anexo."/>
  </r>
  <r>
    <x v="1"/>
    <n v="0"/>
    <n v="0"/>
    <n v="0"/>
    <n v="50000"/>
    <x v="1832"/>
    <x v="0"/>
    <x v="0"/>
    <x v="0"/>
    <s v="03.03.10"/>
    <x v="0"/>
    <x v="0"/>
    <x v="0"/>
    <s v="Receitas Da Câmara"/>
    <s v="03.03.10"/>
    <s v="Receitas Da Câmara"/>
    <s v="03.03.10"/>
    <x v="81"/>
    <x v="0"/>
    <x v="0"/>
    <x v="19"/>
    <x v="0"/>
    <x v="0"/>
    <x v="0"/>
    <x v="0"/>
    <x v="7"/>
    <s v="2022-08-16"/>
    <x v="2"/>
    <n v="50000"/>
    <x v="0"/>
    <m/>
    <x v="0"/>
    <m/>
    <x v="0"/>
    <n v="100474914"/>
    <x v="0"/>
    <x v="0"/>
    <s v="Receitas Da Câmara"/>
    <s v="EXT"/>
    <x v="0"/>
    <s v="RDC"/>
    <x v="0"/>
    <x v="0"/>
    <x v="0"/>
    <x v="0"/>
    <x v="0"/>
    <x v="0"/>
    <x v="0"/>
    <x v="0"/>
    <x v="0"/>
    <x v="0"/>
    <x v="0"/>
    <s v="Receitas Da Câmara"/>
    <x v="0"/>
    <x v="0"/>
    <x v="0"/>
    <x v="0"/>
    <x v="0"/>
    <x v="0"/>
    <x v="0"/>
    <s v="000000"/>
    <x v="0"/>
    <x v="0"/>
    <x v="0"/>
    <x v="0"/>
    <s v="BCA patrocínio para festa do Município são Miguel, conforme anexo."/>
  </r>
  <r>
    <x v="1"/>
    <n v="0"/>
    <n v="0"/>
    <n v="0"/>
    <n v="200000"/>
    <x v="1833"/>
    <x v="0"/>
    <x v="1"/>
    <x v="0"/>
    <s v="01.25.02.15"/>
    <x v="36"/>
    <x v="4"/>
    <x v="4"/>
    <s v="desporto"/>
    <s v="01.25.02"/>
    <s v="desporto"/>
    <s v="01.25.02"/>
    <x v="4"/>
    <x v="0"/>
    <x v="3"/>
    <x v="2"/>
    <x v="0"/>
    <x v="1"/>
    <x v="2"/>
    <x v="0"/>
    <x v="9"/>
    <s v="2022-10-07"/>
    <x v="3"/>
    <n v="200000"/>
    <x v="0"/>
    <m/>
    <x v="0"/>
    <m/>
    <x v="185"/>
    <n v="100477291"/>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Eletrotel, pelo iluminação de placa desportiva de Achada Bolanha.  "/>
  </r>
  <r>
    <x v="1"/>
    <n v="0"/>
    <n v="0"/>
    <n v="0"/>
    <n v="76245"/>
    <x v="1834"/>
    <x v="0"/>
    <x v="1"/>
    <x v="0"/>
    <s v="01.27.02.11"/>
    <x v="14"/>
    <x v="2"/>
    <x v="2"/>
    <s v="Saneamento básico"/>
    <s v="01.27.02"/>
    <s v="Saneamento básico"/>
    <s v="01.27.02"/>
    <x v="4"/>
    <x v="0"/>
    <x v="3"/>
    <x v="2"/>
    <x v="0"/>
    <x v="1"/>
    <x v="2"/>
    <x v="0"/>
    <x v="9"/>
    <s v="2022-10-13"/>
    <x v="3"/>
    <n v="76245"/>
    <x v="0"/>
    <m/>
    <x v="0"/>
    <m/>
    <x v="313"/>
    <n v="100479291"/>
    <x v="0"/>
    <x v="0"/>
    <s v="Reforço do saneamento básico"/>
    <s v="ORI"/>
    <x v="0"/>
    <m/>
    <x v="0"/>
    <x v="0"/>
    <x v="0"/>
    <x v="0"/>
    <x v="0"/>
    <x v="0"/>
    <x v="0"/>
    <x v="1"/>
    <x v="0"/>
    <x v="0"/>
    <x v="0"/>
    <s v="Reforço do saneamento básico"/>
    <x v="0"/>
    <x v="0"/>
    <x v="0"/>
    <x v="0"/>
    <x v="1"/>
    <x v="0"/>
    <x v="0"/>
    <s v="000000"/>
    <x v="0"/>
    <x v="0"/>
    <x v="0"/>
    <x v="0"/>
    <s v="Pagamento a favor de African Line Confeções, referente a confecionados destinados ao Pessoal afeto aos Cemitérios Municipais, Proteção Civil e os Coletores de Resíduos Sólidos Urbanos e o respetivo Condutor do Camião, conforme proposta em anexo."/>
  </r>
  <r>
    <x v="1"/>
    <n v="0"/>
    <n v="0"/>
    <n v="0"/>
    <n v="6000"/>
    <x v="1835"/>
    <x v="0"/>
    <x v="1"/>
    <x v="0"/>
    <s v="01.25.04.22"/>
    <x v="11"/>
    <x v="4"/>
    <x v="4"/>
    <s v="Cultura"/>
    <s v="01.25.04"/>
    <s v="Cultura"/>
    <s v="01.25.04"/>
    <x v="4"/>
    <x v="0"/>
    <x v="3"/>
    <x v="2"/>
    <x v="0"/>
    <x v="1"/>
    <x v="2"/>
    <x v="0"/>
    <x v="9"/>
    <s v="2022-10-13"/>
    <x v="3"/>
    <n v="6000"/>
    <x v="0"/>
    <m/>
    <x v="0"/>
    <m/>
    <x v="314"/>
    <n v="10047939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 Rosy Timas Tavares, pela formação em dança ministrada no âmbito da realização da semana das artes no concelho, conforme proposta em anexo."/>
  </r>
  <r>
    <x v="1"/>
    <n v="0"/>
    <n v="0"/>
    <n v="0"/>
    <n v="10000"/>
    <x v="1836"/>
    <x v="0"/>
    <x v="1"/>
    <x v="0"/>
    <s v="01.25.04.22"/>
    <x v="11"/>
    <x v="4"/>
    <x v="4"/>
    <s v="Cultura"/>
    <s v="01.25.04"/>
    <s v="Cultura"/>
    <s v="01.25.04"/>
    <x v="4"/>
    <x v="0"/>
    <x v="3"/>
    <x v="2"/>
    <x v="0"/>
    <x v="1"/>
    <x v="2"/>
    <x v="0"/>
    <x v="9"/>
    <s v="2022-10-13"/>
    <x v="3"/>
    <n v="10000"/>
    <x v="0"/>
    <m/>
    <x v="0"/>
    <m/>
    <x v="315"/>
    <n v="10047940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Dilson de jesus Moreno, referente gratificação ao grupo Rei de Tabanca pelo desfile realizado no âmbito da realização da semana das artes no concelho, conforme proposta em anexo."/>
  </r>
  <r>
    <x v="0"/>
    <n v="0"/>
    <n v="0"/>
    <n v="0"/>
    <n v="104000"/>
    <x v="1837"/>
    <x v="0"/>
    <x v="1"/>
    <x v="0"/>
    <s v="01.27.06.68"/>
    <x v="56"/>
    <x v="2"/>
    <x v="2"/>
    <s v="Requalificação Urbana e habitação"/>
    <s v="01.27.06"/>
    <s v="Requalificação Urbana e habitação"/>
    <s v="01.27.06"/>
    <x v="1"/>
    <x v="0"/>
    <x v="1"/>
    <x v="1"/>
    <x v="0"/>
    <x v="1"/>
    <x v="1"/>
    <x v="0"/>
    <x v="9"/>
    <s v="2022-10-14"/>
    <x v="3"/>
    <n v="104000"/>
    <x v="0"/>
    <m/>
    <x v="0"/>
    <m/>
    <x v="316"/>
    <n v="100479402"/>
    <x v="0"/>
    <x v="0"/>
    <s v="Requalificação Urbana e Ambiental  de Manguinho"/>
    <s v="ORI"/>
    <x v="0"/>
    <s v="RM"/>
    <x v="0"/>
    <x v="0"/>
    <x v="0"/>
    <x v="0"/>
    <x v="0"/>
    <x v="0"/>
    <x v="0"/>
    <x v="1"/>
    <x v="0"/>
    <x v="0"/>
    <x v="0"/>
    <s v="Requalificação Urbana e Ambiental  de Manguinho"/>
    <x v="0"/>
    <x v="0"/>
    <x v="0"/>
    <x v="0"/>
    <x v="1"/>
    <x v="0"/>
    <x v="0"/>
    <s v="000000"/>
    <x v="0"/>
    <x v="0"/>
    <x v="0"/>
    <x v="0"/>
    <s v="Pagamento a favor ZF Transporte &amp; Construção, referente a transporte de inertes, para trabalhos do construção da Pocilga Comunitária de manguino, conforme proposta em anexo."/>
  </r>
  <r>
    <x v="1"/>
    <n v="0"/>
    <n v="0"/>
    <n v="0"/>
    <n v="47650"/>
    <x v="1838"/>
    <x v="0"/>
    <x v="1"/>
    <x v="0"/>
    <s v="03.16.02"/>
    <x v="31"/>
    <x v="0"/>
    <x v="5"/>
    <s v="Gabinete do Presidente"/>
    <s v="03.16.02"/>
    <s v="Gabinete do Presidente"/>
    <s v="03.16.02"/>
    <x v="9"/>
    <x v="0"/>
    <x v="1"/>
    <x v="5"/>
    <x v="0"/>
    <x v="0"/>
    <x v="2"/>
    <x v="0"/>
    <x v="9"/>
    <s v="2022-10-17"/>
    <x v="3"/>
    <n v="47650"/>
    <x v="0"/>
    <m/>
    <x v="0"/>
    <m/>
    <x v="275"/>
    <n v="100475805"/>
    <x v="0"/>
    <x v="0"/>
    <s v="Gabinete do Presidente"/>
    <s v="ORI"/>
    <x v="0"/>
    <m/>
    <x v="0"/>
    <x v="0"/>
    <x v="0"/>
    <x v="0"/>
    <x v="0"/>
    <x v="0"/>
    <x v="0"/>
    <x v="0"/>
    <x v="0"/>
    <x v="0"/>
    <x v="0"/>
    <s v="Gabinete do Presidente"/>
    <x v="0"/>
    <x v="0"/>
    <x v="0"/>
    <x v="0"/>
    <x v="0"/>
    <x v="0"/>
    <x v="0"/>
    <s v="000000"/>
    <x v="0"/>
    <x v="0"/>
    <x v="0"/>
    <x v="0"/>
    <s v="Pagamento a favor de Multiviagens Tour, pela aquisição de bilhete de passagem aéreo, conforme documento em anexo. "/>
  </r>
  <r>
    <x v="1"/>
    <n v="0"/>
    <n v="0"/>
    <n v="0"/>
    <n v="55077"/>
    <x v="1839"/>
    <x v="0"/>
    <x v="1"/>
    <x v="0"/>
    <s v="03.16.15"/>
    <x v="6"/>
    <x v="0"/>
    <x v="5"/>
    <s v="Direção Financeira"/>
    <s v="03.16.15"/>
    <s v="Direção Financeira"/>
    <s v="03.16.15"/>
    <x v="7"/>
    <x v="0"/>
    <x v="1"/>
    <x v="1"/>
    <x v="0"/>
    <x v="0"/>
    <x v="2"/>
    <x v="0"/>
    <x v="9"/>
    <s v="2022-10-19"/>
    <x v="3"/>
    <n v="55077"/>
    <x v="0"/>
    <m/>
    <x v="0"/>
    <m/>
    <x v="5"/>
    <n v="100476920"/>
    <x v="0"/>
    <x v="0"/>
    <s v="Direção Financeira"/>
    <s v="ORI"/>
    <x v="0"/>
    <m/>
    <x v="0"/>
    <x v="0"/>
    <x v="0"/>
    <x v="0"/>
    <x v="0"/>
    <x v="0"/>
    <x v="0"/>
    <x v="0"/>
    <x v="0"/>
    <x v="0"/>
    <x v="0"/>
    <s v="Direção Financeira"/>
    <x v="0"/>
    <x v="0"/>
    <x v="0"/>
    <x v="0"/>
    <x v="0"/>
    <x v="0"/>
    <x v="0"/>
    <s v="000000"/>
    <x v="0"/>
    <x v="0"/>
    <x v="0"/>
    <x v="0"/>
    <s v="Pagamento a favor Felisberto Carvalho pelo fornecimento de Combustível as Viatura Ligeiras, conforme anexo."/>
  </r>
  <r>
    <x v="1"/>
    <n v="0"/>
    <n v="0"/>
    <n v="0"/>
    <n v="440"/>
    <x v="1840"/>
    <x v="0"/>
    <x v="1"/>
    <x v="0"/>
    <s v="03.16.15"/>
    <x v="6"/>
    <x v="0"/>
    <x v="5"/>
    <s v="Direção Financeira"/>
    <s v="03.16.15"/>
    <s v="Direção Financeira"/>
    <s v="03.16.15"/>
    <x v="23"/>
    <x v="0"/>
    <x v="1"/>
    <x v="1"/>
    <x v="0"/>
    <x v="0"/>
    <x v="2"/>
    <x v="0"/>
    <x v="9"/>
    <s v="2022-10-18"/>
    <x v="3"/>
    <n v="440"/>
    <x v="0"/>
    <m/>
    <x v="0"/>
    <m/>
    <x v="0"/>
    <n v="100474914"/>
    <x v="0"/>
    <x v="0"/>
    <s v="Direção Financeira"/>
    <s v="ORI"/>
    <x v="0"/>
    <m/>
    <x v="0"/>
    <x v="0"/>
    <x v="0"/>
    <x v="0"/>
    <x v="0"/>
    <x v="0"/>
    <x v="0"/>
    <x v="0"/>
    <x v="0"/>
    <x v="0"/>
    <x v="0"/>
    <s v="Direção Financeira"/>
    <x v="0"/>
    <x v="0"/>
    <x v="0"/>
    <x v="0"/>
    <x v="0"/>
    <x v="0"/>
    <x v="0"/>
    <s v="000000"/>
    <x v="0"/>
    <x v="0"/>
    <x v="0"/>
    <x v="0"/>
    <s v="Despesa referente aquisição de um tomada normal C-Terra-Makel, fita teflon, e redução latao1/2/8 macho e femea, conforme anexo."/>
  </r>
  <r>
    <x v="1"/>
    <n v="0"/>
    <n v="0"/>
    <n v="0"/>
    <n v="600000"/>
    <x v="1841"/>
    <x v="0"/>
    <x v="1"/>
    <x v="0"/>
    <s v="01.27.02.11"/>
    <x v="14"/>
    <x v="2"/>
    <x v="2"/>
    <s v="Saneamento básico"/>
    <s v="01.27.02"/>
    <s v="Saneamento básico"/>
    <s v="01.27.02"/>
    <x v="4"/>
    <x v="0"/>
    <x v="3"/>
    <x v="2"/>
    <x v="0"/>
    <x v="1"/>
    <x v="2"/>
    <x v="0"/>
    <x v="9"/>
    <s v="2022-10-19"/>
    <x v="3"/>
    <n v="600000"/>
    <x v="0"/>
    <m/>
    <x v="0"/>
    <m/>
    <x v="128"/>
    <n v="100451158"/>
    <x v="0"/>
    <x v="0"/>
    <s v="Reforço do saneamento básico"/>
    <s v="ORI"/>
    <x v="0"/>
    <m/>
    <x v="0"/>
    <x v="0"/>
    <x v="0"/>
    <x v="0"/>
    <x v="0"/>
    <x v="0"/>
    <x v="0"/>
    <x v="1"/>
    <x v="0"/>
    <x v="0"/>
    <x v="0"/>
    <s v="Reforço do saneamento básico"/>
    <x v="0"/>
    <x v="0"/>
    <x v="0"/>
    <x v="0"/>
    <x v="1"/>
    <x v="0"/>
    <x v="0"/>
    <s v="000000"/>
    <x v="0"/>
    <x v="0"/>
    <x v="0"/>
    <x v="0"/>
    <s v=" Pagamento a favor da empresa Santos Reparação Auto, referente a aquisição de viatura pesado Toyota Dyna 280, conforme cópia de contrato em anexo.   "/>
  </r>
  <r>
    <x v="1"/>
    <n v="0"/>
    <n v="0"/>
    <n v="0"/>
    <n v="9000"/>
    <x v="1842"/>
    <x v="0"/>
    <x v="1"/>
    <x v="0"/>
    <s v="01.25.03.11"/>
    <x v="52"/>
    <x v="4"/>
    <x v="4"/>
    <s v="Emprego e Formação profissional"/>
    <s v="01.25.03"/>
    <s v="Emprego e Formação profissional"/>
    <s v="01.25.03"/>
    <x v="4"/>
    <x v="0"/>
    <x v="3"/>
    <x v="2"/>
    <x v="0"/>
    <x v="1"/>
    <x v="2"/>
    <x v="0"/>
    <x v="9"/>
    <s v="2022-10-19"/>
    <x v="3"/>
    <n v="9000"/>
    <x v="0"/>
    <m/>
    <x v="0"/>
    <m/>
    <x v="317"/>
    <n v="100479230"/>
    <x v="0"/>
    <x v="0"/>
    <s v="Promoção Auto Emprego"/>
    <s v="ORI"/>
    <x v="0"/>
    <s v="PAE"/>
    <x v="0"/>
    <x v="0"/>
    <x v="0"/>
    <x v="0"/>
    <x v="0"/>
    <x v="0"/>
    <x v="0"/>
    <x v="1"/>
    <x v="0"/>
    <x v="0"/>
    <x v="0"/>
    <s v="Promoção Auto Emprego"/>
    <x v="0"/>
    <x v="0"/>
    <x v="0"/>
    <x v="0"/>
    <x v="1"/>
    <x v="0"/>
    <x v="0"/>
    <s v="000000"/>
    <x v="0"/>
    <x v="0"/>
    <x v="0"/>
    <x v="0"/>
    <s v="Pagamento a favor da Escola de condução S. Miguel, para promoção ao auto emprego, conforme anexo."/>
  </r>
  <r>
    <x v="1"/>
    <n v="0"/>
    <n v="0"/>
    <n v="0"/>
    <n v="2000"/>
    <x v="1843"/>
    <x v="0"/>
    <x v="1"/>
    <x v="0"/>
    <s v="01.25.05.10"/>
    <x v="5"/>
    <x v="4"/>
    <x v="4"/>
    <s v="Saúde"/>
    <s v="01.25.05"/>
    <s v="Saúde"/>
    <s v="01.25.05"/>
    <x v="5"/>
    <x v="0"/>
    <x v="4"/>
    <x v="3"/>
    <x v="0"/>
    <x v="1"/>
    <x v="2"/>
    <x v="0"/>
    <x v="9"/>
    <s v="2022-10-20"/>
    <x v="3"/>
    <n v="2000"/>
    <x v="0"/>
    <m/>
    <x v="0"/>
    <m/>
    <x v="253"/>
    <n v="100476790"/>
    <x v="0"/>
    <x v="0"/>
    <s v="Assistencia social"/>
    <s v="ORI"/>
    <x v="0"/>
    <m/>
    <x v="0"/>
    <x v="0"/>
    <x v="0"/>
    <x v="0"/>
    <x v="0"/>
    <x v="0"/>
    <x v="0"/>
    <x v="1"/>
    <x v="0"/>
    <x v="0"/>
    <x v="0"/>
    <s v="Assistencia social"/>
    <x v="0"/>
    <x v="0"/>
    <x v="0"/>
    <x v="0"/>
    <x v="1"/>
    <x v="0"/>
    <x v="0"/>
    <s v="000000"/>
    <x v="0"/>
    <x v="0"/>
    <x v="0"/>
    <x v="0"/>
    <s v="Apoio financeiro a favor da Sra. Ana Teresa Mendes, para cesta básica, conforme anexo."/>
  </r>
  <r>
    <x v="1"/>
    <n v="0"/>
    <n v="0"/>
    <n v="0"/>
    <n v="13030"/>
    <x v="1844"/>
    <x v="0"/>
    <x v="1"/>
    <x v="0"/>
    <s v="03.16.15"/>
    <x v="6"/>
    <x v="0"/>
    <x v="5"/>
    <s v="Direção Financeira"/>
    <s v="03.16.15"/>
    <s v="Direção Financeira"/>
    <s v="03.16.15"/>
    <x v="20"/>
    <x v="0"/>
    <x v="1"/>
    <x v="5"/>
    <x v="0"/>
    <x v="0"/>
    <x v="2"/>
    <x v="0"/>
    <x v="2"/>
    <s v="2022-03-24"/>
    <x v="1"/>
    <n v="13030"/>
    <x v="0"/>
    <m/>
    <x v="0"/>
    <m/>
    <x v="134"/>
    <n v="100303896"/>
    <x v="0"/>
    <x v="0"/>
    <s v="Direção Financeira"/>
    <s v="ORI"/>
    <x v="0"/>
    <m/>
    <x v="0"/>
    <x v="0"/>
    <x v="0"/>
    <x v="0"/>
    <x v="0"/>
    <x v="0"/>
    <x v="0"/>
    <x v="0"/>
    <x v="0"/>
    <x v="0"/>
    <x v="0"/>
    <s v="Direção Financeira"/>
    <x v="0"/>
    <x v="0"/>
    <x v="0"/>
    <x v="0"/>
    <x v="0"/>
    <x v="0"/>
    <x v="0"/>
    <s v="000653"/>
    <x v="0"/>
    <x v="0"/>
    <x v="0"/>
    <x v="0"/>
    <s v="Pagamento a favor do Sr. Meliciano Miranda, pelo serviço de fiscalização no parque de estacionamento referente ao mês de março 2022, conforme contrato em anexo. "/>
  </r>
  <r>
    <x v="1"/>
    <n v="0"/>
    <n v="0"/>
    <n v="0"/>
    <n v="2300"/>
    <x v="1845"/>
    <x v="0"/>
    <x v="1"/>
    <x v="0"/>
    <s v="03.16.10"/>
    <x v="70"/>
    <x v="0"/>
    <x v="5"/>
    <s v="Delegações Municipais "/>
    <s v="03.16.10"/>
    <s v="Delegações Municipais "/>
    <s v="03.16.10"/>
    <x v="15"/>
    <x v="0"/>
    <x v="1"/>
    <x v="1"/>
    <x v="1"/>
    <x v="0"/>
    <x v="2"/>
    <x v="0"/>
    <x v="4"/>
    <s v="2022-01-27"/>
    <x v="1"/>
    <n v="2300"/>
    <x v="0"/>
    <m/>
    <x v="0"/>
    <m/>
    <x v="3"/>
    <n v="100474696"/>
    <x v="0"/>
    <x v="1"/>
    <s v="Delegações Municipais "/>
    <s v="ORI"/>
    <x v="0"/>
    <m/>
    <x v="0"/>
    <x v="0"/>
    <x v="0"/>
    <x v="0"/>
    <x v="0"/>
    <x v="0"/>
    <x v="0"/>
    <x v="0"/>
    <x v="0"/>
    <x v="0"/>
    <x v="0"/>
    <s v="Delegações Municipais "/>
    <x v="0"/>
    <x v="0"/>
    <x v="0"/>
    <x v="0"/>
    <x v="0"/>
    <x v="0"/>
    <x v="0"/>
    <s v="000000"/>
    <x v="0"/>
    <x v="0"/>
    <x v="1"/>
    <x v="0"/>
    <s v="Pagamento a favor do Sr. Elvis José, pelo serviço de guarda na Delegação da Ribeira de São Miguel referente ao mês de janeiro 2022, conforme justificativos em anexo.    "/>
  </r>
  <r>
    <x v="1"/>
    <n v="0"/>
    <n v="0"/>
    <n v="0"/>
    <n v="13030"/>
    <x v="1845"/>
    <x v="0"/>
    <x v="1"/>
    <x v="0"/>
    <s v="03.16.10"/>
    <x v="70"/>
    <x v="0"/>
    <x v="5"/>
    <s v="Delegações Municipais "/>
    <s v="03.16.10"/>
    <s v="Delegações Municipais "/>
    <s v="03.16.10"/>
    <x v="15"/>
    <x v="0"/>
    <x v="1"/>
    <x v="1"/>
    <x v="1"/>
    <x v="0"/>
    <x v="2"/>
    <x v="0"/>
    <x v="4"/>
    <s v="2022-01-27"/>
    <x v="1"/>
    <n v="13030"/>
    <x v="0"/>
    <m/>
    <x v="0"/>
    <m/>
    <x v="238"/>
    <n v="100478060"/>
    <x v="0"/>
    <x v="0"/>
    <s v="Delegações Municipais "/>
    <s v="ORI"/>
    <x v="0"/>
    <m/>
    <x v="0"/>
    <x v="0"/>
    <x v="0"/>
    <x v="0"/>
    <x v="0"/>
    <x v="0"/>
    <x v="0"/>
    <x v="0"/>
    <x v="0"/>
    <x v="0"/>
    <x v="0"/>
    <s v="Delegações Municipais "/>
    <x v="0"/>
    <x v="0"/>
    <x v="0"/>
    <x v="0"/>
    <x v="0"/>
    <x v="0"/>
    <x v="0"/>
    <s v="000000"/>
    <x v="0"/>
    <x v="0"/>
    <x v="0"/>
    <x v="0"/>
    <s v="Pagamento a favor do Sr. Elvis José, pelo serviço de guarda na Delegação da Ribeira de São Miguel referente ao mês de janeiro 2022, conforme justificativos em anexo.    "/>
  </r>
  <r>
    <x v="1"/>
    <n v="0"/>
    <n v="0"/>
    <n v="0"/>
    <n v="2300"/>
    <x v="1846"/>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847"/>
    <x v="0"/>
    <x v="0"/>
    <x v="0"/>
    <s v="80.02.01"/>
    <x v="3"/>
    <x v="3"/>
    <x v="3"/>
    <s v="Retenções Iur"/>
    <s v="80.02.01"/>
    <s v="Retenções Iur"/>
    <s v="80.02.01"/>
    <x v="3"/>
    <x v="0"/>
    <x v="2"/>
    <x v="1"/>
    <x v="1"/>
    <x v="2"/>
    <x v="0"/>
    <x v="0"/>
    <x v="4"/>
    <s v="2022-01-26"/>
    <x v="1"/>
    <n v="4995"/>
    <x v="0"/>
    <m/>
    <x v="0"/>
    <m/>
    <x v="3"/>
    <n v="100474696"/>
    <x v="0"/>
    <x v="0"/>
    <s v="Retenções Iur"/>
    <s v="ORI"/>
    <x v="0"/>
    <s v="RIUR"/>
    <x v="0"/>
    <x v="0"/>
    <x v="0"/>
    <x v="0"/>
    <x v="0"/>
    <x v="0"/>
    <x v="0"/>
    <x v="0"/>
    <x v="0"/>
    <x v="0"/>
    <x v="0"/>
    <s v="Retenções Iur"/>
    <x v="0"/>
    <x v="0"/>
    <x v="0"/>
    <x v="0"/>
    <x v="2"/>
    <x v="0"/>
    <x v="0"/>
    <s v="000000"/>
    <x v="0"/>
    <x v="1"/>
    <x v="0"/>
    <x v="0"/>
    <s v="RETENCAO OT"/>
  </r>
  <r>
    <x v="1"/>
    <n v="0"/>
    <n v="0"/>
    <n v="0"/>
    <n v="4995"/>
    <x v="1848"/>
    <x v="0"/>
    <x v="0"/>
    <x v="0"/>
    <s v="80.02.01"/>
    <x v="3"/>
    <x v="3"/>
    <x v="3"/>
    <s v="Retenções Iur"/>
    <s v="80.02.01"/>
    <s v="Retenções Iur"/>
    <s v="80.02.01"/>
    <x v="3"/>
    <x v="0"/>
    <x v="2"/>
    <x v="1"/>
    <x v="1"/>
    <x v="2"/>
    <x v="0"/>
    <x v="0"/>
    <x v="4"/>
    <s v="2022-01-26"/>
    <x v="1"/>
    <n v="4995"/>
    <x v="0"/>
    <m/>
    <x v="0"/>
    <m/>
    <x v="3"/>
    <n v="100474696"/>
    <x v="0"/>
    <x v="0"/>
    <s v="Retenções Iur"/>
    <s v="ORI"/>
    <x v="0"/>
    <s v="RIUR"/>
    <x v="0"/>
    <x v="0"/>
    <x v="0"/>
    <x v="0"/>
    <x v="0"/>
    <x v="0"/>
    <x v="0"/>
    <x v="0"/>
    <x v="0"/>
    <x v="0"/>
    <x v="0"/>
    <s v="Retenções Iur"/>
    <x v="0"/>
    <x v="0"/>
    <x v="0"/>
    <x v="0"/>
    <x v="2"/>
    <x v="0"/>
    <x v="0"/>
    <s v="000000"/>
    <x v="0"/>
    <x v="1"/>
    <x v="0"/>
    <x v="0"/>
    <s v="RETENCAO OT"/>
  </r>
  <r>
    <x v="1"/>
    <n v="0"/>
    <n v="0"/>
    <n v="0"/>
    <n v="10109"/>
    <x v="1849"/>
    <x v="0"/>
    <x v="0"/>
    <x v="0"/>
    <s v="80.02.01"/>
    <x v="3"/>
    <x v="3"/>
    <x v="3"/>
    <s v="Retenções Iur"/>
    <s v="80.02.01"/>
    <s v="Retenções Iur"/>
    <s v="80.02.01"/>
    <x v="3"/>
    <x v="0"/>
    <x v="2"/>
    <x v="1"/>
    <x v="1"/>
    <x v="2"/>
    <x v="0"/>
    <x v="0"/>
    <x v="4"/>
    <s v="2022-01-26"/>
    <x v="1"/>
    <n v="10109"/>
    <x v="0"/>
    <m/>
    <x v="0"/>
    <m/>
    <x v="3"/>
    <n v="100474696"/>
    <x v="0"/>
    <x v="0"/>
    <s v="Retenções Iur"/>
    <s v="ORI"/>
    <x v="0"/>
    <s v="RIUR"/>
    <x v="0"/>
    <x v="0"/>
    <x v="0"/>
    <x v="0"/>
    <x v="0"/>
    <x v="0"/>
    <x v="0"/>
    <x v="0"/>
    <x v="0"/>
    <x v="0"/>
    <x v="0"/>
    <s v="Retenções Iur"/>
    <x v="0"/>
    <x v="0"/>
    <x v="0"/>
    <x v="0"/>
    <x v="2"/>
    <x v="0"/>
    <x v="0"/>
    <s v="000000"/>
    <x v="0"/>
    <x v="1"/>
    <x v="0"/>
    <x v="0"/>
    <s v="RETENCAO OT"/>
  </r>
  <r>
    <x v="1"/>
    <n v="0"/>
    <n v="0"/>
    <n v="0"/>
    <n v="71000"/>
    <x v="1850"/>
    <x v="0"/>
    <x v="1"/>
    <x v="0"/>
    <s v="03.16.15"/>
    <x v="6"/>
    <x v="0"/>
    <x v="5"/>
    <s v="Direção Financeira"/>
    <s v="03.16.15"/>
    <s v="Direção Financeira"/>
    <s v="03.16.15"/>
    <x v="23"/>
    <x v="0"/>
    <x v="1"/>
    <x v="1"/>
    <x v="0"/>
    <x v="0"/>
    <x v="2"/>
    <x v="0"/>
    <x v="5"/>
    <s v="2022-02-14"/>
    <x v="1"/>
    <n v="71000"/>
    <x v="0"/>
    <m/>
    <x v="0"/>
    <m/>
    <x v="318"/>
    <n v="100479037"/>
    <x v="0"/>
    <x v="0"/>
    <s v="Direção Financeira"/>
    <s v="ORI"/>
    <x v="0"/>
    <m/>
    <x v="0"/>
    <x v="0"/>
    <x v="0"/>
    <x v="0"/>
    <x v="0"/>
    <x v="0"/>
    <x v="0"/>
    <x v="0"/>
    <x v="0"/>
    <x v="0"/>
    <x v="0"/>
    <s v="Direção Financeira"/>
    <x v="0"/>
    <x v="0"/>
    <x v="0"/>
    <x v="0"/>
    <x v="0"/>
    <x v="0"/>
    <x v="0"/>
    <s v="000000"/>
    <x v="0"/>
    <x v="0"/>
    <x v="0"/>
    <x v="0"/>
    <s v="Pagamento a favor da Service Center, pela produção de cartões de visita ultra espessos, conforme proposta e fatura em anexo."/>
  </r>
  <r>
    <x v="0"/>
    <n v="0"/>
    <n v="0"/>
    <n v="0"/>
    <n v="1300000"/>
    <x v="1851"/>
    <x v="0"/>
    <x v="0"/>
    <x v="0"/>
    <s v="03.03.10"/>
    <x v="0"/>
    <x v="0"/>
    <x v="0"/>
    <s v="Receitas Da Câmara"/>
    <s v="03.03.10"/>
    <s v="Receitas Da Câmara"/>
    <s v="03.03.10"/>
    <x v="45"/>
    <x v="0"/>
    <x v="1"/>
    <x v="1"/>
    <x v="0"/>
    <x v="0"/>
    <x v="0"/>
    <x v="0"/>
    <x v="5"/>
    <s v="2022-02-21"/>
    <x v="1"/>
    <n v="1300000"/>
    <x v="0"/>
    <m/>
    <x v="0"/>
    <m/>
    <x v="0"/>
    <n v="100474914"/>
    <x v="0"/>
    <x v="0"/>
    <s v="Receitas Da Câmara"/>
    <s v="EXT"/>
    <x v="0"/>
    <s v="RDC"/>
    <x v="0"/>
    <x v="0"/>
    <x v="0"/>
    <x v="0"/>
    <x v="0"/>
    <x v="0"/>
    <x v="0"/>
    <x v="0"/>
    <x v="0"/>
    <x v="0"/>
    <x v="0"/>
    <s v="Receitas Da Câmara"/>
    <x v="0"/>
    <x v="0"/>
    <x v="0"/>
    <x v="0"/>
    <x v="0"/>
    <x v="0"/>
    <x v="0"/>
    <s v="000000"/>
    <x v="0"/>
    <x v="0"/>
    <x v="0"/>
    <x v="0"/>
    <s v="Transferência feita Elisangelo B. Cabral pela aquisição de compra Tereno Bacio, conforme estrato em anexo."/>
  </r>
  <r>
    <x v="1"/>
    <n v="0"/>
    <n v="0"/>
    <n v="0"/>
    <n v="2300"/>
    <x v="1844"/>
    <x v="0"/>
    <x v="1"/>
    <x v="0"/>
    <s v="03.16.15"/>
    <x v="6"/>
    <x v="0"/>
    <x v="5"/>
    <s v="Direção Financeira"/>
    <s v="03.16.15"/>
    <s v="Direção Financeira"/>
    <s v="03.16.15"/>
    <x v="20"/>
    <x v="0"/>
    <x v="1"/>
    <x v="5"/>
    <x v="0"/>
    <x v="0"/>
    <x v="2"/>
    <x v="0"/>
    <x v="2"/>
    <s v="2022-03-24"/>
    <x v="1"/>
    <n v="2300"/>
    <x v="0"/>
    <m/>
    <x v="0"/>
    <m/>
    <x v="3"/>
    <n v="100474696"/>
    <x v="0"/>
    <x v="1"/>
    <s v="Direção Financeira"/>
    <s v="ORI"/>
    <x v="0"/>
    <m/>
    <x v="0"/>
    <x v="0"/>
    <x v="0"/>
    <x v="0"/>
    <x v="0"/>
    <x v="0"/>
    <x v="0"/>
    <x v="0"/>
    <x v="0"/>
    <x v="0"/>
    <x v="0"/>
    <s v="Direção Financeira"/>
    <x v="0"/>
    <x v="0"/>
    <x v="0"/>
    <x v="0"/>
    <x v="0"/>
    <x v="0"/>
    <x v="0"/>
    <s v="000653"/>
    <x v="0"/>
    <x v="0"/>
    <x v="1"/>
    <x v="0"/>
    <s v="Pagamento a favor do Sr. Meliciano Miranda, pelo serviço de fiscalização no parque de estacionamento referente ao mês de março 2022, conforme contrato em anexo. "/>
  </r>
  <r>
    <x v="1"/>
    <n v="0"/>
    <n v="0"/>
    <n v="0"/>
    <n v="1682"/>
    <x v="1852"/>
    <x v="0"/>
    <x v="1"/>
    <x v="0"/>
    <s v="01.25.05.10"/>
    <x v="5"/>
    <x v="4"/>
    <x v="4"/>
    <s v="Saúde"/>
    <s v="01.25.05"/>
    <s v="Saúde"/>
    <s v="01.25.05"/>
    <x v="5"/>
    <x v="0"/>
    <x v="4"/>
    <x v="3"/>
    <x v="0"/>
    <x v="1"/>
    <x v="2"/>
    <x v="0"/>
    <x v="0"/>
    <s v="2022-04-07"/>
    <x v="0"/>
    <n v="1682"/>
    <x v="0"/>
    <m/>
    <x v="0"/>
    <m/>
    <x v="76"/>
    <n v="100133992"/>
    <x v="0"/>
    <x v="0"/>
    <s v="Assistencia social"/>
    <s v="ORI"/>
    <x v="0"/>
    <m/>
    <x v="0"/>
    <x v="0"/>
    <x v="0"/>
    <x v="0"/>
    <x v="0"/>
    <x v="0"/>
    <x v="0"/>
    <x v="1"/>
    <x v="0"/>
    <x v="0"/>
    <x v="0"/>
    <s v="Assistencia social"/>
    <x v="0"/>
    <x v="0"/>
    <x v="0"/>
    <x v="0"/>
    <x v="1"/>
    <x v="0"/>
    <x v="0"/>
    <s v="000000"/>
    <x v="0"/>
    <x v="0"/>
    <x v="0"/>
    <x v="0"/>
    <s v="Pagamento a favor da Farmácia São Miguel pela aquisição de Medicamento da Sra. Maria Gomes Tavares conforme o documento em anexo."/>
  </r>
  <r>
    <x v="1"/>
    <n v="0"/>
    <n v="0"/>
    <n v="0"/>
    <n v="12632"/>
    <x v="1853"/>
    <x v="0"/>
    <x v="1"/>
    <x v="0"/>
    <s v="03.16.15"/>
    <x v="6"/>
    <x v="0"/>
    <x v="5"/>
    <s v="Direção Financeira"/>
    <s v="03.16.15"/>
    <s v="Direção Financeira"/>
    <s v="03.16.15"/>
    <x v="75"/>
    <x v="0"/>
    <x v="3"/>
    <x v="17"/>
    <x v="0"/>
    <x v="0"/>
    <x v="2"/>
    <x v="0"/>
    <x v="1"/>
    <s v="2022-05-02"/>
    <x v="0"/>
    <n v="12632"/>
    <x v="0"/>
    <m/>
    <x v="0"/>
    <m/>
    <x v="223"/>
    <n v="100394431"/>
    <x v="0"/>
    <x v="0"/>
    <s v="Direção Financeira"/>
    <s v="ORI"/>
    <x v="0"/>
    <m/>
    <x v="0"/>
    <x v="0"/>
    <x v="0"/>
    <x v="0"/>
    <x v="0"/>
    <x v="0"/>
    <x v="0"/>
    <x v="0"/>
    <x v="0"/>
    <x v="0"/>
    <x v="0"/>
    <s v="Direção Financeira"/>
    <x v="0"/>
    <x v="0"/>
    <x v="0"/>
    <x v="0"/>
    <x v="0"/>
    <x v="0"/>
    <x v="0"/>
    <s v="000000"/>
    <x v="0"/>
    <x v="0"/>
    <x v="0"/>
    <x v="0"/>
    <s v="Pagamento a favor da Garantia, pelo seguro da viatura, St-48-WL Toyota Hilux GUN12L-DNFSXN  período 29/04/2022 ate 28/10/2022, conforme documento em anexo. "/>
  </r>
  <r>
    <x v="1"/>
    <n v="0"/>
    <n v="0"/>
    <n v="0"/>
    <n v="2300"/>
    <x v="1854"/>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855"/>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1856"/>
    <x v="0"/>
    <x v="0"/>
    <x v="0"/>
    <s v="80.02.01"/>
    <x v="3"/>
    <x v="3"/>
    <x v="3"/>
    <s v="Retenções Iur"/>
    <s v="80.02.01"/>
    <s v="Retenções Iur"/>
    <s v="80.02.01"/>
    <x v="3"/>
    <x v="0"/>
    <x v="2"/>
    <x v="1"/>
    <x v="1"/>
    <x v="2"/>
    <x v="0"/>
    <x v="0"/>
    <x v="0"/>
    <s v="2022-04-27"/>
    <x v="0"/>
    <n v="4995"/>
    <x v="0"/>
    <m/>
    <x v="0"/>
    <m/>
    <x v="3"/>
    <n v="100474696"/>
    <x v="0"/>
    <x v="0"/>
    <s v="Retenções Iur"/>
    <s v="ORI"/>
    <x v="0"/>
    <s v="RIUR"/>
    <x v="0"/>
    <x v="0"/>
    <x v="0"/>
    <x v="0"/>
    <x v="0"/>
    <x v="0"/>
    <x v="0"/>
    <x v="0"/>
    <x v="0"/>
    <x v="0"/>
    <x v="0"/>
    <s v="Retenções Iur"/>
    <x v="0"/>
    <x v="0"/>
    <x v="0"/>
    <x v="0"/>
    <x v="2"/>
    <x v="0"/>
    <x v="0"/>
    <s v="000000"/>
    <x v="0"/>
    <x v="1"/>
    <x v="0"/>
    <x v="0"/>
    <s v="RETENCAO OT"/>
  </r>
  <r>
    <x v="1"/>
    <n v="0"/>
    <n v="0"/>
    <n v="0"/>
    <n v="96631"/>
    <x v="1857"/>
    <x v="0"/>
    <x v="0"/>
    <x v="0"/>
    <s v="80.02.10.01"/>
    <x v="9"/>
    <x v="3"/>
    <x v="3"/>
    <s v="Outros"/>
    <s v="80.02.10"/>
    <s v="Outros"/>
    <s v="80.02.10"/>
    <x v="29"/>
    <x v="0"/>
    <x v="2"/>
    <x v="1"/>
    <x v="1"/>
    <x v="2"/>
    <x v="0"/>
    <x v="0"/>
    <x v="0"/>
    <s v="2022-04-19"/>
    <x v="0"/>
    <n v="9663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739"/>
    <x v="1858"/>
    <x v="0"/>
    <x v="0"/>
    <x v="0"/>
    <s v="80.02.10.02"/>
    <x v="18"/>
    <x v="3"/>
    <x v="3"/>
    <s v="Outros"/>
    <s v="80.02.10"/>
    <s v="Outros"/>
    <s v="80.02.10"/>
    <x v="30"/>
    <x v="0"/>
    <x v="2"/>
    <x v="1"/>
    <x v="1"/>
    <x v="2"/>
    <x v="0"/>
    <x v="0"/>
    <x v="0"/>
    <s v="2022-04-19"/>
    <x v="0"/>
    <n v="4739"/>
    <x v="0"/>
    <m/>
    <x v="0"/>
    <m/>
    <x v="34"/>
    <n v="100474707"/>
    <x v="0"/>
    <x v="0"/>
    <s v="Retençoes STAPS"/>
    <s v="ORI"/>
    <x v="0"/>
    <s v="RSND"/>
    <x v="0"/>
    <x v="0"/>
    <x v="0"/>
    <x v="0"/>
    <x v="0"/>
    <x v="0"/>
    <x v="0"/>
    <x v="1"/>
    <x v="0"/>
    <x v="0"/>
    <x v="0"/>
    <s v="Retençoes STAPS"/>
    <x v="0"/>
    <x v="0"/>
    <x v="0"/>
    <x v="0"/>
    <x v="2"/>
    <x v="0"/>
    <x v="0"/>
    <s v="000000"/>
    <x v="0"/>
    <x v="1"/>
    <x v="0"/>
    <x v="0"/>
    <s v="RETENCAO OT"/>
  </r>
  <r>
    <x v="1"/>
    <n v="0"/>
    <n v="0"/>
    <n v="0"/>
    <n v="271"/>
    <x v="1859"/>
    <x v="0"/>
    <x v="0"/>
    <x v="0"/>
    <s v="80.02.10.24"/>
    <x v="20"/>
    <x v="3"/>
    <x v="3"/>
    <s v="Outros"/>
    <s v="80.02.10"/>
    <s v="Outros"/>
    <s v="80.02.10"/>
    <x v="30"/>
    <x v="0"/>
    <x v="2"/>
    <x v="1"/>
    <x v="1"/>
    <x v="2"/>
    <x v="0"/>
    <x v="0"/>
    <x v="0"/>
    <s v="2022-04-19"/>
    <x v="0"/>
    <n v="271"/>
    <x v="0"/>
    <m/>
    <x v="0"/>
    <m/>
    <x v="36"/>
    <n v="100478987"/>
    <x v="0"/>
    <x v="0"/>
    <s v="Retenções SIACSA"/>
    <s v="ORI"/>
    <x v="0"/>
    <s v="SIACSA"/>
    <x v="0"/>
    <x v="0"/>
    <x v="0"/>
    <x v="0"/>
    <x v="0"/>
    <x v="0"/>
    <x v="0"/>
    <x v="1"/>
    <x v="0"/>
    <x v="0"/>
    <x v="0"/>
    <s v="Retenções SIACSA"/>
    <x v="0"/>
    <x v="0"/>
    <x v="0"/>
    <x v="0"/>
    <x v="2"/>
    <x v="0"/>
    <x v="0"/>
    <s v="000000"/>
    <x v="0"/>
    <x v="1"/>
    <x v="0"/>
    <x v="0"/>
    <s v="RETENCAO OT"/>
  </r>
  <r>
    <x v="1"/>
    <n v="0"/>
    <n v="0"/>
    <n v="0"/>
    <n v="5732"/>
    <x v="1860"/>
    <x v="0"/>
    <x v="0"/>
    <x v="0"/>
    <s v="80.02.10.26"/>
    <x v="21"/>
    <x v="3"/>
    <x v="3"/>
    <s v="Outros"/>
    <s v="80.02.10"/>
    <s v="Outros"/>
    <s v="80.02.10"/>
    <x v="31"/>
    <x v="0"/>
    <x v="2"/>
    <x v="10"/>
    <x v="1"/>
    <x v="2"/>
    <x v="0"/>
    <x v="0"/>
    <x v="0"/>
    <s v="2022-04-19"/>
    <x v="0"/>
    <n v="5732"/>
    <x v="0"/>
    <m/>
    <x v="0"/>
    <m/>
    <x v="37"/>
    <n v="100479277"/>
    <x v="0"/>
    <x v="0"/>
    <s v="Retenção Sansung"/>
    <s v="ORI"/>
    <x v="0"/>
    <s v="RS"/>
    <x v="0"/>
    <x v="0"/>
    <x v="0"/>
    <x v="0"/>
    <x v="0"/>
    <x v="0"/>
    <x v="0"/>
    <x v="1"/>
    <x v="0"/>
    <x v="0"/>
    <x v="0"/>
    <s v="Retenção Sansung"/>
    <x v="0"/>
    <x v="0"/>
    <x v="0"/>
    <x v="0"/>
    <x v="2"/>
    <x v="0"/>
    <x v="0"/>
    <s v="000000"/>
    <x v="0"/>
    <x v="1"/>
    <x v="0"/>
    <x v="0"/>
    <s v="RETENCAO OT"/>
  </r>
  <r>
    <x v="1"/>
    <n v="0"/>
    <n v="0"/>
    <n v="0"/>
    <n v="9321"/>
    <x v="1861"/>
    <x v="0"/>
    <x v="0"/>
    <x v="0"/>
    <s v="80.02.01"/>
    <x v="3"/>
    <x v="3"/>
    <x v="3"/>
    <s v="Retenções Iur"/>
    <s v="80.02.01"/>
    <s v="Retenções Iur"/>
    <s v="80.02.01"/>
    <x v="3"/>
    <x v="0"/>
    <x v="2"/>
    <x v="1"/>
    <x v="1"/>
    <x v="2"/>
    <x v="0"/>
    <x v="0"/>
    <x v="0"/>
    <s v="2022-04-19"/>
    <x v="0"/>
    <n v="9321"/>
    <x v="0"/>
    <m/>
    <x v="0"/>
    <m/>
    <x v="3"/>
    <n v="100474696"/>
    <x v="0"/>
    <x v="0"/>
    <s v="Retenções Iur"/>
    <s v="ORI"/>
    <x v="0"/>
    <s v="RIUR"/>
    <x v="0"/>
    <x v="0"/>
    <x v="0"/>
    <x v="0"/>
    <x v="0"/>
    <x v="0"/>
    <x v="0"/>
    <x v="0"/>
    <x v="0"/>
    <x v="0"/>
    <x v="0"/>
    <s v="Retenções Iur"/>
    <x v="0"/>
    <x v="0"/>
    <x v="0"/>
    <x v="0"/>
    <x v="2"/>
    <x v="0"/>
    <x v="0"/>
    <s v="000000"/>
    <x v="0"/>
    <x v="1"/>
    <x v="0"/>
    <x v="0"/>
    <s v="RETENCAO OT"/>
  </r>
  <r>
    <x v="1"/>
    <n v="0"/>
    <n v="0"/>
    <n v="0"/>
    <n v="10783"/>
    <x v="1862"/>
    <x v="0"/>
    <x v="0"/>
    <x v="0"/>
    <s v="80.02.10.01"/>
    <x v="9"/>
    <x v="3"/>
    <x v="3"/>
    <s v="Outros"/>
    <s v="80.02.10"/>
    <s v="Outros"/>
    <s v="80.02.10"/>
    <x v="29"/>
    <x v="0"/>
    <x v="2"/>
    <x v="1"/>
    <x v="1"/>
    <x v="2"/>
    <x v="0"/>
    <x v="0"/>
    <x v="0"/>
    <s v="2022-04-19"/>
    <x v="0"/>
    <n v="1078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460"/>
    <x v="1863"/>
    <x v="0"/>
    <x v="1"/>
    <x v="0"/>
    <s v="03.16.15"/>
    <x v="6"/>
    <x v="0"/>
    <x v="5"/>
    <s v="Direção Financeira"/>
    <s v="03.16.15"/>
    <s v="Direção Financeira"/>
    <s v="03.16.15"/>
    <x v="53"/>
    <x v="0"/>
    <x v="1"/>
    <x v="5"/>
    <x v="0"/>
    <x v="0"/>
    <x v="2"/>
    <x v="0"/>
    <x v="0"/>
    <s v="2022-04-19"/>
    <x v="0"/>
    <n v="29460"/>
    <x v="0"/>
    <m/>
    <x v="0"/>
    <m/>
    <x v="319"/>
    <n v="100478577"/>
    <x v="0"/>
    <x v="0"/>
    <s v="Direção Financeira"/>
    <s v="ORI"/>
    <x v="0"/>
    <m/>
    <x v="0"/>
    <x v="0"/>
    <x v="0"/>
    <x v="0"/>
    <x v="0"/>
    <x v="0"/>
    <x v="0"/>
    <x v="0"/>
    <x v="0"/>
    <x v="0"/>
    <x v="0"/>
    <s v="Direção Financeira"/>
    <x v="0"/>
    <x v="0"/>
    <x v="0"/>
    <x v="0"/>
    <x v="0"/>
    <x v="0"/>
    <x v="0"/>
    <s v="000000"/>
    <x v="0"/>
    <x v="0"/>
    <x v="0"/>
    <x v="0"/>
    <s v="Pagamento a favor da EMPS, para o pagamento de cocktail servidos aos Caminheiro Sem Fronteira da Praia e de São Miguel, conforme, conforme fatura e proposta em anexo."/>
  </r>
  <r>
    <x v="1"/>
    <n v="0"/>
    <n v="0"/>
    <n v="0"/>
    <n v="18000"/>
    <x v="1864"/>
    <x v="0"/>
    <x v="1"/>
    <x v="0"/>
    <s v="03.16.26"/>
    <x v="43"/>
    <x v="0"/>
    <x v="5"/>
    <s v="Dir. da Agricultura, Pecuária e Floresta"/>
    <s v="03.16.26"/>
    <s v="Dir. da Agricultura, Pecuária e Floresta"/>
    <s v="03.16.26"/>
    <x v="9"/>
    <x v="0"/>
    <x v="1"/>
    <x v="5"/>
    <x v="0"/>
    <x v="0"/>
    <x v="2"/>
    <x v="0"/>
    <x v="0"/>
    <s v="2022-04-27"/>
    <x v="0"/>
    <n v="18000"/>
    <x v="0"/>
    <m/>
    <x v="0"/>
    <m/>
    <x v="320"/>
    <n v="100136426"/>
    <x v="0"/>
    <x v="0"/>
    <s v="Dir. da Agricultura, Pecuária e Floresta"/>
    <s v="ORI"/>
    <x v="0"/>
    <m/>
    <x v="0"/>
    <x v="0"/>
    <x v="0"/>
    <x v="0"/>
    <x v="0"/>
    <x v="0"/>
    <x v="0"/>
    <x v="0"/>
    <x v="0"/>
    <x v="0"/>
    <x v="0"/>
    <s v="Dir. da Agricultura, Pecuária e Floresta"/>
    <x v="0"/>
    <x v="0"/>
    <x v="0"/>
    <x v="0"/>
    <x v="0"/>
    <x v="0"/>
    <x v="0"/>
    <s v="000000"/>
    <x v="0"/>
    <x v="0"/>
    <x v="0"/>
    <x v="0"/>
    <s v="Ajuda de custo a favor do Sr. Albertino Júlio Aurora de Pina pela sua deslocação em missão do serviço á ilha do sal, conforme documento justificativo em anexo."/>
  </r>
  <r>
    <x v="1"/>
    <n v="0"/>
    <n v="0"/>
    <n v="0"/>
    <n v="2375"/>
    <x v="1865"/>
    <x v="0"/>
    <x v="1"/>
    <x v="0"/>
    <s v="03.16.15"/>
    <x v="6"/>
    <x v="0"/>
    <x v="5"/>
    <s v="Direção Financeira"/>
    <s v="03.16.15"/>
    <s v="Direção Financeira"/>
    <s v="03.16.15"/>
    <x v="53"/>
    <x v="0"/>
    <x v="1"/>
    <x v="5"/>
    <x v="0"/>
    <x v="0"/>
    <x v="2"/>
    <x v="0"/>
    <x v="2"/>
    <s v="2022-03-31"/>
    <x v="1"/>
    <n v="2375"/>
    <x v="0"/>
    <m/>
    <x v="0"/>
    <m/>
    <x v="0"/>
    <n v="100474914"/>
    <x v="0"/>
    <x v="0"/>
    <s v="Direção Financeira"/>
    <s v="ORI"/>
    <x v="0"/>
    <m/>
    <x v="0"/>
    <x v="0"/>
    <x v="0"/>
    <x v="0"/>
    <x v="0"/>
    <x v="0"/>
    <x v="0"/>
    <x v="0"/>
    <x v="0"/>
    <x v="0"/>
    <x v="0"/>
    <s v="Direção Financeira"/>
    <x v="0"/>
    <x v="0"/>
    <x v="0"/>
    <x v="0"/>
    <x v="0"/>
    <x v="0"/>
    <x v="0"/>
    <s v="000756"/>
    <x v="0"/>
    <x v="0"/>
    <x v="0"/>
    <x v="0"/>
    <s v="Pagamento das despesas bancárias da conta 64-03 e 77, referente ao mês de Março 2022, conforme extrato em anexo.  "/>
  </r>
  <r>
    <x v="1"/>
    <n v="0"/>
    <n v="0"/>
    <n v="0"/>
    <n v="51740"/>
    <x v="1866"/>
    <x v="0"/>
    <x v="1"/>
    <x v="0"/>
    <s v="01.27.02.11"/>
    <x v="14"/>
    <x v="2"/>
    <x v="2"/>
    <s v="Saneamento básico"/>
    <s v="01.27.02"/>
    <s v="Saneamento básico"/>
    <s v="01.27.02"/>
    <x v="4"/>
    <x v="0"/>
    <x v="3"/>
    <x v="2"/>
    <x v="0"/>
    <x v="1"/>
    <x v="2"/>
    <x v="0"/>
    <x v="0"/>
    <s v="2022-04-27"/>
    <x v="0"/>
    <n v="51740"/>
    <x v="0"/>
    <m/>
    <x v="0"/>
    <m/>
    <x v="5"/>
    <n v="100476920"/>
    <x v="0"/>
    <x v="0"/>
    <s v="Reforço do saneamento básico"/>
    <s v="ORI"/>
    <x v="0"/>
    <m/>
    <x v="0"/>
    <x v="0"/>
    <x v="0"/>
    <x v="0"/>
    <x v="0"/>
    <x v="0"/>
    <x v="0"/>
    <x v="1"/>
    <x v="0"/>
    <x v="0"/>
    <x v="0"/>
    <s v="Reforço do saneamento básico"/>
    <x v="0"/>
    <x v="0"/>
    <x v="0"/>
    <x v="0"/>
    <x v="1"/>
    <x v="0"/>
    <x v="0"/>
    <s v="000000"/>
    <x v="0"/>
    <x v="0"/>
    <x v="0"/>
    <x v="0"/>
    <s v="Pagamento a Favor da Empresa Felisberto Carvalho Auto Lda. , pela aquisição de 384,68 litros de Combustível destinados as viaturas de recolhas de Lixo, conforme a proposta em anexo."/>
  </r>
  <r>
    <x v="1"/>
    <n v="0"/>
    <n v="0"/>
    <n v="0"/>
    <n v="12000"/>
    <x v="1867"/>
    <x v="0"/>
    <x v="1"/>
    <x v="0"/>
    <s v="03.16.15"/>
    <x v="6"/>
    <x v="0"/>
    <x v="5"/>
    <s v="Direção Financeira"/>
    <s v="03.16.15"/>
    <s v="Direção Financeira"/>
    <s v="03.16.15"/>
    <x v="82"/>
    <x v="0"/>
    <x v="1"/>
    <x v="1"/>
    <x v="0"/>
    <x v="0"/>
    <x v="2"/>
    <x v="0"/>
    <x v="1"/>
    <s v="2022-05-02"/>
    <x v="0"/>
    <n v="12000"/>
    <x v="0"/>
    <m/>
    <x v="0"/>
    <m/>
    <x v="321"/>
    <n v="100476222"/>
    <x v="0"/>
    <x v="0"/>
    <s v="Direção Financeira"/>
    <s v="ORI"/>
    <x v="0"/>
    <m/>
    <x v="0"/>
    <x v="0"/>
    <x v="0"/>
    <x v="0"/>
    <x v="0"/>
    <x v="0"/>
    <x v="0"/>
    <x v="0"/>
    <x v="0"/>
    <x v="0"/>
    <x v="0"/>
    <s v="Direção Financeira"/>
    <x v="0"/>
    <x v="0"/>
    <x v="0"/>
    <x v="0"/>
    <x v="0"/>
    <x v="0"/>
    <x v="0"/>
    <s v="000000"/>
    <x v="0"/>
    <x v="0"/>
    <x v="0"/>
    <x v="0"/>
    <s v="Apoio financeira a favor Gerson Maria João de Pina dos Santos,, para participar na formação ser ministrada na cidade da Praia, conforme proposta em anexo."/>
  </r>
  <r>
    <x v="0"/>
    <n v="0"/>
    <n v="0"/>
    <n v="0"/>
    <n v="392202"/>
    <x v="1868"/>
    <x v="0"/>
    <x v="1"/>
    <x v="0"/>
    <s v="01.27.06.41"/>
    <x v="12"/>
    <x v="2"/>
    <x v="2"/>
    <s v="Requalificação Urbana e habitação"/>
    <s v="01.27.06"/>
    <s v="Requalificação Urbana e habitação"/>
    <s v="01.27.06"/>
    <x v="12"/>
    <x v="0"/>
    <x v="1"/>
    <x v="1"/>
    <x v="0"/>
    <x v="1"/>
    <x v="1"/>
    <x v="0"/>
    <x v="1"/>
    <s v="2022-05-05"/>
    <x v="0"/>
    <n v="392202"/>
    <x v="0"/>
    <m/>
    <x v="0"/>
    <m/>
    <x v="322"/>
    <n v="10039464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Sicor Madeiras e Derivados, referente a aquisição de 4 vigas,30 barrotes e 40 folhas de tábua, para trabalhos da reabilitação do jardim de Monte Bode, conforme proposta em anexo"/>
  </r>
  <r>
    <x v="0"/>
    <n v="0"/>
    <n v="0"/>
    <n v="0"/>
    <n v="374249"/>
    <x v="1869"/>
    <x v="0"/>
    <x v="1"/>
    <x v="0"/>
    <s v="01.28.01.08"/>
    <x v="30"/>
    <x v="5"/>
    <x v="6"/>
    <s v="Habitação Social"/>
    <s v="01.28.01"/>
    <s v="Habitação Social"/>
    <s v="01.28.01"/>
    <x v="1"/>
    <x v="0"/>
    <x v="1"/>
    <x v="1"/>
    <x v="0"/>
    <x v="1"/>
    <x v="1"/>
    <x v="0"/>
    <x v="1"/>
    <s v="2022-05-13"/>
    <x v="0"/>
    <n v="374249"/>
    <x v="0"/>
    <m/>
    <x v="0"/>
    <m/>
    <x v="0"/>
    <n v="100474914"/>
    <x v="0"/>
    <x v="0"/>
    <s v="Habitações Sociais"/>
    <s v="ORI"/>
    <x v="0"/>
    <s v="HS"/>
    <x v="0"/>
    <x v="0"/>
    <x v="0"/>
    <x v="0"/>
    <x v="0"/>
    <x v="0"/>
    <x v="0"/>
    <x v="1"/>
    <x v="0"/>
    <x v="0"/>
    <x v="0"/>
    <s v="Habitações Sociais"/>
    <x v="0"/>
    <x v="0"/>
    <x v="0"/>
    <x v="0"/>
    <x v="1"/>
    <x v="0"/>
    <x v="0"/>
    <s v="000000"/>
    <x v="0"/>
    <x v="0"/>
    <x v="0"/>
    <x v="0"/>
    <s v="Despesa com pessoal nos trabalho de reabilitação da habitações e obra  no jardim de Espinho Branco, conforme documento em anexo."/>
  </r>
  <r>
    <x v="0"/>
    <n v="0"/>
    <n v="0"/>
    <n v="0"/>
    <n v="40653"/>
    <x v="1870"/>
    <x v="0"/>
    <x v="1"/>
    <x v="0"/>
    <s v="01.27.02.15"/>
    <x v="2"/>
    <x v="2"/>
    <x v="2"/>
    <s v="Saneamento básico"/>
    <s v="01.27.02"/>
    <s v="Saneamento básico"/>
    <s v="01.27.02"/>
    <x v="2"/>
    <x v="0"/>
    <x v="1"/>
    <x v="1"/>
    <x v="0"/>
    <x v="1"/>
    <x v="1"/>
    <x v="0"/>
    <x v="3"/>
    <s v="2022-06-20"/>
    <x v="0"/>
    <n v="40653"/>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a aquisição de 265,01 Lts de Combustível destinados a Camião Daf e Iveco Eurocargo de Recolha de Resíduos Sólidos Urbanos no Município, conforme proposta em anexo."/>
  </r>
  <r>
    <x v="1"/>
    <n v="0"/>
    <n v="0"/>
    <n v="0"/>
    <n v="2300"/>
    <x v="1871"/>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Elvis José, pelo serviço de guarda na Delegação Municipal da Ribeira de São Miguel, referente ao mês de Julho 2022, conforme contrato em anexo."/>
  </r>
  <r>
    <x v="1"/>
    <n v="0"/>
    <n v="0"/>
    <n v="0"/>
    <n v="5400"/>
    <x v="1872"/>
    <x v="0"/>
    <x v="1"/>
    <x v="0"/>
    <s v="03.16.23"/>
    <x v="28"/>
    <x v="0"/>
    <x v="5"/>
    <s v="Direção da Educação, Formação Profissional, Emprego"/>
    <s v="03.16.23"/>
    <s v="Direção da Educação, Formação Profissional, Emprego"/>
    <s v="03.16.23"/>
    <x v="9"/>
    <x v="0"/>
    <x v="1"/>
    <x v="5"/>
    <x v="0"/>
    <x v="0"/>
    <x v="2"/>
    <x v="0"/>
    <x v="1"/>
    <s v="2022-05-26"/>
    <x v="0"/>
    <n v="54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e Guilhermino Lopes Ramos pela sua deslocação a cidade de Assomada, Tarrafal e Praia em missão de serviço nos dias 07,14,21,24 e 27 conforme documento em anexo."/>
  </r>
  <r>
    <x v="1"/>
    <n v="0"/>
    <n v="0"/>
    <n v="0"/>
    <n v="13030"/>
    <x v="1871"/>
    <x v="0"/>
    <x v="1"/>
    <x v="0"/>
    <s v="03.16.15"/>
    <x v="6"/>
    <x v="0"/>
    <x v="5"/>
    <s v="Direção Financeira"/>
    <s v="03.16.15"/>
    <s v="Direção Financeira"/>
    <s v="03.16.15"/>
    <x v="20"/>
    <x v="0"/>
    <x v="1"/>
    <x v="5"/>
    <x v="0"/>
    <x v="0"/>
    <x v="2"/>
    <x v="0"/>
    <x v="6"/>
    <s v="2022-07-21"/>
    <x v="2"/>
    <n v="13030"/>
    <x v="0"/>
    <m/>
    <x v="0"/>
    <m/>
    <x v="238"/>
    <n v="100478060"/>
    <x v="0"/>
    <x v="0"/>
    <s v="Direção Financeira"/>
    <s v="ORI"/>
    <x v="0"/>
    <m/>
    <x v="0"/>
    <x v="0"/>
    <x v="0"/>
    <x v="0"/>
    <x v="0"/>
    <x v="0"/>
    <x v="0"/>
    <x v="0"/>
    <x v="0"/>
    <x v="0"/>
    <x v="0"/>
    <s v="Direção Financeira"/>
    <x v="0"/>
    <x v="0"/>
    <x v="0"/>
    <x v="0"/>
    <x v="0"/>
    <x v="0"/>
    <x v="0"/>
    <s v="000000"/>
    <x v="0"/>
    <x v="0"/>
    <x v="0"/>
    <x v="0"/>
    <s v="Pagamento a favor do Sr. Elvis José, pelo serviço de guarda na Delegação Municipal da Ribeira de São Miguel, referente ao mês de Julho 2022, conforme contrato em anexo."/>
  </r>
  <r>
    <x v="1"/>
    <n v="0"/>
    <n v="0"/>
    <n v="0"/>
    <n v="2300"/>
    <x v="1873"/>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874"/>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1800"/>
    <x v="1875"/>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Deusa Do Carmo De pina Moreno, referente ao mês de Julho de 2022, conforme documento em anexo."/>
  </r>
  <r>
    <x v="1"/>
    <n v="0"/>
    <n v="0"/>
    <n v="0"/>
    <n v="10200"/>
    <x v="1875"/>
    <x v="0"/>
    <x v="1"/>
    <x v="0"/>
    <s v="03.16.01"/>
    <x v="39"/>
    <x v="0"/>
    <x v="5"/>
    <s v="Assembleia Municipal"/>
    <s v="03.16.01"/>
    <s v="Assembleia Municipal"/>
    <s v="03.16.01"/>
    <x v="61"/>
    <x v="0"/>
    <x v="1"/>
    <x v="1"/>
    <x v="0"/>
    <x v="0"/>
    <x v="2"/>
    <x v="0"/>
    <x v="7"/>
    <s v="2022-08-02"/>
    <x v="2"/>
    <n v="10200"/>
    <x v="0"/>
    <m/>
    <x v="0"/>
    <m/>
    <x v="87"/>
    <n v="100478191"/>
    <x v="0"/>
    <x v="0"/>
    <s v="Assembleia Municipal"/>
    <s v="ORI"/>
    <x v="0"/>
    <s v="AM"/>
    <x v="0"/>
    <x v="0"/>
    <x v="0"/>
    <x v="0"/>
    <x v="0"/>
    <x v="0"/>
    <x v="0"/>
    <x v="0"/>
    <x v="0"/>
    <x v="0"/>
    <x v="0"/>
    <s v="Assembleia Municipal"/>
    <x v="0"/>
    <x v="0"/>
    <x v="0"/>
    <x v="0"/>
    <x v="0"/>
    <x v="0"/>
    <x v="0"/>
    <s v="000000"/>
    <x v="0"/>
    <x v="0"/>
    <x v="0"/>
    <x v="0"/>
    <s v="Pagamento da senha de presença a favor da Sra. Deusa Do Carmo De pina Moreno, referente ao mês de Julho de 2022, conforme documento em anexo."/>
  </r>
  <r>
    <x v="1"/>
    <n v="0"/>
    <n v="0"/>
    <n v="0"/>
    <n v="10000"/>
    <x v="1876"/>
    <x v="0"/>
    <x v="1"/>
    <x v="0"/>
    <s v="01.25.04.22"/>
    <x v="11"/>
    <x v="4"/>
    <x v="4"/>
    <s v="Cultura"/>
    <s v="01.25.04"/>
    <s v="Cultura"/>
    <s v="01.25.04"/>
    <x v="4"/>
    <x v="0"/>
    <x v="3"/>
    <x v="2"/>
    <x v="0"/>
    <x v="1"/>
    <x v="2"/>
    <x v="0"/>
    <x v="7"/>
    <s v="2022-08-09"/>
    <x v="2"/>
    <n v="10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omissão organizadora para o encontro do dia da diáspora, para aquisição de diversos artigos, conforme proposta em anexo."/>
  </r>
  <r>
    <x v="1"/>
    <n v="0"/>
    <n v="0"/>
    <n v="0"/>
    <n v="8175"/>
    <x v="1877"/>
    <x v="0"/>
    <x v="0"/>
    <x v="0"/>
    <s v="80.02.01"/>
    <x v="3"/>
    <x v="3"/>
    <x v="3"/>
    <s v="Retenções Iur"/>
    <s v="80.02.01"/>
    <s v="Retenções Iur"/>
    <s v="80.02.01"/>
    <x v="3"/>
    <x v="0"/>
    <x v="2"/>
    <x v="1"/>
    <x v="1"/>
    <x v="2"/>
    <x v="0"/>
    <x v="0"/>
    <x v="6"/>
    <s v="2022-07-21"/>
    <x v="2"/>
    <n v="8175"/>
    <x v="0"/>
    <m/>
    <x v="0"/>
    <m/>
    <x v="3"/>
    <n v="100474696"/>
    <x v="0"/>
    <x v="0"/>
    <s v="Retenções Iur"/>
    <s v="ORI"/>
    <x v="0"/>
    <s v="RIUR"/>
    <x v="0"/>
    <x v="0"/>
    <x v="0"/>
    <x v="0"/>
    <x v="0"/>
    <x v="0"/>
    <x v="0"/>
    <x v="0"/>
    <x v="0"/>
    <x v="0"/>
    <x v="0"/>
    <s v="Retenções Iur"/>
    <x v="0"/>
    <x v="0"/>
    <x v="0"/>
    <x v="0"/>
    <x v="2"/>
    <x v="0"/>
    <x v="0"/>
    <s v="000000"/>
    <x v="0"/>
    <x v="1"/>
    <x v="0"/>
    <x v="0"/>
    <s v="RETENCAO OT"/>
  </r>
  <r>
    <x v="1"/>
    <n v="0"/>
    <n v="0"/>
    <n v="0"/>
    <n v="2300"/>
    <x v="1878"/>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879"/>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5583"/>
    <x v="1880"/>
    <x v="0"/>
    <x v="0"/>
    <x v="0"/>
    <s v="80.02.10.26"/>
    <x v="21"/>
    <x v="3"/>
    <x v="3"/>
    <s v="Outros"/>
    <s v="80.02.10"/>
    <s v="Outros"/>
    <s v="80.02.10"/>
    <x v="31"/>
    <x v="0"/>
    <x v="2"/>
    <x v="10"/>
    <x v="1"/>
    <x v="2"/>
    <x v="0"/>
    <x v="0"/>
    <x v="6"/>
    <s v="2022-07-21"/>
    <x v="2"/>
    <n v="5583"/>
    <x v="0"/>
    <m/>
    <x v="0"/>
    <m/>
    <x v="37"/>
    <n v="100479277"/>
    <x v="0"/>
    <x v="0"/>
    <s v="Retenção Sansung"/>
    <s v="ORI"/>
    <x v="0"/>
    <s v="RS"/>
    <x v="0"/>
    <x v="0"/>
    <x v="0"/>
    <x v="0"/>
    <x v="0"/>
    <x v="0"/>
    <x v="0"/>
    <x v="1"/>
    <x v="0"/>
    <x v="0"/>
    <x v="0"/>
    <s v="Retenção Sansung"/>
    <x v="0"/>
    <x v="0"/>
    <x v="0"/>
    <x v="0"/>
    <x v="2"/>
    <x v="0"/>
    <x v="0"/>
    <s v="000000"/>
    <x v="0"/>
    <x v="1"/>
    <x v="0"/>
    <x v="0"/>
    <s v="RETENCAO OT"/>
  </r>
  <r>
    <x v="1"/>
    <n v="0"/>
    <n v="0"/>
    <n v="0"/>
    <n v="2300"/>
    <x v="1881"/>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882"/>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1883"/>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117500"/>
    <x v="1884"/>
    <x v="0"/>
    <x v="1"/>
    <x v="0"/>
    <s v="01.27.04.10"/>
    <x v="4"/>
    <x v="2"/>
    <x v="2"/>
    <s v="Infra-Estruturas e Transportes"/>
    <s v="01.27.04"/>
    <s v="Infra-Estruturas e Transportes"/>
    <s v="01.27.04"/>
    <x v="4"/>
    <x v="0"/>
    <x v="3"/>
    <x v="2"/>
    <x v="0"/>
    <x v="1"/>
    <x v="2"/>
    <x v="0"/>
    <x v="7"/>
    <s v="2022-08-16"/>
    <x v="2"/>
    <n v="117500"/>
    <x v="0"/>
    <m/>
    <x v="0"/>
    <m/>
    <x v="269"/>
    <n v="100478631"/>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AL Construções, referente a aluguer de viatura, conforme documento em anexo."/>
  </r>
  <r>
    <x v="1"/>
    <n v="0"/>
    <n v="0"/>
    <n v="0"/>
    <n v="11540"/>
    <x v="1885"/>
    <x v="0"/>
    <x v="1"/>
    <x v="0"/>
    <s v="01.25.04.22"/>
    <x v="11"/>
    <x v="4"/>
    <x v="4"/>
    <s v="Cultura"/>
    <s v="01.25.04"/>
    <s v="Cultura"/>
    <s v="01.25.04"/>
    <x v="4"/>
    <x v="0"/>
    <x v="3"/>
    <x v="2"/>
    <x v="0"/>
    <x v="1"/>
    <x v="2"/>
    <x v="0"/>
    <x v="7"/>
    <s v="2022-08-23"/>
    <x v="2"/>
    <n v="11540"/>
    <x v="0"/>
    <m/>
    <x v="0"/>
    <m/>
    <x v="25"/>
    <n v="1004789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hurrasqueira Martins, referente as refeições servidas a parceiros comerciais no âmbito da realização do festival de 15 de Agosto, conforme anexo. "/>
  </r>
  <r>
    <x v="0"/>
    <n v="0"/>
    <n v="0"/>
    <n v="0"/>
    <n v="17862"/>
    <x v="1886"/>
    <x v="0"/>
    <x v="1"/>
    <x v="0"/>
    <s v="01.27.06.41"/>
    <x v="12"/>
    <x v="2"/>
    <x v="2"/>
    <s v="Requalificação Urbana e habitação"/>
    <s v="01.27.06"/>
    <s v="Requalificação Urbana e habitação"/>
    <s v="01.27.06"/>
    <x v="12"/>
    <x v="0"/>
    <x v="1"/>
    <x v="1"/>
    <x v="0"/>
    <x v="1"/>
    <x v="1"/>
    <x v="0"/>
    <x v="7"/>
    <s v="2022-08-23"/>
    <x v="2"/>
    <n v="17862"/>
    <x v="0"/>
    <m/>
    <x v="0"/>
    <m/>
    <x v="5"/>
    <n v="100476920"/>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e Felisberto Carvalho Auto ,pela aquisição de 105 Lts de combustível destinada a Toyota Dyna, conforme anexo."/>
  </r>
  <r>
    <x v="1"/>
    <n v="0"/>
    <n v="0"/>
    <n v="0"/>
    <n v="25515"/>
    <x v="1887"/>
    <x v="0"/>
    <x v="1"/>
    <x v="0"/>
    <s v="01.27.02.11"/>
    <x v="14"/>
    <x v="2"/>
    <x v="2"/>
    <s v="Saneamento básico"/>
    <s v="01.27.02"/>
    <s v="Saneamento básico"/>
    <s v="01.27.02"/>
    <x v="4"/>
    <x v="0"/>
    <x v="3"/>
    <x v="2"/>
    <x v="0"/>
    <x v="1"/>
    <x v="2"/>
    <x v="0"/>
    <x v="7"/>
    <s v="2022-08-26"/>
    <x v="2"/>
    <n v="25515"/>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150 Lts de combustível destinada a maquina retroescavadora, conforme anexo."/>
  </r>
  <r>
    <x v="1"/>
    <n v="0"/>
    <n v="0"/>
    <n v="0"/>
    <n v="6000"/>
    <x v="1888"/>
    <x v="0"/>
    <x v="0"/>
    <x v="0"/>
    <s v="03.03.10"/>
    <x v="0"/>
    <x v="0"/>
    <x v="0"/>
    <s v="Receitas Da Câmara"/>
    <s v="03.03.10"/>
    <s v="Receitas Da Câmara"/>
    <s v="03.03.10"/>
    <x v="72"/>
    <x v="0"/>
    <x v="5"/>
    <x v="13"/>
    <x v="0"/>
    <x v="0"/>
    <x v="0"/>
    <x v="0"/>
    <x v="6"/>
    <s v="2022-07-30"/>
    <x v="2"/>
    <n v="6000"/>
    <x v="0"/>
    <m/>
    <x v="0"/>
    <m/>
    <x v="0"/>
    <n v="100474914"/>
    <x v="0"/>
    <x v="0"/>
    <s v="Receitas Da Câmara"/>
    <s v="EXT"/>
    <x v="0"/>
    <s v="RDC"/>
    <x v="0"/>
    <x v="0"/>
    <x v="0"/>
    <x v="0"/>
    <x v="0"/>
    <x v="0"/>
    <x v="0"/>
    <x v="0"/>
    <x v="0"/>
    <x v="0"/>
    <x v="0"/>
    <s v="Receitas Da Câmara"/>
    <x v="0"/>
    <x v="0"/>
    <x v="0"/>
    <x v="0"/>
    <x v="0"/>
    <x v="0"/>
    <x v="0"/>
    <s v="000000"/>
    <x v="0"/>
    <x v="0"/>
    <x v="0"/>
    <x v="0"/>
    <s v="Pagamento de renda casa para todos da Sr Tania Silva , conforme estrato em anexo.  "/>
  </r>
  <r>
    <x v="1"/>
    <n v="0"/>
    <n v="0"/>
    <n v="0"/>
    <n v="3540"/>
    <x v="1889"/>
    <x v="0"/>
    <x v="0"/>
    <x v="0"/>
    <s v="80.02.01"/>
    <x v="3"/>
    <x v="3"/>
    <x v="3"/>
    <s v="Retenções Iur"/>
    <s v="80.02.01"/>
    <s v="Retenções Iur"/>
    <s v="80.02.01"/>
    <x v="3"/>
    <x v="0"/>
    <x v="2"/>
    <x v="1"/>
    <x v="1"/>
    <x v="2"/>
    <x v="0"/>
    <x v="0"/>
    <x v="7"/>
    <s v="2022-08-26"/>
    <x v="2"/>
    <n v="3540"/>
    <x v="0"/>
    <m/>
    <x v="0"/>
    <m/>
    <x v="3"/>
    <n v="100474696"/>
    <x v="0"/>
    <x v="0"/>
    <s v="Retenções Iur"/>
    <s v="ORI"/>
    <x v="0"/>
    <s v="RIUR"/>
    <x v="0"/>
    <x v="0"/>
    <x v="0"/>
    <x v="0"/>
    <x v="0"/>
    <x v="0"/>
    <x v="0"/>
    <x v="0"/>
    <x v="0"/>
    <x v="0"/>
    <x v="0"/>
    <s v="Retenções Iur"/>
    <x v="0"/>
    <x v="0"/>
    <x v="0"/>
    <x v="0"/>
    <x v="2"/>
    <x v="0"/>
    <x v="0"/>
    <s v="000000"/>
    <x v="0"/>
    <x v="1"/>
    <x v="0"/>
    <x v="0"/>
    <s v="RETENCAO OT"/>
  </r>
  <r>
    <x v="1"/>
    <n v="0"/>
    <n v="0"/>
    <n v="0"/>
    <n v="8175"/>
    <x v="1890"/>
    <x v="0"/>
    <x v="0"/>
    <x v="0"/>
    <s v="80.02.01"/>
    <x v="3"/>
    <x v="3"/>
    <x v="3"/>
    <s v="Retenções Iur"/>
    <s v="80.02.01"/>
    <s v="Retenções Iur"/>
    <s v="80.02.01"/>
    <x v="3"/>
    <x v="0"/>
    <x v="2"/>
    <x v="1"/>
    <x v="1"/>
    <x v="2"/>
    <x v="0"/>
    <x v="0"/>
    <x v="7"/>
    <s v="2022-08-25"/>
    <x v="2"/>
    <n v="8175"/>
    <x v="0"/>
    <m/>
    <x v="0"/>
    <m/>
    <x v="3"/>
    <n v="100474696"/>
    <x v="0"/>
    <x v="0"/>
    <s v="Retenções Iur"/>
    <s v="ORI"/>
    <x v="0"/>
    <s v="RIUR"/>
    <x v="0"/>
    <x v="0"/>
    <x v="0"/>
    <x v="0"/>
    <x v="0"/>
    <x v="0"/>
    <x v="0"/>
    <x v="0"/>
    <x v="0"/>
    <x v="0"/>
    <x v="0"/>
    <s v="Retenções Iur"/>
    <x v="0"/>
    <x v="0"/>
    <x v="0"/>
    <x v="0"/>
    <x v="2"/>
    <x v="0"/>
    <x v="0"/>
    <s v="000000"/>
    <x v="0"/>
    <x v="1"/>
    <x v="0"/>
    <x v="0"/>
    <s v="RETENCAO OT"/>
  </r>
  <r>
    <x v="1"/>
    <n v="0"/>
    <n v="0"/>
    <n v="0"/>
    <n v="5250"/>
    <x v="1891"/>
    <x v="0"/>
    <x v="0"/>
    <x v="0"/>
    <s v="80.02.01"/>
    <x v="3"/>
    <x v="3"/>
    <x v="3"/>
    <s v="Retenções Iur"/>
    <s v="80.02.01"/>
    <s v="Retenções Iur"/>
    <s v="80.02.01"/>
    <x v="3"/>
    <x v="0"/>
    <x v="2"/>
    <x v="1"/>
    <x v="1"/>
    <x v="2"/>
    <x v="0"/>
    <x v="0"/>
    <x v="7"/>
    <s v="2022-08-25"/>
    <x v="2"/>
    <n v="5250"/>
    <x v="0"/>
    <m/>
    <x v="0"/>
    <m/>
    <x v="3"/>
    <n v="100474696"/>
    <x v="0"/>
    <x v="0"/>
    <s v="Retenções Iur"/>
    <s v="ORI"/>
    <x v="0"/>
    <s v="RIUR"/>
    <x v="0"/>
    <x v="0"/>
    <x v="0"/>
    <x v="0"/>
    <x v="0"/>
    <x v="0"/>
    <x v="0"/>
    <x v="0"/>
    <x v="0"/>
    <x v="0"/>
    <x v="0"/>
    <s v="Retenções Iur"/>
    <x v="0"/>
    <x v="0"/>
    <x v="0"/>
    <x v="0"/>
    <x v="2"/>
    <x v="0"/>
    <x v="0"/>
    <s v="000000"/>
    <x v="0"/>
    <x v="1"/>
    <x v="0"/>
    <x v="0"/>
    <s v="RETENCAO OT"/>
  </r>
  <r>
    <x v="1"/>
    <n v="0"/>
    <n v="0"/>
    <n v="0"/>
    <n v="4050"/>
    <x v="1892"/>
    <x v="0"/>
    <x v="0"/>
    <x v="0"/>
    <s v="80.02.01"/>
    <x v="3"/>
    <x v="3"/>
    <x v="3"/>
    <s v="Retenções Iur"/>
    <s v="80.02.01"/>
    <s v="Retenções Iur"/>
    <s v="80.02.01"/>
    <x v="3"/>
    <x v="0"/>
    <x v="2"/>
    <x v="1"/>
    <x v="1"/>
    <x v="2"/>
    <x v="0"/>
    <x v="0"/>
    <x v="7"/>
    <s v="2022-08-08"/>
    <x v="2"/>
    <n v="4050"/>
    <x v="0"/>
    <m/>
    <x v="0"/>
    <m/>
    <x v="3"/>
    <n v="100474696"/>
    <x v="0"/>
    <x v="0"/>
    <s v="Retenções Iur"/>
    <s v="ORI"/>
    <x v="0"/>
    <s v="RIUR"/>
    <x v="0"/>
    <x v="0"/>
    <x v="0"/>
    <x v="0"/>
    <x v="0"/>
    <x v="0"/>
    <x v="0"/>
    <x v="0"/>
    <x v="0"/>
    <x v="0"/>
    <x v="0"/>
    <s v="Retenções Iur"/>
    <x v="0"/>
    <x v="0"/>
    <x v="0"/>
    <x v="0"/>
    <x v="2"/>
    <x v="0"/>
    <x v="0"/>
    <s v="000000"/>
    <x v="0"/>
    <x v="1"/>
    <x v="0"/>
    <x v="0"/>
    <s v="RETENCAO OT"/>
  </r>
  <r>
    <x v="1"/>
    <n v="0"/>
    <n v="0"/>
    <n v="0"/>
    <n v="15000"/>
    <x v="1893"/>
    <x v="0"/>
    <x v="1"/>
    <x v="0"/>
    <s v="03.16.15"/>
    <x v="6"/>
    <x v="0"/>
    <x v="5"/>
    <s v="Direção Financeira"/>
    <s v="03.16.15"/>
    <s v="Direção Financeira"/>
    <s v="03.16.15"/>
    <x v="32"/>
    <x v="0"/>
    <x v="1"/>
    <x v="1"/>
    <x v="0"/>
    <x v="0"/>
    <x v="2"/>
    <x v="0"/>
    <x v="8"/>
    <s v="2022-09-09"/>
    <x v="2"/>
    <n v="15000"/>
    <x v="0"/>
    <m/>
    <x v="0"/>
    <m/>
    <x v="323"/>
    <n v="100479322"/>
    <x v="0"/>
    <x v="0"/>
    <s v="Direção Financeira"/>
    <s v="ORI"/>
    <x v="0"/>
    <m/>
    <x v="0"/>
    <x v="0"/>
    <x v="0"/>
    <x v="0"/>
    <x v="0"/>
    <x v="0"/>
    <x v="0"/>
    <x v="0"/>
    <x v="0"/>
    <x v="0"/>
    <x v="0"/>
    <s v="Direção Financeira"/>
    <x v="0"/>
    <x v="0"/>
    <x v="0"/>
    <x v="0"/>
    <x v="0"/>
    <x v="0"/>
    <x v="0"/>
    <s v="000000"/>
    <x v="0"/>
    <x v="0"/>
    <x v="0"/>
    <x v="0"/>
    <s v="Pagamento a favor de Cardoso Multiservice, referente ao serviço de instalação de ar condicionado no paços do conselho, conforme anexo."/>
  </r>
  <r>
    <x v="1"/>
    <n v="0"/>
    <n v="0"/>
    <n v="0"/>
    <n v="48923"/>
    <x v="1894"/>
    <x v="0"/>
    <x v="1"/>
    <x v="0"/>
    <s v="03.16.15"/>
    <x v="6"/>
    <x v="0"/>
    <x v="5"/>
    <s v="Direção Financeira"/>
    <s v="03.16.15"/>
    <s v="Direção Financeira"/>
    <s v="03.16.15"/>
    <x v="23"/>
    <x v="0"/>
    <x v="1"/>
    <x v="1"/>
    <x v="0"/>
    <x v="0"/>
    <x v="2"/>
    <x v="0"/>
    <x v="8"/>
    <s v="2022-09-21"/>
    <x v="2"/>
    <n v="48923"/>
    <x v="0"/>
    <m/>
    <x v="0"/>
    <m/>
    <x v="324"/>
    <n v="100479354"/>
    <x v="0"/>
    <x v="0"/>
    <s v="Direção Financeira"/>
    <s v="ORI"/>
    <x v="0"/>
    <m/>
    <x v="0"/>
    <x v="0"/>
    <x v="0"/>
    <x v="0"/>
    <x v="0"/>
    <x v="0"/>
    <x v="0"/>
    <x v="0"/>
    <x v="0"/>
    <x v="0"/>
    <x v="0"/>
    <s v="Direção Financeira"/>
    <x v="0"/>
    <x v="0"/>
    <x v="0"/>
    <x v="0"/>
    <x v="0"/>
    <x v="0"/>
    <x v="0"/>
    <s v="000000"/>
    <x v="0"/>
    <x v="0"/>
    <x v="0"/>
    <x v="0"/>
    <s v="Liquidação da fatura a favor da Empresa BRINDES CV-Sociedade Unipesoal Lda, pela aquisição de 150 sacos reutilizável para a confeção de brindes da Camara Municipal, conforme a proposta e fatura em anexo. "/>
  </r>
  <r>
    <x v="1"/>
    <n v="0"/>
    <n v="0"/>
    <n v="0"/>
    <n v="3137"/>
    <x v="1895"/>
    <x v="0"/>
    <x v="1"/>
    <x v="0"/>
    <s v="03.16.15"/>
    <x v="6"/>
    <x v="0"/>
    <x v="5"/>
    <s v="Direção Financeira"/>
    <s v="03.16.15"/>
    <s v="Direção Financeira"/>
    <s v="03.16.15"/>
    <x v="20"/>
    <x v="0"/>
    <x v="1"/>
    <x v="5"/>
    <x v="0"/>
    <x v="0"/>
    <x v="2"/>
    <x v="0"/>
    <x v="8"/>
    <s v="2022-09-22"/>
    <x v="2"/>
    <n v="3137"/>
    <x v="0"/>
    <m/>
    <x v="0"/>
    <m/>
    <x v="3"/>
    <n v="100474696"/>
    <x v="0"/>
    <x v="1"/>
    <s v="Direção Financeira"/>
    <s v="ORI"/>
    <x v="0"/>
    <m/>
    <x v="0"/>
    <x v="0"/>
    <x v="0"/>
    <x v="0"/>
    <x v="0"/>
    <x v="0"/>
    <x v="0"/>
    <x v="0"/>
    <x v="0"/>
    <x v="0"/>
    <x v="0"/>
    <s v="Direção Financeira"/>
    <x v="0"/>
    <x v="0"/>
    <x v="0"/>
    <x v="0"/>
    <x v="0"/>
    <x v="0"/>
    <x v="0"/>
    <s v="000000"/>
    <x v="0"/>
    <x v="0"/>
    <x v="1"/>
    <x v="0"/>
    <s v="Pagamento a favor do Sr. Oceano de Pina Rodrigues, pelo serviços, de fiscalização do parque de estacionamento de transporte público e passageiros, referente ao mês de setembro de 2022, conforme contrato em anexo.  "/>
  </r>
  <r>
    <x v="1"/>
    <n v="0"/>
    <n v="0"/>
    <n v="0"/>
    <n v="17778"/>
    <x v="1895"/>
    <x v="0"/>
    <x v="1"/>
    <x v="0"/>
    <s v="03.16.15"/>
    <x v="6"/>
    <x v="0"/>
    <x v="5"/>
    <s v="Direção Financeira"/>
    <s v="03.16.15"/>
    <s v="Direção Financeira"/>
    <s v="03.16.15"/>
    <x v="20"/>
    <x v="0"/>
    <x v="1"/>
    <x v="5"/>
    <x v="0"/>
    <x v="0"/>
    <x v="2"/>
    <x v="0"/>
    <x v="8"/>
    <s v="2022-09-22"/>
    <x v="2"/>
    <n v="17778"/>
    <x v="0"/>
    <m/>
    <x v="0"/>
    <m/>
    <x v="213"/>
    <n v="100476887"/>
    <x v="0"/>
    <x v="0"/>
    <s v="Direção Financeira"/>
    <s v="ORI"/>
    <x v="0"/>
    <m/>
    <x v="0"/>
    <x v="0"/>
    <x v="0"/>
    <x v="0"/>
    <x v="0"/>
    <x v="0"/>
    <x v="0"/>
    <x v="0"/>
    <x v="0"/>
    <x v="0"/>
    <x v="0"/>
    <s v="Direção Financeira"/>
    <x v="0"/>
    <x v="0"/>
    <x v="0"/>
    <x v="0"/>
    <x v="0"/>
    <x v="0"/>
    <x v="0"/>
    <s v="000000"/>
    <x v="0"/>
    <x v="0"/>
    <x v="0"/>
    <x v="0"/>
    <s v="Pagamento a favor do Sr. Oceano de Pina Rodrigues, pelo serviços, de fiscalização do parque de estacionamento de transporte público e passageiros, referente ao mês de setembro de 2022, conforme contrato em anexo.  "/>
  </r>
  <r>
    <x v="1"/>
    <n v="0"/>
    <n v="0"/>
    <n v="0"/>
    <n v="60000"/>
    <x v="1896"/>
    <x v="0"/>
    <x v="1"/>
    <x v="0"/>
    <s v="01.25.04.22"/>
    <x v="11"/>
    <x v="4"/>
    <x v="4"/>
    <s v="Cultura"/>
    <s v="01.25.04"/>
    <s v="Cultura"/>
    <s v="01.25.04"/>
    <x v="4"/>
    <x v="0"/>
    <x v="3"/>
    <x v="2"/>
    <x v="0"/>
    <x v="1"/>
    <x v="2"/>
    <x v="0"/>
    <x v="8"/>
    <s v="2022-09-22"/>
    <x v="2"/>
    <n v="60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artista Samir António Rocha da Luz Furtado, referente a gratificação  pela atuação em representação do município de são Miguel nas festividades comemorativas das festividades de santa cruz, conforme anexo."/>
  </r>
  <r>
    <x v="1"/>
    <n v="0"/>
    <n v="0"/>
    <n v="0"/>
    <n v="5000"/>
    <x v="1897"/>
    <x v="0"/>
    <x v="1"/>
    <x v="0"/>
    <s v="01.25.05.09"/>
    <x v="15"/>
    <x v="4"/>
    <x v="4"/>
    <s v="Saúde"/>
    <s v="01.25.05"/>
    <s v="Saúde"/>
    <s v="01.25.05"/>
    <x v="5"/>
    <x v="0"/>
    <x v="4"/>
    <x v="3"/>
    <x v="0"/>
    <x v="1"/>
    <x v="2"/>
    <x v="0"/>
    <x v="8"/>
    <s v="2022-09-27"/>
    <x v="2"/>
    <n v="5000"/>
    <x v="0"/>
    <m/>
    <x v="0"/>
    <m/>
    <x v="325"/>
    <n v="100478536"/>
    <x v="0"/>
    <x v="0"/>
    <s v="Apoio a Consultas de Especialidade e Medicamentos"/>
    <s v="ORI"/>
    <x v="0"/>
    <s v="ACE"/>
    <x v="0"/>
    <x v="0"/>
    <x v="0"/>
    <x v="0"/>
    <x v="0"/>
    <x v="0"/>
    <x v="0"/>
    <x v="1"/>
    <x v="0"/>
    <x v="0"/>
    <x v="0"/>
    <s v="Apoio a Consultas de Especialidade e Medicamentos"/>
    <x v="0"/>
    <x v="0"/>
    <x v="0"/>
    <x v="0"/>
    <x v="1"/>
    <x v="0"/>
    <x v="0"/>
    <s v="000000"/>
    <x v="0"/>
    <x v="0"/>
    <x v="0"/>
    <x v="0"/>
    <s v="Apoio Financeira para aquisição de cesta básica a favor da Sra. Aristides Monteiro Coreia, conforme documento em anexo."/>
  </r>
  <r>
    <x v="0"/>
    <n v="0"/>
    <n v="0"/>
    <n v="0"/>
    <n v="19550"/>
    <x v="1674"/>
    <x v="0"/>
    <x v="1"/>
    <x v="0"/>
    <s v="01.27.06.68"/>
    <x v="56"/>
    <x v="2"/>
    <x v="2"/>
    <s v="Requalificação Urbana e habitação"/>
    <s v="01.27.06"/>
    <s v="Requalificação Urbana e habitação"/>
    <s v="01.27.06"/>
    <x v="1"/>
    <x v="0"/>
    <x v="1"/>
    <x v="1"/>
    <x v="0"/>
    <x v="1"/>
    <x v="1"/>
    <x v="0"/>
    <x v="8"/>
    <s v="2022-09-30"/>
    <x v="2"/>
    <n v="19550"/>
    <x v="0"/>
    <m/>
    <x v="0"/>
    <m/>
    <x v="326"/>
    <n v="100477143"/>
    <x v="0"/>
    <x v="0"/>
    <s v="Requalificação Urbana e Ambiental  de Manguinho"/>
    <s v="ORI"/>
    <x v="0"/>
    <s v="RM"/>
    <x v="0"/>
    <x v="0"/>
    <x v="0"/>
    <x v="0"/>
    <x v="0"/>
    <x v="0"/>
    <x v="0"/>
    <x v="1"/>
    <x v="0"/>
    <x v="0"/>
    <x v="0"/>
    <s v="Requalificação Urbana e Ambiental  de Manguinho"/>
    <x v="0"/>
    <x v="0"/>
    <x v="0"/>
    <x v="0"/>
    <x v="1"/>
    <x v="0"/>
    <x v="0"/>
    <s v="099999"/>
    <x v="0"/>
    <x v="0"/>
    <x v="0"/>
    <x v="0"/>
    <s v="Pagamento a favor do Sr Felisberto Ferreira Coelho, referente a aluguer de veiculo para transporte de telhas no percurso cidade velha e calheta assomada, conforme anexo."/>
  </r>
  <r>
    <x v="0"/>
    <n v="0"/>
    <n v="0"/>
    <n v="0"/>
    <n v="8265"/>
    <x v="1898"/>
    <x v="0"/>
    <x v="1"/>
    <x v="0"/>
    <s v="01.27.03.10"/>
    <x v="65"/>
    <x v="2"/>
    <x v="2"/>
    <s v="Gestão de Recursos Hídricos"/>
    <s v="01.27.03"/>
    <s v="Gestão de Recursos Hídricos"/>
    <s v="01.27.03"/>
    <x v="2"/>
    <x v="0"/>
    <x v="1"/>
    <x v="1"/>
    <x v="0"/>
    <x v="1"/>
    <x v="1"/>
    <x v="0"/>
    <x v="9"/>
    <s v="2022-10-13"/>
    <x v="3"/>
    <n v="8265"/>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Felisberto Carvalho Auto, pela aquisição de Combustível para bombeiro autotanque.. "/>
  </r>
  <r>
    <x v="1"/>
    <n v="0"/>
    <n v="0"/>
    <n v="0"/>
    <n v="3000"/>
    <x v="1899"/>
    <x v="0"/>
    <x v="1"/>
    <x v="0"/>
    <s v="01.25.04.22"/>
    <x v="11"/>
    <x v="4"/>
    <x v="4"/>
    <s v="Cultura"/>
    <s v="01.25.04"/>
    <s v="Cultura"/>
    <s v="01.25.04"/>
    <x v="4"/>
    <x v="0"/>
    <x v="3"/>
    <x v="2"/>
    <x v="0"/>
    <x v="1"/>
    <x v="2"/>
    <x v="0"/>
    <x v="9"/>
    <s v="2022-10-13"/>
    <x v="3"/>
    <n v="3000"/>
    <x v="0"/>
    <m/>
    <x v="0"/>
    <m/>
    <x v="327"/>
    <n v="10047939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 Maria Isbael Delgado, referente lanche servido ao grupo Rei de tabanca, no âmbito da comemoração da semana das artes no concelho, conforme proposta em anexo"/>
  </r>
  <r>
    <x v="1"/>
    <n v="0"/>
    <n v="0"/>
    <n v="0"/>
    <n v="90973"/>
    <x v="1900"/>
    <x v="0"/>
    <x v="1"/>
    <x v="0"/>
    <s v="03.16.15"/>
    <x v="6"/>
    <x v="0"/>
    <x v="5"/>
    <s v="Direção Financeira"/>
    <s v="03.16.15"/>
    <s v="Direção Financeira"/>
    <s v="03.16.15"/>
    <x v="7"/>
    <x v="0"/>
    <x v="1"/>
    <x v="1"/>
    <x v="0"/>
    <x v="0"/>
    <x v="2"/>
    <x v="0"/>
    <x v="9"/>
    <s v="2022-10-13"/>
    <x v="3"/>
    <n v="90973"/>
    <x v="0"/>
    <m/>
    <x v="0"/>
    <m/>
    <x v="5"/>
    <n v="100476920"/>
    <x v="0"/>
    <x v="0"/>
    <s v="Direção Financeira"/>
    <s v="ORI"/>
    <x v="0"/>
    <m/>
    <x v="0"/>
    <x v="0"/>
    <x v="0"/>
    <x v="0"/>
    <x v="0"/>
    <x v="0"/>
    <x v="0"/>
    <x v="0"/>
    <x v="0"/>
    <x v="0"/>
    <x v="0"/>
    <s v="Direção Financeira"/>
    <x v="0"/>
    <x v="0"/>
    <x v="0"/>
    <x v="0"/>
    <x v="0"/>
    <x v="0"/>
    <x v="0"/>
    <s v="000000"/>
    <x v="0"/>
    <x v="0"/>
    <x v="0"/>
    <x v="0"/>
    <s v="Pagamento a favor Felisberto Carvalho Auto, pelo fornecimento de combustível destinadas as viaturas Ligeiras da CMSM, conforme proposta em anexo"/>
  </r>
  <r>
    <x v="1"/>
    <n v="0"/>
    <n v="0"/>
    <n v="0"/>
    <n v="11000"/>
    <x v="1901"/>
    <x v="0"/>
    <x v="1"/>
    <x v="0"/>
    <s v="03.16.15"/>
    <x v="6"/>
    <x v="0"/>
    <x v="5"/>
    <s v="Direção Financeira"/>
    <s v="03.16.15"/>
    <s v="Direção Financeira"/>
    <s v="03.16.15"/>
    <x v="9"/>
    <x v="0"/>
    <x v="1"/>
    <x v="5"/>
    <x v="0"/>
    <x v="0"/>
    <x v="2"/>
    <x v="0"/>
    <x v="9"/>
    <s v="2022-10-13"/>
    <x v="3"/>
    <n v="11000"/>
    <x v="0"/>
    <m/>
    <x v="0"/>
    <m/>
    <x v="328"/>
    <n v="100478801"/>
    <x v="0"/>
    <x v="0"/>
    <s v="Direção Financeira"/>
    <s v="ORI"/>
    <x v="0"/>
    <m/>
    <x v="0"/>
    <x v="0"/>
    <x v="0"/>
    <x v="0"/>
    <x v="0"/>
    <x v="0"/>
    <x v="0"/>
    <x v="1"/>
    <x v="0"/>
    <x v="0"/>
    <x v="0"/>
    <s v="Direção Financeira"/>
    <x v="0"/>
    <x v="0"/>
    <x v="0"/>
    <x v="0"/>
    <x v="0"/>
    <x v="0"/>
    <x v="0"/>
    <s v="000000"/>
    <x v="0"/>
    <x v="0"/>
    <x v="0"/>
    <x v="0"/>
    <s v="Subsidio para alimentação a favor da sr. Ângela Coelho, conforme anexo."/>
  </r>
  <r>
    <x v="1"/>
    <n v="0"/>
    <n v="0"/>
    <n v="0"/>
    <n v="350"/>
    <x v="1902"/>
    <x v="0"/>
    <x v="0"/>
    <x v="0"/>
    <s v="03.03.10"/>
    <x v="0"/>
    <x v="0"/>
    <x v="0"/>
    <s v="Receitas Da Câmara"/>
    <s v="03.03.10"/>
    <s v="Receitas Da Câmara"/>
    <s v="03.03.10"/>
    <x v="6"/>
    <x v="0"/>
    <x v="5"/>
    <x v="4"/>
    <x v="0"/>
    <x v="0"/>
    <x v="0"/>
    <x v="0"/>
    <x v="8"/>
    <s v="2022-09-20"/>
    <x v="2"/>
    <n v="350"/>
    <x v="0"/>
    <m/>
    <x v="0"/>
    <m/>
    <x v="0"/>
    <n v="100474914"/>
    <x v="0"/>
    <x v="0"/>
    <s v="Receitas Da Câmara"/>
    <s v="EXT"/>
    <x v="0"/>
    <s v="RDC"/>
    <x v="0"/>
    <x v="0"/>
    <x v="0"/>
    <x v="0"/>
    <x v="0"/>
    <x v="0"/>
    <x v="0"/>
    <x v="0"/>
    <x v="0"/>
    <x v="0"/>
    <x v="0"/>
    <s v="Receitas Da Câmara"/>
    <x v="0"/>
    <x v="0"/>
    <x v="0"/>
    <x v="0"/>
    <x v="0"/>
    <x v="0"/>
    <x v="0"/>
    <s v="000000"/>
    <x v="0"/>
    <x v="0"/>
    <x v="0"/>
    <x v="0"/>
    <s v="pagamento de registo criminal da Sra. Solange, conforme anexo."/>
  </r>
  <r>
    <x v="1"/>
    <n v="0"/>
    <n v="0"/>
    <n v="0"/>
    <n v="300000"/>
    <x v="1903"/>
    <x v="0"/>
    <x v="0"/>
    <x v="0"/>
    <s v="03.03.10"/>
    <x v="0"/>
    <x v="0"/>
    <x v="0"/>
    <s v="Receitas Da Câmara"/>
    <s v="03.03.10"/>
    <s v="Receitas Da Câmara"/>
    <s v="03.03.10"/>
    <x v="81"/>
    <x v="0"/>
    <x v="0"/>
    <x v="19"/>
    <x v="0"/>
    <x v="0"/>
    <x v="0"/>
    <x v="0"/>
    <x v="8"/>
    <s v="2022-09-30"/>
    <x v="2"/>
    <n v="300000"/>
    <x v="0"/>
    <m/>
    <x v="0"/>
    <m/>
    <x v="0"/>
    <n v="100474914"/>
    <x v="0"/>
    <x v="0"/>
    <s v="Receitas Da Câmara"/>
    <s v="EXT"/>
    <x v="0"/>
    <s v="RDC"/>
    <x v="0"/>
    <x v="0"/>
    <x v="0"/>
    <x v="0"/>
    <x v="0"/>
    <x v="0"/>
    <x v="0"/>
    <x v="0"/>
    <x v="0"/>
    <x v="0"/>
    <x v="0"/>
    <s v="Receitas Da Câmara"/>
    <x v="0"/>
    <x v="0"/>
    <x v="0"/>
    <x v="0"/>
    <x v="0"/>
    <x v="0"/>
    <x v="0"/>
    <s v="000000"/>
    <x v="0"/>
    <x v="0"/>
    <x v="0"/>
    <x v="0"/>
    <s v="Patrocínio ASA para festa do município, conforme anexo."/>
  </r>
  <r>
    <x v="1"/>
    <n v="0"/>
    <n v="0"/>
    <n v="0"/>
    <n v="150000"/>
    <x v="1904"/>
    <x v="0"/>
    <x v="0"/>
    <x v="0"/>
    <s v="03.03.10"/>
    <x v="0"/>
    <x v="0"/>
    <x v="0"/>
    <s v="Receitas Da Câmara"/>
    <s v="03.03.10"/>
    <s v="Receitas Da Câmara"/>
    <s v="03.03.10"/>
    <x v="81"/>
    <x v="0"/>
    <x v="0"/>
    <x v="19"/>
    <x v="0"/>
    <x v="0"/>
    <x v="0"/>
    <x v="0"/>
    <x v="8"/>
    <s v="2022-09-09"/>
    <x v="2"/>
    <n v="150000"/>
    <x v="0"/>
    <m/>
    <x v="0"/>
    <m/>
    <x v="0"/>
    <n v="100474914"/>
    <x v="0"/>
    <x v="0"/>
    <s v="Receitas Da Câmara"/>
    <s v="EXT"/>
    <x v="0"/>
    <s v="RDC"/>
    <x v="0"/>
    <x v="0"/>
    <x v="0"/>
    <x v="0"/>
    <x v="0"/>
    <x v="0"/>
    <x v="0"/>
    <x v="0"/>
    <x v="0"/>
    <x v="0"/>
    <x v="0"/>
    <s v="Receitas Da Câmara"/>
    <x v="0"/>
    <x v="0"/>
    <x v="0"/>
    <x v="0"/>
    <x v="0"/>
    <x v="0"/>
    <x v="0"/>
    <s v="000000"/>
    <x v="0"/>
    <x v="0"/>
    <x v="0"/>
    <x v="0"/>
    <s v="Patrocínio ASA para festa do município, conforme anexo."/>
  </r>
  <r>
    <x v="1"/>
    <n v="0"/>
    <n v="0"/>
    <n v="0"/>
    <n v="1656"/>
    <x v="1905"/>
    <x v="0"/>
    <x v="1"/>
    <x v="0"/>
    <s v="03.16.15"/>
    <x v="6"/>
    <x v="0"/>
    <x v="5"/>
    <s v="Direção Financeira"/>
    <s v="03.16.15"/>
    <s v="Direção Financeira"/>
    <s v="03.16.15"/>
    <x v="8"/>
    <x v="0"/>
    <x v="1"/>
    <x v="5"/>
    <x v="0"/>
    <x v="0"/>
    <x v="2"/>
    <x v="0"/>
    <x v="9"/>
    <s v="2022-10-14"/>
    <x v="3"/>
    <n v="1656"/>
    <x v="0"/>
    <m/>
    <x v="0"/>
    <m/>
    <x v="7"/>
    <n v="100391565"/>
    <x v="0"/>
    <x v="0"/>
    <s v="Direção Financeira"/>
    <s v="ORI"/>
    <x v="0"/>
    <m/>
    <x v="0"/>
    <x v="0"/>
    <x v="0"/>
    <x v="0"/>
    <x v="0"/>
    <x v="0"/>
    <x v="0"/>
    <x v="0"/>
    <x v="0"/>
    <x v="0"/>
    <x v="0"/>
    <s v="Direção Financeira"/>
    <x v="0"/>
    <x v="0"/>
    <x v="0"/>
    <x v="0"/>
    <x v="0"/>
    <x v="0"/>
    <x v="0"/>
    <s v="000000"/>
    <x v="0"/>
    <x v="0"/>
    <x v="0"/>
    <x v="0"/>
    <s v=" Pagamento a favor da Imprensa nacional de cabo Verde, pela publicação no B.O, IIª série, estrato de despacho Nº__/2022 de 11 de Outubro referente quadro definitivo da CMSM é promovida de Técnico nível II para Técnico III, Anila Maria Correia Rodrigues, conforme justificativos em anexo.  "/>
  </r>
  <r>
    <x v="1"/>
    <n v="0"/>
    <n v="0"/>
    <n v="0"/>
    <n v="3150"/>
    <x v="1906"/>
    <x v="0"/>
    <x v="1"/>
    <x v="0"/>
    <s v="01.25.05.10"/>
    <x v="5"/>
    <x v="4"/>
    <x v="4"/>
    <s v="Saúde"/>
    <s v="01.25.05"/>
    <s v="Saúde"/>
    <s v="01.25.05"/>
    <x v="5"/>
    <x v="0"/>
    <x v="4"/>
    <x v="3"/>
    <x v="0"/>
    <x v="1"/>
    <x v="2"/>
    <x v="0"/>
    <x v="9"/>
    <s v="2022-10-14"/>
    <x v="3"/>
    <n v="3150"/>
    <x v="0"/>
    <m/>
    <x v="0"/>
    <m/>
    <x v="45"/>
    <n v="100478189"/>
    <x v="0"/>
    <x v="0"/>
    <s v="Assistencia social"/>
    <s v="ORI"/>
    <x v="0"/>
    <m/>
    <x v="0"/>
    <x v="0"/>
    <x v="0"/>
    <x v="0"/>
    <x v="0"/>
    <x v="0"/>
    <x v="0"/>
    <x v="1"/>
    <x v="0"/>
    <x v="0"/>
    <x v="0"/>
    <s v="Assistencia social"/>
    <x v="0"/>
    <x v="0"/>
    <x v="0"/>
    <x v="0"/>
    <x v="1"/>
    <x v="0"/>
    <x v="0"/>
    <s v="000000"/>
    <x v="0"/>
    <x v="0"/>
    <x v="0"/>
    <x v="0"/>
    <s v="Pagamento a favor da Mercearia Inês Nunes, referente a aquisição de géneros alimentícios para composição de cesta básica da Sra. Maria sábado de Oliveira e para lanche das crianças com necessidade especiais, conforme anexo."/>
  </r>
  <r>
    <x v="1"/>
    <n v="0"/>
    <n v="0"/>
    <n v="0"/>
    <n v="50000"/>
    <x v="1907"/>
    <x v="0"/>
    <x v="0"/>
    <x v="0"/>
    <s v="03.03.10"/>
    <x v="0"/>
    <x v="0"/>
    <x v="0"/>
    <s v="Receitas Da Câmara"/>
    <s v="03.03.10"/>
    <s v="Receitas Da Câmara"/>
    <s v="03.03.10"/>
    <x v="81"/>
    <x v="0"/>
    <x v="0"/>
    <x v="19"/>
    <x v="0"/>
    <x v="0"/>
    <x v="0"/>
    <x v="0"/>
    <x v="8"/>
    <s v="2022-09-21"/>
    <x v="2"/>
    <n v="50000"/>
    <x v="0"/>
    <m/>
    <x v="0"/>
    <m/>
    <x v="0"/>
    <n v="100474914"/>
    <x v="0"/>
    <x v="0"/>
    <s v="Receitas Da Câmara"/>
    <s v="EXT"/>
    <x v="0"/>
    <s v="RDC"/>
    <x v="0"/>
    <x v="0"/>
    <x v="0"/>
    <x v="0"/>
    <x v="0"/>
    <x v="0"/>
    <x v="0"/>
    <x v="0"/>
    <x v="0"/>
    <x v="0"/>
    <x v="0"/>
    <s v="Receitas Da Câmara"/>
    <x v="0"/>
    <x v="0"/>
    <x v="0"/>
    <x v="0"/>
    <x v="0"/>
    <x v="0"/>
    <x v="0"/>
    <s v="000000"/>
    <x v="0"/>
    <x v="0"/>
    <x v="0"/>
    <x v="0"/>
    <s v="Patrocínio BCA concedido a Câmara Municipal de São Miguel, para festa de município, conforme anexo."/>
  </r>
  <r>
    <x v="1"/>
    <n v="0"/>
    <n v="0"/>
    <n v="0"/>
    <n v="53110"/>
    <x v="1908"/>
    <x v="0"/>
    <x v="1"/>
    <x v="0"/>
    <s v="01.27.02.11"/>
    <x v="14"/>
    <x v="2"/>
    <x v="2"/>
    <s v="Saneamento básico"/>
    <s v="01.27.02"/>
    <s v="Saneamento básico"/>
    <s v="01.27.02"/>
    <x v="4"/>
    <x v="0"/>
    <x v="3"/>
    <x v="2"/>
    <x v="0"/>
    <x v="1"/>
    <x v="2"/>
    <x v="0"/>
    <x v="9"/>
    <s v="2022-10-19"/>
    <x v="3"/>
    <n v="5311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o fornecimento de 321.29 Lts de combustível destinada a maquina giratória, conforme anexo."/>
  </r>
  <r>
    <x v="0"/>
    <n v="0"/>
    <n v="0"/>
    <n v="0"/>
    <n v="56861"/>
    <x v="1909"/>
    <x v="0"/>
    <x v="1"/>
    <x v="0"/>
    <s v="01.27.06.68"/>
    <x v="56"/>
    <x v="2"/>
    <x v="2"/>
    <s v="Requalificação Urbana e habitação"/>
    <s v="01.27.06"/>
    <s v="Requalificação Urbana e habitação"/>
    <s v="01.27.06"/>
    <x v="1"/>
    <x v="0"/>
    <x v="1"/>
    <x v="1"/>
    <x v="0"/>
    <x v="1"/>
    <x v="1"/>
    <x v="0"/>
    <x v="9"/>
    <s v="2022-10-17"/>
    <x v="3"/>
    <n v="56861"/>
    <x v="0"/>
    <m/>
    <x v="0"/>
    <m/>
    <x v="254"/>
    <n v="100392566"/>
    <x v="0"/>
    <x v="0"/>
    <s v="Requalificação Urbana e Ambiental  de Manguinho"/>
    <s v="ORI"/>
    <x v="0"/>
    <s v="RM"/>
    <x v="0"/>
    <x v="0"/>
    <x v="0"/>
    <x v="0"/>
    <x v="0"/>
    <x v="0"/>
    <x v="0"/>
    <x v="1"/>
    <x v="0"/>
    <x v="0"/>
    <x v="0"/>
    <s v="Requalificação Urbana e Ambiental  de Manguinho"/>
    <x v="0"/>
    <x v="0"/>
    <x v="0"/>
    <x v="0"/>
    <x v="1"/>
    <x v="0"/>
    <x v="0"/>
    <s v="000000"/>
    <x v="0"/>
    <x v="0"/>
    <x v="0"/>
    <x v="0"/>
    <s v="Pagamento a favor da Manuel dos Anjos &amp; Filhos, para aquisição de matérias e equipamento de soldadura, conforme proposta em anexo."/>
  </r>
  <r>
    <x v="1"/>
    <n v="0"/>
    <n v="0"/>
    <n v="0"/>
    <n v="2000"/>
    <x v="1910"/>
    <x v="0"/>
    <x v="1"/>
    <x v="0"/>
    <s v="03.16.11"/>
    <x v="61"/>
    <x v="0"/>
    <x v="5"/>
    <s v="Direcção de Obras"/>
    <s v="03.16.11"/>
    <s v="Direcção de Obras"/>
    <s v="03.16.11"/>
    <x v="9"/>
    <x v="0"/>
    <x v="1"/>
    <x v="5"/>
    <x v="0"/>
    <x v="0"/>
    <x v="2"/>
    <x v="0"/>
    <x v="9"/>
    <s v="2022-10-17"/>
    <x v="3"/>
    <n v="2000"/>
    <x v="0"/>
    <m/>
    <x v="0"/>
    <m/>
    <x v="320"/>
    <n v="100136426"/>
    <x v="0"/>
    <x v="0"/>
    <s v="Direcção de Obras"/>
    <s v="ORI"/>
    <x v="0"/>
    <m/>
    <x v="0"/>
    <x v="0"/>
    <x v="0"/>
    <x v="0"/>
    <x v="0"/>
    <x v="0"/>
    <x v="0"/>
    <x v="0"/>
    <x v="0"/>
    <x v="0"/>
    <x v="0"/>
    <s v="Direcção de Obras"/>
    <x v="0"/>
    <x v="0"/>
    <x v="0"/>
    <x v="0"/>
    <x v="0"/>
    <x v="0"/>
    <x v="0"/>
    <s v="000000"/>
    <x v="0"/>
    <x v="0"/>
    <x v="0"/>
    <x v="0"/>
    <s v="Ajuda de custo a favor do senhor Albertino de pina aquando a sua deslocação em missão de serviço a cidade da Praia no dia 24 de Outubro de 2022, conforme justificativo em anexo.  "/>
  </r>
  <r>
    <x v="0"/>
    <n v="0"/>
    <n v="0"/>
    <n v="0"/>
    <n v="50000"/>
    <x v="1911"/>
    <x v="0"/>
    <x v="1"/>
    <x v="0"/>
    <s v="01.26.02.03"/>
    <x v="33"/>
    <x v="6"/>
    <x v="7"/>
    <s v="Pesca"/>
    <s v="01.26.02"/>
    <s v="Pesca"/>
    <s v="01.26.02"/>
    <x v="2"/>
    <x v="0"/>
    <x v="1"/>
    <x v="1"/>
    <x v="0"/>
    <x v="1"/>
    <x v="1"/>
    <x v="0"/>
    <x v="9"/>
    <s v="2022-10-17"/>
    <x v="3"/>
    <n v="50000"/>
    <x v="0"/>
    <m/>
    <x v="0"/>
    <m/>
    <x v="329"/>
    <n v="100479404"/>
    <x v="0"/>
    <x v="0"/>
    <s v="Aaquisição de materias de pescas e botes"/>
    <s v="ORI"/>
    <x v="0"/>
    <m/>
    <x v="0"/>
    <x v="0"/>
    <x v="0"/>
    <x v="0"/>
    <x v="0"/>
    <x v="0"/>
    <x v="0"/>
    <x v="1"/>
    <x v="0"/>
    <x v="0"/>
    <x v="0"/>
    <s v="Aaquisição de materias de pescas e botes"/>
    <x v="0"/>
    <x v="0"/>
    <x v="0"/>
    <x v="0"/>
    <x v="1"/>
    <x v="0"/>
    <x v="0"/>
    <s v="000000"/>
    <x v="0"/>
    <x v="0"/>
    <x v="0"/>
    <x v="0"/>
    <s v="Apoio financeiro a favor do Sr. Isandro Rocha Ribeiro, para reparação de bote, conforme anexo."/>
  </r>
  <r>
    <x v="1"/>
    <n v="0"/>
    <n v="0"/>
    <n v="0"/>
    <n v="30000"/>
    <x v="1912"/>
    <x v="0"/>
    <x v="0"/>
    <x v="0"/>
    <s v="03.03.10"/>
    <x v="0"/>
    <x v="0"/>
    <x v="0"/>
    <s v="Receitas Da Câmara"/>
    <s v="03.03.10"/>
    <s v="Receitas Da Câmara"/>
    <s v="03.03.10"/>
    <x v="37"/>
    <x v="0"/>
    <x v="5"/>
    <x v="4"/>
    <x v="0"/>
    <x v="0"/>
    <x v="0"/>
    <x v="0"/>
    <x v="8"/>
    <s v="2022-09-06"/>
    <x v="2"/>
    <n v="30000"/>
    <x v="0"/>
    <m/>
    <x v="0"/>
    <m/>
    <x v="0"/>
    <n v="100474914"/>
    <x v="0"/>
    <x v="0"/>
    <s v="Receitas Da Câmara"/>
    <s v="EXT"/>
    <x v="0"/>
    <s v="RDC"/>
    <x v="0"/>
    <x v="0"/>
    <x v="0"/>
    <x v="0"/>
    <x v="0"/>
    <x v="0"/>
    <x v="0"/>
    <x v="0"/>
    <x v="0"/>
    <x v="0"/>
    <x v="0"/>
    <s v="Receitas Da Câmara"/>
    <x v="0"/>
    <x v="0"/>
    <x v="0"/>
    <x v="0"/>
    <x v="0"/>
    <x v="0"/>
    <x v="0"/>
    <s v="000000"/>
    <x v="0"/>
    <x v="0"/>
    <x v="0"/>
    <x v="0"/>
    <s v="Deposito não identificado, conforme anexo."/>
  </r>
  <r>
    <x v="1"/>
    <n v="0"/>
    <n v="0"/>
    <n v="0"/>
    <n v="72514"/>
    <x v="1913"/>
    <x v="0"/>
    <x v="1"/>
    <x v="0"/>
    <s v="01.27.04.10"/>
    <x v="4"/>
    <x v="2"/>
    <x v="2"/>
    <s v="Infra-Estruturas e Transportes"/>
    <s v="01.27.04"/>
    <s v="Infra-Estruturas e Transportes"/>
    <s v="01.27.04"/>
    <x v="4"/>
    <x v="0"/>
    <x v="3"/>
    <x v="2"/>
    <x v="0"/>
    <x v="1"/>
    <x v="2"/>
    <x v="0"/>
    <x v="9"/>
    <s v="2022-10-18"/>
    <x v="3"/>
    <n v="72514"/>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nos trabalho Emprego Público, conforme documento em anexo."/>
  </r>
  <r>
    <x v="1"/>
    <n v="0"/>
    <n v="0"/>
    <n v="0"/>
    <n v="14140"/>
    <x v="1914"/>
    <x v="0"/>
    <x v="1"/>
    <x v="0"/>
    <s v="03.16.15"/>
    <x v="6"/>
    <x v="0"/>
    <x v="5"/>
    <s v="Direção Financeira"/>
    <s v="03.16.15"/>
    <s v="Direção Financeira"/>
    <s v="03.16.15"/>
    <x v="32"/>
    <x v="0"/>
    <x v="1"/>
    <x v="1"/>
    <x v="0"/>
    <x v="0"/>
    <x v="2"/>
    <x v="0"/>
    <x v="9"/>
    <s v="2022-10-18"/>
    <x v="3"/>
    <n v="14140"/>
    <x v="0"/>
    <m/>
    <x v="0"/>
    <m/>
    <x v="256"/>
    <n v="100475220"/>
    <x v="0"/>
    <x v="0"/>
    <s v="Direção Financeira"/>
    <s v="ORI"/>
    <x v="0"/>
    <m/>
    <x v="0"/>
    <x v="0"/>
    <x v="0"/>
    <x v="0"/>
    <x v="0"/>
    <x v="0"/>
    <x v="0"/>
    <x v="0"/>
    <x v="0"/>
    <x v="0"/>
    <x v="0"/>
    <s v="Direção Financeira"/>
    <x v="0"/>
    <x v="0"/>
    <x v="0"/>
    <x v="0"/>
    <x v="0"/>
    <x v="0"/>
    <x v="0"/>
    <s v="000000"/>
    <x v="0"/>
    <x v="0"/>
    <x v="0"/>
    <x v="0"/>
    <s v="Pagamento a favor da Drogaria Tchukbest Holding, referente a aquisição de 10 torneira esquadilho, 08 bicho de agua e 04 torneira lavatório, conforme anexo."/>
  </r>
  <r>
    <x v="1"/>
    <n v="0"/>
    <n v="0"/>
    <n v="0"/>
    <n v="12200"/>
    <x v="1915"/>
    <x v="0"/>
    <x v="1"/>
    <x v="0"/>
    <s v="01.25.04.22"/>
    <x v="11"/>
    <x v="4"/>
    <x v="4"/>
    <s v="Cultura"/>
    <s v="01.25.04"/>
    <s v="Cultura"/>
    <s v="01.25.04"/>
    <x v="4"/>
    <x v="0"/>
    <x v="3"/>
    <x v="2"/>
    <x v="0"/>
    <x v="1"/>
    <x v="2"/>
    <x v="0"/>
    <x v="9"/>
    <s v="2022-10-20"/>
    <x v="3"/>
    <n v="12200"/>
    <x v="0"/>
    <m/>
    <x v="0"/>
    <m/>
    <x v="11"/>
    <n v="1004792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restaurante Janice Bar, para o pagamento de refeições servidas a equipa de futebol, enquadrado no torneio da festa do município, conforme anexo."/>
  </r>
  <r>
    <x v="1"/>
    <n v="0"/>
    <n v="0"/>
    <n v="0"/>
    <n v="1450"/>
    <x v="1916"/>
    <x v="0"/>
    <x v="0"/>
    <x v="0"/>
    <s v="03.03.10"/>
    <x v="0"/>
    <x v="0"/>
    <x v="0"/>
    <s v="Receitas Da Câmara"/>
    <s v="03.03.10"/>
    <s v="Receitas Da Câmara"/>
    <s v="03.03.10"/>
    <x v="46"/>
    <x v="0"/>
    <x v="5"/>
    <x v="4"/>
    <x v="0"/>
    <x v="0"/>
    <x v="0"/>
    <x v="0"/>
    <x v="9"/>
    <s v="2022-10-17"/>
    <x v="3"/>
    <n v="1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00"/>
    <x v="1917"/>
    <x v="0"/>
    <x v="0"/>
    <x v="0"/>
    <s v="03.03.10"/>
    <x v="0"/>
    <x v="0"/>
    <x v="0"/>
    <s v="Receitas Da Câmara"/>
    <s v="03.03.10"/>
    <s v="Receitas Da Câmara"/>
    <s v="03.03.10"/>
    <x v="52"/>
    <x v="0"/>
    <x v="5"/>
    <x v="4"/>
    <x v="0"/>
    <x v="0"/>
    <x v="0"/>
    <x v="0"/>
    <x v="9"/>
    <s v="2022-10-17"/>
    <x v="3"/>
    <n v="6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1918"/>
    <x v="0"/>
    <x v="0"/>
    <x v="0"/>
    <s v="03.03.10"/>
    <x v="0"/>
    <x v="0"/>
    <x v="0"/>
    <s v="Receitas Da Câmara"/>
    <s v="03.03.10"/>
    <s v="Receitas Da Câmara"/>
    <s v="03.03.10"/>
    <x v="49"/>
    <x v="0"/>
    <x v="1"/>
    <x v="11"/>
    <x v="0"/>
    <x v="0"/>
    <x v="0"/>
    <x v="0"/>
    <x v="9"/>
    <s v="2022-10-17"/>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60"/>
    <x v="1919"/>
    <x v="0"/>
    <x v="0"/>
    <x v="0"/>
    <s v="03.03.10"/>
    <x v="0"/>
    <x v="0"/>
    <x v="0"/>
    <s v="Receitas Da Câmara"/>
    <s v="03.03.10"/>
    <s v="Receitas Da Câmara"/>
    <s v="03.03.10"/>
    <x v="48"/>
    <x v="0"/>
    <x v="5"/>
    <x v="4"/>
    <x v="0"/>
    <x v="0"/>
    <x v="0"/>
    <x v="0"/>
    <x v="9"/>
    <s v="2022-10-17"/>
    <x v="3"/>
    <n v="7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1920"/>
    <x v="0"/>
    <x v="0"/>
    <x v="0"/>
    <s v="03.03.10"/>
    <x v="0"/>
    <x v="0"/>
    <x v="0"/>
    <s v="Receitas Da Câmara"/>
    <s v="03.03.10"/>
    <s v="Receitas Da Câmara"/>
    <s v="03.03.10"/>
    <x v="36"/>
    <x v="0"/>
    <x v="5"/>
    <x v="4"/>
    <x v="0"/>
    <x v="0"/>
    <x v="0"/>
    <x v="0"/>
    <x v="9"/>
    <s v="2022-10-17"/>
    <x v="3"/>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37"/>
    <x v="1921"/>
    <x v="0"/>
    <x v="0"/>
    <x v="0"/>
    <s v="03.03.10"/>
    <x v="0"/>
    <x v="0"/>
    <x v="0"/>
    <s v="Receitas Da Câmara"/>
    <s v="03.03.10"/>
    <s v="Receitas Da Câmara"/>
    <s v="03.03.10"/>
    <x v="38"/>
    <x v="0"/>
    <x v="1"/>
    <x v="1"/>
    <x v="0"/>
    <x v="0"/>
    <x v="0"/>
    <x v="0"/>
    <x v="9"/>
    <s v="2022-10-17"/>
    <x v="3"/>
    <n v="2013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1922"/>
    <x v="0"/>
    <x v="0"/>
    <x v="0"/>
    <s v="03.03.10"/>
    <x v="0"/>
    <x v="0"/>
    <x v="0"/>
    <s v="Receitas Da Câmara"/>
    <s v="03.03.10"/>
    <s v="Receitas Da Câmara"/>
    <s v="03.03.10"/>
    <x v="35"/>
    <x v="0"/>
    <x v="1"/>
    <x v="11"/>
    <x v="0"/>
    <x v="0"/>
    <x v="0"/>
    <x v="0"/>
    <x v="9"/>
    <s v="2022-10-17"/>
    <x v="3"/>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1923"/>
    <x v="0"/>
    <x v="0"/>
    <x v="0"/>
    <s v="03.03.10"/>
    <x v="0"/>
    <x v="0"/>
    <x v="0"/>
    <s v="Receitas Da Câmara"/>
    <s v="03.03.10"/>
    <s v="Receitas Da Câmara"/>
    <s v="03.03.10"/>
    <x v="35"/>
    <x v="0"/>
    <x v="1"/>
    <x v="11"/>
    <x v="0"/>
    <x v="0"/>
    <x v="0"/>
    <x v="0"/>
    <x v="9"/>
    <s v="2022-10-19"/>
    <x v="3"/>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1924"/>
    <x v="0"/>
    <x v="0"/>
    <x v="0"/>
    <s v="03.03.10"/>
    <x v="0"/>
    <x v="0"/>
    <x v="0"/>
    <s v="Receitas Da Câmara"/>
    <s v="03.03.10"/>
    <s v="Receitas Da Câmara"/>
    <s v="03.03.10"/>
    <x v="39"/>
    <x v="0"/>
    <x v="5"/>
    <x v="4"/>
    <x v="0"/>
    <x v="0"/>
    <x v="0"/>
    <x v="0"/>
    <x v="9"/>
    <s v="2022-10-19"/>
    <x v="3"/>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30"/>
    <x v="1925"/>
    <x v="0"/>
    <x v="0"/>
    <x v="0"/>
    <s v="03.03.10"/>
    <x v="0"/>
    <x v="0"/>
    <x v="0"/>
    <s v="Receitas Da Câmara"/>
    <s v="03.03.10"/>
    <s v="Receitas Da Câmara"/>
    <s v="03.03.10"/>
    <x v="34"/>
    <x v="0"/>
    <x v="5"/>
    <x v="4"/>
    <x v="0"/>
    <x v="0"/>
    <x v="0"/>
    <x v="0"/>
    <x v="9"/>
    <s v="2022-10-19"/>
    <x v="3"/>
    <n v="66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79"/>
    <x v="1926"/>
    <x v="0"/>
    <x v="0"/>
    <x v="0"/>
    <s v="03.03.10"/>
    <x v="0"/>
    <x v="0"/>
    <x v="0"/>
    <s v="Receitas Da Câmara"/>
    <s v="03.03.10"/>
    <s v="Receitas Da Câmara"/>
    <s v="03.03.10"/>
    <x v="40"/>
    <x v="0"/>
    <x v="5"/>
    <x v="4"/>
    <x v="0"/>
    <x v="0"/>
    <x v="0"/>
    <x v="0"/>
    <x v="9"/>
    <s v="2022-10-19"/>
    <x v="3"/>
    <n v="957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30"/>
    <x v="1927"/>
    <x v="0"/>
    <x v="1"/>
    <x v="0"/>
    <s v="03.16.15"/>
    <x v="6"/>
    <x v="0"/>
    <x v="5"/>
    <s v="Direção Financeira"/>
    <s v="03.16.15"/>
    <s v="Direção Financeira"/>
    <s v="03.16.15"/>
    <x v="20"/>
    <x v="0"/>
    <x v="1"/>
    <x v="5"/>
    <x v="0"/>
    <x v="0"/>
    <x v="2"/>
    <x v="0"/>
    <x v="2"/>
    <s v="2022-03-25"/>
    <x v="1"/>
    <n v="13030"/>
    <x v="0"/>
    <m/>
    <x v="0"/>
    <m/>
    <x v="107"/>
    <n v="100478642"/>
    <x v="0"/>
    <x v="0"/>
    <s v="Direção Financeira"/>
    <s v="ORI"/>
    <x v="0"/>
    <m/>
    <x v="0"/>
    <x v="0"/>
    <x v="0"/>
    <x v="0"/>
    <x v="0"/>
    <x v="0"/>
    <x v="0"/>
    <x v="0"/>
    <x v="0"/>
    <x v="0"/>
    <x v="0"/>
    <s v="Direção Financeira"/>
    <x v="0"/>
    <x v="0"/>
    <x v="0"/>
    <x v="0"/>
    <x v="0"/>
    <x v="0"/>
    <x v="0"/>
    <s v="000687"/>
    <x v="0"/>
    <x v="0"/>
    <x v="0"/>
    <x v="0"/>
    <s v="Pagamento a favor da Srª. Maria Suzana Veiga, pela prestação de serviço de limpeza na Delegação de São Miguel, referente ao mês de março 2022, conforme contrato em anexo. "/>
  </r>
  <r>
    <x v="1"/>
    <n v="0"/>
    <n v="0"/>
    <n v="0"/>
    <n v="3225"/>
    <x v="1928"/>
    <x v="0"/>
    <x v="0"/>
    <x v="0"/>
    <s v="80.02.01"/>
    <x v="3"/>
    <x v="3"/>
    <x v="3"/>
    <s v="Retenções Iur"/>
    <s v="80.02.01"/>
    <s v="Retenções Iur"/>
    <s v="80.02.01"/>
    <x v="3"/>
    <x v="0"/>
    <x v="2"/>
    <x v="1"/>
    <x v="1"/>
    <x v="2"/>
    <x v="0"/>
    <x v="0"/>
    <x v="2"/>
    <s v="2022-03-31"/>
    <x v="1"/>
    <n v="3225"/>
    <x v="0"/>
    <m/>
    <x v="0"/>
    <m/>
    <x v="3"/>
    <n v="100474696"/>
    <x v="0"/>
    <x v="0"/>
    <s v="Retenções Iur"/>
    <s v="ORI"/>
    <x v="0"/>
    <s v="RIUR"/>
    <x v="0"/>
    <x v="0"/>
    <x v="0"/>
    <x v="0"/>
    <x v="0"/>
    <x v="0"/>
    <x v="0"/>
    <x v="0"/>
    <x v="0"/>
    <x v="0"/>
    <x v="0"/>
    <s v="Retenções Iur"/>
    <x v="0"/>
    <x v="0"/>
    <x v="0"/>
    <x v="0"/>
    <x v="2"/>
    <x v="0"/>
    <x v="0"/>
    <s v="000000"/>
    <x v="0"/>
    <x v="1"/>
    <x v="0"/>
    <x v="0"/>
    <s v="RETENCAO OT"/>
  </r>
  <r>
    <x v="1"/>
    <n v="0"/>
    <n v="0"/>
    <n v="0"/>
    <n v="3000"/>
    <x v="1929"/>
    <x v="0"/>
    <x v="1"/>
    <x v="0"/>
    <s v="01.25.02.15"/>
    <x v="36"/>
    <x v="4"/>
    <x v="4"/>
    <s v="desporto"/>
    <s v="01.25.02"/>
    <s v="desporto"/>
    <s v="01.25.02"/>
    <x v="4"/>
    <x v="0"/>
    <x v="3"/>
    <x v="2"/>
    <x v="0"/>
    <x v="1"/>
    <x v="2"/>
    <x v="0"/>
    <x v="4"/>
    <s v="2022-01-14"/>
    <x v="1"/>
    <n v="300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050"/>
    <x v="0"/>
    <x v="0"/>
    <x v="1"/>
    <x v="0"/>
    <s v="Pagamento a favor João Andrade, pelo aluguer de Hiace, conforme documento em anexo."/>
  </r>
  <r>
    <x v="1"/>
    <n v="0"/>
    <n v="0"/>
    <n v="0"/>
    <n v="17000"/>
    <x v="1929"/>
    <x v="0"/>
    <x v="1"/>
    <x v="0"/>
    <s v="01.25.02.15"/>
    <x v="36"/>
    <x v="4"/>
    <x v="4"/>
    <s v="desporto"/>
    <s v="01.25.02"/>
    <s v="desporto"/>
    <s v="01.25.02"/>
    <x v="4"/>
    <x v="0"/>
    <x v="3"/>
    <x v="2"/>
    <x v="0"/>
    <x v="1"/>
    <x v="2"/>
    <x v="0"/>
    <x v="4"/>
    <s v="2022-01-14"/>
    <x v="1"/>
    <n v="17000"/>
    <x v="0"/>
    <m/>
    <x v="0"/>
    <m/>
    <x v="330"/>
    <n v="100479282"/>
    <x v="0"/>
    <x v="0"/>
    <s v="Incentivos a Associações e Escolas de Iniciação Desportivas"/>
    <s v="ORI"/>
    <x v="0"/>
    <s v="IAEID"/>
    <x v="0"/>
    <x v="0"/>
    <x v="0"/>
    <x v="0"/>
    <x v="0"/>
    <x v="0"/>
    <x v="0"/>
    <x v="1"/>
    <x v="0"/>
    <x v="0"/>
    <x v="0"/>
    <s v="Incentivos a Associações e Escolas de Iniciação Desportivas"/>
    <x v="0"/>
    <x v="0"/>
    <x v="0"/>
    <x v="0"/>
    <x v="1"/>
    <x v="0"/>
    <x v="0"/>
    <s v="000050"/>
    <x v="0"/>
    <x v="0"/>
    <x v="0"/>
    <x v="0"/>
    <s v="Pagamento a favor João Andrade, pelo aluguer de Hiace, conforme documento em anexo."/>
  </r>
  <r>
    <x v="1"/>
    <n v="0"/>
    <n v="0"/>
    <n v="0"/>
    <n v="675"/>
    <x v="1930"/>
    <x v="0"/>
    <x v="1"/>
    <x v="0"/>
    <s v="03.16.15"/>
    <x v="6"/>
    <x v="0"/>
    <x v="5"/>
    <s v="Direção Financeira"/>
    <s v="03.16.15"/>
    <s v="Direção Financeira"/>
    <s v="03.16.15"/>
    <x v="83"/>
    <x v="0"/>
    <x v="1"/>
    <x v="5"/>
    <x v="0"/>
    <x v="0"/>
    <x v="2"/>
    <x v="0"/>
    <x v="4"/>
    <s v="2022-01-17"/>
    <x v="1"/>
    <n v="675"/>
    <x v="0"/>
    <m/>
    <x v="0"/>
    <m/>
    <x v="3"/>
    <n v="100474696"/>
    <x v="0"/>
    <x v="1"/>
    <s v="Direção Financeira"/>
    <s v="ORI"/>
    <x v="0"/>
    <m/>
    <x v="0"/>
    <x v="0"/>
    <x v="0"/>
    <x v="0"/>
    <x v="0"/>
    <x v="0"/>
    <x v="0"/>
    <x v="0"/>
    <x v="0"/>
    <x v="0"/>
    <x v="0"/>
    <s v="Direção Financeira"/>
    <x v="0"/>
    <x v="0"/>
    <x v="0"/>
    <x v="0"/>
    <x v="0"/>
    <x v="0"/>
    <x v="0"/>
    <s v="000057"/>
    <x v="0"/>
    <x v="0"/>
    <x v="1"/>
    <x v="0"/>
    <s v="Pagamento a favor Gerson Varela, destinado a lavagem de Viatura, ST-35-RP, ST-48-WP e ST-93-UQ, conforme anexo."/>
  </r>
  <r>
    <x v="1"/>
    <n v="0"/>
    <n v="0"/>
    <n v="0"/>
    <n v="3825"/>
    <x v="1930"/>
    <x v="0"/>
    <x v="1"/>
    <x v="0"/>
    <s v="03.16.15"/>
    <x v="6"/>
    <x v="0"/>
    <x v="5"/>
    <s v="Direção Financeira"/>
    <s v="03.16.15"/>
    <s v="Direção Financeira"/>
    <s v="03.16.15"/>
    <x v="83"/>
    <x v="0"/>
    <x v="1"/>
    <x v="5"/>
    <x v="0"/>
    <x v="0"/>
    <x v="2"/>
    <x v="0"/>
    <x v="4"/>
    <s v="2022-01-17"/>
    <x v="1"/>
    <n v="3825"/>
    <x v="0"/>
    <m/>
    <x v="0"/>
    <m/>
    <x v="331"/>
    <n v="100478779"/>
    <x v="0"/>
    <x v="0"/>
    <s v="Direção Financeira"/>
    <s v="ORI"/>
    <x v="0"/>
    <m/>
    <x v="0"/>
    <x v="0"/>
    <x v="0"/>
    <x v="0"/>
    <x v="0"/>
    <x v="0"/>
    <x v="0"/>
    <x v="0"/>
    <x v="0"/>
    <x v="0"/>
    <x v="0"/>
    <s v="Direção Financeira"/>
    <x v="0"/>
    <x v="0"/>
    <x v="0"/>
    <x v="0"/>
    <x v="0"/>
    <x v="0"/>
    <x v="0"/>
    <s v="000057"/>
    <x v="0"/>
    <x v="0"/>
    <x v="0"/>
    <x v="0"/>
    <s v="Pagamento a favor Gerson Varela, destinado a lavagem de Viatura, ST-35-RP, ST-48-WP e ST-93-UQ, conforme anexo."/>
  </r>
  <r>
    <x v="1"/>
    <n v="0"/>
    <n v="0"/>
    <n v="0"/>
    <n v="1500"/>
    <x v="1931"/>
    <x v="0"/>
    <x v="1"/>
    <x v="0"/>
    <s v="01.25.05.10"/>
    <x v="5"/>
    <x v="4"/>
    <x v="4"/>
    <s v="Saúde"/>
    <s v="01.25.05"/>
    <s v="Saúde"/>
    <s v="01.25.05"/>
    <x v="5"/>
    <x v="0"/>
    <x v="4"/>
    <x v="3"/>
    <x v="0"/>
    <x v="1"/>
    <x v="2"/>
    <x v="0"/>
    <x v="5"/>
    <s v="2022-02-17"/>
    <x v="1"/>
    <n v="1500"/>
    <x v="0"/>
    <m/>
    <x v="0"/>
    <m/>
    <x v="45"/>
    <n v="100478189"/>
    <x v="0"/>
    <x v="0"/>
    <s v="Assistencia social"/>
    <s v="ORI"/>
    <x v="0"/>
    <m/>
    <x v="0"/>
    <x v="0"/>
    <x v="0"/>
    <x v="0"/>
    <x v="0"/>
    <x v="0"/>
    <x v="0"/>
    <x v="1"/>
    <x v="0"/>
    <x v="0"/>
    <x v="0"/>
    <s v="Assistencia social"/>
    <x v="0"/>
    <x v="0"/>
    <x v="0"/>
    <x v="0"/>
    <x v="1"/>
    <x v="0"/>
    <x v="0"/>
    <s v="000302"/>
    <x v="0"/>
    <x v="0"/>
    <x v="0"/>
    <x v="0"/>
    <s v="Pagamento a favor da empresa Mercearia Inês proviniente de cestas básicas para a Sr. Antónia Semedo, mas conhecida como &quot;Armirinda&quot;, conforme anexo."/>
  </r>
  <r>
    <x v="1"/>
    <n v="0"/>
    <n v="0"/>
    <n v="0"/>
    <n v="6000"/>
    <x v="1932"/>
    <x v="0"/>
    <x v="1"/>
    <x v="0"/>
    <s v="03.16.15"/>
    <x v="6"/>
    <x v="0"/>
    <x v="5"/>
    <s v="Direção Financeira"/>
    <s v="03.16.15"/>
    <s v="Direção Financeira"/>
    <s v="03.16.15"/>
    <x v="53"/>
    <x v="0"/>
    <x v="1"/>
    <x v="5"/>
    <x v="0"/>
    <x v="0"/>
    <x v="2"/>
    <x v="0"/>
    <x v="5"/>
    <s v="2022-02-22"/>
    <x v="1"/>
    <n v="6000"/>
    <x v="0"/>
    <m/>
    <x v="0"/>
    <m/>
    <x v="332"/>
    <n v="100383033"/>
    <x v="0"/>
    <x v="0"/>
    <s v="Direção Financeira"/>
    <s v="ORI"/>
    <x v="0"/>
    <m/>
    <x v="0"/>
    <x v="0"/>
    <x v="0"/>
    <x v="0"/>
    <x v="0"/>
    <x v="0"/>
    <x v="0"/>
    <x v="0"/>
    <x v="0"/>
    <x v="0"/>
    <x v="0"/>
    <s v="Direção Financeira"/>
    <x v="0"/>
    <x v="0"/>
    <x v="0"/>
    <x v="0"/>
    <x v="0"/>
    <x v="0"/>
    <x v="0"/>
    <s v="000348"/>
    <x v="0"/>
    <x v="0"/>
    <x v="0"/>
    <x v="0"/>
    <s v="Pagamento ao Sr. Ângelo de Nascimento Lopes referente ao passaporte eletrónico de serviço conforme recibo em anexo."/>
  </r>
  <r>
    <x v="1"/>
    <n v="0"/>
    <n v="0"/>
    <n v="0"/>
    <n v="255"/>
    <x v="1933"/>
    <x v="0"/>
    <x v="0"/>
    <x v="0"/>
    <s v="80.02.01"/>
    <x v="3"/>
    <x v="3"/>
    <x v="3"/>
    <s v="Retenções Iur"/>
    <s v="80.02.01"/>
    <s v="Retenções Iur"/>
    <s v="80.02.01"/>
    <x v="3"/>
    <x v="0"/>
    <x v="2"/>
    <x v="1"/>
    <x v="1"/>
    <x v="2"/>
    <x v="0"/>
    <x v="0"/>
    <x v="5"/>
    <s v="2022-02-22"/>
    <x v="1"/>
    <n v="255"/>
    <x v="0"/>
    <m/>
    <x v="0"/>
    <m/>
    <x v="3"/>
    <n v="100474696"/>
    <x v="0"/>
    <x v="0"/>
    <s v="Retenções Iur"/>
    <s v="ORI"/>
    <x v="0"/>
    <s v="RIUR"/>
    <x v="0"/>
    <x v="0"/>
    <x v="0"/>
    <x v="0"/>
    <x v="0"/>
    <x v="0"/>
    <x v="0"/>
    <x v="0"/>
    <x v="0"/>
    <x v="0"/>
    <x v="0"/>
    <s v="Retenções Iur"/>
    <x v="0"/>
    <x v="0"/>
    <x v="0"/>
    <x v="0"/>
    <x v="2"/>
    <x v="0"/>
    <x v="0"/>
    <s v="000000"/>
    <x v="0"/>
    <x v="1"/>
    <x v="0"/>
    <x v="0"/>
    <s v="RETENCAO OT"/>
  </r>
  <r>
    <x v="1"/>
    <n v="0"/>
    <n v="0"/>
    <n v="0"/>
    <n v="255"/>
    <x v="1934"/>
    <x v="0"/>
    <x v="0"/>
    <x v="0"/>
    <s v="80.02.01"/>
    <x v="3"/>
    <x v="3"/>
    <x v="3"/>
    <s v="Retenções Iur"/>
    <s v="80.02.01"/>
    <s v="Retenções Iur"/>
    <s v="80.02.01"/>
    <x v="3"/>
    <x v="0"/>
    <x v="2"/>
    <x v="1"/>
    <x v="1"/>
    <x v="2"/>
    <x v="0"/>
    <x v="0"/>
    <x v="5"/>
    <s v="2022-02-22"/>
    <x v="1"/>
    <n v="255"/>
    <x v="0"/>
    <m/>
    <x v="0"/>
    <m/>
    <x v="3"/>
    <n v="100474696"/>
    <x v="0"/>
    <x v="0"/>
    <s v="Retenções Iur"/>
    <s v="ORI"/>
    <x v="0"/>
    <s v="RIUR"/>
    <x v="0"/>
    <x v="0"/>
    <x v="0"/>
    <x v="0"/>
    <x v="0"/>
    <x v="0"/>
    <x v="0"/>
    <x v="0"/>
    <x v="0"/>
    <x v="0"/>
    <x v="0"/>
    <s v="Retenções Iur"/>
    <x v="0"/>
    <x v="0"/>
    <x v="0"/>
    <x v="0"/>
    <x v="2"/>
    <x v="0"/>
    <x v="0"/>
    <s v="000000"/>
    <x v="0"/>
    <x v="1"/>
    <x v="0"/>
    <x v="0"/>
    <s v="RETENCAO OT"/>
  </r>
  <r>
    <x v="1"/>
    <n v="0"/>
    <n v="0"/>
    <n v="0"/>
    <n v="2300"/>
    <x v="1935"/>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7"/>
    <x v="0"/>
    <x v="0"/>
    <x v="1"/>
    <x v="0"/>
    <s v="Pagamento a favor do Sr. Jefferson Vaz, pelo serviço  prestado no centro da juventude de Achada Monte referente ao mês de fevereiro 2022, conforme justificativos em anexo"/>
  </r>
  <r>
    <x v="1"/>
    <n v="0"/>
    <n v="0"/>
    <n v="0"/>
    <n v="13030"/>
    <x v="1935"/>
    <x v="0"/>
    <x v="1"/>
    <x v="0"/>
    <s v="01.27.02.11"/>
    <x v="14"/>
    <x v="2"/>
    <x v="2"/>
    <s v="Saneamento básico"/>
    <s v="01.27.02"/>
    <s v="Saneamento básico"/>
    <s v="01.27.02"/>
    <x v="4"/>
    <x v="0"/>
    <x v="3"/>
    <x v="2"/>
    <x v="0"/>
    <x v="1"/>
    <x v="2"/>
    <x v="0"/>
    <x v="5"/>
    <s v="2022-02-22"/>
    <x v="1"/>
    <n v="13030"/>
    <x v="0"/>
    <m/>
    <x v="0"/>
    <m/>
    <x v="62"/>
    <n v="100477387"/>
    <x v="0"/>
    <x v="0"/>
    <s v="Reforço do saneamento básico"/>
    <s v="ORI"/>
    <x v="0"/>
    <m/>
    <x v="0"/>
    <x v="0"/>
    <x v="0"/>
    <x v="0"/>
    <x v="0"/>
    <x v="0"/>
    <x v="0"/>
    <x v="1"/>
    <x v="0"/>
    <x v="0"/>
    <x v="0"/>
    <s v="Reforço do saneamento básico"/>
    <x v="0"/>
    <x v="0"/>
    <x v="0"/>
    <x v="0"/>
    <x v="1"/>
    <x v="0"/>
    <x v="0"/>
    <s v="000367"/>
    <x v="0"/>
    <x v="0"/>
    <x v="0"/>
    <x v="0"/>
    <s v="Pagamento a favor do Sr. Jefferson Vaz, pelo serviço  prestado no centro da juventude de Achada Monte referente ao mês de fevereiro 2022, conforme justificativos em anexo"/>
  </r>
  <r>
    <x v="1"/>
    <n v="0"/>
    <n v="0"/>
    <n v="0"/>
    <n v="7600"/>
    <x v="1936"/>
    <x v="0"/>
    <x v="0"/>
    <x v="0"/>
    <s v="03.03.10"/>
    <x v="0"/>
    <x v="0"/>
    <x v="0"/>
    <s v="Receitas Da Câmara"/>
    <s v="03.03.10"/>
    <s v="Receitas Da Câmara"/>
    <s v="03.03.10"/>
    <x v="35"/>
    <x v="0"/>
    <x v="1"/>
    <x v="11"/>
    <x v="0"/>
    <x v="0"/>
    <x v="0"/>
    <x v="0"/>
    <x v="5"/>
    <s v="2022-02-24"/>
    <x v="1"/>
    <n v="7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0"/>
    <x v="1937"/>
    <x v="0"/>
    <x v="0"/>
    <x v="0"/>
    <s v="03.03.10"/>
    <x v="0"/>
    <x v="0"/>
    <x v="0"/>
    <s v="Receitas Da Câmara"/>
    <s v="03.03.10"/>
    <s v="Receitas Da Câmara"/>
    <s v="03.03.10"/>
    <x v="48"/>
    <x v="0"/>
    <x v="5"/>
    <x v="4"/>
    <x v="0"/>
    <x v="0"/>
    <x v="0"/>
    <x v="0"/>
    <x v="5"/>
    <s v="2022-02-24"/>
    <x v="1"/>
    <n v="1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60"/>
    <x v="1938"/>
    <x v="0"/>
    <x v="0"/>
    <x v="0"/>
    <s v="03.03.10"/>
    <x v="0"/>
    <x v="0"/>
    <x v="0"/>
    <s v="Receitas Da Câmara"/>
    <s v="03.03.10"/>
    <s v="Receitas Da Câmara"/>
    <s v="03.03.10"/>
    <x v="39"/>
    <x v="0"/>
    <x v="5"/>
    <x v="4"/>
    <x v="0"/>
    <x v="0"/>
    <x v="0"/>
    <x v="0"/>
    <x v="5"/>
    <s v="2022-02-24"/>
    <x v="1"/>
    <n v="5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1939"/>
    <x v="0"/>
    <x v="0"/>
    <x v="0"/>
    <s v="03.03.10"/>
    <x v="0"/>
    <x v="0"/>
    <x v="0"/>
    <s v="Receitas Da Câmara"/>
    <s v="03.03.10"/>
    <s v="Receitas Da Câmara"/>
    <s v="03.03.10"/>
    <x v="44"/>
    <x v="0"/>
    <x v="5"/>
    <x v="4"/>
    <x v="0"/>
    <x v="0"/>
    <x v="0"/>
    <x v="0"/>
    <x v="5"/>
    <s v="2022-02-24"/>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200"/>
    <x v="1940"/>
    <x v="0"/>
    <x v="0"/>
    <x v="0"/>
    <s v="03.03.10"/>
    <x v="0"/>
    <x v="0"/>
    <x v="0"/>
    <s v="Receitas Da Câmara"/>
    <s v="03.03.10"/>
    <s v="Receitas Da Câmara"/>
    <s v="03.03.10"/>
    <x v="41"/>
    <x v="0"/>
    <x v="5"/>
    <x v="4"/>
    <x v="0"/>
    <x v="0"/>
    <x v="0"/>
    <x v="0"/>
    <x v="5"/>
    <s v="2022-02-24"/>
    <x v="1"/>
    <n v="2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10"/>
    <x v="1941"/>
    <x v="0"/>
    <x v="0"/>
    <x v="0"/>
    <s v="03.03.10"/>
    <x v="0"/>
    <x v="0"/>
    <x v="0"/>
    <s v="Receitas Da Câmara"/>
    <s v="03.03.10"/>
    <s v="Receitas Da Câmara"/>
    <s v="03.03.10"/>
    <x v="34"/>
    <x v="0"/>
    <x v="5"/>
    <x v="4"/>
    <x v="0"/>
    <x v="0"/>
    <x v="0"/>
    <x v="0"/>
    <x v="5"/>
    <s v="2022-02-24"/>
    <x v="1"/>
    <n v="35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1942"/>
    <x v="0"/>
    <x v="0"/>
    <x v="0"/>
    <s v="03.03.10"/>
    <x v="0"/>
    <x v="0"/>
    <x v="0"/>
    <s v="Receitas Da Câmara"/>
    <s v="03.03.10"/>
    <s v="Receitas Da Câmara"/>
    <s v="03.03.10"/>
    <x v="36"/>
    <x v="0"/>
    <x v="5"/>
    <x v="4"/>
    <x v="0"/>
    <x v="0"/>
    <x v="0"/>
    <x v="0"/>
    <x v="5"/>
    <s v="2022-02-24"/>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203"/>
    <x v="1943"/>
    <x v="0"/>
    <x v="0"/>
    <x v="0"/>
    <s v="03.03.10"/>
    <x v="0"/>
    <x v="0"/>
    <x v="0"/>
    <s v="Receitas Da Câmara"/>
    <s v="03.03.10"/>
    <s v="Receitas Da Câmara"/>
    <s v="03.03.10"/>
    <x v="38"/>
    <x v="0"/>
    <x v="1"/>
    <x v="1"/>
    <x v="0"/>
    <x v="0"/>
    <x v="0"/>
    <x v="0"/>
    <x v="5"/>
    <s v="2022-02-24"/>
    <x v="1"/>
    <n v="3720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1944"/>
    <x v="0"/>
    <x v="0"/>
    <x v="0"/>
    <s v="03.03.10"/>
    <x v="0"/>
    <x v="0"/>
    <x v="0"/>
    <s v="Receitas Da Câmara"/>
    <s v="03.03.10"/>
    <s v="Receitas Da Câmara"/>
    <s v="03.03.10"/>
    <x v="37"/>
    <x v="0"/>
    <x v="5"/>
    <x v="4"/>
    <x v="0"/>
    <x v="0"/>
    <x v="0"/>
    <x v="0"/>
    <x v="5"/>
    <s v="2022-02-24"/>
    <x v="1"/>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1945"/>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73"/>
    <x v="0"/>
    <x v="0"/>
    <x v="1"/>
    <x v="0"/>
    <s v="Pagamento a favor da Srª. Natalina Gonçalves, pela prestação de serviço de limpeza na Delegação de Principal, referente ao mês de março 2022, conforme contrato em anexo. "/>
  </r>
  <r>
    <x v="1"/>
    <n v="0"/>
    <n v="0"/>
    <n v="0"/>
    <n v="13030"/>
    <x v="1945"/>
    <x v="0"/>
    <x v="1"/>
    <x v="0"/>
    <s v="03.16.15"/>
    <x v="6"/>
    <x v="0"/>
    <x v="5"/>
    <s v="Direção Financeira"/>
    <s v="03.16.15"/>
    <s v="Direção Financeira"/>
    <s v="03.16.15"/>
    <x v="20"/>
    <x v="0"/>
    <x v="1"/>
    <x v="5"/>
    <x v="0"/>
    <x v="0"/>
    <x v="2"/>
    <x v="0"/>
    <x v="2"/>
    <s v="2022-03-25"/>
    <x v="1"/>
    <n v="13030"/>
    <x v="0"/>
    <m/>
    <x v="0"/>
    <m/>
    <x v="89"/>
    <n v="100479095"/>
    <x v="0"/>
    <x v="0"/>
    <s v="Direção Financeira"/>
    <s v="ORI"/>
    <x v="0"/>
    <m/>
    <x v="0"/>
    <x v="0"/>
    <x v="0"/>
    <x v="0"/>
    <x v="0"/>
    <x v="0"/>
    <x v="0"/>
    <x v="0"/>
    <x v="0"/>
    <x v="0"/>
    <x v="0"/>
    <s v="Direção Financeira"/>
    <x v="0"/>
    <x v="0"/>
    <x v="0"/>
    <x v="0"/>
    <x v="0"/>
    <x v="0"/>
    <x v="0"/>
    <s v="000673"/>
    <x v="0"/>
    <x v="0"/>
    <x v="0"/>
    <x v="0"/>
    <s v="Pagamento a favor da Srª. Natalina Gonçalves, pela prestação de serviço de limpeza na Delegação de Principal, referente ao mês de março 2022, conforme contrato em anexo. "/>
  </r>
  <r>
    <x v="1"/>
    <n v="0"/>
    <n v="0"/>
    <n v="0"/>
    <n v="2300"/>
    <x v="1927"/>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87"/>
    <x v="0"/>
    <x v="0"/>
    <x v="1"/>
    <x v="0"/>
    <s v="Pagamento a favor da Srª. Maria Suzana Veiga, pela prestação de serviço de limpeza na Delegação de São Miguel, referente ao mês de março 2022, conforme contrato em anexo. "/>
  </r>
  <r>
    <x v="1"/>
    <n v="0"/>
    <n v="0"/>
    <n v="0"/>
    <n v="2300"/>
    <x v="1946"/>
    <x v="0"/>
    <x v="1"/>
    <x v="0"/>
    <s v="03.16.15"/>
    <x v="6"/>
    <x v="0"/>
    <x v="5"/>
    <s v="Direção Financeira"/>
    <s v="03.16.15"/>
    <s v="Direção Financeira"/>
    <s v="03.16.15"/>
    <x v="20"/>
    <x v="0"/>
    <x v="1"/>
    <x v="5"/>
    <x v="0"/>
    <x v="0"/>
    <x v="2"/>
    <x v="0"/>
    <x v="0"/>
    <s v="2022-04-25"/>
    <x v="0"/>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Abril, conforme contrato em anexo.  "/>
  </r>
  <r>
    <x v="1"/>
    <n v="0"/>
    <n v="0"/>
    <n v="0"/>
    <n v="13030"/>
    <x v="1946"/>
    <x v="0"/>
    <x v="1"/>
    <x v="0"/>
    <s v="03.16.15"/>
    <x v="6"/>
    <x v="0"/>
    <x v="5"/>
    <s v="Direção Financeira"/>
    <s v="03.16.15"/>
    <s v="Direção Financeira"/>
    <s v="03.16.15"/>
    <x v="20"/>
    <x v="0"/>
    <x v="1"/>
    <x v="5"/>
    <x v="0"/>
    <x v="0"/>
    <x v="2"/>
    <x v="0"/>
    <x v="0"/>
    <s v="2022-04-25"/>
    <x v="0"/>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Abril, conforme contrato em anexo.  "/>
  </r>
  <r>
    <x v="1"/>
    <n v="0"/>
    <n v="0"/>
    <n v="0"/>
    <n v="10109"/>
    <x v="1947"/>
    <x v="0"/>
    <x v="1"/>
    <x v="0"/>
    <s v="03.16.15"/>
    <x v="6"/>
    <x v="0"/>
    <x v="5"/>
    <s v="Direção Financeira"/>
    <s v="03.16.15"/>
    <s v="Direção Financeira"/>
    <s v="03.16.15"/>
    <x v="20"/>
    <x v="0"/>
    <x v="1"/>
    <x v="5"/>
    <x v="0"/>
    <x v="0"/>
    <x v="2"/>
    <x v="0"/>
    <x v="0"/>
    <s v="2022-04-25"/>
    <x v="0"/>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 Abril 2022, conforme contrato anexo. "/>
  </r>
  <r>
    <x v="1"/>
    <n v="0"/>
    <n v="0"/>
    <n v="0"/>
    <n v="57287"/>
    <x v="1947"/>
    <x v="0"/>
    <x v="1"/>
    <x v="0"/>
    <s v="03.16.15"/>
    <x v="6"/>
    <x v="0"/>
    <x v="5"/>
    <s v="Direção Financeira"/>
    <s v="03.16.15"/>
    <s v="Direção Financeira"/>
    <s v="03.16.15"/>
    <x v="20"/>
    <x v="0"/>
    <x v="1"/>
    <x v="5"/>
    <x v="0"/>
    <x v="0"/>
    <x v="2"/>
    <x v="0"/>
    <x v="0"/>
    <s v="2022-04-25"/>
    <x v="0"/>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 Abril 2022, conforme contrato anexo. "/>
  </r>
  <r>
    <x v="0"/>
    <n v="0"/>
    <n v="0"/>
    <n v="0"/>
    <n v="10000"/>
    <x v="1948"/>
    <x v="0"/>
    <x v="1"/>
    <x v="0"/>
    <s v="01.25.02.17"/>
    <x v="8"/>
    <x v="4"/>
    <x v="4"/>
    <s v="desporto"/>
    <s v="01.25.02"/>
    <s v="desporto"/>
    <s v="01.25.02"/>
    <x v="1"/>
    <x v="0"/>
    <x v="1"/>
    <x v="1"/>
    <x v="0"/>
    <x v="1"/>
    <x v="1"/>
    <x v="0"/>
    <x v="1"/>
    <s v="2022-05-10"/>
    <x v="0"/>
    <n v="10000"/>
    <x v="0"/>
    <m/>
    <x v="0"/>
    <m/>
    <x v="333"/>
    <n v="100451701"/>
    <x v="0"/>
    <x v="0"/>
    <s v="Construção e Reabilitação de Placas Desportivas"/>
    <s v="ORI"/>
    <x v="0"/>
    <m/>
    <x v="0"/>
    <x v="0"/>
    <x v="0"/>
    <x v="0"/>
    <x v="0"/>
    <x v="0"/>
    <x v="0"/>
    <x v="1"/>
    <x v="0"/>
    <x v="0"/>
    <x v="0"/>
    <s v="Construção e Reabilitação de Placas Desportivas"/>
    <x v="0"/>
    <x v="0"/>
    <x v="0"/>
    <x v="0"/>
    <x v="1"/>
    <x v="0"/>
    <x v="0"/>
    <s v="000000"/>
    <x v="0"/>
    <x v="0"/>
    <x v="0"/>
    <x v="0"/>
    <s v="Pagamento a favor de Associação Cultural, Recreativa e Desportiva de Calheta, para reabilitação do Street Basket Veneza, conforme proposta em anexo."/>
  </r>
  <r>
    <x v="1"/>
    <n v="0"/>
    <n v="0"/>
    <n v="0"/>
    <n v="2300"/>
    <x v="1949"/>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3000"/>
    <x v="1950"/>
    <x v="0"/>
    <x v="0"/>
    <x v="0"/>
    <s v="80.02.01"/>
    <x v="3"/>
    <x v="3"/>
    <x v="3"/>
    <s v="Retenções Iur"/>
    <s v="80.02.01"/>
    <s v="Retenções Iur"/>
    <s v="80.02.01"/>
    <x v="3"/>
    <x v="0"/>
    <x v="2"/>
    <x v="1"/>
    <x v="1"/>
    <x v="2"/>
    <x v="0"/>
    <x v="0"/>
    <x v="1"/>
    <s v="2022-05-16"/>
    <x v="0"/>
    <n v="3000"/>
    <x v="0"/>
    <m/>
    <x v="0"/>
    <m/>
    <x v="3"/>
    <n v="100474696"/>
    <x v="0"/>
    <x v="0"/>
    <s v="Retenções Iur"/>
    <s v="ORI"/>
    <x v="0"/>
    <s v="RIUR"/>
    <x v="0"/>
    <x v="0"/>
    <x v="0"/>
    <x v="0"/>
    <x v="0"/>
    <x v="0"/>
    <x v="0"/>
    <x v="0"/>
    <x v="0"/>
    <x v="0"/>
    <x v="0"/>
    <s v="Retenções Iur"/>
    <x v="0"/>
    <x v="0"/>
    <x v="0"/>
    <x v="0"/>
    <x v="2"/>
    <x v="0"/>
    <x v="0"/>
    <s v="000000"/>
    <x v="0"/>
    <x v="1"/>
    <x v="0"/>
    <x v="0"/>
    <s v="RETENCAO OT"/>
  </r>
  <r>
    <x v="1"/>
    <n v="0"/>
    <n v="0"/>
    <n v="0"/>
    <n v="4995"/>
    <x v="1951"/>
    <x v="0"/>
    <x v="0"/>
    <x v="0"/>
    <s v="80.02.01"/>
    <x v="3"/>
    <x v="3"/>
    <x v="3"/>
    <s v="Retenções Iur"/>
    <s v="80.02.01"/>
    <s v="Retenções Iur"/>
    <s v="80.02.01"/>
    <x v="3"/>
    <x v="0"/>
    <x v="2"/>
    <x v="1"/>
    <x v="1"/>
    <x v="2"/>
    <x v="0"/>
    <x v="0"/>
    <x v="1"/>
    <s v="2022-05-16"/>
    <x v="0"/>
    <n v="4995"/>
    <x v="0"/>
    <m/>
    <x v="0"/>
    <m/>
    <x v="3"/>
    <n v="100474696"/>
    <x v="0"/>
    <x v="0"/>
    <s v="Retenções Iur"/>
    <s v="ORI"/>
    <x v="0"/>
    <s v="RIUR"/>
    <x v="0"/>
    <x v="0"/>
    <x v="0"/>
    <x v="0"/>
    <x v="0"/>
    <x v="0"/>
    <x v="0"/>
    <x v="0"/>
    <x v="0"/>
    <x v="0"/>
    <x v="0"/>
    <s v="Retenções Iur"/>
    <x v="0"/>
    <x v="0"/>
    <x v="0"/>
    <x v="0"/>
    <x v="2"/>
    <x v="0"/>
    <x v="0"/>
    <s v="000000"/>
    <x v="0"/>
    <x v="1"/>
    <x v="0"/>
    <x v="0"/>
    <s v="RETENCAO OT"/>
  </r>
  <r>
    <x v="1"/>
    <n v="0"/>
    <n v="0"/>
    <n v="0"/>
    <n v="500"/>
    <x v="1952"/>
    <x v="0"/>
    <x v="1"/>
    <x v="0"/>
    <s v="03.16.15"/>
    <x v="6"/>
    <x v="0"/>
    <x v="5"/>
    <s v="Direção Financeira"/>
    <s v="03.16.15"/>
    <s v="Direção Financeira"/>
    <s v="03.16.15"/>
    <x v="13"/>
    <x v="0"/>
    <x v="1"/>
    <x v="5"/>
    <x v="0"/>
    <x v="0"/>
    <x v="2"/>
    <x v="0"/>
    <x v="3"/>
    <s v="2022-06-07"/>
    <x v="0"/>
    <n v="500"/>
    <x v="0"/>
    <m/>
    <x v="0"/>
    <m/>
    <x v="150"/>
    <n v="100391960"/>
    <x v="0"/>
    <x v="0"/>
    <s v="Direção Financeira"/>
    <s v="ORI"/>
    <x v="0"/>
    <m/>
    <x v="0"/>
    <x v="0"/>
    <x v="0"/>
    <x v="0"/>
    <x v="0"/>
    <x v="0"/>
    <x v="0"/>
    <x v="0"/>
    <x v="0"/>
    <x v="0"/>
    <x v="0"/>
    <s v="Direção Financeira"/>
    <x v="0"/>
    <x v="0"/>
    <x v="0"/>
    <x v="0"/>
    <x v="0"/>
    <x v="0"/>
    <x v="0"/>
    <s v="000000"/>
    <x v="0"/>
    <x v="0"/>
    <x v="0"/>
    <x v="0"/>
    <s v="Pagamento a favor de CVtecom destinado a recarga  de dados internet no tablet do técnico Emanuel de Jesus Gomes Silva, para o levantamento de novos registros e atualizações do CSU, conforme proposta em anexo."/>
  </r>
  <r>
    <x v="1"/>
    <n v="0"/>
    <n v="0"/>
    <n v="0"/>
    <n v="2300"/>
    <x v="1953"/>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1954"/>
    <x v="0"/>
    <x v="0"/>
    <x v="0"/>
    <s v="80.02.10.26"/>
    <x v="21"/>
    <x v="3"/>
    <x v="3"/>
    <s v="Outros"/>
    <s v="80.02.10"/>
    <s v="Outros"/>
    <s v="80.02.10"/>
    <x v="31"/>
    <x v="0"/>
    <x v="2"/>
    <x v="10"/>
    <x v="1"/>
    <x v="2"/>
    <x v="0"/>
    <x v="0"/>
    <x v="1"/>
    <s v="2022-05-16"/>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1955"/>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500"/>
    <x v="1956"/>
    <x v="0"/>
    <x v="1"/>
    <x v="0"/>
    <s v="03.16.15"/>
    <x v="6"/>
    <x v="0"/>
    <x v="5"/>
    <s v="Direção Financeira"/>
    <s v="03.16.15"/>
    <s v="Direção Financeira"/>
    <s v="03.16.15"/>
    <x v="13"/>
    <x v="0"/>
    <x v="1"/>
    <x v="5"/>
    <x v="0"/>
    <x v="0"/>
    <x v="2"/>
    <x v="0"/>
    <x v="1"/>
    <s v="2022-05-19"/>
    <x v="0"/>
    <n v="500"/>
    <x v="0"/>
    <m/>
    <x v="0"/>
    <m/>
    <x v="150"/>
    <n v="100391960"/>
    <x v="0"/>
    <x v="0"/>
    <s v="Direção Financeira"/>
    <s v="ORI"/>
    <x v="0"/>
    <m/>
    <x v="0"/>
    <x v="0"/>
    <x v="0"/>
    <x v="0"/>
    <x v="0"/>
    <x v="0"/>
    <x v="0"/>
    <x v="0"/>
    <x v="0"/>
    <x v="0"/>
    <x v="0"/>
    <s v="Direção Financeira"/>
    <x v="0"/>
    <x v="0"/>
    <x v="0"/>
    <x v="0"/>
    <x v="0"/>
    <x v="0"/>
    <x v="0"/>
    <s v="099999"/>
    <x v="0"/>
    <x v="0"/>
    <x v="0"/>
    <x v="0"/>
    <s v="Despesa com aquisição de 01 carregamento de saldo de internet para os serviços do gabinete do Gestor da escola do mar a favor da CVTelecom, conforme proposta em anexo.  "/>
  </r>
  <r>
    <x v="1"/>
    <n v="0"/>
    <n v="0"/>
    <n v="0"/>
    <n v="5000"/>
    <x v="1957"/>
    <x v="0"/>
    <x v="0"/>
    <x v="0"/>
    <s v="03.03.10"/>
    <x v="0"/>
    <x v="0"/>
    <x v="0"/>
    <s v="Receitas Da Câmara"/>
    <s v="03.03.10"/>
    <s v="Receitas Da Câmara"/>
    <s v="03.03.10"/>
    <x v="35"/>
    <x v="0"/>
    <x v="1"/>
    <x v="11"/>
    <x v="0"/>
    <x v="0"/>
    <x v="0"/>
    <x v="0"/>
    <x v="3"/>
    <s v="2022-06-09"/>
    <x v="0"/>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80"/>
    <x v="1958"/>
    <x v="0"/>
    <x v="0"/>
    <x v="0"/>
    <s v="03.03.10"/>
    <x v="0"/>
    <x v="0"/>
    <x v="0"/>
    <s v="Receitas Da Câmara"/>
    <s v="03.03.10"/>
    <s v="Receitas Da Câmara"/>
    <s v="03.03.10"/>
    <x v="34"/>
    <x v="0"/>
    <x v="5"/>
    <x v="4"/>
    <x v="0"/>
    <x v="0"/>
    <x v="0"/>
    <x v="0"/>
    <x v="3"/>
    <s v="2022-06-09"/>
    <x v="0"/>
    <n v="3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1959"/>
    <x v="0"/>
    <x v="0"/>
    <x v="0"/>
    <s v="03.03.10"/>
    <x v="0"/>
    <x v="0"/>
    <x v="0"/>
    <s v="Receitas Da Câmara"/>
    <s v="03.03.10"/>
    <s v="Receitas Da Câmara"/>
    <s v="03.03.10"/>
    <x v="48"/>
    <x v="0"/>
    <x v="5"/>
    <x v="4"/>
    <x v="0"/>
    <x v="0"/>
    <x v="0"/>
    <x v="0"/>
    <x v="3"/>
    <s v="2022-06-09"/>
    <x v="0"/>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20"/>
    <x v="1960"/>
    <x v="0"/>
    <x v="0"/>
    <x v="0"/>
    <s v="03.03.10"/>
    <x v="0"/>
    <x v="0"/>
    <x v="0"/>
    <s v="Receitas Da Câmara"/>
    <s v="03.03.10"/>
    <s v="Receitas Da Câmara"/>
    <s v="03.03.10"/>
    <x v="37"/>
    <x v="0"/>
    <x v="5"/>
    <x v="4"/>
    <x v="0"/>
    <x v="0"/>
    <x v="0"/>
    <x v="0"/>
    <x v="3"/>
    <s v="2022-06-09"/>
    <x v="0"/>
    <n v="6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1961"/>
    <x v="0"/>
    <x v="0"/>
    <x v="0"/>
    <s v="03.03.10"/>
    <x v="0"/>
    <x v="0"/>
    <x v="0"/>
    <s v="Receitas Da Câmara"/>
    <s v="03.03.10"/>
    <s v="Receitas Da Câmara"/>
    <s v="03.03.10"/>
    <x v="6"/>
    <x v="0"/>
    <x v="5"/>
    <x v="4"/>
    <x v="0"/>
    <x v="0"/>
    <x v="0"/>
    <x v="0"/>
    <x v="3"/>
    <s v="2022-06-09"/>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23"/>
    <x v="1962"/>
    <x v="0"/>
    <x v="0"/>
    <x v="0"/>
    <s v="03.03.10"/>
    <x v="0"/>
    <x v="0"/>
    <x v="0"/>
    <s v="Receitas Da Câmara"/>
    <s v="03.03.10"/>
    <s v="Receitas Da Câmara"/>
    <s v="03.03.10"/>
    <x v="38"/>
    <x v="0"/>
    <x v="1"/>
    <x v="1"/>
    <x v="0"/>
    <x v="0"/>
    <x v="0"/>
    <x v="0"/>
    <x v="3"/>
    <s v="2022-06-09"/>
    <x v="0"/>
    <n v="3202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00"/>
    <x v="1963"/>
    <x v="0"/>
    <x v="0"/>
    <x v="0"/>
    <s v="03.03.10"/>
    <x v="0"/>
    <x v="0"/>
    <x v="0"/>
    <s v="Receitas Da Câmara"/>
    <s v="03.03.10"/>
    <s v="Receitas Da Câmara"/>
    <s v="03.03.10"/>
    <x v="44"/>
    <x v="0"/>
    <x v="5"/>
    <x v="4"/>
    <x v="0"/>
    <x v="0"/>
    <x v="0"/>
    <x v="0"/>
    <x v="3"/>
    <s v="2022-06-09"/>
    <x v="0"/>
    <n v="1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1964"/>
    <x v="0"/>
    <x v="0"/>
    <x v="0"/>
    <s v="03.03.10"/>
    <x v="0"/>
    <x v="0"/>
    <x v="0"/>
    <s v="Receitas Da Câmara"/>
    <s v="03.03.10"/>
    <s v="Receitas Da Câmara"/>
    <s v="03.03.10"/>
    <x v="36"/>
    <x v="0"/>
    <x v="5"/>
    <x v="4"/>
    <x v="0"/>
    <x v="0"/>
    <x v="0"/>
    <x v="0"/>
    <x v="3"/>
    <s v="2022-06-09"/>
    <x v="0"/>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60"/>
    <x v="1965"/>
    <x v="0"/>
    <x v="0"/>
    <x v="0"/>
    <s v="03.03.10"/>
    <x v="0"/>
    <x v="0"/>
    <x v="0"/>
    <s v="Receitas Da Câmara"/>
    <s v="03.03.10"/>
    <s v="Receitas Da Câmara"/>
    <s v="03.03.10"/>
    <x v="40"/>
    <x v="0"/>
    <x v="5"/>
    <x v="4"/>
    <x v="0"/>
    <x v="0"/>
    <x v="0"/>
    <x v="0"/>
    <x v="3"/>
    <s v="2022-06-09"/>
    <x v="0"/>
    <n v="10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900"/>
    <x v="1966"/>
    <x v="0"/>
    <x v="0"/>
    <x v="0"/>
    <s v="03.03.10"/>
    <x v="0"/>
    <x v="0"/>
    <x v="0"/>
    <s v="Receitas Da Câmara"/>
    <s v="03.03.10"/>
    <s v="Receitas Da Câmara"/>
    <s v="03.03.10"/>
    <x v="41"/>
    <x v="0"/>
    <x v="5"/>
    <x v="4"/>
    <x v="0"/>
    <x v="0"/>
    <x v="0"/>
    <x v="0"/>
    <x v="3"/>
    <s v="2022-06-09"/>
    <x v="0"/>
    <n v="30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1967"/>
    <x v="0"/>
    <x v="0"/>
    <x v="0"/>
    <s v="03.03.10"/>
    <x v="0"/>
    <x v="0"/>
    <x v="0"/>
    <s v="Receitas Da Câmara"/>
    <s v="03.03.10"/>
    <s v="Receitas Da Câmara"/>
    <s v="03.03.10"/>
    <x v="39"/>
    <x v="0"/>
    <x v="5"/>
    <x v="4"/>
    <x v="0"/>
    <x v="0"/>
    <x v="0"/>
    <x v="0"/>
    <x v="3"/>
    <s v="2022-06-09"/>
    <x v="0"/>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5"/>
    <x v="1968"/>
    <x v="0"/>
    <x v="0"/>
    <x v="0"/>
    <s v="03.03.10"/>
    <x v="0"/>
    <x v="0"/>
    <x v="0"/>
    <s v="Receitas Da Câmara"/>
    <s v="03.03.10"/>
    <s v="Receitas Da Câmara"/>
    <s v="03.03.10"/>
    <x v="42"/>
    <x v="0"/>
    <x v="5"/>
    <x v="12"/>
    <x v="0"/>
    <x v="0"/>
    <x v="0"/>
    <x v="0"/>
    <x v="3"/>
    <s v="2022-06-09"/>
    <x v="0"/>
    <n v="5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1969"/>
    <x v="0"/>
    <x v="1"/>
    <x v="0"/>
    <s v="03.16.23"/>
    <x v="28"/>
    <x v="0"/>
    <x v="5"/>
    <s v="Direção da Educação, Formação Profissional, Emprego"/>
    <s v="03.16.23"/>
    <s v="Direção da Educação, Formação Profissional, Emprego"/>
    <s v="03.16.23"/>
    <x v="9"/>
    <x v="0"/>
    <x v="1"/>
    <x v="5"/>
    <x v="0"/>
    <x v="0"/>
    <x v="2"/>
    <x v="0"/>
    <x v="3"/>
    <s v="2022-06-30"/>
    <x v="0"/>
    <n v="3000"/>
    <x v="0"/>
    <m/>
    <x v="0"/>
    <m/>
    <x v="57"/>
    <n v="100385105"/>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e Sra. Cesaltina Ribeiro, a quando a sua deslocação em missão de serviço a cidade da praia, conforme anexo.  "/>
  </r>
  <r>
    <x v="0"/>
    <n v="0"/>
    <n v="0"/>
    <n v="0"/>
    <n v="54390"/>
    <x v="1970"/>
    <x v="0"/>
    <x v="1"/>
    <x v="0"/>
    <s v="01.27.02.15"/>
    <x v="2"/>
    <x v="2"/>
    <x v="2"/>
    <s v="Saneamento básico"/>
    <s v="01.27.02"/>
    <s v="Saneamento básico"/>
    <s v="01.27.02"/>
    <x v="2"/>
    <x v="0"/>
    <x v="1"/>
    <x v="1"/>
    <x v="0"/>
    <x v="1"/>
    <x v="1"/>
    <x v="0"/>
    <x v="6"/>
    <s v="2022-07-06"/>
    <x v="2"/>
    <n v="5439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referente a fornecimento de combustíveis, conforme proposta em anexo."/>
  </r>
  <r>
    <x v="1"/>
    <n v="0"/>
    <n v="0"/>
    <n v="0"/>
    <n v="1800"/>
    <x v="1971"/>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Euclides Sanches Moreno, referente ao mês de Julho de 2022, conforme documento em anexo."/>
  </r>
  <r>
    <x v="1"/>
    <n v="0"/>
    <n v="0"/>
    <n v="0"/>
    <n v="20667"/>
    <x v="1972"/>
    <x v="0"/>
    <x v="1"/>
    <x v="0"/>
    <s v="03.16.15"/>
    <x v="6"/>
    <x v="0"/>
    <x v="5"/>
    <s v="Direção Financeira"/>
    <s v="03.16.15"/>
    <s v="Direção Financeira"/>
    <s v="03.16.15"/>
    <x v="59"/>
    <x v="0"/>
    <x v="1"/>
    <x v="1"/>
    <x v="0"/>
    <x v="0"/>
    <x v="2"/>
    <x v="0"/>
    <x v="3"/>
    <s v="2022-06-30"/>
    <x v="0"/>
    <n v="20667"/>
    <x v="0"/>
    <m/>
    <x v="0"/>
    <m/>
    <x v="0"/>
    <n v="100474914"/>
    <x v="0"/>
    <x v="0"/>
    <s v="Direção Financeira"/>
    <s v="ORI"/>
    <x v="0"/>
    <m/>
    <x v="0"/>
    <x v="0"/>
    <x v="0"/>
    <x v="0"/>
    <x v="0"/>
    <x v="0"/>
    <x v="0"/>
    <x v="0"/>
    <x v="0"/>
    <x v="0"/>
    <x v="0"/>
    <s v="Direção Financeira"/>
    <x v="0"/>
    <x v="0"/>
    <x v="0"/>
    <x v="0"/>
    <x v="0"/>
    <x v="0"/>
    <x v="0"/>
    <s v="099999"/>
    <x v="0"/>
    <x v="0"/>
    <x v="0"/>
    <x v="0"/>
    <s v="Pagamento de juros CC 6424736940001, conforme extrato em anexo.  "/>
  </r>
  <r>
    <x v="1"/>
    <n v="0"/>
    <n v="0"/>
    <n v="0"/>
    <n v="10200"/>
    <x v="1971"/>
    <x v="0"/>
    <x v="1"/>
    <x v="0"/>
    <s v="03.16.01"/>
    <x v="39"/>
    <x v="0"/>
    <x v="5"/>
    <s v="Assembleia Municipal"/>
    <s v="03.16.01"/>
    <s v="Assembleia Municipal"/>
    <s v="03.16.01"/>
    <x v="61"/>
    <x v="0"/>
    <x v="1"/>
    <x v="1"/>
    <x v="0"/>
    <x v="0"/>
    <x v="2"/>
    <x v="0"/>
    <x v="7"/>
    <s v="2022-08-02"/>
    <x v="2"/>
    <n v="10200"/>
    <x v="0"/>
    <m/>
    <x v="0"/>
    <m/>
    <x v="257"/>
    <n v="100479038"/>
    <x v="0"/>
    <x v="0"/>
    <s v="Assembleia Municipal"/>
    <s v="ORI"/>
    <x v="0"/>
    <s v="AM"/>
    <x v="0"/>
    <x v="0"/>
    <x v="0"/>
    <x v="0"/>
    <x v="0"/>
    <x v="0"/>
    <x v="0"/>
    <x v="0"/>
    <x v="0"/>
    <x v="0"/>
    <x v="0"/>
    <s v="Assembleia Municipal"/>
    <x v="0"/>
    <x v="0"/>
    <x v="0"/>
    <x v="0"/>
    <x v="0"/>
    <x v="0"/>
    <x v="0"/>
    <s v="000000"/>
    <x v="0"/>
    <x v="0"/>
    <x v="0"/>
    <x v="0"/>
    <s v="Pagamento da senha de presença a favor do Sr. Euclides Sanches Moreno, referente ao mês de Julho de 2022, conforme documento em anexo."/>
  </r>
  <r>
    <x v="1"/>
    <n v="0"/>
    <n v="0"/>
    <n v="0"/>
    <n v="1000"/>
    <x v="1973"/>
    <x v="0"/>
    <x v="1"/>
    <x v="0"/>
    <s v="01.25.05.10"/>
    <x v="5"/>
    <x v="4"/>
    <x v="4"/>
    <s v="Saúde"/>
    <s v="01.25.05"/>
    <s v="Saúde"/>
    <s v="01.25.05"/>
    <x v="5"/>
    <x v="0"/>
    <x v="4"/>
    <x v="3"/>
    <x v="0"/>
    <x v="1"/>
    <x v="2"/>
    <x v="0"/>
    <x v="7"/>
    <s v="2022-08-03"/>
    <x v="2"/>
    <n v="1000"/>
    <x v="0"/>
    <m/>
    <x v="0"/>
    <m/>
    <x v="144"/>
    <n v="100477146"/>
    <x v="0"/>
    <x v="0"/>
    <s v="Assistencia social"/>
    <s v="ORI"/>
    <x v="0"/>
    <m/>
    <x v="0"/>
    <x v="0"/>
    <x v="0"/>
    <x v="0"/>
    <x v="0"/>
    <x v="0"/>
    <x v="0"/>
    <x v="1"/>
    <x v="0"/>
    <x v="0"/>
    <x v="0"/>
    <s v="Assistencia social"/>
    <x v="0"/>
    <x v="0"/>
    <x v="0"/>
    <x v="0"/>
    <x v="1"/>
    <x v="0"/>
    <x v="0"/>
    <s v="000000"/>
    <x v="0"/>
    <x v="0"/>
    <x v="0"/>
    <x v="0"/>
    <s v="Apoio financeiro a favor da Sra. Eloisa dos Reis referente a aquisição de sexta básica, conforme documento em anexo."/>
  </r>
  <r>
    <x v="1"/>
    <n v="0"/>
    <n v="0"/>
    <n v="0"/>
    <n v="2120"/>
    <x v="1974"/>
    <x v="0"/>
    <x v="0"/>
    <x v="0"/>
    <s v="03.03.10"/>
    <x v="0"/>
    <x v="0"/>
    <x v="0"/>
    <s v="Receitas Da Câmara"/>
    <s v="03.03.10"/>
    <s v="Receitas Da Câmara"/>
    <s v="03.03.10"/>
    <x v="39"/>
    <x v="0"/>
    <x v="5"/>
    <x v="4"/>
    <x v="0"/>
    <x v="0"/>
    <x v="0"/>
    <x v="0"/>
    <x v="6"/>
    <s v="2022-07-08"/>
    <x v="2"/>
    <n v="2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1975"/>
    <x v="0"/>
    <x v="0"/>
    <x v="0"/>
    <s v="03.03.10"/>
    <x v="0"/>
    <x v="0"/>
    <x v="0"/>
    <s v="Receitas Da Câmara"/>
    <s v="03.03.10"/>
    <s v="Receitas Da Câmara"/>
    <s v="03.03.10"/>
    <x v="37"/>
    <x v="0"/>
    <x v="5"/>
    <x v="4"/>
    <x v="0"/>
    <x v="0"/>
    <x v="0"/>
    <x v="0"/>
    <x v="6"/>
    <s v="2022-07-08"/>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
    <x v="1976"/>
    <x v="0"/>
    <x v="0"/>
    <x v="0"/>
    <s v="03.03.10"/>
    <x v="0"/>
    <x v="0"/>
    <x v="0"/>
    <s v="Receitas Da Câmara"/>
    <s v="03.03.10"/>
    <s v="Receitas Da Câmara"/>
    <s v="03.03.10"/>
    <x v="66"/>
    <x v="0"/>
    <x v="5"/>
    <x v="12"/>
    <x v="0"/>
    <x v="0"/>
    <x v="0"/>
    <x v="0"/>
    <x v="6"/>
    <s v="2022-07-08"/>
    <x v="2"/>
    <n v="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600"/>
    <x v="1977"/>
    <x v="0"/>
    <x v="0"/>
    <x v="0"/>
    <s v="03.03.10"/>
    <x v="0"/>
    <x v="0"/>
    <x v="0"/>
    <s v="Receitas Da Câmara"/>
    <s v="03.03.10"/>
    <s v="Receitas Da Câmara"/>
    <s v="03.03.10"/>
    <x v="35"/>
    <x v="0"/>
    <x v="1"/>
    <x v="11"/>
    <x v="0"/>
    <x v="0"/>
    <x v="0"/>
    <x v="0"/>
    <x v="6"/>
    <s v="2022-07-08"/>
    <x v="2"/>
    <n v="12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1978"/>
    <x v="0"/>
    <x v="0"/>
    <x v="0"/>
    <s v="03.03.10"/>
    <x v="0"/>
    <x v="0"/>
    <x v="0"/>
    <s v="Receitas Da Câmara"/>
    <s v="03.03.10"/>
    <s v="Receitas Da Câmara"/>
    <s v="03.03.10"/>
    <x v="36"/>
    <x v="0"/>
    <x v="5"/>
    <x v="4"/>
    <x v="0"/>
    <x v="0"/>
    <x v="0"/>
    <x v="0"/>
    <x v="6"/>
    <s v="2022-07-08"/>
    <x v="2"/>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00"/>
    <x v="1979"/>
    <x v="0"/>
    <x v="0"/>
    <x v="0"/>
    <s v="03.03.10"/>
    <x v="0"/>
    <x v="0"/>
    <x v="0"/>
    <s v="Receitas Da Câmara"/>
    <s v="03.03.10"/>
    <s v="Receitas Da Câmara"/>
    <s v="03.03.10"/>
    <x v="51"/>
    <x v="0"/>
    <x v="5"/>
    <x v="4"/>
    <x v="0"/>
    <x v="0"/>
    <x v="0"/>
    <x v="0"/>
    <x v="6"/>
    <s v="2022-07-08"/>
    <x v="2"/>
    <n v="1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0"/>
    <x v="1980"/>
    <x v="0"/>
    <x v="0"/>
    <x v="0"/>
    <s v="03.03.10"/>
    <x v="0"/>
    <x v="0"/>
    <x v="0"/>
    <s v="Receitas Da Câmara"/>
    <s v="03.03.10"/>
    <s v="Receitas Da Câmara"/>
    <s v="03.03.10"/>
    <x v="34"/>
    <x v="0"/>
    <x v="5"/>
    <x v="4"/>
    <x v="0"/>
    <x v="0"/>
    <x v="0"/>
    <x v="0"/>
    <x v="6"/>
    <s v="2022-07-08"/>
    <x v="2"/>
    <n v="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00"/>
    <x v="1981"/>
    <x v="0"/>
    <x v="0"/>
    <x v="0"/>
    <s v="03.03.10"/>
    <x v="0"/>
    <x v="0"/>
    <x v="0"/>
    <s v="Receitas Da Câmara"/>
    <s v="03.03.10"/>
    <s v="Receitas Da Câmara"/>
    <s v="03.03.10"/>
    <x v="41"/>
    <x v="0"/>
    <x v="5"/>
    <x v="4"/>
    <x v="0"/>
    <x v="0"/>
    <x v="0"/>
    <x v="0"/>
    <x v="6"/>
    <s v="2022-07-08"/>
    <x v="2"/>
    <n v="7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1982"/>
    <x v="0"/>
    <x v="0"/>
    <x v="0"/>
    <s v="03.03.10"/>
    <x v="0"/>
    <x v="0"/>
    <x v="0"/>
    <s v="Receitas Da Câmara"/>
    <s v="03.03.10"/>
    <s v="Receitas Da Câmara"/>
    <s v="03.03.10"/>
    <x v="40"/>
    <x v="0"/>
    <x v="5"/>
    <x v="4"/>
    <x v="0"/>
    <x v="0"/>
    <x v="0"/>
    <x v="0"/>
    <x v="6"/>
    <s v="2022-07-08"/>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
    <x v="1983"/>
    <x v="0"/>
    <x v="0"/>
    <x v="0"/>
    <s v="03.03.10"/>
    <x v="0"/>
    <x v="0"/>
    <x v="0"/>
    <s v="Receitas Da Câmara"/>
    <s v="03.03.10"/>
    <s v="Receitas Da Câmara"/>
    <s v="03.03.10"/>
    <x v="65"/>
    <x v="0"/>
    <x v="5"/>
    <x v="12"/>
    <x v="0"/>
    <x v="0"/>
    <x v="0"/>
    <x v="0"/>
    <x v="6"/>
    <s v="2022-07-08"/>
    <x v="2"/>
    <n v="1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526"/>
    <x v="1984"/>
    <x v="0"/>
    <x v="0"/>
    <x v="0"/>
    <s v="03.03.10"/>
    <x v="0"/>
    <x v="0"/>
    <x v="0"/>
    <s v="Receitas Da Câmara"/>
    <s v="03.03.10"/>
    <s v="Receitas Da Câmara"/>
    <s v="03.03.10"/>
    <x v="38"/>
    <x v="0"/>
    <x v="1"/>
    <x v="1"/>
    <x v="0"/>
    <x v="0"/>
    <x v="0"/>
    <x v="0"/>
    <x v="6"/>
    <s v="2022-07-08"/>
    <x v="2"/>
    <n v="6352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1985"/>
    <x v="0"/>
    <x v="0"/>
    <x v="0"/>
    <s v="03.03.10"/>
    <x v="0"/>
    <x v="0"/>
    <x v="0"/>
    <s v="Receitas Da Câmara"/>
    <s v="03.03.10"/>
    <s v="Receitas Da Câmara"/>
    <s v="03.03.10"/>
    <x v="6"/>
    <x v="0"/>
    <x v="5"/>
    <x v="4"/>
    <x v="0"/>
    <x v="0"/>
    <x v="0"/>
    <x v="0"/>
    <x v="6"/>
    <s v="2022-07-14"/>
    <x v="2"/>
    <n v="14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125000"/>
    <x v="1986"/>
    <x v="0"/>
    <x v="0"/>
    <x v="0"/>
    <s v="03.03.10"/>
    <x v="0"/>
    <x v="0"/>
    <x v="0"/>
    <s v="Receitas Da Câmara"/>
    <s v="03.03.10"/>
    <s v="Receitas Da Câmara"/>
    <s v="03.03.10"/>
    <x v="45"/>
    <x v="0"/>
    <x v="1"/>
    <x v="1"/>
    <x v="0"/>
    <x v="0"/>
    <x v="0"/>
    <x v="0"/>
    <x v="6"/>
    <s v="2022-07-14"/>
    <x v="2"/>
    <n v="112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121"/>
    <x v="1987"/>
    <x v="0"/>
    <x v="0"/>
    <x v="0"/>
    <s v="03.03.10"/>
    <x v="0"/>
    <x v="0"/>
    <x v="0"/>
    <s v="Receitas Da Câmara"/>
    <s v="03.03.10"/>
    <s v="Receitas Da Câmara"/>
    <s v="03.03.10"/>
    <x v="38"/>
    <x v="0"/>
    <x v="1"/>
    <x v="1"/>
    <x v="0"/>
    <x v="0"/>
    <x v="0"/>
    <x v="0"/>
    <x v="6"/>
    <s v="2022-07-14"/>
    <x v="2"/>
    <n v="6012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1988"/>
    <x v="0"/>
    <x v="0"/>
    <x v="0"/>
    <s v="03.03.10"/>
    <x v="0"/>
    <x v="0"/>
    <x v="0"/>
    <s v="Receitas Da Câmara"/>
    <s v="03.03.10"/>
    <s v="Receitas Da Câmara"/>
    <s v="03.03.10"/>
    <x v="36"/>
    <x v="0"/>
    <x v="5"/>
    <x v="4"/>
    <x v="0"/>
    <x v="0"/>
    <x v="0"/>
    <x v="0"/>
    <x v="6"/>
    <s v="2022-07-14"/>
    <x v="2"/>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200"/>
    <x v="1989"/>
    <x v="0"/>
    <x v="0"/>
    <x v="0"/>
    <s v="03.03.10"/>
    <x v="0"/>
    <x v="0"/>
    <x v="0"/>
    <s v="Receitas Da Câmara"/>
    <s v="03.03.10"/>
    <s v="Receitas Da Câmara"/>
    <s v="03.03.10"/>
    <x v="47"/>
    <x v="0"/>
    <x v="5"/>
    <x v="13"/>
    <x v="0"/>
    <x v="0"/>
    <x v="0"/>
    <x v="0"/>
    <x v="6"/>
    <s v="2022-07-14"/>
    <x v="2"/>
    <n v="35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1990"/>
    <x v="0"/>
    <x v="0"/>
    <x v="0"/>
    <s v="03.03.10"/>
    <x v="0"/>
    <x v="0"/>
    <x v="0"/>
    <s v="Receitas Da Câmara"/>
    <s v="03.03.10"/>
    <s v="Receitas Da Câmara"/>
    <s v="03.03.10"/>
    <x v="39"/>
    <x v="0"/>
    <x v="5"/>
    <x v="4"/>
    <x v="0"/>
    <x v="0"/>
    <x v="0"/>
    <x v="0"/>
    <x v="6"/>
    <s v="2022-07-14"/>
    <x v="2"/>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1991"/>
    <x v="0"/>
    <x v="0"/>
    <x v="0"/>
    <s v="03.03.10"/>
    <x v="0"/>
    <x v="0"/>
    <x v="0"/>
    <s v="Receitas Da Câmara"/>
    <s v="03.03.10"/>
    <s v="Receitas Da Câmara"/>
    <s v="03.03.10"/>
    <x v="37"/>
    <x v="0"/>
    <x v="5"/>
    <x v="4"/>
    <x v="0"/>
    <x v="0"/>
    <x v="0"/>
    <x v="0"/>
    <x v="6"/>
    <s v="2022-07-14"/>
    <x v="2"/>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1992"/>
    <x v="0"/>
    <x v="0"/>
    <x v="0"/>
    <s v="03.03.10"/>
    <x v="0"/>
    <x v="0"/>
    <x v="0"/>
    <s v="Receitas Da Câmara"/>
    <s v="03.03.10"/>
    <s v="Receitas Da Câmara"/>
    <s v="03.03.10"/>
    <x v="42"/>
    <x v="0"/>
    <x v="5"/>
    <x v="12"/>
    <x v="0"/>
    <x v="0"/>
    <x v="0"/>
    <x v="0"/>
    <x v="6"/>
    <s v="2022-07-14"/>
    <x v="2"/>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200"/>
    <x v="1993"/>
    <x v="0"/>
    <x v="0"/>
    <x v="0"/>
    <s v="03.03.10"/>
    <x v="0"/>
    <x v="0"/>
    <x v="0"/>
    <s v="Receitas Da Câmara"/>
    <s v="03.03.10"/>
    <s v="Receitas Da Câmara"/>
    <s v="03.03.10"/>
    <x v="35"/>
    <x v="0"/>
    <x v="1"/>
    <x v="11"/>
    <x v="0"/>
    <x v="0"/>
    <x v="0"/>
    <x v="0"/>
    <x v="6"/>
    <s v="2022-07-14"/>
    <x v="2"/>
    <n v="1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1994"/>
    <x v="0"/>
    <x v="0"/>
    <x v="0"/>
    <s v="03.03.10"/>
    <x v="0"/>
    <x v="0"/>
    <x v="0"/>
    <s v="Receitas Da Câmara"/>
    <s v="03.03.10"/>
    <s v="Receitas Da Câmara"/>
    <s v="03.03.10"/>
    <x v="41"/>
    <x v="0"/>
    <x v="5"/>
    <x v="4"/>
    <x v="0"/>
    <x v="0"/>
    <x v="0"/>
    <x v="0"/>
    <x v="6"/>
    <s v="2022-07-14"/>
    <x v="2"/>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420"/>
    <x v="1995"/>
    <x v="0"/>
    <x v="0"/>
    <x v="0"/>
    <s v="03.03.10"/>
    <x v="0"/>
    <x v="0"/>
    <x v="0"/>
    <s v="Receitas Da Câmara"/>
    <s v="03.03.10"/>
    <s v="Receitas Da Câmara"/>
    <s v="03.03.10"/>
    <x v="40"/>
    <x v="0"/>
    <x v="5"/>
    <x v="4"/>
    <x v="0"/>
    <x v="0"/>
    <x v="0"/>
    <x v="0"/>
    <x v="6"/>
    <s v="2022-07-14"/>
    <x v="2"/>
    <n v="12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00"/>
    <x v="1996"/>
    <x v="0"/>
    <x v="0"/>
    <x v="0"/>
    <s v="03.03.10"/>
    <x v="0"/>
    <x v="0"/>
    <x v="0"/>
    <s v="Receitas Da Câmara"/>
    <s v="03.03.10"/>
    <s v="Receitas Da Câmara"/>
    <s v="03.03.10"/>
    <x v="44"/>
    <x v="0"/>
    <x v="5"/>
    <x v="4"/>
    <x v="0"/>
    <x v="0"/>
    <x v="0"/>
    <x v="0"/>
    <x v="6"/>
    <s v="2022-07-14"/>
    <x v="2"/>
    <n v="9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0"/>
    <x v="1997"/>
    <x v="0"/>
    <x v="1"/>
    <x v="0"/>
    <s v="03.16.15"/>
    <x v="6"/>
    <x v="0"/>
    <x v="5"/>
    <s v="Direção Financeira"/>
    <s v="03.16.15"/>
    <s v="Direção Financeira"/>
    <s v="03.16.15"/>
    <x v="13"/>
    <x v="0"/>
    <x v="1"/>
    <x v="5"/>
    <x v="0"/>
    <x v="0"/>
    <x v="2"/>
    <x v="0"/>
    <x v="4"/>
    <s v="2022-01-06"/>
    <x v="1"/>
    <n v="54000"/>
    <x v="0"/>
    <m/>
    <x v="0"/>
    <m/>
    <x v="150"/>
    <n v="100391960"/>
    <x v="0"/>
    <x v="0"/>
    <s v="Direção Financeira"/>
    <s v="ORI"/>
    <x v="0"/>
    <m/>
    <x v="0"/>
    <x v="0"/>
    <x v="0"/>
    <x v="0"/>
    <x v="0"/>
    <x v="0"/>
    <x v="0"/>
    <x v="0"/>
    <x v="0"/>
    <x v="0"/>
    <x v="0"/>
    <s v="Direção Financeira"/>
    <x v="0"/>
    <x v="0"/>
    <x v="0"/>
    <x v="0"/>
    <x v="0"/>
    <x v="0"/>
    <x v="0"/>
    <s v="000024"/>
    <x v="0"/>
    <x v="0"/>
    <x v="0"/>
    <x v="0"/>
    <s v="Pagamento a favor de CV Móvel, pela serviço prestado com plafão dos funcionários, conforme anexo. "/>
  </r>
  <r>
    <x v="1"/>
    <n v="0"/>
    <n v="0"/>
    <n v="0"/>
    <n v="6480"/>
    <x v="1998"/>
    <x v="0"/>
    <x v="1"/>
    <x v="0"/>
    <s v="03.16.15"/>
    <x v="6"/>
    <x v="0"/>
    <x v="5"/>
    <s v="Direção Financeira"/>
    <s v="03.16.15"/>
    <s v="Direção Financeira"/>
    <s v="03.16.15"/>
    <x v="53"/>
    <x v="0"/>
    <x v="1"/>
    <x v="5"/>
    <x v="0"/>
    <x v="0"/>
    <x v="2"/>
    <x v="0"/>
    <x v="1"/>
    <s v="2022-05-12"/>
    <x v="0"/>
    <n v="6480"/>
    <x v="0"/>
    <m/>
    <x v="0"/>
    <m/>
    <x v="334"/>
    <n v="100193287"/>
    <x v="0"/>
    <x v="0"/>
    <s v="Direção Financeira"/>
    <s v="ORI"/>
    <x v="0"/>
    <m/>
    <x v="0"/>
    <x v="0"/>
    <x v="0"/>
    <x v="0"/>
    <x v="0"/>
    <x v="0"/>
    <x v="0"/>
    <x v="0"/>
    <x v="0"/>
    <x v="0"/>
    <x v="0"/>
    <s v="Direção Financeira"/>
    <x v="0"/>
    <x v="0"/>
    <x v="0"/>
    <x v="0"/>
    <x v="0"/>
    <x v="0"/>
    <x v="0"/>
    <s v="000000"/>
    <x v="0"/>
    <x v="0"/>
    <x v="0"/>
    <x v="0"/>
    <s v="Pagamento a favor Debora Kati Carvalho, pelo fornecimento de 20 almoços aos colaboradores que participaram no jogo de torneio realizado no dia 23 de abril na cidade da Praia entre CMSM e CMP, conforme proposta em anexo."/>
  </r>
  <r>
    <x v="1"/>
    <n v="0"/>
    <n v="0"/>
    <n v="0"/>
    <n v="35000"/>
    <x v="1999"/>
    <x v="0"/>
    <x v="1"/>
    <x v="0"/>
    <s v="01.25.01.10"/>
    <x v="25"/>
    <x v="4"/>
    <x v="4"/>
    <s v="Educação"/>
    <s v="01.25.01"/>
    <s v="Educação"/>
    <s v="01.25.01"/>
    <x v="4"/>
    <x v="0"/>
    <x v="3"/>
    <x v="2"/>
    <x v="0"/>
    <x v="1"/>
    <x v="2"/>
    <x v="0"/>
    <x v="5"/>
    <s v="2022-02-25"/>
    <x v="1"/>
    <n v="35000"/>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291,42 Lts de combustivel destinadas ás viaturas no investimento municipal nos serviços de transporte escolar, conforme fatura e proposta em anexo."/>
  </r>
  <r>
    <x v="1"/>
    <n v="0"/>
    <n v="0"/>
    <n v="0"/>
    <n v="2333098"/>
    <x v="2000"/>
    <x v="0"/>
    <x v="0"/>
    <x v="0"/>
    <s v="03.03.10"/>
    <x v="0"/>
    <x v="0"/>
    <x v="0"/>
    <s v="Receitas Da Câmara"/>
    <s v="03.03.10"/>
    <s v="Receitas Da Câmara"/>
    <s v="03.03.10"/>
    <x v="56"/>
    <x v="0"/>
    <x v="0"/>
    <x v="0"/>
    <x v="0"/>
    <x v="0"/>
    <x v="0"/>
    <x v="0"/>
    <x v="0"/>
    <s v="2022-04-27"/>
    <x v="0"/>
    <n v="2333098"/>
    <x v="0"/>
    <m/>
    <x v="0"/>
    <m/>
    <x v="0"/>
    <n v="100474914"/>
    <x v="0"/>
    <x v="0"/>
    <s v="Receitas Da Câmara"/>
    <s v="EXT"/>
    <x v="0"/>
    <s v="RDC"/>
    <x v="0"/>
    <x v="0"/>
    <x v="0"/>
    <x v="0"/>
    <x v="0"/>
    <x v="0"/>
    <x v="0"/>
    <x v="0"/>
    <x v="0"/>
    <x v="0"/>
    <x v="0"/>
    <s v="Receitas Da Câmara"/>
    <x v="0"/>
    <x v="0"/>
    <x v="0"/>
    <x v="0"/>
    <x v="0"/>
    <x v="0"/>
    <x v="0"/>
    <s v="000000"/>
    <x v="0"/>
    <x v="0"/>
    <x v="0"/>
    <x v="0"/>
    <s v="Transferência do compensação do FFM, referente a mês de Abril de 2022, conforme estrato em anexo.  "/>
  </r>
  <r>
    <x v="1"/>
    <n v="0"/>
    <n v="0"/>
    <n v="0"/>
    <n v="3600"/>
    <x v="2001"/>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2"/>
    <x v="0"/>
    <x v="0"/>
    <x v="1"/>
    <x v="0"/>
    <s v="Pagamento a favor do Sr. Maria Natalícia Gonçalves eleito municipal, pela realização Vª sessão ordenaria da Assembleia Municipal de São Miguel,no dia 15 e 16 de março, conforme documento em anexo."/>
  </r>
  <r>
    <x v="1"/>
    <n v="0"/>
    <n v="0"/>
    <n v="0"/>
    <n v="20400"/>
    <x v="2001"/>
    <x v="0"/>
    <x v="1"/>
    <x v="0"/>
    <s v="03.16.01"/>
    <x v="39"/>
    <x v="0"/>
    <x v="5"/>
    <s v="Assembleia Municipal"/>
    <s v="03.16.01"/>
    <s v="Assembleia Municipal"/>
    <s v="03.16.01"/>
    <x v="61"/>
    <x v="0"/>
    <x v="1"/>
    <x v="1"/>
    <x v="0"/>
    <x v="0"/>
    <x v="2"/>
    <x v="0"/>
    <x v="2"/>
    <s v="2022-03-16"/>
    <x v="1"/>
    <n v="20400"/>
    <x v="0"/>
    <m/>
    <x v="0"/>
    <m/>
    <x v="296"/>
    <n v="100478966"/>
    <x v="0"/>
    <x v="0"/>
    <s v="Assembleia Municipal"/>
    <s v="ORI"/>
    <x v="0"/>
    <s v="AM"/>
    <x v="0"/>
    <x v="0"/>
    <x v="0"/>
    <x v="0"/>
    <x v="0"/>
    <x v="0"/>
    <x v="0"/>
    <x v="0"/>
    <x v="0"/>
    <x v="0"/>
    <x v="0"/>
    <s v="Assembleia Municipal"/>
    <x v="0"/>
    <x v="0"/>
    <x v="0"/>
    <x v="0"/>
    <x v="0"/>
    <x v="0"/>
    <x v="0"/>
    <s v="000602"/>
    <x v="0"/>
    <x v="0"/>
    <x v="0"/>
    <x v="0"/>
    <s v="Pagamento a favor do Sr. Maria Natalícia Gonçalves eleito municipal, pela realização Vª sessão ordenaria da Assembleia Municipal de São Miguel,no dia 15 e 16 de março, conforme documento em anexo."/>
  </r>
  <r>
    <x v="1"/>
    <n v="0"/>
    <n v="0"/>
    <n v="0"/>
    <n v="2300"/>
    <x v="2002"/>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972"/>
    <x v="0"/>
    <x v="0"/>
    <x v="1"/>
    <x v="0"/>
    <s v="Pagamento a favor da Srª. Nerida do Rosário, pelo serviço prestado na limpeza urbana, referente ao mês de março 2022, conforme contrato em anexo."/>
  </r>
  <r>
    <x v="1"/>
    <n v="0"/>
    <n v="0"/>
    <n v="0"/>
    <n v="1633"/>
    <x v="2002"/>
    <x v="0"/>
    <x v="1"/>
    <x v="0"/>
    <s v="01.27.02.11"/>
    <x v="14"/>
    <x v="2"/>
    <x v="2"/>
    <s v="Saneamento básico"/>
    <s v="01.27.02"/>
    <s v="Saneamento básico"/>
    <s v="01.27.02"/>
    <x v="4"/>
    <x v="0"/>
    <x v="3"/>
    <x v="2"/>
    <x v="0"/>
    <x v="1"/>
    <x v="2"/>
    <x v="0"/>
    <x v="2"/>
    <s v="2022-03-25"/>
    <x v="1"/>
    <n v="1633"/>
    <x v="0"/>
    <m/>
    <x v="0"/>
    <m/>
    <x v="37"/>
    <n v="100479277"/>
    <x v="0"/>
    <x v="3"/>
    <s v="Reforço do saneamento básico"/>
    <s v="ORI"/>
    <x v="0"/>
    <m/>
    <x v="0"/>
    <x v="0"/>
    <x v="0"/>
    <x v="0"/>
    <x v="0"/>
    <x v="0"/>
    <x v="0"/>
    <x v="1"/>
    <x v="0"/>
    <x v="0"/>
    <x v="0"/>
    <s v="Reforço do saneamento básico"/>
    <x v="0"/>
    <x v="0"/>
    <x v="0"/>
    <x v="0"/>
    <x v="1"/>
    <x v="0"/>
    <x v="0"/>
    <s v="000972"/>
    <x v="0"/>
    <x v="0"/>
    <x v="3"/>
    <x v="0"/>
    <s v="Pagamento a favor da Srª. Nerida do Rosário, pelo serviço prestado na limpeza urbana, referente ao mês de março 2022, conforme contrato em anexo."/>
  </r>
  <r>
    <x v="1"/>
    <n v="0"/>
    <n v="0"/>
    <n v="0"/>
    <n v="11397"/>
    <x v="2002"/>
    <x v="0"/>
    <x v="1"/>
    <x v="0"/>
    <s v="01.27.02.11"/>
    <x v="14"/>
    <x v="2"/>
    <x v="2"/>
    <s v="Saneamento básico"/>
    <s v="01.27.02"/>
    <s v="Saneamento básico"/>
    <s v="01.27.02"/>
    <x v="4"/>
    <x v="0"/>
    <x v="3"/>
    <x v="2"/>
    <x v="0"/>
    <x v="1"/>
    <x v="2"/>
    <x v="0"/>
    <x v="2"/>
    <s v="2022-03-25"/>
    <x v="1"/>
    <n v="11397"/>
    <x v="0"/>
    <m/>
    <x v="0"/>
    <m/>
    <x v="187"/>
    <n v="100474938"/>
    <x v="0"/>
    <x v="0"/>
    <s v="Reforço do saneamento básico"/>
    <s v="ORI"/>
    <x v="0"/>
    <m/>
    <x v="0"/>
    <x v="0"/>
    <x v="0"/>
    <x v="0"/>
    <x v="0"/>
    <x v="0"/>
    <x v="0"/>
    <x v="1"/>
    <x v="0"/>
    <x v="0"/>
    <x v="0"/>
    <s v="Reforço do saneamento básico"/>
    <x v="0"/>
    <x v="0"/>
    <x v="0"/>
    <x v="0"/>
    <x v="1"/>
    <x v="0"/>
    <x v="0"/>
    <s v="000972"/>
    <x v="0"/>
    <x v="0"/>
    <x v="0"/>
    <x v="0"/>
    <s v="Pagamento a favor da Srª. Nerida do Rosário, pelo serviço prestado na limpeza urbana, referente ao mês de março 2022, conforme contrato em anexo."/>
  </r>
  <r>
    <x v="1"/>
    <n v="0"/>
    <n v="0"/>
    <n v="0"/>
    <n v="28000"/>
    <x v="2003"/>
    <x v="0"/>
    <x v="1"/>
    <x v="0"/>
    <s v="03.16.15"/>
    <x v="6"/>
    <x v="0"/>
    <x v="5"/>
    <s v="Direção Financeira"/>
    <s v="03.16.15"/>
    <s v="Direção Financeira"/>
    <s v="03.16.15"/>
    <x v="7"/>
    <x v="0"/>
    <x v="1"/>
    <x v="1"/>
    <x v="0"/>
    <x v="0"/>
    <x v="2"/>
    <x v="0"/>
    <x v="2"/>
    <s v="2022-03-29"/>
    <x v="1"/>
    <n v="28000"/>
    <x v="0"/>
    <m/>
    <x v="0"/>
    <m/>
    <x v="5"/>
    <n v="100476920"/>
    <x v="0"/>
    <x v="0"/>
    <s v="Direção Financeira"/>
    <s v="ORI"/>
    <x v="0"/>
    <m/>
    <x v="0"/>
    <x v="0"/>
    <x v="0"/>
    <x v="0"/>
    <x v="0"/>
    <x v="0"/>
    <x v="0"/>
    <x v="0"/>
    <x v="0"/>
    <x v="0"/>
    <x v="0"/>
    <s v="Direção Financeira"/>
    <x v="0"/>
    <x v="0"/>
    <x v="0"/>
    <x v="0"/>
    <x v="0"/>
    <x v="0"/>
    <x v="0"/>
    <s v="000711"/>
    <x v="0"/>
    <x v="0"/>
    <x v="0"/>
    <x v="0"/>
    <s v=" Pagamento a favor de Felisberto Carvalho Auto, pela aquisição de 218.56L de Combustível destinadas as viaturas ligeiros no funcionamento do transporte de Difringente, conforme proposta em anexo.  "/>
  </r>
  <r>
    <x v="1"/>
    <n v="0"/>
    <n v="0"/>
    <n v="0"/>
    <n v="22500"/>
    <x v="2004"/>
    <x v="0"/>
    <x v="1"/>
    <x v="0"/>
    <s v="01.27.04.10"/>
    <x v="4"/>
    <x v="2"/>
    <x v="2"/>
    <s v="Infra-Estruturas e Transportes"/>
    <s v="01.27.04"/>
    <s v="Infra-Estruturas e Transportes"/>
    <s v="01.27.04"/>
    <x v="4"/>
    <x v="0"/>
    <x v="3"/>
    <x v="2"/>
    <x v="0"/>
    <x v="1"/>
    <x v="2"/>
    <x v="0"/>
    <x v="1"/>
    <s v="2022-05-10"/>
    <x v="0"/>
    <n v="22500"/>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pela aquisição de 154 Lts de combustível, conforme proposta em anexo"/>
  </r>
  <r>
    <x v="1"/>
    <n v="0"/>
    <n v="0"/>
    <n v="0"/>
    <n v="2300"/>
    <x v="2005"/>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31182"/>
    <x v="2006"/>
    <x v="0"/>
    <x v="1"/>
    <x v="0"/>
    <s v="03.16.15"/>
    <x v="6"/>
    <x v="0"/>
    <x v="5"/>
    <s v="Direção Financeira"/>
    <s v="03.16.15"/>
    <s v="Direção Financeira"/>
    <s v="03.16.15"/>
    <x v="67"/>
    <x v="0"/>
    <x v="1"/>
    <x v="1"/>
    <x v="0"/>
    <x v="0"/>
    <x v="2"/>
    <x v="0"/>
    <x v="3"/>
    <s v="2022-06-22"/>
    <x v="0"/>
    <n v="31182"/>
    <x v="0"/>
    <m/>
    <x v="0"/>
    <m/>
    <x v="335"/>
    <n v="100478533"/>
    <x v="0"/>
    <x v="0"/>
    <s v="Direção Financeira"/>
    <s v="ORI"/>
    <x v="0"/>
    <m/>
    <x v="0"/>
    <x v="0"/>
    <x v="0"/>
    <x v="0"/>
    <x v="0"/>
    <x v="0"/>
    <x v="0"/>
    <x v="0"/>
    <x v="0"/>
    <x v="0"/>
    <x v="0"/>
    <s v="Direção Financeira"/>
    <x v="0"/>
    <x v="0"/>
    <x v="0"/>
    <x v="0"/>
    <x v="0"/>
    <x v="0"/>
    <x v="0"/>
    <s v="000000"/>
    <x v="0"/>
    <x v="0"/>
    <x v="0"/>
    <x v="0"/>
    <s v="Pagamento a favor Lifetech, para a aquisição de tinteiros para o gabinete Técnico e Secretário Municipal, conforme proposta em anexo."/>
  </r>
  <r>
    <x v="1"/>
    <n v="0"/>
    <n v="0"/>
    <n v="0"/>
    <n v="4995"/>
    <x v="2007"/>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Junho 2022, conforme contrato em anexo. "/>
  </r>
  <r>
    <x v="1"/>
    <n v="0"/>
    <n v="0"/>
    <n v="0"/>
    <n v="9372"/>
    <x v="2007"/>
    <x v="0"/>
    <x v="1"/>
    <x v="0"/>
    <s v="03.16.15"/>
    <x v="6"/>
    <x v="0"/>
    <x v="5"/>
    <s v="Direção Financeira"/>
    <s v="03.16.15"/>
    <s v="Direção Financeira"/>
    <s v="03.16.15"/>
    <x v="20"/>
    <x v="0"/>
    <x v="1"/>
    <x v="5"/>
    <x v="0"/>
    <x v="0"/>
    <x v="2"/>
    <x v="0"/>
    <x v="3"/>
    <s v="2022-06-23"/>
    <x v="0"/>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Junho 2022, conforme contrato em anexo. "/>
  </r>
  <r>
    <x v="1"/>
    <n v="0"/>
    <n v="0"/>
    <n v="0"/>
    <n v="18936"/>
    <x v="2007"/>
    <x v="0"/>
    <x v="1"/>
    <x v="0"/>
    <s v="03.16.15"/>
    <x v="6"/>
    <x v="0"/>
    <x v="5"/>
    <s v="Direção Financeira"/>
    <s v="03.16.15"/>
    <s v="Direção Financeira"/>
    <s v="03.16.15"/>
    <x v="20"/>
    <x v="0"/>
    <x v="1"/>
    <x v="5"/>
    <x v="0"/>
    <x v="0"/>
    <x v="2"/>
    <x v="0"/>
    <x v="3"/>
    <s v="2022-06-23"/>
    <x v="0"/>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Junho 2022, conforme contrato em anexo. "/>
  </r>
  <r>
    <x v="1"/>
    <n v="0"/>
    <n v="0"/>
    <n v="0"/>
    <n v="2300"/>
    <x v="2008"/>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Junho 2022, conforme contrato em anexo.   "/>
  </r>
  <r>
    <x v="1"/>
    <n v="0"/>
    <n v="0"/>
    <n v="0"/>
    <n v="13030"/>
    <x v="2008"/>
    <x v="0"/>
    <x v="1"/>
    <x v="0"/>
    <s v="03.16.15"/>
    <x v="6"/>
    <x v="0"/>
    <x v="5"/>
    <s v="Direção Financeira"/>
    <s v="03.16.15"/>
    <s v="Direção Financeira"/>
    <s v="03.16.15"/>
    <x v="20"/>
    <x v="0"/>
    <x v="1"/>
    <x v="5"/>
    <x v="0"/>
    <x v="0"/>
    <x v="2"/>
    <x v="0"/>
    <x v="3"/>
    <s v="2022-06-23"/>
    <x v="0"/>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Junho 2022, conforme contrato em anexo.   "/>
  </r>
  <r>
    <x v="1"/>
    <n v="0"/>
    <n v="0"/>
    <n v="0"/>
    <n v="1500"/>
    <x v="2009"/>
    <x v="0"/>
    <x v="1"/>
    <x v="0"/>
    <s v="01.27.04.10"/>
    <x v="4"/>
    <x v="2"/>
    <x v="2"/>
    <s v="Infra-Estruturas e Transportes"/>
    <s v="01.27.04"/>
    <s v="Infra-Estruturas e Transportes"/>
    <s v="01.27.04"/>
    <x v="4"/>
    <x v="0"/>
    <x v="3"/>
    <x v="2"/>
    <x v="0"/>
    <x v="1"/>
    <x v="2"/>
    <x v="0"/>
    <x v="3"/>
    <s v="2022-06-28"/>
    <x v="0"/>
    <n v="15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a Sra. Ana Lopes, referente a prestação de serviço de limpeza, conforme proposta em anexo."/>
  </r>
  <r>
    <x v="1"/>
    <n v="0"/>
    <n v="0"/>
    <n v="0"/>
    <n v="8500"/>
    <x v="2009"/>
    <x v="0"/>
    <x v="1"/>
    <x v="0"/>
    <s v="01.27.04.10"/>
    <x v="4"/>
    <x v="2"/>
    <x v="2"/>
    <s v="Infra-Estruturas e Transportes"/>
    <s v="01.27.04"/>
    <s v="Infra-Estruturas e Transportes"/>
    <s v="01.27.04"/>
    <x v="4"/>
    <x v="0"/>
    <x v="3"/>
    <x v="2"/>
    <x v="0"/>
    <x v="1"/>
    <x v="2"/>
    <x v="0"/>
    <x v="3"/>
    <s v="2022-06-28"/>
    <x v="0"/>
    <n v="8500"/>
    <x v="0"/>
    <m/>
    <x v="0"/>
    <m/>
    <x v="336"/>
    <n v="10047936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Ana Lopes, referente a prestação de serviço de limpeza, conforme proposta em anexo."/>
  </r>
  <r>
    <x v="1"/>
    <n v="0"/>
    <n v="0"/>
    <n v="0"/>
    <n v="33230"/>
    <x v="2010"/>
    <x v="0"/>
    <x v="1"/>
    <x v="0"/>
    <s v="03.16.15"/>
    <x v="6"/>
    <x v="0"/>
    <x v="5"/>
    <s v="Direção Financeira"/>
    <s v="03.16.15"/>
    <s v="Direção Financeira"/>
    <s v="03.16.15"/>
    <x v="7"/>
    <x v="0"/>
    <x v="1"/>
    <x v="1"/>
    <x v="0"/>
    <x v="0"/>
    <x v="2"/>
    <x v="0"/>
    <x v="6"/>
    <s v="2022-07-01"/>
    <x v="2"/>
    <n v="33230"/>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216,62 lts de Combustível destina a Viatura no funcionamento do serviço de cadastro social no Município, conforme anexo. "/>
  </r>
  <r>
    <x v="1"/>
    <n v="0"/>
    <n v="0"/>
    <n v="0"/>
    <n v="31728"/>
    <x v="2011"/>
    <x v="0"/>
    <x v="1"/>
    <x v="0"/>
    <s v="01.25.01.10"/>
    <x v="25"/>
    <x v="4"/>
    <x v="4"/>
    <s v="Educação"/>
    <s v="01.25.01"/>
    <s v="Educação"/>
    <s v="01.25.01"/>
    <x v="4"/>
    <x v="0"/>
    <x v="3"/>
    <x v="2"/>
    <x v="0"/>
    <x v="1"/>
    <x v="2"/>
    <x v="0"/>
    <x v="6"/>
    <s v="2022-07-01"/>
    <x v="2"/>
    <n v="31728"/>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175 Lts de combustível destinada a viatura coaster no transporte de atletas, conforme proposta em anexo."/>
  </r>
  <r>
    <x v="0"/>
    <n v="0"/>
    <n v="0"/>
    <n v="0"/>
    <n v="90000"/>
    <x v="2012"/>
    <x v="0"/>
    <x v="1"/>
    <x v="0"/>
    <s v="01.27.04.09"/>
    <x v="54"/>
    <x v="2"/>
    <x v="2"/>
    <s v="Infra-Estruturas e Transportes"/>
    <s v="01.27.04"/>
    <s v="Infra-Estruturas e Transportes"/>
    <s v="01.27.04"/>
    <x v="2"/>
    <x v="0"/>
    <x v="1"/>
    <x v="1"/>
    <x v="0"/>
    <x v="1"/>
    <x v="1"/>
    <x v="0"/>
    <x v="6"/>
    <s v="2022-07-19"/>
    <x v="2"/>
    <n v="90000"/>
    <x v="0"/>
    <m/>
    <x v="0"/>
    <m/>
    <x v="176"/>
    <n v="100478784"/>
    <x v="0"/>
    <x v="0"/>
    <s v="Sinalização de Transito"/>
    <s v="ORI"/>
    <x v="0"/>
    <m/>
    <x v="0"/>
    <x v="0"/>
    <x v="0"/>
    <x v="0"/>
    <x v="0"/>
    <x v="0"/>
    <x v="0"/>
    <x v="1"/>
    <x v="0"/>
    <x v="0"/>
    <x v="0"/>
    <s v="Sinalização de Transito"/>
    <x v="0"/>
    <x v="0"/>
    <x v="0"/>
    <x v="0"/>
    <x v="1"/>
    <x v="0"/>
    <x v="0"/>
    <s v="000000"/>
    <x v="0"/>
    <x v="0"/>
    <x v="0"/>
    <x v="0"/>
    <s v="Pagamento a favor de Arte e letra Vanuska, pelo fornecimento de placas para a sinalização de transito, conforme proposta em anexo."/>
  </r>
  <r>
    <x v="1"/>
    <n v="0"/>
    <n v="0"/>
    <n v="0"/>
    <n v="9875"/>
    <x v="2013"/>
    <x v="0"/>
    <x v="1"/>
    <x v="0"/>
    <s v="03.16.15"/>
    <x v="6"/>
    <x v="0"/>
    <x v="5"/>
    <s v="Direção Financeira"/>
    <s v="03.16.15"/>
    <s v="Direção Financeira"/>
    <s v="03.16.15"/>
    <x v="22"/>
    <x v="0"/>
    <x v="1"/>
    <x v="1"/>
    <x v="0"/>
    <x v="0"/>
    <x v="2"/>
    <x v="0"/>
    <x v="6"/>
    <s v="2022-07-21"/>
    <x v="2"/>
    <n v="9875"/>
    <x v="0"/>
    <m/>
    <x v="0"/>
    <m/>
    <x v="45"/>
    <n v="100478189"/>
    <x v="0"/>
    <x v="0"/>
    <s v="Direção Financeira"/>
    <s v="ORI"/>
    <x v="0"/>
    <m/>
    <x v="0"/>
    <x v="0"/>
    <x v="0"/>
    <x v="0"/>
    <x v="0"/>
    <x v="0"/>
    <x v="0"/>
    <x v="0"/>
    <x v="0"/>
    <x v="0"/>
    <x v="0"/>
    <s v="Direção Financeira"/>
    <x v="0"/>
    <x v="0"/>
    <x v="0"/>
    <x v="0"/>
    <x v="0"/>
    <x v="0"/>
    <x v="0"/>
    <s v="000000"/>
    <x v="0"/>
    <x v="0"/>
    <x v="0"/>
    <x v="0"/>
    <s v="Pagamento a favor da mercearia Inês, pela aquisição de consumíveis diversos, conforme faturas em anexo."/>
  </r>
  <r>
    <x v="0"/>
    <n v="0"/>
    <n v="0"/>
    <n v="0"/>
    <n v="90000"/>
    <x v="2014"/>
    <x v="0"/>
    <x v="1"/>
    <x v="0"/>
    <s v="01.27.02.12"/>
    <x v="24"/>
    <x v="2"/>
    <x v="2"/>
    <s v="Saneamento básico"/>
    <s v="01.27.02"/>
    <s v="Saneamento básico"/>
    <s v="01.27.02"/>
    <x v="1"/>
    <x v="0"/>
    <x v="1"/>
    <x v="1"/>
    <x v="0"/>
    <x v="1"/>
    <x v="1"/>
    <x v="0"/>
    <x v="6"/>
    <s v="2022-07-22"/>
    <x v="2"/>
    <n v="9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a ligação de esgoto domiciliar, do contrato assinado aos 02 de outubro de 2020, conforme justificativo em anexo.  "/>
  </r>
  <r>
    <x v="1"/>
    <n v="0"/>
    <n v="0"/>
    <n v="0"/>
    <n v="30000"/>
    <x v="2015"/>
    <x v="0"/>
    <x v="1"/>
    <x v="0"/>
    <s v="01.27.02.11"/>
    <x v="14"/>
    <x v="2"/>
    <x v="2"/>
    <s v="Saneamento básico"/>
    <s v="01.27.02"/>
    <s v="Saneamento básico"/>
    <s v="01.27.02"/>
    <x v="4"/>
    <x v="0"/>
    <x v="3"/>
    <x v="2"/>
    <x v="0"/>
    <x v="1"/>
    <x v="2"/>
    <x v="0"/>
    <x v="6"/>
    <s v="2022-07-27"/>
    <x v="2"/>
    <n v="30000"/>
    <x v="0"/>
    <m/>
    <x v="0"/>
    <m/>
    <x v="337"/>
    <n v="100479369"/>
    <x v="0"/>
    <x v="0"/>
    <s v="Reforço do saneamento básico"/>
    <s v="ORI"/>
    <x v="0"/>
    <m/>
    <x v="0"/>
    <x v="0"/>
    <x v="0"/>
    <x v="0"/>
    <x v="0"/>
    <x v="0"/>
    <x v="0"/>
    <x v="1"/>
    <x v="0"/>
    <x v="0"/>
    <x v="0"/>
    <s v="Reforço do saneamento básico"/>
    <x v="0"/>
    <x v="0"/>
    <x v="0"/>
    <x v="0"/>
    <x v="1"/>
    <x v="0"/>
    <x v="0"/>
    <s v="000000"/>
    <x v="0"/>
    <x v="0"/>
    <x v="0"/>
    <x v="0"/>
    <s v="Apoio a favor do Sr. Padre José Silva (Vigário Paroquial)concedido a paroquia de São Miguel, para a limpeza de todo o átrio da Igreja, na preparação da ordenação Sacerdotal do dia 31/07/2022, conforme documento em anexo."/>
  </r>
  <r>
    <x v="1"/>
    <n v="0"/>
    <n v="0"/>
    <n v="0"/>
    <n v="22000"/>
    <x v="2016"/>
    <x v="0"/>
    <x v="1"/>
    <x v="0"/>
    <s v="01.25.04.22"/>
    <x v="11"/>
    <x v="4"/>
    <x v="4"/>
    <s v="Cultura"/>
    <s v="01.25.04"/>
    <s v="Cultura"/>
    <s v="01.25.04"/>
    <x v="4"/>
    <x v="0"/>
    <x v="3"/>
    <x v="2"/>
    <x v="0"/>
    <x v="1"/>
    <x v="2"/>
    <x v="0"/>
    <x v="6"/>
    <s v="2022-07-27"/>
    <x v="2"/>
    <n v="22000"/>
    <x v="0"/>
    <m/>
    <x v="0"/>
    <m/>
    <x v="5"/>
    <n v="10047692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e combustíveis a favor de Felisberto Auto, no âmbito do intercambio cultural, conforme proposta em anexo."/>
  </r>
  <r>
    <x v="1"/>
    <n v="0"/>
    <n v="0"/>
    <n v="0"/>
    <n v="78885"/>
    <x v="2017"/>
    <x v="0"/>
    <x v="1"/>
    <x v="0"/>
    <s v="03.16.15"/>
    <x v="6"/>
    <x v="0"/>
    <x v="5"/>
    <s v="Direção Financeira"/>
    <s v="03.16.15"/>
    <s v="Direção Financeira"/>
    <s v="03.16.15"/>
    <x v="7"/>
    <x v="0"/>
    <x v="1"/>
    <x v="1"/>
    <x v="0"/>
    <x v="0"/>
    <x v="2"/>
    <x v="0"/>
    <x v="6"/>
    <s v="2022-07-27"/>
    <x v="2"/>
    <n v="78885"/>
    <x v="0"/>
    <m/>
    <x v="0"/>
    <m/>
    <x v="5"/>
    <n v="100476920"/>
    <x v="0"/>
    <x v="0"/>
    <s v="Direção Financeira"/>
    <s v="ORI"/>
    <x v="0"/>
    <m/>
    <x v="0"/>
    <x v="0"/>
    <x v="0"/>
    <x v="0"/>
    <x v="0"/>
    <x v="0"/>
    <x v="0"/>
    <x v="0"/>
    <x v="0"/>
    <x v="0"/>
    <x v="0"/>
    <s v="Direção Financeira"/>
    <x v="0"/>
    <x v="0"/>
    <x v="0"/>
    <x v="0"/>
    <x v="0"/>
    <x v="0"/>
    <x v="0"/>
    <s v="000000"/>
    <x v="0"/>
    <x v="0"/>
    <x v="0"/>
    <x v="0"/>
    <s v="Pagamento de combustíveis a favor de Felisberto Auto,  conforme proposta em anexo."/>
  </r>
  <r>
    <x v="1"/>
    <n v="0"/>
    <n v="0"/>
    <n v="0"/>
    <n v="500000"/>
    <x v="2018"/>
    <x v="0"/>
    <x v="1"/>
    <x v="0"/>
    <s v="01.27.04.10"/>
    <x v="4"/>
    <x v="2"/>
    <x v="2"/>
    <s v="Infra-Estruturas e Transportes"/>
    <s v="01.27.04"/>
    <s v="Infra-Estruturas e Transportes"/>
    <s v="01.27.04"/>
    <x v="4"/>
    <x v="0"/>
    <x v="3"/>
    <x v="2"/>
    <x v="0"/>
    <x v="1"/>
    <x v="2"/>
    <x v="0"/>
    <x v="7"/>
    <s v="2022-08-11"/>
    <x v="2"/>
    <n v="500000"/>
    <x v="0"/>
    <m/>
    <x v="0"/>
    <m/>
    <x v="338"/>
    <n v="10047848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MF-Group, referente a trabalhos complementares, realizados na requalificação urbana e ambiental em Pilão Cão, conforme anexo.  "/>
  </r>
  <r>
    <x v="1"/>
    <n v="0"/>
    <n v="0"/>
    <n v="0"/>
    <n v="51500"/>
    <x v="2019"/>
    <x v="0"/>
    <x v="1"/>
    <x v="0"/>
    <s v="03.16.15"/>
    <x v="6"/>
    <x v="0"/>
    <x v="5"/>
    <s v="Direção Financeira"/>
    <s v="03.16.15"/>
    <s v="Direção Financeira"/>
    <s v="03.16.15"/>
    <x v="70"/>
    <x v="0"/>
    <x v="1"/>
    <x v="1"/>
    <x v="0"/>
    <x v="0"/>
    <x v="2"/>
    <x v="0"/>
    <x v="8"/>
    <s v="2022-09-07"/>
    <x v="2"/>
    <n v="51500"/>
    <x v="0"/>
    <m/>
    <x v="0"/>
    <m/>
    <x v="339"/>
    <n v="100478381"/>
    <x v="0"/>
    <x v="0"/>
    <s v="Direção Financeira"/>
    <s v="ORI"/>
    <x v="0"/>
    <m/>
    <x v="0"/>
    <x v="0"/>
    <x v="0"/>
    <x v="0"/>
    <x v="0"/>
    <x v="0"/>
    <x v="0"/>
    <x v="0"/>
    <x v="0"/>
    <x v="0"/>
    <x v="0"/>
    <s v="Direção Financeira"/>
    <x v="0"/>
    <x v="0"/>
    <x v="0"/>
    <x v="0"/>
    <x v="0"/>
    <x v="0"/>
    <x v="0"/>
    <s v="000000"/>
    <x v="0"/>
    <x v="0"/>
    <x v="0"/>
    <x v="0"/>
    <s v="Pagamento a favor do Comercio e Transporte Beta Gomes, para a aquisição de matérias de Higiene e Limpeza para o Paços do Concelho conforme fatura em anexo."/>
  </r>
  <r>
    <x v="1"/>
    <n v="0"/>
    <n v="0"/>
    <n v="0"/>
    <n v="36190"/>
    <x v="2020"/>
    <x v="0"/>
    <x v="1"/>
    <x v="0"/>
    <s v="03.16.15"/>
    <x v="6"/>
    <x v="0"/>
    <x v="5"/>
    <s v="Direção Financeira"/>
    <s v="03.16.15"/>
    <s v="Direção Financeira"/>
    <s v="03.16.15"/>
    <x v="70"/>
    <x v="0"/>
    <x v="1"/>
    <x v="1"/>
    <x v="0"/>
    <x v="0"/>
    <x v="2"/>
    <x v="0"/>
    <x v="8"/>
    <s v="2022-09-26"/>
    <x v="2"/>
    <n v="36190"/>
    <x v="0"/>
    <m/>
    <x v="0"/>
    <m/>
    <x v="339"/>
    <n v="100478381"/>
    <x v="0"/>
    <x v="0"/>
    <s v="Direção Financeira"/>
    <s v="ORI"/>
    <x v="0"/>
    <m/>
    <x v="0"/>
    <x v="0"/>
    <x v="0"/>
    <x v="0"/>
    <x v="0"/>
    <x v="0"/>
    <x v="0"/>
    <x v="0"/>
    <x v="0"/>
    <x v="0"/>
    <x v="0"/>
    <s v="Direção Financeira"/>
    <x v="0"/>
    <x v="0"/>
    <x v="0"/>
    <x v="0"/>
    <x v="0"/>
    <x v="0"/>
    <x v="0"/>
    <s v="000000"/>
    <x v="0"/>
    <x v="0"/>
    <x v="0"/>
    <x v="0"/>
    <s v="Pagamento a favor do Comercio e Transporte Beta Gomes, pela aquisição de materiais de higiene e limpeza para os serviços da CMSM, conforme anexo."/>
  </r>
  <r>
    <x v="1"/>
    <n v="0"/>
    <n v="0"/>
    <n v="0"/>
    <n v="3000"/>
    <x v="2021"/>
    <x v="0"/>
    <x v="1"/>
    <x v="0"/>
    <s v="03.16.24"/>
    <x v="22"/>
    <x v="0"/>
    <x v="5"/>
    <s v="Direcao da Familia, Inclusão, Género e Saúde"/>
    <s v="03.16.24"/>
    <s v="Direcao da Familia, Inclusão, Género e Saúde"/>
    <s v="03.16.24"/>
    <x v="9"/>
    <x v="0"/>
    <x v="1"/>
    <x v="5"/>
    <x v="0"/>
    <x v="0"/>
    <x v="2"/>
    <x v="0"/>
    <x v="9"/>
    <s v="2022-10-13"/>
    <x v="3"/>
    <n v="3000"/>
    <x v="0"/>
    <m/>
    <x v="0"/>
    <m/>
    <x v="57"/>
    <n v="100385105"/>
    <x v="0"/>
    <x v="0"/>
    <s v="Direcao da Familia, Inclusão, Género e Saúde"/>
    <s v="ORI"/>
    <x v="0"/>
    <m/>
    <x v="0"/>
    <x v="0"/>
    <x v="0"/>
    <x v="0"/>
    <x v="0"/>
    <x v="0"/>
    <x v="0"/>
    <x v="0"/>
    <x v="0"/>
    <x v="0"/>
    <x v="0"/>
    <s v="Direcao da Familia, Inclusão, Género e Saúde"/>
    <x v="0"/>
    <x v="0"/>
    <x v="0"/>
    <x v="0"/>
    <x v="0"/>
    <x v="0"/>
    <x v="0"/>
    <s v="000000"/>
    <x v="0"/>
    <x v="0"/>
    <x v="0"/>
    <x v="0"/>
    <s v=" Ajuda de custo a favor do Sr. Vereadora Cesaltina Ribeiro a quando sua deslocação em missão de serviço a cidade da Praia no dia 17 de Outubro de 2022, conforme justificativo em anexo.  "/>
  </r>
  <r>
    <x v="1"/>
    <n v="0"/>
    <n v="0"/>
    <n v="0"/>
    <n v="300000"/>
    <x v="2022"/>
    <x v="0"/>
    <x v="1"/>
    <x v="0"/>
    <s v="01.27.04.10"/>
    <x v="4"/>
    <x v="2"/>
    <x v="2"/>
    <s v="Infra-Estruturas e Transportes"/>
    <s v="01.27.04"/>
    <s v="Infra-Estruturas e Transportes"/>
    <s v="01.27.04"/>
    <x v="4"/>
    <x v="0"/>
    <x v="3"/>
    <x v="2"/>
    <x v="0"/>
    <x v="1"/>
    <x v="2"/>
    <x v="0"/>
    <x v="7"/>
    <s v="2022-08-25"/>
    <x v="2"/>
    <n v="300000"/>
    <x v="0"/>
    <m/>
    <x v="0"/>
    <m/>
    <x v="235"/>
    <n v="10047759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Renato Morreira referente a construção de murros de proteção de taludes, conforme contrato em anexo."/>
  </r>
  <r>
    <x v="1"/>
    <n v="0"/>
    <n v="0"/>
    <n v="0"/>
    <n v="9909"/>
    <x v="2023"/>
    <x v="0"/>
    <x v="1"/>
    <x v="0"/>
    <s v="03.16.24"/>
    <x v="22"/>
    <x v="0"/>
    <x v="5"/>
    <s v="Direcao da Familia, Inclusão, Género e Saúde"/>
    <s v="03.16.24"/>
    <s v="Direcao da Familia, Inclusão, Género e Saúde"/>
    <s v="03.16.24"/>
    <x v="15"/>
    <x v="0"/>
    <x v="1"/>
    <x v="1"/>
    <x v="1"/>
    <x v="0"/>
    <x v="2"/>
    <x v="0"/>
    <x v="9"/>
    <s v="2022-10-20"/>
    <x v="3"/>
    <n v="9909"/>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0-2022"/>
  </r>
  <r>
    <x v="1"/>
    <n v="0"/>
    <n v="0"/>
    <n v="0"/>
    <n v="10834"/>
    <x v="2023"/>
    <x v="0"/>
    <x v="1"/>
    <x v="0"/>
    <s v="03.16.24"/>
    <x v="22"/>
    <x v="0"/>
    <x v="5"/>
    <s v="Direcao da Familia, Inclusão, Género e Saúde"/>
    <s v="03.16.24"/>
    <s v="Direcao da Familia, Inclusão, Género e Saúde"/>
    <s v="03.16.24"/>
    <x v="16"/>
    <x v="0"/>
    <x v="1"/>
    <x v="1"/>
    <x v="1"/>
    <x v="0"/>
    <x v="2"/>
    <x v="0"/>
    <x v="9"/>
    <s v="2022-10-20"/>
    <x v="3"/>
    <n v="10834"/>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0-2022"/>
  </r>
  <r>
    <x v="1"/>
    <n v="0"/>
    <n v="0"/>
    <n v="0"/>
    <n v="77"/>
    <x v="2023"/>
    <x v="0"/>
    <x v="1"/>
    <x v="0"/>
    <s v="03.16.24"/>
    <x v="22"/>
    <x v="0"/>
    <x v="5"/>
    <s v="Direcao da Familia, Inclusão, Género e Saúde"/>
    <s v="03.16.24"/>
    <s v="Direcao da Familia, Inclusão, Género e Saúde"/>
    <s v="03.16.24"/>
    <x v="15"/>
    <x v="0"/>
    <x v="1"/>
    <x v="1"/>
    <x v="1"/>
    <x v="0"/>
    <x v="2"/>
    <x v="0"/>
    <x v="9"/>
    <s v="2022-10-20"/>
    <x v="3"/>
    <n v="77"/>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0-2022"/>
  </r>
  <r>
    <x v="1"/>
    <n v="0"/>
    <n v="0"/>
    <n v="0"/>
    <n v="85"/>
    <x v="2023"/>
    <x v="0"/>
    <x v="1"/>
    <x v="0"/>
    <s v="03.16.24"/>
    <x v="22"/>
    <x v="0"/>
    <x v="5"/>
    <s v="Direcao da Familia, Inclusão, Género e Saúde"/>
    <s v="03.16.24"/>
    <s v="Direcao da Familia, Inclusão, Género e Saúde"/>
    <s v="03.16.24"/>
    <x v="16"/>
    <x v="0"/>
    <x v="1"/>
    <x v="1"/>
    <x v="1"/>
    <x v="0"/>
    <x v="2"/>
    <x v="0"/>
    <x v="9"/>
    <s v="2022-10-20"/>
    <x v="3"/>
    <n v="85"/>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0-2022"/>
  </r>
  <r>
    <x v="1"/>
    <n v="0"/>
    <n v="0"/>
    <n v="0"/>
    <n v="17889"/>
    <x v="2023"/>
    <x v="0"/>
    <x v="1"/>
    <x v="0"/>
    <s v="03.16.24"/>
    <x v="22"/>
    <x v="0"/>
    <x v="5"/>
    <s v="Direcao da Familia, Inclusão, Género e Saúde"/>
    <s v="03.16.24"/>
    <s v="Direcao da Familia, Inclusão, Género e Saúde"/>
    <s v="03.16.24"/>
    <x v="15"/>
    <x v="0"/>
    <x v="1"/>
    <x v="1"/>
    <x v="1"/>
    <x v="0"/>
    <x v="2"/>
    <x v="0"/>
    <x v="9"/>
    <s v="2022-10-20"/>
    <x v="3"/>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0-2022"/>
  </r>
  <r>
    <x v="1"/>
    <n v="0"/>
    <n v="0"/>
    <n v="0"/>
    <n v="19558"/>
    <x v="2023"/>
    <x v="0"/>
    <x v="1"/>
    <x v="0"/>
    <s v="03.16.24"/>
    <x v="22"/>
    <x v="0"/>
    <x v="5"/>
    <s v="Direcao da Familia, Inclusão, Género e Saúde"/>
    <s v="03.16.24"/>
    <s v="Direcao da Familia, Inclusão, Género e Saúde"/>
    <s v="03.16.24"/>
    <x v="16"/>
    <x v="0"/>
    <x v="1"/>
    <x v="1"/>
    <x v="1"/>
    <x v="0"/>
    <x v="2"/>
    <x v="0"/>
    <x v="9"/>
    <s v="2022-10-20"/>
    <x v="3"/>
    <n v="19558"/>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0-2022"/>
  </r>
  <r>
    <x v="1"/>
    <n v="0"/>
    <n v="0"/>
    <n v="0"/>
    <n v="195743"/>
    <x v="2023"/>
    <x v="0"/>
    <x v="1"/>
    <x v="0"/>
    <s v="03.16.24"/>
    <x v="22"/>
    <x v="0"/>
    <x v="5"/>
    <s v="Direcao da Familia, Inclusão, Género e Saúde"/>
    <s v="03.16.24"/>
    <s v="Direcao da Familia, Inclusão, Género e Saúde"/>
    <s v="03.16.24"/>
    <x v="15"/>
    <x v="0"/>
    <x v="1"/>
    <x v="1"/>
    <x v="1"/>
    <x v="0"/>
    <x v="2"/>
    <x v="0"/>
    <x v="9"/>
    <s v="2022-10-20"/>
    <x v="3"/>
    <n v="19574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0-2022"/>
  </r>
  <r>
    <x v="1"/>
    <n v="0"/>
    <n v="0"/>
    <n v="0"/>
    <n v="213993"/>
    <x v="2023"/>
    <x v="0"/>
    <x v="1"/>
    <x v="0"/>
    <s v="03.16.24"/>
    <x v="22"/>
    <x v="0"/>
    <x v="5"/>
    <s v="Direcao da Familia, Inclusão, Género e Saúde"/>
    <s v="03.16.24"/>
    <s v="Direcao da Familia, Inclusão, Género e Saúde"/>
    <s v="03.16.24"/>
    <x v="16"/>
    <x v="0"/>
    <x v="1"/>
    <x v="1"/>
    <x v="1"/>
    <x v="0"/>
    <x v="2"/>
    <x v="0"/>
    <x v="9"/>
    <s v="2022-10-20"/>
    <x v="3"/>
    <n v="21399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0-2022"/>
  </r>
  <r>
    <x v="1"/>
    <n v="0"/>
    <n v="0"/>
    <n v="0"/>
    <n v="195"/>
    <x v="2024"/>
    <x v="0"/>
    <x v="1"/>
    <x v="0"/>
    <s v="03.16.23"/>
    <x v="28"/>
    <x v="0"/>
    <x v="5"/>
    <s v="Direção da Educação, Formação Profissional, Emprego"/>
    <s v="03.16.23"/>
    <s v="Direção da Educação, Formação Profissional, Emprego"/>
    <s v="03.16.23"/>
    <x v="62"/>
    <x v="0"/>
    <x v="1"/>
    <x v="1"/>
    <x v="0"/>
    <x v="0"/>
    <x v="2"/>
    <x v="0"/>
    <x v="9"/>
    <s v="2022-10-20"/>
    <x v="3"/>
    <n v="195"/>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10-2022"/>
  </r>
  <r>
    <x v="1"/>
    <n v="0"/>
    <n v="0"/>
    <n v="0"/>
    <n v="17"/>
    <x v="2024"/>
    <x v="0"/>
    <x v="1"/>
    <x v="0"/>
    <s v="03.16.23"/>
    <x v="28"/>
    <x v="0"/>
    <x v="5"/>
    <s v="Direção da Educação, Formação Profissional, Emprego"/>
    <s v="03.16.23"/>
    <s v="Direção da Educação, Formação Profissional, Emprego"/>
    <s v="03.16.23"/>
    <x v="14"/>
    <x v="0"/>
    <x v="1"/>
    <x v="1"/>
    <x v="0"/>
    <x v="0"/>
    <x v="2"/>
    <x v="0"/>
    <x v="9"/>
    <s v="2022-10-20"/>
    <x v="3"/>
    <n v="1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10-2022"/>
  </r>
  <r>
    <x v="1"/>
    <n v="0"/>
    <n v="0"/>
    <n v="0"/>
    <n v="12560"/>
    <x v="2024"/>
    <x v="0"/>
    <x v="1"/>
    <x v="0"/>
    <s v="03.16.23"/>
    <x v="28"/>
    <x v="0"/>
    <x v="5"/>
    <s v="Direção da Educação, Formação Profissional, Emprego"/>
    <s v="03.16.23"/>
    <s v="Direção da Educação, Formação Profissional, Emprego"/>
    <s v="03.16.23"/>
    <x v="15"/>
    <x v="0"/>
    <x v="1"/>
    <x v="1"/>
    <x v="1"/>
    <x v="0"/>
    <x v="2"/>
    <x v="0"/>
    <x v="9"/>
    <s v="2022-10-20"/>
    <x v="3"/>
    <n v="12560"/>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10-2022"/>
  </r>
  <r>
    <x v="1"/>
    <n v="0"/>
    <n v="0"/>
    <n v="0"/>
    <n v="64"/>
    <x v="2024"/>
    <x v="0"/>
    <x v="1"/>
    <x v="0"/>
    <s v="03.16.23"/>
    <x v="28"/>
    <x v="0"/>
    <x v="5"/>
    <s v="Direção da Educação, Formação Profissional, Emprego"/>
    <s v="03.16.23"/>
    <s v="Direção da Educação, Formação Profissional, Emprego"/>
    <s v="03.16.23"/>
    <x v="62"/>
    <x v="0"/>
    <x v="1"/>
    <x v="1"/>
    <x v="0"/>
    <x v="0"/>
    <x v="2"/>
    <x v="0"/>
    <x v="9"/>
    <s v="2022-10-20"/>
    <x v="3"/>
    <n v="64"/>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10-2022"/>
  </r>
  <r>
    <x v="1"/>
    <n v="0"/>
    <n v="0"/>
    <n v="0"/>
    <n v="5"/>
    <x v="2024"/>
    <x v="0"/>
    <x v="1"/>
    <x v="0"/>
    <s v="03.16.23"/>
    <x v="28"/>
    <x v="0"/>
    <x v="5"/>
    <s v="Direção da Educação, Formação Profissional, Emprego"/>
    <s v="03.16.23"/>
    <s v="Direção da Educação, Formação Profissional, Emprego"/>
    <s v="03.16.23"/>
    <x v="14"/>
    <x v="0"/>
    <x v="1"/>
    <x v="1"/>
    <x v="0"/>
    <x v="0"/>
    <x v="2"/>
    <x v="0"/>
    <x v="9"/>
    <s v="2022-10-20"/>
    <x v="3"/>
    <n v="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10-2022"/>
  </r>
  <r>
    <x v="1"/>
    <n v="0"/>
    <n v="0"/>
    <n v="0"/>
    <n v="4162"/>
    <x v="2024"/>
    <x v="0"/>
    <x v="1"/>
    <x v="0"/>
    <s v="03.16.23"/>
    <x v="28"/>
    <x v="0"/>
    <x v="5"/>
    <s v="Direção da Educação, Formação Profissional, Emprego"/>
    <s v="03.16.23"/>
    <s v="Direção da Educação, Formação Profissional, Emprego"/>
    <s v="03.16.23"/>
    <x v="15"/>
    <x v="0"/>
    <x v="1"/>
    <x v="1"/>
    <x v="1"/>
    <x v="0"/>
    <x v="2"/>
    <x v="0"/>
    <x v="9"/>
    <s v="2022-10-20"/>
    <x v="3"/>
    <n v="4162"/>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10-2022"/>
  </r>
  <r>
    <x v="1"/>
    <n v="0"/>
    <n v="0"/>
    <n v="0"/>
    <n v="4"/>
    <x v="2024"/>
    <x v="0"/>
    <x v="1"/>
    <x v="0"/>
    <s v="03.16.23"/>
    <x v="28"/>
    <x v="0"/>
    <x v="5"/>
    <s v="Direção da Educação, Formação Profissional, Emprego"/>
    <s v="03.16.23"/>
    <s v="Direção da Educação, Formação Profissional, Emprego"/>
    <s v="03.16.23"/>
    <x v="62"/>
    <x v="0"/>
    <x v="1"/>
    <x v="1"/>
    <x v="0"/>
    <x v="0"/>
    <x v="2"/>
    <x v="0"/>
    <x v="9"/>
    <s v="2022-10-20"/>
    <x v="3"/>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10-2022"/>
  </r>
  <r>
    <x v="1"/>
    <n v="0"/>
    <n v="0"/>
    <n v="0"/>
    <n v="0"/>
    <x v="2024"/>
    <x v="0"/>
    <x v="1"/>
    <x v="0"/>
    <s v="03.16.23"/>
    <x v="28"/>
    <x v="0"/>
    <x v="5"/>
    <s v="Direção da Educação, Formação Profissional, Emprego"/>
    <s v="03.16.23"/>
    <s v="Direção da Educação, Formação Profissional, Emprego"/>
    <s v="03.16.23"/>
    <x v="14"/>
    <x v="0"/>
    <x v="1"/>
    <x v="1"/>
    <x v="0"/>
    <x v="0"/>
    <x v="2"/>
    <x v="0"/>
    <x v="9"/>
    <s v="2022-10-20"/>
    <x v="3"/>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10-2022"/>
  </r>
  <r>
    <x v="1"/>
    <n v="0"/>
    <n v="0"/>
    <n v="0"/>
    <n v="267"/>
    <x v="2024"/>
    <x v="0"/>
    <x v="1"/>
    <x v="0"/>
    <s v="03.16.23"/>
    <x v="28"/>
    <x v="0"/>
    <x v="5"/>
    <s v="Direção da Educação, Formação Profissional, Emprego"/>
    <s v="03.16.23"/>
    <s v="Direção da Educação, Formação Profissional, Emprego"/>
    <s v="03.16.23"/>
    <x v="15"/>
    <x v="0"/>
    <x v="1"/>
    <x v="1"/>
    <x v="1"/>
    <x v="0"/>
    <x v="2"/>
    <x v="0"/>
    <x v="9"/>
    <s v="2022-10-20"/>
    <x v="3"/>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10-2022"/>
  </r>
  <r>
    <x v="1"/>
    <n v="0"/>
    <n v="0"/>
    <n v="0"/>
    <n v="1421"/>
    <x v="2024"/>
    <x v="0"/>
    <x v="1"/>
    <x v="0"/>
    <s v="03.16.23"/>
    <x v="28"/>
    <x v="0"/>
    <x v="5"/>
    <s v="Direção da Educação, Formação Profissional, Emprego"/>
    <s v="03.16.23"/>
    <s v="Direção da Educação, Formação Profissional, Emprego"/>
    <s v="03.16.23"/>
    <x v="62"/>
    <x v="0"/>
    <x v="1"/>
    <x v="1"/>
    <x v="0"/>
    <x v="0"/>
    <x v="2"/>
    <x v="0"/>
    <x v="9"/>
    <s v="2022-10-20"/>
    <x v="3"/>
    <n v="1421"/>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10-2022"/>
  </r>
  <r>
    <x v="1"/>
    <n v="0"/>
    <n v="0"/>
    <n v="0"/>
    <n v="125"/>
    <x v="2024"/>
    <x v="0"/>
    <x v="1"/>
    <x v="0"/>
    <s v="03.16.23"/>
    <x v="28"/>
    <x v="0"/>
    <x v="5"/>
    <s v="Direção da Educação, Formação Profissional, Emprego"/>
    <s v="03.16.23"/>
    <s v="Direção da Educação, Formação Profissional, Emprego"/>
    <s v="03.16.23"/>
    <x v="14"/>
    <x v="0"/>
    <x v="1"/>
    <x v="1"/>
    <x v="0"/>
    <x v="0"/>
    <x v="2"/>
    <x v="0"/>
    <x v="9"/>
    <s v="2022-10-20"/>
    <x v="3"/>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10-2022"/>
  </r>
  <r>
    <x v="1"/>
    <n v="0"/>
    <n v="0"/>
    <n v="0"/>
    <n v="91413"/>
    <x v="2024"/>
    <x v="0"/>
    <x v="1"/>
    <x v="0"/>
    <s v="03.16.23"/>
    <x v="28"/>
    <x v="0"/>
    <x v="5"/>
    <s v="Direção da Educação, Formação Profissional, Emprego"/>
    <s v="03.16.23"/>
    <s v="Direção da Educação, Formação Profissional, Emprego"/>
    <s v="03.16.23"/>
    <x v="15"/>
    <x v="0"/>
    <x v="1"/>
    <x v="1"/>
    <x v="1"/>
    <x v="0"/>
    <x v="2"/>
    <x v="0"/>
    <x v="9"/>
    <s v="2022-10-20"/>
    <x v="3"/>
    <n v="91413"/>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10-2022"/>
  </r>
  <r>
    <x v="1"/>
    <n v="0"/>
    <n v="0"/>
    <n v="0"/>
    <n v="16388"/>
    <x v="2024"/>
    <x v="0"/>
    <x v="1"/>
    <x v="0"/>
    <s v="03.16.23"/>
    <x v="28"/>
    <x v="0"/>
    <x v="5"/>
    <s v="Direção da Educação, Formação Profissional, Emprego"/>
    <s v="03.16.23"/>
    <s v="Direção da Educação, Formação Profissional, Emprego"/>
    <s v="03.16.23"/>
    <x v="62"/>
    <x v="0"/>
    <x v="1"/>
    <x v="1"/>
    <x v="0"/>
    <x v="0"/>
    <x v="2"/>
    <x v="0"/>
    <x v="9"/>
    <s v="2022-10-20"/>
    <x v="3"/>
    <n v="16388"/>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10-2022"/>
  </r>
  <r>
    <x v="1"/>
    <n v="0"/>
    <n v="0"/>
    <n v="0"/>
    <n v="1453"/>
    <x v="2024"/>
    <x v="0"/>
    <x v="1"/>
    <x v="0"/>
    <s v="03.16.23"/>
    <x v="28"/>
    <x v="0"/>
    <x v="5"/>
    <s v="Direção da Educação, Formação Profissional, Emprego"/>
    <s v="03.16.23"/>
    <s v="Direção da Educação, Formação Profissional, Emprego"/>
    <s v="03.16.23"/>
    <x v="14"/>
    <x v="0"/>
    <x v="1"/>
    <x v="1"/>
    <x v="0"/>
    <x v="0"/>
    <x v="2"/>
    <x v="0"/>
    <x v="9"/>
    <s v="2022-10-20"/>
    <x v="3"/>
    <n v="145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10-2022"/>
  </r>
  <r>
    <x v="1"/>
    <n v="0"/>
    <n v="0"/>
    <n v="0"/>
    <n v="1053591"/>
    <x v="2024"/>
    <x v="0"/>
    <x v="1"/>
    <x v="0"/>
    <s v="03.16.23"/>
    <x v="28"/>
    <x v="0"/>
    <x v="5"/>
    <s v="Direção da Educação, Formação Profissional, Emprego"/>
    <s v="03.16.23"/>
    <s v="Direção da Educação, Formação Profissional, Emprego"/>
    <s v="03.16.23"/>
    <x v="15"/>
    <x v="0"/>
    <x v="1"/>
    <x v="1"/>
    <x v="1"/>
    <x v="0"/>
    <x v="2"/>
    <x v="0"/>
    <x v="9"/>
    <s v="2022-10-20"/>
    <x v="3"/>
    <n v="1053591"/>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10-2022"/>
  </r>
  <r>
    <x v="1"/>
    <n v="0"/>
    <n v="0"/>
    <n v="0"/>
    <n v="1361"/>
    <x v="2025"/>
    <x v="0"/>
    <x v="1"/>
    <x v="0"/>
    <s v="03.16.22"/>
    <x v="59"/>
    <x v="0"/>
    <x v="5"/>
    <s v="Direção da Habitação"/>
    <s v="03.16.22"/>
    <s v="Direção da Habitação"/>
    <s v="03.16.22"/>
    <x v="13"/>
    <x v="0"/>
    <x v="1"/>
    <x v="5"/>
    <x v="0"/>
    <x v="0"/>
    <x v="2"/>
    <x v="0"/>
    <x v="9"/>
    <s v="2022-10-20"/>
    <x v="3"/>
    <n v="1361"/>
    <x v="0"/>
    <m/>
    <x v="0"/>
    <m/>
    <x v="3"/>
    <n v="100474696"/>
    <x v="0"/>
    <x v="1"/>
    <s v="Direção da Habitação"/>
    <s v="ORI"/>
    <x v="0"/>
    <m/>
    <x v="0"/>
    <x v="0"/>
    <x v="0"/>
    <x v="0"/>
    <x v="0"/>
    <x v="0"/>
    <x v="0"/>
    <x v="0"/>
    <x v="0"/>
    <x v="0"/>
    <x v="0"/>
    <s v="Direção da Habitação"/>
    <x v="0"/>
    <x v="0"/>
    <x v="0"/>
    <x v="0"/>
    <x v="0"/>
    <x v="0"/>
    <x v="0"/>
    <s v="000000"/>
    <x v="0"/>
    <x v="0"/>
    <x v="1"/>
    <x v="0"/>
    <s v="Pagamento de salário referente a 10-2022"/>
  </r>
  <r>
    <x v="1"/>
    <n v="0"/>
    <n v="0"/>
    <n v="0"/>
    <n v="13618"/>
    <x v="2025"/>
    <x v="0"/>
    <x v="1"/>
    <x v="0"/>
    <s v="03.16.22"/>
    <x v="59"/>
    <x v="0"/>
    <x v="5"/>
    <s v="Direção da Habitação"/>
    <s v="03.16.22"/>
    <s v="Direção da Habitação"/>
    <s v="03.16.22"/>
    <x v="17"/>
    <x v="0"/>
    <x v="1"/>
    <x v="1"/>
    <x v="1"/>
    <x v="0"/>
    <x v="2"/>
    <x v="0"/>
    <x v="9"/>
    <s v="2022-10-20"/>
    <x v="3"/>
    <n v="13618"/>
    <x v="0"/>
    <m/>
    <x v="0"/>
    <m/>
    <x v="3"/>
    <n v="100474696"/>
    <x v="0"/>
    <x v="1"/>
    <s v="Direção da Habitação"/>
    <s v="ORI"/>
    <x v="0"/>
    <m/>
    <x v="0"/>
    <x v="0"/>
    <x v="0"/>
    <x v="0"/>
    <x v="0"/>
    <x v="0"/>
    <x v="0"/>
    <x v="0"/>
    <x v="0"/>
    <x v="0"/>
    <x v="0"/>
    <s v="Direção da Habitação"/>
    <x v="0"/>
    <x v="0"/>
    <x v="0"/>
    <x v="0"/>
    <x v="0"/>
    <x v="0"/>
    <x v="0"/>
    <s v="000000"/>
    <x v="0"/>
    <x v="0"/>
    <x v="1"/>
    <x v="0"/>
    <s v="Pagamento de salário referente a 10-2022"/>
  </r>
  <r>
    <x v="1"/>
    <n v="0"/>
    <n v="0"/>
    <n v="0"/>
    <n v="890"/>
    <x v="2025"/>
    <x v="0"/>
    <x v="1"/>
    <x v="0"/>
    <s v="03.16.22"/>
    <x v="59"/>
    <x v="0"/>
    <x v="5"/>
    <s v="Direção da Habitação"/>
    <s v="03.16.22"/>
    <s v="Direção da Habitação"/>
    <s v="03.16.22"/>
    <x v="13"/>
    <x v="0"/>
    <x v="1"/>
    <x v="5"/>
    <x v="0"/>
    <x v="0"/>
    <x v="2"/>
    <x v="0"/>
    <x v="9"/>
    <s v="2022-10-20"/>
    <x v="3"/>
    <n v="890"/>
    <x v="0"/>
    <m/>
    <x v="0"/>
    <m/>
    <x v="33"/>
    <n v="100474706"/>
    <x v="0"/>
    <x v="6"/>
    <s v="Direção da Habitação"/>
    <s v="ORI"/>
    <x v="0"/>
    <m/>
    <x v="0"/>
    <x v="0"/>
    <x v="0"/>
    <x v="0"/>
    <x v="0"/>
    <x v="0"/>
    <x v="0"/>
    <x v="0"/>
    <x v="0"/>
    <x v="0"/>
    <x v="0"/>
    <s v="Direção da Habitação"/>
    <x v="0"/>
    <x v="0"/>
    <x v="0"/>
    <x v="0"/>
    <x v="0"/>
    <x v="0"/>
    <x v="0"/>
    <s v="000000"/>
    <x v="0"/>
    <x v="0"/>
    <x v="6"/>
    <x v="0"/>
    <s v="Pagamento de salário referente a 10-2022"/>
  </r>
  <r>
    <x v="1"/>
    <n v="0"/>
    <n v="0"/>
    <n v="0"/>
    <n v="8902"/>
    <x v="2025"/>
    <x v="0"/>
    <x v="1"/>
    <x v="0"/>
    <s v="03.16.22"/>
    <x v="59"/>
    <x v="0"/>
    <x v="5"/>
    <s v="Direção da Habitação"/>
    <s v="03.16.22"/>
    <s v="Direção da Habitação"/>
    <s v="03.16.22"/>
    <x v="17"/>
    <x v="0"/>
    <x v="1"/>
    <x v="1"/>
    <x v="1"/>
    <x v="0"/>
    <x v="2"/>
    <x v="0"/>
    <x v="9"/>
    <s v="2022-10-20"/>
    <x v="3"/>
    <n v="8902"/>
    <x v="0"/>
    <m/>
    <x v="0"/>
    <m/>
    <x v="33"/>
    <n v="100474706"/>
    <x v="0"/>
    <x v="6"/>
    <s v="Direção da Habitação"/>
    <s v="ORI"/>
    <x v="0"/>
    <m/>
    <x v="0"/>
    <x v="0"/>
    <x v="0"/>
    <x v="0"/>
    <x v="0"/>
    <x v="0"/>
    <x v="0"/>
    <x v="0"/>
    <x v="0"/>
    <x v="0"/>
    <x v="0"/>
    <s v="Direção da Habitação"/>
    <x v="0"/>
    <x v="0"/>
    <x v="0"/>
    <x v="0"/>
    <x v="0"/>
    <x v="0"/>
    <x v="0"/>
    <s v="000000"/>
    <x v="0"/>
    <x v="0"/>
    <x v="6"/>
    <x v="0"/>
    <s v="Pagamento de salário referente a 10-2022"/>
  </r>
  <r>
    <x v="1"/>
    <n v="0"/>
    <n v="0"/>
    <n v="0"/>
    <n v="9989"/>
    <x v="2025"/>
    <x v="0"/>
    <x v="1"/>
    <x v="0"/>
    <s v="03.16.22"/>
    <x v="59"/>
    <x v="0"/>
    <x v="5"/>
    <s v="Direção da Habitação"/>
    <s v="03.16.22"/>
    <s v="Direção da Habitação"/>
    <s v="03.16.22"/>
    <x v="13"/>
    <x v="0"/>
    <x v="1"/>
    <x v="5"/>
    <x v="0"/>
    <x v="0"/>
    <x v="2"/>
    <x v="0"/>
    <x v="9"/>
    <s v="2022-10-20"/>
    <x v="3"/>
    <n v="9989"/>
    <x v="0"/>
    <m/>
    <x v="0"/>
    <m/>
    <x v="22"/>
    <n v="100474693"/>
    <x v="0"/>
    <x v="0"/>
    <s v="Direção da Habitação"/>
    <s v="ORI"/>
    <x v="0"/>
    <m/>
    <x v="0"/>
    <x v="0"/>
    <x v="0"/>
    <x v="0"/>
    <x v="0"/>
    <x v="0"/>
    <x v="0"/>
    <x v="0"/>
    <x v="0"/>
    <x v="0"/>
    <x v="0"/>
    <s v="Direção da Habitação"/>
    <x v="0"/>
    <x v="0"/>
    <x v="0"/>
    <x v="0"/>
    <x v="0"/>
    <x v="0"/>
    <x v="0"/>
    <s v="000000"/>
    <x v="0"/>
    <x v="0"/>
    <x v="0"/>
    <x v="0"/>
    <s v="Pagamento de salário referente a 10-2022"/>
  </r>
  <r>
    <x v="1"/>
    <n v="0"/>
    <n v="0"/>
    <n v="0"/>
    <n v="99880"/>
    <x v="2025"/>
    <x v="0"/>
    <x v="1"/>
    <x v="0"/>
    <s v="03.16.22"/>
    <x v="59"/>
    <x v="0"/>
    <x v="5"/>
    <s v="Direção da Habitação"/>
    <s v="03.16.22"/>
    <s v="Direção da Habitação"/>
    <s v="03.16.22"/>
    <x v="17"/>
    <x v="0"/>
    <x v="1"/>
    <x v="1"/>
    <x v="1"/>
    <x v="0"/>
    <x v="2"/>
    <x v="0"/>
    <x v="9"/>
    <s v="2022-10-20"/>
    <x v="3"/>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10-2022"/>
  </r>
  <r>
    <x v="1"/>
    <n v="0"/>
    <n v="0"/>
    <n v="0"/>
    <n v="582"/>
    <x v="2026"/>
    <x v="0"/>
    <x v="1"/>
    <x v="0"/>
    <s v="03.16.21"/>
    <x v="60"/>
    <x v="0"/>
    <x v="5"/>
    <s v="Dir. Turismo, Investimento e Emprendedorismo"/>
    <s v="03.16.21"/>
    <s v="Dir. Turismo, Investimento e Emprendedorismo"/>
    <s v="03.16.21"/>
    <x v="13"/>
    <x v="0"/>
    <x v="1"/>
    <x v="5"/>
    <x v="0"/>
    <x v="0"/>
    <x v="2"/>
    <x v="0"/>
    <x v="9"/>
    <s v="2022-10-20"/>
    <x v="3"/>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10-2022"/>
  </r>
  <r>
    <x v="1"/>
    <n v="0"/>
    <n v="0"/>
    <n v="0"/>
    <n v="5829"/>
    <x v="2026"/>
    <x v="0"/>
    <x v="1"/>
    <x v="0"/>
    <s v="03.16.21"/>
    <x v="60"/>
    <x v="0"/>
    <x v="5"/>
    <s v="Dir. Turismo, Investimento e Emprendedorismo"/>
    <s v="03.16.21"/>
    <s v="Dir. Turismo, Investimento e Emprendedorismo"/>
    <s v="03.16.21"/>
    <x v="17"/>
    <x v="0"/>
    <x v="1"/>
    <x v="1"/>
    <x v="1"/>
    <x v="0"/>
    <x v="2"/>
    <x v="0"/>
    <x v="9"/>
    <s v="2022-10-20"/>
    <x v="3"/>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10-2022"/>
  </r>
  <r>
    <x v="1"/>
    <n v="0"/>
    <n v="0"/>
    <n v="0"/>
    <n v="7578"/>
    <x v="2026"/>
    <x v="0"/>
    <x v="1"/>
    <x v="0"/>
    <s v="03.16.21"/>
    <x v="60"/>
    <x v="0"/>
    <x v="5"/>
    <s v="Dir. Turismo, Investimento e Emprendedorismo"/>
    <s v="03.16.21"/>
    <s v="Dir. Turismo, Investimento e Emprendedorismo"/>
    <s v="03.16.21"/>
    <x v="13"/>
    <x v="0"/>
    <x v="1"/>
    <x v="5"/>
    <x v="0"/>
    <x v="0"/>
    <x v="2"/>
    <x v="0"/>
    <x v="9"/>
    <s v="2022-10-20"/>
    <x v="3"/>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10-2022"/>
  </r>
  <r>
    <x v="1"/>
    <n v="0"/>
    <n v="0"/>
    <n v="0"/>
    <n v="75771"/>
    <x v="2026"/>
    <x v="0"/>
    <x v="1"/>
    <x v="0"/>
    <s v="03.16.21"/>
    <x v="60"/>
    <x v="0"/>
    <x v="5"/>
    <s v="Dir. Turismo, Investimento e Emprendedorismo"/>
    <s v="03.16.21"/>
    <s v="Dir. Turismo, Investimento e Emprendedorismo"/>
    <s v="03.16.21"/>
    <x v="17"/>
    <x v="0"/>
    <x v="1"/>
    <x v="1"/>
    <x v="1"/>
    <x v="0"/>
    <x v="2"/>
    <x v="0"/>
    <x v="9"/>
    <s v="2022-10-20"/>
    <x v="3"/>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10-2022"/>
  </r>
  <r>
    <x v="1"/>
    <n v="0"/>
    <n v="0"/>
    <n v="0"/>
    <n v="10834"/>
    <x v="2027"/>
    <x v="0"/>
    <x v="1"/>
    <x v="0"/>
    <s v="03.16.20"/>
    <x v="51"/>
    <x v="0"/>
    <x v="5"/>
    <s v="Dir. do Comércio, Indústria, Transporte Feiras e Pesca"/>
    <s v="03.16.20"/>
    <s v="Dir. do Comércio, Indústria, Transporte Feiras e Pesca"/>
    <s v="03.16.20"/>
    <x v="16"/>
    <x v="0"/>
    <x v="1"/>
    <x v="1"/>
    <x v="1"/>
    <x v="0"/>
    <x v="2"/>
    <x v="0"/>
    <x v="9"/>
    <s v="2022-10-20"/>
    <x v="3"/>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10-2022"/>
  </r>
  <r>
    <x v="1"/>
    <n v="0"/>
    <n v="0"/>
    <n v="0"/>
    <n v="8213"/>
    <x v="2027"/>
    <x v="0"/>
    <x v="1"/>
    <x v="0"/>
    <s v="03.16.20"/>
    <x v="51"/>
    <x v="0"/>
    <x v="5"/>
    <s v="Dir. do Comércio, Indústria, Transporte Feiras e Pesca"/>
    <s v="03.16.20"/>
    <s v="Dir. do Comércio, Indústria, Transporte Feiras e Pesca"/>
    <s v="03.16.20"/>
    <x v="16"/>
    <x v="0"/>
    <x v="1"/>
    <x v="1"/>
    <x v="1"/>
    <x v="0"/>
    <x v="2"/>
    <x v="0"/>
    <x v="9"/>
    <s v="2022-10-20"/>
    <x v="3"/>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10-2022"/>
  </r>
  <r>
    <x v="1"/>
    <n v="0"/>
    <n v="0"/>
    <n v="0"/>
    <n v="83615"/>
    <x v="2027"/>
    <x v="0"/>
    <x v="1"/>
    <x v="0"/>
    <s v="03.16.20"/>
    <x v="51"/>
    <x v="0"/>
    <x v="5"/>
    <s v="Dir. do Comércio, Indústria, Transporte Feiras e Pesca"/>
    <s v="03.16.20"/>
    <s v="Dir. do Comércio, Indústria, Transporte Feiras e Pesca"/>
    <s v="03.16.20"/>
    <x v="16"/>
    <x v="0"/>
    <x v="1"/>
    <x v="1"/>
    <x v="1"/>
    <x v="0"/>
    <x v="2"/>
    <x v="0"/>
    <x v="9"/>
    <s v="2022-10-20"/>
    <x v="3"/>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10-2022"/>
  </r>
  <r>
    <x v="1"/>
    <n v="0"/>
    <n v="0"/>
    <n v="0"/>
    <n v="405"/>
    <x v="2028"/>
    <x v="0"/>
    <x v="1"/>
    <x v="0"/>
    <s v="03.16.19"/>
    <x v="34"/>
    <x v="0"/>
    <x v="5"/>
    <s v="Direção de Inovação e Desporto"/>
    <s v="03.16.19"/>
    <s v="Direção de Inovação e Desporto"/>
    <s v="03.16.19"/>
    <x v="13"/>
    <x v="0"/>
    <x v="1"/>
    <x v="5"/>
    <x v="0"/>
    <x v="0"/>
    <x v="2"/>
    <x v="0"/>
    <x v="9"/>
    <s v="2022-10-20"/>
    <x v="3"/>
    <n v="405"/>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0-2022"/>
  </r>
  <r>
    <x v="1"/>
    <n v="0"/>
    <n v="0"/>
    <n v="0"/>
    <n v="1329"/>
    <x v="2028"/>
    <x v="0"/>
    <x v="1"/>
    <x v="0"/>
    <s v="03.16.19"/>
    <x v="34"/>
    <x v="0"/>
    <x v="5"/>
    <s v="Direção de Inovação e Desporto"/>
    <s v="03.16.19"/>
    <s v="Direção de Inovação e Desporto"/>
    <s v="03.16.19"/>
    <x v="61"/>
    <x v="0"/>
    <x v="1"/>
    <x v="1"/>
    <x v="0"/>
    <x v="0"/>
    <x v="2"/>
    <x v="0"/>
    <x v="9"/>
    <s v="2022-10-20"/>
    <x v="3"/>
    <n v="1329"/>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0-2022"/>
  </r>
  <r>
    <x v="1"/>
    <n v="0"/>
    <n v="0"/>
    <n v="0"/>
    <n v="12681"/>
    <x v="2028"/>
    <x v="0"/>
    <x v="1"/>
    <x v="0"/>
    <s v="03.16.19"/>
    <x v="34"/>
    <x v="0"/>
    <x v="5"/>
    <s v="Direção de Inovação e Desporto"/>
    <s v="03.16.19"/>
    <s v="Direção de Inovação e Desporto"/>
    <s v="03.16.19"/>
    <x v="15"/>
    <x v="0"/>
    <x v="1"/>
    <x v="1"/>
    <x v="1"/>
    <x v="0"/>
    <x v="2"/>
    <x v="0"/>
    <x v="9"/>
    <s v="2022-10-20"/>
    <x v="3"/>
    <n v="12681"/>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0-2022"/>
  </r>
  <r>
    <x v="1"/>
    <n v="0"/>
    <n v="0"/>
    <n v="0"/>
    <n v="246"/>
    <x v="2028"/>
    <x v="0"/>
    <x v="1"/>
    <x v="0"/>
    <s v="03.16.19"/>
    <x v="34"/>
    <x v="0"/>
    <x v="5"/>
    <s v="Direção de Inovação e Desporto"/>
    <s v="03.16.19"/>
    <s v="Direção de Inovação e Desporto"/>
    <s v="03.16.19"/>
    <x v="13"/>
    <x v="0"/>
    <x v="1"/>
    <x v="5"/>
    <x v="0"/>
    <x v="0"/>
    <x v="2"/>
    <x v="0"/>
    <x v="9"/>
    <s v="2022-10-20"/>
    <x v="3"/>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0-2022"/>
  </r>
  <r>
    <x v="1"/>
    <n v="0"/>
    <n v="0"/>
    <n v="0"/>
    <n v="808"/>
    <x v="2028"/>
    <x v="0"/>
    <x v="1"/>
    <x v="0"/>
    <s v="03.16.19"/>
    <x v="34"/>
    <x v="0"/>
    <x v="5"/>
    <s v="Direção de Inovação e Desporto"/>
    <s v="03.16.19"/>
    <s v="Direção de Inovação e Desporto"/>
    <s v="03.16.19"/>
    <x v="61"/>
    <x v="0"/>
    <x v="1"/>
    <x v="1"/>
    <x v="0"/>
    <x v="0"/>
    <x v="2"/>
    <x v="0"/>
    <x v="9"/>
    <s v="2022-10-20"/>
    <x v="3"/>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0-2022"/>
  </r>
  <r>
    <x v="1"/>
    <n v="0"/>
    <n v="0"/>
    <n v="0"/>
    <n v="7708"/>
    <x v="2028"/>
    <x v="0"/>
    <x v="1"/>
    <x v="0"/>
    <s v="03.16.19"/>
    <x v="34"/>
    <x v="0"/>
    <x v="5"/>
    <s v="Direção de Inovação e Desporto"/>
    <s v="03.16.19"/>
    <s v="Direção de Inovação e Desporto"/>
    <s v="03.16.19"/>
    <x v="15"/>
    <x v="0"/>
    <x v="1"/>
    <x v="1"/>
    <x v="1"/>
    <x v="0"/>
    <x v="2"/>
    <x v="0"/>
    <x v="9"/>
    <s v="2022-10-20"/>
    <x v="3"/>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0-2022"/>
  </r>
  <r>
    <x v="0"/>
    <n v="0"/>
    <n v="0"/>
    <n v="0"/>
    <n v="525"/>
    <x v="2029"/>
    <x v="0"/>
    <x v="1"/>
    <x v="0"/>
    <s v="01.27.02.08"/>
    <x v="57"/>
    <x v="2"/>
    <x v="2"/>
    <s v="Saneamento básico"/>
    <s v="01.27.02"/>
    <s v="Saneamento básico"/>
    <s v="01.27.02"/>
    <x v="1"/>
    <x v="0"/>
    <x v="1"/>
    <x v="1"/>
    <x v="0"/>
    <x v="1"/>
    <x v="1"/>
    <x v="0"/>
    <x v="1"/>
    <s v="2022-05-03"/>
    <x v="0"/>
    <n v="525"/>
    <x v="0"/>
    <m/>
    <x v="0"/>
    <m/>
    <x v="3"/>
    <n v="100474696"/>
    <x v="0"/>
    <x v="1"/>
    <s v="Manutenção de cemiterios"/>
    <s v="ORI"/>
    <x v="0"/>
    <m/>
    <x v="0"/>
    <x v="0"/>
    <x v="0"/>
    <x v="0"/>
    <x v="0"/>
    <x v="0"/>
    <x v="0"/>
    <x v="1"/>
    <x v="0"/>
    <x v="0"/>
    <x v="0"/>
    <s v="Manutenção de cemiterios"/>
    <x v="0"/>
    <x v="0"/>
    <x v="0"/>
    <x v="0"/>
    <x v="1"/>
    <x v="0"/>
    <x v="0"/>
    <s v="000000"/>
    <x v="0"/>
    <x v="0"/>
    <x v="1"/>
    <x v="0"/>
    <s v="Pagamento a favor do Sr. Felisberto Gomes Pereira, pelo trabalho de coveiro realizado no cemitério de Bolanha, no mês de abril de 2022, conforme proposta em anexo. "/>
  </r>
  <r>
    <x v="1"/>
    <n v="0"/>
    <n v="0"/>
    <n v="0"/>
    <n v="1413"/>
    <x v="2030"/>
    <x v="0"/>
    <x v="1"/>
    <x v="0"/>
    <s v="03.16.15"/>
    <x v="6"/>
    <x v="0"/>
    <x v="5"/>
    <s v="Direção Financeira"/>
    <s v="03.16.15"/>
    <s v="Direção Financeira"/>
    <s v="03.16.15"/>
    <x v="53"/>
    <x v="0"/>
    <x v="1"/>
    <x v="5"/>
    <x v="0"/>
    <x v="0"/>
    <x v="2"/>
    <x v="0"/>
    <x v="5"/>
    <s v="2022-02-08"/>
    <x v="1"/>
    <n v="1413"/>
    <x v="0"/>
    <m/>
    <x v="0"/>
    <m/>
    <x v="3"/>
    <n v="100474696"/>
    <x v="0"/>
    <x v="1"/>
    <s v="Direção Financeira"/>
    <s v="ORI"/>
    <x v="0"/>
    <m/>
    <x v="0"/>
    <x v="0"/>
    <x v="0"/>
    <x v="0"/>
    <x v="0"/>
    <x v="0"/>
    <x v="0"/>
    <x v="0"/>
    <x v="0"/>
    <x v="0"/>
    <x v="0"/>
    <s v="Direção Financeira"/>
    <x v="0"/>
    <x v="0"/>
    <x v="0"/>
    <x v="0"/>
    <x v="0"/>
    <x v="0"/>
    <x v="0"/>
    <s v="000217"/>
    <x v="0"/>
    <x v="0"/>
    <x v="1"/>
    <x v="0"/>
    <s v="Pagamento a favor do Sr. Gerson Tavares Varela pelo serviço de lavagem de Viaturas,conforme justificativa em anexo"/>
  </r>
  <r>
    <x v="1"/>
    <n v="0"/>
    <n v="0"/>
    <n v="0"/>
    <n v="8007"/>
    <x v="2030"/>
    <x v="0"/>
    <x v="1"/>
    <x v="0"/>
    <s v="03.16.15"/>
    <x v="6"/>
    <x v="0"/>
    <x v="5"/>
    <s v="Direção Financeira"/>
    <s v="03.16.15"/>
    <s v="Direção Financeira"/>
    <s v="03.16.15"/>
    <x v="53"/>
    <x v="0"/>
    <x v="1"/>
    <x v="5"/>
    <x v="0"/>
    <x v="0"/>
    <x v="2"/>
    <x v="0"/>
    <x v="5"/>
    <s v="2022-02-08"/>
    <x v="1"/>
    <n v="8007"/>
    <x v="0"/>
    <m/>
    <x v="0"/>
    <m/>
    <x v="331"/>
    <n v="100478779"/>
    <x v="0"/>
    <x v="0"/>
    <s v="Direção Financeira"/>
    <s v="ORI"/>
    <x v="0"/>
    <m/>
    <x v="0"/>
    <x v="0"/>
    <x v="0"/>
    <x v="0"/>
    <x v="0"/>
    <x v="0"/>
    <x v="0"/>
    <x v="0"/>
    <x v="0"/>
    <x v="0"/>
    <x v="0"/>
    <s v="Direção Financeira"/>
    <x v="0"/>
    <x v="0"/>
    <x v="0"/>
    <x v="0"/>
    <x v="0"/>
    <x v="0"/>
    <x v="0"/>
    <s v="000217"/>
    <x v="0"/>
    <x v="0"/>
    <x v="0"/>
    <x v="0"/>
    <s v="Pagamento a favor do Sr. Gerson Tavares Varela pelo serviço de lavagem de Viaturas,conforme justificativa em anexo"/>
  </r>
  <r>
    <x v="1"/>
    <n v="0"/>
    <n v="0"/>
    <n v="0"/>
    <n v="1000"/>
    <x v="2031"/>
    <x v="0"/>
    <x v="1"/>
    <x v="0"/>
    <s v="03.16.15"/>
    <x v="6"/>
    <x v="0"/>
    <x v="5"/>
    <s v="Direção Financeira"/>
    <s v="03.16.15"/>
    <s v="Direção Financeira"/>
    <s v="03.16.15"/>
    <x v="9"/>
    <x v="0"/>
    <x v="1"/>
    <x v="5"/>
    <x v="0"/>
    <x v="0"/>
    <x v="2"/>
    <x v="0"/>
    <x v="5"/>
    <s v="2022-02-11"/>
    <x v="1"/>
    <n v="1000"/>
    <x v="0"/>
    <m/>
    <x v="0"/>
    <m/>
    <x v="340"/>
    <n v="100476021"/>
    <x v="0"/>
    <x v="0"/>
    <s v="Direção Financeira"/>
    <s v="ORI"/>
    <x v="0"/>
    <m/>
    <x v="0"/>
    <x v="0"/>
    <x v="0"/>
    <x v="0"/>
    <x v="0"/>
    <x v="0"/>
    <x v="0"/>
    <x v="1"/>
    <x v="0"/>
    <x v="0"/>
    <x v="0"/>
    <s v="Direção Financeira"/>
    <x v="0"/>
    <x v="0"/>
    <x v="0"/>
    <x v="0"/>
    <x v="0"/>
    <x v="0"/>
    <x v="0"/>
    <s v="000249"/>
    <x v="0"/>
    <x v="0"/>
    <x v="0"/>
    <x v="0"/>
    <s v="Subsídio de transporte a favor do Sr. Edmilson Adriano Tavares pela sua deslocação a cidade da Praia no dia 19/07/2021, conforme documento em anexo."/>
  </r>
  <r>
    <x v="0"/>
    <n v="0"/>
    <n v="0"/>
    <n v="0"/>
    <n v="1832203"/>
    <x v="2032"/>
    <x v="0"/>
    <x v="1"/>
    <x v="0"/>
    <s v="03.16.15"/>
    <x v="6"/>
    <x v="0"/>
    <x v="5"/>
    <s v="Direção Financeira"/>
    <s v="03.16.15"/>
    <s v="Direção Financeira"/>
    <s v="03.16.15"/>
    <x v="33"/>
    <x v="0"/>
    <x v="1"/>
    <x v="1"/>
    <x v="0"/>
    <x v="0"/>
    <x v="1"/>
    <x v="0"/>
    <x v="4"/>
    <s v="2022-01-31"/>
    <x v="1"/>
    <n v="1832203"/>
    <x v="0"/>
    <m/>
    <x v="0"/>
    <m/>
    <x v="0"/>
    <n v="100474914"/>
    <x v="0"/>
    <x v="0"/>
    <s v="Direção Financeira"/>
    <s v="ORI"/>
    <x v="0"/>
    <m/>
    <x v="0"/>
    <x v="0"/>
    <x v="0"/>
    <x v="0"/>
    <x v="0"/>
    <x v="0"/>
    <x v="0"/>
    <x v="1"/>
    <x v="0"/>
    <x v="0"/>
    <x v="0"/>
    <s v="Direção Financeira"/>
    <x v="0"/>
    <x v="0"/>
    <x v="0"/>
    <x v="0"/>
    <x v="0"/>
    <x v="0"/>
    <x v="0"/>
    <s v="000184"/>
    <x v="0"/>
    <x v="0"/>
    <x v="0"/>
    <x v="0"/>
    <s v="Pagamento de amortização de emprestimos conta caucionada + leasing, conforme extrato em anexo, referente a janeiro de 2022. "/>
  </r>
  <r>
    <x v="1"/>
    <n v="0"/>
    <n v="0"/>
    <n v="0"/>
    <n v="440"/>
    <x v="2033"/>
    <x v="0"/>
    <x v="0"/>
    <x v="0"/>
    <s v="03.03.10"/>
    <x v="0"/>
    <x v="0"/>
    <x v="0"/>
    <s v="Receitas Da Câmara"/>
    <s v="03.03.10"/>
    <s v="Receitas Da Câmara"/>
    <s v="03.03.10"/>
    <x v="36"/>
    <x v="0"/>
    <x v="5"/>
    <x v="4"/>
    <x v="0"/>
    <x v="0"/>
    <x v="0"/>
    <x v="0"/>
    <x v="2"/>
    <s v="2022-03-16"/>
    <x v="1"/>
    <n v="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2034"/>
    <x v="0"/>
    <x v="0"/>
    <x v="0"/>
    <s v="03.03.10"/>
    <x v="0"/>
    <x v="0"/>
    <x v="0"/>
    <s v="Receitas Da Câmara"/>
    <s v="03.03.10"/>
    <s v="Receitas Da Câmara"/>
    <s v="03.03.10"/>
    <x v="41"/>
    <x v="0"/>
    <x v="5"/>
    <x v="4"/>
    <x v="0"/>
    <x v="0"/>
    <x v="0"/>
    <x v="0"/>
    <x v="2"/>
    <s v="2022-03-16"/>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80"/>
    <x v="2035"/>
    <x v="0"/>
    <x v="0"/>
    <x v="0"/>
    <s v="03.03.10"/>
    <x v="0"/>
    <x v="0"/>
    <x v="0"/>
    <s v="Receitas Da Câmara"/>
    <s v="03.03.10"/>
    <s v="Receitas Da Câmara"/>
    <s v="03.03.10"/>
    <x v="37"/>
    <x v="0"/>
    <x v="5"/>
    <x v="4"/>
    <x v="0"/>
    <x v="0"/>
    <x v="0"/>
    <x v="0"/>
    <x v="2"/>
    <s v="2022-03-16"/>
    <x v="1"/>
    <n v="3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2036"/>
    <x v="0"/>
    <x v="0"/>
    <x v="0"/>
    <s v="03.03.10"/>
    <x v="0"/>
    <x v="0"/>
    <x v="0"/>
    <s v="Receitas Da Câmara"/>
    <s v="03.03.10"/>
    <s v="Receitas Da Câmara"/>
    <s v="03.03.10"/>
    <x v="48"/>
    <x v="0"/>
    <x v="5"/>
    <x v="4"/>
    <x v="0"/>
    <x v="0"/>
    <x v="0"/>
    <x v="0"/>
    <x v="2"/>
    <s v="2022-03-16"/>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570"/>
    <x v="2037"/>
    <x v="0"/>
    <x v="0"/>
    <x v="0"/>
    <s v="03.03.10"/>
    <x v="0"/>
    <x v="0"/>
    <x v="0"/>
    <s v="Receitas Da Câmara"/>
    <s v="03.03.10"/>
    <s v="Receitas Da Câmara"/>
    <s v="03.03.10"/>
    <x v="34"/>
    <x v="0"/>
    <x v="5"/>
    <x v="4"/>
    <x v="0"/>
    <x v="0"/>
    <x v="0"/>
    <x v="0"/>
    <x v="2"/>
    <s v="2022-03-16"/>
    <x v="1"/>
    <n v="245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800"/>
    <x v="2038"/>
    <x v="0"/>
    <x v="0"/>
    <x v="0"/>
    <s v="03.03.10"/>
    <x v="0"/>
    <x v="0"/>
    <x v="0"/>
    <s v="Receitas Da Câmara"/>
    <s v="03.03.10"/>
    <s v="Receitas Da Câmara"/>
    <s v="03.03.10"/>
    <x v="44"/>
    <x v="0"/>
    <x v="5"/>
    <x v="4"/>
    <x v="0"/>
    <x v="0"/>
    <x v="0"/>
    <x v="0"/>
    <x v="2"/>
    <s v="2022-03-16"/>
    <x v="1"/>
    <n v="18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247"/>
    <x v="2039"/>
    <x v="0"/>
    <x v="0"/>
    <x v="0"/>
    <s v="03.03.10"/>
    <x v="0"/>
    <x v="0"/>
    <x v="0"/>
    <s v="Receitas Da Câmara"/>
    <s v="03.03.10"/>
    <s v="Receitas Da Câmara"/>
    <s v="03.03.10"/>
    <x v="38"/>
    <x v="0"/>
    <x v="1"/>
    <x v="1"/>
    <x v="0"/>
    <x v="0"/>
    <x v="0"/>
    <x v="0"/>
    <x v="2"/>
    <s v="2022-03-16"/>
    <x v="1"/>
    <n v="3824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80"/>
    <x v="2040"/>
    <x v="0"/>
    <x v="0"/>
    <x v="0"/>
    <s v="03.03.10"/>
    <x v="0"/>
    <x v="0"/>
    <x v="0"/>
    <s v="Receitas Da Câmara"/>
    <s v="03.03.10"/>
    <s v="Receitas Da Câmara"/>
    <s v="03.03.10"/>
    <x v="39"/>
    <x v="0"/>
    <x v="5"/>
    <x v="4"/>
    <x v="0"/>
    <x v="0"/>
    <x v="0"/>
    <x v="0"/>
    <x v="2"/>
    <s v="2022-03-16"/>
    <x v="1"/>
    <n v="81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7000"/>
    <x v="2041"/>
    <x v="0"/>
    <x v="1"/>
    <x v="0"/>
    <s v="01.27.02.15"/>
    <x v="2"/>
    <x v="2"/>
    <x v="2"/>
    <s v="Saneamento básico"/>
    <s v="01.27.02"/>
    <s v="Saneamento básico"/>
    <s v="01.27.02"/>
    <x v="2"/>
    <x v="0"/>
    <x v="1"/>
    <x v="1"/>
    <x v="0"/>
    <x v="1"/>
    <x v="1"/>
    <x v="0"/>
    <x v="2"/>
    <s v="2022-03-23"/>
    <x v="1"/>
    <n v="27000"/>
    <x v="0"/>
    <m/>
    <x v="0"/>
    <m/>
    <x v="5"/>
    <n v="100476920"/>
    <x v="0"/>
    <x v="0"/>
    <s v="Transferência de Residuos Aterro Santiago"/>
    <s v="ORI"/>
    <x v="0"/>
    <m/>
    <x v="0"/>
    <x v="0"/>
    <x v="0"/>
    <x v="0"/>
    <x v="0"/>
    <x v="0"/>
    <x v="0"/>
    <x v="1"/>
    <x v="0"/>
    <x v="0"/>
    <x v="0"/>
    <s v="Transferência de Residuos Aterro Santiago"/>
    <x v="0"/>
    <x v="0"/>
    <x v="0"/>
    <x v="0"/>
    <x v="1"/>
    <x v="0"/>
    <x v="0"/>
    <s v="000644"/>
    <x v="0"/>
    <x v="0"/>
    <x v="0"/>
    <x v="0"/>
    <s v="Pagamento a favor de Feçlisberto Carvalho Auto, pela aquisição de 210,75 Lts de combustível destinados ás viaturas no serviço de recolha de lixo no município, conforme fatura e proposta em anexo."/>
  </r>
  <r>
    <x v="1"/>
    <n v="0"/>
    <n v="0"/>
    <n v="0"/>
    <n v="3137"/>
    <x v="2042"/>
    <x v="0"/>
    <x v="1"/>
    <x v="0"/>
    <s v="03.16.15"/>
    <x v="6"/>
    <x v="0"/>
    <x v="5"/>
    <s v="Direção Financeira"/>
    <s v="03.16.15"/>
    <s v="Direção Financeira"/>
    <s v="03.16.15"/>
    <x v="20"/>
    <x v="0"/>
    <x v="1"/>
    <x v="5"/>
    <x v="0"/>
    <x v="0"/>
    <x v="2"/>
    <x v="0"/>
    <x v="2"/>
    <s v="2022-03-24"/>
    <x v="1"/>
    <n v="3137"/>
    <x v="0"/>
    <m/>
    <x v="0"/>
    <m/>
    <x v="3"/>
    <n v="100474696"/>
    <x v="0"/>
    <x v="1"/>
    <s v="Direção Financeira"/>
    <s v="ORI"/>
    <x v="0"/>
    <m/>
    <x v="0"/>
    <x v="0"/>
    <x v="0"/>
    <x v="0"/>
    <x v="0"/>
    <x v="0"/>
    <x v="0"/>
    <x v="0"/>
    <x v="0"/>
    <x v="0"/>
    <x v="0"/>
    <s v="Direção Financeira"/>
    <x v="0"/>
    <x v="0"/>
    <x v="0"/>
    <x v="0"/>
    <x v="0"/>
    <x v="0"/>
    <x v="0"/>
    <s v="000657"/>
    <x v="0"/>
    <x v="0"/>
    <x v="1"/>
    <x v="0"/>
    <s v="Pagamento a favor do Sr.Oceano de Pina Rodrigues, pelo serviços, de fiscalização do parque de estacionamento de transporte público e passageiros, referente ao mês de março de 2022, conforme contrato em anexo."/>
  </r>
  <r>
    <x v="1"/>
    <n v="0"/>
    <n v="0"/>
    <n v="0"/>
    <n v="17778"/>
    <x v="2042"/>
    <x v="0"/>
    <x v="1"/>
    <x v="0"/>
    <s v="03.16.15"/>
    <x v="6"/>
    <x v="0"/>
    <x v="5"/>
    <s v="Direção Financeira"/>
    <s v="03.16.15"/>
    <s v="Direção Financeira"/>
    <s v="03.16.15"/>
    <x v="20"/>
    <x v="0"/>
    <x v="1"/>
    <x v="5"/>
    <x v="0"/>
    <x v="0"/>
    <x v="2"/>
    <x v="0"/>
    <x v="2"/>
    <s v="2022-03-24"/>
    <x v="1"/>
    <n v="17778"/>
    <x v="0"/>
    <m/>
    <x v="0"/>
    <m/>
    <x v="213"/>
    <n v="100476887"/>
    <x v="0"/>
    <x v="0"/>
    <s v="Direção Financeira"/>
    <s v="ORI"/>
    <x v="0"/>
    <m/>
    <x v="0"/>
    <x v="0"/>
    <x v="0"/>
    <x v="0"/>
    <x v="0"/>
    <x v="0"/>
    <x v="0"/>
    <x v="0"/>
    <x v="0"/>
    <x v="0"/>
    <x v="0"/>
    <s v="Direção Financeira"/>
    <x v="0"/>
    <x v="0"/>
    <x v="0"/>
    <x v="0"/>
    <x v="0"/>
    <x v="0"/>
    <x v="0"/>
    <s v="000657"/>
    <x v="0"/>
    <x v="0"/>
    <x v="0"/>
    <x v="0"/>
    <s v="Pagamento a favor do Sr.Oceano de Pina Rodrigues, pelo serviços, de fiscalização do parque de estacionamento de transporte público e passageiros, referente ao mês de março de 2022, conforme contrato em anexo."/>
  </r>
  <r>
    <x v="1"/>
    <n v="0"/>
    <n v="0"/>
    <n v="0"/>
    <n v="92000"/>
    <x v="2043"/>
    <x v="0"/>
    <x v="1"/>
    <x v="0"/>
    <s v="01.28.03.06"/>
    <x v="69"/>
    <x v="5"/>
    <x v="6"/>
    <s v="Proteção Social"/>
    <s v="01.28.03"/>
    <s v="Proteção Social"/>
    <s v="01.28.03"/>
    <x v="4"/>
    <x v="0"/>
    <x v="3"/>
    <x v="2"/>
    <x v="0"/>
    <x v="1"/>
    <x v="2"/>
    <x v="0"/>
    <x v="2"/>
    <s v="2022-03-28"/>
    <x v="1"/>
    <n v="92000"/>
    <x v="0"/>
    <m/>
    <x v="0"/>
    <m/>
    <x v="0"/>
    <n v="100474914"/>
    <x v="0"/>
    <x v="0"/>
    <s v="Apoio a Crianças Vulneráveis "/>
    <s v="ORI"/>
    <x v="0"/>
    <s v="ACV"/>
    <x v="0"/>
    <x v="0"/>
    <x v="0"/>
    <x v="0"/>
    <x v="0"/>
    <x v="0"/>
    <x v="0"/>
    <x v="1"/>
    <x v="0"/>
    <x v="0"/>
    <x v="0"/>
    <s v="Apoio a Crianças Vulneráveis "/>
    <x v="0"/>
    <x v="0"/>
    <x v="0"/>
    <x v="0"/>
    <x v="1"/>
    <x v="0"/>
    <x v="0"/>
    <s v="000705"/>
    <x v="0"/>
    <x v="0"/>
    <x v="0"/>
    <x v="0"/>
    <s v="Pagamento de apoio concedido a favor das crianças vulneráveis do concelho referente ao mês de Março de 2022, conforme documento em anexo."/>
  </r>
  <r>
    <x v="1"/>
    <n v="0"/>
    <n v="0"/>
    <n v="0"/>
    <n v="1400"/>
    <x v="2044"/>
    <x v="0"/>
    <x v="1"/>
    <x v="0"/>
    <s v="03.16.17"/>
    <x v="49"/>
    <x v="0"/>
    <x v="5"/>
    <s v="Direção Proteção Civil"/>
    <s v="03.16.17"/>
    <s v="Direção Proteção Civil"/>
    <s v="03.16.17"/>
    <x v="9"/>
    <x v="0"/>
    <x v="1"/>
    <x v="5"/>
    <x v="0"/>
    <x v="0"/>
    <x v="2"/>
    <x v="0"/>
    <x v="0"/>
    <s v="2022-04-01"/>
    <x v="0"/>
    <n v="1400"/>
    <x v="0"/>
    <m/>
    <x v="0"/>
    <m/>
    <x v="139"/>
    <n v="100476020"/>
    <x v="0"/>
    <x v="0"/>
    <s v="Direção Proteção Civil"/>
    <s v="ORI"/>
    <x v="0"/>
    <m/>
    <x v="0"/>
    <x v="0"/>
    <x v="0"/>
    <x v="0"/>
    <x v="0"/>
    <x v="0"/>
    <x v="0"/>
    <x v="0"/>
    <x v="0"/>
    <x v="0"/>
    <x v="0"/>
    <s v="Direção Proteção Civil"/>
    <x v="0"/>
    <x v="0"/>
    <x v="0"/>
    <x v="0"/>
    <x v="0"/>
    <x v="0"/>
    <x v="0"/>
    <s v="000000"/>
    <x v="0"/>
    <x v="0"/>
    <x v="0"/>
    <x v="0"/>
    <s v="Ajuda de custo a favor do Sr.Lito Admar Barbosa pela sua deslocação a cidade da Praia em missão do serviço no dia 19 de março 2022, conforme justificativo em anexo."/>
  </r>
  <r>
    <x v="0"/>
    <n v="0"/>
    <n v="0"/>
    <n v="0"/>
    <n v="14121"/>
    <x v="2045"/>
    <x v="0"/>
    <x v="1"/>
    <x v="0"/>
    <s v="03.16.15"/>
    <x v="6"/>
    <x v="0"/>
    <x v="5"/>
    <s v="Direção Financeira"/>
    <s v="03.16.15"/>
    <s v="Direção Financeira"/>
    <s v="03.16.15"/>
    <x v="63"/>
    <x v="0"/>
    <x v="1"/>
    <x v="1"/>
    <x v="0"/>
    <x v="0"/>
    <x v="2"/>
    <x v="0"/>
    <x v="0"/>
    <s v="2022-04-04"/>
    <x v="0"/>
    <n v="14121"/>
    <x v="0"/>
    <m/>
    <x v="0"/>
    <m/>
    <x v="110"/>
    <n v="100476433"/>
    <x v="0"/>
    <x v="0"/>
    <s v="Direção Financeira"/>
    <s v="ORI"/>
    <x v="0"/>
    <m/>
    <x v="0"/>
    <x v="0"/>
    <x v="0"/>
    <x v="0"/>
    <x v="0"/>
    <x v="0"/>
    <x v="0"/>
    <x v="1"/>
    <x v="0"/>
    <x v="0"/>
    <x v="0"/>
    <s v="Direção Financeira"/>
    <x v="0"/>
    <x v="0"/>
    <x v="0"/>
    <x v="0"/>
    <x v="0"/>
    <x v="0"/>
    <x v="0"/>
    <s v="000000"/>
    <x v="0"/>
    <x v="0"/>
    <x v="0"/>
    <x v="0"/>
    <s v="Pagamento a favor Recosshop LDA, referente aquisição de 01 Toner Xerox 20X BLACK COMPATIVEL 01 cabo USB para impressora do balcão Único de Atendimento da CMSM, conforme proposta em anexo."/>
  </r>
  <r>
    <x v="0"/>
    <n v="0"/>
    <n v="0"/>
    <n v="0"/>
    <n v="2975"/>
    <x v="2029"/>
    <x v="0"/>
    <x v="1"/>
    <x v="0"/>
    <s v="01.27.02.08"/>
    <x v="57"/>
    <x v="2"/>
    <x v="2"/>
    <s v="Saneamento básico"/>
    <s v="01.27.02"/>
    <s v="Saneamento básico"/>
    <s v="01.27.02"/>
    <x v="1"/>
    <x v="0"/>
    <x v="1"/>
    <x v="1"/>
    <x v="0"/>
    <x v="1"/>
    <x v="1"/>
    <x v="0"/>
    <x v="1"/>
    <s v="2022-05-03"/>
    <x v="0"/>
    <n v="2975"/>
    <x v="0"/>
    <m/>
    <x v="0"/>
    <m/>
    <x v="341"/>
    <n v="100475665"/>
    <x v="0"/>
    <x v="0"/>
    <s v="Manutenção de cemiterios"/>
    <s v="ORI"/>
    <x v="0"/>
    <m/>
    <x v="0"/>
    <x v="0"/>
    <x v="0"/>
    <x v="0"/>
    <x v="0"/>
    <x v="0"/>
    <x v="0"/>
    <x v="1"/>
    <x v="0"/>
    <x v="0"/>
    <x v="0"/>
    <s v="Manutenção de cemiterios"/>
    <x v="0"/>
    <x v="0"/>
    <x v="0"/>
    <x v="0"/>
    <x v="1"/>
    <x v="0"/>
    <x v="0"/>
    <s v="000000"/>
    <x v="0"/>
    <x v="0"/>
    <x v="0"/>
    <x v="0"/>
    <s v="Pagamento a favor do Sr. Felisberto Gomes Pereira, pelo trabalho de coveiro realizado no cemitério de Bolanha, no mês de abril de 2022, conforme proposta em anexo. "/>
  </r>
  <r>
    <x v="1"/>
    <n v="0"/>
    <n v="0"/>
    <n v="0"/>
    <n v="980"/>
    <x v="2046"/>
    <x v="0"/>
    <x v="1"/>
    <x v="0"/>
    <s v="03.16.15"/>
    <x v="6"/>
    <x v="0"/>
    <x v="5"/>
    <s v="Direção Financeira"/>
    <s v="03.16.15"/>
    <s v="Direção Financeira"/>
    <s v="03.16.15"/>
    <x v="13"/>
    <x v="0"/>
    <x v="1"/>
    <x v="5"/>
    <x v="0"/>
    <x v="0"/>
    <x v="2"/>
    <x v="0"/>
    <x v="1"/>
    <s v="2022-05-03"/>
    <x v="0"/>
    <n v="980"/>
    <x v="0"/>
    <m/>
    <x v="0"/>
    <m/>
    <x v="150"/>
    <n v="100391960"/>
    <x v="0"/>
    <x v="0"/>
    <s v="Direção Financeira"/>
    <s v="ORI"/>
    <x v="0"/>
    <m/>
    <x v="0"/>
    <x v="0"/>
    <x v="0"/>
    <x v="0"/>
    <x v="0"/>
    <x v="0"/>
    <x v="0"/>
    <x v="0"/>
    <x v="0"/>
    <x v="0"/>
    <x v="0"/>
    <s v="Direção Financeira"/>
    <x v="0"/>
    <x v="0"/>
    <x v="0"/>
    <x v="0"/>
    <x v="0"/>
    <x v="0"/>
    <x v="0"/>
    <s v="000000"/>
    <x v="0"/>
    <x v="0"/>
    <x v="0"/>
    <x v="0"/>
    <s v="Pagamento a favor da empresa CV Telecom ,para aquisição de 2(dois) recarga para o aparelho de levantamento topográfico do Gabinete Técnico ,conforme a proposta e fatura em anexo"/>
  </r>
  <r>
    <x v="1"/>
    <n v="0"/>
    <n v="0"/>
    <n v="0"/>
    <n v="12000"/>
    <x v="2047"/>
    <x v="0"/>
    <x v="1"/>
    <x v="0"/>
    <s v="01.25.05.10"/>
    <x v="5"/>
    <x v="4"/>
    <x v="4"/>
    <s v="Saúde"/>
    <s v="01.25.05"/>
    <s v="Saúde"/>
    <s v="01.25.05"/>
    <x v="5"/>
    <x v="0"/>
    <x v="4"/>
    <x v="3"/>
    <x v="0"/>
    <x v="1"/>
    <x v="2"/>
    <x v="0"/>
    <x v="1"/>
    <s v="2022-05-03"/>
    <x v="0"/>
    <n v="12000"/>
    <x v="0"/>
    <m/>
    <x v="0"/>
    <m/>
    <x v="342"/>
    <n v="100409434"/>
    <x v="0"/>
    <x v="0"/>
    <s v="Assistencia social"/>
    <s v="ORI"/>
    <x v="0"/>
    <m/>
    <x v="0"/>
    <x v="0"/>
    <x v="0"/>
    <x v="0"/>
    <x v="0"/>
    <x v="0"/>
    <x v="0"/>
    <x v="1"/>
    <x v="0"/>
    <x v="0"/>
    <x v="0"/>
    <s v="Assistencia social"/>
    <x v="0"/>
    <x v="0"/>
    <x v="0"/>
    <x v="0"/>
    <x v="1"/>
    <x v="0"/>
    <x v="0"/>
    <s v="000000"/>
    <x v="0"/>
    <x v="0"/>
    <x v="0"/>
    <x v="0"/>
    <s v="Pagamento a favor do Sr. Carolino Gomes Duarte referente ao pagamento de renda do mês de março e abril da Srª. Idília da Graça Rocha, conforme proposta em anexo.  "/>
  </r>
  <r>
    <x v="1"/>
    <n v="0"/>
    <n v="0"/>
    <n v="0"/>
    <n v="10000"/>
    <x v="2048"/>
    <x v="0"/>
    <x v="0"/>
    <x v="0"/>
    <s v="03.03.10"/>
    <x v="0"/>
    <x v="0"/>
    <x v="0"/>
    <s v="Receitas Da Câmara"/>
    <s v="03.03.10"/>
    <s v="Receitas Da Câmara"/>
    <s v="03.03.10"/>
    <x v="37"/>
    <x v="0"/>
    <x v="5"/>
    <x v="4"/>
    <x v="0"/>
    <x v="0"/>
    <x v="0"/>
    <x v="0"/>
    <x v="0"/>
    <s v="2022-04-21"/>
    <x v="0"/>
    <n v="10000"/>
    <x v="0"/>
    <m/>
    <x v="0"/>
    <m/>
    <x v="0"/>
    <n v="100474914"/>
    <x v="0"/>
    <x v="0"/>
    <s v="Receitas Da Câmara"/>
    <s v="EXT"/>
    <x v="0"/>
    <s v="RDC"/>
    <x v="0"/>
    <x v="0"/>
    <x v="0"/>
    <x v="0"/>
    <x v="0"/>
    <x v="0"/>
    <x v="0"/>
    <x v="0"/>
    <x v="0"/>
    <x v="0"/>
    <x v="0"/>
    <s v="Receitas Da Câmara"/>
    <x v="0"/>
    <x v="0"/>
    <x v="0"/>
    <x v="0"/>
    <x v="0"/>
    <x v="0"/>
    <x v="0"/>
    <s v="000000"/>
    <x v="0"/>
    <x v="0"/>
    <x v="0"/>
    <x v="0"/>
    <s v="Reposição do Salario feita da Sr. Amelia Soares Gomes Almeida, conforme estrato em anexo.  "/>
  </r>
  <r>
    <x v="2"/>
    <n v="0"/>
    <n v="0"/>
    <n v="0"/>
    <n v="8704"/>
    <x v="2049"/>
    <x v="0"/>
    <x v="1"/>
    <x v="0"/>
    <s v="80.02.10.01"/>
    <x v="9"/>
    <x v="3"/>
    <x v="3"/>
    <s v="Outros"/>
    <s v="80.02.10"/>
    <s v="Outros"/>
    <s v="80.02.10"/>
    <x v="10"/>
    <x v="0"/>
    <x v="6"/>
    <x v="6"/>
    <x v="1"/>
    <x v="2"/>
    <x v="2"/>
    <x v="0"/>
    <x v="3"/>
    <s v="2022-06-07"/>
    <x v="0"/>
    <n v="8704"/>
    <x v="0"/>
    <m/>
    <x v="0"/>
    <m/>
    <x v="343"/>
    <n v="100477528"/>
    <x v="0"/>
    <x v="0"/>
    <s v="Retençoes Previdencia Social"/>
    <s v="ORI"/>
    <x v="0"/>
    <s v="RPS"/>
    <x v="0"/>
    <x v="0"/>
    <x v="0"/>
    <x v="0"/>
    <x v="0"/>
    <x v="0"/>
    <x v="0"/>
    <x v="0"/>
    <x v="0"/>
    <x v="0"/>
    <x v="0"/>
    <s v="Retençoes Previdencia Social"/>
    <x v="0"/>
    <x v="0"/>
    <x v="0"/>
    <x v="0"/>
    <x v="2"/>
    <x v="0"/>
    <x v="0"/>
    <s v="000000"/>
    <x v="0"/>
    <x v="1"/>
    <x v="0"/>
    <x v="0"/>
    <s v="Restituição dos descontos de previdência social(INPS)indevidamente durante os meses de Abril e Maio de 2022 a favor do Sr. Vereador Quinzinho Ferreira, conforme proposta em anexo. "/>
  </r>
  <r>
    <x v="0"/>
    <n v="0"/>
    <n v="0"/>
    <n v="0"/>
    <n v="1800"/>
    <x v="2050"/>
    <x v="0"/>
    <x v="1"/>
    <x v="0"/>
    <s v="01.27.06.72"/>
    <x v="47"/>
    <x v="2"/>
    <x v="2"/>
    <s v="Requalificação Urbana e habitação"/>
    <s v="01.27.06"/>
    <s v="Requalificação Urbana e habitação"/>
    <s v="01.27.06"/>
    <x v="1"/>
    <x v="0"/>
    <x v="1"/>
    <x v="1"/>
    <x v="0"/>
    <x v="1"/>
    <x v="1"/>
    <x v="0"/>
    <x v="3"/>
    <s v="2022-06-16"/>
    <x v="0"/>
    <n v="1800"/>
    <x v="0"/>
    <m/>
    <x v="0"/>
    <m/>
    <x v="3"/>
    <n v="100474696"/>
    <x v="0"/>
    <x v="1"/>
    <s v="Manutenção e Reabilitação de Edificios Municipais"/>
    <s v="ORI"/>
    <x v="0"/>
    <m/>
    <x v="0"/>
    <x v="0"/>
    <x v="0"/>
    <x v="0"/>
    <x v="0"/>
    <x v="0"/>
    <x v="0"/>
    <x v="1"/>
    <x v="0"/>
    <x v="0"/>
    <x v="0"/>
    <s v="Manutenção e Reabilitação de Edificios Municipais"/>
    <x v="0"/>
    <x v="0"/>
    <x v="0"/>
    <x v="0"/>
    <x v="1"/>
    <x v="0"/>
    <x v="0"/>
    <s v="000000"/>
    <x v="0"/>
    <x v="0"/>
    <x v="1"/>
    <x v="0"/>
    <s v="Pagamento a favor João Tavares da Costa, Referente a trabalhos de cortes de madeiras, para trabalhos da cortes de madeiras, para trabalhos da cobertura do Jardim Infantil de Monte Bode, conforme proposta em anexo."/>
  </r>
  <r>
    <x v="0"/>
    <n v="0"/>
    <n v="0"/>
    <n v="0"/>
    <n v="10200"/>
    <x v="2050"/>
    <x v="0"/>
    <x v="1"/>
    <x v="0"/>
    <s v="01.27.06.72"/>
    <x v="47"/>
    <x v="2"/>
    <x v="2"/>
    <s v="Requalificação Urbana e habitação"/>
    <s v="01.27.06"/>
    <s v="Requalificação Urbana e habitação"/>
    <s v="01.27.06"/>
    <x v="1"/>
    <x v="0"/>
    <x v="1"/>
    <x v="1"/>
    <x v="0"/>
    <x v="1"/>
    <x v="1"/>
    <x v="0"/>
    <x v="3"/>
    <s v="2022-06-16"/>
    <x v="0"/>
    <n v="10200"/>
    <x v="0"/>
    <m/>
    <x v="0"/>
    <m/>
    <x v="344"/>
    <n v="100475810"/>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João Tavares da Costa, Referente a trabalhos de cortes de madeiras, para trabalhos da cortes de madeiras, para trabalhos da cobertura do Jardim Infantil de Monte Bode, conforme proposta em anexo."/>
  </r>
  <r>
    <x v="1"/>
    <n v="0"/>
    <n v="0"/>
    <n v="0"/>
    <n v="10722"/>
    <x v="2051"/>
    <x v="0"/>
    <x v="1"/>
    <x v="0"/>
    <s v="01.27.04.10"/>
    <x v="4"/>
    <x v="2"/>
    <x v="2"/>
    <s v="Infra-Estruturas e Transportes"/>
    <s v="01.27.04"/>
    <s v="Infra-Estruturas e Transportes"/>
    <s v="01.27.04"/>
    <x v="4"/>
    <x v="0"/>
    <x v="3"/>
    <x v="2"/>
    <x v="0"/>
    <x v="1"/>
    <x v="2"/>
    <x v="0"/>
    <x v="7"/>
    <s v="2022-08-16"/>
    <x v="2"/>
    <n v="10722"/>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a. Elsa de Jesus Oliveira Alves, referente a prestação de serviços de aluguer de viatura para trabalhos de calcetamento da estrada de acesso a ribeireta , conforme documento em anexo.    "/>
  </r>
  <r>
    <x v="1"/>
    <n v="0"/>
    <n v="0"/>
    <n v="0"/>
    <n v="60763"/>
    <x v="2051"/>
    <x v="0"/>
    <x v="1"/>
    <x v="0"/>
    <s v="01.27.04.10"/>
    <x v="4"/>
    <x v="2"/>
    <x v="2"/>
    <s v="Infra-Estruturas e Transportes"/>
    <s v="01.27.04"/>
    <s v="Infra-Estruturas e Transportes"/>
    <s v="01.27.04"/>
    <x v="4"/>
    <x v="0"/>
    <x v="3"/>
    <x v="2"/>
    <x v="0"/>
    <x v="1"/>
    <x v="2"/>
    <x v="0"/>
    <x v="7"/>
    <s v="2022-08-16"/>
    <x v="2"/>
    <n v="60763"/>
    <x v="0"/>
    <m/>
    <x v="0"/>
    <m/>
    <x v="345"/>
    <n v="100478541"/>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a. Elsa de Jesus Oliveira Alves, referente a prestação de serviços de aluguer de viatura para trabalhos de calcetamento da estrada de acesso a ribeireta , conforme documento em anexo.    "/>
  </r>
  <r>
    <x v="1"/>
    <n v="0"/>
    <n v="0"/>
    <n v="0"/>
    <n v="24000"/>
    <x v="2052"/>
    <x v="0"/>
    <x v="1"/>
    <x v="0"/>
    <s v="01.25.04.22"/>
    <x v="11"/>
    <x v="4"/>
    <x v="4"/>
    <s v="Cultura"/>
    <s v="01.25.04"/>
    <s v="Cultura"/>
    <s v="01.25.04"/>
    <x v="4"/>
    <x v="0"/>
    <x v="3"/>
    <x v="2"/>
    <x v="0"/>
    <x v="1"/>
    <x v="2"/>
    <x v="0"/>
    <x v="8"/>
    <s v="2022-09-13"/>
    <x v="2"/>
    <n v="24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taxa de emissão de 04 passaporte: Marcelo Borges, Erickson Correia, Michael Lopes e Anderson Mendonça, conforme documento em anexo."/>
  </r>
  <r>
    <x v="1"/>
    <n v="0"/>
    <n v="0"/>
    <n v="0"/>
    <n v="1500"/>
    <x v="2053"/>
    <x v="0"/>
    <x v="0"/>
    <x v="0"/>
    <s v="03.03.10"/>
    <x v="0"/>
    <x v="0"/>
    <x v="0"/>
    <s v="Receitas Da Câmara"/>
    <s v="03.03.10"/>
    <s v="Receitas Da Câmara"/>
    <s v="03.03.10"/>
    <x v="48"/>
    <x v="0"/>
    <x v="5"/>
    <x v="4"/>
    <x v="0"/>
    <x v="0"/>
    <x v="0"/>
    <x v="0"/>
    <x v="9"/>
    <s v="2022-10-19"/>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00"/>
    <x v="2054"/>
    <x v="0"/>
    <x v="1"/>
    <x v="0"/>
    <s v="01.25.04.22"/>
    <x v="11"/>
    <x v="4"/>
    <x v="4"/>
    <s v="Cultura"/>
    <s v="01.25.04"/>
    <s v="Cultura"/>
    <s v="01.25.04"/>
    <x v="4"/>
    <x v="0"/>
    <x v="3"/>
    <x v="2"/>
    <x v="0"/>
    <x v="1"/>
    <x v="2"/>
    <x v="0"/>
    <x v="8"/>
    <s v="2022-09-26"/>
    <x v="2"/>
    <n v="330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referente a gratificação dos artista e grupo pela atuação no evento no quadro das festividades do 25º Aniversario do Município de São Miguel, conforme anexo."/>
  </r>
  <r>
    <x v="0"/>
    <n v="0"/>
    <n v="0"/>
    <n v="0"/>
    <n v="500000"/>
    <x v="2055"/>
    <x v="0"/>
    <x v="1"/>
    <x v="0"/>
    <s v="01.27.06.91"/>
    <x v="42"/>
    <x v="2"/>
    <x v="2"/>
    <s v="Requalificação Urbana e habitação"/>
    <s v="01.27.06"/>
    <s v="Requalificação Urbana e habitação"/>
    <s v="01.27.06"/>
    <x v="1"/>
    <x v="0"/>
    <x v="1"/>
    <x v="1"/>
    <x v="0"/>
    <x v="1"/>
    <x v="1"/>
    <x v="0"/>
    <x v="9"/>
    <s v="2022-10-24"/>
    <x v="3"/>
    <n v="500000"/>
    <x v="0"/>
    <m/>
    <x v="0"/>
    <m/>
    <x v="104"/>
    <n v="100477694"/>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da 1º parcela a favor de Madureira 6 Madureira, com IVA incluído, referente prorrogação do contrato de aquisição de serviço de fiscalização dos trabalhos de asfaltagens da estrada em calcada nas localidades de Espinho Branco-Achada Espinho Branco-Mato Correia, Variante Monte pousada -monte pousada e Achada do Monte -Palha Carga, conforme contrato em anexo."/>
  </r>
  <r>
    <x v="1"/>
    <n v="0"/>
    <n v="0"/>
    <n v="0"/>
    <n v="12369"/>
    <x v="2056"/>
    <x v="0"/>
    <x v="0"/>
    <x v="0"/>
    <s v="03.03.10"/>
    <x v="0"/>
    <x v="0"/>
    <x v="0"/>
    <s v="Receitas Da Câmara"/>
    <s v="03.03.10"/>
    <s v="Receitas Da Câmara"/>
    <s v="03.03.10"/>
    <x v="38"/>
    <x v="0"/>
    <x v="1"/>
    <x v="1"/>
    <x v="0"/>
    <x v="0"/>
    <x v="0"/>
    <x v="0"/>
    <x v="9"/>
    <s v="2022-10-19"/>
    <x v="3"/>
    <n v="1236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2057"/>
    <x v="0"/>
    <x v="0"/>
    <x v="0"/>
    <s v="03.03.10"/>
    <x v="0"/>
    <x v="0"/>
    <x v="0"/>
    <s v="Receitas Da Câmara"/>
    <s v="03.03.10"/>
    <s v="Receitas Da Câmara"/>
    <s v="03.03.10"/>
    <x v="36"/>
    <x v="0"/>
    <x v="5"/>
    <x v="4"/>
    <x v="0"/>
    <x v="0"/>
    <x v="0"/>
    <x v="0"/>
    <x v="9"/>
    <s v="2022-10-19"/>
    <x v="3"/>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960"/>
    <x v="2058"/>
    <x v="0"/>
    <x v="0"/>
    <x v="0"/>
    <s v="03.03.10"/>
    <x v="0"/>
    <x v="0"/>
    <x v="0"/>
    <s v="Receitas Da Câmara"/>
    <s v="03.03.10"/>
    <s v="Receitas Da Câmara"/>
    <s v="03.03.10"/>
    <x v="44"/>
    <x v="0"/>
    <x v="5"/>
    <x v="4"/>
    <x v="0"/>
    <x v="0"/>
    <x v="0"/>
    <x v="0"/>
    <x v="9"/>
    <s v="2022-10-19"/>
    <x v="3"/>
    <n v="9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800"/>
    <x v="2059"/>
    <x v="0"/>
    <x v="0"/>
    <x v="0"/>
    <s v="03.03.10"/>
    <x v="0"/>
    <x v="0"/>
    <x v="0"/>
    <s v="Receitas Da Câmara"/>
    <s v="03.03.10"/>
    <s v="Receitas Da Câmara"/>
    <s v="03.03.10"/>
    <x v="41"/>
    <x v="0"/>
    <x v="5"/>
    <x v="4"/>
    <x v="0"/>
    <x v="0"/>
    <x v="0"/>
    <x v="0"/>
    <x v="9"/>
    <s v="2022-10-19"/>
    <x v="3"/>
    <n v="9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0"/>
    <x v="2060"/>
    <x v="0"/>
    <x v="0"/>
    <x v="0"/>
    <s v="03.03.10"/>
    <x v="0"/>
    <x v="0"/>
    <x v="0"/>
    <s v="Receitas Da Câmara"/>
    <s v="03.03.10"/>
    <s v="Receitas Da Câmara"/>
    <s v="03.03.10"/>
    <x v="37"/>
    <x v="0"/>
    <x v="5"/>
    <x v="4"/>
    <x v="0"/>
    <x v="0"/>
    <x v="0"/>
    <x v="0"/>
    <x v="9"/>
    <s v="2022-10-19"/>
    <x v="3"/>
    <n v="5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30"/>
    <x v="2061"/>
    <x v="0"/>
    <x v="0"/>
    <x v="0"/>
    <s v="03.03.10"/>
    <x v="0"/>
    <x v="0"/>
    <x v="0"/>
    <s v="Receitas Da Câmara"/>
    <s v="03.03.10"/>
    <s v="Receitas Da Câmara"/>
    <s v="03.03.10"/>
    <x v="34"/>
    <x v="0"/>
    <x v="5"/>
    <x v="4"/>
    <x v="0"/>
    <x v="0"/>
    <x v="0"/>
    <x v="0"/>
    <x v="9"/>
    <s v="2022-10-20"/>
    <x v="3"/>
    <n v="3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2062"/>
    <x v="0"/>
    <x v="0"/>
    <x v="0"/>
    <s v="03.03.10"/>
    <x v="0"/>
    <x v="0"/>
    <x v="0"/>
    <s v="Receitas Da Câmara"/>
    <s v="03.03.10"/>
    <s v="Receitas Da Câmara"/>
    <s v="03.03.10"/>
    <x v="37"/>
    <x v="0"/>
    <x v="5"/>
    <x v="4"/>
    <x v="0"/>
    <x v="0"/>
    <x v="0"/>
    <x v="0"/>
    <x v="9"/>
    <s v="2022-10-20"/>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75"/>
    <x v="2063"/>
    <x v="0"/>
    <x v="0"/>
    <x v="0"/>
    <s v="03.03.10"/>
    <x v="0"/>
    <x v="0"/>
    <x v="0"/>
    <s v="Receitas Da Câmara"/>
    <s v="03.03.10"/>
    <s v="Receitas Da Câmara"/>
    <s v="03.03.10"/>
    <x v="39"/>
    <x v="0"/>
    <x v="5"/>
    <x v="4"/>
    <x v="0"/>
    <x v="0"/>
    <x v="0"/>
    <x v="0"/>
    <x v="9"/>
    <s v="2022-10-20"/>
    <x v="3"/>
    <n v="1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2064"/>
    <x v="0"/>
    <x v="0"/>
    <x v="0"/>
    <s v="03.03.10"/>
    <x v="0"/>
    <x v="0"/>
    <x v="0"/>
    <s v="Receitas Da Câmara"/>
    <s v="03.03.10"/>
    <s v="Receitas Da Câmara"/>
    <s v="03.03.10"/>
    <x v="40"/>
    <x v="0"/>
    <x v="5"/>
    <x v="4"/>
    <x v="0"/>
    <x v="0"/>
    <x v="0"/>
    <x v="0"/>
    <x v="9"/>
    <s v="2022-10-20"/>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2065"/>
    <x v="0"/>
    <x v="0"/>
    <x v="0"/>
    <s v="03.03.10"/>
    <x v="0"/>
    <x v="0"/>
    <x v="0"/>
    <s v="Receitas Da Câmara"/>
    <s v="03.03.10"/>
    <s v="Receitas Da Câmara"/>
    <s v="03.03.10"/>
    <x v="49"/>
    <x v="0"/>
    <x v="1"/>
    <x v="11"/>
    <x v="0"/>
    <x v="0"/>
    <x v="0"/>
    <x v="0"/>
    <x v="9"/>
    <s v="2022-10-20"/>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62"/>
    <x v="2066"/>
    <x v="0"/>
    <x v="0"/>
    <x v="0"/>
    <s v="03.03.10"/>
    <x v="0"/>
    <x v="0"/>
    <x v="0"/>
    <s v="Receitas Da Câmara"/>
    <s v="03.03.10"/>
    <s v="Receitas Da Câmara"/>
    <s v="03.03.10"/>
    <x v="38"/>
    <x v="0"/>
    <x v="1"/>
    <x v="1"/>
    <x v="0"/>
    <x v="0"/>
    <x v="0"/>
    <x v="0"/>
    <x v="9"/>
    <s v="2022-10-20"/>
    <x v="3"/>
    <n v="956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2067"/>
    <x v="0"/>
    <x v="0"/>
    <x v="0"/>
    <s v="03.03.10"/>
    <x v="0"/>
    <x v="0"/>
    <x v="0"/>
    <s v="Receitas Da Câmara"/>
    <s v="03.03.10"/>
    <s v="Receitas Da Câmara"/>
    <s v="03.03.10"/>
    <x v="35"/>
    <x v="0"/>
    <x v="1"/>
    <x v="11"/>
    <x v="0"/>
    <x v="0"/>
    <x v="0"/>
    <x v="0"/>
    <x v="9"/>
    <s v="2022-10-20"/>
    <x v="3"/>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2068"/>
    <x v="0"/>
    <x v="0"/>
    <x v="0"/>
    <s v="03.03.10"/>
    <x v="0"/>
    <x v="0"/>
    <x v="0"/>
    <s v="Receitas Da Câmara"/>
    <s v="03.03.10"/>
    <s v="Receitas Da Câmara"/>
    <s v="03.03.10"/>
    <x v="46"/>
    <x v="0"/>
    <x v="5"/>
    <x v="4"/>
    <x v="0"/>
    <x v="0"/>
    <x v="0"/>
    <x v="0"/>
    <x v="9"/>
    <s v="2022-10-20"/>
    <x v="3"/>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75"/>
    <x v="2069"/>
    <x v="0"/>
    <x v="0"/>
    <x v="0"/>
    <s v="03.03.10"/>
    <x v="0"/>
    <x v="0"/>
    <x v="0"/>
    <s v="Receitas Da Câmara"/>
    <s v="03.03.10"/>
    <s v="Receitas Da Câmara"/>
    <s v="03.03.10"/>
    <x v="41"/>
    <x v="0"/>
    <x v="5"/>
    <x v="4"/>
    <x v="0"/>
    <x v="0"/>
    <x v="0"/>
    <x v="0"/>
    <x v="9"/>
    <s v="2022-10-20"/>
    <x v="3"/>
    <n v="5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2070"/>
    <x v="0"/>
    <x v="0"/>
    <x v="0"/>
    <s v="03.03.10"/>
    <x v="0"/>
    <x v="0"/>
    <x v="0"/>
    <s v="Receitas Da Câmara"/>
    <s v="03.03.10"/>
    <s v="Receitas Da Câmara"/>
    <s v="03.03.10"/>
    <x v="36"/>
    <x v="0"/>
    <x v="5"/>
    <x v="4"/>
    <x v="0"/>
    <x v="0"/>
    <x v="0"/>
    <x v="0"/>
    <x v="9"/>
    <s v="2022-10-20"/>
    <x v="3"/>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2071"/>
    <x v="0"/>
    <x v="0"/>
    <x v="0"/>
    <s v="03.03.10"/>
    <x v="0"/>
    <x v="0"/>
    <x v="0"/>
    <s v="Receitas Da Câmara"/>
    <s v="03.03.10"/>
    <s v="Receitas Da Câmara"/>
    <s v="03.03.10"/>
    <x v="48"/>
    <x v="0"/>
    <x v="5"/>
    <x v="4"/>
    <x v="0"/>
    <x v="0"/>
    <x v="0"/>
    <x v="0"/>
    <x v="9"/>
    <s v="2022-10-20"/>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2072"/>
    <x v="0"/>
    <x v="0"/>
    <x v="0"/>
    <s v="03.03.10"/>
    <x v="0"/>
    <x v="0"/>
    <x v="0"/>
    <s v="Receitas Da Câmara"/>
    <s v="03.03.10"/>
    <s v="Receitas Da Câmara"/>
    <s v="03.03.10"/>
    <x v="50"/>
    <x v="0"/>
    <x v="5"/>
    <x v="4"/>
    <x v="0"/>
    <x v="0"/>
    <x v="0"/>
    <x v="0"/>
    <x v="9"/>
    <s v="2022-10-20"/>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2073"/>
    <x v="0"/>
    <x v="0"/>
    <x v="0"/>
    <s v="03.03.10"/>
    <x v="0"/>
    <x v="0"/>
    <x v="0"/>
    <s v="Receitas Da Câmara"/>
    <s v="03.03.10"/>
    <s v="Receitas Da Câmara"/>
    <s v="03.03.10"/>
    <x v="35"/>
    <x v="0"/>
    <x v="1"/>
    <x v="11"/>
    <x v="0"/>
    <x v="0"/>
    <x v="0"/>
    <x v="0"/>
    <x v="9"/>
    <s v="2022-10-21"/>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2074"/>
    <x v="0"/>
    <x v="0"/>
    <x v="0"/>
    <s v="03.03.10"/>
    <x v="0"/>
    <x v="0"/>
    <x v="0"/>
    <s v="Receitas Da Câmara"/>
    <s v="03.03.10"/>
    <s v="Receitas Da Câmara"/>
    <s v="03.03.10"/>
    <x v="36"/>
    <x v="0"/>
    <x v="5"/>
    <x v="4"/>
    <x v="0"/>
    <x v="0"/>
    <x v="0"/>
    <x v="0"/>
    <x v="9"/>
    <s v="2022-10-21"/>
    <x v="3"/>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2075"/>
    <x v="0"/>
    <x v="0"/>
    <x v="0"/>
    <s v="03.03.10"/>
    <x v="0"/>
    <x v="0"/>
    <x v="0"/>
    <s v="Receitas Da Câmara"/>
    <s v="03.03.10"/>
    <s v="Receitas Da Câmara"/>
    <s v="03.03.10"/>
    <x v="44"/>
    <x v="0"/>
    <x v="5"/>
    <x v="4"/>
    <x v="0"/>
    <x v="0"/>
    <x v="0"/>
    <x v="0"/>
    <x v="9"/>
    <s v="2022-10-21"/>
    <x v="3"/>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2076"/>
    <x v="0"/>
    <x v="0"/>
    <x v="0"/>
    <s v="03.03.10"/>
    <x v="0"/>
    <x v="0"/>
    <x v="0"/>
    <s v="Receitas Da Câmara"/>
    <s v="03.03.10"/>
    <s v="Receitas Da Câmara"/>
    <s v="03.03.10"/>
    <x v="73"/>
    <x v="0"/>
    <x v="5"/>
    <x v="4"/>
    <x v="0"/>
    <x v="0"/>
    <x v="0"/>
    <x v="0"/>
    <x v="9"/>
    <s v="2022-10-21"/>
    <x v="3"/>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25"/>
    <x v="2077"/>
    <x v="0"/>
    <x v="0"/>
    <x v="0"/>
    <s v="03.03.10"/>
    <x v="0"/>
    <x v="0"/>
    <x v="0"/>
    <s v="Receitas Da Câmara"/>
    <s v="03.03.10"/>
    <s v="Receitas Da Câmara"/>
    <s v="03.03.10"/>
    <x v="41"/>
    <x v="0"/>
    <x v="5"/>
    <x v="4"/>
    <x v="0"/>
    <x v="0"/>
    <x v="0"/>
    <x v="0"/>
    <x v="9"/>
    <s v="2022-10-21"/>
    <x v="3"/>
    <n v="4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176"/>
    <x v="2078"/>
    <x v="0"/>
    <x v="0"/>
    <x v="0"/>
    <s v="03.03.10"/>
    <x v="0"/>
    <x v="0"/>
    <x v="0"/>
    <s v="Receitas Da Câmara"/>
    <s v="03.03.10"/>
    <s v="Receitas Da Câmara"/>
    <s v="03.03.10"/>
    <x v="38"/>
    <x v="0"/>
    <x v="1"/>
    <x v="1"/>
    <x v="0"/>
    <x v="0"/>
    <x v="0"/>
    <x v="0"/>
    <x v="9"/>
    <s v="2022-10-21"/>
    <x v="3"/>
    <n v="1717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80"/>
    <x v="2079"/>
    <x v="0"/>
    <x v="0"/>
    <x v="0"/>
    <s v="03.03.10"/>
    <x v="0"/>
    <x v="0"/>
    <x v="0"/>
    <s v="Receitas Da Câmara"/>
    <s v="03.03.10"/>
    <s v="Receitas Da Câmara"/>
    <s v="03.03.10"/>
    <x v="37"/>
    <x v="0"/>
    <x v="5"/>
    <x v="4"/>
    <x v="0"/>
    <x v="0"/>
    <x v="0"/>
    <x v="0"/>
    <x v="9"/>
    <s v="2022-10-21"/>
    <x v="3"/>
    <n v="5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5"/>
    <x v="2080"/>
    <x v="0"/>
    <x v="0"/>
    <x v="0"/>
    <s v="03.03.10"/>
    <x v="0"/>
    <x v="0"/>
    <x v="0"/>
    <s v="Receitas Da Câmara"/>
    <s v="03.03.10"/>
    <s v="Receitas Da Câmara"/>
    <s v="03.03.10"/>
    <x v="46"/>
    <x v="0"/>
    <x v="5"/>
    <x v="4"/>
    <x v="0"/>
    <x v="0"/>
    <x v="0"/>
    <x v="0"/>
    <x v="9"/>
    <s v="2022-10-21"/>
    <x v="3"/>
    <n v="4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60"/>
    <x v="2081"/>
    <x v="0"/>
    <x v="0"/>
    <x v="0"/>
    <s v="03.03.10"/>
    <x v="0"/>
    <x v="0"/>
    <x v="0"/>
    <s v="Receitas Da Câmara"/>
    <s v="03.03.10"/>
    <s v="Receitas Da Câmara"/>
    <s v="03.03.10"/>
    <x v="40"/>
    <x v="0"/>
    <x v="5"/>
    <x v="4"/>
    <x v="0"/>
    <x v="0"/>
    <x v="0"/>
    <x v="0"/>
    <x v="9"/>
    <s v="2022-10-21"/>
    <x v="3"/>
    <n v="7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60"/>
    <x v="2082"/>
    <x v="0"/>
    <x v="0"/>
    <x v="0"/>
    <s v="03.03.10"/>
    <x v="0"/>
    <x v="0"/>
    <x v="0"/>
    <s v="Receitas Da Câmara"/>
    <s v="03.03.10"/>
    <s v="Receitas Da Câmara"/>
    <s v="03.03.10"/>
    <x v="39"/>
    <x v="0"/>
    <x v="5"/>
    <x v="4"/>
    <x v="0"/>
    <x v="0"/>
    <x v="0"/>
    <x v="0"/>
    <x v="9"/>
    <s v="2022-10-21"/>
    <x v="3"/>
    <n v="6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60"/>
    <x v="2083"/>
    <x v="0"/>
    <x v="0"/>
    <x v="0"/>
    <s v="03.03.10"/>
    <x v="0"/>
    <x v="0"/>
    <x v="0"/>
    <s v="Receitas Da Câmara"/>
    <s v="03.03.10"/>
    <s v="Receitas Da Câmara"/>
    <s v="03.03.10"/>
    <x v="34"/>
    <x v="0"/>
    <x v="5"/>
    <x v="4"/>
    <x v="0"/>
    <x v="0"/>
    <x v="0"/>
    <x v="0"/>
    <x v="9"/>
    <s v="2022-10-21"/>
    <x v="3"/>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95"/>
    <x v="2084"/>
    <x v="0"/>
    <x v="1"/>
    <x v="0"/>
    <s v="03.16.15"/>
    <x v="6"/>
    <x v="0"/>
    <x v="5"/>
    <s v="Direção Financeira"/>
    <s v="03.16.15"/>
    <s v="Direção Financeira"/>
    <s v="03.16.15"/>
    <x v="20"/>
    <x v="0"/>
    <x v="1"/>
    <x v="5"/>
    <x v="0"/>
    <x v="0"/>
    <x v="2"/>
    <x v="0"/>
    <x v="9"/>
    <s v="2022-10-24"/>
    <x v="3"/>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outubro 2022, conforme contrato em anexo.  "/>
  </r>
  <r>
    <x v="1"/>
    <n v="0"/>
    <n v="0"/>
    <n v="0"/>
    <n v="28308"/>
    <x v="2084"/>
    <x v="0"/>
    <x v="1"/>
    <x v="0"/>
    <s v="03.16.15"/>
    <x v="6"/>
    <x v="0"/>
    <x v="5"/>
    <s v="Direção Financeira"/>
    <s v="03.16.15"/>
    <s v="Direção Financeira"/>
    <s v="03.16.15"/>
    <x v="20"/>
    <x v="0"/>
    <x v="1"/>
    <x v="5"/>
    <x v="0"/>
    <x v="0"/>
    <x v="2"/>
    <x v="0"/>
    <x v="9"/>
    <s v="2022-10-24"/>
    <x v="3"/>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outubro 2022, conforme contrato em anexo.  "/>
  </r>
  <r>
    <x v="1"/>
    <n v="0"/>
    <n v="0"/>
    <n v="0"/>
    <n v="2300"/>
    <x v="2085"/>
    <x v="0"/>
    <x v="1"/>
    <x v="0"/>
    <s v="03.16.15"/>
    <x v="6"/>
    <x v="0"/>
    <x v="5"/>
    <s v="Direção Financeira"/>
    <s v="03.16.15"/>
    <s v="Direção Financeira"/>
    <s v="03.16.15"/>
    <x v="20"/>
    <x v="0"/>
    <x v="1"/>
    <x v="5"/>
    <x v="0"/>
    <x v="0"/>
    <x v="2"/>
    <x v="0"/>
    <x v="9"/>
    <s v="2022-10-24"/>
    <x v="3"/>
    <n v="2300"/>
    <x v="0"/>
    <m/>
    <x v="0"/>
    <m/>
    <x v="3"/>
    <n v="100474696"/>
    <x v="0"/>
    <x v="1"/>
    <s v="Direção Financeira"/>
    <s v="ORI"/>
    <x v="0"/>
    <m/>
    <x v="0"/>
    <x v="0"/>
    <x v="0"/>
    <x v="0"/>
    <x v="0"/>
    <x v="0"/>
    <x v="0"/>
    <x v="0"/>
    <x v="0"/>
    <x v="0"/>
    <x v="0"/>
    <s v="Direção Financeira"/>
    <x v="0"/>
    <x v="0"/>
    <x v="0"/>
    <x v="0"/>
    <x v="0"/>
    <x v="0"/>
    <x v="0"/>
    <s v="000000"/>
    <x v="0"/>
    <x v="0"/>
    <x v="1"/>
    <x v="0"/>
    <s v="Pagamento a favor do Sr. Mateus Gomes Lopes, pelo serviço de segurança referente ao mês de outubro 2022, conforme contrato em anexo.   "/>
  </r>
  <r>
    <x v="1"/>
    <n v="0"/>
    <n v="0"/>
    <n v="0"/>
    <n v="13030"/>
    <x v="2085"/>
    <x v="0"/>
    <x v="1"/>
    <x v="0"/>
    <s v="03.16.15"/>
    <x v="6"/>
    <x v="0"/>
    <x v="5"/>
    <s v="Direção Financeira"/>
    <s v="03.16.15"/>
    <s v="Direção Financeira"/>
    <s v="03.16.15"/>
    <x v="20"/>
    <x v="0"/>
    <x v="1"/>
    <x v="5"/>
    <x v="0"/>
    <x v="0"/>
    <x v="2"/>
    <x v="0"/>
    <x v="9"/>
    <s v="2022-10-24"/>
    <x v="3"/>
    <n v="13030"/>
    <x v="0"/>
    <m/>
    <x v="0"/>
    <m/>
    <x v="346"/>
    <n v="100477179"/>
    <x v="0"/>
    <x v="0"/>
    <s v="Direção Financeira"/>
    <s v="ORI"/>
    <x v="0"/>
    <m/>
    <x v="0"/>
    <x v="0"/>
    <x v="0"/>
    <x v="0"/>
    <x v="0"/>
    <x v="0"/>
    <x v="0"/>
    <x v="0"/>
    <x v="0"/>
    <x v="0"/>
    <x v="0"/>
    <s v="Direção Financeira"/>
    <x v="0"/>
    <x v="0"/>
    <x v="0"/>
    <x v="0"/>
    <x v="0"/>
    <x v="0"/>
    <x v="0"/>
    <s v="000000"/>
    <x v="0"/>
    <x v="0"/>
    <x v="0"/>
    <x v="0"/>
    <s v="Pagamento a favor do Sr. Mateus Gomes Lopes, pelo serviço de segurança referente ao mês de outubro 2022, conforme contrato em anexo.   "/>
  </r>
  <r>
    <x v="1"/>
    <n v="0"/>
    <n v="0"/>
    <n v="0"/>
    <n v="2300"/>
    <x v="2086"/>
    <x v="0"/>
    <x v="1"/>
    <x v="0"/>
    <s v="03.16.15"/>
    <x v="6"/>
    <x v="0"/>
    <x v="5"/>
    <s v="Direção Financeira"/>
    <s v="03.16.15"/>
    <s v="Direção Financeira"/>
    <s v="03.16.15"/>
    <x v="20"/>
    <x v="0"/>
    <x v="1"/>
    <x v="5"/>
    <x v="0"/>
    <x v="0"/>
    <x v="2"/>
    <x v="0"/>
    <x v="9"/>
    <s v="2022-10-24"/>
    <x v="3"/>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outubro de 2022,conforme contrato em anexo.  "/>
  </r>
  <r>
    <x v="1"/>
    <n v="0"/>
    <n v="0"/>
    <n v="0"/>
    <n v="13030"/>
    <x v="2086"/>
    <x v="0"/>
    <x v="1"/>
    <x v="0"/>
    <s v="03.16.15"/>
    <x v="6"/>
    <x v="0"/>
    <x v="5"/>
    <s v="Direção Financeira"/>
    <s v="03.16.15"/>
    <s v="Direção Financeira"/>
    <s v="03.16.15"/>
    <x v="20"/>
    <x v="0"/>
    <x v="1"/>
    <x v="5"/>
    <x v="0"/>
    <x v="0"/>
    <x v="2"/>
    <x v="0"/>
    <x v="9"/>
    <s v="2022-10-24"/>
    <x v="3"/>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outubro de 2022,conforme contrato em anexo.  "/>
  </r>
  <r>
    <x v="1"/>
    <n v="0"/>
    <n v="0"/>
    <n v="0"/>
    <n v="5250"/>
    <x v="2087"/>
    <x v="0"/>
    <x v="1"/>
    <x v="0"/>
    <s v="03.16.15"/>
    <x v="6"/>
    <x v="0"/>
    <x v="5"/>
    <s v="Direção Financeira"/>
    <s v="03.16.15"/>
    <s v="Direção Financeira"/>
    <s v="03.16.15"/>
    <x v="20"/>
    <x v="0"/>
    <x v="1"/>
    <x v="5"/>
    <x v="0"/>
    <x v="0"/>
    <x v="2"/>
    <x v="0"/>
    <x v="9"/>
    <s v="2022-10-25"/>
    <x v="3"/>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outubro 2022, conforme contrato em anexo.   "/>
  </r>
  <r>
    <x v="1"/>
    <n v="0"/>
    <n v="0"/>
    <n v="0"/>
    <n v="29750"/>
    <x v="2087"/>
    <x v="0"/>
    <x v="1"/>
    <x v="0"/>
    <s v="03.16.15"/>
    <x v="6"/>
    <x v="0"/>
    <x v="5"/>
    <s v="Direção Financeira"/>
    <s v="03.16.15"/>
    <s v="Direção Financeira"/>
    <s v="03.16.15"/>
    <x v="20"/>
    <x v="0"/>
    <x v="1"/>
    <x v="5"/>
    <x v="0"/>
    <x v="0"/>
    <x v="2"/>
    <x v="0"/>
    <x v="9"/>
    <s v="2022-10-25"/>
    <x v="3"/>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outubro 2022, conforme contrato em anexo.   "/>
  </r>
  <r>
    <x v="1"/>
    <n v="0"/>
    <n v="0"/>
    <n v="0"/>
    <n v="2300"/>
    <x v="2088"/>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outubro 2022, conforme contrato em anexo.   "/>
  </r>
  <r>
    <x v="1"/>
    <n v="0"/>
    <n v="0"/>
    <n v="0"/>
    <n v="1633"/>
    <x v="2088"/>
    <x v="0"/>
    <x v="1"/>
    <x v="0"/>
    <s v="01.27.02.11"/>
    <x v="14"/>
    <x v="2"/>
    <x v="2"/>
    <s v="Saneamento básico"/>
    <s v="01.27.02"/>
    <s v="Saneamento básico"/>
    <s v="01.27.02"/>
    <x v="4"/>
    <x v="0"/>
    <x v="3"/>
    <x v="2"/>
    <x v="0"/>
    <x v="1"/>
    <x v="2"/>
    <x v="0"/>
    <x v="9"/>
    <s v="2022-10-25"/>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Lopes, pela prestação de serviço de limpeza urbana, referente ao mês de outubro 2022, conforme contrato em anexo.   "/>
  </r>
  <r>
    <x v="1"/>
    <n v="0"/>
    <n v="0"/>
    <n v="0"/>
    <n v="11397"/>
    <x v="2088"/>
    <x v="0"/>
    <x v="1"/>
    <x v="0"/>
    <s v="01.27.02.11"/>
    <x v="14"/>
    <x v="2"/>
    <x v="2"/>
    <s v="Saneamento básico"/>
    <s v="01.27.02"/>
    <s v="Saneamento básico"/>
    <s v="01.27.02"/>
    <x v="4"/>
    <x v="0"/>
    <x v="3"/>
    <x v="2"/>
    <x v="0"/>
    <x v="1"/>
    <x v="2"/>
    <x v="0"/>
    <x v="9"/>
    <s v="2022-10-25"/>
    <x v="3"/>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outubro 2022, conforme contrato em anexo.   "/>
  </r>
  <r>
    <x v="1"/>
    <n v="0"/>
    <n v="0"/>
    <n v="0"/>
    <n v="2300"/>
    <x v="2089"/>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outubro 2022, conforme contrato em anexo. "/>
  </r>
  <r>
    <x v="1"/>
    <n v="0"/>
    <n v="0"/>
    <n v="0"/>
    <n v="13030"/>
    <x v="2089"/>
    <x v="0"/>
    <x v="1"/>
    <x v="0"/>
    <s v="01.27.02.11"/>
    <x v="14"/>
    <x v="2"/>
    <x v="2"/>
    <s v="Saneamento básico"/>
    <s v="01.27.02"/>
    <s v="Saneamento básico"/>
    <s v="01.27.02"/>
    <x v="4"/>
    <x v="0"/>
    <x v="3"/>
    <x v="2"/>
    <x v="0"/>
    <x v="1"/>
    <x v="2"/>
    <x v="0"/>
    <x v="9"/>
    <s v="2022-10-25"/>
    <x v="3"/>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outubro 2022, conforme contrato em anexo. "/>
  </r>
  <r>
    <x v="1"/>
    <n v="0"/>
    <n v="0"/>
    <n v="0"/>
    <n v="30000"/>
    <x v="2090"/>
    <x v="0"/>
    <x v="1"/>
    <x v="0"/>
    <s v="01.25.03.11"/>
    <x v="52"/>
    <x v="4"/>
    <x v="4"/>
    <s v="Emprego e Formação profissional"/>
    <s v="01.25.03"/>
    <s v="Emprego e Formação profissional"/>
    <s v="01.25.03"/>
    <x v="4"/>
    <x v="0"/>
    <x v="3"/>
    <x v="2"/>
    <x v="0"/>
    <x v="1"/>
    <x v="2"/>
    <x v="0"/>
    <x v="5"/>
    <s v="2022-02-14"/>
    <x v="1"/>
    <n v="30000"/>
    <x v="0"/>
    <m/>
    <x v="0"/>
    <m/>
    <x v="347"/>
    <n v="100476815"/>
    <x v="0"/>
    <x v="0"/>
    <s v="Promoção Auto Emprego"/>
    <s v="ORI"/>
    <x v="0"/>
    <s v="PAE"/>
    <x v="0"/>
    <x v="0"/>
    <x v="0"/>
    <x v="0"/>
    <x v="0"/>
    <x v="0"/>
    <x v="0"/>
    <x v="1"/>
    <x v="0"/>
    <x v="0"/>
    <x v="0"/>
    <s v="Promoção Auto Emprego"/>
    <x v="0"/>
    <x v="0"/>
    <x v="0"/>
    <x v="0"/>
    <x v="1"/>
    <x v="0"/>
    <x v="0"/>
    <s v="000265"/>
    <x v="0"/>
    <x v="0"/>
    <x v="0"/>
    <x v="0"/>
    <s v="Apoio a favor de Gilson Fernandes Correia, para custear as despesas com formação, conforme justificativo em anexo."/>
  </r>
  <r>
    <x v="1"/>
    <n v="0"/>
    <n v="0"/>
    <n v="0"/>
    <n v="2300"/>
    <x v="2091"/>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71"/>
    <x v="0"/>
    <x v="0"/>
    <x v="1"/>
    <x v="0"/>
    <s v="Pagamento a favor do sra. Maria Conceição, pela prestação de serviço, na limpeza urbana, referente a mês de Fevereiro de 2022, conforme anexo. "/>
  </r>
  <r>
    <x v="1"/>
    <n v="0"/>
    <n v="0"/>
    <n v="0"/>
    <n v="13030"/>
    <x v="2091"/>
    <x v="0"/>
    <x v="1"/>
    <x v="0"/>
    <s v="01.27.02.11"/>
    <x v="14"/>
    <x v="2"/>
    <x v="2"/>
    <s v="Saneamento básico"/>
    <s v="01.27.02"/>
    <s v="Saneamento básico"/>
    <s v="01.27.02"/>
    <x v="4"/>
    <x v="0"/>
    <x v="3"/>
    <x v="2"/>
    <x v="0"/>
    <x v="1"/>
    <x v="2"/>
    <x v="0"/>
    <x v="5"/>
    <s v="2022-02-22"/>
    <x v="1"/>
    <n v="13030"/>
    <x v="0"/>
    <m/>
    <x v="0"/>
    <m/>
    <x v="156"/>
    <n v="100478908"/>
    <x v="0"/>
    <x v="0"/>
    <s v="Reforço do saneamento básico"/>
    <s v="ORI"/>
    <x v="0"/>
    <m/>
    <x v="0"/>
    <x v="0"/>
    <x v="0"/>
    <x v="0"/>
    <x v="0"/>
    <x v="0"/>
    <x v="0"/>
    <x v="1"/>
    <x v="0"/>
    <x v="0"/>
    <x v="0"/>
    <s v="Reforço do saneamento básico"/>
    <x v="0"/>
    <x v="0"/>
    <x v="0"/>
    <x v="0"/>
    <x v="1"/>
    <x v="0"/>
    <x v="0"/>
    <s v="000371"/>
    <x v="0"/>
    <x v="0"/>
    <x v="0"/>
    <x v="0"/>
    <s v="Pagamento a favor do sra. Maria Conceição, pela prestação de serviço, na limpeza urbana, referente a mês de Fevereiro de 2022, conforme anexo. "/>
  </r>
  <r>
    <x v="0"/>
    <n v="0"/>
    <n v="0"/>
    <n v="0"/>
    <n v="6500"/>
    <x v="2092"/>
    <x v="0"/>
    <x v="1"/>
    <x v="0"/>
    <s v="01.28.01.08"/>
    <x v="30"/>
    <x v="5"/>
    <x v="6"/>
    <s v="Habitação Social"/>
    <s v="01.28.01"/>
    <s v="Habitação Social"/>
    <s v="01.28.01"/>
    <x v="1"/>
    <x v="0"/>
    <x v="1"/>
    <x v="1"/>
    <x v="0"/>
    <x v="1"/>
    <x v="1"/>
    <x v="0"/>
    <x v="5"/>
    <s v="2022-02-28"/>
    <x v="1"/>
    <n v="6500"/>
    <x v="0"/>
    <m/>
    <x v="0"/>
    <m/>
    <x v="41"/>
    <n v="100456164"/>
    <x v="0"/>
    <x v="0"/>
    <s v="Habitações Sociais"/>
    <s v="ORI"/>
    <x v="0"/>
    <s v="HS"/>
    <x v="0"/>
    <x v="0"/>
    <x v="0"/>
    <x v="0"/>
    <x v="0"/>
    <x v="0"/>
    <x v="0"/>
    <x v="1"/>
    <x v="0"/>
    <x v="0"/>
    <x v="0"/>
    <s v="Habitações Sociais"/>
    <x v="0"/>
    <x v="0"/>
    <x v="0"/>
    <x v="0"/>
    <x v="1"/>
    <x v="0"/>
    <x v="0"/>
    <s v="000000"/>
    <x v="0"/>
    <x v="0"/>
    <x v="0"/>
    <x v="0"/>
    <s v="Pagamento a favor da Industria Carvalho referente a compra de 100 blocos de 10cm para conclusão dos trabalhos na habitação do José Mendes Tavares,conforme proposta e fatura em anexo."/>
  </r>
  <r>
    <x v="1"/>
    <n v="0"/>
    <n v="0"/>
    <n v="0"/>
    <n v="3750"/>
    <x v="2093"/>
    <x v="0"/>
    <x v="0"/>
    <x v="0"/>
    <s v="80.02.01"/>
    <x v="3"/>
    <x v="3"/>
    <x v="3"/>
    <s v="Retenções Iur"/>
    <s v="80.02.01"/>
    <s v="Retenções Iur"/>
    <s v="80.02.01"/>
    <x v="3"/>
    <x v="0"/>
    <x v="2"/>
    <x v="1"/>
    <x v="1"/>
    <x v="2"/>
    <x v="0"/>
    <x v="0"/>
    <x v="5"/>
    <s v="2022-02-14"/>
    <x v="1"/>
    <n v="3750"/>
    <x v="0"/>
    <m/>
    <x v="0"/>
    <m/>
    <x v="3"/>
    <n v="100474696"/>
    <x v="0"/>
    <x v="0"/>
    <s v="Retenções Iur"/>
    <s v="ORI"/>
    <x v="0"/>
    <s v="RIUR"/>
    <x v="0"/>
    <x v="0"/>
    <x v="0"/>
    <x v="0"/>
    <x v="0"/>
    <x v="0"/>
    <x v="0"/>
    <x v="0"/>
    <x v="0"/>
    <x v="0"/>
    <x v="0"/>
    <s v="Retenções Iur"/>
    <x v="0"/>
    <x v="0"/>
    <x v="0"/>
    <x v="0"/>
    <x v="2"/>
    <x v="0"/>
    <x v="0"/>
    <s v="000000"/>
    <x v="0"/>
    <x v="1"/>
    <x v="0"/>
    <x v="0"/>
    <s v="RETENCAO OT"/>
  </r>
  <r>
    <x v="1"/>
    <n v="0"/>
    <n v="0"/>
    <n v="0"/>
    <n v="10834"/>
    <x v="2094"/>
    <x v="0"/>
    <x v="0"/>
    <x v="0"/>
    <s v="80.02.01"/>
    <x v="3"/>
    <x v="3"/>
    <x v="3"/>
    <s v="Retenções Iur"/>
    <s v="80.02.01"/>
    <s v="Retenções Iur"/>
    <s v="80.02.01"/>
    <x v="3"/>
    <x v="0"/>
    <x v="2"/>
    <x v="1"/>
    <x v="1"/>
    <x v="2"/>
    <x v="0"/>
    <x v="0"/>
    <x v="5"/>
    <s v="2022-02-24"/>
    <x v="1"/>
    <n v="10834"/>
    <x v="0"/>
    <m/>
    <x v="0"/>
    <m/>
    <x v="3"/>
    <n v="100474696"/>
    <x v="0"/>
    <x v="0"/>
    <s v="Retenções Iur"/>
    <s v="ORI"/>
    <x v="0"/>
    <s v="RIUR"/>
    <x v="0"/>
    <x v="0"/>
    <x v="0"/>
    <x v="0"/>
    <x v="0"/>
    <x v="0"/>
    <x v="0"/>
    <x v="0"/>
    <x v="0"/>
    <x v="0"/>
    <x v="0"/>
    <s v="Retenções Iur"/>
    <x v="0"/>
    <x v="0"/>
    <x v="0"/>
    <x v="0"/>
    <x v="2"/>
    <x v="0"/>
    <x v="0"/>
    <s v="000000"/>
    <x v="0"/>
    <x v="1"/>
    <x v="0"/>
    <x v="0"/>
    <s v="RETENCAO OT"/>
  </r>
  <r>
    <x v="1"/>
    <n v="0"/>
    <n v="0"/>
    <n v="0"/>
    <n v="27739"/>
    <x v="2095"/>
    <x v="0"/>
    <x v="0"/>
    <x v="0"/>
    <s v="80.02.10.01"/>
    <x v="9"/>
    <x v="3"/>
    <x v="3"/>
    <s v="Outros"/>
    <s v="80.02.10"/>
    <s v="Outros"/>
    <s v="80.02.10"/>
    <x v="29"/>
    <x v="0"/>
    <x v="2"/>
    <x v="1"/>
    <x v="1"/>
    <x v="2"/>
    <x v="0"/>
    <x v="0"/>
    <x v="5"/>
    <s v="2022-02-24"/>
    <x v="1"/>
    <n v="2773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300"/>
    <x v="2096"/>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82"/>
    <x v="0"/>
    <x v="0"/>
    <x v="1"/>
    <x v="0"/>
    <s v="Pagamento a favor do Sr.Mateus Gomes Lopes, pelo serviço de segurança referente ao mês de março 2022, conforme contrato em anexo. "/>
  </r>
  <r>
    <x v="1"/>
    <n v="0"/>
    <n v="0"/>
    <n v="0"/>
    <n v="13030"/>
    <x v="2096"/>
    <x v="0"/>
    <x v="1"/>
    <x v="0"/>
    <s v="03.16.15"/>
    <x v="6"/>
    <x v="0"/>
    <x v="5"/>
    <s v="Direção Financeira"/>
    <s v="03.16.15"/>
    <s v="Direção Financeira"/>
    <s v="03.16.15"/>
    <x v="20"/>
    <x v="0"/>
    <x v="1"/>
    <x v="5"/>
    <x v="0"/>
    <x v="0"/>
    <x v="2"/>
    <x v="0"/>
    <x v="2"/>
    <s v="2022-03-25"/>
    <x v="1"/>
    <n v="13030"/>
    <x v="0"/>
    <m/>
    <x v="0"/>
    <m/>
    <x v="346"/>
    <n v="100477179"/>
    <x v="0"/>
    <x v="0"/>
    <s v="Direção Financeira"/>
    <s v="ORI"/>
    <x v="0"/>
    <m/>
    <x v="0"/>
    <x v="0"/>
    <x v="0"/>
    <x v="0"/>
    <x v="0"/>
    <x v="0"/>
    <x v="0"/>
    <x v="0"/>
    <x v="0"/>
    <x v="0"/>
    <x v="0"/>
    <s v="Direção Financeira"/>
    <x v="0"/>
    <x v="0"/>
    <x v="0"/>
    <x v="0"/>
    <x v="0"/>
    <x v="0"/>
    <x v="0"/>
    <s v="000682"/>
    <x v="0"/>
    <x v="0"/>
    <x v="0"/>
    <x v="0"/>
    <s v="Pagamento a favor do Sr.Mateus Gomes Lopes, pelo serviço de segurança referente ao mês de março 2022, conforme contrato em anexo. "/>
  </r>
  <r>
    <x v="1"/>
    <n v="0"/>
    <n v="0"/>
    <n v="0"/>
    <n v="86"/>
    <x v="2097"/>
    <x v="0"/>
    <x v="1"/>
    <x v="0"/>
    <s v="03.16.26"/>
    <x v="43"/>
    <x v="0"/>
    <x v="5"/>
    <s v="Dir. da Agricultura, Pecuária e Floresta"/>
    <s v="03.16.26"/>
    <s v="Dir. da Agricultura, Pecuária e Floresta"/>
    <s v="03.16.26"/>
    <x v="60"/>
    <x v="0"/>
    <x v="1"/>
    <x v="1"/>
    <x v="0"/>
    <x v="0"/>
    <x v="2"/>
    <x v="0"/>
    <x v="0"/>
    <s v="2022-04-19"/>
    <x v="0"/>
    <n v="86"/>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4-2022"/>
  </r>
  <r>
    <x v="1"/>
    <n v="0"/>
    <n v="0"/>
    <n v="0"/>
    <n v="3180"/>
    <x v="2097"/>
    <x v="0"/>
    <x v="1"/>
    <x v="0"/>
    <s v="03.16.26"/>
    <x v="43"/>
    <x v="0"/>
    <x v="5"/>
    <s v="Dir. da Agricultura, Pecuária e Floresta"/>
    <s v="03.16.26"/>
    <s v="Dir. da Agricultura, Pecuária e Floresta"/>
    <s v="03.16.26"/>
    <x v="15"/>
    <x v="0"/>
    <x v="1"/>
    <x v="1"/>
    <x v="1"/>
    <x v="0"/>
    <x v="2"/>
    <x v="0"/>
    <x v="0"/>
    <s v="2022-04-19"/>
    <x v="0"/>
    <n v="3180"/>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4-2022"/>
  </r>
  <r>
    <x v="1"/>
    <n v="0"/>
    <n v="0"/>
    <n v="0"/>
    <n v="345"/>
    <x v="2097"/>
    <x v="0"/>
    <x v="1"/>
    <x v="0"/>
    <s v="03.16.26"/>
    <x v="43"/>
    <x v="0"/>
    <x v="5"/>
    <s v="Dir. da Agricultura, Pecuária e Floresta"/>
    <s v="03.16.26"/>
    <s v="Dir. da Agricultura, Pecuária e Floresta"/>
    <s v="03.16.26"/>
    <x v="60"/>
    <x v="0"/>
    <x v="1"/>
    <x v="1"/>
    <x v="0"/>
    <x v="0"/>
    <x v="2"/>
    <x v="0"/>
    <x v="0"/>
    <s v="2022-04-19"/>
    <x v="0"/>
    <n v="345"/>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4-2022"/>
  </r>
  <r>
    <x v="1"/>
    <n v="0"/>
    <n v="0"/>
    <n v="0"/>
    <n v="12644"/>
    <x v="2097"/>
    <x v="0"/>
    <x v="1"/>
    <x v="0"/>
    <s v="03.16.26"/>
    <x v="43"/>
    <x v="0"/>
    <x v="5"/>
    <s v="Dir. da Agricultura, Pecuária e Floresta"/>
    <s v="03.16.26"/>
    <s v="Dir. da Agricultura, Pecuária e Floresta"/>
    <s v="03.16.26"/>
    <x v="15"/>
    <x v="0"/>
    <x v="1"/>
    <x v="1"/>
    <x v="1"/>
    <x v="0"/>
    <x v="2"/>
    <x v="0"/>
    <x v="0"/>
    <s v="2022-04-19"/>
    <x v="0"/>
    <n v="12644"/>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4-2022"/>
  </r>
  <r>
    <x v="1"/>
    <n v="0"/>
    <n v="0"/>
    <n v="0"/>
    <n v="11"/>
    <x v="2097"/>
    <x v="0"/>
    <x v="1"/>
    <x v="0"/>
    <s v="03.16.26"/>
    <x v="43"/>
    <x v="0"/>
    <x v="5"/>
    <s v="Dir. da Agricultura, Pecuária e Floresta"/>
    <s v="03.16.26"/>
    <s v="Dir. da Agricultura, Pecuária e Floresta"/>
    <s v="03.16.26"/>
    <x v="60"/>
    <x v="0"/>
    <x v="1"/>
    <x v="1"/>
    <x v="0"/>
    <x v="0"/>
    <x v="2"/>
    <x v="0"/>
    <x v="0"/>
    <s v="2022-04-19"/>
    <x v="0"/>
    <n v="11"/>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4-2022"/>
  </r>
  <r>
    <x v="1"/>
    <n v="0"/>
    <n v="0"/>
    <n v="0"/>
    <n v="404"/>
    <x v="2097"/>
    <x v="0"/>
    <x v="1"/>
    <x v="0"/>
    <s v="03.16.26"/>
    <x v="43"/>
    <x v="0"/>
    <x v="5"/>
    <s v="Dir. da Agricultura, Pecuária e Floresta"/>
    <s v="03.16.26"/>
    <s v="Dir. da Agricultura, Pecuária e Floresta"/>
    <s v="03.16.26"/>
    <x v="15"/>
    <x v="0"/>
    <x v="1"/>
    <x v="1"/>
    <x v="1"/>
    <x v="0"/>
    <x v="2"/>
    <x v="0"/>
    <x v="0"/>
    <s v="2022-04-19"/>
    <x v="0"/>
    <n v="404"/>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4-2022"/>
  </r>
  <r>
    <x v="1"/>
    <n v="0"/>
    <n v="0"/>
    <n v="0"/>
    <n v="1538"/>
    <x v="2097"/>
    <x v="0"/>
    <x v="1"/>
    <x v="0"/>
    <s v="03.16.26"/>
    <x v="43"/>
    <x v="0"/>
    <x v="5"/>
    <s v="Dir. da Agricultura, Pecuária e Floresta"/>
    <s v="03.16.26"/>
    <s v="Dir. da Agricultura, Pecuária e Floresta"/>
    <s v="03.16.26"/>
    <x v="60"/>
    <x v="0"/>
    <x v="1"/>
    <x v="1"/>
    <x v="0"/>
    <x v="0"/>
    <x v="2"/>
    <x v="0"/>
    <x v="0"/>
    <s v="2022-04-19"/>
    <x v="0"/>
    <n v="1538"/>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4-2022"/>
  </r>
  <r>
    <x v="1"/>
    <n v="0"/>
    <n v="0"/>
    <n v="0"/>
    <n v="56344"/>
    <x v="2097"/>
    <x v="0"/>
    <x v="1"/>
    <x v="0"/>
    <s v="03.16.26"/>
    <x v="43"/>
    <x v="0"/>
    <x v="5"/>
    <s v="Dir. da Agricultura, Pecuária e Floresta"/>
    <s v="03.16.26"/>
    <s v="Dir. da Agricultura, Pecuária e Floresta"/>
    <s v="03.16.26"/>
    <x v="15"/>
    <x v="0"/>
    <x v="1"/>
    <x v="1"/>
    <x v="1"/>
    <x v="0"/>
    <x v="2"/>
    <x v="0"/>
    <x v="0"/>
    <s v="2022-04-19"/>
    <x v="0"/>
    <n v="56344"/>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4-2022"/>
  </r>
  <r>
    <x v="1"/>
    <n v="0"/>
    <n v="0"/>
    <n v="0"/>
    <n v="17774"/>
    <x v="2097"/>
    <x v="0"/>
    <x v="1"/>
    <x v="0"/>
    <s v="03.16.26"/>
    <x v="43"/>
    <x v="0"/>
    <x v="5"/>
    <s v="Dir. da Agricultura, Pecuária e Floresta"/>
    <s v="03.16.26"/>
    <s v="Dir. da Agricultura, Pecuária e Floresta"/>
    <s v="03.16.26"/>
    <x v="60"/>
    <x v="0"/>
    <x v="1"/>
    <x v="1"/>
    <x v="0"/>
    <x v="0"/>
    <x v="2"/>
    <x v="0"/>
    <x v="0"/>
    <s v="2022-04-19"/>
    <x v="0"/>
    <n v="17774"/>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4-2022"/>
  </r>
  <r>
    <x v="1"/>
    <n v="0"/>
    <n v="0"/>
    <n v="0"/>
    <n v="650954"/>
    <x v="2097"/>
    <x v="0"/>
    <x v="1"/>
    <x v="0"/>
    <s v="03.16.26"/>
    <x v="43"/>
    <x v="0"/>
    <x v="5"/>
    <s v="Dir. da Agricultura, Pecuária e Floresta"/>
    <s v="03.16.26"/>
    <s v="Dir. da Agricultura, Pecuária e Floresta"/>
    <s v="03.16.26"/>
    <x v="15"/>
    <x v="0"/>
    <x v="1"/>
    <x v="1"/>
    <x v="1"/>
    <x v="0"/>
    <x v="2"/>
    <x v="0"/>
    <x v="0"/>
    <s v="2022-04-19"/>
    <x v="0"/>
    <n v="650954"/>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4-2022"/>
  </r>
  <r>
    <x v="1"/>
    <n v="0"/>
    <n v="0"/>
    <n v="0"/>
    <n v="375"/>
    <x v="2098"/>
    <x v="0"/>
    <x v="1"/>
    <x v="0"/>
    <s v="03.16.25"/>
    <x v="13"/>
    <x v="0"/>
    <x v="5"/>
    <s v="Direção dos  Recursos Humanos"/>
    <s v="03.16.25"/>
    <s v="Direção dos  Recursos Humanos"/>
    <s v="03.16.25"/>
    <x v="13"/>
    <x v="0"/>
    <x v="1"/>
    <x v="5"/>
    <x v="0"/>
    <x v="0"/>
    <x v="2"/>
    <x v="0"/>
    <x v="0"/>
    <s v="2022-04-19"/>
    <x v="0"/>
    <n v="375"/>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116"/>
    <x v="2098"/>
    <x v="0"/>
    <x v="1"/>
    <x v="0"/>
    <s v="03.16.25"/>
    <x v="13"/>
    <x v="0"/>
    <x v="5"/>
    <s v="Direção dos  Recursos Humanos"/>
    <s v="03.16.25"/>
    <s v="Direção dos  Recursos Humanos"/>
    <s v="03.16.25"/>
    <x v="14"/>
    <x v="0"/>
    <x v="1"/>
    <x v="1"/>
    <x v="0"/>
    <x v="0"/>
    <x v="2"/>
    <x v="0"/>
    <x v="0"/>
    <s v="2022-04-19"/>
    <x v="0"/>
    <n v="116"/>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1779"/>
    <x v="2098"/>
    <x v="0"/>
    <x v="1"/>
    <x v="0"/>
    <s v="03.16.25"/>
    <x v="13"/>
    <x v="0"/>
    <x v="5"/>
    <s v="Direção dos  Recursos Humanos"/>
    <s v="03.16.25"/>
    <s v="Direção dos  Recursos Humanos"/>
    <s v="03.16.25"/>
    <x v="15"/>
    <x v="0"/>
    <x v="1"/>
    <x v="1"/>
    <x v="1"/>
    <x v="0"/>
    <x v="2"/>
    <x v="0"/>
    <x v="0"/>
    <s v="2022-04-19"/>
    <x v="0"/>
    <n v="177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9904"/>
    <x v="2098"/>
    <x v="0"/>
    <x v="1"/>
    <x v="0"/>
    <s v="03.16.25"/>
    <x v="13"/>
    <x v="0"/>
    <x v="5"/>
    <s v="Direção dos  Recursos Humanos"/>
    <s v="03.16.25"/>
    <s v="Direção dos  Recursos Humanos"/>
    <s v="03.16.25"/>
    <x v="16"/>
    <x v="0"/>
    <x v="1"/>
    <x v="1"/>
    <x v="1"/>
    <x v="0"/>
    <x v="2"/>
    <x v="0"/>
    <x v="0"/>
    <s v="2022-04-19"/>
    <x v="0"/>
    <n v="990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3754"/>
    <x v="2098"/>
    <x v="0"/>
    <x v="1"/>
    <x v="0"/>
    <s v="03.16.25"/>
    <x v="13"/>
    <x v="0"/>
    <x v="5"/>
    <s v="Direção dos  Recursos Humanos"/>
    <s v="03.16.25"/>
    <s v="Direção dos  Recursos Humanos"/>
    <s v="03.16.25"/>
    <x v="17"/>
    <x v="0"/>
    <x v="1"/>
    <x v="1"/>
    <x v="1"/>
    <x v="0"/>
    <x v="2"/>
    <x v="0"/>
    <x v="0"/>
    <s v="2022-04-19"/>
    <x v="0"/>
    <n v="375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734"/>
    <x v="2098"/>
    <x v="0"/>
    <x v="1"/>
    <x v="0"/>
    <s v="03.16.25"/>
    <x v="13"/>
    <x v="0"/>
    <x v="5"/>
    <s v="Direção dos  Recursos Humanos"/>
    <s v="03.16.25"/>
    <s v="Direção dos  Recursos Humanos"/>
    <s v="03.16.25"/>
    <x v="18"/>
    <x v="0"/>
    <x v="4"/>
    <x v="8"/>
    <x v="0"/>
    <x v="0"/>
    <x v="2"/>
    <x v="0"/>
    <x v="0"/>
    <s v="2022-04-19"/>
    <x v="0"/>
    <n v="73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25389"/>
    <x v="2098"/>
    <x v="0"/>
    <x v="1"/>
    <x v="0"/>
    <s v="03.16.25"/>
    <x v="13"/>
    <x v="0"/>
    <x v="5"/>
    <s v="Direção dos  Recursos Humanos"/>
    <s v="03.16.25"/>
    <s v="Direção dos  Recursos Humanos"/>
    <s v="03.16.25"/>
    <x v="19"/>
    <x v="0"/>
    <x v="4"/>
    <x v="8"/>
    <x v="0"/>
    <x v="0"/>
    <x v="2"/>
    <x v="0"/>
    <x v="0"/>
    <s v="2022-04-19"/>
    <x v="0"/>
    <n v="2538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4-2022"/>
  </r>
  <r>
    <x v="1"/>
    <n v="0"/>
    <n v="0"/>
    <n v="0"/>
    <n v="62"/>
    <x v="2098"/>
    <x v="0"/>
    <x v="1"/>
    <x v="0"/>
    <s v="03.16.25"/>
    <x v="13"/>
    <x v="0"/>
    <x v="5"/>
    <s v="Direção dos  Recursos Humanos"/>
    <s v="03.16.25"/>
    <s v="Direção dos  Recursos Humanos"/>
    <s v="03.16.25"/>
    <x v="13"/>
    <x v="0"/>
    <x v="1"/>
    <x v="5"/>
    <x v="0"/>
    <x v="0"/>
    <x v="2"/>
    <x v="0"/>
    <x v="0"/>
    <s v="2022-04-19"/>
    <x v="0"/>
    <n v="62"/>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19"/>
    <x v="2098"/>
    <x v="0"/>
    <x v="1"/>
    <x v="0"/>
    <s v="03.16.25"/>
    <x v="13"/>
    <x v="0"/>
    <x v="5"/>
    <s v="Direção dos  Recursos Humanos"/>
    <s v="03.16.25"/>
    <s v="Direção dos  Recursos Humanos"/>
    <s v="03.16.25"/>
    <x v="14"/>
    <x v="0"/>
    <x v="1"/>
    <x v="1"/>
    <x v="0"/>
    <x v="0"/>
    <x v="2"/>
    <x v="0"/>
    <x v="0"/>
    <s v="2022-04-19"/>
    <x v="0"/>
    <n v="1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296"/>
    <x v="2098"/>
    <x v="0"/>
    <x v="1"/>
    <x v="0"/>
    <s v="03.16.25"/>
    <x v="13"/>
    <x v="0"/>
    <x v="5"/>
    <s v="Direção dos  Recursos Humanos"/>
    <s v="03.16.25"/>
    <s v="Direção dos  Recursos Humanos"/>
    <s v="03.16.25"/>
    <x v="15"/>
    <x v="0"/>
    <x v="1"/>
    <x v="1"/>
    <x v="1"/>
    <x v="0"/>
    <x v="2"/>
    <x v="0"/>
    <x v="0"/>
    <s v="2022-04-19"/>
    <x v="0"/>
    <n v="296"/>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1648"/>
    <x v="2098"/>
    <x v="0"/>
    <x v="1"/>
    <x v="0"/>
    <s v="03.16.25"/>
    <x v="13"/>
    <x v="0"/>
    <x v="5"/>
    <s v="Direção dos  Recursos Humanos"/>
    <s v="03.16.25"/>
    <s v="Direção dos  Recursos Humanos"/>
    <s v="03.16.25"/>
    <x v="16"/>
    <x v="0"/>
    <x v="1"/>
    <x v="1"/>
    <x v="1"/>
    <x v="0"/>
    <x v="2"/>
    <x v="0"/>
    <x v="0"/>
    <s v="2022-04-19"/>
    <x v="0"/>
    <n v="164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624"/>
    <x v="2098"/>
    <x v="0"/>
    <x v="1"/>
    <x v="0"/>
    <s v="03.16.25"/>
    <x v="13"/>
    <x v="0"/>
    <x v="5"/>
    <s v="Direção dos  Recursos Humanos"/>
    <s v="03.16.25"/>
    <s v="Direção dos  Recursos Humanos"/>
    <s v="03.16.25"/>
    <x v="17"/>
    <x v="0"/>
    <x v="1"/>
    <x v="1"/>
    <x v="1"/>
    <x v="0"/>
    <x v="2"/>
    <x v="0"/>
    <x v="0"/>
    <s v="2022-04-19"/>
    <x v="0"/>
    <n v="62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122"/>
    <x v="2098"/>
    <x v="0"/>
    <x v="1"/>
    <x v="0"/>
    <s v="03.16.25"/>
    <x v="13"/>
    <x v="0"/>
    <x v="5"/>
    <s v="Direção dos  Recursos Humanos"/>
    <s v="03.16.25"/>
    <s v="Direção dos  Recursos Humanos"/>
    <s v="03.16.25"/>
    <x v="18"/>
    <x v="0"/>
    <x v="4"/>
    <x v="8"/>
    <x v="0"/>
    <x v="0"/>
    <x v="2"/>
    <x v="0"/>
    <x v="0"/>
    <s v="2022-04-19"/>
    <x v="0"/>
    <n v="122"/>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4229"/>
    <x v="2098"/>
    <x v="0"/>
    <x v="1"/>
    <x v="0"/>
    <s v="03.16.25"/>
    <x v="13"/>
    <x v="0"/>
    <x v="5"/>
    <s v="Direção dos  Recursos Humanos"/>
    <s v="03.16.25"/>
    <s v="Direção dos  Recursos Humanos"/>
    <s v="03.16.25"/>
    <x v="19"/>
    <x v="0"/>
    <x v="4"/>
    <x v="8"/>
    <x v="0"/>
    <x v="0"/>
    <x v="2"/>
    <x v="0"/>
    <x v="0"/>
    <s v="2022-04-19"/>
    <x v="0"/>
    <n v="422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4-2022"/>
  </r>
  <r>
    <x v="1"/>
    <n v="0"/>
    <n v="0"/>
    <n v="0"/>
    <n v="11304"/>
    <x v="2098"/>
    <x v="0"/>
    <x v="1"/>
    <x v="0"/>
    <s v="03.16.25"/>
    <x v="13"/>
    <x v="0"/>
    <x v="5"/>
    <s v="Direção dos  Recursos Humanos"/>
    <s v="03.16.25"/>
    <s v="Direção dos  Recursos Humanos"/>
    <s v="03.16.25"/>
    <x v="13"/>
    <x v="0"/>
    <x v="1"/>
    <x v="5"/>
    <x v="0"/>
    <x v="0"/>
    <x v="2"/>
    <x v="0"/>
    <x v="0"/>
    <s v="2022-04-19"/>
    <x v="0"/>
    <n v="11304"/>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3510"/>
    <x v="2098"/>
    <x v="0"/>
    <x v="1"/>
    <x v="0"/>
    <s v="03.16.25"/>
    <x v="13"/>
    <x v="0"/>
    <x v="5"/>
    <s v="Direção dos  Recursos Humanos"/>
    <s v="03.16.25"/>
    <s v="Direção dos  Recursos Humanos"/>
    <s v="03.16.25"/>
    <x v="14"/>
    <x v="0"/>
    <x v="1"/>
    <x v="1"/>
    <x v="0"/>
    <x v="0"/>
    <x v="2"/>
    <x v="0"/>
    <x v="0"/>
    <s v="2022-04-19"/>
    <x v="0"/>
    <n v="351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53576"/>
    <x v="2098"/>
    <x v="0"/>
    <x v="1"/>
    <x v="0"/>
    <s v="03.16.25"/>
    <x v="13"/>
    <x v="0"/>
    <x v="5"/>
    <s v="Direção dos  Recursos Humanos"/>
    <s v="03.16.25"/>
    <s v="Direção dos  Recursos Humanos"/>
    <s v="03.16.25"/>
    <x v="15"/>
    <x v="0"/>
    <x v="1"/>
    <x v="1"/>
    <x v="1"/>
    <x v="0"/>
    <x v="2"/>
    <x v="0"/>
    <x v="0"/>
    <s v="2022-04-19"/>
    <x v="0"/>
    <n v="53576"/>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298161"/>
    <x v="2098"/>
    <x v="0"/>
    <x v="1"/>
    <x v="0"/>
    <s v="03.16.25"/>
    <x v="13"/>
    <x v="0"/>
    <x v="5"/>
    <s v="Direção dos  Recursos Humanos"/>
    <s v="03.16.25"/>
    <s v="Direção dos  Recursos Humanos"/>
    <s v="03.16.25"/>
    <x v="16"/>
    <x v="0"/>
    <x v="1"/>
    <x v="1"/>
    <x v="1"/>
    <x v="0"/>
    <x v="2"/>
    <x v="0"/>
    <x v="0"/>
    <s v="2022-04-19"/>
    <x v="0"/>
    <n v="29816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113013"/>
    <x v="2098"/>
    <x v="0"/>
    <x v="1"/>
    <x v="0"/>
    <s v="03.16.25"/>
    <x v="13"/>
    <x v="0"/>
    <x v="5"/>
    <s v="Direção dos  Recursos Humanos"/>
    <s v="03.16.25"/>
    <s v="Direção dos  Recursos Humanos"/>
    <s v="03.16.25"/>
    <x v="17"/>
    <x v="0"/>
    <x v="1"/>
    <x v="1"/>
    <x v="1"/>
    <x v="0"/>
    <x v="2"/>
    <x v="0"/>
    <x v="0"/>
    <s v="2022-04-19"/>
    <x v="0"/>
    <n v="11301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22119"/>
    <x v="2098"/>
    <x v="0"/>
    <x v="1"/>
    <x v="0"/>
    <s v="03.16.25"/>
    <x v="13"/>
    <x v="0"/>
    <x v="5"/>
    <s v="Direção dos  Recursos Humanos"/>
    <s v="03.16.25"/>
    <s v="Direção dos  Recursos Humanos"/>
    <s v="03.16.25"/>
    <x v="18"/>
    <x v="0"/>
    <x v="4"/>
    <x v="8"/>
    <x v="0"/>
    <x v="0"/>
    <x v="2"/>
    <x v="0"/>
    <x v="0"/>
    <s v="2022-04-19"/>
    <x v="0"/>
    <n v="2211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764177"/>
    <x v="2098"/>
    <x v="0"/>
    <x v="1"/>
    <x v="0"/>
    <s v="03.16.25"/>
    <x v="13"/>
    <x v="0"/>
    <x v="5"/>
    <s v="Direção dos  Recursos Humanos"/>
    <s v="03.16.25"/>
    <s v="Direção dos  Recursos Humanos"/>
    <s v="03.16.25"/>
    <x v="19"/>
    <x v="0"/>
    <x v="4"/>
    <x v="8"/>
    <x v="0"/>
    <x v="0"/>
    <x v="2"/>
    <x v="0"/>
    <x v="0"/>
    <s v="2022-04-19"/>
    <x v="0"/>
    <n v="76417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4-2022"/>
  </r>
  <r>
    <x v="1"/>
    <n v="0"/>
    <n v="0"/>
    <n v="0"/>
    <n v="1361"/>
    <x v="2099"/>
    <x v="0"/>
    <x v="1"/>
    <x v="0"/>
    <s v="03.16.22"/>
    <x v="59"/>
    <x v="0"/>
    <x v="5"/>
    <s v="Direção da Habitação"/>
    <s v="03.16.22"/>
    <s v="Direção da Habitação"/>
    <s v="03.16.22"/>
    <x v="13"/>
    <x v="0"/>
    <x v="1"/>
    <x v="5"/>
    <x v="0"/>
    <x v="0"/>
    <x v="2"/>
    <x v="0"/>
    <x v="0"/>
    <s v="2022-04-19"/>
    <x v="0"/>
    <n v="1361"/>
    <x v="0"/>
    <m/>
    <x v="0"/>
    <m/>
    <x v="3"/>
    <n v="100474696"/>
    <x v="0"/>
    <x v="1"/>
    <s v="Direção da Habitação"/>
    <s v="ORI"/>
    <x v="0"/>
    <m/>
    <x v="0"/>
    <x v="0"/>
    <x v="0"/>
    <x v="0"/>
    <x v="0"/>
    <x v="0"/>
    <x v="0"/>
    <x v="0"/>
    <x v="0"/>
    <x v="0"/>
    <x v="0"/>
    <s v="Direção da Habitação"/>
    <x v="0"/>
    <x v="0"/>
    <x v="0"/>
    <x v="0"/>
    <x v="0"/>
    <x v="0"/>
    <x v="0"/>
    <s v="000000"/>
    <x v="0"/>
    <x v="0"/>
    <x v="1"/>
    <x v="0"/>
    <s v="Pagamento de salário referente a 04-2022"/>
  </r>
  <r>
    <x v="1"/>
    <n v="0"/>
    <n v="0"/>
    <n v="0"/>
    <n v="13618"/>
    <x v="2099"/>
    <x v="0"/>
    <x v="1"/>
    <x v="0"/>
    <s v="03.16.22"/>
    <x v="59"/>
    <x v="0"/>
    <x v="5"/>
    <s v="Direção da Habitação"/>
    <s v="03.16.22"/>
    <s v="Direção da Habitação"/>
    <s v="03.16.22"/>
    <x v="17"/>
    <x v="0"/>
    <x v="1"/>
    <x v="1"/>
    <x v="1"/>
    <x v="0"/>
    <x v="2"/>
    <x v="0"/>
    <x v="0"/>
    <s v="2022-04-19"/>
    <x v="0"/>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4-2022"/>
  </r>
  <r>
    <x v="1"/>
    <n v="0"/>
    <n v="0"/>
    <n v="0"/>
    <n v="890"/>
    <x v="2099"/>
    <x v="0"/>
    <x v="1"/>
    <x v="0"/>
    <s v="03.16.22"/>
    <x v="59"/>
    <x v="0"/>
    <x v="5"/>
    <s v="Direção da Habitação"/>
    <s v="03.16.22"/>
    <s v="Direção da Habitação"/>
    <s v="03.16.22"/>
    <x v="13"/>
    <x v="0"/>
    <x v="1"/>
    <x v="5"/>
    <x v="0"/>
    <x v="0"/>
    <x v="2"/>
    <x v="0"/>
    <x v="0"/>
    <s v="2022-04-19"/>
    <x v="0"/>
    <n v="890"/>
    <x v="0"/>
    <m/>
    <x v="0"/>
    <m/>
    <x v="33"/>
    <n v="100474706"/>
    <x v="0"/>
    <x v="6"/>
    <s v="Direção da Habitação"/>
    <s v="ORI"/>
    <x v="0"/>
    <m/>
    <x v="0"/>
    <x v="0"/>
    <x v="0"/>
    <x v="0"/>
    <x v="0"/>
    <x v="0"/>
    <x v="0"/>
    <x v="0"/>
    <x v="0"/>
    <x v="0"/>
    <x v="0"/>
    <s v="Direção da Habitação"/>
    <x v="0"/>
    <x v="0"/>
    <x v="0"/>
    <x v="0"/>
    <x v="0"/>
    <x v="0"/>
    <x v="0"/>
    <s v="000000"/>
    <x v="0"/>
    <x v="0"/>
    <x v="6"/>
    <x v="0"/>
    <s v="Pagamento de salário referente a 04-2022"/>
  </r>
  <r>
    <x v="1"/>
    <n v="0"/>
    <n v="0"/>
    <n v="0"/>
    <n v="8902"/>
    <x v="2099"/>
    <x v="0"/>
    <x v="1"/>
    <x v="0"/>
    <s v="03.16.22"/>
    <x v="59"/>
    <x v="0"/>
    <x v="5"/>
    <s v="Direção da Habitação"/>
    <s v="03.16.22"/>
    <s v="Direção da Habitação"/>
    <s v="03.16.22"/>
    <x v="17"/>
    <x v="0"/>
    <x v="1"/>
    <x v="1"/>
    <x v="1"/>
    <x v="0"/>
    <x v="2"/>
    <x v="0"/>
    <x v="0"/>
    <s v="2022-04-19"/>
    <x v="0"/>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4-2022"/>
  </r>
  <r>
    <x v="1"/>
    <n v="0"/>
    <n v="0"/>
    <n v="0"/>
    <n v="9989"/>
    <x v="2099"/>
    <x v="0"/>
    <x v="1"/>
    <x v="0"/>
    <s v="03.16.22"/>
    <x v="59"/>
    <x v="0"/>
    <x v="5"/>
    <s v="Direção da Habitação"/>
    <s v="03.16.22"/>
    <s v="Direção da Habitação"/>
    <s v="03.16.22"/>
    <x v="13"/>
    <x v="0"/>
    <x v="1"/>
    <x v="5"/>
    <x v="0"/>
    <x v="0"/>
    <x v="2"/>
    <x v="0"/>
    <x v="0"/>
    <s v="2022-04-19"/>
    <x v="0"/>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4-2022"/>
  </r>
  <r>
    <x v="1"/>
    <n v="0"/>
    <n v="0"/>
    <n v="0"/>
    <n v="99880"/>
    <x v="2099"/>
    <x v="0"/>
    <x v="1"/>
    <x v="0"/>
    <s v="03.16.22"/>
    <x v="59"/>
    <x v="0"/>
    <x v="5"/>
    <s v="Direção da Habitação"/>
    <s v="03.16.22"/>
    <s v="Direção da Habitação"/>
    <s v="03.16.22"/>
    <x v="17"/>
    <x v="0"/>
    <x v="1"/>
    <x v="1"/>
    <x v="1"/>
    <x v="0"/>
    <x v="2"/>
    <x v="0"/>
    <x v="0"/>
    <s v="2022-04-19"/>
    <x v="0"/>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4-2022"/>
  </r>
  <r>
    <x v="1"/>
    <n v="0"/>
    <n v="0"/>
    <n v="0"/>
    <n v="10834"/>
    <x v="2100"/>
    <x v="0"/>
    <x v="1"/>
    <x v="0"/>
    <s v="03.16.20"/>
    <x v="51"/>
    <x v="0"/>
    <x v="5"/>
    <s v="Dir. do Comércio, Indústria, Transporte Feiras e Pesca"/>
    <s v="03.16.20"/>
    <s v="Dir. do Comércio, Indústria, Transporte Feiras e Pesca"/>
    <s v="03.16.20"/>
    <x v="16"/>
    <x v="0"/>
    <x v="1"/>
    <x v="1"/>
    <x v="1"/>
    <x v="0"/>
    <x v="2"/>
    <x v="0"/>
    <x v="0"/>
    <s v="2022-04-19"/>
    <x v="0"/>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4-2022"/>
  </r>
  <r>
    <x v="1"/>
    <n v="0"/>
    <n v="0"/>
    <n v="0"/>
    <n v="8213"/>
    <x v="2100"/>
    <x v="0"/>
    <x v="1"/>
    <x v="0"/>
    <s v="03.16.20"/>
    <x v="51"/>
    <x v="0"/>
    <x v="5"/>
    <s v="Dir. do Comércio, Indústria, Transporte Feiras e Pesca"/>
    <s v="03.16.20"/>
    <s v="Dir. do Comércio, Indústria, Transporte Feiras e Pesca"/>
    <s v="03.16.20"/>
    <x v="16"/>
    <x v="0"/>
    <x v="1"/>
    <x v="1"/>
    <x v="1"/>
    <x v="0"/>
    <x v="2"/>
    <x v="0"/>
    <x v="0"/>
    <s v="2022-04-19"/>
    <x v="0"/>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4-2022"/>
  </r>
  <r>
    <x v="1"/>
    <n v="0"/>
    <n v="0"/>
    <n v="0"/>
    <n v="83615"/>
    <x v="2100"/>
    <x v="0"/>
    <x v="1"/>
    <x v="0"/>
    <s v="03.16.20"/>
    <x v="51"/>
    <x v="0"/>
    <x v="5"/>
    <s v="Dir. do Comércio, Indústria, Transporte Feiras e Pesca"/>
    <s v="03.16.20"/>
    <s v="Dir. do Comércio, Indústria, Transporte Feiras e Pesca"/>
    <s v="03.16.20"/>
    <x v="16"/>
    <x v="0"/>
    <x v="1"/>
    <x v="1"/>
    <x v="1"/>
    <x v="0"/>
    <x v="2"/>
    <x v="0"/>
    <x v="0"/>
    <s v="2022-04-19"/>
    <x v="0"/>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4-2022"/>
  </r>
  <r>
    <x v="1"/>
    <n v="0"/>
    <n v="0"/>
    <n v="0"/>
    <n v="59616"/>
    <x v="2101"/>
    <x v="0"/>
    <x v="1"/>
    <x v="0"/>
    <s v="03.16.15"/>
    <x v="6"/>
    <x v="0"/>
    <x v="5"/>
    <s v="Direção Financeira"/>
    <s v="03.16.15"/>
    <s v="Direção Financeira"/>
    <s v="03.16.15"/>
    <x v="67"/>
    <x v="0"/>
    <x v="1"/>
    <x v="1"/>
    <x v="0"/>
    <x v="0"/>
    <x v="2"/>
    <x v="0"/>
    <x v="1"/>
    <s v="2022-05-03"/>
    <x v="0"/>
    <n v="59616"/>
    <x v="0"/>
    <m/>
    <x v="0"/>
    <m/>
    <x v="348"/>
    <n v="100477704"/>
    <x v="0"/>
    <x v="0"/>
    <s v="Direção Financeira"/>
    <s v="ORI"/>
    <x v="0"/>
    <m/>
    <x v="0"/>
    <x v="0"/>
    <x v="0"/>
    <x v="0"/>
    <x v="0"/>
    <x v="0"/>
    <x v="0"/>
    <x v="0"/>
    <x v="0"/>
    <x v="0"/>
    <x v="0"/>
    <s v="Direção Financeira"/>
    <x v="0"/>
    <x v="0"/>
    <x v="0"/>
    <x v="0"/>
    <x v="0"/>
    <x v="0"/>
    <x v="0"/>
    <s v="000000"/>
    <x v="0"/>
    <x v="0"/>
    <x v="0"/>
    <x v="0"/>
    <s v="Pagamento a favor de Sesis, para o pagamento da segunda prestação, pela aquisição de mesas de palco e cadeira para Salão Nobre da Câmara Municipal de São Miguel, conforme fatura e proposta em anexo._x000d__x000a_"/>
  </r>
  <r>
    <x v="1"/>
    <n v="0"/>
    <n v="0"/>
    <n v="0"/>
    <n v="45600"/>
    <x v="2102"/>
    <x v="0"/>
    <x v="0"/>
    <x v="0"/>
    <s v="03.03.10"/>
    <x v="0"/>
    <x v="0"/>
    <x v="0"/>
    <s v="Receitas Da Câmara"/>
    <s v="03.03.10"/>
    <s v="Receitas Da Câmara"/>
    <s v="03.03.10"/>
    <x v="37"/>
    <x v="0"/>
    <x v="5"/>
    <x v="4"/>
    <x v="0"/>
    <x v="0"/>
    <x v="0"/>
    <x v="0"/>
    <x v="3"/>
    <s v="2022-06-16"/>
    <x v="0"/>
    <n v="45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95"/>
    <x v="2103"/>
    <x v="0"/>
    <x v="1"/>
    <x v="0"/>
    <s v="03.16.15"/>
    <x v="6"/>
    <x v="0"/>
    <x v="5"/>
    <s v="Direção Financeira"/>
    <s v="03.16.15"/>
    <s v="Direção Financeira"/>
    <s v="03.16.15"/>
    <x v="20"/>
    <x v="0"/>
    <x v="1"/>
    <x v="5"/>
    <x v="0"/>
    <x v="0"/>
    <x v="2"/>
    <x v="0"/>
    <x v="1"/>
    <s v="2022-05-17"/>
    <x v="0"/>
    <n v="4995"/>
    <x v="0"/>
    <m/>
    <x v="0"/>
    <m/>
    <x v="3"/>
    <n v="100474696"/>
    <x v="0"/>
    <x v="1"/>
    <s v="Direção Financeira"/>
    <s v="ORI"/>
    <x v="0"/>
    <m/>
    <x v="0"/>
    <x v="0"/>
    <x v="0"/>
    <x v="0"/>
    <x v="0"/>
    <x v="0"/>
    <x v="0"/>
    <x v="0"/>
    <x v="0"/>
    <x v="0"/>
    <x v="0"/>
    <s v="Direção Financeira"/>
    <x v="0"/>
    <x v="0"/>
    <x v="0"/>
    <x v="0"/>
    <x v="0"/>
    <x v="0"/>
    <x v="0"/>
    <s v="000000"/>
    <x v="0"/>
    <x v="0"/>
    <x v="1"/>
    <x v="0"/>
    <s v="Pagamento ao Sr.Iderlindo Natalício Furtado, pelo serviço prestado ao Pelouro da Inovação e Desporto, referente ao mês de Maio 2022, conforme contrato em anexo. "/>
  </r>
  <r>
    <x v="1"/>
    <n v="0"/>
    <n v="0"/>
    <n v="0"/>
    <n v="28308"/>
    <x v="2103"/>
    <x v="0"/>
    <x v="1"/>
    <x v="0"/>
    <s v="03.16.15"/>
    <x v="6"/>
    <x v="0"/>
    <x v="5"/>
    <s v="Direção Financeira"/>
    <s v="03.16.15"/>
    <s v="Direção Financeira"/>
    <s v="03.16.15"/>
    <x v="20"/>
    <x v="0"/>
    <x v="1"/>
    <x v="5"/>
    <x v="0"/>
    <x v="0"/>
    <x v="2"/>
    <x v="0"/>
    <x v="1"/>
    <s v="2022-05-17"/>
    <x v="0"/>
    <n v="28308"/>
    <x v="0"/>
    <m/>
    <x v="0"/>
    <m/>
    <x v="71"/>
    <n v="100477347"/>
    <x v="0"/>
    <x v="0"/>
    <s v="Direção Financeira"/>
    <s v="ORI"/>
    <x v="0"/>
    <m/>
    <x v="0"/>
    <x v="0"/>
    <x v="0"/>
    <x v="0"/>
    <x v="0"/>
    <x v="0"/>
    <x v="0"/>
    <x v="0"/>
    <x v="0"/>
    <x v="0"/>
    <x v="0"/>
    <s v="Direção Financeira"/>
    <x v="0"/>
    <x v="0"/>
    <x v="0"/>
    <x v="0"/>
    <x v="0"/>
    <x v="0"/>
    <x v="0"/>
    <s v="000000"/>
    <x v="0"/>
    <x v="0"/>
    <x v="0"/>
    <x v="0"/>
    <s v="Pagamento ao Sr.Iderlindo Natalício Furtado, pelo serviço prestado ao Pelouro da Inovação e Desporto, referente ao mês de Maio 2022, conforme contrato em anexo. "/>
  </r>
  <r>
    <x v="1"/>
    <n v="0"/>
    <n v="0"/>
    <n v="0"/>
    <n v="700"/>
    <x v="2104"/>
    <x v="0"/>
    <x v="0"/>
    <x v="0"/>
    <s v="03.03.10"/>
    <x v="0"/>
    <x v="0"/>
    <x v="0"/>
    <s v="Receitas Da Câmara"/>
    <s v="03.03.10"/>
    <s v="Receitas Da Câmara"/>
    <s v="03.03.10"/>
    <x v="36"/>
    <x v="0"/>
    <x v="5"/>
    <x v="4"/>
    <x v="0"/>
    <x v="0"/>
    <x v="0"/>
    <x v="0"/>
    <x v="3"/>
    <s v="2022-06-06"/>
    <x v="0"/>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2105"/>
    <x v="0"/>
    <x v="1"/>
    <x v="0"/>
    <s v="03.16.15"/>
    <x v="6"/>
    <x v="0"/>
    <x v="5"/>
    <s v="Direção Financeira"/>
    <s v="03.16.15"/>
    <s v="Direção Financeira"/>
    <s v="03.16.15"/>
    <x v="20"/>
    <x v="0"/>
    <x v="1"/>
    <x v="5"/>
    <x v="0"/>
    <x v="0"/>
    <x v="2"/>
    <x v="0"/>
    <x v="1"/>
    <s v="2022-05-24"/>
    <x v="0"/>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Maio 2022, conforme comtrato em anexo."/>
  </r>
  <r>
    <x v="1"/>
    <n v="0"/>
    <n v="0"/>
    <n v="0"/>
    <n v="13030"/>
    <x v="2105"/>
    <x v="0"/>
    <x v="1"/>
    <x v="0"/>
    <s v="03.16.15"/>
    <x v="6"/>
    <x v="0"/>
    <x v="5"/>
    <s v="Direção Financeira"/>
    <s v="03.16.15"/>
    <s v="Direção Financeira"/>
    <s v="03.16.15"/>
    <x v="20"/>
    <x v="0"/>
    <x v="1"/>
    <x v="5"/>
    <x v="0"/>
    <x v="0"/>
    <x v="2"/>
    <x v="0"/>
    <x v="1"/>
    <s v="2022-05-24"/>
    <x v="0"/>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Maio 2022, conforme comtrato em anexo."/>
  </r>
  <r>
    <x v="0"/>
    <n v="0"/>
    <n v="0"/>
    <n v="0"/>
    <n v="146902"/>
    <x v="2106"/>
    <x v="0"/>
    <x v="1"/>
    <x v="0"/>
    <s v="01.27.04.09"/>
    <x v="54"/>
    <x v="2"/>
    <x v="2"/>
    <s v="Infra-Estruturas e Transportes"/>
    <s v="01.27.04"/>
    <s v="Infra-Estruturas e Transportes"/>
    <s v="01.27.04"/>
    <x v="2"/>
    <x v="0"/>
    <x v="1"/>
    <x v="1"/>
    <x v="0"/>
    <x v="1"/>
    <x v="1"/>
    <x v="0"/>
    <x v="1"/>
    <s v="2022-05-24"/>
    <x v="0"/>
    <n v="146902"/>
    <x v="0"/>
    <m/>
    <x v="0"/>
    <m/>
    <x v="349"/>
    <n v="100391401"/>
    <x v="0"/>
    <x v="0"/>
    <s v="Sinalização de Transito"/>
    <s v="ORI"/>
    <x v="0"/>
    <m/>
    <x v="0"/>
    <x v="0"/>
    <x v="0"/>
    <x v="0"/>
    <x v="0"/>
    <x v="0"/>
    <x v="0"/>
    <x v="1"/>
    <x v="0"/>
    <x v="0"/>
    <x v="0"/>
    <s v="Sinalização de Transito"/>
    <x v="0"/>
    <x v="0"/>
    <x v="0"/>
    <x v="0"/>
    <x v="1"/>
    <x v="0"/>
    <x v="0"/>
    <s v="000000"/>
    <x v="0"/>
    <x v="0"/>
    <x v="0"/>
    <x v="0"/>
    <s v="Pagamento a favor de Carlo Veigas. pela aquisição de 05 Tubo Redondo Galvanizado 1/2 06 tubos redondo galvanizado  de 4 destinado a construção de placas de localização de obras de requalificação da Orla Marítima, Manguinho e Monte terra, conforme proposta em anexo."/>
  </r>
  <r>
    <x v="1"/>
    <n v="0"/>
    <n v="0"/>
    <n v="0"/>
    <n v="12075"/>
    <x v="2107"/>
    <x v="0"/>
    <x v="0"/>
    <x v="0"/>
    <s v="80.02.01"/>
    <x v="3"/>
    <x v="3"/>
    <x v="3"/>
    <s v="Retenções Iur"/>
    <s v="80.02.01"/>
    <s v="Retenções Iur"/>
    <s v="80.02.01"/>
    <x v="3"/>
    <x v="0"/>
    <x v="2"/>
    <x v="1"/>
    <x v="1"/>
    <x v="2"/>
    <x v="0"/>
    <x v="0"/>
    <x v="1"/>
    <s v="2022-05-04"/>
    <x v="0"/>
    <n v="12075"/>
    <x v="0"/>
    <m/>
    <x v="0"/>
    <m/>
    <x v="3"/>
    <n v="100474696"/>
    <x v="0"/>
    <x v="0"/>
    <s v="Retenções Iur"/>
    <s v="ORI"/>
    <x v="0"/>
    <s v="RIUR"/>
    <x v="0"/>
    <x v="0"/>
    <x v="0"/>
    <x v="0"/>
    <x v="0"/>
    <x v="0"/>
    <x v="0"/>
    <x v="0"/>
    <x v="0"/>
    <x v="0"/>
    <x v="0"/>
    <s v="Retenções Iur"/>
    <x v="0"/>
    <x v="0"/>
    <x v="0"/>
    <x v="0"/>
    <x v="2"/>
    <x v="0"/>
    <x v="0"/>
    <s v="000000"/>
    <x v="0"/>
    <x v="1"/>
    <x v="0"/>
    <x v="0"/>
    <s v="RETENCAO OT"/>
  </r>
  <r>
    <x v="1"/>
    <n v="0"/>
    <n v="0"/>
    <n v="0"/>
    <n v="4860"/>
    <x v="2108"/>
    <x v="0"/>
    <x v="0"/>
    <x v="0"/>
    <s v="03.03.10"/>
    <x v="0"/>
    <x v="0"/>
    <x v="0"/>
    <s v="Receitas Da Câmara"/>
    <s v="03.03.10"/>
    <s v="Receitas Da Câmara"/>
    <s v="03.03.10"/>
    <x v="37"/>
    <x v="0"/>
    <x v="5"/>
    <x v="4"/>
    <x v="0"/>
    <x v="0"/>
    <x v="0"/>
    <x v="0"/>
    <x v="3"/>
    <s v="2022-06-06"/>
    <x v="0"/>
    <n v="4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2109"/>
    <x v="0"/>
    <x v="0"/>
    <x v="0"/>
    <s v="03.03.10"/>
    <x v="0"/>
    <x v="0"/>
    <x v="0"/>
    <s v="Receitas Da Câmara"/>
    <s v="03.03.10"/>
    <s v="Receitas Da Câmara"/>
    <s v="03.03.10"/>
    <x v="42"/>
    <x v="0"/>
    <x v="5"/>
    <x v="12"/>
    <x v="0"/>
    <x v="0"/>
    <x v="0"/>
    <x v="0"/>
    <x v="3"/>
    <s v="2022-06-06"/>
    <x v="0"/>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40"/>
    <x v="2110"/>
    <x v="0"/>
    <x v="0"/>
    <x v="0"/>
    <s v="03.03.10"/>
    <x v="0"/>
    <x v="0"/>
    <x v="0"/>
    <s v="Receitas Da Câmara"/>
    <s v="03.03.10"/>
    <s v="Receitas Da Câmara"/>
    <s v="03.03.10"/>
    <x v="40"/>
    <x v="0"/>
    <x v="5"/>
    <x v="4"/>
    <x v="0"/>
    <x v="0"/>
    <x v="0"/>
    <x v="0"/>
    <x v="3"/>
    <s v="2022-06-06"/>
    <x v="0"/>
    <n v="9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00"/>
    <x v="2111"/>
    <x v="0"/>
    <x v="0"/>
    <x v="0"/>
    <s v="03.03.10"/>
    <x v="0"/>
    <x v="0"/>
    <x v="0"/>
    <s v="Receitas Da Câmara"/>
    <s v="03.03.10"/>
    <s v="Receitas Da Câmara"/>
    <s v="03.03.10"/>
    <x v="35"/>
    <x v="0"/>
    <x v="1"/>
    <x v="11"/>
    <x v="0"/>
    <x v="0"/>
    <x v="0"/>
    <x v="0"/>
    <x v="3"/>
    <s v="2022-06-06"/>
    <x v="0"/>
    <n v="1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00"/>
    <x v="2112"/>
    <x v="0"/>
    <x v="0"/>
    <x v="0"/>
    <s v="03.03.10"/>
    <x v="0"/>
    <x v="0"/>
    <x v="0"/>
    <s v="Receitas Da Câmara"/>
    <s v="03.03.10"/>
    <s v="Receitas Da Câmara"/>
    <s v="03.03.10"/>
    <x v="41"/>
    <x v="0"/>
    <x v="5"/>
    <x v="4"/>
    <x v="0"/>
    <x v="0"/>
    <x v="0"/>
    <x v="0"/>
    <x v="3"/>
    <s v="2022-06-06"/>
    <x v="0"/>
    <n v="1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33"/>
    <x v="2113"/>
    <x v="0"/>
    <x v="0"/>
    <x v="0"/>
    <s v="03.03.10"/>
    <x v="0"/>
    <x v="0"/>
    <x v="0"/>
    <s v="Receitas Da Câmara"/>
    <s v="03.03.10"/>
    <s v="Receitas Da Câmara"/>
    <s v="03.03.10"/>
    <x v="38"/>
    <x v="0"/>
    <x v="1"/>
    <x v="1"/>
    <x v="0"/>
    <x v="0"/>
    <x v="0"/>
    <x v="0"/>
    <x v="3"/>
    <s v="2022-06-06"/>
    <x v="0"/>
    <n v="8103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200"/>
    <x v="2114"/>
    <x v="0"/>
    <x v="0"/>
    <x v="0"/>
    <s v="03.03.10"/>
    <x v="0"/>
    <x v="0"/>
    <x v="0"/>
    <s v="Receitas Da Câmara"/>
    <s v="03.03.10"/>
    <s v="Receitas Da Câmara"/>
    <s v="03.03.10"/>
    <x v="44"/>
    <x v="0"/>
    <x v="5"/>
    <x v="4"/>
    <x v="0"/>
    <x v="0"/>
    <x v="0"/>
    <x v="0"/>
    <x v="3"/>
    <s v="2022-06-06"/>
    <x v="0"/>
    <n v="1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00"/>
    <x v="2115"/>
    <x v="0"/>
    <x v="0"/>
    <x v="0"/>
    <s v="03.03.10"/>
    <x v="0"/>
    <x v="0"/>
    <x v="0"/>
    <s v="Receitas Da Câmara"/>
    <s v="03.03.10"/>
    <s v="Receitas Da Câmara"/>
    <s v="03.03.10"/>
    <x v="39"/>
    <x v="0"/>
    <x v="5"/>
    <x v="4"/>
    <x v="0"/>
    <x v="0"/>
    <x v="0"/>
    <x v="0"/>
    <x v="3"/>
    <s v="2022-06-06"/>
    <x v="0"/>
    <n v="7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60"/>
    <x v="2116"/>
    <x v="0"/>
    <x v="0"/>
    <x v="0"/>
    <s v="03.03.10"/>
    <x v="0"/>
    <x v="0"/>
    <x v="0"/>
    <s v="Receitas Da Câmara"/>
    <s v="03.03.10"/>
    <s v="Receitas Da Câmara"/>
    <s v="03.03.10"/>
    <x v="34"/>
    <x v="0"/>
    <x v="5"/>
    <x v="4"/>
    <x v="0"/>
    <x v="0"/>
    <x v="0"/>
    <x v="0"/>
    <x v="3"/>
    <s v="2022-06-06"/>
    <x v="0"/>
    <n v="6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2117"/>
    <x v="0"/>
    <x v="0"/>
    <x v="0"/>
    <s v="03.03.10"/>
    <x v="0"/>
    <x v="0"/>
    <x v="0"/>
    <s v="Receitas Da Câmara"/>
    <s v="03.03.10"/>
    <s v="Receitas Da Câmara"/>
    <s v="03.03.10"/>
    <x v="6"/>
    <x v="0"/>
    <x v="5"/>
    <x v="4"/>
    <x v="0"/>
    <x v="0"/>
    <x v="0"/>
    <x v="0"/>
    <x v="3"/>
    <s v="2022-06-06"/>
    <x v="0"/>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2118"/>
    <x v="0"/>
    <x v="1"/>
    <x v="0"/>
    <s v="01.25.05.10"/>
    <x v="5"/>
    <x v="4"/>
    <x v="4"/>
    <s v="Saúde"/>
    <s v="01.25.05"/>
    <s v="Saúde"/>
    <s v="01.25.05"/>
    <x v="5"/>
    <x v="0"/>
    <x v="4"/>
    <x v="3"/>
    <x v="0"/>
    <x v="1"/>
    <x v="2"/>
    <x v="0"/>
    <x v="3"/>
    <s v="2022-06-09"/>
    <x v="0"/>
    <n v="5000"/>
    <x v="0"/>
    <m/>
    <x v="0"/>
    <m/>
    <x v="350"/>
    <n v="100479357"/>
    <x v="0"/>
    <x v="0"/>
    <s v="Assistencia social"/>
    <s v="ORI"/>
    <x v="0"/>
    <m/>
    <x v="0"/>
    <x v="0"/>
    <x v="0"/>
    <x v="0"/>
    <x v="0"/>
    <x v="0"/>
    <x v="0"/>
    <x v="1"/>
    <x v="0"/>
    <x v="0"/>
    <x v="0"/>
    <s v="Assistencia social"/>
    <x v="0"/>
    <x v="0"/>
    <x v="0"/>
    <x v="0"/>
    <x v="1"/>
    <x v="0"/>
    <x v="0"/>
    <s v="000000"/>
    <x v="0"/>
    <x v="0"/>
    <x v="0"/>
    <x v="0"/>
    <s v="Apoio Financeiro a favor da Sra. Marina Pires Cardoso para aquisição de sexta básica ,conforme o anexo."/>
  </r>
  <r>
    <x v="1"/>
    <n v="0"/>
    <n v="0"/>
    <n v="0"/>
    <n v="1753"/>
    <x v="2119"/>
    <x v="0"/>
    <x v="1"/>
    <x v="0"/>
    <s v="03.16.02"/>
    <x v="31"/>
    <x v="0"/>
    <x v="5"/>
    <s v="Gabinete do Presidente"/>
    <s v="03.16.02"/>
    <s v="Gabinete do Presidente"/>
    <s v="03.16.02"/>
    <x v="69"/>
    <x v="0"/>
    <x v="1"/>
    <x v="1"/>
    <x v="0"/>
    <x v="0"/>
    <x v="2"/>
    <x v="0"/>
    <x v="0"/>
    <s v="2022-04-19"/>
    <x v="0"/>
    <n v="1753"/>
    <x v="0"/>
    <m/>
    <x v="0"/>
    <m/>
    <x v="3"/>
    <n v="100474696"/>
    <x v="0"/>
    <x v="1"/>
    <s v="Gabinete do Presidente"/>
    <s v="ORI"/>
    <x v="0"/>
    <m/>
    <x v="0"/>
    <x v="0"/>
    <x v="0"/>
    <x v="0"/>
    <x v="0"/>
    <x v="0"/>
    <x v="0"/>
    <x v="0"/>
    <x v="0"/>
    <x v="0"/>
    <x v="0"/>
    <s v="Gabinete do Presidente"/>
    <x v="0"/>
    <x v="0"/>
    <x v="0"/>
    <x v="0"/>
    <x v="0"/>
    <x v="0"/>
    <x v="0"/>
    <s v="000000"/>
    <x v="0"/>
    <x v="0"/>
    <x v="1"/>
    <x v="0"/>
    <s v="Pagamento de salário referente a 04-2022"/>
  </r>
  <r>
    <x v="1"/>
    <n v="0"/>
    <n v="0"/>
    <n v="0"/>
    <n v="6017"/>
    <x v="2119"/>
    <x v="0"/>
    <x v="1"/>
    <x v="0"/>
    <s v="03.16.02"/>
    <x v="31"/>
    <x v="0"/>
    <x v="5"/>
    <s v="Gabinete do Presidente"/>
    <s v="03.16.02"/>
    <s v="Gabinete do Presidente"/>
    <s v="03.16.02"/>
    <x v="62"/>
    <x v="0"/>
    <x v="1"/>
    <x v="1"/>
    <x v="0"/>
    <x v="0"/>
    <x v="2"/>
    <x v="0"/>
    <x v="0"/>
    <s v="2022-04-19"/>
    <x v="0"/>
    <n v="6017"/>
    <x v="0"/>
    <m/>
    <x v="0"/>
    <m/>
    <x v="3"/>
    <n v="100474696"/>
    <x v="0"/>
    <x v="1"/>
    <s v="Gabinete do Presidente"/>
    <s v="ORI"/>
    <x v="0"/>
    <m/>
    <x v="0"/>
    <x v="0"/>
    <x v="0"/>
    <x v="0"/>
    <x v="0"/>
    <x v="0"/>
    <x v="0"/>
    <x v="0"/>
    <x v="0"/>
    <x v="0"/>
    <x v="0"/>
    <s v="Gabinete do Presidente"/>
    <x v="0"/>
    <x v="0"/>
    <x v="0"/>
    <x v="0"/>
    <x v="0"/>
    <x v="0"/>
    <x v="0"/>
    <s v="000000"/>
    <x v="0"/>
    <x v="0"/>
    <x v="1"/>
    <x v="0"/>
    <s v="Pagamento de salário referente a 04-2022"/>
  </r>
  <r>
    <x v="1"/>
    <n v="0"/>
    <n v="0"/>
    <n v="0"/>
    <n v="27000"/>
    <x v="2119"/>
    <x v="0"/>
    <x v="1"/>
    <x v="0"/>
    <s v="03.16.02"/>
    <x v="31"/>
    <x v="0"/>
    <x v="5"/>
    <s v="Gabinete do Presidente"/>
    <s v="03.16.02"/>
    <s v="Gabinete do Presidente"/>
    <s v="03.16.02"/>
    <x v="17"/>
    <x v="0"/>
    <x v="1"/>
    <x v="1"/>
    <x v="1"/>
    <x v="0"/>
    <x v="2"/>
    <x v="0"/>
    <x v="0"/>
    <s v="2022-04-19"/>
    <x v="0"/>
    <n v="27000"/>
    <x v="0"/>
    <m/>
    <x v="0"/>
    <m/>
    <x v="3"/>
    <n v="100474696"/>
    <x v="0"/>
    <x v="1"/>
    <s v="Gabinete do Presidente"/>
    <s v="ORI"/>
    <x v="0"/>
    <m/>
    <x v="0"/>
    <x v="0"/>
    <x v="0"/>
    <x v="0"/>
    <x v="0"/>
    <x v="0"/>
    <x v="0"/>
    <x v="0"/>
    <x v="0"/>
    <x v="0"/>
    <x v="0"/>
    <s v="Gabinete do Presidente"/>
    <x v="0"/>
    <x v="0"/>
    <x v="0"/>
    <x v="0"/>
    <x v="0"/>
    <x v="0"/>
    <x v="0"/>
    <s v="000000"/>
    <x v="0"/>
    <x v="0"/>
    <x v="1"/>
    <x v="0"/>
    <s v="Pagamento de salário referente a 04-2022"/>
  </r>
  <r>
    <x v="1"/>
    <n v="0"/>
    <n v="0"/>
    <n v="0"/>
    <n v="1267"/>
    <x v="2119"/>
    <x v="0"/>
    <x v="1"/>
    <x v="0"/>
    <s v="03.16.02"/>
    <x v="31"/>
    <x v="0"/>
    <x v="5"/>
    <s v="Gabinete do Presidente"/>
    <s v="03.16.02"/>
    <s v="Gabinete do Presidente"/>
    <s v="03.16.02"/>
    <x v="69"/>
    <x v="0"/>
    <x v="1"/>
    <x v="1"/>
    <x v="0"/>
    <x v="0"/>
    <x v="2"/>
    <x v="0"/>
    <x v="0"/>
    <s v="2022-04-19"/>
    <x v="0"/>
    <n v="1267"/>
    <x v="0"/>
    <m/>
    <x v="0"/>
    <m/>
    <x v="33"/>
    <n v="100474706"/>
    <x v="0"/>
    <x v="6"/>
    <s v="Gabinete do Presidente"/>
    <s v="ORI"/>
    <x v="0"/>
    <m/>
    <x v="0"/>
    <x v="0"/>
    <x v="0"/>
    <x v="0"/>
    <x v="0"/>
    <x v="0"/>
    <x v="0"/>
    <x v="0"/>
    <x v="0"/>
    <x v="0"/>
    <x v="0"/>
    <s v="Gabinete do Presidente"/>
    <x v="0"/>
    <x v="0"/>
    <x v="0"/>
    <x v="0"/>
    <x v="0"/>
    <x v="0"/>
    <x v="0"/>
    <s v="000000"/>
    <x v="0"/>
    <x v="0"/>
    <x v="6"/>
    <x v="0"/>
    <s v="Pagamento de salário referente a 04-2022"/>
  </r>
  <r>
    <x v="1"/>
    <n v="0"/>
    <n v="0"/>
    <n v="0"/>
    <n v="4348"/>
    <x v="2119"/>
    <x v="0"/>
    <x v="1"/>
    <x v="0"/>
    <s v="03.16.02"/>
    <x v="31"/>
    <x v="0"/>
    <x v="5"/>
    <s v="Gabinete do Presidente"/>
    <s v="03.16.02"/>
    <s v="Gabinete do Presidente"/>
    <s v="03.16.02"/>
    <x v="62"/>
    <x v="0"/>
    <x v="1"/>
    <x v="1"/>
    <x v="0"/>
    <x v="0"/>
    <x v="2"/>
    <x v="0"/>
    <x v="0"/>
    <s v="2022-04-19"/>
    <x v="0"/>
    <n v="4348"/>
    <x v="0"/>
    <m/>
    <x v="0"/>
    <m/>
    <x v="33"/>
    <n v="100474706"/>
    <x v="0"/>
    <x v="6"/>
    <s v="Gabinete do Presidente"/>
    <s v="ORI"/>
    <x v="0"/>
    <m/>
    <x v="0"/>
    <x v="0"/>
    <x v="0"/>
    <x v="0"/>
    <x v="0"/>
    <x v="0"/>
    <x v="0"/>
    <x v="0"/>
    <x v="0"/>
    <x v="0"/>
    <x v="0"/>
    <s v="Gabinete do Presidente"/>
    <x v="0"/>
    <x v="0"/>
    <x v="0"/>
    <x v="0"/>
    <x v="0"/>
    <x v="0"/>
    <x v="0"/>
    <s v="000000"/>
    <x v="0"/>
    <x v="0"/>
    <x v="6"/>
    <x v="0"/>
    <s v="Pagamento de salário referente a 04-2022"/>
  </r>
  <r>
    <x v="1"/>
    <n v="0"/>
    <n v="0"/>
    <n v="0"/>
    <n v="19513"/>
    <x v="2119"/>
    <x v="0"/>
    <x v="1"/>
    <x v="0"/>
    <s v="03.16.02"/>
    <x v="31"/>
    <x v="0"/>
    <x v="5"/>
    <s v="Gabinete do Presidente"/>
    <s v="03.16.02"/>
    <s v="Gabinete do Presidente"/>
    <s v="03.16.02"/>
    <x v="17"/>
    <x v="0"/>
    <x v="1"/>
    <x v="1"/>
    <x v="1"/>
    <x v="0"/>
    <x v="2"/>
    <x v="0"/>
    <x v="0"/>
    <s v="2022-04-19"/>
    <x v="0"/>
    <n v="19513"/>
    <x v="0"/>
    <m/>
    <x v="0"/>
    <m/>
    <x v="33"/>
    <n v="100474706"/>
    <x v="0"/>
    <x v="6"/>
    <s v="Gabinete do Presidente"/>
    <s v="ORI"/>
    <x v="0"/>
    <m/>
    <x v="0"/>
    <x v="0"/>
    <x v="0"/>
    <x v="0"/>
    <x v="0"/>
    <x v="0"/>
    <x v="0"/>
    <x v="0"/>
    <x v="0"/>
    <x v="0"/>
    <x v="0"/>
    <s v="Gabinete do Presidente"/>
    <x v="0"/>
    <x v="0"/>
    <x v="0"/>
    <x v="0"/>
    <x v="0"/>
    <x v="0"/>
    <x v="0"/>
    <s v="000000"/>
    <x v="0"/>
    <x v="0"/>
    <x v="6"/>
    <x v="0"/>
    <s v="Pagamento de salário referente a 04-2022"/>
  </r>
  <r>
    <x v="1"/>
    <n v="0"/>
    <n v="0"/>
    <n v="0"/>
    <n v="17380"/>
    <x v="2119"/>
    <x v="0"/>
    <x v="1"/>
    <x v="0"/>
    <s v="03.16.02"/>
    <x v="31"/>
    <x v="0"/>
    <x v="5"/>
    <s v="Gabinete do Presidente"/>
    <s v="03.16.02"/>
    <s v="Gabinete do Presidente"/>
    <s v="03.16.02"/>
    <x v="69"/>
    <x v="0"/>
    <x v="1"/>
    <x v="1"/>
    <x v="0"/>
    <x v="0"/>
    <x v="2"/>
    <x v="0"/>
    <x v="0"/>
    <s v="2022-04-19"/>
    <x v="0"/>
    <n v="17380"/>
    <x v="0"/>
    <m/>
    <x v="0"/>
    <m/>
    <x v="22"/>
    <n v="100474693"/>
    <x v="0"/>
    <x v="0"/>
    <s v="Gabinete do Presidente"/>
    <s v="ORI"/>
    <x v="0"/>
    <m/>
    <x v="0"/>
    <x v="0"/>
    <x v="0"/>
    <x v="0"/>
    <x v="0"/>
    <x v="0"/>
    <x v="0"/>
    <x v="0"/>
    <x v="0"/>
    <x v="0"/>
    <x v="0"/>
    <s v="Gabinete do Presidente"/>
    <x v="0"/>
    <x v="0"/>
    <x v="0"/>
    <x v="0"/>
    <x v="0"/>
    <x v="0"/>
    <x v="0"/>
    <s v="000000"/>
    <x v="0"/>
    <x v="0"/>
    <x v="0"/>
    <x v="0"/>
    <s v="Pagamento de salário referente a 04-2022"/>
  </r>
  <r>
    <x v="1"/>
    <n v="0"/>
    <n v="0"/>
    <n v="0"/>
    <n v="59635"/>
    <x v="2119"/>
    <x v="0"/>
    <x v="1"/>
    <x v="0"/>
    <s v="03.16.02"/>
    <x v="31"/>
    <x v="0"/>
    <x v="5"/>
    <s v="Gabinete do Presidente"/>
    <s v="03.16.02"/>
    <s v="Gabinete do Presidente"/>
    <s v="03.16.02"/>
    <x v="62"/>
    <x v="0"/>
    <x v="1"/>
    <x v="1"/>
    <x v="0"/>
    <x v="0"/>
    <x v="2"/>
    <x v="0"/>
    <x v="0"/>
    <s v="2022-04-19"/>
    <x v="0"/>
    <n v="59635"/>
    <x v="0"/>
    <m/>
    <x v="0"/>
    <m/>
    <x v="22"/>
    <n v="100474693"/>
    <x v="0"/>
    <x v="0"/>
    <s v="Gabinete do Presidente"/>
    <s v="ORI"/>
    <x v="0"/>
    <m/>
    <x v="0"/>
    <x v="0"/>
    <x v="0"/>
    <x v="0"/>
    <x v="0"/>
    <x v="0"/>
    <x v="0"/>
    <x v="0"/>
    <x v="0"/>
    <x v="0"/>
    <x v="0"/>
    <s v="Gabinete do Presidente"/>
    <x v="0"/>
    <x v="0"/>
    <x v="0"/>
    <x v="0"/>
    <x v="0"/>
    <x v="0"/>
    <x v="0"/>
    <s v="000000"/>
    <x v="0"/>
    <x v="0"/>
    <x v="0"/>
    <x v="0"/>
    <s v="Pagamento de salário referente a 04-2022"/>
  </r>
  <r>
    <x v="1"/>
    <n v="0"/>
    <n v="0"/>
    <n v="0"/>
    <n v="267590"/>
    <x v="2119"/>
    <x v="0"/>
    <x v="1"/>
    <x v="0"/>
    <s v="03.16.02"/>
    <x v="31"/>
    <x v="0"/>
    <x v="5"/>
    <s v="Gabinete do Presidente"/>
    <s v="03.16.02"/>
    <s v="Gabinete do Presidente"/>
    <s v="03.16.02"/>
    <x v="17"/>
    <x v="0"/>
    <x v="1"/>
    <x v="1"/>
    <x v="1"/>
    <x v="0"/>
    <x v="2"/>
    <x v="0"/>
    <x v="0"/>
    <s v="2022-04-19"/>
    <x v="0"/>
    <n v="267590"/>
    <x v="0"/>
    <m/>
    <x v="0"/>
    <m/>
    <x v="22"/>
    <n v="100474693"/>
    <x v="0"/>
    <x v="0"/>
    <s v="Gabinete do Presidente"/>
    <s v="ORI"/>
    <x v="0"/>
    <m/>
    <x v="0"/>
    <x v="0"/>
    <x v="0"/>
    <x v="0"/>
    <x v="0"/>
    <x v="0"/>
    <x v="0"/>
    <x v="0"/>
    <x v="0"/>
    <x v="0"/>
    <x v="0"/>
    <s v="Gabinete do Presidente"/>
    <x v="0"/>
    <x v="0"/>
    <x v="0"/>
    <x v="0"/>
    <x v="0"/>
    <x v="0"/>
    <x v="0"/>
    <s v="000000"/>
    <x v="0"/>
    <x v="0"/>
    <x v="0"/>
    <x v="0"/>
    <s v="Pagamento de salário referente a 04-2022"/>
  </r>
  <r>
    <x v="1"/>
    <n v="0"/>
    <n v="0"/>
    <n v="0"/>
    <n v="333"/>
    <x v="2120"/>
    <x v="0"/>
    <x v="1"/>
    <x v="0"/>
    <s v="03.16.32"/>
    <x v="62"/>
    <x v="0"/>
    <x v="5"/>
    <s v="Gabinete de Comunicação e Imagem"/>
    <s v="03.16.32"/>
    <s v="Gabinete de Comunicação e Imagem"/>
    <s v="03.16.32"/>
    <x v="61"/>
    <x v="0"/>
    <x v="1"/>
    <x v="1"/>
    <x v="0"/>
    <x v="0"/>
    <x v="2"/>
    <x v="0"/>
    <x v="0"/>
    <s v="2022-04-19"/>
    <x v="0"/>
    <n v="33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4-2022"/>
  </r>
  <r>
    <x v="1"/>
    <n v="0"/>
    <n v="0"/>
    <n v="0"/>
    <n v="8988"/>
    <x v="2120"/>
    <x v="0"/>
    <x v="1"/>
    <x v="0"/>
    <s v="03.16.32"/>
    <x v="62"/>
    <x v="0"/>
    <x v="5"/>
    <s v="Gabinete de Comunicação e Imagem"/>
    <s v="03.16.32"/>
    <s v="Gabinete de Comunicação e Imagem"/>
    <s v="03.16.32"/>
    <x v="15"/>
    <x v="0"/>
    <x v="1"/>
    <x v="1"/>
    <x v="1"/>
    <x v="0"/>
    <x v="2"/>
    <x v="0"/>
    <x v="0"/>
    <s v="2022-04-19"/>
    <x v="0"/>
    <n v="898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4-2022"/>
  </r>
  <r>
    <x v="1"/>
    <n v="0"/>
    <n v="0"/>
    <n v="0"/>
    <n v="385"/>
    <x v="2120"/>
    <x v="0"/>
    <x v="1"/>
    <x v="0"/>
    <s v="03.16.32"/>
    <x v="62"/>
    <x v="0"/>
    <x v="5"/>
    <s v="Gabinete de Comunicação e Imagem"/>
    <s v="03.16.32"/>
    <s v="Gabinete de Comunicação e Imagem"/>
    <s v="03.16.32"/>
    <x v="61"/>
    <x v="0"/>
    <x v="1"/>
    <x v="1"/>
    <x v="0"/>
    <x v="0"/>
    <x v="2"/>
    <x v="0"/>
    <x v="0"/>
    <s v="2022-04-19"/>
    <x v="0"/>
    <n v="3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4-2022"/>
  </r>
  <r>
    <x v="1"/>
    <n v="0"/>
    <n v="0"/>
    <n v="0"/>
    <n v="10398"/>
    <x v="2120"/>
    <x v="0"/>
    <x v="1"/>
    <x v="0"/>
    <s v="03.16.32"/>
    <x v="62"/>
    <x v="0"/>
    <x v="5"/>
    <s v="Gabinete de Comunicação e Imagem"/>
    <s v="03.16.32"/>
    <s v="Gabinete de Comunicação e Imagem"/>
    <s v="03.16.32"/>
    <x v="15"/>
    <x v="0"/>
    <x v="1"/>
    <x v="1"/>
    <x v="1"/>
    <x v="0"/>
    <x v="2"/>
    <x v="0"/>
    <x v="0"/>
    <s v="2022-04-19"/>
    <x v="0"/>
    <n v="10398"/>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4-2022"/>
  </r>
  <r>
    <x v="1"/>
    <n v="0"/>
    <n v="0"/>
    <n v="0"/>
    <n v="4282"/>
    <x v="2120"/>
    <x v="0"/>
    <x v="1"/>
    <x v="0"/>
    <s v="03.16.32"/>
    <x v="62"/>
    <x v="0"/>
    <x v="5"/>
    <s v="Gabinete de Comunicação e Imagem"/>
    <s v="03.16.32"/>
    <s v="Gabinete de Comunicação e Imagem"/>
    <s v="03.16.32"/>
    <x v="61"/>
    <x v="0"/>
    <x v="1"/>
    <x v="1"/>
    <x v="0"/>
    <x v="0"/>
    <x v="2"/>
    <x v="0"/>
    <x v="0"/>
    <s v="2022-04-19"/>
    <x v="0"/>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4-2022"/>
  </r>
  <r>
    <x v="1"/>
    <n v="0"/>
    <n v="0"/>
    <n v="0"/>
    <n v="115406"/>
    <x v="2120"/>
    <x v="0"/>
    <x v="1"/>
    <x v="0"/>
    <s v="03.16.32"/>
    <x v="62"/>
    <x v="0"/>
    <x v="5"/>
    <s v="Gabinete de Comunicação e Imagem"/>
    <s v="03.16.32"/>
    <s v="Gabinete de Comunicação e Imagem"/>
    <s v="03.16.32"/>
    <x v="15"/>
    <x v="0"/>
    <x v="1"/>
    <x v="1"/>
    <x v="1"/>
    <x v="0"/>
    <x v="2"/>
    <x v="0"/>
    <x v="0"/>
    <s v="2022-04-19"/>
    <x v="0"/>
    <n v="115406"/>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4-2022"/>
  </r>
  <r>
    <x v="1"/>
    <n v="0"/>
    <n v="0"/>
    <n v="0"/>
    <n v="4310"/>
    <x v="2121"/>
    <x v="0"/>
    <x v="1"/>
    <x v="0"/>
    <s v="03.16.29"/>
    <x v="45"/>
    <x v="0"/>
    <x v="5"/>
    <s v="Gabinete de Gestão e Controlo de Qualidade"/>
    <s v="03.16.29"/>
    <s v="Gabinete de Gestão e Controlo de Qualidade"/>
    <s v="03.16.29"/>
    <x v="16"/>
    <x v="0"/>
    <x v="1"/>
    <x v="1"/>
    <x v="1"/>
    <x v="0"/>
    <x v="2"/>
    <x v="0"/>
    <x v="0"/>
    <s v="2022-04-19"/>
    <x v="0"/>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4-2022"/>
  </r>
  <r>
    <x v="1"/>
    <n v="0"/>
    <n v="0"/>
    <n v="0"/>
    <n v="5392"/>
    <x v="2121"/>
    <x v="0"/>
    <x v="1"/>
    <x v="0"/>
    <s v="03.16.29"/>
    <x v="45"/>
    <x v="0"/>
    <x v="5"/>
    <s v="Gabinete de Gestão e Controlo de Qualidade"/>
    <s v="03.16.29"/>
    <s v="Gabinete de Gestão e Controlo de Qualidade"/>
    <s v="03.16.29"/>
    <x v="16"/>
    <x v="0"/>
    <x v="1"/>
    <x v="1"/>
    <x v="1"/>
    <x v="0"/>
    <x v="2"/>
    <x v="0"/>
    <x v="0"/>
    <s v="2022-04-19"/>
    <x v="0"/>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4-2022"/>
  </r>
  <r>
    <x v="1"/>
    <n v="0"/>
    <n v="0"/>
    <n v="0"/>
    <n v="57694"/>
    <x v="2121"/>
    <x v="0"/>
    <x v="1"/>
    <x v="0"/>
    <s v="03.16.29"/>
    <x v="45"/>
    <x v="0"/>
    <x v="5"/>
    <s v="Gabinete de Gestão e Controlo de Qualidade"/>
    <s v="03.16.29"/>
    <s v="Gabinete de Gestão e Controlo de Qualidade"/>
    <s v="03.16.29"/>
    <x v="16"/>
    <x v="0"/>
    <x v="1"/>
    <x v="1"/>
    <x v="1"/>
    <x v="0"/>
    <x v="2"/>
    <x v="0"/>
    <x v="0"/>
    <s v="2022-04-19"/>
    <x v="0"/>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4-2022"/>
  </r>
  <r>
    <x v="1"/>
    <n v="0"/>
    <n v="0"/>
    <n v="0"/>
    <n v="4310"/>
    <x v="2122"/>
    <x v="0"/>
    <x v="1"/>
    <x v="0"/>
    <s v="03.16.28"/>
    <x v="46"/>
    <x v="0"/>
    <x v="5"/>
    <s v="Gabinete da Auditoria Interna"/>
    <s v="03.16.28"/>
    <s v="Gabinete da Auditoria Interna"/>
    <s v="03.16.28"/>
    <x v="15"/>
    <x v="0"/>
    <x v="1"/>
    <x v="1"/>
    <x v="1"/>
    <x v="0"/>
    <x v="2"/>
    <x v="0"/>
    <x v="0"/>
    <s v="2022-04-19"/>
    <x v="0"/>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04-2022"/>
  </r>
  <r>
    <x v="1"/>
    <n v="0"/>
    <n v="0"/>
    <n v="0"/>
    <n v="5392"/>
    <x v="2122"/>
    <x v="0"/>
    <x v="1"/>
    <x v="0"/>
    <s v="03.16.28"/>
    <x v="46"/>
    <x v="0"/>
    <x v="5"/>
    <s v="Gabinete da Auditoria Interna"/>
    <s v="03.16.28"/>
    <s v="Gabinete da Auditoria Interna"/>
    <s v="03.16.28"/>
    <x v="15"/>
    <x v="0"/>
    <x v="1"/>
    <x v="1"/>
    <x v="1"/>
    <x v="0"/>
    <x v="2"/>
    <x v="0"/>
    <x v="0"/>
    <s v="2022-04-19"/>
    <x v="0"/>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4-2022"/>
  </r>
  <r>
    <x v="1"/>
    <n v="0"/>
    <n v="0"/>
    <n v="0"/>
    <n v="57694"/>
    <x v="2122"/>
    <x v="0"/>
    <x v="1"/>
    <x v="0"/>
    <s v="03.16.28"/>
    <x v="46"/>
    <x v="0"/>
    <x v="5"/>
    <s v="Gabinete da Auditoria Interna"/>
    <s v="03.16.28"/>
    <s v="Gabinete da Auditoria Interna"/>
    <s v="03.16.28"/>
    <x v="15"/>
    <x v="0"/>
    <x v="1"/>
    <x v="1"/>
    <x v="1"/>
    <x v="0"/>
    <x v="2"/>
    <x v="0"/>
    <x v="0"/>
    <s v="2022-04-19"/>
    <x v="0"/>
    <n v="57694"/>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4-2022"/>
  </r>
  <r>
    <x v="1"/>
    <n v="0"/>
    <n v="0"/>
    <n v="0"/>
    <n v="84"/>
    <x v="2123"/>
    <x v="0"/>
    <x v="1"/>
    <x v="0"/>
    <s v="03.16.23"/>
    <x v="28"/>
    <x v="0"/>
    <x v="5"/>
    <s v="Direção da Educação, Formação Profissional, Emprego"/>
    <s v="03.16.23"/>
    <s v="Direção da Educação, Formação Profissional, Emprego"/>
    <s v="03.16.23"/>
    <x v="62"/>
    <x v="0"/>
    <x v="1"/>
    <x v="1"/>
    <x v="0"/>
    <x v="0"/>
    <x v="2"/>
    <x v="0"/>
    <x v="0"/>
    <s v="2022-04-19"/>
    <x v="0"/>
    <n v="84"/>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04-2022"/>
  </r>
  <r>
    <x v="1"/>
    <n v="0"/>
    <n v="0"/>
    <n v="0"/>
    <n v="7"/>
    <x v="2123"/>
    <x v="0"/>
    <x v="1"/>
    <x v="0"/>
    <s v="03.16.23"/>
    <x v="28"/>
    <x v="0"/>
    <x v="5"/>
    <s v="Direção da Educação, Formação Profissional, Emprego"/>
    <s v="03.16.23"/>
    <s v="Direção da Educação, Formação Profissional, Emprego"/>
    <s v="03.16.23"/>
    <x v="14"/>
    <x v="0"/>
    <x v="1"/>
    <x v="1"/>
    <x v="0"/>
    <x v="0"/>
    <x v="2"/>
    <x v="0"/>
    <x v="0"/>
    <s v="2022-04-19"/>
    <x v="0"/>
    <n v="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4-2022"/>
  </r>
  <r>
    <x v="1"/>
    <n v="0"/>
    <n v="0"/>
    <n v="0"/>
    <n v="5641"/>
    <x v="2123"/>
    <x v="0"/>
    <x v="1"/>
    <x v="0"/>
    <s v="03.16.23"/>
    <x v="28"/>
    <x v="0"/>
    <x v="5"/>
    <s v="Direção da Educação, Formação Profissional, Emprego"/>
    <s v="03.16.23"/>
    <s v="Direção da Educação, Formação Profissional, Emprego"/>
    <s v="03.16.23"/>
    <x v="15"/>
    <x v="0"/>
    <x v="1"/>
    <x v="1"/>
    <x v="1"/>
    <x v="0"/>
    <x v="2"/>
    <x v="0"/>
    <x v="0"/>
    <s v="2022-04-19"/>
    <x v="0"/>
    <n v="5641"/>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4-2022"/>
  </r>
  <r>
    <x v="1"/>
    <n v="0"/>
    <n v="0"/>
    <n v="0"/>
    <n v="69"/>
    <x v="2123"/>
    <x v="0"/>
    <x v="1"/>
    <x v="0"/>
    <s v="03.16.23"/>
    <x v="28"/>
    <x v="0"/>
    <x v="5"/>
    <s v="Direção da Educação, Formação Profissional, Emprego"/>
    <s v="03.16.23"/>
    <s v="Direção da Educação, Formação Profissional, Emprego"/>
    <s v="03.16.23"/>
    <x v="62"/>
    <x v="0"/>
    <x v="1"/>
    <x v="1"/>
    <x v="0"/>
    <x v="0"/>
    <x v="2"/>
    <x v="0"/>
    <x v="0"/>
    <s v="2022-04-19"/>
    <x v="0"/>
    <n v="69"/>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4-2022"/>
  </r>
  <r>
    <x v="1"/>
    <n v="0"/>
    <n v="0"/>
    <n v="0"/>
    <n v="6"/>
    <x v="2123"/>
    <x v="0"/>
    <x v="1"/>
    <x v="0"/>
    <s v="03.16.23"/>
    <x v="28"/>
    <x v="0"/>
    <x v="5"/>
    <s v="Direção da Educação, Formação Profissional, Emprego"/>
    <s v="03.16.23"/>
    <s v="Direção da Educação, Formação Profissional, Emprego"/>
    <s v="03.16.23"/>
    <x v="14"/>
    <x v="0"/>
    <x v="1"/>
    <x v="1"/>
    <x v="0"/>
    <x v="0"/>
    <x v="2"/>
    <x v="0"/>
    <x v="0"/>
    <s v="2022-04-19"/>
    <x v="0"/>
    <n v="6"/>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4-2022"/>
  </r>
  <r>
    <x v="1"/>
    <n v="0"/>
    <n v="0"/>
    <n v="0"/>
    <n v="4664"/>
    <x v="2123"/>
    <x v="0"/>
    <x v="1"/>
    <x v="0"/>
    <s v="03.16.23"/>
    <x v="28"/>
    <x v="0"/>
    <x v="5"/>
    <s v="Direção da Educação, Formação Profissional, Emprego"/>
    <s v="03.16.23"/>
    <s v="Direção da Educação, Formação Profissional, Emprego"/>
    <s v="03.16.23"/>
    <x v="15"/>
    <x v="0"/>
    <x v="1"/>
    <x v="1"/>
    <x v="1"/>
    <x v="0"/>
    <x v="2"/>
    <x v="0"/>
    <x v="0"/>
    <s v="2022-04-19"/>
    <x v="0"/>
    <n v="4664"/>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4-2022"/>
  </r>
  <r>
    <x v="1"/>
    <n v="0"/>
    <n v="0"/>
    <n v="0"/>
    <n v="3"/>
    <x v="2123"/>
    <x v="0"/>
    <x v="1"/>
    <x v="0"/>
    <s v="03.16.23"/>
    <x v="28"/>
    <x v="0"/>
    <x v="5"/>
    <s v="Direção da Educação, Formação Profissional, Emprego"/>
    <s v="03.16.23"/>
    <s v="Direção da Educação, Formação Profissional, Emprego"/>
    <s v="03.16.23"/>
    <x v="62"/>
    <x v="0"/>
    <x v="1"/>
    <x v="1"/>
    <x v="0"/>
    <x v="0"/>
    <x v="2"/>
    <x v="0"/>
    <x v="0"/>
    <s v="2022-04-19"/>
    <x v="0"/>
    <n v="3"/>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04-2022"/>
  </r>
  <r>
    <x v="1"/>
    <n v="0"/>
    <n v="0"/>
    <n v="0"/>
    <n v="0"/>
    <x v="2123"/>
    <x v="0"/>
    <x v="1"/>
    <x v="0"/>
    <s v="03.16.23"/>
    <x v="28"/>
    <x v="0"/>
    <x v="5"/>
    <s v="Direção da Educação, Formação Profissional, Emprego"/>
    <s v="03.16.23"/>
    <s v="Direção da Educação, Formação Profissional, Emprego"/>
    <s v="03.16.23"/>
    <x v="14"/>
    <x v="0"/>
    <x v="1"/>
    <x v="1"/>
    <x v="0"/>
    <x v="0"/>
    <x v="2"/>
    <x v="0"/>
    <x v="0"/>
    <s v="2022-04-19"/>
    <x v="0"/>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4-2022"/>
  </r>
  <r>
    <x v="1"/>
    <n v="0"/>
    <n v="0"/>
    <n v="0"/>
    <n v="268"/>
    <x v="2123"/>
    <x v="0"/>
    <x v="1"/>
    <x v="0"/>
    <s v="03.16.23"/>
    <x v="28"/>
    <x v="0"/>
    <x v="5"/>
    <s v="Direção da Educação, Formação Profissional, Emprego"/>
    <s v="03.16.23"/>
    <s v="Direção da Educação, Formação Profissional, Emprego"/>
    <s v="03.16.23"/>
    <x v="15"/>
    <x v="0"/>
    <x v="1"/>
    <x v="1"/>
    <x v="1"/>
    <x v="0"/>
    <x v="2"/>
    <x v="0"/>
    <x v="0"/>
    <s v="2022-04-19"/>
    <x v="0"/>
    <n v="268"/>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4-2022"/>
  </r>
  <r>
    <x v="1"/>
    <n v="0"/>
    <n v="0"/>
    <n v="0"/>
    <n v="1422"/>
    <x v="2123"/>
    <x v="0"/>
    <x v="1"/>
    <x v="0"/>
    <s v="03.16.23"/>
    <x v="28"/>
    <x v="0"/>
    <x v="5"/>
    <s v="Direção da Educação, Formação Profissional, Emprego"/>
    <s v="03.16.23"/>
    <s v="Direção da Educação, Formação Profissional, Emprego"/>
    <s v="03.16.23"/>
    <x v="62"/>
    <x v="0"/>
    <x v="1"/>
    <x v="1"/>
    <x v="0"/>
    <x v="0"/>
    <x v="2"/>
    <x v="0"/>
    <x v="0"/>
    <s v="2022-04-19"/>
    <x v="0"/>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4-2022"/>
  </r>
  <r>
    <x v="1"/>
    <n v="0"/>
    <n v="0"/>
    <n v="0"/>
    <n v="125"/>
    <x v="2123"/>
    <x v="0"/>
    <x v="1"/>
    <x v="0"/>
    <s v="03.16.23"/>
    <x v="28"/>
    <x v="0"/>
    <x v="5"/>
    <s v="Direção da Educação, Formação Profissional, Emprego"/>
    <s v="03.16.23"/>
    <s v="Direção da Educação, Formação Profissional, Emprego"/>
    <s v="03.16.23"/>
    <x v="14"/>
    <x v="0"/>
    <x v="1"/>
    <x v="1"/>
    <x v="0"/>
    <x v="0"/>
    <x v="2"/>
    <x v="0"/>
    <x v="0"/>
    <s v="2022-04-19"/>
    <x v="0"/>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4-2022"/>
  </r>
  <r>
    <x v="1"/>
    <n v="0"/>
    <n v="0"/>
    <n v="0"/>
    <n v="95084"/>
    <x v="2123"/>
    <x v="0"/>
    <x v="1"/>
    <x v="0"/>
    <s v="03.16.23"/>
    <x v="28"/>
    <x v="0"/>
    <x v="5"/>
    <s v="Direção da Educação, Formação Profissional, Emprego"/>
    <s v="03.16.23"/>
    <s v="Direção da Educação, Formação Profissional, Emprego"/>
    <s v="03.16.23"/>
    <x v="15"/>
    <x v="0"/>
    <x v="1"/>
    <x v="1"/>
    <x v="1"/>
    <x v="0"/>
    <x v="2"/>
    <x v="0"/>
    <x v="0"/>
    <s v="2022-04-19"/>
    <x v="0"/>
    <n v="95084"/>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4-2022"/>
  </r>
  <r>
    <x v="1"/>
    <n v="0"/>
    <n v="0"/>
    <n v="0"/>
    <n v="16494"/>
    <x v="2123"/>
    <x v="0"/>
    <x v="1"/>
    <x v="0"/>
    <s v="03.16.23"/>
    <x v="28"/>
    <x v="0"/>
    <x v="5"/>
    <s v="Direção da Educação, Formação Profissional, Emprego"/>
    <s v="03.16.23"/>
    <s v="Direção da Educação, Formação Profissional, Emprego"/>
    <s v="03.16.23"/>
    <x v="62"/>
    <x v="0"/>
    <x v="1"/>
    <x v="1"/>
    <x v="0"/>
    <x v="0"/>
    <x v="2"/>
    <x v="0"/>
    <x v="0"/>
    <s v="2022-04-19"/>
    <x v="0"/>
    <n v="16494"/>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4-2022"/>
  </r>
  <r>
    <x v="1"/>
    <n v="0"/>
    <n v="0"/>
    <n v="0"/>
    <n v="1462"/>
    <x v="2123"/>
    <x v="0"/>
    <x v="1"/>
    <x v="0"/>
    <s v="03.16.23"/>
    <x v="28"/>
    <x v="0"/>
    <x v="5"/>
    <s v="Direção da Educação, Formação Profissional, Emprego"/>
    <s v="03.16.23"/>
    <s v="Direção da Educação, Formação Profissional, Emprego"/>
    <s v="03.16.23"/>
    <x v="14"/>
    <x v="0"/>
    <x v="1"/>
    <x v="1"/>
    <x v="0"/>
    <x v="0"/>
    <x v="2"/>
    <x v="0"/>
    <x v="0"/>
    <s v="2022-04-19"/>
    <x v="0"/>
    <n v="1462"/>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4-2022"/>
  </r>
  <r>
    <x v="1"/>
    <n v="0"/>
    <n v="0"/>
    <n v="0"/>
    <n v="1102226"/>
    <x v="2123"/>
    <x v="0"/>
    <x v="1"/>
    <x v="0"/>
    <s v="03.16.23"/>
    <x v="28"/>
    <x v="0"/>
    <x v="5"/>
    <s v="Direção da Educação, Formação Profissional, Emprego"/>
    <s v="03.16.23"/>
    <s v="Direção da Educação, Formação Profissional, Emprego"/>
    <s v="03.16.23"/>
    <x v="15"/>
    <x v="0"/>
    <x v="1"/>
    <x v="1"/>
    <x v="1"/>
    <x v="0"/>
    <x v="2"/>
    <x v="0"/>
    <x v="0"/>
    <s v="2022-04-19"/>
    <x v="0"/>
    <n v="1102226"/>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4-2022"/>
  </r>
  <r>
    <x v="1"/>
    <n v="0"/>
    <n v="0"/>
    <n v="0"/>
    <n v="1400"/>
    <x v="2124"/>
    <x v="0"/>
    <x v="1"/>
    <x v="0"/>
    <s v="03.16.15"/>
    <x v="6"/>
    <x v="0"/>
    <x v="5"/>
    <s v="Direção Financeira"/>
    <s v="03.16.15"/>
    <s v="Direção Financeira"/>
    <s v="03.16.15"/>
    <x v="9"/>
    <x v="0"/>
    <x v="1"/>
    <x v="5"/>
    <x v="0"/>
    <x v="0"/>
    <x v="2"/>
    <x v="0"/>
    <x v="3"/>
    <s v="2022-06-20"/>
    <x v="0"/>
    <n v="1400"/>
    <x v="0"/>
    <m/>
    <x v="0"/>
    <m/>
    <x v="65"/>
    <n v="100478720"/>
    <x v="0"/>
    <x v="0"/>
    <s v="Direção Financeira"/>
    <s v="ORI"/>
    <x v="0"/>
    <m/>
    <x v="0"/>
    <x v="0"/>
    <x v="0"/>
    <x v="0"/>
    <x v="0"/>
    <x v="0"/>
    <x v="0"/>
    <x v="1"/>
    <x v="0"/>
    <x v="0"/>
    <x v="0"/>
    <s v="Direção Financeira"/>
    <x v="0"/>
    <x v="0"/>
    <x v="0"/>
    <x v="0"/>
    <x v="0"/>
    <x v="0"/>
    <x v="0"/>
    <s v="000000"/>
    <x v="0"/>
    <x v="0"/>
    <x v="0"/>
    <x v="0"/>
    <s v="Ajuda de custo a favor do Sr. Moisés  Gomes Landim, aquando a sua deslocação em missão de sérviço a cidade da Praia no dia 17 de Junho de 2022, conforme documento em anexo."/>
  </r>
  <r>
    <x v="1"/>
    <n v="0"/>
    <n v="0"/>
    <n v="0"/>
    <n v="10200"/>
    <x v="2125"/>
    <x v="0"/>
    <x v="0"/>
    <x v="0"/>
    <s v="03.03.10"/>
    <x v="0"/>
    <x v="0"/>
    <x v="0"/>
    <s v="Receitas Da Câmara"/>
    <s v="03.03.10"/>
    <s v="Receitas Da Câmara"/>
    <s v="03.03.10"/>
    <x v="41"/>
    <x v="0"/>
    <x v="5"/>
    <x v="4"/>
    <x v="0"/>
    <x v="0"/>
    <x v="0"/>
    <x v="0"/>
    <x v="3"/>
    <s v="2022-06-16"/>
    <x v="0"/>
    <n v="10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2126"/>
    <x v="0"/>
    <x v="0"/>
    <x v="0"/>
    <s v="03.03.10"/>
    <x v="0"/>
    <x v="0"/>
    <x v="0"/>
    <s v="Receitas Da Câmara"/>
    <s v="03.03.10"/>
    <s v="Receitas Da Câmara"/>
    <s v="03.03.10"/>
    <x v="42"/>
    <x v="0"/>
    <x v="5"/>
    <x v="12"/>
    <x v="0"/>
    <x v="0"/>
    <x v="0"/>
    <x v="0"/>
    <x v="3"/>
    <s v="2022-06-16"/>
    <x v="0"/>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063"/>
    <x v="2127"/>
    <x v="0"/>
    <x v="0"/>
    <x v="0"/>
    <s v="03.03.10"/>
    <x v="0"/>
    <x v="0"/>
    <x v="0"/>
    <s v="Receitas Da Câmara"/>
    <s v="03.03.10"/>
    <s v="Receitas Da Câmara"/>
    <s v="03.03.10"/>
    <x v="38"/>
    <x v="0"/>
    <x v="1"/>
    <x v="1"/>
    <x v="0"/>
    <x v="0"/>
    <x v="0"/>
    <x v="0"/>
    <x v="3"/>
    <s v="2022-06-16"/>
    <x v="0"/>
    <n v="5506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2128"/>
    <x v="0"/>
    <x v="0"/>
    <x v="0"/>
    <s v="03.03.10"/>
    <x v="0"/>
    <x v="0"/>
    <x v="0"/>
    <s v="Receitas Da Câmara"/>
    <s v="03.03.10"/>
    <s v="Receitas Da Câmara"/>
    <s v="03.03.10"/>
    <x v="49"/>
    <x v="0"/>
    <x v="1"/>
    <x v="11"/>
    <x v="0"/>
    <x v="0"/>
    <x v="0"/>
    <x v="0"/>
    <x v="3"/>
    <s v="2022-06-16"/>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2129"/>
    <x v="0"/>
    <x v="0"/>
    <x v="0"/>
    <s v="03.03.10"/>
    <x v="0"/>
    <x v="0"/>
    <x v="0"/>
    <s v="Receitas Da Câmara"/>
    <s v="03.03.10"/>
    <s v="Receitas Da Câmara"/>
    <s v="03.03.10"/>
    <x v="40"/>
    <x v="0"/>
    <x v="5"/>
    <x v="4"/>
    <x v="0"/>
    <x v="0"/>
    <x v="0"/>
    <x v="0"/>
    <x v="3"/>
    <s v="2022-06-16"/>
    <x v="0"/>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2130"/>
    <x v="0"/>
    <x v="0"/>
    <x v="0"/>
    <s v="03.03.10"/>
    <x v="0"/>
    <x v="0"/>
    <x v="0"/>
    <s v="Receitas Da Câmara"/>
    <s v="03.03.10"/>
    <s v="Receitas Da Câmara"/>
    <s v="03.03.10"/>
    <x v="50"/>
    <x v="0"/>
    <x v="5"/>
    <x v="4"/>
    <x v="0"/>
    <x v="0"/>
    <x v="0"/>
    <x v="0"/>
    <x v="3"/>
    <s v="2022-06-16"/>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80"/>
    <x v="2131"/>
    <x v="0"/>
    <x v="0"/>
    <x v="0"/>
    <s v="03.03.10"/>
    <x v="0"/>
    <x v="0"/>
    <x v="0"/>
    <s v="Receitas Da Câmara"/>
    <s v="03.03.10"/>
    <s v="Receitas Da Câmara"/>
    <s v="03.03.10"/>
    <x v="34"/>
    <x v="0"/>
    <x v="5"/>
    <x v="4"/>
    <x v="0"/>
    <x v="0"/>
    <x v="0"/>
    <x v="0"/>
    <x v="3"/>
    <s v="2022-06-16"/>
    <x v="0"/>
    <n v="10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520"/>
    <x v="2132"/>
    <x v="0"/>
    <x v="0"/>
    <x v="0"/>
    <s v="03.03.10"/>
    <x v="0"/>
    <x v="0"/>
    <x v="0"/>
    <s v="Receitas Da Câmara"/>
    <s v="03.03.10"/>
    <s v="Receitas Da Câmara"/>
    <s v="03.03.10"/>
    <x v="48"/>
    <x v="0"/>
    <x v="5"/>
    <x v="4"/>
    <x v="0"/>
    <x v="0"/>
    <x v="0"/>
    <x v="0"/>
    <x v="3"/>
    <s v="2022-06-16"/>
    <x v="0"/>
    <n v="32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40"/>
    <x v="2133"/>
    <x v="0"/>
    <x v="0"/>
    <x v="0"/>
    <s v="03.03.10"/>
    <x v="0"/>
    <x v="0"/>
    <x v="0"/>
    <s v="Receitas Da Câmara"/>
    <s v="03.03.10"/>
    <s v="Receitas Da Câmara"/>
    <s v="03.03.10"/>
    <x v="39"/>
    <x v="0"/>
    <x v="5"/>
    <x v="4"/>
    <x v="0"/>
    <x v="0"/>
    <x v="0"/>
    <x v="0"/>
    <x v="3"/>
    <s v="2022-06-16"/>
    <x v="0"/>
    <n v="2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500"/>
    <x v="2134"/>
    <x v="0"/>
    <x v="0"/>
    <x v="0"/>
    <s v="80.02.01"/>
    <x v="3"/>
    <x v="3"/>
    <x v="3"/>
    <s v="Retenções Iur"/>
    <s v="80.02.01"/>
    <s v="Retenções Iur"/>
    <s v="80.02.01"/>
    <x v="3"/>
    <x v="0"/>
    <x v="2"/>
    <x v="1"/>
    <x v="1"/>
    <x v="2"/>
    <x v="0"/>
    <x v="0"/>
    <x v="2"/>
    <s v="2022-03-10"/>
    <x v="1"/>
    <n v="49500"/>
    <x v="0"/>
    <m/>
    <x v="0"/>
    <m/>
    <x v="3"/>
    <n v="100474696"/>
    <x v="0"/>
    <x v="0"/>
    <s v="Retenções Iur"/>
    <s v="ORI"/>
    <x v="0"/>
    <s v="RIUR"/>
    <x v="0"/>
    <x v="0"/>
    <x v="0"/>
    <x v="0"/>
    <x v="0"/>
    <x v="0"/>
    <x v="0"/>
    <x v="0"/>
    <x v="0"/>
    <x v="0"/>
    <x v="0"/>
    <s v="Retenções Iur"/>
    <x v="0"/>
    <x v="0"/>
    <x v="0"/>
    <x v="0"/>
    <x v="2"/>
    <x v="0"/>
    <x v="0"/>
    <s v="000000"/>
    <x v="0"/>
    <x v="1"/>
    <x v="0"/>
    <x v="0"/>
    <s v="RETENCAO OT"/>
  </r>
  <r>
    <x v="2"/>
    <n v="0"/>
    <n v="0"/>
    <n v="0"/>
    <n v="23600"/>
    <x v="2135"/>
    <x v="0"/>
    <x v="1"/>
    <x v="0"/>
    <s v="80.02.10.03"/>
    <x v="17"/>
    <x v="3"/>
    <x v="3"/>
    <s v="Outros"/>
    <s v="80.02.10"/>
    <s v="Outros"/>
    <s v="80.02.10"/>
    <x v="78"/>
    <x v="0"/>
    <x v="6"/>
    <x v="6"/>
    <x v="1"/>
    <x v="2"/>
    <x v="2"/>
    <x v="0"/>
    <x v="2"/>
    <s v="2022-03-28"/>
    <x v="1"/>
    <n v="23600"/>
    <x v="0"/>
    <m/>
    <x v="0"/>
    <m/>
    <x v="0"/>
    <n v="100474914"/>
    <x v="0"/>
    <x v="0"/>
    <s v="Retençoes Pensao Alimenticia"/>
    <s v="ORI"/>
    <x v="0"/>
    <s v="RPA"/>
    <x v="0"/>
    <x v="0"/>
    <x v="0"/>
    <x v="0"/>
    <x v="0"/>
    <x v="0"/>
    <x v="0"/>
    <x v="1"/>
    <x v="0"/>
    <x v="0"/>
    <x v="0"/>
    <s v="Retençoes Pensao Alimenticia"/>
    <x v="0"/>
    <x v="0"/>
    <x v="0"/>
    <x v="0"/>
    <x v="2"/>
    <x v="0"/>
    <x v="0"/>
    <s v="000702"/>
    <x v="0"/>
    <x v="1"/>
    <x v="0"/>
    <x v="0"/>
    <s v="Pagamento de pensão dos menores, referente ao mês de março 2022, conforme documento justificativo em anexo."/>
  </r>
  <r>
    <x v="0"/>
    <n v="0"/>
    <n v="0"/>
    <n v="0"/>
    <n v="7000"/>
    <x v="2136"/>
    <x v="0"/>
    <x v="1"/>
    <x v="0"/>
    <s v="01.28.01.08"/>
    <x v="30"/>
    <x v="5"/>
    <x v="6"/>
    <s v="Habitação Social"/>
    <s v="01.28.01"/>
    <s v="Habitação Social"/>
    <s v="01.28.01"/>
    <x v="1"/>
    <x v="0"/>
    <x v="1"/>
    <x v="1"/>
    <x v="0"/>
    <x v="1"/>
    <x v="1"/>
    <x v="0"/>
    <x v="0"/>
    <s v="2022-04-01"/>
    <x v="0"/>
    <n v="7000"/>
    <x v="0"/>
    <m/>
    <x v="0"/>
    <m/>
    <x v="0"/>
    <n v="100474914"/>
    <x v="0"/>
    <x v="0"/>
    <s v="Habitações Sociais"/>
    <s v="ORI"/>
    <x v="0"/>
    <s v="HS"/>
    <x v="0"/>
    <x v="0"/>
    <x v="0"/>
    <x v="0"/>
    <x v="0"/>
    <x v="0"/>
    <x v="0"/>
    <x v="1"/>
    <x v="0"/>
    <x v="0"/>
    <x v="0"/>
    <s v="Habitações Sociais"/>
    <x v="0"/>
    <x v="0"/>
    <x v="0"/>
    <x v="0"/>
    <x v="1"/>
    <x v="0"/>
    <x v="0"/>
    <s v="000000"/>
    <x v="0"/>
    <x v="0"/>
    <x v="0"/>
    <x v="0"/>
    <s v="Despesa com aquisição de 2 balde de tinta Novalack  ( azul Celio), conforme proposta em anexo."/>
  </r>
  <r>
    <x v="1"/>
    <n v="0"/>
    <n v="0"/>
    <n v="0"/>
    <n v="1400"/>
    <x v="2137"/>
    <x v="0"/>
    <x v="1"/>
    <x v="0"/>
    <s v="03.16.17"/>
    <x v="49"/>
    <x v="0"/>
    <x v="5"/>
    <s v="Direção Proteção Civil"/>
    <s v="03.16.17"/>
    <s v="Direção Proteção Civil"/>
    <s v="03.16.17"/>
    <x v="9"/>
    <x v="0"/>
    <x v="1"/>
    <x v="5"/>
    <x v="0"/>
    <x v="0"/>
    <x v="2"/>
    <x v="0"/>
    <x v="1"/>
    <s v="2022-05-13"/>
    <x v="0"/>
    <n v="1400"/>
    <x v="0"/>
    <m/>
    <x v="0"/>
    <m/>
    <x v="139"/>
    <n v="100476020"/>
    <x v="0"/>
    <x v="0"/>
    <s v="Direção Proteção Civil"/>
    <s v="ORI"/>
    <x v="0"/>
    <m/>
    <x v="0"/>
    <x v="0"/>
    <x v="0"/>
    <x v="0"/>
    <x v="0"/>
    <x v="0"/>
    <x v="0"/>
    <x v="0"/>
    <x v="0"/>
    <x v="0"/>
    <x v="0"/>
    <s v="Direção Proteção Civil"/>
    <x v="0"/>
    <x v="0"/>
    <x v="0"/>
    <x v="0"/>
    <x v="0"/>
    <x v="0"/>
    <x v="0"/>
    <s v="000000"/>
    <x v="0"/>
    <x v="0"/>
    <x v="0"/>
    <x v="0"/>
    <s v="Pagamento de Ajuda de custo a favor do funcionário Lito Admar Barbosa pela deslocação a cidade da praia com a sra presidente de Assembleia Leocádia Batista Furtado em misao de serviço, conforme a proposta em anexo."/>
  </r>
  <r>
    <x v="2"/>
    <n v="0"/>
    <n v="0"/>
    <n v="0"/>
    <n v="84866"/>
    <x v="2138"/>
    <x v="0"/>
    <x v="1"/>
    <x v="0"/>
    <s v="80.02.10.26"/>
    <x v="21"/>
    <x v="3"/>
    <x v="3"/>
    <s v="Outros"/>
    <s v="80.02.10"/>
    <s v="Outros"/>
    <s v="80.02.10"/>
    <x v="74"/>
    <x v="0"/>
    <x v="6"/>
    <x v="16"/>
    <x v="1"/>
    <x v="2"/>
    <x v="2"/>
    <x v="0"/>
    <x v="4"/>
    <s v="2022-01-28"/>
    <x v="1"/>
    <n v="84866"/>
    <x v="0"/>
    <m/>
    <x v="0"/>
    <m/>
    <x v="210"/>
    <n v="100479234"/>
    <x v="0"/>
    <x v="0"/>
    <s v="Retenção Sansung"/>
    <s v="ORI"/>
    <x v="0"/>
    <s v="RS"/>
    <x v="0"/>
    <x v="0"/>
    <x v="0"/>
    <x v="0"/>
    <x v="0"/>
    <x v="0"/>
    <x v="0"/>
    <x v="1"/>
    <x v="0"/>
    <x v="0"/>
    <x v="0"/>
    <s v="Retenção Sansung"/>
    <x v="0"/>
    <x v="0"/>
    <x v="0"/>
    <x v="0"/>
    <x v="2"/>
    <x v="0"/>
    <x v="0"/>
    <s v="000150"/>
    <x v="0"/>
    <x v="1"/>
    <x v="0"/>
    <x v="0"/>
    <s v=" Pagamento a favor da MJ Tech, pelo fornecimento de bens diversos aos funcionários do serviço referente ao mês de Janeiro, conforme proposta em anexo.   "/>
  </r>
  <r>
    <x v="1"/>
    <n v="0"/>
    <n v="0"/>
    <n v="0"/>
    <n v="2300"/>
    <x v="2139"/>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140"/>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4995"/>
    <x v="2141"/>
    <x v="0"/>
    <x v="0"/>
    <x v="0"/>
    <s v="80.02.01"/>
    <x v="3"/>
    <x v="3"/>
    <x v="3"/>
    <s v="Retenções Iur"/>
    <s v="80.02.01"/>
    <s v="Retenções Iur"/>
    <s v="80.02.01"/>
    <x v="3"/>
    <x v="0"/>
    <x v="2"/>
    <x v="1"/>
    <x v="1"/>
    <x v="2"/>
    <x v="0"/>
    <x v="0"/>
    <x v="4"/>
    <s v="2022-01-26"/>
    <x v="1"/>
    <n v="4995"/>
    <x v="0"/>
    <m/>
    <x v="0"/>
    <m/>
    <x v="3"/>
    <n v="100474696"/>
    <x v="0"/>
    <x v="0"/>
    <s v="Retenções Iur"/>
    <s v="ORI"/>
    <x v="0"/>
    <s v="RIUR"/>
    <x v="0"/>
    <x v="0"/>
    <x v="0"/>
    <x v="0"/>
    <x v="0"/>
    <x v="0"/>
    <x v="0"/>
    <x v="0"/>
    <x v="0"/>
    <x v="0"/>
    <x v="0"/>
    <s v="Retenções Iur"/>
    <x v="0"/>
    <x v="0"/>
    <x v="0"/>
    <x v="0"/>
    <x v="2"/>
    <x v="0"/>
    <x v="0"/>
    <s v="000000"/>
    <x v="0"/>
    <x v="1"/>
    <x v="0"/>
    <x v="0"/>
    <s v="RETENCAO OT"/>
  </r>
  <r>
    <x v="1"/>
    <n v="0"/>
    <n v="0"/>
    <n v="0"/>
    <n v="255"/>
    <x v="2142"/>
    <x v="0"/>
    <x v="0"/>
    <x v="0"/>
    <s v="80.02.01"/>
    <x v="3"/>
    <x v="3"/>
    <x v="3"/>
    <s v="Retenções Iur"/>
    <s v="80.02.01"/>
    <s v="Retenções Iur"/>
    <s v="80.02.01"/>
    <x v="3"/>
    <x v="0"/>
    <x v="2"/>
    <x v="1"/>
    <x v="1"/>
    <x v="2"/>
    <x v="0"/>
    <x v="0"/>
    <x v="5"/>
    <s v="2022-02-24"/>
    <x v="1"/>
    <n v="255"/>
    <x v="0"/>
    <m/>
    <x v="0"/>
    <m/>
    <x v="3"/>
    <n v="100474696"/>
    <x v="0"/>
    <x v="0"/>
    <s v="Retenções Iur"/>
    <s v="ORI"/>
    <x v="0"/>
    <s v="RIUR"/>
    <x v="0"/>
    <x v="0"/>
    <x v="0"/>
    <x v="0"/>
    <x v="0"/>
    <x v="0"/>
    <x v="0"/>
    <x v="0"/>
    <x v="0"/>
    <x v="0"/>
    <x v="0"/>
    <s v="Retenções Iur"/>
    <x v="0"/>
    <x v="0"/>
    <x v="0"/>
    <x v="0"/>
    <x v="2"/>
    <x v="0"/>
    <x v="0"/>
    <s v="000000"/>
    <x v="0"/>
    <x v="1"/>
    <x v="0"/>
    <x v="0"/>
    <s v="RETENCAO OT"/>
  </r>
  <r>
    <x v="1"/>
    <n v="0"/>
    <n v="0"/>
    <n v="0"/>
    <n v="1400"/>
    <x v="2143"/>
    <x v="0"/>
    <x v="1"/>
    <x v="0"/>
    <s v="03.16.15"/>
    <x v="6"/>
    <x v="0"/>
    <x v="5"/>
    <s v="Direção Financeira"/>
    <s v="03.16.15"/>
    <s v="Direção Financeira"/>
    <s v="03.16.15"/>
    <x v="9"/>
    <x v="0"/>
    <x v="1"/>
    <x v="5"/>
    <x v="0"/>
    <x v="0"/>
    <x v="2"/>
    <x v="0"/>
    <x v="1"/>
    <s v="2022-05-13"/>
    <x v="0"/>
    <n v="1400"/>
    <x v="0"/>
    <m/>
    <x v="0"/>
    <m/>
    <x v="260"/>
    <n v="100432269"/>
    <x v="0"/>
    <x v="0"/>
    <s v="Direção Financeira"/>
    <s v="ORI"/>
    <x v="0"/>
    <m/>
    <x v="0"/>
    <x v="0"/>
    <x v="0"/>
    <x v="0"/>
    <x v="0"/>
    <x v="0"/>
    <x v="0"/>
    <x v="1"/>
    <x v="0"/>
    <x v="0"/>
    <x v="0"/>
    <s v="Direção Financeira"/>
    <x v="0"/>
    <x v="0"/>
    <x v="0"/>
    <x v="0"/>
    <x v="0"/>
    <x v="0"/>
    <x v="0"/>
    <s v="000000"/>
    <x v="0"/>
    <x v="0"/>
    <x v="0"/>
    <x v="0"/>
    <s v="Pagamento de ajuda de custo a favor do funcionário Herculano Pereira Fernandes ,pela deslocação a cidade da Praia com os alunos da escola secundaria São Miguel, para uma visita de estudo a Universidade de Cabo Verde, conforme a proposta em anexo."/>
  </r>
  <r>
    <x v="0"/>
    <n v="0"/>
    <n v="0"/>
    <n v="0"/>
    <n v="100000"/>
    <x v="2144"/>
    <x v="0"/>
    <x v="1"/>
    <x v="0"/>
    <s v="01.27.06.41"/>
    <x v="12"/>
    <x v="2"/>
    <x v="2"/>
    <s v="Requalificação Urbana e habitação"/>
    <s v="01.27.06"/>
    <s v="Requalificação Urbana e habitação"/>
    <s v="01.27.06"/>
    <x v="12"/>
    <x v="0"/>
    <x v="1"/>
    <x v="1"/>
    <x v="0"/>
    <x v="1"/>
    <x v="1"/>
    <x v="0"/>
    <x v="3"/>
    <s v="2022-06-10"/>
    <x v="0"/>
    <n v="100000"/>
    <x v="0"/>
    <m/>
    <x v="0"/>
    <m/>
    <x v="206"/>
    <n v="100478789"/>
    <x v="0"/>
    <x v="0"/>
    <s v="Reabilitação de Jardins Infantis e Escolas do EBI"/>
    <s v="ORI"/>
    <x v="0"/>
    <s v="RJEBI"/>
    <x v="0"/>
    <x v="0"/>
    <x v="0"/>
    <x v="0"/>
    <x v="0"/>
    <x v="0"/>
    <x v="0"/>
    <x v="1"/>
    <x v="0"/>
    <x v="0"/>
    <x v="0"/>
    <s v="Reabilitação de Jardins Infantis e Escolas do EBI"/>
    <x v="0"/>
    <x v="0"/>
    <x v="0"/>
    <x v="0"/>
    <x v="1"/>
    <x v="0"/>
    <x v="0"/>
    <s v="099999"/>
    <x v="0"/>
    <x v="0"/>
    <x v="0"/>
    <x v="0"/>
    <s v="Pagamento a favor de Saber e Dizer, pela a prestação de serviços de mão de obra, no âmbito dos trabalhos da Reabilitação do Jardim Infantil de Monte Bode, conforme anexo."/>
  </r>
  <r>
    <x v="1"/>
    <n v="0"/>
    <n v="0"/>
    <n v="0"/>
    <n v="4995"/>
    <x v="2145"/>
    <x v="0"/>
    <x v="1"/>
    <x v="0"/>
    <s v="03.16.15"/>
    <x v="6"/>
    <x v="0"/>
    <x v="5"/>
    <s v="Direção Financeira"/>
    <s v="03.16.15"/>
    <s v="Direção Financeira"/>
    <s v="03.16.15"/>
    <x v="20"/>
    <x v="0"/>
    <x v="1"/>
    <x v="5"/>
    <x v="0"/>
    <x v="0"/>
    <x v="2"/>
    <x v="0"/>
    <x v="1"/>
    <s v="2022-05-16"/>
    <x v="0"/>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Maio 2022, conforme contrato em anexo."/>
  </r>
  <r>
    <x v="1"/>
    <n v="0"/>
    <n v="0"/>
    <n v="0"/>
    <n v="28308"/>
    <x v="2145"/>
    <x v="0"/>
    <x v="1"/>
    <x v="0"/>
    <s v="03.16.15"/>
    <x v="6"/>
    <x v="0"/>
    <x v="5"/>
    <s v="Direção Financeira"/>
    <s v="03.16.15"/>
    <s v="Direção Financeira"/>
    <s v="03.16.15"/>
    <x v="20"/>
    <x v="0"/>
    <x v="1"/>
    <x v="5"/>
    <x v="0"/>
    <x v="0"/>
    <x v="2"/>
    <x v="0"/>
    <x v="1"/>
    <s v="2022-05-16"/>
    <x v="0"/>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Maio 2022, conforme contrato em anexo."/>
  </r>
  <r>
    <x v="0"/>
    <n v="0"/>
    <n v="0"/>
    <n v="0"/>
    <n v="30300"/>
    <x v="2146"/>
    <x v="0"/>
    <x v="1"/>
    <x v="0"/>
    <s v="01.27.02.15"/>
    <x v="2"/>
    <x v="2"/>
    <x v="2"/>
    <s v="Saneamento básico"/>
    <s v="01.27.02"/>
    <s v="Saneamento básico"/>
    <s v="01.27.02"/>
    <x v="2"/>
    <x v="0"/>
    <x v="1"/>
    <x v="1"/>
    <x v="0"/>
    <x v="1"/>
    <x v="1"/>
    <x v="0"/>
    <x v="1"/>
    <s v="2022-05-16"/>
    <x v="0"/>
    <n v="303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7,37 Lts de combustível destinadas ao camião de recolha de resíduos sólidos urbanos, conforme fatura e proposta em anexo. "/>
  </r>
  <r>
    <x v="1"/>
    <n v="0"/>
    <n v="0"/>
    <n v="0"/>
    <n v="56500"/>
    <x v="2147"/>
    <x v="0"/>
    <x v="1"/>
    <x v="0"/>
    <s v="03.16.15"/>
    <x v="6"/>
    <x v="0"/>
    <x v="5"/>
    <s v="Direção Financeira"/>
    <s v="03.16.15"/>
    <s v="Direção Financeira"/>
    <s v="03.16.15"/>
    <x v="7"/>
    <x v="0"/>
    <x v="1"/>
    <x v="1"/>
    <x v="0"/>
    <x v="0"/>
    <x v="2"/>
    <x v="0"/>
    <x v="1"/>
    <s v="2022-05-16"/>
    <x v="0"/>
    <n v="5650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386,69 Lts de combustível destinadas ao funcionamento de viaturas ligeiras, conforme fatura e proposta em anexo. "/>
  </r>
  <r>
    <x v="1"/>
    <n v="0"/>
    <n v="0"/>
    <n v="0"/>
    <n v="1000000"/>
    <x v="2148"/>
    <x v="0"/>
    <x v="1"/>
    <x v="0"/>
    <s v="01.27.04.10"/>
    <x v="4"/>
    <x v="2"/>
    <x v="2"/>
    <s v="Infra-Estruturas e Transportes"/>
    <s v="01.27.04"/>
    <s v="Infra-Estruturas e Transportes"/>
    <s v="01.27.04"/>
    <x v="4"/>
    <x v="0"/>
    <x v="3"/>
    <x v="2"/>
    <x v="0"/>
    <x v="1"/>
    <x v="2"/>
    <x v="0"/>
    <x v="1"/>
    <s v="2022-05-24"/>
    <x v="0"/>
    <n v="1000000"/>
    <x v="0"/>
    <m/>
    <x v="0"/>
    <m/>
    <x v="338"/>
    <n v="100478485"/>
    <x v="0"/>
    <x v="0"/>
    <s v="Plano de Mitigação as secas e maus anos agrícolas"/>
    <s v="ORI"/>
    <x v="0"/>
    <m/>
    <x v="0"/>
    <x v="0"/>
    <x v="0"/>
    <x v="0"/>
    <x v="0"/>
    <x v="0"/>
    <x v="0"/>
    <x v="1"/>
    <x v="0"/>
    <x v="0"/>
    <x v="0"/>
    <s v="Plano de Mitigação as secas e maus anos agrícolas"/>
    <x v="0"/>
    <x v="0"/>
    <x v="0"/>
    <x v="0"/>
    <x v="1"/>
    <x v="0"/>
    <x v="0"/>
    <s v="000000"/>
    <x v="0"/>
    <x v="0"/>
    <x v="0"/>
    <x v="0"/>
    <s v="Pagamento a favor MF Grupo, pela fornecimento e transporte de pedras para Obra de Requalificação Urbana e Ambiental de Pilão Cão, conforme anexo."/>
  </r>
  <r>
    <x v="1"/>
    <n v="0"/>
    <n v="0"/>
    <n v="0"/>
    <n v="32210"/>
    <x v="2149"/>
    <x v="0"/>
    <x v="1"/>
    <x v="0"/>
    <s v="03.16.15"/>
    <x v="6"/>
    <x v="0"/>
    <x v="5"/>
    <s v="Direção Financeira"/>
    <s v="03.16.15"/>
    <s v="Direção Financeira"/>
    <s v="03.16.15"/>
    <x v="7"/>
    <x v="0"/>
    <x v="1"/>
    <x v="1"/>
    <x v="0"/>
    <x v="0"/>
    <x v="2"/>
    <x v="0"/>
    <x v="1"/>
    <s v="2022-05-25"/>
    <x v="0"/>
    <n v="32210"/>
    <x v="0"/>
    <m/>
    <x v="0"/>
    <m/>
    <x v="5"/>
    <n v="100476920"/>
    <x v="0"/>
    <x v="0"/>
    <s v="Direção Financeira"/>
    <s v="ORI"/>
    <x v="0"/>
    <m/>
    <x v="0"/>
    <x v="0"/>
    <x v="0"/>
    <x v="0"/>
    <x v="0"/>
    <x v="0"/>
    <x v="0"/>
    <x v="0"/>
    <x v="0"/>
    <x v="0"/>
    <x v="0"/>
    <s v="Direção Financeira"/>
    <x v="0"/>
    <x v="0"/>
    <x v="0"/>
    <x v="0"/>
    <x v="0"/>
    <x v="0"/>
    <x v="0"/>
    <s v="000000"/>
    <x v="0"/>
    <x v="0"/>
    <x v="0"/>
    <x v="0"/>
    <s v=" Pagamento a favor Felisberto Carvalho, pela aquisição de 220.45Lts de combustível destinados as Viaturas Ligeiras, conforme proposta em anexo. "/>
  </r>
  <r>
    <x v="1"/>
    <n v="0"/>
    <n v="0"/>
    <n v="0"/>
    <n v="88000"/>
    <x v="2150"/>
    <x v="0"/>
    <x v="0"/>
    <x v="0"/>
    <s v="03.03.10"/>
    <x v="0"/>
    <x v="0"/>
    <x v="0"/>
    <s v="Receitas Da Câmara"/>
    <s v="03.03.10"/>
    <s v="Receitas Da Câmara"/>
    <s v="03.03.10"/>
    <x v="37"/>
    <x v="0"/>
    <x v="5"/>
    <x v="4"/>
    <x v="0"/>
    <x v="0"/>
    <x v="0"/>
    <x v="0"/>
    <x v="0"/>
    <s v="2022-04-11"/>
    <x v="0"/>
    <n v="88000"/>
    <x v="0"/>
    <m/>
    <x v="0"/>
    <m/>
    <x v="0"/>
    <n v="100474914"/>
    <x v="0"/>
    <x v="0"/>
    <s v="Receitas Da Câmara"/>
    <s v="EXT"/>
    <x v="0"/>
    <s v="RDC"/>
    <x v="0"/>
    <x v="0"/>
    <x v="0"/>
    <x v="0"/>
    <x v="0"/>
    <x v="0"/>
    <x v="0"/>
    <x v="0"/>
    <x v="0"/>
    <x v="0"/>
    <x v="0"/>
    <s v="Receitas Da Câmara"/>
    <x v="0"/>
    <x v="0"/>
    <x v="0"/>
    <x v="0"/>
    <x v="0"/>
    <x v="0"/>
    <x v="0"/>
    <s v="000000"/>
    <x v="0"/>
    <x v="0"/>
    <x v="0"/>
    <x v="0"/>
    <s v="Deposito não identificado, conforme estrato em anexo."/>
  </r>
  <r>
    <x v="1"/>
    <n v="0"/>
    <n v="0"/>
    <n v="0"/>
    <n v="1320000"/>
    <x v="2151"/>
    <x v="0"/>
    <x v="0"/>
    <x v="0"/>
    <s v="03.03.10"/>
    <x v="0"/>
    <x v="0"/>
    <x v="0"/>
    <s v="Receitas Da Câmara"/>
    <s v="03.03.10"/>
    <s v="Receitas Da Câmara"/>
    <s v="03.03.10"/>
    <x v="37"/>
    <x v="0"/>
    <x v="5"/>
    <x v="4"/>
    <x v="0"/>
    <x v="0"/>
    <x v="0"/>
    <x v="0"/>
    <x v="0"/>
    <s v="2022-04-05"/>
    <x v="0"/>
    <n v="1320000"/>
    <x v="0"/>
    <m/>
    <x v="0"/>
    <m/>
    <x v="0"/>
    <n v="100474914"/>
    <x v="0"/>
    <x v="0"/>
    <s v="Receitas Da Câmara"/>
    <s v="EXT"/>
    <x v="0"/>
    <s v="RDC"/>
    <x v="0"/>
    <x v="0"/>
    <x v="0"/>
    <x v="0"/>
    <x v="0"/>
    <x v="0"/>
    <x v="0"/>
    <x v="0"/>
    <x v="0"/>
    <x v="0"/>
    <x v="0"/>
    <s v="Receitas Da Câmara"/>
    <x v="0"/>
    <x v="0"/>
    <x v="0"/>
    <x v="0"/>
    <x v="0"/>
    <x v="0"/>
    <x v="0"/>
    <s v="000000"/>
    <x v="0"/>
    <x v="0"/>
    <x v="0"/>
    <x v="0"/>
    <s v="Deposito não identificado, conforme estrato em anexo.  "/>
  </r>
  <r>
    <x v="0"/>
    <n v="0"/>
    <n v="0"/>
    <n v="0"/>
    <n v="2500"/>
    <x v="2152"/>
    <x v="0"/>
    <x v="1"/>
    <x v="0"/>
    <s v="01.27.06.41"/>
    <x v="12"/>
    <x v="2"/>
    <x v="2"/>
    <s v="Requalificação Urbana e habitação"/>
    <s v="01.27.06"/>
    <s v="Requalificação Urbana e habitação"/>
    <s v="01.27.06"/>
    <x v="12"/>
    <x v="0"/>
    <x v="1"/>
    <x v="1"/>
    <x v="0"/>
    <x v="1"/>
    <x v="1"/>
    <x v="0"/>
    <x v="1"/>
    <s v="2022-05-30"/>
    <x v="0"/>
    <n v="2500"/>
    <x v="0"/>
    <m/>
    <x v="0"/>
    <m/>
    <x v="0"/>
    <n v="10047491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Drogaria Tchukbest Holdings, referente a aquisição de rolo de tubo de eletricidade, para colocar no jardim infantil de Monte Bode conforme fatura e proposta em anexo."/>
  </r>
  <r>
    <x v="0"/>
    <n v="0"/>
    <n v="0"/>
    <n v="0"/>
    <n v="59250"/>
    <x v="2153"/>
    <x v="0"/>
    <x v="1"/>
    <x v="0"/>
    <s v="01.27.06.41"/>
    <x v="12"/>
    <x v="2"/>
    <x v="2"/>
    <s v="Requalificação Urbana e habitação"/>
    <s v="01.27.06"/>
    <s v="Requalificação Urbana e habitação"/>
    <s v="01.27.06"/>
    <x v="12"/>
    <x v="0"/>
    <x v="1"/>
    <x v="1"/>
    <x v="0"/>
    <x v="1"/>
    <x v="1"/>
    <x v="0"/>
    <x v="3"/>
    <s v="2022-06-02"/>
    <x v="0"/>
    <n v="59250"/>
    <x v="0"/>
    <m/>
    <x v="0"/>
    <m/>
    <x v="42"/>
    <n v="100479348"/>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Loja Nuno Comercio Geral, referente a aquisição de 60 sacos de cimento cola e 15 sacos de massa grossa para trabalhos da Reabilitação Jardim infantil de monte bode conforme proposta em anexo."/>
  </r>
  <r>
    <x v="0"/>
    <n v="0"/>
    <n v="0"/>
    <n v="0"/>
    <n v="6000"/>
    <x v="2154"/>
    <x v="0"/>
    <x v="1"/>
    <x v="0"/>
    <s v="01.27.06.82"/>
    <x v="27"/>
    <x v="2"/>
    <x v="2"/>
    <s v="Requalificação Urbana e habitação"/>
    <s v="01.27.06"/>
    <s v="Requalificação Urbana e habitação"/>
    <s v="01.27.06"/>
    <x v="1"/>
    <x v="0"/>
    <x v="1"/>
    <x v="1"/>
    <x v="0"/>
    <x v="1"/>
    <x v="1"/>
    <x v="0"/>
    <x v="3"/>
    <s v="2022-06-22"/>
    <x v="0"/>
    <n v="6000"/>
    <x v="0"/>
    <m/>
    <x v="0"/>
    <m/>
    <x v="351"/>
    <n v="100399470"/>
    <x v="0"/>
    <x v="0"/>
    <s v="Reabilitação das estradas municipais "/>
    <s v="ORI"/>
    <x v="0"/>
    <m/>
    <x v="0"/>
    <x v="0"/>
    <x v="0"/>
    <x v="0"/>
    <x v="0"/>
    <x v="0"/>
    <x v="0"/>
    <x v="1"/>
    <x v="0"/>
    <x v="0"/>
    <x v="0"/>
    <s v="Reabilitação das estradas municipais "/>
    <x v="0"/>
    <x v="0"/>
    <x v="0"/>
    <x v="0"/>
    <x v="1"/>
    <x v="0"/>
    <x v="0"/>
    <s v="000000"/>
    <x v="0"/>
    <x v="0"/>
    <x v="0"/>
    <x v="0"/>
    <s v="Pagamento a favor da Sr. Maria Mendes Tavares, referente a fornecimento de duas carradas de areia, para trabalhos da criação de passeio de circulação no centro histórico da cidade a Igreja  Matiz, conforme proposta em anexo."/>
  </r>
  <r>
    <x v="1"/>
    <n v="0"/>
    <n v="0"/>
    <n v="0"/>
    <n v="66067"/>
    <x v="2155"/>
    <x v="0"/>
    <x v="1"/>
    <x v="0"/>
    <s v="01.23.01.02"/>
    <x v="71"/>
    <x v="1"/>
    <x v="1"/>
    <s v="Género"/>
    <s v="01.23.01"/>
    <s v="Género"/>
    <s v="01.23.01"/>
    <x v="4"/>
    <x v="0"/>
    <x v="3"/>
    <x v="2"/>
    <x v="0"/>
    <x v="1"/>
    <x v="2"/>
    <x v="0"/>
    <x v="3"/>
    <s v="2022-06-24"/>
    <x v="0"/>
    <n v="66067"/>
    <x v="0"/>
    <m/>
    <x v="0"/>
    <m/>
    <x v="352"/>
    <n v="100479363"/>
    <x v="0"/>
    <x v="0"/>
    <s v="Empoderamento da mulher"/>
    <s v="ORI"/>
    <x v="0"/>
    <m/>
    <x v="0"/>
    <x v="0"/>
    <x v="0"/>
    <x v="0"/>
    <x v="0"/>
    <x v="0"/>
    <x v="0"/>
    <x v="2"/>
    <x v="1"/>
    <x v="1"/>
    <x v="0"/>
    <s v="Empoderamento da mulher"/>
    <x v="0"/>
    <x v="0"/>
    <x v="0"/>
    <x v="0"/>
    <x v="1"/>
    <x v="0"/>
    <x v="0"/>
    <s v="000000"/>
    <x v="0"/>
    <x v="0"/>
    <x v="0"/>
    <x v="0"/>
    <s v="pagamento a favor da empresa UPRANIMAL, destinados a aquisição de pintos, vitaminas e rações para AGR, no âmbito do protocolo assinado com a associação ACRIDES para o funcionamento dos kits de pequenos negócios para mulheres vulneráveis, conforme proposta em anexo."/>
  </r>
  <r>
    <x v="1"/>
    <n v="0"/>
    <n v="0"/>
    <n v="0"/>
    <n v="12000"/>
    <x v="2156"/>
    <x v="0"/>
    <x v="1"/>
    <x v="0"/>
    <s v="01.23.01.02"/>
    <x v="71"/>
    <x v="1"/>
    <x v="1"/>
    <s v="Género"/>
    <s v="01.23.01"/>
    <s v="Género"/>
    <s v="01.23.01"/>
    <x v="4"/>
    <x v="0"/>
    <x v="3"/>
    <x v="2"/>
    <x v="0"/>
    <x v="1"/>
    <x v="2"/>
    <x v="0"/>
    <x v="3"/>
    <s v="2022-06-24"/>
    <x v="0"/>
    <n v="12000"/>
    <x v="0"/>
    <m/>
    <x v="0"/>
    <m/>
    <x v="83"/>
    <n v="100392853"/>
    <x v="0"/>
    <x v="0"/>
    <s v="Empoderamento da mulher"/>
    <s v="ORI"/>
    <x v="0"/>
    <m/>
    <x v="0"/>
    <x v="0"/>
    <x v="0"/>
    <x v="0"/>
    <x v="0"/>
    <x v="0"/>
    <x v="0"/>
    <x v="2"/>
    <x v="1"/>
    <x v="1"/>
    <x v="0"/>
    <s v="Empoderamento da mulher"/>
    <x v="0"/>
    <x v="0"/>
    <x v="0"/>
    <x v="0"/>
    <x v="1"/>
    <x v="0"/>
    <x v="0"/>
    <s v="000000"/>
    <x v="0"/>
    <x v="0"/>
    <x v="0"/>
    <x v="0"/>
    <s v="pagamento a favor da Empresa AGRO-PRODUTOS, destinados a aquisição de 02 leitão para a beneficiária Cesaltina Pereira Gomes, no âmbito do protocólo assinado com a associação ACRIDES para o funcionamento dos kits de pequenos negócios para mulheres vulneráveis, conforme proposta em anexo."/>
  </r>
  <r>
    <x v="1"/>
    <n v="0"/>
    <n v="0"/>
    <n v="0"/>
    <n v="980"/>
    <x v="2157"/>
    <x v="0"/>
    <x v="1"/>
    <x v="0"/>
    <s v="03.16.15"/>
    <x v="6"/>
    <x v="0"/>
    <x v="5"/>
    <s v="Direção Financeira"/>
    <s v="03.16.15"/>
    <s v="Direção Financeira"/>
    <s v="03.16.15"/>
    <x v="13"/>
    <x v="0"/>
    <x v="1"/>
    <x v="5"/>
    <x v="0"/>
    <x v="0"/>
    <x v="2"/>
    <x v="0"/>
    <x v="6"/>
    <s v="2022-07-13"/>
    <x v="2"/>
    <n v="980"/>
    <x v="0"/>
    <m/>
    <x v="0"/>
    <m/>
    <x v="150"/>
    <n v="100391960"/>
    <x v="0"/>
    <x v="0"/>
    <s v="Direção Financeira"/>
    <s v="ORI"/>
    <x v="0"/>
    <m/>
    <x v="0"/>
    <x v="0"/>
    <x v="0"/>
    <x v="0"/>
    <x v="0"/>
    <x v="0"/>
    <x v="0"/>
    <x v="0"/>
    <x v="0"/>
    <x v="0"/>
    <x v="0"/>
    <s v="Direção Financeira"/>
    <x v="0"/>
    <x v="0"/>
    <x v="0"/>
    <x v="0"/>
    <x v="0"/>
    <x v="0"/>
    <x v="0"/>
    <s v="000000"/>
    <x v="0"/>
    <x v="0"/>
    <x v="0"/>
    <x v="0"/>
    <s v="Pagamento a favor da CV Telecom, para a aquisição de 02 recarga de dados para ao aparelho de levantamento topografia do gabinete técnico da CMSM, conforme proposta em anexo."/>
  </r>
  <r>
    <x v="0"/>
    <n v="0"/>
    <n v="0"/>
    <n v="0"/>
    <n v="3450"/>
    <x v="2158"/>
    <x v="0"/>
    <x v="1"/>
    <x v="0"/>
    <s v="01.27.06.68"/>
    <x v="56"/>
    <x v="2"/>
    <x v="2"/>
    <s v="Requalificação Urbana e habitação"/>
    <s v="01.27.06"/>
    <s v="Requalificação Urbana e habitação"/>
    <s v="01.27.06"/>
    <x v="1"/>
    <x v="0"/>
    <x v="1"/>
    <x v="1"/>
    <x v="0"/>
    <x v="1"/>
    <x v="1"/>
    <x v="0"/>
    <x v="6"/>
    <s v="2022-07-14"/>
    <x v="2"/>
    <n v="3450"/>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º Felisberto Ferreira Coelho, referente a aluguer de veículo, para transporte de telhas no percurso Cidade Velha Calheta e Calheta Assomada, no âmbito dos trabalhos da cobertura da Pocilga comunitário de Manguinho, conforme a proposta em anexo."/>
  </r>
  <r>
    <x v="0"/>
    <n v="0"/>
    <n v="0"/>
    <n v="0"/>
    <n v="19550"/>
    <x v="2158"/>
    <x v="0"/>
    <x v="1"/>
    <x v="0"/>
    <s v="01.27.06.68"/>
    <x v="56"/>
    <x v="2"/>
    <x v="2"/>
    <s v="Requalificação Urbana e habitação"/>
    <s v="01.27.06"/>
    <s v="Requalificação Urbana e habitação"/>
    <s v="01.27.06"/>
    <x v="1"/>
    <x v="0"/>
    <x v="1"/>
    <x v="1"/>
    <x v="0"/>
    <x v="1"/>
    <x v="1"/>
    <x v="0"/>
    <x v="6"/>
    <s v="2022-07-14"/>
    <x v="2"/>
    <n v="19550"/>
    <x v="0"/>
    <m/>
    <x v="0"/>
    <m/>
    <x v="326"/>
    <n v="100477143"/>
    <x v="0"/>
    <x v="0"/>
    <s v="Requalificação Urbana e Ambiental  de Manguinho"/>
    <s v="ORI"/>
    <x v="0"/>
    <s v="RM"/>
    <x v="0"/>
    <x v="0"/>
    <x v="0"/>
    <x v="0"/>
    <x v="0"/>
    <x v="0"/>
    <x v="0"/>
    <x v="1"/>
    <x v="0"/>
    <x v="0"/>
    <x v="0"/>
    <s v="Requalificação Urbana e Ambiental  de Manguinho"/>
    <x v="0"/>
    <x v="0"/>
    <x v="0"/>
    <x v="0"/>
    <x v="1"/>
    <x v="0"/>
    <x v="0"/>
    <s v="000000"/>
    <x v="0"/>
    <x v="0"/>
    <x v="0"/>
    <x v="0"/>
    <s v="Pagamento a favor do Srº Felisberto Ferreira Coelho, referente a aluguer de veículo, para transporte de telhas no percurso Cidade Velha Calheta e Calheta Assomada, no âmbito dos trabalhos da cobertura da Pocilga comunitário de Manguinho, conforme a proposta em anexo."/>
  </r>
  <r>
    <x v="1"/>
    <n v="0"/>
    <n v="0"/>
    <n v="0"/>
    <n v="28500"/>
    <x v="2159"/>
    <x v="0"/>
    <x v="1"/>
    <x v="0"/>
    <s v="01.25.05.10"/>
    <x v="5"/>
    <x v="4"/>
    <x v="4"/>
    <s v="Saúde"/>
    <s v="01.25.05"/>
    <s v="Saúde"/>
    <s v="01.25.05"/>
    <x v="5"/>
    <x v="0"/>
    <x v="4"/>
    <x v="3"/>
    <x v="0"/>
    <x v="1"/>
    <x v="2"/>
    <x v="0"/>
    <x v="6"/>
    <s v="2022-07-15"/>
    <x v="2"/>
    <n v="28500"/>
    <x v="0"/>
    <m/>
    <x v="0"/>
    <m/>
    <x v="259"/>
    <n v="100476440"/>
    <x v="0"/>
    <x v="0"/>
    <s v="Assistencia social"/>
    <s v="ORI"/>
    <x v="0"/>
    <m/>
    <x v="0"/>
    <x v="0"/>
    <x v="0"/>
    <x v="0"/>
    <x v="0"/>
    <x v="0"/>
    <x v="0"/>
    <x v="1"/>
    <x v="0"/>
    <x v="0"/>
    <x v="0"/>
    <s v="Assistencia social"/>
    <x v="0"/>
    <x v="0"/>
    <x v="0"/>
    <x v="0"/>
    <x v="1"/>
    <x v="0"/>
    <x v="0"/>
    <s v="000000"/>
    <x v="0"/>
    <x v="0"/>
    <x v="0"/>
    <x v="0"/>
    <s v="Pagamento a favor do Sr. Paulo Jorge Pereira da Cruz, pelo arrendamento urbano para fins habitacionais, nos moldes estabelecidos nas clausulas seguintes referente a messes de Maio, Junho e Julho, conforme justificativo em anexo."/>
  </r>
  <r>
    <x v="0"/>
    <n v="0"/>
    <n v="0"/>
    <n v="0"/>
    <n v="200000"/>
    <x v="2160"/>
    <x v="0"/>
    <x v="1"/>
    <x v="0"/>
    <s v="01.27.06.82"/>
    <x v="27"/>
    <x v="2"/>
    <x v="2"/>
    <s v="Requalificação Urbana e habitação"/>
    <s v="01.27.06"/>
    <s v="Requalificação Urbana e habitação"/>
    <s v="01.27.06"/>
    <x v="1"/>
    <x v="0"/>
    <x v="1"/>
    <x v="1"/>
    <x v="0"/>
    <x v="1"/>
    <x v="1"/>
    <x v="0"/>
    <x v="6"/>
    <s v="2022-07-15"/>
    <x v="2"/>
    <n v="200000"/>
    <x v="0"/>
    <m/>
    <x v="0"/>
    <m/>
    <x v="201"/>
    <n v="100478928"/>
    <x v="0"/>
    <x v="0"/>
    <s v="Reabilitação das estradas municipais "/>
    <s v="ORI"/>
    <x v="0"/>
    <m/>
    <x v="0"/>
    <x v="0"/>
    <x v="0"/>
    <x v="0"/>
    <x v="0"/>
    <x v="0"/>
    <x v="0"/>
    <x v="1"/>
    <x v="0"/>
    <x v="0"/>
    <x v="0"/>
    <s v="Reabilitação das estradas municipais "/>
    <x v="0"/>
    <x v="0"/>
    <x v="0"/>
    <x v="0"/>
    <x v="1"/>
    <x v="0"/>
    <x v="0"/>
    <s v="000000"/>
    <x v="0"/>
    <x v="0"/>
    <x v="0"/>
    <x v="0"/>
    <s v="Pagamento da 3ª parcela do valor do contrato a favor da empresa Semedo Semedo Construções e Feiras, referente a empreitada de obra de calcetamento da estrada de Palha Carga, conforme anexo. "/>
  </r>
  <r>
    <x v="0"/>
    <n v="0"/>
    <n v="0"/>
    <n v="0"/>
    <n v="56800"/>
    <x v="2161"/>
    <x v="0"/>
    <x v="1"/>
    <x v="0"/>
    <s v="01.28.01.08"/>
    <x v="30"/>
    <x v="5"/>
    <x v="6"/>
    <s v="Habitação Social"/>
    <s v="01.28.01"/>
    <s v="Habitação Social"/>
    <s v="01.28.01"/>
    <x v="1"/>
    <x v="0"/>
    <x v="1"/>
    <x v="1"/>
    <x v="0"/>
    <x v="1"/>
    <x v="1"/>
    <x v="0"/>
    <x v="7"/>
    <s v="2022-08-01"/>
    <x v="2"/>
    <n v="56800"/>
    <x v="0"/>
    <m/>
    <x v="0"/>
    <m/>
    <x v="0"/>
    <n v="100474914"/>
    <x v="0"/>
    <x v="0"/>
    <s v="Habitações Sociais"/>
    <s v="ORI"/>
    <x v="0"/>
    <s v="HS"/>
    <x v="0"/>
    <x v="0"/>
    <x v="0"/>
    <x v="0"/>
    <x v="0"/>
    <x v="0"/>
    <x v="0"/>
    <x v="1"/>
    <x v="0"/>
    <x v="0"/>
    <x v="0"/>
    <s v="Habitações Sociais"/>
    <x v="0"/>
    <x v="0"/>
    <x v="0"/>
    <x v="0"/>
    <x v="1"/>
    <x v="0"/>
    <x v="0"/>
    <s v="000000"/>
    <x v="0"/>
    <x v="0"/>
    <x v="0"/>
    <x v="0"/>
    <s v="Pagamento Faimo, referente aos trabalhos designados na construção e reabilitação da habitação familiar da Sra. Claudina Borges, conforme documento em anexo."/>
  </r>
  <r>
    <x v="1"/>
    <n v="0"/>
    <n v="0"/>
    <n v="0"/>
    <n v="16300"/>
    <x v="2162"/>
    <x v="0"/>
    <x v="1"/>
    <x v="0"/>
    <s v="03.16.15"/>
    <x v="6"/>
    <x v="0"/>
    <x v="5"/>
    <s v="Direção Financeira"/>
    <s v="03.16.15"/>
    <s v="Direção Financeira"/>
    <s v="03.16.15"/>
    <x v="7"/>
    <x v="0"/>
    <x v="1"/>
    <x v="1"/>
    <x v="0"/>
    <x v="0"/>
    <x v="2"/>
    <x v="0"/>
    <x v="7"/>
    <s v="2022-08-01"/>
    <x v="2"/>
    <n v="16300"/>
    <x v="0"/>
    <m/>
    <x v="0"/>
    <m/>
    <x v="218"/>
    <n v="100479310"/>
    <x v="0"/>
    <x v="0"/>
    <s v="Direção Financeira"/>
    <s v="ORI"/>
    <x v="0"/>
    <m/>
    <x v="0"/>
    <x v="0"/>
    <x v="0"/>
    <x v="0"/>
    <x v="0"/>
    <x v="0"/>
    <x v="0"/>
    <x v="0"/>
    <x v="0"/>
    <x v="0"/>
    <x v="0"/>
    <s v="Direção Financeira"/>
    <x v="0"/>
    <x v="0"/>
    <x v="0"/>
    <x v="0"/>
    <x v="0"/>
    <x v="0"/>
    <x v="0"/>
    <s v="000000"/>
    <x v="0"/>
    <x v="0"/>
    <x v="0"/>
    <x v="0"/>
    <s v="Pagamento a favor de Master-REPAIR pelo serviços prestados nas viaturas da Câmara, conforme proposta em anexo.   "/>
  </r>
  <r>
    <x v="1"/>
    <n v="0"/>
    <n v="0"/>
    <n v="0"/>
    <n v="3000"/>
    <x v="2163"/>
    <x v="0"/>
    <x v="1"/>
    <x v="0"/>
    <s v="03.16.15"/>
    <x v="6"/>
    <x v="0"/>
    <x v="5"/>
    <s v="Direção Financeira"/>
    <s v="03.16.15"/>
    <s v="Direção Financeira"/>
    <s v="03.16.15"/>
    <x v="32"/>
    <x v="0"/>
    <x v="1"/>
    <x v="1"/>
    <x v="0"/>
    <x v="0"/>
    <x v="2"/>
    <x v="0"/>
    <x v="7"/>
    <s v="2022-08-03"/>
    <x v="2"/>
    <n v="3000"/>
    <x v="0"/>
    <m/>
    <x v="0"/>
    <m/>
    <x v="0"/>
    <n v="100474914"/>
    <x v="0"/>
    <x v="0"/>
    <s v="Direção Financeira"/>
    <s v="ORI"/>
    <x v="0"/>
    <m/>
    <x v="0"/>
    <x v="0"/>
    <x v="0"/>
    <x v="0"/>
    <x v="0"/>
    <x v="0"/>
    <x v="0"/>
    <x v="0"/>
    <x v="0"/>
    <x v="0"/>
    <x v="0"/>
    <s v="Direção Financeira"/>
    <x v="0"/>
    <x v="0"/>
    <x v="0"/>
    <x v="0"/>
    <x v="0"/>
    <x v="0"/>
    <x v="0"/>
    <s v="000000"/>
    <x v="0"/>
    <x v="0"/>
    <x v="0"/>
    <x v="0"/>
    <s v="Pagamento a favor da Loja Nuno Comércio Geral na compra de materiais para encontro de emigrantes, conforme documento em anexo."/>
  </r>
  <r>
    <x v="1"/>
    <n v="0"/>
    <n v="0"/>
    <n v="0"/>
    <n v="200000"/>
    <x v="2164"/>
    <x v="0"/>
    <x v="1"/>
    <x v="0"/>
    <s v="03.16.15"/>
    <x v="6"/>
    <x v="0"/>
    <x v="5"/>
    <s v="Direção Financeira"/>
    <s v="03.16.15"/>
    <s v="Direção Financeira"/>
    <s v="03.16.15"/>
    <x v="55"/>
    <x v="0"/>
    <x v="1"/>
    <x v="5"/>
    <x v="0"/>
    <x v="0"/>
    <x v="2"/>
    <x v="0"/>
    <x v="7"/>
    <s v="2022-08-08"/>
    <x v="2"/>
    <n v="200000"/>
    <x v="0"/>
    <m/>
    <x v="0"/>
    <m/>
    <x v="353"/>
    <n v="100477950"/>
    <x v="0"/>
    <x v="0"/>
    <s v="Direção Financeira"/>
    <s v="ORI"/>
    <x v="0"/>
    <m/>
    <x v="0"/>
    <x v="0"/>
    <x v="0"/>
    <x v="0"/>
    <x v="0"/>
    <x v="0"/>
    <x v="0"/>
    <x v="0"/>
    <x v="0"/>
    <x v="0"/>
    <x v="0"/>
    <s v="Direção Financeira"/>
    <x v="0"/>
    <x v="0"/>
    <x v="0"/>
    <x v="0"/>
    <x v="0"/>
    <x v="0"/>
    <x v="0"/>
    <s v="000000"/>
    <x v="0"/>
    <x v="0"/>
    <x v="0"/>
    <x v="0"/>
    <s v="Pagamento das faturas 2457, 4857, 4787,4842, 4853, 5053 e parte da fatura 5081, a favor da Bavaro Motors, conforme faturas em anexo."/>
  </r>
  <r>
    <x v="0"/>
    <n v="0"/>
    <n v="0"/>
    <n v="0"/>
    <n v="22113"/>
    <x v="2165"/>
    <x v="0"/>
    <x v="1"/>
    <x v="0"/>
    <s v="01.27.03.10"/>
    <x v="65"/>
    <x v="2"/>
    <x v="2"/>
    <s v="Gestão de Recursos Hídricos"/>
    <s v="01.27.03"/>
    <s v="Gestão de Recursos Hídricos"/>
    <s v="01.27.03"/>
    <x v="2"/>
    <x v="0"/>
    <x v="1"/>
    <x v="1"/>
    <x v="0"/>
    <x v="1"/>
    <x v="1"/>
    <x v="0"/>
    <x v="7"/>
    <s v="2022-08-10"/>
    <x v="2"/>
    <n v="22113"/>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30 Lts de combustível destinados ao camião autotanque para abastecimento de água, conforme documento em anexo.  "/>
  </r>
  <r>
    <x v="1"/>
    <n v="0"/>
    <n v="0"/>
    <n v="0"/>
    <n v="10109"/>
    <x v="2166"/>
    <x v="0"/>
    <x v="1"/>
    <x v="0"/>
    <s v="03.16.15"/>
    <x v="6"/>
    <x v="0"/>
    <x v="5"/>
    <s v="Direção Financeira"/>
    <s v="03.16.15"/>
    <s v="Direção Financeira"/>
    <s v="03.16.15"/>
    <x v="20"/>
    <x v="0"/>
    <x v="1"/>
    <x v="5"/>
    <x v="0"/>
    <x v="0"/>
    <x v="2"/>
    <x v="0"/>
    <x v="7"/>
    <s v="2022-08-25"/>
    <x v="2"/>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r, referente ao mês de Agosto 2022, conforme contrato em anexo. "/>
  </r>
  <r>
    <x v="1"/>
    <n v="0"/>
    <n v="0"/>
    <n v="0"/>
    <n v="57287"/>
    <x v="2166"/>
    <x v="0"/>
    <x v="1"/>
    <x v="0"/>
    <s v="03.16.15"/>
    <x v="6"/>
    <x v="0"/>
    <x v="5"/>
    <s v="Direção Financeira"/>
    <s v="03.16.15"/>
    <s v="Direção Financeira"/>
    <s v="03.16.15"/>
    <x v="20"/>
    <x v="0"/>
    <x v="1"/>
    <x v="5"/>
    <x v="0"/>
    <x v="0"/>
    <x v="2"/>
    <x v="0"/>
    <x v="7"/>
    <s v="2022-08-25"/>
    <x v="2"/>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r, referente ao mês de Agosto 2022, conforme contrato em anexo. "/>
  </r>
  <r>
    <x v="0"/>
    <n v="0"/>
    <n v="0"/>
    <n v="0"/>
    <n v="3000"/>
    <x v="2167"/>
    <x v="0"/>
    <x v="1"/>
    <x v="0"/>
    <s v="01.27.03.10"/>
    <x v="65"/>
    <x v="2"/>
    <x v="2"/>
    <s v="Gestão de Recursos Hídricos"/>
    <s v="01.27.03"/>
    <s v="Gestão de Recursos Hídricos"/>
    <s v="01.27.03"/>
    <x v="2"/>
    <x v="0"/>
    <x v="1"/>
    <x v="1"/>
    <x v="0"/>
    <x v="1"/>
    <x v="1"/>
    <x v="0"/>
    <x v="8"/>
    <s v="2022-09-01"/>
    <x v="2"/>
    <n v="3000"/>
    <x v="0"/>
    <m/>
    <x v="0"/>
    <m/>
    <x v="354"/>
    <n v="100479384"/>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Ápio a favor da Sr. Denise Pereira, referente ao transporte de água para sua residência em São Miguel- Varanda, conforme documento em anexo."/>
  </r>
  <r>
    <x v="1"/>
    <n v="0"/>
    <n v="0"/>
    <n v="0"/>
    <n v="10000"/>
    <x v="2168"/>
    <x v="0"/>
    <x v="1"/>
    <x v="0"/>
    <s v="01.25.03.11"/>
    <x v="52"/>
    <x v="4"/>
    <x v="4"/>
    <s v="Emprego e Formação profissional"/>
    <s v="01.25.03"/>
    <s v="Emprego e Formação profissional"/>
    <s v="01.25.03"/>
    <x v="4"/>
    <x v="0"/>
    <x v="3"/>
    <x v="2"/>
    <x v="0"/>
    <x v="1"/>
    <x v="2"/>
    <x v="0"/>
    <x v="8"/>
    <s v="2022-09-30"/>
    <x v="2"/>
    <n v="10000"/>
    <x v="0"/>
    <m/>
    <x v="0"/>
    <m/>
    <x v="355"/>
    <n v="100479231"/>
    <x v="0"/>
    <x v="0"/>
    <s v="Promoção Auto Emprego"/>
    <s v="ORI"/>
    <x v="0"/>
    <s v="PAE"/>
    <x v="0"/>
    <x v="0"/>
    <x v="0"/>
    <x v="0"/>
    <x v="0"/>
    <x v="0"/>
    <x v="0"/>
    <x v="1"/>
    <x v="0"/>
    <x v="0"/>
    <x v="0"/>
    <s v="Promoção Auto Emprego"/>
    <x v="0"/>
    <x v="0"/>
    <x v="0"/>
    <x v="0"/>
    <x v="1"/>
    <x v="0"/>
    <x v="0"/>
    <s v="000000"/>
    <x v="0"/>
    <x v="0"/>
    <x v="0"/>
    <x v="0"/>
    <s v="Apoio financeiro a favor do sr. Jamilson Nunes de Barros para promoção do Auto Emprego, conforme anexo."/>
  </r>
  <r>
    <x v="0"/>
    <n v="0"/>
    <n v="0"/>
    <n v="0"/>
    <n v="14000"/>
    <x v="2169"/>
    <x v="0"/>
    <x v="1"/>
    <x v="0"/>
    <s v="01.27.06.41"/>
    <x v="12"/>
    <x v="2"/>
    <x v="2"/>
    <s v="Requalificação Urbana e habitação"/>
    <s v="01.27.06"/>
    <s v="Requalificação Urbana e habitação"/>
    <s v="01.27.06"/>
    <x v="12"/>
    <x v="0"/>
    <x v="1"/>
    <x v="1"/>
    <x v="0"/>
    <x v="1"/>
    <x v="1"/>
    <x v="0"/>
    <x v="8"/>
    <s v="2022-09-27"/>
    <x v="2"/>
    <n v="14000"/>
    <x v="0"/>
    <m/>
    <x v="0"/>
    <m/>
    <x v="356"/>
    <n v="10047896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e José Almeida Carpintaria, Comércio &amp; Mercearia, referente a colocação de fechaduras e janelas no jardim infantil de Pilão cão, conforme anexo. "/>
  </r>
  <r>
    <x v="1"/>
    <n v="0"/>
    <n v="0"/>
    <n v="0"/>
    <n v="44026"/>
    <x v="2170"/>
    <x v="0"/>
    <x v="1"/>
    <x v="0"/>
    <s v="03.16.15"/>
    <x v="6"/>
    <x v="0"/>
    <x v="5"/>
    <s v="Direção Financeira"/>
    <s v="03.16.15"/>
    <s v="Direção Financeira"/>
    <s v="03.16.15"/>
    <x v="7"/>
    <x v="0"/>
    <x v="1"/>
    <x v="1"/>
    <x v="0"/>
    <x v="0"/>
    <x v="2"/>
    <x v="0"/>
    <x v="8"/>
    <s v="2022-09-30"/>
    <x v="2"/>
    <n v="44026"/>
    <x v="0"/>
    <m/>
    <x v="0"/>
    <m/>
    <x v="5"/>
    <n v="100476920"/>
    <x v="0"/>
    <x v="0"/>
    <s v="Direção Financeira"/>
    <s v="ORI"/>
    <x v="0"/>
    <m/>
    <x v="0"/>
    <x v="0"/>
    <x v="0"/>
    <x v="0"/>
    <x v="0"/>
    <x v="0"/>
    <x v="0"/>
    <x v="0"/>
    <x v="0"/>
    <x v="0"/>
    <x v="0"/>
    <s v="Direção Financeira"/>
    <x v="0"/>
    <x v="0"/>
    <x v="0"/>
    <x v="0"/>
    <x v="0"/>
    <x v="0"/>
    <x v="0"/>
    <s v="000000"/>
    <x v="0"/>
    <x v="0"/>
    <x v="0"/>
    <x v="0"/>
    <s v="Pagamento a favor de Felisberto Carvalho, pelo fornecimento de 265,69 Lts combustível destinados as Viaturas ligeiros em Função de Executivos, conforme proposta em anexo."/>
  </r>
  <r>
    <x v="1"/>
    <n v="0"/>
    <n v="0"/>
    <n v="0"/>
    <n v="55685"/>
    <x v="2171"/>
    <x v="0"/>
    <x v="1"/>
    <x v="0"/>
    <s v="03.16.15"/>
    <x v="6"/>
    <x v="0"/>
    <x v="5"/>
    <s v="Direção Financeira"/>
    <s v="03.16.15"/>
    <s v="Direção Financeira"/>
    <s v="03.16.15"/>
    <x v="53"/>
    <x v="0"/>
    <x v="1"/>
    <x v="5"/>
    <x v="0"/>
    <x v="0"/>
    <x v="2"/>
    <x v="0"/>
    <x v="8"/>
    <s v="2022-09-30"/>
    <x v="2"/>
    <n v="55685"/>
    <x v="0"/>
    <m/>
    <x v="0"/>
    <m/>
    <x v="0"/>
    <n v="100474914"/>
    <x v="0"/>
    <x v="0"/>
    <s v="Direção Financeira"/>
    <s v="ORI"/>
    <x v="0"/>
    <m/>
    <x v="0"/>
    <x v="0"/>
    <x v="0"/>
    <x v="0"/>
    <x v="0"/>
    <x v="0"/>
    <x v="0"/>
    <x v="0"/>
    <x v="0"/>
    <x v="0"/>
    <x v="0"/>
    <s v="Direção Financeira"/>
    <x v="0"/>
    <x v="0"/>
    <x v="0"/>
    <x v="0"/>
    <x v="0"/>
    <x v="0"/>
    <x v="0"/>
    <s v="000000"/>
    <x v="0"/>
    <x v="0"/>
    <x v="0"/>
    <x v="0"/>
    <s v=" Despesas bancarias referente ao mês de Setembro  "/>
  </r>
  <r>
    <x v="1"/>
    <n v="0"/>
    <n v="0"/>
    <n v="0"/>
    <n v="260"/>
    <x v="2028"/>
    <x v="0"/>
    <x v="1"/>
    <x v="0"/>
    <s v="03.16.19"/>
    <x v="34"/>
    <x v="0"/>
    <x v="5"/>
    <s v="Direção de Inovação e Desporto"/>
    <s v="03.16.19"/>
    <s v="Direção de Inovação e Desporto"/>
    <s v="03.16.19"/>
    <x v="13"/>
    <x v="0"/>
    <x v="1"/>
    <x v="5"/>
    <x v="0"/>
    <x v="0"/>
    <x v="2"/>
    <x v="0"/>
    <x v="9"/>
    <s v="2022-10-20"/>
    <x v="3"/>
    <n v="260"/>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0-2022"/>
  </r>
  <r>
    <x v="1"/>
    <n v="0"/>
    <n v="0"/>
    <n v="0"/>
    <n v="852"/>
    <x v="2028"/>
    <x v="0"/>
    <x v="1"/>
    <x v="0"/>
    <s v="03.16.19"/>
    <x v="34"/>
    <x v="0"/>
    <x v="5"/>
    <s v="Direção de Inovação e Desporto"/>
    <s v="03.16.19"/>
    <s v="Direção de Inovação e Desporto"/>
    <s v="03.16.19"/>
    <x v="61"/>
    <x v="0"/>
    <x v="1"/>
    <x v="1"/>
    <x v="0"/>
    <x v="0"/>
    <x v="2"/>
    <x v="0"/>
    <x v="9"/>
    <s v="2022-10-20"/>
    <x v="3"/>
    <n v="8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0-2022"/>
  </r>
  <r>
    <x v="1"/>
    <n v="0"/>
    <n v="0"/>
    <n v="0"/>
    <n v="8129"/>
    <x v="2028"/>
    <x v="0"/>
    <x v="1"/>
    <x v="0"/>
    <s v="03.16.19"/>
    <x v="34"/>
    <x v="0"/>
    <x v="5"/>
    <s v="Direção de Inovação e Desporto"/>
    <s v="03.16.19"/>
    <s v="Direção de Inovação e Desporto"/>
    <s v="03.16.19"/>
    <x v="15"/>
    <x v="0"/>
    <x v="1"/>
    <x v="1"/>
    <x v="1"/>
    <x v="0"/>
    <x v="2"/>
    <x v="0"/>
    <x v="9"/>
    <s v="2022-10-20"/>
    <x v="3"/>
    <n v="8129"/>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0-2022"/>
  </r>
  <r>
    <x v="1"/>
    <n v="0"/>
    <n v="0"/>
    <n v="0"/>
    <n v="4529"/>
    <x v="2028"/>
    <x v="0"/>
    <x v="1"/>
    <x v="0"/>
    <s v="03.16.19"/>
    <x v="34"/>
    <x v="0"/>
    <x v="5"/>
    <s v="Direção de Inovação e Desporto"/>
    <s v="03.16.19"/>
    <s v="Direção de Inovação e Desporto"/>
    <s v="03.16.19"/>
    <x v="13"/>
    <x v="0"/>
    <x v="1"/>
    <x v="5"/>
    <x v="0"/>
    <x v="0"/>
    <x v="2"/>
    <x v="0"/>
    <x v="9"/>
    <s v="2022-10-20"/>
    <x v="3"/>
    <n v="452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0-2022"/>
  </r>
  <r>
    <x v="1"/>
    <n v="0"/>
    <n v="0"/>
    <n v="0"/>
    <n v="14830"/>
    <x v="2028"/>
    <x v="0"/>
    <x v="1"/>
    <x v="0"/>
    <s v="03.16.19"/>
    <x v="34"/>
    <x v="0"/>
    <x v="5"/>
    <s v="Direção de Inovação e Desporto"/>
    <s v="03.16.19"/>
    <s v="Direção de Inovação e Desporto"/>
    <s v="03.16.19"/>
    <x v="61"/>
    <x v="0"/>
    <x v="1"/>
    <x v="1"/>
    <x v="0"/>
    <x v="0"/>
    <x v="2"/>
    <x v="0"/>
    <x v="9"/>
    <s v="2022-10-20"/>
    <x v="3"/>
    <n v="1483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0-2022"/>
  </r>
  <r>
    <x v="1"/>
    <n v="0"/>
    <n v="0"/>
    <n v="0"/>
    <n v="141399"/>
    <x v="2028"/>
    <x v="0"/>
    <x v="1"/>
    <x v="0"/>
    <s v="03.16.19"/>
    <x v="34"/>
    <x v="0"/>
    <x v="5"/>
    <s v="Direção de Inovação e Desporto"/>
    <s v="03.16.19"/>
    <s v="Direção de Inovação e Desporto"/>
    <s v="03.16.19"/>
    <x v="15"/>
    <x v="0"/>
    <x v="1"/>
    <x v="1"/>
    <x v="1"/>
    <x v="0"/>
    <x v="2"/>
    <x v="0"/>
    <x v="9"/>
    <s v="2022-10-20"/>
    <x v="3"/>
    <n v="14139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0-2022"/>
  </r>
  <r>
    <x v="1"/>
    <n v="0"/>
    <n v="0"/>
    <n v="0"/>
    <n v="377"/>
    <x v="2172"/>
    <x v="0"/>
    <x v="1"/>
    <x v="0"/>
    <s v="03.16.17"/>
    <x v="49"/>
    <x v="0"/>
    <x v="5"/>
    <s v="Direção Proteção Civil"/>
    <s v="03.16.17"/>
    <s v="Direção Proteção Civil"/>
    <s v="03.16.17"/>
    <x v="60"/>
    <x v="0"/>
    <x v="1"/>
    <x v="1"/>
    <x v="0"/>
    <x v="0"/>
    <x v="2"/>
    <x v="0"/>
    <x v="9"/>
    <s v="2022-10-20"/>
    <x v="3"/>
    <n v="377"/>
    <x v="0"/>
    <m/>
    <x v="0"/>
    <m/>
    <x v="37"/>
    <n v="100479277"/>
    <x v="0"/>
    <x v="3"/>
    <s v="Direção Proteção Civil"/>
    <s v="ORI"/>
    <x v="0"/>
    <m/>
    <x v="0"/>
    <x v="0"/>
    <x v="0"/>
    <x v="0"/>
    <x v="0"/>
    <x v="0"/>
    <x v="0"/>
    <x v="0"/>
    <x v="0"/>
    <x v="0"/>
    <x v="0"/>
    <s v="Direção Proteção Civil"/>
    <x v="0"/>
    <x v="0"/>
    <x v="0"/>
    <x v="0"/>
    <x v="0"/>
    <x v="0"/>
    <x v="0"/>
    <s v="000000"/>
    <x v="0"/>
    <x v="0"/>
    <x v="3"/>
    <x v="0"/>
    <s v="Pagamento de salário referente a 10-2022"/>
  </r>
  <r>
    <x v="1"/>
    <n v="0"/>
    <n v="0"/>
    <n v="0"/>
    <n v="285"/>
    <x v="2172"/>
    <x v="0"/>
    <x v="1"/>
    <x v="0"/>
    <s v="03.16.17"/>
    <x v="49"/>
    <x v="0"/>
    <x v="5"/>
    <s v="Direção Proteção Civil"/>
    <s v="03.16.17"/>
    <s v="Direção Proteção Civil"/>
    <s v="03.16.17"/>
    <x v="62"/>
    <x v="0"/>
    <x v="1"/>
    <x v="1"/>
    <x v="0"/>
    <x v="0"/>
    <x v="2"/>
    <x v="0"/>
    <x v="9"/>
    <s v="2022-10-20"/>
    <x v="3"/>
    <n v="285"/>
    <x v="0"/>
    <m/>
    <x v="0"/>
    <m/>
    <x v="37"/>
    <n v="100479277"/>
    <x v="0"/>
    <x v="3"/>
    <s v="Direção Proteção Civil"/>
    <s v="ORI"/>
    <x v="0"/>
    <m/>
    <x v="0"/>
    <x v="0"/>
    <x v="0"/>
    <x v="0"/>
    <x v="0"/>
    <x v="0"/>
    <x v="0"/>
    <x v="1"/>
    <x v="0"/>
    <x v="0"/>
    <x v="0"/>
    <s v="Direção Proteção Civil"/>
    <x v="0"/>
    <x v="0"/>
    <x v="0"/>
    <x v="0"/>
    <x v="0"/>
    <x v="0"/>
    <x v="0"/>
    <s v="000000"/>
    <x v="0"/>
    <x v="0"/>
    <x v="3"/>
    <x v="0"/>
    <s v="Pagamento de salário referente a 10-2022"/>
  </r>
  <r>
    <x v="1"/>
    <n v="0"/>
    <n v="0"/>
    <n v="0"/>
    <n v="2121"/>
    <x v="2172"/>
    <x v="0"/>
    <x v="1"/>
    <x v="0"/>
    <s v="03.16.17"/>
    <x v="49"/>
    <x v="0"/>
    <x v="5"/>
    <s v="Direção Proteção Civil"/>
    <s v="03.16.17"/>
    <s v="Direção Proteção Civil"/>
    <s v="03.16.17"/>
    <x v="15"/>
    <x v="0"/>
    <x v="1"/>
    <x v="1"/>
    <x v="1"/>
    <x v="0"/>
    <x v="2"/>
    <x v="0"/>
    <x v="9"/>
    <s v="2022-10-20"/>
    <x v="3"/>
    <n v="2121"/>
    <x v="0"/>
    <m/>
    <x v="0"/>
    <m/>
    <x v="37"/>
    <n v="100479277"/>
    <x v="0"/>
    <x v="3"/>
    <s v="Direção Proteção Civil"/>
    <s v="ORI"/>
    <x v="0"/>
    <m/>
    <x v="0"/>
    <x v="0"/>
    <x v="0"/>
    <x v="0"/>
    <x v="0"/>
    <x v="0"/>
    <x v="0"/>
    <x v="0"/>
    <x v="0"/>
    <x v="0"/>
    <x v="0"/>
    <s v="Direção Proteção Civil"/>
    <x v="0"/>
    <x v="0"/>
    <x v="0"/>
    <x v="0"/>
    <x v="0"/>
    <x v="0"/>
    <x v="0"/>
    <s v="000000"/>
    <x v="0"/>
    <x v="0"/>
    <x v="3"/>
    <x v="0"/>
    <s v="Pagamento de salário referente a 10-2022"/>
  </r>
  <r>
    <x v="1"/>
    <n v="0"/>
    <n v="0"/>
    <n v="0"/>
    <n v="71"/>
    <x v="2172"/>
    <x v="0"/>
    <x v="1"/>
    <x v="0"/>
    <s v="03.16.17"/>
    <x v="49"/>
    <x v="0"/>
    <x v="5"/>
    <s v="Direção Proteção Civil"/>
    <s v="03.16.17"/>
    <s v="Direção Proteção Civil"/>
    <s v="03.16.17"/>
    <x v="60"/>
    <x v="0"/>
    <x v="1"/>
    <x v="1"/>
    <x v="0"/>
    <x v="0"/>
    <x v="2"/>
    <x v="0"/>
    <x v="9"/>
    <s v="2022-10-20"/>
    <x v="3"/>
    <n v="71"/>
    <x v="0"/>
    <m/>
    <x v="0"/>
    <m/>
    <x v="35"/>
    <n v="100478986"/>
    <x v="0"/>
    <x v="7"/>
    <s v="Direção Proteção Civil"/>
    <s v="ORI"/>
    <x v="0"/>
    <m/>
    <x v="0"/>
    <x v="0"/>
    <x v="0"/>
    <x v="0"/>
    <x v="0"/>
    <x v="0"/>
    <x v="0"/>
    <x v="0"/>
    <x v="0"/>
    <x v="0"/>
    <x v="0"/>
    <s v="Direção Proteção Civil"/>
    <x v="0"/>
    <x v="0"/>
    <x v="0"/>
    <x v="0"/>
    <x v="0"/>
    <x v="0"/>
    <x v="0"/>
    <s v="000000"/>
    <x v="0"/>
    <x v="0"/>
    <x v="7"/>
    <x v="0"/>
    <s v="Pagamento de salário referente a 10-2022"/>
  </r>
  <r>
    <x v="1"/>
    <n v="0"/>
    <n v="0"/>
    <n v="0"/>
    <n v="53"/>
    <x v="2172"/>
    <x v="0"/>
    <x v="1"/>
    <x v="0"/>
    <s v="03.16.17"/>
    <x v="49"/>
    <x v="0"/>
    <x v="5"/>
    <s v="Direção Proteção Civil"/>
    <s v="03.16.17"/>
    <s v="Direção Proteção Civil"/>
    <s v="03.16.17"/>
    <x v="62"/>
    <x v="0"/>
    <x v="1"/>
    <x v="1"/>
    <x v="0"/>
    <x v="0"/>
    <x v="2"/>
    <x v="0"/>
    <x v="9"/>
    <s v="2022-10-20"/>
    <x v="3"/>
    <n v="53"/>
    <x v="0"/>
    <m/>
    <x v="0"/>
    <m/>
    <x v="35"/>
    <n v="100478986"/>
    <x v="0"/>
    <x v="7"/>
    <s v="Direção Proteção Civil"/>
    <s v="ORI"/>
    <x v="0"/>
    <m/>
    <x v="0"/>
    <x v="0"/>
    <x v="0"/>
    <x v="0"/>
    <x v="0"/>
    <x v="0"/>
    <x v="0"/>
    <x v="1"/>
    <x v="0"/>
    <x v="0"/>
    <x v="0"/>
    <s v="Direção Proteção Civil"/>
    <x v="0"/>
    <x v="0"/>
    <x v="0"/>
    <x v="0"/>
    <x v="0"/>
    <x v="0"/>
    <x v="0"/>
    <s v="000000"/>
    <x v="0"/>
    <x v="0"/>
    <x v="7"/>
    <x v="0"/>
    <s v="Pagamento de salário referente a 10-2022"/>
  </r>
  <r>
    <x v="1"/>
    <n v="0"/>
    <n v="0"/>
    <n v="0"/>
    <n v="399"/>
    <x v="2172"/>
    <x v="0"/>
    <x v="1"/>
    <x v="0"/>
    <s v="03.16.17"/>
    <x v="49"/>
    <x v="0"/>
    <x v="5"/>
    <s v="Direção Proteção Civil"/>
    <s v="03.16.17"/>
    <s v="Direção Proteção Civil"/>
    <s v="03.16.17"/>
    <x v="15"/>
    <x v="0"/>
    <x v="1"/>
    <x v="1"/>
    <x v="1"/>
    <x v="0"/>
    <x v="2"/>
    <x v="0"/>
    <x v="9"/>
    <s v="2022-10-20"/>
    <x v="3"/>
    <n v="399"/>
    <x v="0"/>
    <m/>
    <x v="0"/>
    <m/>
    <x v="35"/>
    <n v="100478986"/>
    <x v="0"/>
    <x v="7"/>
    <s v="Direção Proteção Civil"/>
    <s v="ORI"/>
    <x v="0"/>
    <m/>
    <x v="0"/>
    <x v="0"/>
    <x v="0"/>
    <x v="0"/>
    <x v="0"/>
    <x v="0"/>
    <x v="0"/>
    <x v="0"/>
    <x v="0"/>
    <x v="0"/>
    <x v="0"/>
    <s v="Direção Proteção Civil"/>
    <x v="0"/>
    <x v="0"/>
    <x v="0"/>
    <x v="0"/>
    <x v="0"/>
    <x v="0"/>
    <x v="0"/>
    <s v="000000"/>
    <x v="0"/>
    <x v="0"/>
    <x v="7"/>
    <x v="0"/>
    <s v="Pagamento de salário referente a 10-2022"/>
  </r>
  <r>
    <x v="1"/>
    <n v="0"/>
    <n v="0"/>
    <n v="0"/>
    <n v="127"/>
    <x v="2172"/>
    <x v="0"/>
    <x v="1"/>
    <x v="0"/>
    <s v="03.16.17"/>
    <x v="49"/>
    <x v="0"/>
    <x v="5"/>
    <s v="Direção Proteção Civil"/>
    <s v="03.16.17"/>
    <s v="Direção Proteção Civil"/>
    <s v="03.16.17"/>
    <x v="60"/>
    <x v="0"/>
    <x v="1"/>
    <x v="1"/>
    <x v="0"/>
    <x v="0"/>
    <x v="2"/>
    <x v="0"/>
    <x v="9"/>
    <s v="2022-10-20"/>
    <x v="3"/>
    <n v="127"/>
    <x v="0"/>
    <m/>
    <x v="0"/>
    <m/>
    <x v="36"/>
    <n v="100478987"/>
    <x v="0"/>
    <x v="5"/>
    <s v="Direção Proteção Civil"/>
    <s v="ORI"/>
    <x v="0"/>
    <m/>
    <x v="0"/>
    <x v="0"/>
    <x v="0"/>
    <x v="0"/>
    <x v="0"/>
    <x v="0"/>
    <x v="0"/>
    <x v="0"/>
    <x v="0"/>
    <x v="0"/>
    <x v="0"/>
    <s v="Direção Proteção Civil"/>
    <x v="0"/>
    <x v="0"/>
    <x v="0"/>
    <x v="0"/>
    <x v="0"/>
    <x v="0"/>
    <x v="0"/>
    <s v="000000"/>
    <x v="0"/>
    <x v="0"/>
    <x v="5"/>
    <x v="0"/>
    <s v="Pagamento de salário referente a 10-2022"/>
  </r>
  <r>
    <x v="1"/>
    <n v="0"/>
    <n v="0"/>
    <n v="0"/>
    <n v="96"/>
    <x v="2172"/>
    <x v="0"/>
    <x v="1"/>
    <x v="0"/>
    <s v="03.16.17"/>
    <x v="49"/>
    <x v="0"/>
    <x v="5"/>
    <s v="Direção Proteção Civil"/>
    <s v="03.16.17"/>
    <s v="Direção Proteção Civil"/>
    <s v="03.16.17"/>
    <x v="62"/>
    <x v="0"/>
    <x v="1"/>
    <x v="1"/>
    <x v="0"/>
    <x v="0"/>
    <x v="2"/>
    <x v="0"/>
    <x v="9"/>
    <s v="2022-10-20"/>
    <x v="3"/>
    <n v="96"/>
    <x v="0"/>
    <m/>
    <x v="0"/>
    <m/>
    <x v="36"/>
    <n v="100478987"/>
    <x v="0"/>
    <x v="5"/>
    <s v="Direção Proteção Civil"/>
    <s v="ORI"/>
    <x v="0"/>
    <m/>
    <x v="0"/>
    <x v="0"/>
    <x v="0"/>
    <x v="0"/>
    <x v="0"/>
    <x v="0"/>
    <x v="0"/>
    <x v="1"/>
    <x v="0"/>
    <x v="0"/>
    <x v="0"/>
    <s v="Direção Proteção Civil"/>
    <x v="0"/>
    <x v="0"/>
    <x v="0"/>
    <x v="0"/>
    <x v="0"/>
    <x v="0"/>
    <x v="0"/>
    <s v="000000"/>
    <x v="0"/>
    <x v="0"/>
    <x v="5"/>
    <x v="0"/>
    <s v="Pagamento de salário referente a 10-2022"/>
  </r>
  <r>
    <x v="1"/>
    <n v="0"/>
    <n v="0"/>
    <n v="0"/>
    <n v="718"/>
    <x v="2172"/>
    <x v="0"/>
    <x v="1"/>
    <x v="0"/>
    <s v="03.16.17"/>
    <x v="49"/>
    <x v="0"/>
    <x v="5"/>
    <s v="Direção Proteção Civil"/>
    <s v="03.16.17"/>
    <s v="Direção Proteção Civil"/>
    <s v="03.16.17"/>
    <x v="15"/>
    <x v="0"/>
    <x v="1"/>
    <x v="1"/>
    <x v="1"/>
    <x v="0"/>
    <x v="2"/>
    <x v="0"/>
    <x v="9"/>
    <s v="2022-10-20"/>
    <x v="3"/>
    <n v="718"/>
    <x v="0"/>
    <m/>
    <x v="0"/>
    <m/>
    <x v="36"/>
    <n v="100478987"/>
    <x v="0"/>
    <x v="5"/>
    <s v="Direção Proteção Civil"/>
    <s v="ORI"/>
    <x v="0"/>
    <m/>
    <x v="0"/>
    <x v="0"/>
    <x v="0"/>
    <x v="0"/>
    <x v="0"/>
    <x v="0"/>
    <x v="0"/>
    <x v="0"/>
    <x v="0"/>
    <x v="0"/>
    <x v="0"/>
    <s v="Direção Proteção Civil"/>
    <x v="0"/>
    <x v="0"/>
    <x v="0"/>
    <x v="0"/>
    <x v="0"/>
    <x v="0"/>
    <x v="0"/>
    <s v="000000"/>
    <x v="0"/>
    <x v="0"/>
    <x v="5"/>
    <x v="0"/>
    <s v="Pagamento de salário referente a 10-2022"/>
  </r>
  <r>
    <x v="1"/>
    <n v="0"/>
    <n v="0"/>
    <n v="0"/>
    <n v="1250"/>
    <x v="2172"/>
    <x v="0"/>
    <x v="1"/>
    <x v="0"/>
    <s v="03.16.17"/>
    <x v="49"/>
    <x v="0"/>
    <x v="5"/>
    <s v="Direção Proteção Civil"/>
    <s v="03.16.17"/>
    <s v="Direção Proteção Civil"/>
    <s v="03.16.17"/>
    <x v="60"/>
    <x v="0"/>
    <x v="1"/>
    <x v="1"/>
    <x v="0"/>
    <x v="0"/>
    <x v="2"/>
    <x v="0"/>
    <x v="9"/>
    <s v="2022-10-20"/>
    <x v="3"/>
    <n v="1250"/>
    <x v="0"/>
    <m/>
    <x v="0"/>
    <m/>
    <x v="33"/>
    <n v="100474706"/>
    <x v="0"/>
    <x v="6"/>
    <s v="Direção Proteção Civil"/>
    <s v="ORI"/>
    <x v="0"/>
    <m/>
    <x v="0"/>
    <x v="0"/>
    <x v="0"/>
    <x v="0"/>
    <x v="0"/>
    <x v="0"/>
    <x v="0"/>
    <x v="0"/>
    <x v="0"/>
    <x v="0"/>
    <x v="0"/>
    <s v="Direção Proteção Civil"/>
    <x v="0"/>
    <x v="0"/>
    <x v="0"/>
    <x v="0"/>
    <x v="0"/>
    <x v="0"/>
    <x v="0"/>
    <s v="000000"/>
    <x v="0"/>
    <x v="0"/>
    <x v="6"/>
    <x v="0"/>
    <s v="Pagamento de salário referente a 10-2022"/>
  </r>
  <r>
    <x v="1"/>
    <n v="0"/>
    <n v="0"/>
    <n v="0"/>
    <n v="944"/>
    <x v="2172"/>
    <x v="0"/>
    <x v="1"/>
    <x v="0"/>
    <s v="03.16.17"/>
    <x v="49"/>
    <x v="0"/>
    <x v="5"/>
    <s v="Direção Proteção Civil"/>
    <s v="03.16.17"/>
    <s v="Direção Proteção Civil"/>
    <s v="03.16.17"/>
    <x v="62"/>
    <x v="0"/>
    <x v="1"/>
    <x v="1"/>
    <x v="0"/>
    <x v="0"/>
    <x v="2"/>
    <x v="0"/>
    <x v="9"/>
    <s v="2022-10-20"/>
    <x v="3"/>
    <n v="944"/>
    <x v="0"/>
    <m/>
    <x v="0"/>
    <m/>
    <x v="33"/>
    <n v="100474706"/>
    <x v="0"/>
    <x v="6"/>
    <s v="Direção Proteção Civil"/>
    <s v="ORI"/>
    <x v="0"/>
    <m/>
    <x v="0"/>
    <x v="0"/>
    <x v="0"/>
    <x v="0"/>
    <x v="0"/>
    <x v="0"/>
    <x v="0"/>
    <x v="1"/>
    <x v="0"/>
    <x v="0"/>
    <x v="0"/>
    <s v="Direção Proteção Civil"/>
    <x v="0"/>
    <x v="0"/>
    <x v="0"/>
    <x v="0"/>
    <x v="0"/>
    <x v="0"/>
    <x v="0"/>
    <s v="000000"/>
    <x v="0"/>
    <x v="0"/>
    <x v="6"/>
    <x v="0"/>
    <s v="Pagamento de salário referente a 10-2022"/>
  </r>
  <r>
    <x v="1"/>
    <n v="0"/>
    <n v="0"/>
    <n v="0"/>
    <n v="7014"/>
    <x v="2172"/>
    <x v="0"/>
    <x v="1"/>
    <x v="0"/>
    <s v="03.16.17"/>
    <x v="49"/>
    <x v="0"/>
    <x v="5"/>
    <s v="Direção Proteção Civil"/>
    <s v="03.16.17"/>
    <s v="Direção Proteção Civil"/>
    <s v="03.16.17"/>
    <x v="15"/>
    <x v="0"/>
    <x v="1"/>
    <x v="1"/>
    <x v="1"/>
    <x v="0"/>
    <x v="2"/>
    <x v="0"/>
    <x v="9"/>
    <s v="2022-10-20"/>
    <x v="3"/>
    <n v="7014"/>
    <x v="0"/>
    <m/>
    <x v="0"/>
    <m/>
    <x v="33"/>
    <n v="100474706"/>
    <x v="0"/>
    <x v="6"/>
    <s v="Direção Proteção Civil"/>
    <s v="ORI"/>
    <x v="0"/>
    <m/>
    <x v="0"/>
    <x v="0"/>
    <x v="0"/>
    <x v="0"/>
    <x v="0"/>
    <x v="0"/>
    <x v="0"/>
    <x v="0"/>
    <x v="0"/>
    <x v="0"/>
    <x v="0"/>
    <s v="Direção Proteção Civil"/>
    <x v="0"/>
    <x v="0"/>
    <x v="0"/>
    <x v="0"/>
    <x v="0"/>
    <x v="0"/>
    <x v="0"/>
    <s v="000000"/>
    <x v="0"/>
    <x v="0"/>
    <x v="6"/>
    <x v="0"/>
    <s v="Pagamento de salário referente a 10-2022"/>
  </r>
  <r>
    <x v="1"/>
    <n v="0"/>
    <n v="0"/>
    <n v="0"/>
    <n v="18694"/>
    <x v="2172"/>
    <x v="0"/>
    <x v="1"/>
    <x v="0"/>
    <s v="03.16.17"/>
    <x v="49"/>
    <x v="0"/>
    <x v="5"/>
    <s v="Direção Proteção Civil"/>
    <s v="03.16.17"/>
    <s v="Direção Proteção Civil"/>
    <s v="03.16.17"/>
    <x v="60"/>
    <x v="0"/>
    <x v="1"/>
    <x v="1"/>
    <x v="0"/>
    <x v="0"/>
    <x v="2"/>
    <x v="0"/>
    <x v="9"/>
    <s v="2022-10-20"/>
    <x v="3"/>
    <n v="18694"/>
    <x v="0"/>
    <m/>
    <x v="0"/>
    <m/>
    <x v="22"/>
    <n v="100474693"/>
    <x v="0"/>
    <x v="0"/>
    <s v="Direção Proteção Civil"/>
    <s v="ORI"/>
    <x v="0"/>
    <m/>
    <x v="0"/>
    <x v="0"/>
    <x v="0"/>
    <x v="0"/>
    <x v="0"/>
    <x v="0"/>
    <x v="0"/>
    <x v="0"/>
    <x v="0"/>
    <x v="0"/>
    <x v="0"/>
    <s v="Direção Proteção Civil"/>
    <x v="0"/>
    <x v="0"/>
    <x v="0"/>
    <x v="0"/>
    <x v="0"/>
    <x v="0"/>
    <x v="0"/>
    <s v="000000"/>
    <x v="0"/>
    <x v="0"/>
    <x v="0"/>
    <x v="0"/>
    <s v="Pagamento de salário referente a 10-2022"/>
  </r>
  <r>
    <x v="1"/>
    <n v="0"/>
    <n v="0"/>
    <n v="0"/>
    <n v="14130"/>
    <x v="2172"/>
    <x v="0"/>
    <x v="1"/>
    <x v="0"/>
    <s v="03.16.17"/>
    <x v="49"/>
    <x v="0"/>
    <x v="5"/>
    <s v="Direção Proteção Civil"/>
    <s v="03.16.17"/>
    <s v="Direção Proteção Civil"/>
    <s v="03.16.17"/>
    <x v="62"/>
    <x v="0"/>
    <x v="1"/>
    <x v="1"/>
    <x v="0"/>
    <x v="0"/>
    <x v="2"/>
    <x v="0"/>
    <x v="9"/>
    <s v="2022-10-20"/>
    <x v="3"/>
    <n v="14130"/>
    <x v="0"/>
    <m/>
    <x v="0"/>
    <m/>
    <x v="22"/>
    <n v="100474693"/>
    <x v="0"/>
    <x v="0"/>
    <s v="Direção Proteção Civil"/>
    <s v="ORI"/>
    <x v="0"/>
    <m/>
    <x v="0"/>
    <x v="0"/>
    <x v="0"/>
    <x v="0"/>
    <x v="0"/>
    <x v="0"/>
    <x v="0"/>
    <x v="1"/>
    <x v="0"/>
    <x v="0"/>
    <x v="0"/>
    <s v="Direção Proteção Civil"/>
    <x v="0"/>
    <x v="0"/>
    <x v="0"/>
    <x v="0"/>
    <x v="0"/>
    <x v="0"/>
    <x v="0"/>
    <s v="000000"/>
    <x v="0"/>
    <x v="0"/>
    <x v="0"/>
    <x v="0"/>
    <s v="Pagamento de salário referente a 10-2022"/>
  </r>
  <r>
    <x v="1"/>
    <n v="0"/>
    <n v="0"/>
    <n v="0"/>
    <n v="104845"/>
    <x v="2172"/>
    <x v="0"/>
    <x v="1"/>
    <x v="0"/>
    <s v="03.16.17"/>
    <x v="49"/>
    <x v="0"/>
    <x v="5"/>
    <s v="Direção Proteção Civil"/>
    <s v="03.16.17"/>
    <s v="Direção Proteção Civil"/>
    <s v="03.16.17"/>
    <x v="15"/>
    <x v="0"/>
    <x v="1"/>
    <x v="1"/>
    <x v="1"/>
    <x v="0"/>
    <x v="2"/>
    <x v="0"/>
    <x v="9"/>
    <s v="2022-10-20"/>
    <x v="3"/>
    <n v="104845"/>
    <x v="0"/>
    <m/>
    <x v="0"/>
    <m/>
    <x v="22"/>
    <n v="100474693"/>
    <x v="0"/>
    <x v="0"/>
    <s v="Direção Proteção Civil"/>
    <s v="ORI"/>
    <x v="0"/>
    <m/>
    <x v="0"/>
    <x v="0"/>
    <x v="0"/>
    <x v="0"/>
    <x v="0"/>
    <x v="0"/>
    <x v="0"/>
    <x v="0"/>
    <x v="0"/>
    <x v="0"/>
    <x v="0"/>
    <s v="Direção Proteção Civil"/>
    <x v="0"/>
    <x v="0"/>
    <x v="0"/>
    <x v="0"/>
    <x v="0"/>
    <x v="0"/>
    <x v="0"/>
    <s v="000000"/>
    <x v="0"/>
    <x v="0"/>
    <x v="0"/>
    <x v="0"/>
    <s v="Pagamento de salário referente a 10-2022"/>
  </r>
  <r>
    <x v="1"/>
    <n v="0"/>
    <n v="0"/>
    <n v="0"/>
    <n v="410"/>
    <x v="2173"/>
    <x v="0"/>
    <x v="1"/>
    <x v="0"/>
    <s v="03.16.16"/>
    <x v="32"/>
    <x v="0"/>
    <x v="5"/>
    <s v="Direção Ambiente e Saneamento "/>
    <s v="03.16.16"/>
    <s v="Direção Ambiente e Saneamento "/>
    <s v="03.16.16"/>
    <x v="60"/>
    <x v="0"/>
    <x v="1"/>
    <x v="1"/>
    <x v="0"/>
    <x v="0"/>
    <x v="2"/>
    <x v="0"/>
    <x v="9"/>
    <s v="2022-10-20"/>
    <x v="3"/>
    <n v="410"/>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0-2022"/>
  </r>
  <r>
    <x v="1"/>
    <n v="0"/>
    <n v="0"/>
    <n v="0"/>
    <n v="57"/>
    <x v="2173"/>
    <x v="0"/>
    <x v="1"/>
    <x v="0"/>
    <s v="03.16.16"/>
    <x v="32"/>
    <x v="0"/>
    <x v="5"/>
    <s v="Direção Ambiente e Saneamento "/>
    <s v="03.16.16"/>
    <s v="Direção Ambiente e Saneamento "/>
    <s v="03.16.16"/>
    <x v="14"/>
    <x v="0"/>
    <x v="1"/>
    <x v="1"/>
    <x v="0"/>
    <x v="0"/>
    <x v="2"/>
    <x v="0"/>
    <x v="9"/>
    <s v="2022-10-20"/>
    <x v="3"/>
    <n v="5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0-2022"/>
  </r>
  <r>
    <x v="1"/>
    <n v="0"/>
    <n v="0"/>
    <n v="0"/>
    <n v="1310"/>
    <x v="2173"/>
    <x v="0"/>
    <x v="1"/>
    <x v="0"/>
    <s v="03.16.16"/>
    <x v="32"/>
    <x v="0"/>
    <x v="5"/>
    <s v="Direção Ambiente e Saneamento "/>
    <s v="03.16.16"/>
    <s v="Direção Ambiente e Saneamento "/>
    <s v="03.16.16"/>
    <x v="62"/>
    <x v="0"/>
    <x v="1"/>
    <x v="1"/>
    <x v="0"/>
    <x v="0"/>
    <x v="2"/>
    <x v="0"/>
    <x v="9"/>
    <s v="2022-10-20"/>
    <x v="3"/>
    <n v="1310"/>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0-2022"/>
  </r>
  <r>
    <x v="1"/>
    <n v="0"/>
    <n v="0"/>
    <n v="0"/>
    <n v="29299"/>
    <x v="2173"/>
    <x v="0"/>
    <x v="1"/>
    <x v="0"/>
    <s v="03.16.16"/>
    <x v="32"/>
    <x v="0"/>
    <x v="5"/>
    <s v="Direção Ambiente e Saneamento "/>
    <s v="03.16.16"/>
    <s v="Direção Ambiente e Saneamento "/>
    <s v="03.16.16"/>
    <x v="15"/>
    <x v="0"/>
    <x v="1"/>
    <x v="1"/>
    <x v="1"/>
    <x v="0"/>
    <x v="2"/>
    <x v="0"/>
    <x v="9"/>
    <s v="2022-10-20"/>
    <x v="3"/>
    <n v="2929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0-2022"/>
  </r>
  <r>
    <x v="1"/>
    <n v="0"/>
    <n v="0"/>
    <n v="0"/>
    <n v="44"/>
    <x v="2173"/>
    <x v="0"/>
    <x v="1"/>
    <x v="0"/>
    <s v="03.16.16"/>
    <x v="32"/>
    <x v="0"/>
    <x v="5"/>
    <s v="Direção Ambiente e Saneamento "/>
    <s v="03.16.16"/>
    <s v="Direção Ambiente e Saneamento "/>
    <s v="03.16.16"/>
    <x v="60"/>
    <x v="0"/>
    <x v="1"/>
    <x v="1"/>
    <x v="0"/>
    <x v="0"/>
    <x v="2"/>
    <x v="0"/>
    <x v="9"/>
    <s v="2022-10-20"/>
    <x v="3"/>
    <n v="44"/>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0-2022"/>
  </r>
  <r>
    <x v="1"/>
    <n v="0"/>
    <n v="0"/>
    <n v="0"/>
    <n v="6"/>
    <x v="2173"/>
    <x v="0"/>
    <x v="1"/>
    <x v="0"/>
    <s v="03.16.16"/>
    <x v="32"/>
    <x v="0"/>
    <x v="5"/>
    <s v="Direção Ambiente e Saneamento "/>
    <s v="03.16.16"/>
    <s v="Direção Ambiente e Saneamento "/>
    <s v="03.16.16"/>
    <x v="14"/>
    <x v="0"/>
    <x v="1"/>
    <x v="1"/>
    <x v="0"/>
    <x v="0"/>
    <x v="2"/>
    <x v="0"/>
    <x v="9"/>
    <s v="2022-10-20"/>
    <x v="3"/>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0-2022"/>
  </r>
  <r>
    <x v="1"/>
    <n v="0"/>
    <n v="0"/>
    <n v="0"/>
    <n v="142"/>
    <x v="2173"/>
    <x v="0"/>
    <x v="1"/>
    <x v="0"/>
    <s v="03.16.16"/>
    <x v="32"/>
    <x v="0"/>
    <x v="5"/>
    <s v="Direção Ambiente e Saneamento "/>
    <s v="03.16.16"/>
    <s v="Direção Ambiente e Saneamento "/>
    <s v="03.16.16"/>
    <x v="62"/>
    <x v="0"/>
    <x v="1"/>
    <x v="1"/>
    <x v="0"/>
    <x v="0"/>
    <x v="2"/>
    <x v="0"/>
    <x v="9"/>
    <s v="2022-10-20"/>
    <x v="3"/>
    <n v="142"/>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0-2022"/>
  </r>
  <r>
    <x v="1"/>
    <n v="0"/>
    <n v="0"/>
    <n v="0"/>
    <n v="3197"/>
    <x v="2173"/>
    <x v="0"/>
    <x v="1"/>
    <x v="0"/>
    <s v="03.16.16"/>
    <x v="32"/>
    <x v="0"/>
    <x v="5"/>
    <s v="Direção Ambiente e Saneamento "/>
    <s v="03.16.16"/>
    <s v="Direção Ambiente e Saneamento "/>
    <s v="03.16.16"/>
    <x v="15"/>
    <x v="0"/>
    <x v="1"/>
    <x v="1"/>
    <x v="1"/>
    <x v="0"/>
    <x v="2"/>
    <x v="0"/>
    <x v="9"/>
    <s v="2022-10-20"/>
    <x v="3"/>
    <n v="3197"/>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0-2022"/>
  </r>
  <r>
    <x v="1"/>
    <n v="0"/>
    <n v="0"/>
    <n v="0"/>
    <n v="39"/>
    <x v="2173"/>
    <x v="0"/>
    <x v="1"/>
    <x v="0"/>
    <s v="03.16.16"/>
    <x v="32"/>
    <x v="0"/>
    <x v="5"/>
    <s v="Direção Ambiente e Saneamento "/>
    <s v="03.16.16"/>
    <s v="Direção Ambiente e Saneamento "/>
    <s v="03.16.16"/>
    <x v="60"/>
    <x v="0"/>
    <x v="1"/>
    <x v="1"/>
    <x v="0"/>
    <x v="0"/>
    <x v="2"/>
    <x v="0"/>
    <x v="9"/>
    <s v="2022-10-20"/>
    <x v="3"/>
    <n v="39"/>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0-2022"/>
  </r>
  <r>
    <x v="1"/>
    <n v="0"/>
    <n v="0"/>
    <n v="0"/>
    <n v="5"/>
    <x v="2173"/>
    <x v="0"/>
    <x v="1"/>
    <x v="0"/>
    <s v="03.16.16"/>
    <x v="32"/>
    <x v="0"/>
    <x v="5"/>
    <s v="Direção Ambiente e Saneamento "/>
    <s v="03.16.16"/>
    <s v="Direção Ambiente e Saneamento "/>
    <s v="03.16.16"/>
    <x v="14"/>
    <x v="0"/>
    <x v="1"/>
    <x v="1"/>
    <x v="0"/>
    <x v="0"/>
    <x v="2"/>
    <x v="0"/>
    <x v="9"/>
    <s v="2022-10-20"/>
    <x v="3"/>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0-2022"/>
  </r>
  <r>
    <x v="1"/>
    <n v="0"/>
    <n v="0"/>
    <n v="0"/>
    <n v="124"/>
    <x v="2173"/>
    <x v="0"/>
    <x v="1"/>
    <x v="0"/>
    <s v="03.16.16"/>
    <x v="32"/>
    <x v="0"/>
    <x v="5"/>
    <s v="Direção Ambiente e Saneamento "/>
    <s v="03.16.16"/>
    <s v="Direção Ambiente e Saneamento "/>
    <s v="03.16.16"/>
    <x v="62"/>
    <x v="0"/>
    <x v="1"/>
    <x v="1"/>
    <x v="0"/>
    <x v="0"/>
    <x v="2"/>
    <x v="0"/>
    <x v="9"/>
    <s v="2022-10-20"/>
    <x v="3"/>
    <n v="124"/>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0-2022"/>
  </r>
  <r>
    <x v="1"/>
    <n v="0"/>
    <n v="0"/>
    <n v="0"/>
    <n v="2792"/>
    <x v="2173"/>
    <x v="0"/>
    <x v="1"/>
    <x v="0"/>
    <s v="03.16.16"/>
    <x v="32"/>
    <x v="0"/>
    <x v="5"/>
    <s v="Direção Ambiente e Saneamento "/>
    <s v="03.16.16"/>
    <s v="Direção Ambiente e Saneamento "/>
    <s v="03.16.16"/>
    <x v="15"/>
    <x v="0"/>
    <x v="1"/>
    <x v="1"/>
    <x v="1"/>
    <x v="0"/>
    <x v="2"/>
    <x v="0"/>
    <x v="9"/>
    <s v="2022-10-20"/>
    <x v="3"/>
    <n v="2792"/>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0-2022"/>
  </r>
  <r>
    <x v="1"/>
    <n v="0"/>
    <n v="0"/>
    <n v="0"/>
    <n v="2"/>
    <x v="2173"/>
    <x v="0"/>
    <x v="1"/>
    <x v="0"/>
    <s v="03.16.16"/>
    <x v="32"/>
    <x v="0"/>
    <x v="5"/>
    <s v="Direção Ambiente e Saneamento "/>
    <s v="03.16.16"/>
    <s v="Direção Ambiente e Saneamento "/>
    <s v="03.16.16"/>
    <x v="60"/>
    <x v="0"/>
    <x v="1"/>
    <x v="1"/>
    <x v="0"/>
    <x v="0"/>
    <x v="2"/>
    <x v="0"/>
    <x v="9"/>
    <s v="2022-10-20"/>
    <x v="3"/>
    <n v="2"/>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0-2022"/>
  </r>
  <r>
    <x v="1"/>
    <n v="0"/>
    <n v="0"/>
    <n v="0"/>
    <n v="0"/>
    <x v="2173"/>
    <x v="0"/>
    <x v="1"/>
    <x v="0"/>
    <s v="03.16.16"/>
    <x v="32"/>
    <x v="0"/>
    <x v="5"/>
    <s v="Direção Ambiente e Saneamento "/>
    <s v="03.16.16"/>
    <s v="Direção Ambiente e Saneamento "/>
    <s v="03.16.16"/>
    <x v="14"/>
    <x v="0"/>
    <x v="1"/>
    <x v="1"/>
    <x v="0"/>
    <x v="0"/>
    <x v="2"/>
    <x v="0"/>
    <x v="9"/>
    <s v="2022-10-20"/>
    <x v="3"/>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0-2022"/>
  </r>
  <r>
    <x v="1"/>
    <n v="0"/>
    <n v="0"/>
    <n v="0"/>
    <n v="8"/>
    <x v="2173"/>
    <x v="0"/>
    <x v="1"/>
    <x v="0"/>
    <s v="03.16.16"/>
    <x v="32"/>
    <x v="0"/>
    <x v="5"/>
    <s v="Direção Ambiente e Saneamento "/>
    <s v="03.16.16"/>
    <s v="Direção Ambiente e Saneamento "/>
    <s v="03.16.16"/>
    <x v="62"/>
    <x v="0"/>
    <x v="1"/>
    <x v="1"/>
    <x v="0"/>
    <x v="0"/>
    <x v="2"/>
    <x v="0"/>
    <x v="9"/>
    <s v="2022-10-20"/>
    <x v="3"/>
    <n v="8"/>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0-2022"/>
  </r>
  <r>
    <x v="1"/>
    <n v="0"/>
    <n v="0"/>
    <n v="0"/>
    <n v="180"/>
    <x v="2173"/>
    <x v="0"/>
    <x v="1"/>
    <x v="0"/>
    <s v="03.16.16"/>
    <x v="32"/>
    <x v="0"/>
    <x v="5"/>
    <s v="Direção Ambiente e Saneamento "/>
    <s v="03.16.16"/>
    <s v="Direção Ambiente e Saneamento "/>
    <s v="03.16.16"/>
    <x v="15"/>
    <x v="0"/>
    <x v="1"/>
    <x v="1"/>
    <x v="1"/>
    <x v="0"/>
    <x v="2"/>
    <x v="0"/>
    <x v="9"/>
    <s v="2022-10-20"/>
    <x v="3"/>
    <n v="18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0-2022"/>
  </r>
  <r>
    <x v="1"/>
    <n v="0"/>
    <n v="0"/>
    <n v="0"/>
    <n v="166"/>
    <x v="2173"/>
    <x v="0"/>
    <x v="1"/>
    <x v="0"/>
    <s v="03.16.16"/>
    <x v="32"/>
    <x v="0"/>
    <x v="5"/>
    <s v="Direção Ambiente e Saneamento "/>
    <s v="03.16.16"/>
    <s v="Direção Ambiente e Saneamento "/>
    <s v="03.16.16"/>
    <x v="60"/>
    <x v="0"/>
    <x v="1"/>
    <x v="1"/>
    <x v="0"/>
    <x v="0"/>
    <x v="2"/>
    <x v="0"/>
    <x v="9"/>
    <s v="2022-10-20"/>
    <x v="3"/>
    <n v="166"/>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0-2022"/>
  </r>
  <r>
    <x v="1"/>
    <n v="0"/>
    <n v="0"/>
    <n v="0"/>
    <n v="23"/>
    <x v="2173"/>
    <x v="0"/>
    <x v="1"/>
    <x v="0"/>
    <s v="03.16.16"/>
    <x v="32"/>
    <x v="0"/>
    <x v="5"/>
    <s v="Direção Ambiente e Saneamento "/>
    <s v="03.16.16"/>
    <s v="Direção Ambiente e Saneamento "/>
    <s v="03.16.16"/>
    <x v="14"/>
    <x v="0"/>
    <x v="1"/>
    <x v="1"/>
    <x v="0"/>
    <x v="0"/>
    <x v="2"/>
    <x v="0"/>
    <x v="9"/>
    <s v="2022-10-20"/>
    <x v="3"/>
    <n v="2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0-2022"/>
  </r>
  <r>
    <x v="1"/>
    <n v="0"/>
    <n v="0"/>
    <n v="0"/>
    <n v="531"/>
    <x v="2173"/>
    <x v="0"/>
    <x v="1"/>
    <x v="0"/>
    <s v="03.16.16"/>
    <x v="32"/>
    <x v="0"/>
    <x v="5"/>
    <s v="Direção Ambiente e Saneamento "/>
    <s v="03.16.16"/>
    <s v="Direção Ambiente e Saneamento "/>
    <s v="03.16.16"/>
    <x v="62"/>
    <x v="0"/>
    <x v="1"/>
    <x v="1"/>
    <x v="0"/>
    <x v="0"/>
    <x v="2"/>
    <x v="0"/>
    <x v="9"/>
    <s v="2022-10-20"/>
    <x v="3"/>
    <n v="531"/>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0-2022"/>
  </r>
  <r>
    <x v="1"/>
    <n v="0"/>
    <n v="0"/>
    <n v="0"/>
    <n v="11880"/>
    <x v="2173"/>
    <x v="0"/>
    <x v="1"/>
    <x v="0"/>
    <s v="03.16.16"/>
    <x v="32"/>
    <x v="0"/>
    <x v="5"/>
    <s v="Direção Ambiente e Saneamento "/>
    <s v="03.16.16"/>
    <s v="Direção Ambiente e Saneamento "/>
    <s v="03.16.16"/>
    <x v="15"/>
    <x v="0"/>
    <x v="1"/>
    <x v="1"/>
    <x v="1"/>
    <x v="0"/>
    <x v="2"/>
    <x v="0"/>
    <x v="9"/>
    <s v="2022-10-20"/>
    <x v="3"/>
    <n v="11880"/>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0-2022"/>
  </r>
  <r>
    <x v="1"/>
    <n v="0"/>
    <n v="0"/>
    <n v="0"/>
    <n v="108"/>
    <x v="2173"/>
    <x v="0"/>
    <x v="1"/>
    <x v="0"/>
    <s v="03.16.16"/>
    <x v="32"/>
    <x v="0"/>
    <x v="5"/>
    <s v="Direção Ambiente e Saneamento "/>
    <s v="03.16.16"/>
    <s v="Direção Ambiente e Saneamento "/>
    <s v="03.16.16"/>
    <x v="60"/>
    <x v="0"/>
    <x v="1"/>
    <x v="1"/>
    <x v="0"/>
    <x v="0"/>
    <x v="2"/>
    <x v="0"/>
    <x v="9"/>
    <s v="2022-10-20"/>
    <x v="3"/>
    <n v="108"/>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0-2022"/>
  </r>
  <r>
    <x v="1"/>
    <n v="0"/>
    <n v="0"/>
    <n v="0"/>
    <n v="15"/>
    <x v="2173"/>
    <x v="0"/>
    <x v="1"/>
    <x v="0"/>
    <s v="03.16.16"/>
    <x v="32"/>
    <x v="0"/>
    <x v="5"/>
    <s v="Direção Ambiente e Saneamento "/>
    <s v="03.16.16"/>
    <s v="Direção Ambiente e Saneamento "/>
    <s v="03.16.16"/>
    <x v="14"/>
    <x v="0"/>
    <x v="1"/>
    <x v="1"/>
    <x v="0"/>
    <x v="0"/>
    <x v="2"/>
    <x v="0"/>
    <x v="9"/>
    <s v="2022-10-20"/>
    <x v="3"/>
    <n v="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0-2022"/>
  </r>
  <r>
    <x v="1"/>
    <n v="0"/>
    <n v="0"/>
    <n v="0"/>
    <n v="347"/>
    <x v="2173"/>
    <x v="0"/>
    <x v="1"/>
    <x v="0"/>
    <s v="03.16.16"/>
    <x v="32"/>
    <x v="0"/>
    <x v="5"/>
    <s v="Direção Ambiente e Saneamento "/>
    <s v="03.16.16"/>
    <s v="Direção Ambiente e Saneamento "/>
    <s v="03.16.16"/>
    <x v="62"/>
    <x v="0"/>
    <x v="1"/>
    <x v="1"/>
    <x v="0"/>
    <x v="0"/>
    <x v="2"/>
    <x v="0"/>
    <x v="9"/>
    <s v="2022-10-20"/>
    <x v="3"/>
    <n v="347"/>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0-2022"/>
  </r>
  <r>
    <x v="1"/>
    <n v="0"/>
    <n v="0"/>
    <n v="0"/>
    <n v="7763"/>
    <x v="2173"/>
    <x v="0"/>
    <x v="1"/>
    <x v="0"/>
    <s v="03.16.16"/>
    <x v="32"/>
    <x v="0"/>
    <x v="5"/>
    <s v="Direção Ambiente e Saneamento "/>
    <s v="03.16.16"/>
    <s v="Direção Ambiente e Saneamento "/>
    <s v="03.16.16"/>
    <x v="15"/>
    <x v="0"/>
    <x v="1"/>
    <x v="1"/>
    <x v="1"/>
    <x v="0"/>
    <x v="2"/>
    <x v="0"/>
    <x v="9"/>
    <s v="2022-10-20"/>
    <x v="3"/>
    <n v="7763"/>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0-2022"/>
  </r>
  <r>
    <x v="1"/>
    <n v="0"/>
    <n v="0"/>
    <n v="0"/>
    <n v="20"/>
    <x v="2173"/>
    <x v="0"/>
    <x v="1"/>
    <x v="0"/>
    <s v="03.16.16"/>
    <x v="32"/>
    <x v="0"/>
    <x v="5"/>
    <s v="Direção Ambiente e Saneamento "/>
    <s v="03.16.16"/>
    <s v="Direção Ambiente e Saneamento "/>
    <s v="03.16.16"/>
    <x v="60"/>
    <x v="0"/>
    <x v="1"/>
    <x v="1"/>
    <x v="0"/>
    <x v="0"/>
    <x v="2"/>
    <x v="0"/>
    <x v="9"/>
    <s v="2022-10-20"/>
    <x v="3"/>
    <n v="20"/>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0-2022"/>
  </r>
  <r>
    <x v="1"/>
    <n v="0"/>
    <n v="0"/>
    <n v="0"/>
    <n v="2"/>
    <x v="2173"/>
    <x v="0"/>
    <x v="1"/>
    <x v="0"/>
    <s v="03.16.16"/>
    <x v="32"/>
    <x v="0"/>
    <x v="5"/>
    <s v="Direção Ambiente e Saneamento "/>
    <s v="03.16.16"/>
    <s v="Direção Ambiente e Saneamento "/>
    <s v="03.16.16"/>
    <x v="14"/>
    <x v="0"/>
    <x v="1"/>
    <x v="1"/>
    <x v="0"/>
    <x v="0"/>
    <x v="2"/>
    <x v="0"/>
    <x v="9"/>
    <s v="2022-10-20"/>
    <x v="3"/>
    <n v="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0-2022"/>
  </r>
  <r>
    <x v="1"/>
    <n v="0"/>
    <n v="0"/>
    <n v="0"/>
    <n v="66"/>
    <x v="2173"/>
    <x v="0"/>
    <x v="1"/>
    <x v="0"/>
    <s v="03.16.16"/>
    <x v="32"/>
    <x v="0"/>
    <x v="5"/>
    <s v="Direção Ambiente e Saneamento "/>
    <s v="03.16.16"/>
    <s v="Direção Ambiente e Saneamento "/>
    <s v="03.16.16"/>
    <x v="62"/>
    <x v="0"/>
    <x v="1"/>
    <x v="1"/>
    <x v="0"/>
    <x v="0"/>
    <x v="2"/>
    <x v="0"/>
    <x v="9"/>
    <s v="2022-10-20"/>
    <x v="3"/>
    <n v="6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0-2022"/>
  </r>
  <r>
    <x v="1"/>
    <n v="0"/>
    <n v="0"/>
    <n v="0"/>
    <n v="1499"/>
    <x v="2173"/>
    <x v="0"/>
    <x v="1"/>
    <x v="0"/>
    <s v="03.16.16"/>
    <x v="32"/>
    <x v="0"/>
    <x v="5"/>
    <s v="Direção Ambiente e Saneamento "/>
    <s v="03.16.16"/>
    <s v="Direção Ambiente e Saneamento "/>
    <s v="03.16.16"/>
    <x v="15"/>
    <x v="0"/>
    <x v="1"/>
    <x v="1"/>
    <x v="1"/>
    <x v="0"/>
    <x v="2"/>
    <x v="0"/>
    <x v="9"/>
    <s v="2022-10-20"/>
    <x v="3"/>
    <n v="1499"/>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0-2022"/>
  </r>
  <r>
    <x v="1"/>
    <n v="0"/>
    <n v="0"/>
    <n v="0"/>
    <n v="1282"/>
    <x v="2173"/>
    <x v="0"/>
    <x v="1"/>
    <x v="0"/>
    <s v="03.16.16"/>
    <x v="32"/>
    <x v="0"/>
    <x v="5"/>
    <s v="Direção Ambiente e Saneamento "/>
    <s v="03.16.16"/>
    <s v="Direção Ambiente e Saneamento "/>
    <s v="03.16.16"/>
    <x v="60"/>
    <x v="0"/>
    <x v="1"/>
    <x v="1"/>
    <x v="0"/>
    <x v="0"/>
    <x v="2"/>
    <x v="0"/>
    <x v="9"/>
    <s v="2022-10-20"/>
    <x v="3"/>
    <n v="1282"/>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0-2022"/>
  </r>
  <r>
    <x v="1"/>
    <n v="0"/>
    <n v="0"/>
    <n v="0"/>
    <n v="181"/>
    <x v="2173"/>
    <x v="0"/>
    <x v="1"/>
    <x v="0"/>
    <s v="03.16.16"/>
    <x v="32"/>
    <x v="0"/>
    <x v="5"/>
    <s v="Direção Ambiente e Saneamento "/>
    <s v="03.16.16"/>
    <s v="Direção Ambiente e Saneamento "/>
    <s v="03.16.16"/>
    <x v="14"/>
    <x v="0"/>
    <x v="1"/>
    <x v="1"/>
    <x v="0"/>
    <x v="0"/>
    <x v="2"/>
    <x v="0"/>
    <x v="9"/>
    <s v="2022-10-20"/>
    <x v="3"/>
    <n v="18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0-2022"/>
  </r>
  <r>
    <x v="1"/>
    <n v="0"/>
    <n v="0"/>
    <n v="0"/>
    <n v="4095"/>
    <x v="2173"/>
    <x v="0"/>
    <x v="1"/>
    <x v="0"/>
    <s v="03.16.16"/>
    <x v="32"/>
    <x v="0"/>
    <x v="5"/>
    <s v="Direção Ambiente e Saneamento "/>
    <s v="03.16.16"/>
    <s v="Direção Ambiente e Saneamento "/>
    <s v="03.16.16"/>
    <x v="62"/>
    <x v="0"/>
    <x v="1"/>
    <x v="1"/>
    <x v="0"/>
    <x v="0"/>
    <x v="2"/>
    <x v="0"/>
    <x v="9"/>
    <s v="2022-10-20"/>
    <x v="3"/>
    <n v="4095"/>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0-2022"/>
  </r>
  <r>
    <x v="1"/>
    <n v="0"/>
    <n v="0"/>
    <n v="0"/>
    <n v="91549"/>
    <x v="2173"/>
    <x v="0"/>
    <x v="1"/>
    <x v="0"/>
    <s v="03.16.16"/>
    <x v="32"/>
    <x v="0"/>
    <x v="5"/>
    <s v="Direção Ambiente e Saneamento "/>
    <s v="03.16.16"/>
    <s v="Direção Ambiente e Saneamento "/>
    <s v="03.16.16"/>
    <x v="15"/>
    <x v="0"/>
    <x v="1"/>
    <x v="1"/>
    <x v="1"/>
    <x v="0"/>
    <x v="2"/>
    <x v="0"/>
    <x v="9"/>
    <s v="2022-10-20"/>
    <x v="3"/>
    <n v="91549"/>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0-2022"/>
  </r>
  <r>
    <x v="1"/>
    <n v="0"/>
    <n v="0"/>
    <n v="0"/>
    <n v="14933"/>
    <x v="2173"/>
    <x v="0"/>
    <x v="1"/>
    <x v="0"/>
    <s v="03.16.16"/>
    <x v="32"/>
    <x v="0"/>
    <x v="5"/>
    <s v="Direção Ambiente e Saneamento "/>
    <s v="03.16.16"/>
    <s v="Direção Ambiente e Saneamento "/>
    <s v="03.16.16"/>
    <x v="60"/>
    <x v="0"/>
    <x v="1"/>
    <x v="1"/>
    <x v="0"/>
    <x v="0"/>
    <x v="2"/>
    <x v="0"/>
    <x v="9"/>
    <s v="2022-10-20"/>
    <x v="3"/>
    <n v="14933"/>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0-2022"/>
  </r>
  <r>
    <x v="1"/>
    <n v="0"/>
    <n v="0"/>
    <n v="0"/>
    <n v="2111"/>
    <x v="2173"/>
    <x v="0"/>
    <x v="1"/>
    <x v="0"/>
    <s v="03.16.16"/>
    <x v="32"/>
    <x v="0"/>
    <x v="5"/>
    <s v="Direção Ambiente e Saneamento "/>
    <s v="03.16.16"/>
    <s v="Direção Ambiente e Saneamento "/>
    <s v="03.16.16"/>
    <x v="14"/>
    <x v="0"/>
    <x v="1"/>
    <x v="1"/>
    <x v="0"/>
    <x v="0"/>
    <x v="2"/>
    <x v="0"/>
    <x v="9"/>
    <s v="2022-10-20"/>
    <x v="3"/>
    <n v="2111"/>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0-2022"/>
  </r>
  <r>
    <x v="1"/>
    <n v="0"/>
    <n v="0"/>
    <n v="0"/>
    <n v="47673"/>
    <x v="2173"/>
    <x v="0"/>
    <x v="1"/>
    <x v="0"/>
    <s v="03.16.16"/>
    <x v="32"/>
    <x v="0"/>
    <x v="5"/>
    <s v="Direção Ambiente e Saneamento "/>
    <s v="03.16.16"/>
    <s v="Direção Ambiente e Saneamento "/>
    <s v="03.16.16"/>
    <x v="62"/>
    <x v="0"/>
    <x v="1"/>
    <x v="1"/>
    <x v="0"/>
    <x v="0"/>
    <x v="2"/>
    <x v="0"/>
    <x v="9"/>
    <s v="2022-10-20"/>
    <x v="3"/>
    <n v="47673"/>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0-2022"/>
  </r>
  <r>
    <x v="1"/>
    <n v="0"/>
    <n v="0"/>
    <n v="0"/>
    <n v="1065674"/>
    <x v="2173"/>
    <x v="0"/>
    <x v="1"/>
    <x v="0"/>
    <s v="03.16.16"/>
    <x v="32"/>
    <x v="0"/>
    <x v="5"/>
    <s v="Direção Ambiente e Saneamento "/>
    <s v="03.16.16"/>
    <s v="Direção Ambiente e Saneamento "/>
    <s v="03.16.16"/>
    <x v="15"/>
    <x v="0"/>
    <x v="1"/>
    <x v="1"/>
    <x v="1"/>
    <x v="0"/>
    <x v="2"/>
    <x v="0"/>
    <x v="9"/>
    <s v="2022-10-20"/>
    <x v="3"/>
    <n v="1065674"/>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0-2022"/>
  </r>
  <r>
    <x v="1"/>
    <n v="0"/>
    <n v="0"/>
    <n v="0"/>
    <n v="9940"/>
    <x v="2174"/>
    <x v="0"/>
    <x v="1"/>
    <x v="0"/>
    <s v="03.16.13"/>
    <x v="50"/>
    <x v="0"/>
    <x v="5"/>
    <s v="Unidade Gestão de Aquisições"/>
    <s v="03.16.13"/>
    <s v="Unidade Gestão de Aquisições"/>
    <s v="03.16.13"/>
    <x v="15"/>
    <x v="0"/>
    <x v="1"/>
    <x v="1"/>
    <x v="1"/>
    <x v="0"/>
    <x v="2"/>
    <x v="0"/>
    <x v="9"/>
    <s v="2022-10-20"/>
    <x v="3"/>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10-2022"/>
  </r>
  <r>
    <x v="1"/>
    <n v="0"/>
    <n v="0"/>
    <n v="0"/>
    <n v="10834"/>
    <x v="2174"/>
    <x v="0"/>
    <x v="1"/>
    <x v="0"/>
    <s v="03.16.13"/>
    <x v="50"/>
    <x v="0"/>
    <x v="5"/>
    <s v="Unidade Gestão de Aquisições"/>
    <s v="03.16.13"/>
    <s v="Unidade Gestão de Aquisições"/>
    <s v="03.16.13"/>
    <x v="15"/>
    <x v="0"/>
    <x v="1"/>
    <x v="1"/>
    <x v="1"/>
    <x v="0"/>
    <x v="2"/>
    <x v="0"/>
    <x v="9"/>
    <s v="2022-10-20"/>
    <x v="3"/>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10-2022"/>
  </r>
  <r>
    <x v="1"/>
    <n v="0"/>
    <n v="0"/>
    <n v="0"/>
    <n v="8213"/>
    <x v="2174"/>
    <x v="0"/>
    <x v="1"/>
    <x v="0"/>
    <s v="03.16.13"/>
    <x v="50"/>
    <x v="0"/>
    <x v="5"/>
    <s v="Unidade Gestão de Aquisições"/>
    <s v="03.16.13"/>
    <s v="Unidade Gestão de Aquisições"/>
    <s v="03.16.13"/>
    <x v="15"/>
    <x v="0"/>
    <x v="1"/>
    <x v="1"/>
    <x v="1"/>
    <x v="0"/>
    <x v="2"/>
    <x v="0"/>
    <x v="9"/>
    <s v="2022-10-20"/>
    <x v="3"/>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10-2022"/>
  </r>
  <r>
    <x v="1"/>
    <n v="0"/>
    <n v="0"/>
    <n v="0"/>
    <n v="73675"/>
    <x v="2174"/>
    <x v="0"/>
    <x v="1"/>
    <x v="0"/>
    <s v="03.16.13"/>
    <x v="50"/>
    <x v="0"/>
    <x v="5"/>
    <s v="Unidade Gestão de Aquisições"/>
    <s v="03.16.13"/>
    <s v="Unidade Gestão de Aquisições"/>
    <s v="03.16.13"/>
    <x v="15"/>
    <x v="0"/>
    <x v="1"/>
    <x v="1"/>
    <x v="1"/>
    <x v="0"/>
    <x v="2"/>
    <x v="0"/>
    <x v="9"/>
    <s v="2022-10-20"/>
    <x v="3"/>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10-2022"/>
  </r>
  <r>
    <x v="1"/>
    <n v="0"/>
    <n v="0"/>
    <n v="0"/>
    <n v="65"/>
    <x v="2175"/>
    <x v="0"/>
    <x v="1"/>
    <x v="0"/>
    <s v="03.16.12"/>
    <x v="35"/>
    <x v="0"/>
    <x v="5"/>
    <s v="Direcção de Urbanismo"/>
    <s v="03.16.12"/>
    <s v="Direcção de Urbanismo"/>
    <s v="03.16.12"/>
    <x v="13"/>
    <x v="0"/>
    <x v="1"/>
    <x v="5"/>
    <x v="0"/>
    <x v="0"/>
    <x v="2"/>
    <x v="0"/>
    <x v="9"/>
    <s v="2022-10-20"/>
    <x v="3"/>
    <n v="65"/>
    <x v="0"/>
    <m/>
    <x v="0"/>
    <m/>
    <x v="37"/>
    <n v="100479277"/>
    <x v="0"/>
    <x v="3"/>
    <s v="Direcção de Urbanismo"/>
    <s v="ORI"/>
    <x v="0"/>
    <m/>
    <x v="0"/>
    <x v="0"/>
    <x v="0"/>
    <x v="0"/>
    <x v="0"/>
    <x v="0"/>
    <x v="0"/>
    <x v="1"/>
    <x v="0"/>
    <x v="0"/>
    <x v="0"/>
    <s v="Direcção de Urbanismo"/>
    <x v="0"/>
    <x v="0"/>
    <x v="0"/>
    <x v="0"/>
    <x v="0"/>
    <x v="0"/>
    <x v="0"/>
    <s v="000000"/>
    <x v="0"/>
    <x v="0"/>
    <x v="3"/>
    <x v="0"/>
    <s v="Pagamento de salário referente a 10-2022"/>
  </r>
  <r>
    <x v="1"/>
    <n v="0"/>
    <n v="0"/>
    <n v="0"/>
    <n v="33"/>
    <x v="2175"/>
    <x v="0"/>
    <x v="1"/>
    <x v="0"/>
    <s v="03.16.12"/>
    <x v="35"/>
    <x v="0"/>
    <x v="5"/>
    <s v="Direcção de Urbanismo"/>
    <s v="03.16.12"/>
    <s v="Direcção de Urbanismo"/>
    <s v="03.16.12"/>
    <x v="60"/>
    <x v="0"/>
    <x v="1"/>
    <x v="1"/>
    <x v="0"/>
    <x v="0"/>
    <x v="2"/>
    <x v="0"/>
    <x v="9"/>
    <s v="2022-10-20"/>
    <x v="3"/>
    <n v="33"/>
    <x v="0"/>
    <m/>
    <x v="0"/>
    <m/>
    <x v="37"/>
    <n v="100479277"/>
    <x v="0"/>
    <x v="3"/>
    <s v="Direcção de Urbanismo"/>
    <s v="ORI"/>
    <x v="0"/>
    <m/>
    <x v="0"/>
    <x v="0"/>
    <x v="0"/>
    <x v="0"/>
    <x v="0"/>
    <x v="0"/>
    <x v="0"/>
    <x v="0"/>
    <x v="0"/>
    <x v="0"/>
    <x v="0"/>
    <s v="Direcção de Urbanismo"/>
    <x v="0"/>
    <x v="0"/>
    <x v="0"/>
    <x v="0"/>
    <x v="0"/>
    <x v="0"/>
    <x v="0"/>
    <s v="000000"/>
    <x v="0"/>
    <x v="0"/>
    <x v="3"/>
    <x v="0"/>
    <s v="Pagamento de salário referente a 10-2022"/>
  </r>
  <r>
    <x v="1"/>
    <n v="0"/>
    <n v="0"/>
    <n v="0"/>
    <n v="876"/>
    <x v="2175"/>
    <x v="0"/>
    <x v="1"/>
    <x v="0"/>
    <s v="03.16.12"/>
    <x v="35"/>
    <x v="0"/>
    <x v="5"/>
    <s v="Direcção de Urbanismo"/>
    <s v="03.16.12"/>
    <s v="Direcção de Urbanismo"/>
    <s v="03.16.12"/>
    <x v="15"/>
    <x v="0"/>
    <x v="1"/>
    <x v="1"/>
    <x v="1"/>
    <x v="0"/>
    <x v="2"/>
    <x v="0"/>
    <x v="9"/>
    <s v="2022-10-20"/>
    <x v="3"/>
    <n v="876"/>
    <x v="0"/>
    <m/>
    <x v="0"/>
    <m/>
    <x v="37"/>
    <n v="100479277"/>
    <x v="0"/>
    <x v="3"/>
    <s v="Direcção de Urbanismo"/>
    <s v="ORI"/>
    <x v="0"/>
    <m/>
    <x v="0"/>
    <x v="0"/>
    <x v="0"/>
    <x v="0"/>
    <x v="0"/>
    <x v="0"/>
    <x v="0"/>
    <x v="0"/>
    <x v="0"/>
    <x v="0"/>
    <x v="0"/>
    <s v="Direcção de Urbanismo"/>
    <x v="0"/>
    <x v="0"/>
    <x v="0"/>
    <x v="0"/>
    <x v="0"/>
    <x v="0"/>
    <x v="0"/>
    <s v="000000"/>
    <x v="0"/>
    <x v="0"/>
    <x v="3"/>
    <x v="0"/>
    <s v="Pagamento de salário referente a 10-2022"/>
  </r>
  <r>
    <x v="1"/>
    <n v="0"/>
    <n v="0"/>
    <n v="0"/>
    <n v="659"/>
    <x v="2175"/>
    <x v="0"/>
    <x v="1"/>
    <x v="0"/>
    <s v="03.16.12"/>
    <x v="35"/>
    <x v="0"/>
    <x v="5"/>
    <s v="Direcção de Urbanismo"/>
    <s v="03.16.12"/>
    <s v="Direcção de Urbanismo"/>
    <s v="03.16.12"/>
    <x v="17"/>
    <x v="0"/>
    <x v="1"/>
    <x v="1"/>
    <x v="1"/>
    <x v="0"/>
    <x v="2"/>
    <x v="0"/>
    <x v="9"/>
    <s v="2022-10-20"/>
    <x v="3"/>
    <n v="659"/>
    <x v="0"/>
    <m/>
    <x v="0"/>
    <m/>
    <x v="37"/>
    <n v="100479277"/>
    <x v="0"/>
    <x v="3"/>
    <s v="Direcção de Urbanismo"/>
    <s v="ORI"/>
    <x v="0"/>
    <m/>
    <x v="0"/>
    <x v="0"/>
    <x v="0"/>
    <x v="0"/>
    <x v="0"/>
    <x v="0"/>
    <x v="0"/>
    <x v="0"/>
    <x v="0"/>
    <x v="0"/>
    <x v="0"/>
    <s v="Direcção de Urbanismo"/>
    <x v="0"/>
    <x v="0"/>
    <x v="0"/>
    <x v="0"/>
    <x v="0"/>
    <x v="0"/>
    <x v="0"/>
    <s v="000000"/>
    <x v="0"/>
    <x v="0"/>
    <x v="3"/>
    <x v="0"/>
    <s v="Pagamento de salário referente a 10-2022"/>
  </r>
  <r>
    <x v="1"/>
    <n v="0"/>
    <n v="0"/>
    <n v="0"/>
    <n v="1037"/>
    <x v="2175"/>
    <x v="0"/>
    <x v="1"/>
    <x v="0"/>
    <s v="03.16.12"/>
    <x v="35"/>
    <x v="0"/>
    <x v="5"/>
    <s v="Direcção de Urbanismo"/>
    <s v="03.16.12"/>
    <s v="Direcção de Urbanismo"/>
    <s v="03.16.12"/>
    <x v="13"/>
    <x v="0"/>
    <x v="1"/>
    <x v="5"/>
    <x v="0"/>
    <x v="0"/>
    <x v="2"/>
    <x v="0"/>
    <x v="9"/>
    <s v="2022-10-20"/>
    <x v="3"/>
    <n v="1037"/>
    <x v="0"/>
    <m/>
    <x v="0"/>
    <m/>
    <x v="3"/>
    <n v="100474696"/>
    <x v="0"/>
    <x v="1"/>
    <s v="Direcção de Urbanismo"/>
    <s v="ORI"/>
    <x v="0"/>
    <m/>
    <x v="0"/>
    <x v="0"/>
    <x v="0"/>
    <x v="0"/>
    <x v="0"/>
    <x v="0"/>
    <x v="0"/>
    <x v="1"/>
    <x v="0"/>
    <x v="0"/>
    <x v="0"/>
    <s v="Direcção de Urbanismo"/>
    <x v="0"/>
    <x v="0"/>
    <x v="0"/>
    <x v="0"/>
    <x v="0"/>
    <x v="0"/>
    <x v="0"/>
    <s v="000000"/>
    <x v="0"/>
    <x v="0"/>
    <x v="1"/>
    <x v="0"/>
    <s v="Pagamento de salário referente a 10-2022"/>
  </r>
  <r>
    <x v="1"/>
    <n v="0"/>
    <n v="0"/>
    <n v="0"/>
    <n v="532"/>
    <x v="2175"/>
    <x v="0"/>
    <x v="1"/>
    <x v="0"/>
    <s v="03.16.12"/>
    <x v="35"/>
    <x v="0"/>
    <x v="5"/>
    <s v="Direcção de Urbanismo"/>
    <s v="03.16.12"/>
    <s v="Direcção de Urbanismo"/>
    <s v="03.16.12"/>
    <x v="60"/>
    <x v="0"/>
    <x v="1"/>
    <x v="1"/>
    <x v="0"/>
    <x v="0"/>
    <x v="2"/>
    <x v="0"/>
    <x v="9"/>
    <s v="2022-10-20"/>
    <x v="3"/>
    <n v="532"/>
    <x v="0"/>
    <m/>
    <x v="0"/>
    <m/>
    <x v="3"/>
    <n v="100474696"/>
    <x v="0"/>
    <x v="1"/>
    <s v="Direcção de Urbanismo"/>
    <s v="ORI"/>
    <x v="0"/>
    <m/>
    <x v="0"/>
    <x v="0"/>
    <x v="0"/>
    <x v="0"/>
    <x v="0"/>
    <x v="0"/>
    <x v="0"/>
    <x v="0"/>
    <x v="0"/>
    <x v="0"/>
    <x v="0"/>
    <s v="Direcção de Urbanismo"/>
    <x v="0"/>
    <x v="0"/>
    <x v="0"/>
    <x v="0"/>
    <x v="0"/>
    <x v="0"/>
    <x v="0"/>
    <s v="000000"/>
    <x v="0"/>
    <x v="0"/>
    <x v="1"/>
    <x v="0"/>
    <s v="Pagamento de salário referente a 10-2022"/>
  </r>
  <r>
    <x v="1"/>
    <n v="0"/>
    <n v="0"/>
    <n v="0"/>
    <n v="13862"/>
    <x v="2175"/>
    <x v="0"/>
    <x v="1"/>
    <x v="0"/>
    <s v="03.16.12"/>
    <x v="35"/>
    <x v="0"/>
    <x v="5"/>
    <s v="Direcção de Urbanismo"/>
    <s v="03.16.12"/>
    <s v="Direcção de Urbanismo"/>
    <s v="03.16.12"/>
    <x v="15"/>
    <x v="0"/>
    <x v="1"/>
    <x v="1"/>
    <x v="1"/>
    <x v="0"/>
    <x v="2"/>
    <x v="0"/>
    <x v="9"/>
    <s v="2022-10-20"/>
    <x v="3"/>
    <n v="13862"/>
    <x v="0"/>
    <m/>
    <x v="0"/>
    <m/>
    <x v="3"/>
    <n v="100474696"/>
    <x v="0"/>
    <x v="1"/>
    <s v="Direcção de Urbanismo"/>
    <s v="ORI"/>
    <x v="0"/>
    <m/>
    <x v="0"/>
    <x v="0"/>
    <x v="0"/>
    <x v="0"/>
    <x v="0"/>
    <x v="0"/>
    <x v="0"/>
    <x v="0"/>
    <x v="0"/>
    <x v="0"/>
    <x v="0"/>
    <s v="Direcção de Urbanismo"/>
    <x v="0"/>
    <x v="0"/>
    <x v="0"/>
    <x v="0"/>
    <x v="0"/>
    <x v="0"/>
    <x v="0"/>
    <s v="000000"/>
    <x v="0"/>
    <x v="0"/>
    <x v="1"/>
    <x v="0"/>
    <s v="Pagamento de salário referente a 10-2022"/>
  </r>
  <r>
    <x v="1"/>
    <n v="0"/>
    <n v="0"/>
    <n v="0"/>
    <n v="10382"/>
    <x v="2175"/>
    <x v="0"/>
    <x v="1"/>
    <x v="0"/>
    <s v="03.16.12"/>
    <x v="35"/>
    <x v="0"/>
    <x v="5"/>
    <s v="Direcção de Urbanismo"/>
    <s v="03.16.12"/>
    <s v="Direcção de Urbanismo"/>
    <s v="03.16.12"/>
    <x v="17"/>
    <x v="0"/>
    <x v="1"/>
    <x v="1"/>
    <x v="1"/>
    <x v="0"/>
    <x v="2"/>
    <x v="0"/>
    <x v="9"/>
    <s v="2022-10-20"/>
    <x v="3"/>
    <n v="10382"/>
    <x v="0"/>
    <m/>
    <x v="0"/>
    <m/>
    <x v="3"/>
    <n v="100474696"/>
    <x v="0"/>
    <x v="1"/>
    <s v="Direcção de Urbanismo"/>
    <s v="ORI"/>
    <x v="0"/>
    <m/>
    <x v="0"/>
    <x v="0"/>
    <x v="0"/>
    <x v="0"/>
    <x v="0"/>
    <x v="0"/>
    <x v="0"/>
    <x v="0"/>
    <x v="0"/>
    <x v="0"/>
    <x v="0"/>
    <s v="Direcção de Urbanismo"/>
    <x v="0"/>
    <x v="0"/>
    <x v="0"/>
    <x v="0"/>
    <x v="0"/>
    <x v="0"/>
    <x v="0"/>
    <s v="000000"/>
    <x v="0"/>
    <x v="0"/>
    <x v="1"/>
    <x v="0"/>
    <s v="Pagamento de salário referente a 10-2022"/>
  </r>
  <r>
    <x v="1"/>
    <n v="0"/>
    <n v="0"/>
    <n v="0"/>
    <n v="919"/>
    <x v="2175"/>
    <x v="0"/>
    <x v="1"/>
    <x v="0"/>
    <s v="03.16.12"/>
    <x v="35"/>
    <x v="0"/>
    <x v="5"/>
    <s v="Direcção de Urbanismo"/>
    <s v="03.16.12"/>
    <s v="Direcção de Urbanismo"/>
    <s v="03.16.12"/>
    <x v="13"/>
    <x v="0"/>
    <x v="1"/>
    <x v="5"/>
    <x v="0"/>
    <x v="0"/>
    <x v="2"/>
    <x v="0"/>
    <x v="9"/>
    <s v="2022-10-20"/>
    <x v="3"/>
    <n v="919"/>
    <x v="0"/>
    <m/>
    <x v="0"/>
    <m/>
    <x v="33"/>
    <n v="100474706"/>
    <x v="0"/>
    <x v="6"/>
    <s v="Direcção de Urbanismo"/>
    <s v="ORI"/>
    <x v="0"/>
    <m/>
    <x v="0"/>
    <x v="0"/>
    <x v="0"/>
    <x v="0"/>
    <x v="0"/>
    <x v="0"/>
    <x v="0"/>
    <x v="1"/>
    <x v="0"/>
    <x v="0"/>
    <x v="0"/>
    <s v="Direcção de Urbanismo"/>
    <x v="0"/>
    <x v="0"/>
    <x v="0"/>
    <x v="0"/>
    <x v="0"/>
    <x v="0"/>
    <x v="0"/>
    <s v="000000"/>
    <x v="0"/>
    <x v="0"/>
    <x v="6"/>
    <x v="0"/>
    <s v="Pagamento de salário referente a 10-2022"/>
  </r>
  <r>
    <x v="1"/>
    <n v="0"/>
    <n v="0"/>
    <n v="0"/>
    <n v="472"/>
    <x v="2175"/>
    <x v="0"/>
    <x v="1"/>
    <x v="0"/>
    <s v="03.16.12"/>
    <x v="35"/>
    <x v="0"/>
    <x v="5"/>
    <s v="Direcção de Urbanismo"/>
    <s v="03.16.12"/>
    <s v="Direcção de Urbanismo"/>
    <s v="03.16.12"/>
    <x v="60"/>
    <x v="0"/>
    <x v="1"/>
    <x v="1"/>
    <x v="0"/>
    <x v="0"/>
    <x v="2"/>
    <x v="0"/>
    <x v="9"/>
    <s v="2022-10-20"/>
    <x v="3"/>
    <n v="472"/>
    <x v="0"/>
    <m/>
    <x v="0"/>
    <m/>
    <x v="33"/>
    <n v="100474706"/>
    <x v="0"/>
    <x v="6"/>
    <s v="Direcção de Urbanismo"/>
    <s v="ORI"/>
    <x v="0"/>
    <m/>
    <x v="0"/>
    <x v="0"/>
    <x v="0"/>
    <x v="0"/>
    <x v="0"/>
    <x v="0"/>
    <x v="0"/>
    <x v="0"/>
    <x v="0"/>
    <x v="0"/>
    <x v="0"/>
    <s v="Direcção de Urbanismo"/>
    <x v="0"/>
    <x v="0"/>
    <x v="0"/>
    <x v="0"/>
    <x v="0"/>
    <x v="0"/>
    <x v="0"/>
    <s v="000000"/>
    <x v="0"/>
    <x v="0"/>
    <x v="6"/>
    <x v="0"/>
    <s v="Pagamento de salário referente a 10-2022"/>
  </r>
  <r>
    <x v="1"/>
    <n v="0"/>
    <n v="0"/>
    <n v="0"/>
    <n v="12281"/>
    <x v="2175"/>
    <x v="0"/>
    <x v="1"/>
    <x v="0"/>
    <s v="03.16.12"/>
    <x v="35"/>
    <x v="0"/>
    <x v="5"/>
    <s v="Direcção de Urbanismo"/>
    <s v="03.16.12"/>
    <s v="Direcção de Urbanismo"/>
    <s v="03.16.12"/>
    <x v="15"/>
    <x v="0"/>
    <x v="1"/>
    <x v="1"/>
    <x v="1"/>
    <x v="0"/>
    <x v="2"/>
    <x v="0"/>
    <x v="9"/>
    <s v="2022-10-20"/>
    <x v="3"/>
    <n v="12281"/>
    <x v="0"/>
    <m/>
    <x v="0"/>
    <m/>
    <x v="33"/>
    <n v="100474706"/>
    <x v="0"/>
    <x v="6"/>
    <s v="Direcção de Urbanismo"/>
    <s v="ORI"/>
    <x v="0"/>
    <m/>
    <x v="0"/>
    <x v="0"/>
    <x v="0"/>
    <x v="0"/>
    <x v="0"/>
    <x v="0"/>
    <x v="0"/>
    <x v="0"/>
    <x v="0"/>
    <x v="0"/>
    <x v="0"/>
    <s v="Direcção de Urbanismo"/>
    <x v="0"/>
    <x v="0"/>
    <x v="0"/>
    <x v="0"/>
    <x v="0"/>
    <x v="0"/>
    <x v="0"/>
    <s v="000000"/>
    <x v="0"/>
    <x v="0"/>
    <x v="6"/>
    <x v="0"/>
    <s v="Pagamento de salário referente a 10-2022"/>
  </r>
  <r>
    <x v="1"/>
    <n v="0"/>
    <n v="0"/>
    <n v="0"/>
    <n v="9197"/>
    <x v="2175"/>
    <x v="0"/>
    <x v="1"/>
    <x v="0"/>
    <s v="03.16.12"/>
    <x v="35"/>
    <x v="0"/>
    <x v="5"/>
    <s v="Direcção de Urbanismo"/>
    <s v="03.16.12"/>
    <s v="Direcção de Urbanismo"/>
    <s v="03.16.12"/>
    <x v="17"/>
    <x v="0"/>
    <x v="1"/>
    <x v="1"/>
    <x v="1"/>
    <x v="0"/>
    <x v="2"/>
    <x v="0"/>
    <x v="9"/>
    <s v="2022-10-20"/>
    <x v="3"/>
    <n v="9197"/>
    <x v="0"/>
    <m/>
    <x v="0"/>
    <m/>
    <x v="33"/>
    <n v="100474706"/>
    <x v="0"/>
    <x v="6"/>
    <s v="Direcção de Urbanismo"/>
    <s v="ORI"/>
    <x v="0"/>
    <m/>
    <x v="0"/>
    <x v="0"/>
    <x v="0"/>
    <x v="0"/>
    <x v="0"/>
    <x v="0"/>
    <x v="0"/>
    <x v="0"/>
    <x v="0"/>
    <x v="0"/>
    <x v="0"/>
    <s v="Direcção de Urbanismo"/>
    <x v="0"/>
    <x v="0"/>
    <x v="0"/>
    <x v="0"/>
    <x v="0"/>
    <x v="0"/>
    <x v="0"/>
    <s v="000000"/>
    <x v="0"/>
    <x v="0"/>
    <x v="6"/>
    <x v="0"/>
    <s v="Pagamento de salário referente a 10-2022"/>
  </r>
  <r>
    <x v="1"/>
    <n v="0"/>
    <n v="0"/>
    <n v="0"/>
    <n v="10219"/>
    <x v="2175"/>
    <x v="0"/>
    <x v="1"/>
    <x v="0"/>
    <s v="03.16.12"/>
    <x v="35"/>
    <x v="0"/>
    <x v="5"/>
    <s v="Direcção de Urbanismo"/>
    <s v="03.16.12"/>
    <s v="Direcção de Urbanismo"/>
    <s v="03.16.12"/>
    <x v="13"/>
    <x v="0"/>
    <x v="1"/>
    <x v="5"/>
    <x v="0"/>
    <x v="0"/>
    <x v="2"/>
    <x v="0"/>
    <x v="9"/>
    <s v="2022-10-20"/>
    <x v="3"/>
    <n v="10219"/>
    <x v="0"/>
    <m/>
    <x v="0"/>
    <m/>
    <x v="22"/>
    <n v="100474693"/>
    <x v="0"/>
    <x v="0"/>
    <s v="Direcção de Urbanismo"/>
    <s v="ORI"/>
    <x v="0"/>
    <m/>
    <x v="0"/>
    <x v="0"/>
    <x v="0"/>
    <x v="0"/>
    <x v="0"/>
    <x v="0"/>
    <x v="0"/>
    <x v="1"/>
    <x v="0"/>
    <x v="0"/>
    <x v="0"/>
    <s v="Direcção de Urbanismo"/>
    <x v="0"/>
    <x v="0"/>
    <x v="0"/>
    <x v="0"/>
    <x v="0"/>
    <x v="0"/>
    <x v="0"/>
    <s v="000000"/>
    <x v="0"/>
    <x v="0"/>
    <x v="0"/>
    <x v="0"/>
    <s v="Pagamento de salário referente a 10-2022"/>
  </r>
  <r>
    <x v="1"/>
    <n v="0"/>
    <n v="0"/>
    <n v="0"/>
    <n v="5247"/>
    <x v="2175"/>
    <x v="0"/>
    <x v="1"/>
    <x v="0"/>
    <s v="03.16.12"/>
    <x v="35"/>
    <x v="0"/>
    <x v="5"/>
    <s v="Direcção de Urbanismo"/>
    <s v="03.16.12"/>
    <s v="Direcção de Urbanismo"/>
    <s v="03.16.12"/>
    <x v="60"/>
    <x v="0"/>
    <x v="1"/>
    <x v="1"/>
    <x v="0"/>
    <x v="0"/>
    <x v="2"/>
    <x v="0"/>
    <x v="9"/>
    <s v="2022-10-20"/>
    <x v="3"/>
    <n v="5247"/>
    <x v="0"/>
    <m/>
    <x v="0"/>
    <m/>
    <x v="22"/>
    <n v="100474693"/>
    <x v="0"/>
    <x v="0"/>
    <s v="Direcção de Urbanismo"/>
    <s v="ORI"/>
    <x v="0"/>
    <m/>
    <x v="0"/>
    <x v="0"/>
    <x v="0"/>
    <x v="0"/>
    <x v="0"/>
    <x v="0"/>
    <x v="0"/>
    <x v="0"/>
    <x v="0"/>
    <x v="0"/>
    <x v="0"/>
    <s v="Direcção de Urbanismo"/>
    <x v="0"/>
    <x v="0"/>
    <x v="0"/>
    <x v="0"/>
    <x v="0"/>
    <x v="0"/>
    <x v="0"/>
    <s v="000000"/>
    <x v="0"/>
    <x v="0"/>
    <x v="0"/>
    <x v="0"/>
    <s v="Pagamento de salário referente a 10-2022"/>
  </r>
  <r>
    <x v="1"/>
    <n v="0"/>
    <n v="0"/>
    <n v="0"/>
    <n v="136446"/>
    <x v="2175"/>
    <x v="0"/>
    <x v="1"/>
    <x v="0"/>
    <s v="03.16.12"/>
    <x v="35"/>
    <x v="0"/>
    <x v="5"/>
    <s v="Direcção de Urbanismo"/>
    <s v="03.16.12"/>
    <s v="Direcção de Urbanismo"/>
    <s v="03.16.12"/>
    <x v="15"/>
    <x v="0"/>
    <x v="1"/>
    <x v="1"/>
    <x v="1"/>
    <x v="0"/>
    <x v="2"/>
    <x v="0"/>
    <x v="9"/>
    <s v="2022-10-20"/>
    <x v="3"/>
    <n v="136446"/>
    <x v="0"/>
    <m/>
    <x v="0"/>
    <m/>
    <x v="22"/>
    <n v="100474693"/>
    <x v="0"/>
    <x v="0"/>
    <s v="Direcção de Urbanismo"/>
    <s v="ORI"/>
    <x v="0"/>
    <m/>
    <x v="0"/>
    <x v="0"/>
    <x v="0"/>
    <x v="0"/>
    <x v="0"/>
    <x v="0"/>
    <x v="0"/>
    <x v="0"/>
    <x v="0"/>
    <x v="0"/>
    <x v="0"/>
    <s v="Direcção de Urbanismo"/>
    <x v="0"/>
    <x v="0"/>
    <x v="0"/>
    <x v="0"/>
    <x v="0"/>
    <x v="0"/>
    <x v="0"/>
    <s v="000000"/>
    <x v="0"/>
    <x v="0"/>
    <x v="0"/>
    <x v="0"/>
    <s v="Pagamento de salário referente a 10-2022"/>
  </r>
  <r>
    <x v="1"/>
    <n v="0"/>
    <n v="0"/>
    <n v="0"/>
    <n v="102162"/>
    <x v="2175"/>
    <x v="0"/>
    <x v="1"/>
    <x v="0"/>
    <s v="03.16.12"/>
    <x v="35"/>
    <x v="0"/>
    <x v="5"/>
    <s v="Direcção de Urbanismo"/>
    <s v="03.16.12"/>
    <s v="Direcção de Urbanismo"/>
    <s v="03.16.12"/>
    <x v="17"/>
    <x v="0"/>
    <x v="1"/>
    <x v="1"/>
    <x v="1"/>
    <x v="0"/>
    <x v="2"/>
    <x v="0"/>
    <x v="9"/>
    <s v="2022-10-20"/>
    <x v="3"/>
    <n v="102162"/>
    <x v="0"/>
    <m/>
    <x v="0"/>
    <m/>
    <x v="22"/>
    <n v="100474693"/>
    <x v="0"/>
    <x v="0"/>
    <s v="Direcção de Urbanismo"/>
    <s v="ORI"/>
    <x v="0"/>
    <m/>
    <x v="0"/>
    <x v="0"/>
    <x v="0"/>
    <x v="0"/>
    <x v="0"/>
    <x v="0"/>
    <x v="0"/>
    <x v="0"/>
    <x v="0"/>
    <x v="0"/>
    <x v="0"/>
    <s v="Direcção de Urbanismo"/>
    <x v="0"/>
    <x v="0"/>
    <x v="0"/>
    <x v="0"/>
    <x v="0"/>
    <x v="0"/>
    <x v="0"/>
    <s v="000000"/>
    <x v="0"/>
    <x v="0"/>
    <x v="0"/>
    <x v="0"/>
    <s v="Pagamento de salário referente a 10-2022"/>
  </r>
  <r>
    <x v="1"/>
    <n v="0"/>
    <n v="0"/>
    <n v="0"/>
    <n v="358"/>
    <x v="2176"/>
    <x v="0"/>
    <x v="1"/>
    <x v="0"/>
    <s v="03.16.11"/>
    <x v="61"/>
    <x v="0"/>
    <x v="5"/>
    <s v="Direcção de Obras"/>
    <s v="03.16.11"/>
    <s v="Direcção de Obras"/>
    <s v="03.16.11"/>
    <x v="13"/>
    <x v="0"/>
    <x v="1"/>
    <x v="5"/>
    <x v="0"/>
    <x v="0"/>
    <x v="2"/>
    <x v="0"/>
    <x v="9"/>
    <s v="2022-10-20"/>
    <x v="3"/>
    <n v="358"/>
    <x v="0"/>
    <m/>
    <x v="0"/>
    <m/>
    <x v="37"/>
    <n v="100479277"/>
    <x v="0"/>
    <x v="3"/>
    <s v="Direcção de Obras"/>
    <s v="ORI"/>
    <x v="0"/>
    <m/>
    <x v="0"/>
    <x v="0"/>
    <x v="0"/>
    <x v="0"/>
    <x v="0"/>
    <x v="0"/>
    <x v="0"/>
    <x v="1"/>
    <x v="0"/>
    <x v="0"/>
    <x v="0"/>
    <s v="Direcção de Obras"/>
    <x v="0"/>
    <x v="0"/>
    <x v="0"/>
    <x v="0"/>
    <x v="0"/>
    <x v="0"/>
    <x v="0"/>
    <s v="000000"/>
    <x v="0"/>
    <x v="0"/>
    <x v="3"/>
    <x v="0"/>
    <s v="Pagamento de salário referente a 10-2022"/>
  </r>
  <r>
    <x v="1"/>
    <n v="0"/>
    <n v="0"/>
    <n v="0"/>
    <n v="646"/>
    <x v="2176"/>
    <x v="0"/>
    <x v="1"/>
    <x v="0"/>
    <s v="03.16.11"/>
    <x v="61"/>
    <x v="0"/>
    <x v="5"/>
    <s v="Direcção de Obras"/>
    <s v="03.16.11"/>
    <s v="Direcção de Obras"/>
    <s v="03.16.11"/>
    <x v="60"/>
    <x v="0"/>
    <x v="1"/>
    <x v="1"/>
    <x v="0"/>
    <x v="0"/>
    <x v="2"/>
    <x v="0"/>
    <x v="9"/>
    <s v="2022-10-20"/>
    <x v="3"/>
    <n v="646"/>
    <x v="0"/>
    <m/>
    <x v="0"/>
    <m/>
    <x v="37"/>
    <n v="100479277"/>
    <x v="0"/>
    <x v="3"/>
    <s v="Direcção de Obras"/>
    <s v="ORI"/>
    <x v="0"/>
    <m/>
    <x v="0"/>
    <x v="0"/>
    <x v="0"/>
    <x v="0"/>
    <x v="0"/>
    <x v="0"/>
    <x v="0"/>
    <x v="0"/>
    <x v="0"/>
    <x v="0"/>
    <x v="0"/>
    <s v="Direcção de Obras"/>
    <x v="0"/>
    <x v="0"/>
    <x v="0"/>
    <x v="0"/>
    <x v="0"/>
    <x v="0"/>
    <x v="0"/>
    <s v="000000"/>
    <x v="0"/>
    <x v="0"/>
    <x v="3"/>
    <x v="0"/>
    <s v="Pagamento de salário referente a 10-2022"/>
  </r>
  <r>
    <x v="1"/>
    <n v="0"/>
    <n v="0"/>
    <n v="0"/>
    <n v="692"/>
    <x v="2176"/>
    <x v="0"/>
    <x v="1"/>
    <x v="0"/>
    <s v="03.16.11"/>
    <x v="61"/>
    <x v="0"/>
    <x v="5"/>
    <s v="Direcção de Obras"/>
    <s v="03.16.11"/>
    <s v="Direcção de Obras"/>
    <s v="03.16.11"/>
    <x v="62"/>
    <x v="0"/>
    <x v="1"/>
    <x v="1"/>
    <x v="0"/>
    <x v="0"/>
    <x v="2"/>
    <x v="0"/>
    <x v="9"/>
    <s v="2022-10-20"/>
    <x v="3"/>
    <n v="692"/>
    <x v="0"/>
    <m/>
    <x v="0"/>
    <m/>
    <x v="37"/>
    <n v="100479277"/>
    <x v="0"/>
    <x v="3"/>
    <s v="Direcção de Obras"/>
    <s v="ORI"/>
    <x v="0"/>
    <m/>
    <x v="0"/>
    <x v="0"/>
    <x v="0"/>
    <x v="0"/>
    <x v="0"/>
    <x v="0"/>
    <x v="0"/>
    <x v="1"/>
    <x v="0"/>
    <x v="0"/>
    <x v="0"/>
    <s v="Direcção de Obras"/>
    <x v="0"/>
    <x v="0"/>
    <x v="0"/>
    <x v="0"/>
    <x v="0"/>
    <x v="0"/>
    <x v="0"/>
    <s v="000000"/>
    <x v="0"/>
    <x v="0"/>
    <x v="3"/>
    <x v="0"/>
    <s v="Pagamento de salário referente a 10-2022"/>
  </r>
  <r>
    <x v="1"/>
    <n v="0"/>
    <n v="0"/>
    <n v="0"/>
    <n v="8494"/>
    <x v="2176"/>
    <x v="0"/>
    <x v="1"/>
    <x v="0"/>
    <s v="03.16.11"/>
    <x v="61"/>
    <x v="0"/>
    <x v="5"/>
    <s v="Direcção de Obras"/>
    <s v="03.16.11"/>
    <s v="Direcção de Obras"/>
    <s v="03.16.11"/>
    <x v="15"/>
    <x v="0"/>
    <x v="1"/>
    <x v="1"/>
    <x v="1"/>
    <x v="0"/>
    <x v="2"/>
    <x v="0"/>
    <x v="9"/>
    <s v="2022-10-20"/>
    <x v="3"/>
    <n v="8494"/>
    <x v="0"/>
    <m/>
    <x v="0"/>
    <m/>
    <x v="37"/>
    <n v="100479277"/>
    <x v="0"/>
    <x v="3"/>
    <s v="Direcção de Obras"/>
    <s v="ORI"/>
    <x v="0"/>
    <m/>
    <x v="0"/>
    <x v="0"/>
    <x v="0"/>
    <x v="0"/>
    <x v="0"/>
    <x v="0"/>
    <x v="0"/>
    <x v="0"/>
    <x v="0"/>
    <x v="0"/>
    <x v="0"/>
    <s v="Direcção de Obras"/>
    <x v="0"/>
    <x v="0"/>
    <x v="0"/>
    <x v="0"/>
    <x v="0"/>
    <x v="0"/>
    <x v="0"/>
    <s v="000000"/>
    <x v="0"/>
    <x v="0"/>
    <x v="3"/>
    <x v="0"/>
    <s v="Pagamento de salário referente a 10-2022"/>
  </r>
  <r>
    <x v="1"/>
    <n v="0"/>
    <n v="0"/>
    <n v="0"/>
    <n v="9636"/>
    <x v="2176"/>
    <x v="0"/>
    <x v="1"/>
    <x v="0"/>
    <s v="03.16.11"/>
    <x v="61"/>
    <x v="0"/>
    <x v="5"/>
    <s v="Direcção de Obras"/>
    <s v="03.16.11"/>
    <s v="Direcção de Obras"/>
    <s v="03.16.11"/>
    <x v="16"/>
    <x v="0"/>
    <x v="1"/>
    <x v="1"/>
    <x v="1"/>
    <x v="0"/>
    <x v="2"/>
    <x v="0"/>
    <x v="9"/>
    <s v="2022-10-20"/>
    <x v="3"/>
    <n v="9636"/>
    <x v="0"/>
    <m/>
    <x v="0"/>
    <m/>
    <x v="37"/>
    <n v="100479277"/>
    <x v="0"/>
    <x v="3"/>
    <s v="Direcção de Obras"/>
    <s v="ORI"/>
    <x v="0"/>
    <m/>
    <x v="0"/>
    <x v="0"/>
    <x v="0"/>
    <x v="0"/>
    <x v="0"/>
    <x v="0"/>
    <x v="0"/>
    <x v="0"/>
    <x v="0"/>
    <x v="0"/>
    <x v="0"/>
    <s v="Direcção de Obras"/>
    <x v="0"/>
    <x v="0"/>
    <x v="0"/>
    <x v="0"/>
    <x v="0"/>
    <x v="0"/>
    <x v="0"/>
    <s v="000000"/>
    <x v="0"/>
    <x v="0"/>
    <x v="3"/>
    <x v="0"/>
    <s v="Pagamento de salário referente a 10-2022"/>
  </r>
  <r>
    <x v="1"/>
    <n v="0"/>
    <n v="0"/>
    <n v="0"/>
    <n v="3586"/>
    <x v="2176"/>
    <x v="0"/>
    <x v="1"/>
    <x v="0"/>
    <s v="03.16.11"/>
    <x v="61"/>
    <x v="0"/>
    <x v="5"/>
    <s v="Direcção de Obras"/>
    <s v="03.16.11"/>
    <s v="Direcção de Obras"/>
    <s v="03.16.11"/>
    <x v="17"/>
    <x v="0"/>
    <x v="1"/>
    <x v="1"/>
    <x v="1"/>
    <x v="0"/>
    <x v="2"/>
    <x v="0"/>
    <x v="9"/>
    <s v="2022-10-20"/>
    <x v="3"/>
    <n v="3586"/>
    <x v="0"/>
    <m/>
    <x v="0"/>
    <m/>
    <x v="37"/>
    <n v="100479277"/>
    <x v="0"/>
    <x v="3"/>
    <s v="Direcção de Obras"/>
    <s v="ORI"/>
    <x v="0"/>
    <m/>
    <x v="0"/>
    <x v="0"/>
    <x v="0"/>
    <x v="0"/>
    <x v="0"/>
    <x v="0"/>
    <x v="0"/>
    <x v="0"/>
    <x v="0"/>
    <x v="0"/>
    <x v="0"/>
    <s v="Direcção de Obras"/>
    <x v="0"/>
    <x v="0"/>
    <x v="0"/>
    <x v="0"/>
    <x v="0"/>
    <x v="0"/>
    <x v="0"/>
    <s v="000000"/>
    <x v="0"/>
    <x v="0"/>
    <x v="3"/>
    <x v="0"/>
    <s v="Pagamento de salário referente a 10-2022"/>
  </r>
  <r>
    <x v="1"/>
    <n v="0"/>
    <n v="0"/>
    <n v="0"/>
    <n v="679"/>
    <x v="2176"/>
    <x v="0"/>
    <x v="1"/>
    <x v="0"/>
    <s v="03.16.11"/>
    <x v="61"/>
    <x v="0"/>
    <x v="5"/>
    <s v="Direcção de Obras"/>
    <s v="03.16.11"/>
    <s v="Direcção de Obras"/>
    <s v="03.16.11"/>
    <x v="13"/>
    <x v="0"/>
    <x v="1"/>
    <x v="5"/>
    <x v="0"/>
    <x v="0"/>
    <x v="2"/>
    <x v="0"/>
    <x v="9"/>
    <s v="2022-10-20"/>
    <x v="3"/>
    <n v="679"/>
    <x v="0"/>
    <m/>
    <x v="0"/>
    <m/>
    <x v="3"/>
    <n v="100474696"/>
    <x v="0"/>
    <x v="1"/>
    <s v="Direcção de Obras"/>
    <s v="ORI"/>
    <x v="0"/>
    <m/>
    <x v="0"/>
    <x v="0"/>
    <x v="0"/>
    <x v="0"/>
    <x v="0"/>
    <x v="0"/>
    <x v="0"/>
    <x v="1"/>
    <x v="0"/>
    <x v="0"/>
    <x v="0"/>
    <s v="Direcção de Obras"/>
    <x v="0"/>
    <x v="0"/>
    <x v="0"/>
    <x v="0"/>
    <x v="0"/>
    <x v="0"/>
    <x v="0"/>
    <s v="000000"/>
    <x v="0"/>
    <x v="0"/>
    <x v="1"/>
    <x v="0"/>
    <s v="Pagamento de salário referente a 10-2022"/>
  </r>
  <r>
    <x v="1"/>
    <n v="0"/>
    <n v="0"/>
    <n v="0"/>
    <n v="1224"/>
    <x v="2176"/>
    <x v="0"/>
    <x v="1"/>
    <x v="0"/>
    <s v="03.16.11"/>
    <x v="61"/>
    <x v="0"/>
    <x v="5"/>
    <s v="Direcção de Obras"/>
    <s v="03.16.11"/>
    <s v="Direcção de Obras"/>
    <s v="03.16.11"/>
    <x v="60"/>
    <x v="0"/>
    <x v="1"/>
    <x v="1"/>
    <x v="0"/>
    <x v="0"/>
    <x v="2"/>
    <x v="0"/>
    <x v="9"/>
    <s v="2022-10-20"/>
    <x v="3"/>
    <n v="1224"/>
    <x v="0"/>
    <m/>
    <x v="0"/>
    <m/>
    <x v="3"/>
    <n v="100474696"/>
    <x v="0"/>
    <x v="1"/>
    <s v="Direcção de Obras"/>
    <s v="ORI"/>
    <x v="0"/>
    <m/>
    <x v="0"/>
    <x v="0"/>
    <x v="0"/>
    <x v="0"/>
    <x v="0"/>
    <x v="0"/>
    <x v="0"/>
    <x v="0"/>
    <x v="0"/>
    <x v="0"/>
    <x v="0"/>
    <s v="Direcção de Obras"/>
    <x v="0"/>
    <x v="0"/>
    <x v="0"/>
    <x v="0"/>
    <x v="0"/>
    <x v="0"/>
    <x v="0"/>
    <s v="000000"/>
    <x v="0"/>
    <x v="0"/>
    <x v="1"/>
    <x v="0"/>
    <s v="Pagamento de salário referente a 10-2022"/>
  </r>
  <r>
    <x v="1"/>
    <n v="0"/>
    <n v="0"/>
    <n v="0"/>
    <n v="1311"/>
    <x v="2176"/>
    <x v="0"/>
    <x v="1"/>
    <x v="0"/>
    <s v="03.16.11"/>
    <x v="61"/>
    <x v="0"/>
    <x v="5"/>
    <s v="Direcção de Obras"/>
    <s v="03.16.11"/>
    <s v="Direcção de Obras"/>
    <s v="03.16.11"/>
    <x v="62"/>
    <x v="0"/>
    <x v="1"/>
    <x v="1"/>
    <x v="0"/>
    <x v="0"/>
    <x v="2"/>
    <x v="0"/>
    <x v="9"/>
    <s v="2022-10-20"/>
    <x v="3"/>
    <n v="1311"/>
    <x v="0"/>
    <m/>
    <x v="0"/>
    <m/>
    <x v="3"/>
    <n v="100474696"/>
    <x v="0"/>
    <x v="1"/>
    <s v="Direcção de Obras"/>
    <s v="ORI"/>
    <x v="0"/>
    <m/>
    <x v="0"/>
    <x v="0"/>
    <x v="0"/>
    <x v="0"/>
    <x v="0"/>
    <x v="0"/>
    <x v="0"/>
    <x v="1"/>
    <x v="0"/>
    <x v="0"/>
    <x v="0"/>
    <s v="Direcção de Obras"/>
    <x v="0"/>
    <x v="0"/>
    <x v="0"/>
    <x v="0"/>
    <x v="0"/>
    <x v="0"/>
    <x v="0"/>
    <s v="000000"/>
    <x v="0"/>
    <x v="0"/>
    <x v="1"/>
    <x v="0"/>
    <s v="Pagamento de salário referente a 10-2022"/>
  </r>
  <r>
    <x v="1"/>
    <n v="0"/>
    <n v="0"/>
    <n v="0"/>
    <n v="16097"/>
    <x v="2176"/>
    <x v="0"/>
    <x v="1"/>
    <x v="0"/>
    <s v="03.16.11"/>
    <x v="61"/>
    <x v="0"/>
    <x v="5"/>
    <s v="Direcção de Obras"/>
    <s v="03.16.11"/>
    <s v="Direcção de Obras"/>
    <s v="03.16.11"/>
    <x v="15"/>
    <x v="0"/>
    <x v="1"/>
    <x v="1"/>
    <x v="1"/>
    <x v="0"/>
    <x v="2"/>
    <x v="0"/>
    <x v="9"/>
    <s v="2022-10-20"/>
    <x v="3"/>
    <n v="16097"/>
    <x v="0"/>
    <m/>
    <x v="0"/>
    <m/>
    <x v="3"/>
    <n v="100474696"/>
    <x v="0"/>
    <x v="1"/>
    <s v="Direcção de Obras"/>
    <s v="ORI"/>
    <x v="0"/>
    <m/>
    <x v="0"/>
    <x v="0"/>
    <x v="0"/>
    <x v="0"/>
    <x v="0"/>
    <x v="0"/>
    <x v="0"/>
    <x v="0"/>
    <x v="0"/>
    <x v="0"/>
    <x v="0"/>
    <s v="Direcção de Obras"/>
    <x v="0"/>
    <x v="0"/>
    <x v="0"/>
    <x v="0"/>
    <x v="0"/>
    <x v="0"/>
    <x v="0"/>
    <s v="000000"/>
    <x v="0"/>
    <x v="0"/>
    <x v="1"/>
    <x v="0"/>
    <s v="Pagamento de salário referente a 10-2022"/>
  </r>
  <r>
    <x v="1"/>
    <n v="0"/>
    <n v="0"/>
    <n v="0"/>
    <n v="18263"/>
    <x v="2176"/>
    <x v="0"/>
    <x v="1"/>
    <x v="0"/>
    <s v="03.16.11"/>
    <x v="61"/>
    <x v="0"/>
    <x v="5"/>
    <s v="Direcção de Obras"/>
    <s v="03.16.11"/>
    <s v="Direcção de Obras"/>
    <s v="03.16.11"/>
    <x v="16"/>
    <x v="0"/>
    <x v="1"/>
    <x v="1"/>
    <x v="1"/>
    <x v="0"/>
    <x v="2"/>
    <x v="0"/>
    <x v="9"/>
    <s v="2022-10-20"/>
    <x v="3"/>
    <n v="18263"/>
    <x v="0"/>
    <m/>
    <x v="0"/>
    <m/>
    <x v="3"/>
    <n v="100474696"/>
    <x v="0"/>
    <x v="1"/>
    <s v="Direcção de Obras"/>
    <s v="ORI"/>
    <x v="0"/>
    <m/>
    <x v="0"/>
    <x v="0"/>
    <x v="0"/>
    <x v="0"/>
    <x v="0"/>
    <x v="0"/>
    <x v="0"/>
    <x v="0"/>
    <x v="0"/>
    <x v="0"/>
    <x v="0"/>
    <s v="Direcção de Obras"/>
    <x v="0"/>
    <x v="0"/>
    <x v="0"/>
    <x v="0"/>
    <x v="0"/>
    <x v="0"/>
    <x v="0"/>
    <s v="000000"/>
    <x v="0"/>
    <x v="0"/>
    <x v="1"/>
    <x v="0"/>
    <s v="Pagamento de salário referente a 10-2022"/>
  </r>
  <r>
    <x v="1"/>
    <n v="0"/>
    <n v="0"/>
    <n v="0"/>
    <n v="6796"/>
    <x v="2176"/>
    <x v="0"/>
    <x v="1"/>
    <x v="0"/>
    <s v="03.16.11"/>
    <x v="61"/>
    <x v="0"/>
    <x v="5"/>
    <s v="Direcção de Obras"/>
    <s v="03.16.11"/>
    <s v="Direcção de Obras"/>
    <s v="03.16.11"/>
    <x v="17"/>
    <x v="0"/>
    <x v="1"/>
    <x v="1"/>
    <x v="1"/>
    <x v="0"/>
    <x v="2"/>
    <x v="0"/>
    <x v="9"/>
    <s v="2022-10-20"/>
    <x v="3"/>
    <n v="6796"/>
    <x v="0"/>
    <m/>
    <x v="0"/>
    <m/>
    <x v="3"/>
    <n v="100474696"/>
    <x v="0"/>
    <x v="1"/>
    <s v="Direcção de Obras"/>
    <s v="ORI"/>
    <x v="0"/>
    <m/>
    <x v="0"/>
    <x v="0"/>
    <x v="0"/>
    <x v="0"/>
    <x v="0"/>
    <x v="0"/>
    <x v="0"/>
    <x v="0"/>
    <x v="0"/>
    <x v="0"/>
    <x v="0"/>
    <s v="Direcção de Obras"/>
    <x v="0"/>
    <x v="0"/>
    <x v="0"/>
    <x v="0"/>
    <x v="0"/>
    <x v="0"/>
    <x v="0"/>
    <s v="000000"/>
    <x v="0"/>
    <x v="0"/>
    <x v="1"/>
    <x v="0"/>
    <s v="Pagamento de salário referente a 10-2022"/>
  </r>
  <r>
    <x v="1"/>
    <n v="0"/>
    <n v="0"/>
    <n v="0"/>
    <n v="137"/>
    <x v="2176"/>
    <x v="0"/>
    <x v="1"/>
    <x v="0"/>
    <s v="03.16.11"/>
    <x v="61"/>
    <x v="0"/>
    <x v="5"/>
    <s v="Direcção de Obras"/>
    <s v="03.16.11"/>
    <s v="Direcção de Obras"/>
    <s v="03.16.11"/>
    <x v="13"/>
    <x v="0"/>
    <x v="1"/>
    <x v="5"/>
    <x v="0"/>
    <x v="0"/>
    <x v="2"/>
    <x v="0"/>
    <x v="9"/>
    <s v="2022-10-20"/>
    <x v="3"/>
    <n v="137"/>
    <x v="0"/>
    <m/>
    <x v="0"/>
    <m/>
    <x v="21"/>
    <n v="100474708"/>
    <x v="0"/>
    <x v="2"/>
    <s v="Direcção de Obras"/>
    <s v="ORI"/>
    <x v="0"/>
    <m/>
    <x v="0"/>
    <x v="0"/>
    <x v="0"/>
    <x v="0"/>
    <x v="0"/>
    <x v="0"/>
    <x v="0"/>
    <x v="1"/>
    <x v="0"/>
    <x v="0"/>
    <x v="0"/>
    <s v="Direcção de Obras"/>
    <x v="0"/>
    <x v="0"/>
    <x v="0"/>
    <x v="0"/>
    <x v="0"/>
    <x v="0"/>
    <x v="0"/>
    <s v="000000"/>
    <x v="0"/>
    <x v="0"/>
    <x v="2"/>
    <x v="0"/>
    <s v="Pagamento de salário referente a 10-2022"/>
  </r>
  <r>
    <x v="1"/>
    <n v="0"/>
    <n v="0"/>
    <n v="0"/>
    <n v="248"/>
    <x v="2176"/>
    <x v="0"/>
    <x v="1"/>
    <x v="0"/>
    <s v="03.16.11"/>
    <x v="61"/>
    <x v="0"/>
    <x v="5"/>
    <s v="Direcção de Obras"/>
    <s v="03.16.11"/>
    <s v="Direcção de Obras"/>
    <s v="03.16.11"/>
    <x v="60"/>
    <x v="0"/>
    <x v="1"/>
    <x v="1"/>
    <x v="0"/>
    <x v="0"/>
    <x v="2"/>
    <x v="0"/>
    <x v="9"/>
    <s v="2022-10-20"/>
    <x v="3"/>
    <n v="248"/>
    <x v="0"/>
    <m/>
    <x v="0"/>
    <m/>
    <x v="21"/>
    <n v="100474708"/>
    <x v="0"/>
    <x v="2"/>
    <s v="Direcção de Obras"/>
    <s v="ORI"/>
    <x v="0"/>
    <m/>
    <x v="0"/>
    <x v="0"/>
    <x v="0"/>
    <x v="0"/>
    <x v="0"/>
    <x v="0"/>
    <x v="0"/>
    <x v="0"/>
    <x v="0"/>
    <x v="0"/>
    <x v="0"/>
    <s v="Direcção de Obras"/>
    <x v="0"/>
    <x v="0"/>
    <x v="0"/>
    <x v="0"/>
    <x v="0"/>
    <x v="0"/>
    <x v="0"/>
    <s v="000000"/>
    <x v="0"/>
    <x v="0"/>
    <x v="2"/>
    <x v="0"/>
    <s v="Pagamento de salário referente a 10-2022"/>
  </r>
  <r>
    <x v="1"/>
    <n v="0"/>
    <n v="0"/>
    <n v="0"/>
    <n v="266"/>
    <x v="2176"/>
    <x v="0"/>
    <x v="1"/>
    <x v="0"/>
    <s v="03.16.11"/>
    <x v="61"/>
    <x v="0"/>
    <x v="5"/>
    <s v="Direcção de Obras"/>
    <s v="03.16.11"/>
    <s v="Direcção de Obras"/>
    <s v="03.16.11"/>
    <x v="62"/>
    <x v="0"/>
    <x v="1"/>
    <x v="1"/>
    <x v="0"/>
    <x v="0"/>
    <x v="2"/>
    <x v="0"/>
    <x v="9"/>
    <s v="2022-10-20"/>
    <x v="3"/>
    <n v="266"/>
    <x v="0"/>
    <m/>
    <x v="0"/>
    <m/>
    <x v="21"/>
    <n v="100474708"/>
    <x v="0"/>
    <x v="2"/>
    <s v="Direcção de Obras"/>
    <s v="ORI"/>
    <x v="0"/>
    <m/>
    <x v="0"/>
    <x v="0"/>
    <x v="0"/>
    <x v="0"/>
    <x v="0"/>
    <x v="0"/>
    <x v="0"/>
    <x v="1"/>
    <x v="0"/>
    <x v="0"/>
    <x v="0"/>
    <s v="Direcção de Obras"/>
    <x v="0"/>
    <x v="0"/>
    <x v="0"/>
    <x v="0"/>
    <x v="0"/>
    <x v="0"/>
    <x v="0"/>
    <s v="000000"/>
    <x v="0"/>
    <x v="0"/>
    <x v="2"/>
    <x v="0"/>
    <s v="Pagamento de salário referente a 10-2022"/>
  </r>
  <r>
    <x v="1"/>
    <n v="0"/>
    <n v="0"/>
    <n v="0"/>
    <n v="3265"/>
    <x v="2176"/>
    <x v="0"/>
    <x v="1"/>
    <x v="0"/>
    <s v="03.16.11"/>
    <x v="61"/>
    <x v="0"/>
    <x v="5"/>
    <s v="Direcção de Obras"/>
    <s v="03.16.11"/>
    <s v="Direcção de Obras"/>
    <s v="03.16.11"/>
    <x v="15"/>
    <x v="0"/>
    <x v="1"/>
    <x v="1"/>
    <x v="1"/>
    <x v="0"/>
    <x v="2"/>
    <x v="0"/>
    <x v="9"/>
    <s v="2022-10-20"/>
    <x v="3"/>
    <n v="3265"/>
    <x v="0"/>
    <m/>
    <x v="0"/>
    <m/>
    <x v="21"/>
    <n v="100474708"/>
    <x v="0"/>
    <x v="2"/>
    <s v="Direcção de Obras"/>
    <s v="ORI"/>
    <x v="0"/>
    <m/>
    <x v="0"/>
    <x v="0"/>
    <x v="0"/>
    <x v="0"/>
    <x v="0"/>
    <x v="0"/>
    <x v="0"/>
    <x v="0"/>
    <x v="0"/>
    <x v="0"/>
    <x v="0"/>
    <s v="Direcção de Obras"/>
    <x v="0"/>
    <x v="0"/>
    <x v="0"/>
    <x v="0"/>
    <x v="0"/>
    <x v="0"/>
    <x v="0"/>
    <s v="000000"/>
    <x v="0"/>
    <x v="0"/>
    <x v="2"/>
    <x v="0"/>
    <s v="Pagamento de salário referente a 10-2022"/>
  </r>
  <r>
    <x v="1"/>
    <n v="0"/>
    <n v="0"/>
    <n v="0"/>
    <n v="3704"/>
    <x v="2176"/>
    <x v="0"/>
    <x v="1"/>
    <x v="0"/>
    <s v="03.16.11"/>
    <x v="61"/>
    <x v="0"/>
    <x v="5"/>
    <s v="Direcção de Obras"/>
    <s v="03.16.11"/>
    <s v="Direcção de Obras"/>
    <s v="03.16.11"/>
    <x v="16"/>
    <x v="0"/>
    <x v="1"/>
    <x v="1"/>
    <x v="1"/>
    <x v="0"/>
    <x v="2"/>
    <x v="0"/>
    <x v="9"/>
    <s v="2022-10-20"/>
    <x v="3"/>
    <n v="3704"/>
    <x v="0"/>
    <m/>
    <x v="0"/>
    <m/>
    <x v="21"/>
    <n v="100474708"/>
    <x v="0"/>
    <x v="2"/>
    <s v="Direcção de Obras"/>
    <s v="ORI"/>
    <x v="0"/>
    <m/>
    <x v="0"/>
    <x v="0"/>
    <x v="0"/>
    <x v="0"/>
    <x v="0"/>
    <x v="0"/>
    <x v="0"/>
    <x v="0"/>
    <x v="0"/>
    <x v="0"/>
    <x v="0"/>
    <s v="Direcção de Obras"/>
    <x v="0"/>
    <x v="0"/>
    <x v="0"/>
    <x v="0"/>
    <x v="0"/>
    <x v="0"/>
    <x v="0"/>
    <s v="000000"/>
    <x v="0"/>
    <x v="0"/>
    <x v="2"/>
    <x v="0"/>
    <s v="Pagamento de salário referente a 10-2022"/>
  </r>
  <r>
    <x v="1"/>
    <n v="0"/>
    <n v="0"/>
    <n v="0"/>
    <n v="1380"/>
    <x v="2176"/>
    <x v="0"/>
    <x v="1"/>
    <x v="0"/>
    <s v="03.16.11"/>
    <x v="61"/>
    <x v="0"/>
    <x v="5"/>
    <s v="Direcção de Obras"/>
    <s v="03.16.11"/>
    <s v="Direcção de Obras"/>
    <s v="03.16.11"/>
    <x v="17"/>
    <x v="0"/>
    <x v="1"/>
    <x v="1"/>
    <x v="1"/>
    <x v="0"/>
    <x v="2"/>
    <x v="0"/>
    <x v="9"/>
    <s v="2022-10-20"/>
    <x v="3"/>
    <n v="1380"/>
    <x v="0"/>
    <m/>
    <x v="0"/>
    <m/>
    <x v="21"/>
    <n v="100474708"/>
    <x v="0"/>
    <x v="2"/>
    <s v="Direcção de Obras"/>
    <s v="ORI"/>
    <x v="0"/>
    <m/>
    <x v="0"/>
    <x v="0"/>
    <x v="0"/>
    <x v="0"/>
    <x v="0"/>
    <x v="0"/>
    <x v="0"/>
    <x v="0"/>
    <x v="0"/>
    <x v="0"/>
    <x v="0"/>
    <s v="Direcção de Obras"/>
    <x v="0"/>
    <x v="0"/>
    <x v="0"/>
    <x v="0"/>
    <x v="0"/>
    <x v="0"/>
    <x v="0"/>
    <s v="000000"/>
    <x v="0"/>
    <x v="0"/>
    <x v="2"/>
    <x v="0"/>
    <s v="Pagamento de salário referente a 10-2022"/>
  </r>
  <r>
    <x v="1"/>
    <n v="0"/>
    <n v="0"/>
    <n v="0"/>
    <n v="18"/>
    <x v="2176"/>
    <x v="0"/>
    <x v="1"/>
    <x v="0"/>
    <s v="03.16.11"/>
    <x v="61"/>
    <x v="0"/>
    <x v="5"/>
    <s v="Direcção de Obras"/>
    <s v="03.16.11"/>
    <s v="Direcção de Obras"/>
    <s v="03.16.11"/>
    <x v="13"/>
    <x v="0"/>
    <x v="1"/>
    <x v="5"/>
    <x v="0"/>
    <x v="0"/>
    <x v="2"/>
    <x v="0"/>
    <x v="9"/>
    <s v="2022-10-20"/>
    <x v="3"/>
    <n v="18"/>
    <x v="0"/>
    <m/>
    <x v="0"/>
    <m/>
    <x v="36"/>
    <n v="100478987"/>
    <x v="0"/>
    <x v="5"/>
    <s v="Direcção de Obras"/>
    <s v="ORI"/>
    <x v="0"/>
    <m/>
    <x v="0"/>
    <x v="0"/>
    <x v="0"/>
    <x v="0"/>
    <x v="0"/>
    <x v="0"/>
    <x v="0"/>
    <x v="1"/>
    <x v="0"/>
    <x v="0"/>
    <x v="0"/>
    <s v="Direcção de Obras"/>
    <x v="0"/>
    <x v="0"/>
    <x v="0"/>
    <x v="0"/>
    <x v="0"/>
    <x v="0"/>
    <x v="0"/>
    <s v="000000"/>
    <x v="0"/>
    <x v="0"/>
    <x v="5"/>
    <x v="0"/>
    <s v="Pagamento de salário referente a 10-2022"/>
  </r>
  <r>
    <x v="1"/>
    <n v="0"/>
    <n v="0"/>
    <n v="0"/>
    <n v="32"/>
    <x v="2176"/>
    <x v="0"/>
    <x v="1"/>
    <x v="0"/>
    <s v="03.16.11"/>
    <x v="61"/>
    <x v="0"/>
    <x v="5"/>
    <s v="Direcção de Obras"/>
    <s v="03.16.11"/>
    <s v="Direcção de Obras"/>
    <s v="03.16.11"/>
    <x v="60"/>
    <x v="0"/>
    <x v="1"/>
    <x v="1"/>
    <x v="0"/>
    <x v="0"/>
    <x v="2"/>
    <x v="0"/>
    <x v="9"/>
    <s v="2022-10-20"/>
    <x v="3"/>
    <n v="32"/>
    <x v="0"/>
    <m/>
    <x v="0"/>
    <m/>
    <x v="36"/>
    <n v="100478987"/>
    <x v="0"/>
    <x v="5"/>
    <s v="Direcção de Obras"/>
    <s v="ORI"/>
    <x v="0"/>
    <m/>
    <x v="0"/>
    <x v="0"/>
    <x v="0"/>
    <x v="0"/>
    <x v="0"/>
    <x v="0"/>
    <x v="0"/>
    <x v="0"/>
    <x v="0"/>
    <x v="0"/>
    <x v="0"/>
    <s v="Direcção de Obras"/>
    <x v="0"/>
    <x v="0"/>
    <x v="0"/>
    <x v="0"/>
    <x v="0"/>
    <x v="0"/>
    <x v="0"/>
    <s v="000000"/>
    <x v="0"/>
    <x v="0"/>
    <x v="5"/>
    <x v="0"/>
    <s v="Pagamento de salário referente a 10-2022"/>
  </r>
  <r>
    <x v="1"/>
    <n v="0"/>
    <n v="0"/>
    <n v="0"/>
    <n v="34"/>
    <x v="2176"/>
    <x v="0"/>
    <x v="1"/>
    <x v="0"/>
    <s v="03.16.11"/>
    <x v="61"/>
    <x v="0"/>
    <x v="5"/>
    <s v="Direcção de Obras"/>
    <s v="03.16.11"/>
    <s v="Direcção de Obras"/>
    <s v="03.16.11"/>
    <x v="62"/>
    <x v="0"/>
    <x v="1"/>
    <x v="1"/>
    <x v="0"/>
    <x v="0"/>
    <x v="2"/>
    <x v="0"/>
    <x v="9"/>
    <s v="2022-10-20"/>
    <x v="3"/>
    <n v="34"/>
    <x v="0"/>
    <m/>
    <x v="0"/>
    <m/>
    <x v="36"/>
    <n v="100478987"/>
    <x v="0"/>
    <x v="5"/>
    <s v="Direcção de Obras"/>
    <s v="ORI"/>
    <x v="0"/>
    <m/>
    <x v="0"/>
    <x v="0"/>
    <x v="0"/>
    <x v="0"/>
    <x v="0"/>
    <x v="0"/>
    <x v="0"/>
    <x v="1"/>
    <x v="0"/>
    <x v="0"/>
    <x v="0"/>
    <s v="Direcção de Obras"/>
    <x v="0"/>
    <x v="0"/>
    <x v="0"/>
    <x v="0"/>
    <x v="0"/>
    <x v="0"/>
    <x v="0"/>
    <s v="000000"/>
    <x v="0"/>
    <x v="0"/>
    <x v="5"/>
    <x v="0"/>
    <s v="Pagamento de salário referente a 10-2022"/>
  </r>
  <r>
    <x v="1"/>
    <n v="0"/>
    <n v="0"/>
    <n v="0"/>
    <n v="428"/>
    <x v="2176"/>
    <x v="0"/>
    <x v="1"/>
    <x v="0"/>
    <s v="03.16.11"/>
    <x v="61"/>
    <x v="0"/>
    <x v="5"/>
    <s v="Direcção de Obras"/>
    <s v="03.16.11"/>
    <s v="Direcção de Obras"/>
    <s v="03.16.11"/>
    <x v="15"/>
    <x v="0"/>
    <x v="1"/>
    <x v="1"/>
    <x v="1"/>
    <x v="0"/>
    <x v="2"/>
    <x v="0"/>
    <x v="9"/>
    <s v="2022-10-20"/>
    <x v="3"/>
    <n v="428"/>
    <x v="0"/>
    <m/>
    <x v="0"/>
    <m/>
    <x v="36"/>
    <n v="100478987"/>
    <x v="0"/>
    <x v="5"/>
    <s v="Direcção de Obras"/>
    <s v="ORI"/>
    <x v="0"/>
    <m/>
    <x v="0"/>
    <x v="0"/>
    <x v="0"/>
    <x v="0"/>
    <x v="0"/>
    <x v="0"/>
    <x v="0"/>
    <x v="0"/>
    <x v="0"/>
    <x v="0"/>
    <x v="0"/>
    <s v="Direcção de Obras"/>
    <x v="0"/>
    <x v="0"/>
    <x v="0"/>
    <x v="0"/>
    <x v="0"/>
    <x v="0"/>
    <x v="0"/>
    <s v="000000"/>
    <x v="0"/>
    <x v="0"/>
    <x v="5"/>
    <x v="0"/>
    <s v="Pagamento de salário referente a 10-2022"/>
  </r>
  <r>
    <x v="1"/>
    <n v="0"/>
    <n v="0"/>
    <n v="0"/>
    <n v="486"/>
    <x v="2176"/>
    <x v="0"/>
    <x v="1"/>
    <x v="0"/>
    <s v="03.16.11"/>
    <x v="61"/>
    <x v="0"/>
    <x v="5"/>
    <s v="Direcção de Obras"/>
    <s v="03.16.11"/>
    <s v="Direcção de Obras"/>
    <s v="03.16.11"/>
    <x v="16"/>
    <x v="0"/>
    <x v="1"/>
    <x v="1"/>
    <x v="1"/>
    <x v="0"/>
    <x v="2"/>
    <x v="0"/>
    <x v="9"/>
    <s v="2022-10-20"/>
    <x v="3"/>
    <n v="486"/>
    <x v="0"/>
    <m/>
    <x v="0"/>
    <m/>
    <x v="36"/>
    <n v="100478987"/>
    <x v="0"/>
    <x v="5"/>
    <s v="Direcção de Obras"/>
    <s v="ORI"/>
    <x v="0"/>
    <m/>
    <x v="0"/>
    <x v="0"/>
    <x v="0"/>
    <x v="0"/>
    <x v="0"/>
    <x v="0"/>
    <x v="0"/>
    <x v="0"/>
    <x v="0"/>
    <x v="0"/>
    <x v="0"/>
    <s v="Direcção de Obras"/>
    <x v="0"/>
    <x v="0"/>
    <x v="0"/>
    <x v="0"/>
    <x v="0"/>
    <x v="0"/>
    <x v="0"/>
    <s v="000000"/>
    <x v="0"/>
    <x v="0"/>
    <x v="5"/>
    <x v="0"/>
    <s v="Pagamento de salário referente a 10-2022"/>
  </r>
  <r>
    <x v="1"/>
    <n v="0"/>
    <n v="0"/>
    <n v="0"/>
    <n v="184"/>
    <x v="2176"/>
    <x v="0"/>
    <x v="1"/>
    <x v="0"/>
    <s v="03.16.11"/>
    <x v="61"/>
    <x v="0"/>
    <x v="5"/>
    <s v="Direcção de Obras"/>
    <s v="03.16.11"/>
    <s v="Direcção de Obras"/>
    <s v="03.16.11"/>
    <x v="17"/>
    <x v="0"/>
    <x v="1"/>
    <x v="1"/>
    <x v="1"/>
    <x v="0"/>
    <x v="2"/>
    <x v="0"/>
    <x v="9"/>
    <s v="2022-10-20"/>
    <x v="3"/>
    <n v="184"/>
    <x v="0"/>
    <m/>
    <x v="0"/>
    <m/>
    <x v="36"/>
    <n v="100478987"/>
    <x v="0"/>
    <x v="5"/>
    <s v="Direcção de Obras"/>
    <s v="ORI"/>
    <x v="0"/>
    <m/>
    <x v="0"/>
    <x v="0"/>
    <x v="0"/>
    <x v="0"/>
    <x v="0"/>
    <x v="0"/>
    <x v="0"/>
    <x v="0"/>
    <x v="0"/>
    <x v="0"/>
    <x v="0"/>
    <s v="Direcção de Obras"/>
    <x v="0"/>
    <x v="0"/>
    <x v="0"/>
    <x v="0"/>
    <x v="0"/>
    <x v="0"/>
    <x v="0"/>
    <s v="000000"/>
    <x v="0"/>
    <x v="0"/>
    <x v="5"/>
    <x v="0"/>
    <s v="Pagamento de salário referente a 10-2022"/>
  </r>
  <r>
    <x v="1"/>
    <n v="0"/>
    <n v="0"/>
    <n v="0"/>
    <n v="908"/>
    <x v="2176"/>
    <x v="0"/>
    <x v="1"/>
    <x v="0"/>
    <s v="03.16.11"/>
    <x v="61"/>
    <x v="0"/>
    <x v="5"/>
    <s v="Direcção de Obras"/>
    <s v="03.16.11"/>
    <s v="Direcção de Obras"/>
    <s v="03.16.11"/>
    <x v="13"/>
    <x v="0"/>
    <x v="1"/>
    <x v="5"/>
    <x v="0"/>
    <x v="0"/>
    <x v="2"/>
    <x v="0"/>
    <x v="9"/>
    <s v="2022-10-20"/>
    <x v="3"/>
    <n v="908"/>
    <x v="0"/>
    <m/>
    <x v="0"/>
    <m/>
    <x v="33"/>
    <n v="100474706"/>
    <x v="0"/>
    <x v="6"/>
    <s v="Direcção de Obras"/>
    <s v="ORI"/>
    <x v="0"/>
    <m/>
    <x v="0"/>
    <x v="0"/>
    <x v="0"/>
    <x v="0"/>
    <x v="0"/>
    <x v="0"/>
    <x v="0"/>
    <x v="1"/>
    <x v="0"/>
    <x v="0"/>
    <x v="0"/>
    <s v="Direcção de Obras"/>
    <x v="0"/>
    <x v="0"/>
    <x v="0"/>
    <x v="0"/>
    <x v="0"/>
    <x v="0"/>
    <x v="0"/>
    <s v="000000"/>
    <x v="0"/>
    <x v="0"/>
    <x v="6"/>
    <x v="0"/>
    <s v="Pagamento de salário referente a 10-2022"/>
  </r>
  <r>
    <x v="1"/>
    <n v="0"/>
    <n v="0"/>
    <n v="0"/>
    <n v="1637"/>
    <x v="2176"/>
    <x v="0"/>
    <x v="1"/>
    <x v="0"/>
    <s v="03.16.11"/>
    <x v="61"/>
    <x v="0"/>
    <x v="5"/>
    <s v="Direcção de Obras"/>
    <s v="03.16.11"/>
    <s v="Direcção de Obras"/>
    <s v="03.16.11"/>
    <x v="60"/>
    <x v="0"/>
    <x v="1"/>
    <x v="1"/>
    <x v="0"/>
    <x v="0"/>
    <x v="2"/>
    <x v="0"/>
    <x v="9"/>
    <s v="2022-10-20"/>
    <x v="3"/>
    <n v="1637"/>
    <x v="0"/>
    <m/>
    <x v="0"/>
    <m/>
    <x v="33"/>
    <n v="100474706"/>
    <x v="0"/>
    <x v="6"/>
    <s v="Direcção de Obras"/>
    <s v="ORI"/>
    <x v="0"/>
    <m/>
    <x v="0"/>
    <x v="0"/>
    <x v="0"/>
    <x v="0"/>
    <x v="0"/>
    <x v="0"/>
    <x v="0"/>
    <x v="0"/>
    <x v="0"/>
    <x v="0"/>
    <x v="0"/>
    <s v="Direcção de Obras"/>
    <x v="0"/>
    <x v="0"/>
    <x v="0"/>
    <x v="0"/>
    <x v="0"/>
    <x v="0"/>
    <x v="0"/>
    <s v="000000"/>
    <x v="0"/>
    <x v="0"/>
    <x v="6"/>
    <x v="0"/>
    <s v="Pagamento de salário referente a 10-2022"/>
  </r>
  <r>
    <x v="1"/>
    <n v="0"/>
    <n v="0"/>
    <n v="0"/>
    <n v="1753"/>
    <x v="2176"/>
    <x v="0"/>
    <x v="1"/>
    <x v="0"/>
    <s v="03.16.11"/>
    <x v="61"/>
    <x v="0"/>
    <x v="5"/>
    <s v="Direcção de Obras"/>
    <s v="03.16.11"/>
    <s v="Direcção de Obras"/>
    <s v="03.16.11"/>
    <x v="62"/>
    <x v="0"/>
    <x v="1"/>
    <x v="1"/>
    <x v="0"/>
    <x v="0"/>
    <x v="2"/>
    <x v="0"/>
    <x v="9"/>
    <s v="2022-10-20"/>
    <x v="3"/>
    <n v="1753"/>
    <x v="0"/>
    <m/>
    <x v="0"/>
    <m/>
    <x v="33"/>
    <n v="100474706"/>
    <x v="0"/>
    <x v="6"/>
    <s v="Direcção de Obras"/>
    <s v="ORI"/>
    <x v="0"/>
    <m/>
    <x v="0"/>
    <x v="0"/>
    <x v="0"/>
    <x v="0"/>
    <x v="0"/>
    <x v="0"/>
    <x v="0"/>
    <x v="1"/>
    <x v="0"/>
    <x v="0"/>
    <x v="0"/>
    <s v="Direcção de Obras"/>
    <x v="0"/>
    <x v="0"/>
    <x v="0"/>
    <x v="0"/>
    <x v="0"/>
    <x v="0"/>
    <x v="0"/>
    <s v="000000"/>
    <x v="0"/>
    <x v="0"/>
    <x v="6"/>
    <x v="0"/>
    <s v="Pagamento de salário referente a 10-2022"/>
  </r>
  <r>
    <x v="1"/>
    <n v="0"/>
    <n v="0"/>
    <n v="0"/>
    <n v="21521"/>
    <x v="2176"/>
    <x v="0"/>
    <x v="1"/>
    <x v="0"/>
    <s v="03.16.11"/>
    <x v="61"/>
    <x v="0"/>
    <x v="5"/>
    <s v="Direcção de Obras"/>
    <s v="03.16.11"/>
    <s v="Direcção de Obras"/>
    <s v="03.16.11"/>
    <x v="15"/>
    <x v="0"/>
    <x v="1"/>
    <x v="1"/>
    <x v="1"/>
    <x v="0"/>
    <x v="2"/>
    <x v="0"/>
    <x v="9"/>
    <s v="2022-10-20"/>
    <x v="3"/>
    <n v="21521"/>
    <x v="0"/>
    <m/>
    <x v="0"/>
    <m/>
    <x v="33"/>
    <n v="100474706"/>
    <x v="0"/>
    <x v="6"/>
    <s v="Direcção de Obras"/>
    <s v="ORI"/>
    <x v="0"/>
    <m/>
    <x v="0"/>
    <x v="0"/>
    <x v="0"/>
    <x v="0"/>
    <x v="0"/>
    <x v="0"/>
    <x v="0"/>
    <x v="0"/>
    <x v="0"/>
    <x v="0"/>
    <x v="0"/>
    <s v="Direcção de Obras"/>
    <x v="0"/>
    <x v="0"/>
    <x v="0"/>
    <x v="0"/>
    <x v="0"/>
    <x v="0"/>
    <x v="0"/>
    <s v="000000"/>
    <x v="0"/>
    <x v="0"/>
    <x v="6"/>
    <x v="0"/>
    <s v="Pagamento de salário referente a 10-2022"/>
  </r>
  <r>
    <x v="1"/>
    <n v="0"/>
    <n v="0"/>
    <n v="0"/>
    <n v="24416"/>
    <x v="2176"/>
    <x v="0"/>
    <x v="1"/>
    <x v="0"/>
    <s v="03.16.11"/>
    <x v="61"/>
    <x v="0"/>
    <x v="5"/>
    <s v="Direcção de Obras"/>
    <s v="03.16.11"/>
    <s v="Direcção de Obras"/>
    <s v="03.16.11"/>
    <x v="16"/>
    <x v="0"/>
    <x v="1"/>
    <x v="1"/>
    <x v="1"/>
    <x v="0"/>
    <x v="2"/>
    <x v="0"/>
    <x v="9"/>
    <s v="2022-10-20"/>
    <x v="3"/>
    <n v="24416"/>
    <x v="0"/>
    <m/>
    <x v="0"/>
    <m/>
    <x v="33"/>
    <n v="100474706"/>
    <x v="0"/>
    <x v="6"/>
    <s v="Direcção de Obras"/>
    <s v="ORI"/>
    <x v="0"/>
    <m/>
    <x v="0"/>
    <x v="0"/>
    <x v="0"/>
    <x v="0"/>
    <x v="0"/>
    <x v="0"/>
    <x v="0"/>
    <x v="0"/>
    <x v="0"/>
    <x v="0"/>
    <x v="0"/>
    <s v="Direcção de Obras"/>
    <x v="0"/>
    <x v="0"/>
    <x v="0"/>
    <x v="0"/>
    <x v="0"/>
    <x v="0"/>
    <x v="0"/>
    <s v="000000"/>
    <x v="0"/>
    <x v="0"/>
    <x v="6"/>
    <x v="0"/>
    <s v="Pagamento de salário referente a 10-2022"/>
  </r>
  <r>
    <x v="1"/>
    <n v="0"/>
    <n v="0"/>
    <n v="0"/>
    <n v="9085"/>
    <x v="2176"/>
    <x v="0"/>
    <x v="1"/>
    <x v="0"/>
    <s v="03.16.11"/>
    <x v="61"/>
    <x v="0"/>
    <x v="5"/>
    <s v="Direcção de Obras"/>
    <s v="03.16.11"/>
    <s v="Direcção de Obras"/>
    <s v="03.16.11"/>
    <x v="17"/>
    <x v="0"/>
    <x v="1"/>
    <x v="1"/>
    <x v="1"/>
    <x v="0"/>
    <x v="2"/>
    <x v="0"/>
    <x v="9"/>
    <s v="2022-10-20"/>
    <x v="3"/>
    <n v="9085"/>
    <x v="0"/>
    <m/>
    <x v="0"/>
    <m/>
    <x v="33"/>
    <n v="100474706"/>
    <x v="0"/>
    <x v="6"/>
    <s v="Direcção de Obras"/>
    <s v="ORI"/>
    <x v="0"/>
    <m/>
    <x v="0"/>
    <x v="0"/>
    <x v="0"/>
    <x v="0"/>
    <x v="0"/>
    <x v="0"/>
    <x v="0"/>
    <x v="0"/>
    <x v="0"/>
    <x v="0"/>
    <x v="0"/>
    <s v="Direcção de Obras"/>
    <x v="0"/>
    <x v="0"/>
    <x v="0"/>
    <x v="0"/>
    <x v="0"/>
    <x v="0"/>
    <x v="0"/>
    <s v="000000"/>
    <x v="0"/>
    <x v="0"/>
    <x v="6"/>
    <x v="0"/>
    <s v="Pagamento de salário referente a 10-2022"/>
  </r>
  <r>
    <x v="1"/>
    <n v="0"/>
    <n v="0"/>
    <n v="0"/>
    <n v="10140"/>
    <x v="2176"/>
    <x v="0"/>
    <x v="1"/>
    <x v="0"/>
    <s v="03.16.11"/>
    <x v="61"/>
    <x v="0"/>
    <x v="5"/>
    <s v="Direcção de Obras"/>
    <s v="03.16.11"/>
    <s v="Direcção de Obras"/>
    <s v="03.16.11"/>
    <x v="13"/>
    <x v="0"/>
    <x v="1"/>
    <x v="5"/>
    <x v="0"/>
    <x v="0"/>
    <x v="2"/>
    <x v="0"/>
    <x v="9"/>
    <s v="2022-10-20"/>
    <x v="3"/>
    <n v="10140"/>
    <x v="0"/>
    <m/>
    <x v="0"/>
    <m/>
    <x v="22"/>
    <n v="100474693"/>
    <x v="0"/>
    <x v="0"/>
    <s v="Direcção de Obras"/>
    <s v="ORI"/>
    <x v="0"/>
    <m/>
    <x v="0"/>
    <x v="0"/>
    <x v="0"/>
    <x v="0"/>
    <x v="0"/>
    <x v="0"/>
    <x v="0"/>
    <x v="1"/>
    <x v="0"/>
    <x v="0"/>
    <x v="0"/>
    <s v="Direcção de Obras"/>
    <x v="0"/>
    <x v="0"/>
    <x v="0"/>
    <x v="0"/>
    <x v="0"/>
    <x v="0"/>
    <x v="0"/>
    <s v="000000"/>
    <x v="0"/>
    <x v="0"/>
    <x v="0"/>
    <x v="0"/>
    <s v="Pagamento de salário referente a 10-2022"/>
  </r>
  <r>
    <x v="1"/>
    <n v="0"/>
    <n v="0"/>
    <n v="0"/>
    <n v="18276"/>
    <x v="2176"/>
    <x v="0"/>
    <x v="1"/>
    <x v="0"/>
    <s v="03.16.11"/>
    <x v="61"/>
    <x v="0"/>
    <x v="5"/>
    <s v="Direcção de Obras"/>
    <s v="03.16.11"/>
    <s v="Direcção de Obras"/>
    <s v="03.16.11"/>
    <x v="60"/>
    <x v="0"/>
    <x v="1"/>
    <x v="1"/>
    <x v="0"/>
    <x v="0"/>
    <x v="2"/>
    <x v="0"/>
    <x v="9"/>
    <s v="2022-10-20"/>
    <x v="3"/>
    <n v="18276"/>
    <x v="0"/>
    <m/>
    <x v="0"/>
    <m/>
    <x v="22"/>
    <n v="100474693"/>
    <x v="0"/>
    <x v="0"/>
    <s v="Direcção de Obras"/>
    <s v="ORI"/>
    <x v="0"/>
    <m/>
    <x v="0"/>
    <x v="0"/>
    <x v="0"/>
    <x v="0"/>
    <x v="0"/>
    <x v="0"/>
    <x v="0"/>
    <x v="0"/>
    <x v="0"/>
    <x v="0"/>
    <x v="0"/>
    <s v="Direcção de Obras"/>
    <x v="0"/>
    <x v="0"/>
    <x v="0"/>
    <x v="0"/>
    <x v="0"/>
    <x v="0"/>
    <x v="0"/>
    <s v="000000"/>
    <x v="0"/>
    <x v="0"/>
    <x v="0"/>
    <x v="0"/>
    <s v="Pagamento de salário referente a 10-2022"/>
  </r>
  <r>
    <x v="1"/>
    <n v="0"/>
    <n v="0"/>
    <n v="0"/>
    <n v="19578"/>
    <x v="2176"/>
    <x v="0"/>
    <x v="1"/>
    <x v="0"/>
    <s v="03.16.11"/>
    <x v="61"/>
    <x v="0"/>
    <x v="5"/>
    <s v="Direcção de Obras"/>
    <s v="03.16.11"/>
    <s v="Direcção de Obras"/>
    <s v="03.16.11"/>
    <x v="62"/>
    <x v="0"/>
    <x v="1"/>
    <x v="1"/>
    <x v="0"/>
    <x v="0"/>
    <x v="2"/>
    <x v="0"/>
    <x v="9"/>
    <s v="2022-10-20"/>
    <x v="3"/>
    <n v="19578"/>
    <x v="0"/>
    <m/>
    <x v="0"/>
    <m/>
    <x v="22"/>
    <n v="100474693"/>
    <x v="0"/>
    <x v="0"/>
    <s v="Direcção de Obras"/>
    <s v="ORI"/>
    <x v="0"/>
    <m/>
    <x v="0"/>
    <x v="0"/>
    <x v="0"/>
    <x v="0"/>
    <x v="0"/>
    <x v="0"/>
    <x v="0"/>
    <x v="1"/>
    <x v="0"/>
    <x v="0"/>
    <x v="0"/>
    <s v="Direcção de Obras"/>
    <x v="0"/>
    <x v="0"/>
    <x v="0"/>
    <x v="0"/>
    <x v="0"/>
    <x v="0"/>
    <x v="0"/>
    <s v="000000"/>
    <x v="0"/>
    <x v="0"/>
    <x v="0"/>
    <x v="0"/>
    <s v="Pagamento de salário referente a 10-2022"/>
  </r>
  <r>
    <x v="1"/>
    <n v="0"/>
    <n v="0"/>
    <n v="0"/>
    <n v="240241"/>
    <x v="2176"/>
    <x v="0"/>
    <x v="1"/>
    <x v="0"/>
    <s v="03.16.11"/>
    <x v="61"/>
    <x v="0"/>
    <x v="5"/>
    <s v="Direcção de Obras"/>
    <s v="03.16.11"/>
    <s v="Direcção de Obras"/>
    <s v="03.16.11"/>
    <x v="15"/>
    <x v="0"/>
    <x v="1"/>
    <x v="1"/>
    <x v="1"/>
    <x v="0"/>
    <x v="2"/>
    <x v="0"/>
    <x v="9"/>
    <s v="2022-10-20"/>
    <x v="3"/>
    <n v="240241"/>
    <x v="0"/>
    <m/>
    <x v="0"/>
    <m/>
    <x v="22"/>
    <n v="100474693"/>
    <x v="0"/>
    <x v="0"/>
    <s v="Direcção de Obras"/>
    <s v="ORI"/>
    <x v="0"/>
    <m/>
    <x v="0"/>
    <x v="0"/>
    <x v="0"/>
    <x v="0"/>
    <x v="0"/>
    <x v="0"/>
    <x v="0"/>
    <x v="0"/>
    <x v="0"/>
    <x v="0"/>
    <x v="0"/>
    <s v="Direcção de Obras"/>
    <x v="0"/>
    <x v="0"/>
    <x v="0"/>
    <x v="0"/>
    <x v="0"/>
    <x v="0"/>
    <x v="0"/>
    <s v="000000"/>
    <x v="0"/>
    <x v="0"/>
    <x v="0"/>
    <x v="0"/>
    <s v="Pagamento de salário referente a 10-2022"/>
  </r>
  <r>
    <x v="1"/>
    <n v="0"/>
    <n v="0"/>
    <n v="0"/>
    <n v="272553"/>
    <x v="2176"/>
    <x v="0"/>
    <x v="1"/>
    <x v="0"/>
    <s v="03.16.11"/>
    <x v="61"/>
    <x v="0"/>
    <x v="5"/>
    <s v="Direcção de Obras"/>
    <s v="03.16.11"/>
    <s v="Direcção de Obras"/>
    <s v="03.16.11"/>
    <x v="16"/>
    <x v="0"/>
    <x v="1"/>
    <x v="1"/>
    <x v="1"/>
    <x v="0"/>
    <x v="2"/>
    <x v="0"/>
    <x v="9"/>
    <s v="2022-10-20"/>
    <x v="3"/>
    <n v="272553"/>
    <x v="0"/>
    <m/>
    <x v="0"/>
    <m/>
    <x v="22"/>
    <n v="100474693"/>
    <x v="0"/>
    <x v="0"/>
    <s v="Direcção de Obras"/>
    <s v="ORI"/>
    <x v="0"/>
    <m/>
    <x v="0"/>
    <x v="0"/>
    <x v="0"/>
    <x v="0"/>
    <x v="0"/>
    <x v="0"/>
    <x v="0"/>
    <x v="0"/>
    <x v="0"/>
    <x v="0"/>
    <x v="0"/>
    <s v="Direcção de Obras"/>
    <x v="0"/>
    <x v="0"/>
    <x v="0"/>
    <x v="0"/>
    <x v="0"/>
    <x v="0"/>
    <x v="0"/>
    <s v="000000"/>
    <x v="0"/>
    <x v="0"/>
    <x v="0"/>
    <x v="0"/>
    <s v="Pagamento de salário referente a 10-2022"/>
  </r>
  <r>
    <x v="1"/>
    <n v="0"/>
    <n v="0"/>
    <n v="0"/>
    <n v="101369"/>
    <x v="2176"/>
    <x v="0"/>
    <x v="1"/>
    <x v="0"/>
    <s v="03.16.11"/>
    <x v="61"/>
    <x v="0"/>
    <x v="5"/>
    <s v="Direcção de Obras"/>
    <s v="03.16.11"/>
    <s v="Direcção de Obras"/>
    <s v="03.16.11"/>
    <x v="17"/>
    <x v="0"/>
    <x v="1"/>
    <x v="1"/>
    <x v="1"/>
    <x v="0"/>
    <x v="2"/>
    <x v="0"/>
    <x v="9"/>
    <s v="2022-10-20"/>
    <x v="3"/>
    <n v="101369"/>
    <x v="0"/>
    <m/>
    <x v="0"/>
    <m/>
    <x v="22"/>
    <n v="100474693"/>
    <x v="0"/>
    <x v="0"/>
    <s v="Direcção de Obras"/>
    <s v="ORI"/>
    <x v="0"/>
    <m/>
    <x v="0"/>
    <x v="0"/>
    <x v="0"/>
    <x v="0"/>
    <x v="0"/>
    <x v="0"/>
    <x v="0"/>
    <x v="0"/>
    <x v="0"/>
    <x v="0"/>
    <x v="0"/>
    <s v="Direcção de Obras"/>
    <x v="0"/>
    <x v="0"/>
    <x v="0"/>
    <x v="0"/>
    <x v="0"/>
    <x v="0"/>
    <x v="0"/>
    <s v="000000"/>
    <x v="0"/>
    <x v="0"/>
    <x v="0"/>
    <x v="0"/>
    <s v="Pagamento de salário referente a 10-2022"/>
  </r>
  <r>
    <x v="1"/>
    <n v="0"/>
    <n v="0"/>
    <n v="0"/>
    <n v="2449"/>
    <x v="2177"/>
    <x v="0"/>
    <x v="1"/>
    <x v="0"/>
    <s v="03.16.28"/>
    <x v="46"/>
    <x v="0"/>
    <x v="5"/>
    <s v="Gabinete da Auditoria Interna"/>
    <s v="03.16.28"/>
    <s v="Gabinete da Auditoria Interna"/>
    <s v="03.16.28"/>
    <x v="15"/>
    <x v="0"/>
    <x v="1"/>
    <x v="1"/>
    <x v="1"/>
    <x v="0"/>
    <x v="2"/>
    <x v="0"/>
    <x v="9"/>
    <s v="2022-10-20"/>
    <x v="3"/>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10-2022"/>
  </r>
  <r>
    <x v="1"/>
    <n v="0"/>
    <n v="0"/>
    <n v="0"/>
    <n v="4310"/>
    <x v="2177"/>
    <x v="0"/>
    <x v="1"/>
    <x v="0"/>
    <s v="03.16.28"/>
    <x v="46"/>
    <x v="0"/>
    <x v="5"/>
    <s v="Gabinete da Auditoria Interna"/>
    <s v="03.16.28"/>
    <s v="Gabinete da Auditoria Interna"/>
    <s v="03.16.28"/>
    <x v="15"/>
    <x v="0"/>
    <x v="1"/>
    <x v="1"/>
    <x v="1"/>
    <x v="0"/>
    <x v="2"/>
    <x v="0"/>
    <x v="9"/>
    <s v="2022-10-20"/>
    <x v="3"/>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10-2022"/>
  </r>
  <r>
    <x v="1"/>
    <n v="0"/>
    <n v="0"/>
    <n v="0"/>
    <n v="5392"/>
    <x v="2177"/>
    <x v="0"/>
    <x v="1"/>
    <x v="0"/>
    <s v="03.16.28"/>
    <x v="46"/>
    <x v="0"/>
    <x v="5"/>
    <s v="Gabinete da Auditoria Interna"/>
    <s v="03.16.28"/>
    <s v="Gabinete da Auditoria Interna"/>
    <s v="03.16.28"/>
    <x v="15"/>
    <x v="0"/>
    <x v="1"/>
    <x v="1"/>
    <x v="1"/>
    <x v="0"/>
    <x v="2"/>
    <x v="0"/>
    <x v="9"/>
    <s v="2022-10-20"/>
    <x v="3"/>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10-2022"/>
  </r>
  <r>
    <x v="1"/>
    <n v="0"/>
    <n v="0"/>
    <n v="0"/>
    <n v="55245"/>
    <x v="2177"/>
    <x v="0"/>
    <x v="1"/>
    <x v="0"/>
    <s v="03.16.28"/>
    <x v="46"/>
    <x v="0"/>
    <x v="5"/>
    <s v="Gabinete da Auditoria Interna"/>
    <s v="03.16.28"/>
    <s v="Gabinete da Auditoria Interna"/>
    <s v="03.16.28"/>
    <x v="15"/>
    <x v="0"/>
    <x v="1"/>
    <x v="1"/>
    <x v="1"/>
    <x v="0"/>
    <x v="2"/>
    <x v="0"/>
    <x v="9"/>
    <s v="2022-10-20"/>
    <x v="3"/>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10-2022"/>
  </r>
  <r>
    <x v="1"/>
    <n v="0"/>
    <n v="0"/>
    <n v="0"/>
    <n v="165"/>
    <x v="2178"/>
    <x v="0"/>
    <x v="1"/>
    <x v="0"/>
    <s v="03.16.02"/>
    <x v="31"/>
    <x v="0"/>
    <x v="5"/>
    <s v="Gabinete do Presidente"/>
    <s v="03.16.02"/>
    <s v="Gabinete do Presidente"/>
    <s v="03.16.02"/>
    <x v="69"/>
    <x v="0"/>
    <x v="1"/>
    <x v="1"/>
    <x v="0"/>
    <x v="0"/>
    <x v="2"/>
    <x v="0"/>
    <x v="9"/>
    <s v="2022-10-20"/>
    <x v="3"/>
    <n v="165"/>
    <x v="0"/>
    <m/>
    <x v="0"/>
    <m/>
    <x v="37"/>
    <n v="100479277"/>
    <x v="0"/>
    <x v="3"/>
    <s v="Gabinete do Presidente"/>
    <s v="ORI"/>
    <x v="0"/>
    <m/>
    <x v="0"/>
    <x v="0"/>
    <x v="0"/>
    <x v="0"/>
    <x v="0"/>
    <x v="0"/>
    <x v="0"/>
    <x v="0"/>
    <x v="0"/>
    <x v="0"/>
    <x v="0"/>
    <s v="Gabinete do Presidente"/>
    <x v="0"/>
    <x v="0"/>
    <x v="0"/>
    <x v="0"/>
    <x v="0"/>
    <x v="0"/>
    <x v="0"/>
    <s v="000000"/>
    <x v="0"/>
    <x v="0"/>
    <x v="3"/>
    <x v="0"/>
    <s v="Pagamento de salário referente a 10-2022"/>
  </r>
  <r>
    <x v="1"/>
    <n v="0"/>
    <n v="0"/>
    <n v="0"/>
    <n v="568"/>
    <x v="2178"/>
    <x v="0"/>
    <x v="1"/>
    <x v="0"/>
    <s v="03.16.02"/>
    <x v="31"/>
    <x v="0"/>
    <x v="5"/>
    <s v="Gabinete do Presidente"/>
    <s v="03.16.02"/>
    <s v="Gabinete do Presidente"/>
    <s v="03.16.02"/>
    <x v="62"/>
    <x v="0"/>
    <x v="1"/>
    <x v="1"/>
    <x v="0"/>
    <x v="0"/>
    <x v="2"/>
    <x v="0"/>
    <x v="9"/>
    <s v="2022-10-20"/>
    <x v="3"/>
    <n v="568"/>
    <x v="0"/>
    <m/>
    <x v="0"/>
    <m/>
    <x v="37"/>
    <n v="100479277"/>
    <x v="0"/>
    <x v="3"/>
    <s v="Gabinete do Presidente"/>
    <s v="ORI"/>
    <x v="0"/>
    <m/>
    <x v="0"/>
    <x v="0"/>
    <x v="0"/>
    <x v="0"/>
    <x v="0"/>
    <x v="0"/>
    <x v="0"/>
    <x v="0"/>
    <x v="0"/>
    <x v="0"/>
    <x v="0"/>
    <s v="Gabinete do Presidente"/>
    <x v="0"/>
    <x v="0"/>
    <x v="0"/>
    <x v="0"/>
    <x v="0"/>
    <x v="0"/>
    <x v="0"/>
    <s v="000000"/>
    <x v="0"/>
    <x v="0"/>
    <x v="3"/>
    <x v="0"/>
    <s v="Pagamento de salário referente a 10-2022"/>
  </r>
  <r>
    <x v="1"/>
    <n v="0"/>
    <n v="0"/>
    <n v="0"/>
    <n v="2140"/>
    <x v="2178"/>
    <x v="0"/>
    <x v="1"/>
    <x v="0"/>
    <s v="03.16.02"/>
    <x v="31"/>
    <x v="0"/>
    <x v="5"/>
    <s v="Gabinete do Presidente"/>
    <s v="03.16.02"/>
    <s v="Gabinete do Presidente"/>
    <s v="03.16.02"/>
    <x v="17"/>
    <x v="0"/>
    <x v="1"/>
    <x v="1"/>
    <x v="1"/>
    <x v="0"/>
    <x v="2"/>
    <x v="0"/>
    <x v="9"/>
    <s v="2022-10-20"/>
    <x v="3"/>
    <n v="2140"/>
    <x v="0"/>
    <m/>
    <x v="0"/>
    <m/>
    <x v="37"/>
    <n v="100479277"/>
    <x v="0"/>
    <x v="3"/>
    <s v="Gabinete do Presidente"/>
    <s v="ORI"/>
    <x v="0"/>
    <m/>
    <x v="0"/>
    <x v="0"/>
    <x v="0"/>
    <x v="0"/>
    <x v="0"/>
    <x v="0"/>
    <x v="0"/>
    <x v="0"/>
    <x v="0"/>
    <x v="0"/>
    <x v="0"/>
    <s v="Gabinete do Presidente"/>
    <x v="0"/>
    <x v="0"/>
    <x v="0"/>
    <x v="0"/>
    <x v="0"/>
    <x v="0"/>
    <x v="0"/>
    <s v="000000"/>
    <x v="0"/>
    <x v="0"/>
    <x v="3"/>
    <x v="0"/>
    <s v="Pagamento de salário referente a 10-2022"/>
  </r>
  <r>
    <x v="1"/>
    <n v="0"/>
    <n v="0"/>
    <n v="0"/>
    <n v="1465"/>
    <x v="2178"/>
    <x v="0"/>
    <x v="1"/>
    <x v="0"/>
    <s v="03.16.02"/>
    <x v="31"/>
    <x v="0"/>
    <x v="5"/>
    <s v="Gabinete do Presidente"/>
    <s v="03.16.02"/>
    <s v="Gabinete do Presidente"/>
    <s v="03.16.02"/>
    <x v="69"/>
    <x v="0"/>
    <x v="1"/>
    <x v="1"/>
    <x v="0"/>
    <x v="0"/>
    <x v="2"/>
    <x v="0"/>
    <x v="9"/>
    <s v="2022-10-20"/>
    <x v="3"/>
    <n v="1465"/>
    <x v="0"/>
    <m/>
    <x v="0"/>
    <m/>
    <x v="3"/>
    <n v="100474696"/>
    <x v="0"/>
    <x v="1"/>
    <s v="Gabinete do Presidente"/>
    <s v="ORI"/>
    <x v="0"/>
    <m/>
    <x v="0"/>
    <x v="0"/>
    <x v="0"/>
    <x v="0"/>
    <x v="0"/>
    <x v="0"/>
    <x v="0"/>
    <x v="0"/>
    <x v="0"/>
    <x v="0"/>
    <x v="0"/>
    <s v="Gabinete do Presidente"/>
    <x v="0"/>
    <x v="0"/>
    <x v="0"/>
    <x v="0"/>
    <x v="0"/>
    <x v="0"/>
    <x v="0"/>
    <s v="000000"/>
    <x v="0"/>
    <x v="0"/>
    <x v="1"/>
    <x v="0"/>
    <s v="Pagamento de salário referente a 10-2022"/>
  </r>
  <r>
    <x v="1"/>
    <n v="0"/>
    <n v="0"/>
    <n v="0"/>
    <n v="5028"/>
    <x v="2178"/>
    <x v="0"/>
    <x v="1"/>
    <x v="0"/>
    <s v="03.16.02"/>
    <x v="31"/>
    <x v="0"/>
    <x v="5"/>
    <s v="Gabinete do Presidente"/>
    <s v="03.16.02"/>
    <s v="Gabinete do Presidente"/>
    <s v="03.16.02"/>
    <x v="62"/>
    <x v="0"/>
    <x v="1"/>
    <x v="1"/>
    <x v="0"/>
    <x v="0"/>
    <x v="2"/>
    <x v="0"/>
    <x v="9"/>
    <s v="2022-10-20"/>
    <x v="3"/>
    <n v="5028"/>
    <x v="0"/>
    <m/>
    <x v="0"/>
    <m/>
    <x v="3"/>
    <n v="100474696"/>
    <x v="0"/>
    <x v="1"/>
    <s v="Gabinete do Presidente"/>
    <s v="ORI"/>
    <x v="0"/>
    <m/>
    <x v="0"/>
    <x v="0"/>
    <x v="0"/>
    <x v="0"/>
    <x v="0"/>
    <x v="0"/>
    <x v="0"/>
    <x v="0"/>
    <x v="0"/>
    <x v="0"/>
    <x v="0"/>
    <s v="Gabinete do Presidente"/>
    <x v="0"/>
    <x v="0"/>
    <x v="0"/>
    <x v="0"/>
    <x v="0"/>
    <x v="0"/>
    <x v="0"/>
    <s v="000000"/>
    <x v="0"/>
    <x v="0"/>
    <x v="1"/>
    <x v="0"/>
    <s v="Pagamento de salário referente a 10-2022"/>
  </r>
  <r>
    <x v="1"/>
    <n v="0"/>
    <n v="0"/>
    <n v="0"/>
    <n v="18916"/>
    <x v="2178"/>
    <x v="0"/>
    <x v="1"/>
    <x v="0"/>
    <s v="03.16.02"/>
    <x v="31"/>
    <x v="0"/>
    <x v="5"/>
    <s v="Gabinete do Presidente"/>
    <s v="03.16.02"/>
    <s v="Gabinete do Presidente"/>
    <s v="03.16.02"/>
    <x v="17"/>
    <x v="0"/>
    <x v="1"/>
    <x v="1"/>
    <x v="1"/>
    <x v="0"/>
    <x v="2"/>
    <x v="0"/>
    <x v="9"/>
    <s v="2022-10-20"/>
    <x v="3"/>
    <n v="18916"/>
    <x v="0"/>
    <m/>
    <x v="0"/>
    <m/>
    <x v="3"/>
    <n v="100474696"/>
    <x v="0"/>
    <x v="1"/>
    <s v="Gabinete do Presidente"/>
    <s v="ORI"/>
    <x v="0"/>
    <m/>
    <x v="0"/>
    <x v="0"/>
    <x v="0"/>
    <x v="0"/>
    <x v="0"/>
    <x v="0"/>
    <x v="0"/>
    <x v="0"/>
    <x v="0"/>
    <x v="0"/>
    <x v="0"/>
    <s v="Gabinete do Presidente"/>
    <x v="0"/>
    <x v="0"/>
    <x v="0"/>
    <x v="0"/>
    <x v="0"/>
    <x v="0"/>
    <x v="0"/>
    <s v="000000"/>
    <x v="0"/>
    <x v="0"/>
    <x v="1"/>
    <x v="0"/>
    <s v="Pagamento de salário referente a 10-2022"/>
  </r>
  <r>
    <x v="1"/>
    <n v="0"/>
    <n v="0"/>
    <n v="0"/>
    <n v="1214"/>
    <x v="2178"/>
    <x v="0"/>
    <x v="1"/>
    <x v="0"/>
    <s v="03.16.02"/>
    <x v="31"/>
    <x v="0"/>
    <x v="5"/>
    <s v="Gabinete do Presidente"/>
    <s v="03.16.02"/>
    <s v="Gabinete do Presidente"/>
    <s v="03.16.02"/>
    <x v="69"/>
    <x v="0"/>
    <x v="1"/>
    <x v="1"/>
    <x v="0"/>
    <x v="0"/>
    <x v="2"/>
    <x v="0"/>
    <x v="9"/>
    <s v="2022-10-20"/>
    <x v="3"/>
    <n v="1214"/>
    <x v="0"/>
    <m/>
    <x v="0"/>
    <m/>
    <x v="33"/>
    <n v="100474706"/>
    <x v="0"/>
    <x v="6"/>
    <s v="Gabinete do Presidente"/>
    <s v="ORI"/>
    <x v="0"/>
    <m/>
    <x v="0"/>
    <x v="0"/>
    <x v="0"/>
    <x v="0"/>
    <x v="0"/>
    <x v="0"/>
    <x v="0"/>
    <x v="0"/>
    <x v="0"/>
    <x v="0"/>
    <x v="0"/>
    <s v="Gabinete do Presidente"/>
    <x v="0"/>
    <x v="0"/>
    <x v="0"/>
    <x v="0"/>
    <x v="0"/>
    <x v="0"/>
    <x v="0"/>
    <s v="000000"/>
    <x v="0"/>
    <x v="0"/>
    <x v="6"/>
    <x v="0"/>
    <s v="Pagamento de salário referente a 10-2022"/>
  </r>
  <r>
    <x v="1"/>
    <n v="0"/>
    <n v="0"/>
    <n v="0"/>
    <n v="4168"/>
    <x v="2178"/>
    <x v="0"/>
    <x v="1"/>
    <x v="0"/>
    <s v="03.16.02"/>
    <x v="31"/>
    <x v="0"/>
    <x v="5"/>
    <s v="Gabinete do Presidente"/>
    <s v="03.16.02"/>
    <s v="Gabinete do Presidente"/>
    <s v="03.16.02"/>
    <x v="62"/>
    <x v="0"/>
    <x v="1"/>
    <x v="1"/>
    <x v="0"/>
    <x v="0"/>
    <x v="2"/>
    <x v="0"/>
    <x v="9"/>
    <s v="2022-10-20"/>
    <x v="3"/>
    <n v="4168"/>
    <x v="0"/>
    <m/>
    <x v="0"/>
    <m/>
    <x v="33"/>
    <n v="100474706"/>
    <x v="0"/>
    <x v="6"/>
    <s v="Gabinete do Presidente"/>
    <s v="ORI"/>
    <x v="0"/>
    <m/>
    <x v="0"/>
    <x v="0"/>
    <x v="0"/>
    <x v="0"/>
    <x v="0"/>
    <x v="0"/>
    <x v="0"/>
    <x v="0"/>
    <x v="0"/>
    <x v="0"/>
    <x v="0"/>
    <s v="Gabinete do Presidente"/>
    <x v="0"/>
    <x v="0"/>
    <x v="0"/>
    <x v="0"/>
    <x v="0"/>
    <x v="0"/>
    <x v="0"/>
    <s v="000000"/>
    <x v="0"/>
    <x v="0"/>
    <x v="6"/>
    <x v="0"/>
    <s v="Pagamento de salário referente a 10-2022"/>
  </r>
  <r>
    <x v="1"/>
    <n v="0"/>
    <n v="0"/>
    <n v="0"/>
    <n v="15683"/>
    <x v="2178"/>
    <x v="0"/>
    <x v="1"/>
    <x v="0"/>
    <s v="03.16.02"/>
    <x v="31"/>
    <x v="0"/>
    <x v="5"/>
    <s v="Gabinete do Presidente"/>
    <s v="03.16.02"/>
    <s v="Gabinete do Presidente"/>
    <s v="03.16.02"/>
    <x v="17"/>
    <x v="0"/>
    <x v="1"/>
    <x v="1"/>
    <x v="1"/>
    <x v="0"/>
    <x v="2"/>
    <x v="0"/>
    <x v="9"/>
    <s v="2022-10-20"/>
    <x v="3"/>
    <n v="15683"/>
    <x v="0"/>
    <m/>
    <x v="0"/>
    <m/>
    <x v="33"/>
    <n v="100474706"/>
    <x v="0"/>
    <x v="6"/>
    <s v="Gabinete do Presidente"/>
    <s v="ORI"/>
    <x v="0"/>
    <m/>
    <x v="0"/>
    <x v="0"/>
    <x v="0"/>
    <x v="0"/>
    <x v="0"/>
    <x v="0"/>
    <x v="0"/>
    <x v="0"/>
    <x v="0"/>
    <x v="0"/>
    <x v="0"/>
    <s v="Gabinete do Presidente"/>
    <x v="0"/>
    <x v="0"/>
    <x v="0"/>
    <x v="0"/>
    <x v="0"/>
    <x v="0"/>
    <x v="0"/>
    <s v="000000"/>
    <x v="0"/>
    <x v="0"/>
    <x v="6"/>
    <x v="0"/>
    <s v="Pagamento de salário referente a 10-2022"/>
  </r>
  <r>
    <x v="1"/>
    <n v="0"/>
    <n v="0"/>
    <n v="0"/>
    <n v="17556"/>
    <x v="2178"/>
    <x v="0"/>
    <x v="1"/>
    <x v="0"/>
    <s v="03.16.02"/>
    <x v="31"/>
    <x v="0"/>
    <x v="5"/>
    <s v="Gabinete do Presidente"/>
    <s v="03.16.02"/>
    <s v="Gabinete do Presidente"/>
    <s v="03.16.02"/>
    <x v="69"/>
    <x v="0"/>
    <x v="1"/>
    <x v="1"/>
    <x v="0"/>
    <x v="0"/>
    <x v="2"/>
    <x v="0"/>
    <x v="9"/>
    <s v="2022-10-20"/>
    <x v="3"/>
    <n v="17556"/>
    <x v="0"/>
    <m/>
    <x v="0"/>
    <m/>
    <x v="22"/>
    <n v="100474693"/>
    <x v="0"/>
    <x v="0"/>
    <s v="Gabinete do Presidente"/>
    <s v="ORI"/>
    <x v="0"/>
    <m/>
    <x v="0"/>
    <x v="0"/>
    <x v="0"/>
    <x v="0"/>
    <x v="0"/>
    <x v="0"/>
    <x v="0"/>
    <x v="0"/>
    <x v="0"/>
    <x v="0"/>
    <x v="0"/>
    <s v="Gabinete do Presidente"/>
    <x v="0"/>
    <x v="0"/>
    <x v="0"/>
    <x v="0"/>
    <x v="0"/>
    <x v="0"/>
    <x v="0"/>
    <s v="000000"/>
    <x v="0"/>
    <x v="0"/>
    <x v="0"/>
    <x v="0"/>
    <s v="Pagamento de salário referente a 10-2022"/>
  </r>
  <r>
    <x v="1"/>
    <n v="0"/>
    <n v="0"/>
    <n v="0"/>
    <n v="60236"/>
    <x v="2178"/>
    <x v="0"/>
    <x v="1"/>
    <x v="0"/>
    <s v="03.16.02"/>
    <x v="31"/>
    <x v="0"/>
    <x v="5"/>
    <s v="Gabinete do Presidente"/>
    <s v="03.16.02"/>
    <s v="Gabinete do Presidente"/>
    <s v="03.16.02"/>
    <x v="62"/>
    <x v="0"/>
    <x v="1"/>
    <x v="1"/>
    <x v="0"/>
    <x v="0"/>
    <x v="2"/>
    <x v="0"/>
    <x v="9"/>
    <s v="2022-10-20"/>
    <x v="3"/>
    <n v="60236"/>
    <x v="0"/>
    <m/>
    <x v="0"/>
    <m/>
    <x v="22"/>
    <n v="100474693"/>
    <x v="0"/>
    <x v="0"/>
    <s v="Gabinete do Presidente"/>
    <s v="ORI"/>
    <x v="0"/>
    <m/>
    <x v="0"/>
    <x v="0"/>
    <x v="0"/>
    <x v="0"/>
    <x v="0"/>
    <x v="0"/>
    <x v="0"/>
    <x v="0"/>
    <x v="0"/>
    <x v="0"/>
    <x v="0"/>
    <s v="Gabinete do Presidente"/>
    <x v="0"/>
    <x v="0"/>
    <x v="0"/>
    <x v="0"/>
    <x v="0"/>
    <x v="0"/>
    <x v="0"/>
    <s v="000000"/>
    <x v="0"/>
    <x v="0"/>
    <x v="0"/>
    <x v="0"/>
    <s v="Pagamento de salário referente a 10-2022"/>
  </r>
  <r>
    <x v="1"/>
    <n v="0"/>
    <n v="0"/>
    <n v="0"/>
    <n v="226574"/>
    <x v="2178"/>
    <x v="0"/>
    <x v="1"/>
    <x v="0"/>
    <s v="03.16.02"/>
    <x v="31"/>
    <x v="0"/>
    <x v="5"/>
    <s v="Gabinete do Presidente"/>
    <s v="03.16.02"/>
    <s v="Gabinete do Presidente"/>
    <s v="03.16.02"/>
    <x v="17"/>
    <x v="0"/>
    <x v="1"/>
    <x v="1"/>
    <x v="1"/>
    <x v="0"/>
    <x v="2"/>
    <x v="0"/>
    <x v="9"/>
    <s v="2022-10-20"/>
    <x v="3"/>
    <n v="226574"/>
    <x v="0"/>
    <m/>
    <x v="0"/>
    <m/>
    <x v="22"/>
    <n v="100474693"/>
    <x v="0"/>
    <x v="0"/>
    <s v="Gabinete do Presidente"/>
    <s v="ORI"/>
    <x v="0"/>
    <m/>
    <x v="0"/>
    <x v="0"/>
    <x v="0"/>
    <x v="0"/>
    <x v="0"/>
    <x v="0"/>
    <x v="0"/>
    <x v="0"/>
    <x v="0"/>
    <x v="0"/>
    <x v="0"/>
    <s v="Gabinete do Presidente"/>
    <x v="0"/>
    <x v="0"/>
    <x v="0"/>
    <x v="0"/>
    <x v="0"/>
    <x v="0"/>
    <x v="0"/>
    <s v="000000"/>
    <x v="0"/>
    <x v="0"/>
    <x v="0"/>
    <x v="0"/>
    <s v="Pagamento de salário referente a 10-2022"/>
  </r>
  <r>
    <x v="1"/>
    <n v="0"/>
    <n v="0"/>
    <n v="0"/>
    <n v="5157"/>
    <x v="2179"/>
    <x v="0"/>
    <x v="1"/>
    <x v="0"/>
    <s v="03.16.01"/>
    <x v="39"/>
    <x v="0"/>
    <x v="5"/>
    <s v="Assembleia Municipal"/>
    <s v="03.16.01"/>
    <s v="Assembleia Municipal"/>
    <s v="03.16.01"/>
    <x v="17"/>
    <x v="0"/>
    <x v="1"/>
    <x v="1"/>
    <x v="1"/>
    <x v="0"/>
    <x v="2"/>
    <x v="0"/>
    <x v="9"/>
    <s v="2022-10-20"/>
    <x v="3"/>
    <n v="5157"/>
    <x v="0"/>
    <m/>
    <x v="0"/>
    <m/>
    <x v="3"/>
    <n v="100474696"/>
    <x v="0"/>
    <x v="1"/>
    <s v="Assembleia Municipal"/>
    <s v="ORI"/>
    <x v="0"/>
    <s v="AM"/>
    <x v="0"/>
    <x v="0"/>
    <x v="0"/>
    <x v="0"/>
    <x v="0"/>
    <x v="0"/>
    <x v="0"/>
    <x v="1"/>
    <x v="0"/>
    <x v="0"/>
    <x v="0"/>
    <s v="Assembleia Municipal"/>
    <x v="0"/>
    <x v="0"/>
    <x v="0"/>
    <x v="0"/>
    <x v="0"/>
    <x v="0"/>
    <x v="0"/>
    <s v="000000"/>
    <x v="0"/>
    <x v="0"/>
    <x v="1"/>
    <x v="0"/>
    <s v="Pagamento de salário referente a 10-2022"/>
  </r>
  <r>
    <x v="1"/>
    <n v="0"/>
    <n v="0"/>
    <n v="0"/>
    <n v="102283"/>
    <x v="2179"/>
    <x v="0"/>
    <x v="1"/>
    <x v="0"/>
    <s v="03.16.01"/>
    <x v="39"/>
    <x v="0"/>
    <x v="5"/>
    <s v="Assembleia Municipal"/>
    <s v="03.16.01"/>
    <s v="Assembleia Municipal"/>
    <s v="03.16.01"/>
    <x v="17"/>
    <x v="0"/>
    <x v="1"/>
    <x v="1"/>
    <x v="1"/>
    <x v="0"/>
    <x v="2"/>
    <x v="0"/>
    <x v="9"/>
    <s v="2022-10-20"/>
    <x v="3"/>
    <n v="102283"/>
    <x v="0"/>
    <m/>
    <x v="0"/>
    <m/>
    <x v="22"/>
    <n v="100474693"/>
    <x v="0"/>
    <x v="0"/>
    <s v="Assembleia Municipal"/>
    <s v="ORI"/>
    <x v="0"/>
    <s v="AM"/>
    <x v="0"/>
    <x v="0"/>
    <x v="0"/>
    <x v="0"/>
    <x v="0"/>
    <x v="0"/>
    <x v="0"/>
    <x v="1"/>
    <x v="0"/>
    <x v="0"/>
    <x v="0"/>
    <s v="Assembleia Municipal"/>
    <x v="0"/>
    <x v="0"/>
    <x v="0"/>
    <x v="0"/>
    <x v="0"/>
    <x v="0"/>
    <x v="0"/>
    <s v="000000"/>
    <x v="0"/>
    <x v="0"/>
    <x v="0"/>
    <x v="0"/>
    <s v="Pagamento de salário referente a 10-2022"/>
  </r>
  <r>
    <x v="1"/>
    <n v="0"/>
    <n v="0"/>
    <n v="0"/>
    <n v="328"/>
    <x v="2180"/>
    <x v="0"/>
    <x v="1"/>
    <x v="0"/>
    <s v="03.16.32"/>
    <x v="62"/>
    <x v="0"/>
    <x v="5"/>
    <s v="Gabinete de Comunicação e Imagem"/>
    <s v="03.16.32"/>
    <s v="Gabinete de Comunicação e Imagem"/>
    <s v="03.16.32"/>
    <x v="61"/>
    <x v="0"/>
    <x v="1"/>
    <x v="1"/>
    <x v="0"/>
    <x v="0"/>
    <x v="2"/>
    <x v="0"/>
    <x v="9"/>
    <s v="2022-10-20"/>
    <x v="3"/>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10-2022"/>
  </r>
  <r>
    <x v="1"/>
    <n v="0"/>
    <n v="0"/>
    <n v="0"/>
    <n v="13303"/>
    <x v="2180"/>
    <x v="0"/>
    <x v="1"/>
    <x v="0"/>
    <s v="03.16.32"/>
    <x v="62"/>
    <x v="0"/>
    <x v="5"/>
    <s v="Gabinete de Comunicação e Imagem"/>
    <s v="03.16.32"/>
    <s v="Gabinete de Comunicação e Imagem"/>
    <s v="03.16.32"/>
    <x v="15"/>
    <x v="0"/>
    <x v="1"/>
    <x v="1"/>
    <x v="1"/>
    <x v="0"/>
    <x v="2"/>
    <x v="0"/>
    <x v="9"/>
    <s v="2022-10-20"/>
    <x v="3"/>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10-2022"/>
  </r>
  <r>
    <x v="1"/>
    <n v="0"/>
    <n v="0"/>
    <n v="0"/>
    <n v="390"/>
    <x v="2180"/>
    <x v="0"/>
    <x v="1"/>
    <x v="0"/>
    <s v="03.16.32"/>
    <x v="62"/>
    <x v="0"/>
    <x v="5"/>
    <s v="Gabinete de Comunicação e Imagem"/>
    <s v="03.16.32"/>
    <s v="Gabinete de Comunicação e Imagem"/>
    <s v="03.16.32"/>
    <x v="61"/>
    <x v="0"/>
    <x v="1"/>
    <x v="1"/>
    <x v="0"/>
    <x v="0"/>
    <x v="2"/>
    <x v="0"/>
    <x v="9"/>
    <s v="2022-10-20"/>
    <x v="3"/>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10-2022"/>
  </r>
  <r>
    <x v="1"/>
    <n v="0"/>
    <n v="0"/>
    <n v="0"/>
    <n v="15785"/>
    <x v="2180"/>
    <x v="0"/>
    <x v="1"/>
    <x v="0"/>
    <s v="03.16.32"/>
    <x v="62"/>
    <x v="0"/>
    <x v="5"/>
    <s v="Gabinete de Comunicação e Imagem"/>
    <s v="03.16.32"/>
    <s v="Gabinete de Comunicação e Imagem"/>
    <s v="03.16.32"/>
    <x v="15"/>
    <x v="0"/>
    <x v="1"/>
    <x v="1"/>
    <x v="1"/>
    <x v="0"/>
    <x v="2"/>
    <x v="0"/>
    <x v="9"/>
    <s v="2022-10-20"/>
    <x v="3"/>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10-2022"/>
  </r>
  <r>
    <x v="1"/>
    <n v="0"/>
    <n v="0"/>
    <n v="0"/>
    <n v="4282"/>
    <x v="2180"/>
    <x v="0"/>
    <x v="1"/>
    <x v="0"/>
    <s v="03.16.32"/>
    <x v="62"/>
    <x v="0"/>
    <x v="5"/>
    <s v="Gabinete de Comunicação e Imagem"/>
    <s v="03.16.32"/>
    <s v="Gabinete de Comunicação e Imagem"/>
    <s v="03.16.32"/>
    <x v="61"/>
    <x v="0"/>
    <x v="1"/>
    <x v="1"/>
    <x v="0"/>
    <x v="0"/>
    <x v="2"/>
    <x v="0"/>
    <x v="9"/>
    <s v="2022-10-20"/>
    <x v="3"/>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10-2022"/>
  </r>
  <r>
    <x v="1"/>
    <n v="0"/>
    <n v="0"/>
    <n v="0"/>
    <n v="173100"/>
    <x v="2180"/>
    <x v="0"/>
    <x v="1"/>
    <x v="0"/>
    <s v="03.16.32"/>
    <x v="62"/>
    <x v="0"/>
    <x v="5"/>
    <s v="Gabinete de Comunicação e Imagem"/>
    <s v="03.16.32"/>
    <s v="Gabinete de Comunicação e Imagem"/>
    <s v="03.16.32"/>
    <x v="15"/>
    <x v="0"/>
    <x v="1"/>
    <x v="1"/>
    <x v="1"/>
    <x v="0"/>
    <x v="2"/>
    <x v="0"/>
    <x v="9"/>
    <s v="2022-10-20"/>
    <x v="3"/>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10-2022"/>
  </r>
  <r>
    <x v="1"/>
    <n v="0"/>
    <n v="0"/>
    <n v="0"/>
    <n v="10834"/>
    <x v="2181"/>
    <x v="0"/>
    <x v="1"/>
    <x v="0"/>
    <s v="03.16.30"/>
    <x v="48"/>
    <x v="0"/>
    <x v="5"/>
    <s v="Gabinete de Relações Externas"/>
    <s v="03.16.30"/>
    <s v="Gabinete de Relações Externas"/>
    <s v="03.16.30"/>
    <x v="15"/>
    <x v="0"/>
    <x v="1"/>
    <x v="1"/>
    <x v="1"/>
    <x v="0"/>
    <x v="2"/>
    <x v="0"/>
    <x v="9"/>
    <s v="2022-10-20"/>
    <x v="3"/>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10-2022"/>
  </r>
  <r>
    <x v="1"/>
    <n v="0"/>
    <n v="0"/>
    <n v="0"/>
    <n v="8213"/>
    <x v="2181"/>
    <x v="0"/>
    <x v="1"/>
    <x v="0"/>
    <s v="03.16.30"/>
    <x v="48"/>
    <x v="0"/>
    <x v="5"/>
    <s v="Gabinete de Relações Externas"/>
    <s v="03.16.30"/>
    <s v="Gabinete de Relações Externas"/>
    <s v="03.16.30"/>
    <x v="15"/>
    <x v="0"/>
    <x v="1"/>
    <x v="1"/>
    <x v="1"/>
    <x v="0"/>
    <x v="2"/>
    <x v="0"/>
    <x v="9"/>
    <s v="2022-10-20"/>
    <x v="3"/>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10-2022"/>
  </r>
  <r>
    <x v="1"/>
    <n v="0"/>
    <n v="0"/>
    <n v="0"/>
    <n v="83615"/>
    <x v="2181"/>
    <x v="0"/>
    <x v="1"/>
    <x v="0"/>
    <s v="03.16.30"/>
    <x v="48"/>
    <x v="0"/>
    <x v="5"/>
    <s v="Gabinete de Relações Externas"/>
    <s v="03.16.30"/>
    <s v="Gabinete de Relações Externas"/>
    <s v="03.16.30"/>
    <x v="15"/>
    <x v="0"/>
    <x v="1"/>
    <x v="1"/>
    <x v="1"/>
    <x v="0"/>
    <x v="2"/>
    <x v="0"/>
    <x v="9"/>
    <s v="2022-10-20"/>
    <x v="3"/>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10-2022"/>
  </r>
  <r>
    <x v="1"/>
    <n v="0"/>
    <n v="0"/>
    <n v="0"/>
    <n v="4310"/>
    <x v="2182"/>
    <x v="0"/>
    <x v="1"/>
    <x v="0"/>
    <s v="03.16.29"/>
    <x v="45"/>
    <x v="0"/>
    <x v="5"/>
    <s v="Gabinete de Gestão e Controlo de Qualidade"/>
    <s v="03.16.29"/>
    <s v="Gabinete de Gestão e Controlo de Qualidade"/>
    <s v="03.16.29"/>
    <x v="16"/>
    <x v="0"/>
    <x v="1"/>
    <x v="1"/>
    <x v="1"/>
    <x v="0"/>
    <x v="2"/>
    <x v="0"/>
    <x v="9"/>
    <s v="2022-10-20"/>
    <x v="3"/>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10-2022"/>
  </r>
  <r>
    <x v="1"/>
    <n v="0"/>
    <n v="0"/>
    <n v="0"/>
    <n v="5392"/>
    <x v="2182"/>
    <x v="0"/>
    <x v="1"/>
    <x v="0"/>
    <s v="03.16.29"/>
    <x v="45"/>
    <x v="0"/>
    <x v="5"/>
    <s v="Gabinete de Gestão e Controlo de Qualidade"/>
    <s v="03.16.29"/>
    <s v="Gabinete de Gestão e Controlo de Qualidade"/>
    <s v="03.16.29"/>
    <x v="16"/>
    <x v="0"/>
    <x v="1"/>
    <x v="1"/>
    <x v="1"/>
    <x v="0"/>
    <x v="2"/>
    <x v="0"/>
    <x v="9"/>
    <s v="2022-10-20"/>
    <x v="3"/>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10-2022"/>
  </r>
  <r>
    <x v="1"/>
    <n v="0"/>
    <n v="0"/>
    <n v="0"/>
    <n v="57694"/>
    <x v="2182"/>
    <x v="0"/>
    <x v="1"/>
    <x v="0"/>
    <s v="03.16.29"/>
    <x v="45"/>
    <x v="0"/>
    <x v="5"/>
    <s v="Gabinete de Gestão e Controlo de Qualidade"/>
    <s v="03.16.29"/>
    <s v="Gabinete de Gestão e Controlo de Qualidade"/>
    <s v="03.16.29"/>
    <x v="16"/>
    <x v="0"/>
    <x v="1"/>
    <x v="1"/>
    <x v="1"/>
    <x v="0"/>
    <x v="2"/>
    <x v="0"/>
    <x v="9"/>
    <s v="2022-10-20"/>
    <x v="3"/>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10-2022"/>
  </r>
  <r>
    <x v="1"/>
    <n v="0"/>
    <n v="0"/>
    <n v="0"/>
    <n v="1100"/>
    <x v="2183"/>
    <x v="0"/>
    <x v="1"/>
    <x v="0"/>
    <s v="03.16.15"/>
    <x v="6"/>
    <x v="0"/>
    <x v="5"/>
    <s v="Direção Financeira"/>
    <s v="03.16.15"/>
    <s v="Direção Financeira"/>
    <s v="03.16.15"/>
    <x v="23"/>
    <x v="0"/>
    <x v="1"/>
    <x v="1"/>
    <x v="0"/>
    <x v="0"/>
    <x v="2"/>
    <x v="0"/>
    <x v="9"/>
    <s v="2022-10-21"/>
    <x v="3"/>
    <n v="1100"/>
    <x v="0"/>
    <m/>
    <x v="0"/>
    <m/>
    <x v="0"/>
    <n v="100474914"/>
    <x v="0"/>
    <x v="0"/>
    <s v="Direção Financeira"/>
    <s v="ORI"/>
    <x v="0"/>
    <m/>
    <x v="0"/>
    <x v="0"/>
    <x v="0"/>
    <x v="0"/>
    <x v="0"/>
    <x v="0"/>
    <x v="0"/>
    <x v="0"/>
    <x v="0"/>
    <x v="0"/>
    <x v="0"/>
    <s v="Direção Financeira"/>
    <x v="0"/>
    <x v="0"/>
    <x v="0"/>
    <x v="0"/>
    <x v="0"/>
    <x v="0"/>
    <x v="0"/>
    <s v="000000"/>
    <x v="0"/>
    <x v="0"/>
    <x v="0"/>
    <x v="0"/>
    <s v="Despesa com aquisição 2 roda, conforme anexo."/>
  </r>
  <r>
    <x v="0"/>
    <n v="0"/>
    <n v="0"/>
    <n v="0"/>
    <n v="100000"/>
    <x v="2184"/>
    <x v="0"/>
    <x v="1"/>
    <x v="0"/>
    <s v="01.27.06.82"/>
    <x v="27"/>
    <x v="2"/>
    <x v="2"/>
    <s v="Requalificação Urbana e habitação"/>
    <s v="01.27.06"/>
    <s v="Requalificação Urbana e habitação"/>
    <s v="01.27.06"/>
    <x v="1"/>
    <x v="0"/>
    <x v="1"/>
    <x v="1"/>
    <x v="0"/>
    <x v="1"/>
    <x v="1"/>
    <x v="0"/>
    <x v="9"/>
    <s v="2022-10-21"/>
    <x v="3"/>
    <n v="100000"/>
    <x v="0"/>
    <m/>
    <x v="0"/>
    <m/>
    <x v="357"/>
    <n v="100479010"/>
    <x v="0"/>
    <x v="0"/>
    <s v="Reabilitação das estradas municipais "/>
    <s v="ORI"/>
    <x v="0"/>
    <m/>
    <x v="0"/>
    <x v="0"/>
    <x v="0"/>
    <x v="0"/>
    <x v="0"/>
    <x v="0"/>
    <x v="0"/>
    <x v="1"/>
    <x v="0"/>
    <x v="0"/>
    <x v="0"/>
    <s v="Reabilitação das estradas municipais "/>
    <x v="0"/>
    <x v="0"/>
    <x v="0"/>
    <x v="0"/>
    <x v="1"/>
    <x v="0"/>
    <x v="0"/>
    <s v="000000"/>
    <x v="0"/>
    <x v="0"/>
    <x v="0"/>
    <x v="0"/>
    <s v="Pagamento a favor de Nelson Monteiro Semedo, referente a limpeza dos trilhos da caminhada entre hortelão e Malagueta, conforme proposta em anexo."/>
  </r>
  <r>
    <x v="1"/>
    <n v="0"/>
    <n v="0"/>
    <n v="0"/>
    <n v="4025"/>
    <x v="2185"/>
    <x v="0"/>
    <x v="0"/>
    <x v="0"/>
    <s v="03.03.10"/>
    <x v="0"/>
    <x v="0"/>
    <x v="0"/>
    <s v="Receitas Da Câmara"/>
    <s v="03.03.10"/>
    <s v="Receitas Da Câmara"/>
    <s v="03.03.10"/>
    <x v="41"/>
    <x v="0"/>
    <x v="5"/>
    <x v="4"/>
    <x v="0"/>
    <x v="0"/>
    <x v="0"/>
    <x v="0"/>
    <x v="9"/>
    <s v="2022-10-04"/>
    <x v="3"/>
    <n v="4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972"/>
    <x v="2186"/>
    <x v="0"/>
    <x v="1"/>
    <x v="0"/>
    <s v="03.16.15"/>
    <x v="6"/>
    <x v="0"/>
    <x v="5"/>
    <s v="Direção Financeira"/>
    <s v="03.16.15"/>
    <s v="Direção Financeira"/>
    <s v="03.16.15"/>
    <x v="7"/>
    <x v="0"/>
    <x v="1"/>
    <x v="1"/>
    <x v="0"/>
    <x v="0"/>
    <x v="2"/>
    <x v="0"/>
    <x v="9"/>
    <s v="2022-10-21"/>
    <x v="3"/>
    <n v="25972"/>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157.12 Lts de combustível destinadas as viaturas ligeiras em função de serviço de dirigentes da assembleia Municipal, conforme anexo.  "/>
  </r>
  <r>
    <x v="1"/>
    <n v="0"/>
    <n v="0"/>
    <n v="0"/>
    <n v="1773"/>
    <x v="2187"/>
    <x v="0"/>
    <x v="1"/>
    <x v="0"/>
    <s v="01.25.05.09"/>
    <x v="15"/>
    <x v="4"/>
    <x v="4"/>
    <s v="Saúde"/>
    <s v="01.25.05"/>
    <s v="Saúde"/>
    <s v="01.25.05"/>
    <x v="5"/>
    <x v="0"/>
    <x v="4"/>
    <x v="3"/>
    <x v="0"/>
    <x v="1"/>
    <x v="2"/>
    <x v="0"/>
    <x v="9"/>
    <s v="2022-10-24"/>
    <x v="3"/>
    <n v="1773"/>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Maria Helena Mendes Correia na compra de medicamentos, conforme anexo."/>
  </r>
  <r>
    <x v="1"/>
    <n v="0"/>
    <n v="0"/>
    <n v="0"/>
    <n v="1600"/>
    <x v="2188"/>
    <x v="0"/>
    <x v="0"/>
    <x v="0"/>
    <s v="03.03.10"/>
    <x v="0"/>
    <x v="0"/>
    <x v="0"/>
    <s v="Receitas Da Câmara"/>
    <s v="03.03.10"/>
    <s v="Receitas Da Câmara"/>
    <s v="03.03.10"/>
    <x v="46"/>
    <x v="0"/>
    <x v="5"/>
    <x v="4"/>
    <x v="0"/>
    <x v="0"/>
    <x v="0"/>
    <x v="0"/>
    <x v="9"/>
    <s v="2022-10-04"/>
    <x v="3"/>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60"/>
    <x v="2189"/>
    <x v="0"/>
    <x v="0"/>
    <x v="0"/>
    <s v="03.03.10"/>
    <x v="0"/>
    <x v="0"/>
    <x v="0"/>
    <s v="Receitas Da Câmara"/>
    <s v="03.03.10"/>
    <s v="Receitas Da Câmara"/>
    <s v="03.03.10"/>
    <x v="52"/>
    <x v="0"/>
    <x v="5"/>
    <x v="4"/>
    <x v="0"/>
    <x v="0"/>
    <x v="0"/>
    <x v="0"/>
    <x v="9"/>
    <s v="2022-10-04"/>
    <x v="3"/>
    <n v="2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2190"/>
    <x v="0"/>
    <x v="0"/>
    <x v="0"/>
    <s v="03.03.10"/>
    <x v="0"/>
    <x v="0"/>
    <x v="0"/>
    <s v="Receitas Da Câmara"/>
    <s v="03.03.10"/>
    <s v="Receitas Da Câmara"/>
    <s v="03.03.10"/>
    <x v="37"/>
    <x v="0"/>
    <x v="5"/>
    <x v="4"/>
    <x v="0"/>
    <x v="0"/>
    <x v="0"/>
    <x v="0"/>
    <x v="9"/>
    <s v="2022-10-04"/>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30"/>
    <x v="2191"/>
    <x v="0"/>
    <x v="0"/>
    <x v="0"/>
    <s v="03.03.10"/>
    <x v="0"/>
    <x v="0"/>
    <x v="0"/>
    <s v="Receitas Da Câmara"/>
    <s v="03.03.10"/>
    <s v="Receitas Da Câmara"/>
    <s v="03.03.10"/>
    <x v="34"/>
    <x v="0"/>
    <x v="5"/>
    <x v="4"/>
    <x v="0"/>
    <x v="0"/>
    <x v="0"/>
    <x v="0"/>
    <x v="9"/>
    <s v="2022-10-04"/>
    <x v="3"/>
    <n v="3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920"/>
    <x v="2192"/>
    <x v="0"/>
    <x v="0"/>
    <x v="0"/>
    <s v="03.03.10"/>
    <x v="0"/>
    <x v="0"/>
    <x v="0"/>
    <s v="Receitas Da Câmara"/>
    <s v="03.03.10"/>
    <s v="Receitas Da Câmara"/>
    <s v="03.03.10"/>
    <x v="48"/>
    <x v="0"/>
    <x v="5"/>
    <x v="4"/>
    <x v="0"/>
    <x v="0"/>
    <x v="0"/>
    <x v="0"/>
    <x v="9"/>
    <s v="2022-10-04"/>
    <x v="3"/>
    <n v="13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50"/>
    <x v="2193"/>
    <x v="0"/>
    <x v="0"/>
    <x v="0"/>
    <s v="03.03.10"/>
    <x v="0"/>
    <x v="0"/>
    <x v="0"/>
    <s v="Receitas Da Câmara"/>
    <s v="03.03.10"/>
    <s v="Receitas Da Câmara"/>
    <s v="03.03.10"/>
    <x v="38"/>
    <x v="0"/>
    <x v="1"/>
    <x v="1"/>
    <x v="0"/>
    <x v="0"/>
    <x v="0"/>
    <x v="0"/>
    <x v="9"/>
    <s v="2022-10-04"/>
    <x v="3"/>
    <n v="2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5"/>
    <x v="2194"/>
    <x v="0"/>
    <x v="0"/>
    <x v="0"/>
    <s v="03.03.10"/>
    <x v="0"/>
    <x v="0"/>
    <x v="0"/>
    <s v="Receitas Da Câmara"/>
    <s v="03.03.10"/>
    <s v="Receitas Da Câmara"/>
    <s v="03.03.10"/>
    <x v="39"/>
    <x v="0"/>
    <x v="5"/>
    <x v="4"/>
    <x v="0"/>
    <x v="0"/>
    <x v="0"/>
    <x v="0"/>
    <x v="9"/>
    <s v="2022-10-04"/>
    <x v="3"/>
    <n v="1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195"/>
    <x v="0"/>
    <x v="0"/>
    <x v="0"/>
    <s v="03.03.10"/>
    <x v="0"/>
    <x v="0"/>
    <x v="0"/>
    <s v="Receitas Da Câmara"/>
    <s v="03.03.10"/>
    <s v="Receitas Da Câmara"/>
    <s v="03.03.10"/>
    <x v="51"/>
    <x v="0"/>
    <x v="5"/>
    <x v="4"/>
    <x v="0"/>
    <x v="0"/>
    <x v="0"/>
    <x v="0"/>
    <x v="9"/>
    <s v="2022-10-04"/>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0"/>
    <x v="2196"/>
    <x v="0"/>
    <x v="0"/>
    <x v="0"/>
    <s v="03.03.10"/>
    <x v="0"/>
    <x v="0"/>
    <x v="0"/>
    <s v="Receitas Da Câmara"/>
    <s v="03.03.10"/>
    <s v="Receitas Da Câmara"/>
    <s v="03.03.10"/>
    <x v="35"/>
    <x v="0"/>
    <x v="1"/>
    <x v="11"/>
    <x v="0"/>
    <x v="0"/>
    <x v="0"/>
    <x v="0"/>
    <x v="9"/>
    <s v="2022-10-04"/>
    <x v="3"/>
    <n v="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2197"/>
    <x v="0"/>
    <x v="0"/>
    <x v="0"/>
    <s v="03.03.10"/>
    <x v="0"/>
    <x v="0"/>
    <x v="0"/>
    <s v="Receitas Da Câmara"/>
    <s v="03.03.10"/>
    <s v="Receitas Da Câmara"/>
    <s v="03.03.10"/>
    <x v="47"/>
    <x v="0"/>
    <x v="5"/>
    <x v="13"/>
    <x v="0"/>
    <x v="0"/>
    <x v="0"/>
    <x v="0"/>
    <x v="9"/>
    <s v="2022-10-04"/>
    <x v="3"/>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2198"/>
    <x v="0"/>
    <x v="0"/>
    <x v="0"/>
    <s v="03.03.10"/>
    <x v="0"/>
    <x v="0"/>
    <x v="0"/>
    <s v="Receitas Da Câmara"/>
    <s v="03.03.10"/>
    <s v="Receitas Da Câmara"/>
    <s v="03.03.10"/>
    <x v="36"/>
    <x v="0"/>
    <x v="5"/>
    <x v="4"/>
    <x v="0"/>
    <x v="0"/>
    <x v="0"/>
    <x v="0"/>
    <x v="9"/>
    <s v="2022-10-04"/>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2199"/>
    <x v="0"/>
    <x v="0"/>
    <x v="0"/>
    <s v="03.03.10"/>
    <x v="0"/>
    <x v="0"/>
    <x v="0"/>
    <s v="Receitas Da Câmara"/>
    <s v="03.03.10"/>
    <s v="Receitas Da Câmara"/>
    <s v="03.03.10"/>
    <x v="50"/>
    <x v="0"/>
    <x v="5"/>
    <x v="4"/>
    <x v="0"/>
    <x v="0"/>
    <x v="0"/>
    <x v="0"/>
    <x v="9"/>
    <s v="2022-10-06"/>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2200"/>
    <x v="0"/>
    <x v="0"/>
    <x v="0"/>
    <s v="03.03.10"/>
    <x v="0"/>
    <x v="0"/>
    <x v="0"/>
    <s v="Receitas Da Câmara"/>
    <s v="03.03.10"/>
    <s v="Receitas Da Câmara"/>
    <s v="03.03.10"/>
    <x v="49"/>
    <x v="0"/>
    <x v="1"/>
    <x v="11"/>
    <x v="0"/>
    <x v="0"/>
    <x v="0"/>
    <x v="0"/>
    <x v="9"/>
    <s v="2022-10-06"/>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44"/>
    <x v="2201"/>
    <x v="0"/>
    <x v="1"/>
    <x v="0"/>
    <s v="03.16.15"/>
    <x v="6"/>
    <x v="0"/>
    <x v="5"/>
    <s v="Direção Financeira"/>
    <s v="03.16.15"/>
    <s v="Direção Financeira"/>
    <s v="03.16.15"/>
    <x v="7"/>
    <x v="0"/>
    <x v="1"/>
    <x v="1"/>
    <x v="0"/>
    <x v="0"/>
    <x v="2"/>
    <x v="0"/>
    <x v="4"/>
    <s v="2022-01-17"/>
    <x v="1"/>
    <n v="3544"/>
    <x v="0"/>
    <m/>
    <x v="0"/>
    <m/>
    <x v="5"/>
    <n v="100476920"/>
    <x v="0"/>
    <x v="0"/>
    <s v="Direção Financeira"/>
    <s v="ORI"/>
    <x v="0"/>
    <m/>
    <x v="0"/>
    <x v="0"/>
    <x v="0"/>
    <x v="0"/>
    <x v="0"/>
    <x v="0"/>
    <x v="0"/>
    <x v="0"/>
    <x v="0"/>
    <x v="0"/>
    <x v="0"/>
    <s v="Direção Financeira"/>
    <x v="0"/>
    <x v="0"/>
    <x v="0"/>
    <x v="0"/>
    <x v="0"/>
    <x v="0"/>
    <x v="0"/>
    <s v="000059"/>
    <x v="0"/>
    <x v="0"/>
    <x v="0"/>
    <x v="0"/>
    <s v="Pagamento a favor de Felisberto Carvalho Auto, referente a aquisição de 8 Lts de Oléo Motor Helix H X 7 10W40 destinadas á Viatura Toyota Hilux D4D-Bombeiros da Protecção Civil, ST-29-MJ da Câmara Municipal de São Miguel conforme documento em anexo."/>
  </r>
  <r>
    <x v="1"/>
    <n v="0"/>
    <n v="0"/>
    <n v="0"/>
    <n v="24787"/>
    <x v="2202"/>
    <x v="0"/>
    <x v="1"/>
    <x v="0"/>
    <s v="03.16.15"/>
    <x v="6"/>
    <x v="0"/>
    <x v="5"/>
    <s v="Direção Financeira"/>
    <s v="03.16.15"/>
    <s v="Direção Financeira"/>
    <s v="03.16.15"/>
    <x v="55"/>
    <x v="0"/>
    <x v="1"/>
    <x v="5"/>
    <x v="0"/>
    <x v="0"/>
    <x v="2"/>
    <x v="0"/>
    <x v="4"/>
    <s v="2022-01-28"/>
    <x v="1"/>
    <n v="24787"/>
    <x v="0"/>
    <m/>
    <x v="0"/>
    <m/>
    <x v="358"/>
    <n v="100478226"/>
    <x v="0"/>
    <x v="0"/>
    <s v="Direção Financeira"/>
    <s v="ORI"/>
    <x v="0"/>
    <m/>
    <x v="0"/>
    <x v="0"/>
    <x v="0"/>
    <x v="0"/>
    <x v="0"/>
    <x v="0"/>
    <x v="0"/>
    <x v="0"/>
    <x v="0"/>
    <x v="0"/>
    <x v="0"/>
    <s v="Direção Financeira"/>
    <x v="0"/>
    <x v="0"/>
    <x v="0"/>
    <x v="0"/>
    <x v="0"/>
    <x v="0"/>
    <x v="0"/>
    <s v="000152"/>
    <x v="0"/>
    <x v="0"/>
    <x v="0"/>
    <x v="0"/>
    <s v="Pagamento a favor RP Comercio e Representações, destinados a serviço de manutenção realizada na Viatura Mitsubishi L200 st-22-RG, conforme proposta em anexo.  "/>
  </r>
  <r>
    <x v="1"/>
    <n v="0"/>
    <n v="0"/>
    <n v="0"/>
    <n v="3795"/>
    <x v="2203"/>
    <x v="0"/>
    <x v="1"/>
    <x v="0"/>
    <s v="03.16.15"/>
    <x v="6"/>
    <x v="0"/>
    <x v="5"/>
    <s v="Direção Financeira"/>
    <s v="03.16.15"/>
    <s v="Direção Financeira"/>
    <s v="03.16.15"/>
    <x v="23"/>
    <x v="0"/>
    <x v="1"/>
    <x v="1"/>
    <x v="0"/>
    <x v="0"/>
    <x v="2"/>
    <x v="0"/>
    <x v="5"/>
    <s v="2022-02-07"/>
    <x v="1"/>
    <n v="3795"/>
    <x v="0"/>
    <m/>
    <x v="0"/>
    <m/>
    <x v="150"/>
    <n v="100391960"/>
    <x v="0"/>
    <x v="0"/>
    <s v="Direção Financeira"/>
    <s v="ORI"/>
    <x v="0"/>
    <m/>
    <x v="0"/>
    <x v="0"/>
    <x v="0"/>
    <x v="0"/>
    <x v="0"/>
    <x v="0"/>
    <x v="0"/>
    <x v="0"/>
    <x v="0"/>
    <x v="0"/>
    <x v="0"/>
    <s v="Direção Financeira"/>
    <x v="0"/>
    <x v="0"/>
    <x v="0"/>
    <x v="0"/>
    <x v="0"/>
    <x v="0"/>
    <x v="0"/>
    <s v="000215"/>
    <x v="0"/>
    <x v="0"/>
    <x v="0"/>
    <x v="0"/>
    <s v="Pagamento a favor CVTelecom, referente a aquisição Router MY FY, conforme fatura em anexo."/>
  </r>
  <r>
    <x v="1"/>
    <n v="0"/>
    <n v="0"/>
    <n v="0"/>
    <n v="35000"/>
    <x v="2204"/>
    <x v="0"/>
    <x v="1"/>
    <x v="0"/>
    <s v="03.16.15"/>
    <x v="6"/>
    <x v="0"/>
    <x v="5"/>
    <s v="Direção Financeira"/>
    <s v="03.16.15"/>
    <s v="Direção Financeira"/>
    <s v="03.16.15"/>
    <x v="7"/>
    <x v="0"/>
    <x v="1"/>
    <x v="1"/>
    <x v="0"/>
    <x v="0"/>
    <x v="2"/>
    <x v="0"/>
    <x v="5"/>
    <s v="2022-02-23"/>
    <x v="1"/>
    <n v="35000"/>
    <x v="0"/>
    <m/>
    <x v="0"/>
    <m/>
    <x v="5"/>
    <n v="100476920"/>
    <x v="0"/>
    <x v="0"/>
    <s v="Direção Financeira"/>
    <s v="ORI"/>
    <x v="0"/>
    <m/>
    <x v="0"/>
    <x v="0"/>
    <x v="0"/>
    <x v="0"/>
    <x v="0"/>
    <x v="0"/>
    <x v="0"/>
    <x v="0"/>
    <x v="0"/>
    <x v="0"/>
    <x v="0"/>
    <s v="Direção Financeira"/>
    <x v="0"/>
    <x v="0"/>
    <x v="0"/>
    <x v="0"/>
    <x v="0"/>
    <x v="0"/>
    <x v="0"/>
    <s v="000408"/>
    <x v="0"/>
    <x v="0"/>
    <x v="0"/>
    <x v="0"/>
    <s v="Pagamento a favor de Felisberto Carvalho Auto Lda. pela aquisição de 291,42 litros de combustível destinados as viaturas no funcionamento de fiscalização municipal, conforme o documento em Anexo"/>
  </r>
  <r>
    <x v="1"/>
    <n v="0"/>
    <n v="0"/>
    <n v="0"/>
    <n v="539"/>
    <x v="2205"/>
    <x v="0"/>
    <x v="0"/>
    <x v="0"/>
    <s v="80.02.10.01"/>
    <x v="9"/>
    <x v="3"/>
    <x v="3"/>
    <s v="Outros"/>
    <s v="80.02.10"/>
    <s v="Outros"/>
    <s v="80.02.10"/>
    <x v="29"/>
    <x v="0"/>
    <x v="2"/>
    <x v="1"/>
    <x v="1"/>
    <x v="2"/>
    <x v="0"/>
    <x v="0"/>
    <x v="5"/>
    <s v="2022-02-17"/>
    <x v="1"/>
    <n v="53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2206"/>
    <x v="0"/>
    <x v="0"/>
    <x v="0"/>
    <s v="80.02.01"/>
    <x v="3"/>
    <x v="3"/>
    <x v="3"/>
    <s v="Retenções Iur"/>
    <s v="80.02.01"/>
    <s v="Retenções Iur"/>
    <s v="80.02.01"/>
    <x v="3"/>
    <x v="0"/>
    <x v="2"/>
    <x v="1"/>
    <x v="1"/>
    <x v="2"/>
    <x v="0"/>
    <x v="0"/>
    <x v="5"/>
    <s v="2022-02-17"/>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2207"/>
    <x v="0"/>
    <x v="0"/>
    <x v="0"/>
    <s v="80.02.10.01"/>
    <x v="9"/>
    <x v="3"/>
    <x v="3"/>
    <s v="Outros"/>
    <s v="80.02.10"/>
    <s v="Outros"/>
    <s v="80.02.10"/>
    <x v="29"/>
    <x v="0"/>
    <x v="2"/>
    <x v="1"/>
    <x v="1"/>
    <x v="2"/>
    <x v="0"/>
    <x v="0"/>
    <x v="5"/>
    <s v="2022-02-17"/>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2989"/>
    <x v="2208"/>
    <x v="0"/>
    <x v="0"/>
    <x v="0"/>
    <s v="80.02.01"/>
    <x v="3"/>
    <x v="3"/>
    <x v="3"/>
    <s v="Retenções Iur"/>
    <s v="80.02.01"/>
    <s v="Retenções Iur"/>
    <s v="80.02.01"/>
    <x v="3"/>
    <x v="0"/>
    <x v="2"/>
    <x v="1"/>
    <x v="1"/>
    <x v="2"/>
    <x v="0"/>
    <x v="0"/>
    <x v="5"/>
    <s v="2022-02-17"/>
    <x v="1"/>
    <n v="12989"/>
    <x v="0"/>
    <m/>
    <x v="0"/>
    <m/>
    <x v="3"/>
    <n v="100474696"/>
    <x v="0"/>
    <x v="0"/>
    <s v="Retenções Iur"/>
    <s v="ORI"/>
    <x v="0"/>
    <s v="RIUR"/>
    <x v="0"/>
    <x v="0"/>
    <x v="0"/>
    <x v="0"/>
    <x v="0"/>
    <x v="0"/>
    <x v="0"/>
    <x v="0"/>
    <x v="0"/>
    <x v="0"/>
    <x v="0"/>
    <s v="Retenções Iur"/>
    <x v="0"/>
    <x v="0"/>
    <x v="0"/>
    <x v="0"/>
    <x v="2"/>
    <x v="0"/>
    <x v="0"/>
    <s v="000000"/>
    <x v="0"/>
    <x v="1"/>
    <x v="0"/>
    <x v="0"/>
    <s v="RETENCAO OT"/>
  </r>
  <r>
    <x v="1"/>
    <n v="0"/>
    <n v="0"/>
    <n v="0"/>
    <n v="3740"/>
    <x v="2209"/>
    <x v="0"/>
    <x v="1"/>
    <x v="0"/>
    <s v="03.16.02"/>
    <x v="31"/>
    <x v="0"/>
    <x v="5"/>
    <s v="Gabinete do Presidente"/>
    <s v="03.16.02"/>
    <s v="Gabinete do Presidente"/>
    <s v="03.16.02"/>
    <x v="22"/>
    <x v="0"/>
    <x v="1"/>
    <x v="1"/>
    <x v="0"/>
    <x v="0"/>
    <x v="2"/>
    <x v="0"/>
    <x v="2"/>
    <s v="2022-03-11"/>
    <x v="1"/>
    <n v="3740"/>
    <x v="0"/>
    <m/>
    <x v="0"/>
    <m/>
    <x v="25"/>
    <n v="100478968"/>
    <x v="0"/>
    <x v="0"/>
    <s v="Gabinete do Presidente"/>
    <s v="ORI"/>
    <x v="0"/>
    <m/>
    <x v="0"/>
    <x v="0"/>
    <x v="0"/>
    <x v="0"/>
    <x v="0"/>
    <x v="0"/>
    <x v="0"/>
    <x v="0"/>
    <x v="0"/>
    <x v="0"/>
    <x v="0"/>
    <s v="Gabinete do Presidente"/>
    <x v="0"/>
    <x v="0"/>
    <x v="0"/>
    <x v="0"/>
    <x v="0"/>
    <x v="0"/>
    <x v="0"/>
    <s v="000573"/>
    <x v="0"/>
    <x v="0"/>
    <x v="0"/>
    <x v="0"/>
    <s v="Pagamento a favor de Churrasqueira Martins, referente a almoços servidas ao Sr. Presidente da Câmara Municipal, conforme proposta e fatura em anexo."/>
  </r>
  <r>
    <x v="2"/>
    <n v="0"/>
    <n v="0"/>
    <n v="0"/>
    <n v="10092"/>
    <x v="2210"/>
    <x v="0"/>
    <x v="1"/>
    <x v="0"/>
    <s v="80.02.10.24"/>
    <x v="20"/>
    <x v="3"/>
    <x v="3"/>
    <s v="Outros"/>
    <s v="80.02.10"/>
    <s v="Outros"/>
    <s v="80.02.10"/>
    <x v="84"/>
    <x v="0"/>
    <x v="6"/>
    <x v="6"/>
    <x v="1"/>
    <x v="2"/>
    <x v="2"/>
    <x v="0"/>
    <x v="2"/>
    <s v="2022-03-25"/>
    <x v="1"/>
    <n v="10092"/>
    <x v="0"/>
    <m/>
    <x v="0"/>
    <m/>
    <x v="359"/>
    <n v="100478962"/>
    <x v="0"/>
    <x v="0"/>
    <s v="Retenções SIACSA"/>
    <s v="ORI"/>
    <x v="0"/>
    <s v="SIACSA"/>
    <x v="0"/>
    <x v="0"/>
    <x v="0"/>
    <x v="0"/>
    <x v="0"/>
    <x v="0"/>
    <x v="0"/>
    <x v="1"/>
    <x v="0"/>
    <x v="0"/>
    <x v="0"/>
    <s v="Retenções SIACSA"/>
    <x v="0"/>
    <x v="0"/>
    <x v="0"/>
    <x v="0"/>
    <x v="2"/>
    <x v="0"/>
    <x v="0"/>
    <s v="000699"/>
    <x v="0"/>
    <x v="1"/>
    <x v="0"/>
    <x v="0"/>
    <s v="Transferências dos 1% dos descontos de sindicatos nos salários dos funcionários no SIACSA referente a Janeiro e Fevereiro de 2022 conforme lista em anexo."/>
  </r>
  <r>
    <x v="0"/>
    <n v="0"/>
    <n v="0"/>
    <n v="0"/>
    <n v="1670"/>
    <x v="2211"/>
    <x v="0"/>
    <x v="1"/>
    <x v="0"/>
    <s v="01.26.02.03"/>
    <x v="33"/>
    <x v="6"/>
    <x v="7"/>
    <s v="Pesca"/>
    <s v="01.26.02"/>
    <s v="Pesca"/>
    <s v="01.26.02"/>
    <x v="2"/>
    <x v="0"/>
    <x v="1"/>
    <x v="1"/>
    <x v="0"/>
    <x v="1"/>
    <x v="1"/>
    <x v="0"/>
    <x v="0"/>
    <s v="2022-04-19"/>
    <x v="0"/>
    <n v="1670"/>
    <x v="0"/>
    <m/>
    <x v="0"/>
    <m/>
    <x v="5"/>
    <n v="100476920"/>
    <x v="0"/>
    <x v="0"/>
    <s v="Aaquisição de materias de pescas e botes"/>
    <s v="ORI"/>
    <x v="0"/>
    <m/>
    <x v="0"/>
    <x v="0"/>
    <x v="0"/>
    <x v="0"/>
    <x v="0"/>
    <x v="0"/>
    <x v="0"/>
    <x v="1"/>
    <x v="0"/>
    <x v="0"/>
    <x v="0"/>
    <s v="Aaquisição de materias de pescas e botes"/>
    <x v="0"/>
    <x v="0"/>
    <x v="0"/>
    <x v="0"/>
    <x v="1"/>
    <x v="0"/>
    <x v="0"/>
    <s v="000000"/>
    <x v="0"/>
    <x v="0"/>
    <x v="0"/>
    <x v="0"/>
    <s v="Pagamentio a favor de Felisberto Carvalho Auto Shell, para o pagamento do pequeno almoço servido ao Ministro do Mar no âmbito da entrega de equipamentos ás pexeiras do concelho, conforme fatura e proposta em anexo."/>
  </r>
  <r>
    <x v="0"/>
    <n v="0"/>
    <n v="0"/>
    <n v="0"/>
    <n v="150000"/>
    <x v="2212"/>
    <x v="0"/>
    <x v="1"/>
    <x v="0"/>
    <s v="01.27.06.41"/>
    <x v="12"/>
    <x v="2"/>
    <x v="2"/>
    <s v="Requalificação Urbana e habitação"/>
    <s v="01.27.06"/>
    <s v="Requalificação Urbana e habitação"/>
    <s v="01.27.06"/>
    <x v="12"/>
    <x v="0"/>
    <x v="1"/>
    <x v="1"/>
    <x v="0"/>
    <x v="1"/>
    <x v="1"/>
    <x v="0"/>
    <x v="1"/>
    <s v="2022-05-05"/>
    <x v="0"/>
    <n v="150000"/>
    <x v="0"/>
    <m/>
    <x v="0"/>
    <m/>
    <x v="84"/>
    <n v="100478943"/>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Comércio Transporte e Construção-MA, referente a aquisição de dois camiões de arreia fina, para trabalhos da reabilitação do jardim de Monte Bode, conforme proposta em anexo.  "/>
  </r>
  <r>
    <x v="1"/>
    <n v="0"/>
    <n v="0"/>
    <n v="0"/>
    <n v="100296"/>
    <x v="2213"/>
    <x v="0"/>
    <x v="1"/>
    <x v="0"/>
    <s v="03.16.15"/>
    <x v="6"/>
    <x v="0"/>
    <x v="5"/>
    <s v="Direção Financeira"/>
    <s v="03.16.15"/>
    <s v="Direção Financeira"/>
    <s v="03.16.15"/>
    <x v="13"/>
    <x v="0"/>
    <x v="1"/>
    <x v="5"/>
    <x v="0"/>
    <x v="0"/>
    <x v="2"/>
    <x v="0"/>
    <x v="0"/>
    <s v="2022-04-29"/>
    <x v="0"/>
    <n v="100296"/>
    <x v="0"/>
    <m/>
    <x v="0"/>
    <m/>
    <x v="0"/>
    <n v="100474914"/>
    <x v="0"/>
    <x v="0"/>
    <s v="Direção Financeira"/>
    <s v="ORI"/>
    <x v="0"/>
    <m/>
    <x v="0"/>
    <x v="0"/>
    <x v="0"/>
    <x v="0"/>
    <x v="0"/>
    <x v="0"/>
    <x v="0"/>
    <x v="0"/>
    <x v="0"/>
    <x v="0"/>
    <x v="0"/>
    <s v="Direção Financeira"/>
    <x v="0"/>
    <x v="0"/>
    <x v="0"/>
    <x v="0"/>
    <x v="0"/>
    <x v="0"/>
    <x v="0"/>
    <s v="099999"/>
    <x v="0"/>
    <x v="0"/>
    <x v="0"/>
    <x v="0"/>
    <s v="Pagamento de divida a favor de CV Telecom, conforme anexo. "/>
  </r>
  <r>
    <x v="1"/>
    <n v="0"/>
    <n v="0"/>
    <n v="0"/>
    <n v="20200"/>
    <x v="2214"/>
    <x v="0"/>
    <x v="1"/>
    <x v="0"/>
    <s v="01.25.05.10"/>
    <x v="5"/>
    <x v="4"/>
    <x v="4"/>
    <s v="Saúde"/>
    <s v="01.25.05"/>
    <s v="Saúde"/>
    <s v="01.25.05"/>
    <x v="5"/>
    <x v="0"/>
    <x v="4"/>
    <x v="3"/>
    <x v="0"/>
    <x v="1"/>
    <x v="2"/>
    <x v="0"/>
    <x v="1"/>
    <s v="2022-05-12"/>
    <x v="0"/>
    <n v="20200"/>
    <x v="0"/>
    <m/>
    <x v="0"/>
    <m/>
    <x v="5"/>
    <n v="100476920"/>
    <x v="0"/>
    <x v="0"/>
    <s v="Assistencia social"/>
    <s v="ORI"/>
    <x v="0"/>
    <m/>
    <x v="0"/>
    <x v="0"/>
    <x v="0"/>
    <x v="0"/>
    <x v="0"/>
    <x v="0"/>
    <x v="0"/>
    <x v="1"/>
    <x v="0"/>
    <x v="0"/>
    <x v="0"/>
    <s v="Assistencia social"/>
    <x v="0"/>
    <x v="0"/>
    <x v="0"/>
    <x v="0"/>
    <x v="1"/>
    <x v="0"/>
    <x v="0"/>
    <s v="000000"/>
    <x v="0"/>
    <x v="0"/>
    <x v="0"/>
    <x v="0"/>
    <s v="Pagamento a favor de Felisberto Carvalho Auto Lda, pela aquisição de 138,26 litros de combustível destinadas as viaturas no transportes no quadro do projeto de inclusão produtiva em beneficio de famílias  , conforme a proposta em anexo."/>
  </r>
  <r>
    <x v="1"/>
    <n v="0"/>
    <n v="0"/>
    <n v="0"/>
    <n v="2000"/>
    <x v="2215"/>
    <x v="0"/>
    <x v="1"/>
    <x v="0"/>
    <s v="03.16.02"/>
    <x v="31"/>
    <x v="0"/>
    <x v="5"/>
    <s v="Gabinete do Presidente"/>
    <s v="03.16.02"/>
    <s v="Gabinete do Presidente"/>
    <s v="03.16.02"/>
    <x v="9"/>
    <x v="0"/>
    <x v="1"/>
    <x v="5"/>
    <x v="0"/>
    <x v="0"/>
    <x v="2"/>
    <x v="0"/>
    <x v="1"/>
    <s v="2022-05-13"/>
    <x v="0"/>
    <n v="2000"/>
    <x v="0"/>
    <m/>
    <x v="0"/>
    <m/>
    <x v="61"/>
    <n v="100444140"/>
    <x v="0"/>
    <x v="0"/>
    <s v="Gabinete do Presidente"/>
    <s v="ORI"/>
    <x v="0"/>
    <m/>
    <x v="0"/>
    <x v="0"/>
    <x v="0"/>
    <x v="0"/>
    <x v="0"/>
    <x v="0"/>
    <x v="0"/>
    <x v="0"/>
    <x v="0"/>
    <x v="0"/>
    <x v="0"/>
    <s v="Gabinete do Presidente"/>
    <x v="0"/>
    <x v="0"/>
    <x v="0"/>
    <x v="0"/>
    <x v="0"/>
    <x v="0"/>
    <x v="0"/>
    <s v="000000"/>
    <x v="0"/>
    <x v="0"/>
    <x v="0"/>
    <x v="0"/>
    <s v="Ajuda de custo a Favor do Sr. Herménio Celso Silva Gomes Fernandes pela deslocação a cidade de Assomada no dia 13 Maio de 2022,para a comemoração do 21º aniversario da elevação de Assomada a categoria de Cidade ,conforme a proposta em anexo."/>
  </r>
  <r>
    <x v="1"/>
    <n v="0"/>
    <n v="0"/>
    <n v="0"/>
    <n v="2300"/>
    <x v="2216"/>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1632"/>
    <x v="2217"/>
    <x v="0"/>
    <x v="0"/>
    <x v="0"/>
    <s v="80.02.10.26"/>
    <x v="21"/>
    <x v="3"/>
    <x v="3"/>
    <s v="Outros"/>
    <s v="80.02.10"/>
    <s v="Outros"/>
    <s v="80.02.10"/>
    <x v="31"/>
    <x v="0"/>
    <x v="2"/>
    <x v="10"/>
    <x v="1"/>
    <x v="2"/>
    <x v="0"/>
    <x v="0"/>
    <x v="0"/>
    <s v="2022-04-25"/>
    <x v="0"/>
    <n v="1632"/>
    <x v="0"/>
    <m/>
    <x v="0"/>
    <m/>
    <x v="37"/>
    <n v="100479277"/>
    <x v="0"/>
    <x v="0"/>
    <s v="Retenção Sansung"/>
    <s v="ORI"/>
    <x v="0"/>
    <s v="RS"/>
    <x v="0"/>
    <x v="0"/>
    <x v="0"/>
    <x v="0"/>
    <x v="0"/>
    <x v="0"/>
    <x v="0"/>
    <x v="1"/>
    <x v="0"/>
    <x v="0"/>
    <x v="0"/>
    <s v="Retenção Sansung"/>
    <x v="0"/>
    <x v="0"/>
    <x v="0"/>
    <x v="0"/>
    <x v="2"/>
    <x v="0"/>
    <x v="0"/>
    <s v="000000"/>
    <x v="0"/>
    <x v="1"/>
    <x v="0"/>
    <x v="0"/>
    <s v="RETENCAO OT"/>
  </r>
  <r>
    <x v="1"/>
    <n v="0"/>
    <n v="0"/>
    <n v="0"/>
    <n v="10109"/>
    <x v="2218"/>
    <x v="0"/>
    <x v="0"/>
    <x v="0"/>
    <s v="80.02.01"/>
    <x v="3"/>
    <x v="3"/>
    <x v="3"/>
    <s v="Retenções Iur"/>
    <s v="80.02.01"/>
    <s v="Retenções Iur"/>
    <s v="80.02.01"/>
    <x v="3"/>
    <x v="0"/>
    <x v="2"/>
    <x v="1"/>
    <x v="1"/>
    <x v="2"/>
    <x v="0"/>
    <x v="0"/>
    <x v="0"/>
    <s v="2022-04-25"/>
    <x v="0"/>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2219"/>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2220"/>
    <x v="0"/>
    <x v="0"/>
    <x v="0"/>
    <s v="80.02.01"/>
    <x v="3"/>
    <x v="3"/>
    <x v="3"/>
    <s v="Retenções Iur"/>
    <s v="80.02.01"/>
    <s v="Retenções Iur"/>
    <s v="80.02.01"/>
    <x v="3"/>
    <x v="0"/>
    <x v="2"/>
    <x v="1"/>
    <x v="1"/>
    <x v="2"/>
    <x v="0"/>
    <x v="0"/>
    <x v="0"/>
    <s v="2022-04-25"/>
    <x v="0"/>
    <n v="4995"/>
    <x v="0"/>
    <m/>
    <x v="0"/>
    <m/>
    <x v="3"/>
    <n v="100474696"/>
    <x v="0"/>
    <x v="0"/>
    <s v="Retenções Iur"/>
    <s v="ORI"/>
    <x v="0"/>
    <s v="RIUR"/>
    <x v="0"/>
    <x v="0"/>
    <x v="0"/>
    <x v="0"/>
    <x v="0"/>
    <x v="0"/>
    <x v="0"/>
    <x v="0"/>
    <x v="0"/>
    <x v="0"/>
    <x v="0"/>
    <s v="Retenções Iur"/>
    <x v="0"/>
    <x v="0"/>
    <x v="0"/>
    <x v="0"/>
    <x v="2"/>
    <x v="0"/>
    <x v="0"/>
    <s v="000000"/>
    <x v="0"/>
    <x v="1"/>
    <x v="0"/>
    <x v="0"/>
    <s v="RETENCAO OT"/>
  </r>
  <r>
    <x v="1"/>
    <n v="0"/>
    <n v="0"/>
    <n v="0"/>
    <n v="10109"/>
    <x v="2221"/>
    <x v="0"/>
    <x v="0"/>
    <x v="0"/>
    <s v="80.02.01"/>
    <x v="3"/>
    <x v="3"/>
    <x v="3"/>
    <s v="Retenções Iur"/>
    <s v="80.02.01"/>
    <s v="Retenções Iur"/>
    <s v="80.02.01"/>
    <x v="3"/>
    <x v="0"/>
    <x v="2"/>
    <x v="1"/>
    <x v="1"/>
    <x v="2"/>
    <x v="0"/>
    <x v="0"/>
    <x v="0"/>
    <s v="2022-04-25"/>
    <x v="0"/>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2222"/>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223"/>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224"/>
    <x v="0"/>
    <x v="0"/>
    <x v="0"/>
    <s v="80.02.01"/>
    <x v="3"/>
    <x v="3"/>
    <x v="3"/>
    <s v="Retenções Iur"/>
    <s v="80.02.01"/>
    <s v="Retenções Iur"/>
    <s v="80.02.01"/>
    <x v="3"/>
    <x v="0"/>
    <x v="2"/>
    <x v="1"/>
    <x v="1"/>
    <x v="2"/>
    <x v="0"/>
    <x v="0"/>
    <x v="0"/>
    <s v="2022-04-26"/>
    <x v="0"/>
    <n v="2300"/>
    <x v="0"/>
    <m/>
    <x v="0"/>
    <m/>
    <x v="3"/>
    <n v="100474696"/>
    <x v="0"/>
    <x v="0"/>
    <s v="Retenções Iur"/>
    <s v="ORI"/>
    <x v="0"/>
    <s v="RIUR"/>
    <x v="0"/>
    <x v="0"/>
    <x v="0"/>
    <x v="0"/>
    <x v="0"/>
    <x v="0"/>
    <x v="0"/>
    <x v="0"/>
    <x v="0"/>
    <x v="0"/>
    <x v="0"/>
    <s v="Retenções Iur"/>
    <x v="0"/>
    <x v="0"/>
    <x v="0"/>
    <x v="0"/>
    <x v="2"/>
    <x v="0"/>
    <x v="0"/>
    <s v="000000"/>
    <x v="0"/>
    <x v="1"/>
    <x v="0"/>
    <x v="0"/>
    <s v="RETENCAO OT"/>
  </r>
  <r>
    <x v="1"/>
    <n v="0"/>
    <n v="0"/>
    <n v="0"/>
    <n v="1350"/>
    <x v="2225"/>
    <x v="0"/>
    <x v="0"/>
    <x v="0"/>
    <s v="80.02.01"/>
    <x v="3"/>
    <x v="3"/>
    <x v="3"/>
    <s v="Retenções Iur"/>
    <s v="80.02.01"/>
    <s v="Retenções Iur"/>
    <s v="80.02.01"/>
    <x v="3"/>
    <x v="0"/>
    <x v="2"/>
    <x v="1"/>
    <x v="1"/>
    <x v="2"/>
    <x v="0"/>
    <x v="0"/>
    <x v="0"/>
    <s v="2022-04-26"/>
    <x v="0"/>
    <n v="1350"/>
    <x v="0"/>
    <m/>
    <x v="0"/>
    <m/>
    <x v="3"/>
    <n v="100474696"/>
    <x v="0"/>
    <x v="0"/>
    <s v="Retenções Iur"/>
    <s v="ORI"/>
    <x v="0"/>
    <s v="RIUR"/>
    <x v="0"/>
    <x v="0"/>
    <x v="0"/>
    <x v="0"/>
    <x v="0"/>
    <x v="0"/>
    <x v="0"/>
    <x v="0"/>
    <x v="0"/>
    <x v="0"/>
    <x v="0"/>
    <s v="Retenções Iur"/>
    <x v="0"/>
    <x v="0"/>
    <x v="0"/>
    <x v="0"/>
    <x v="2"/>
    <x v="0"/>
    <x v="0"/>
    <s v="000000"/>
    <x v="0"/>
    <x v="1"/>
    <x v="0"/>
    <x v="0"/>
    <s v="RETENCAO OT"/>
  </r>
  <r>
    <x v="1"/>
    <n v="0"/>
    <n v="0"/>
    <n v="0"/>
    <n v="4995"/>
    <x v="2226"/>
    <x v="0"/>
    <x v="0"/>
    <x v="0"/>
    <s v="80.02.01"/>
    <x v="3"/>
    <x v="3"/>
    <x v="3"/>
    <s v="Retenções Iur"/>
    <s v="80.02.01"/>
    <s v="Retenções Iur"/>
    <s v="80.02.01"/>
    <x v="3"/>
    <x v="0"/>
    <x v="2"/>
    <x v="1"/>
    <x v="1"/>
    <x v="2"/>
    <x v="0"/>
    <x v="0"/>
    <x v="0"/>
    <s v="2022-04-26"/>
    <x v="0"/>
    <n v="4995"/>
    <x v="0"/>
    <m/>
    <x v="0"/>
    <m/>
    <x v="3"/>
    <n v="100474696"/>
    <x v="0"/>
    <x v="0"/>
    <s v="Retenções Iur"/>
    <s v="ORI"/>
    <x v="0"/>
    <s v="RIUR"/>
    <x v="0"/>
    <x v="0"/>
    <x v="0"/>
    <x v="0"/>
    <x v="0"/>
    <x v="0"/>
    <x v="0"/>
    <x v="0"/>
    <x v="0"/>
    <x v="0"/>
    <x v="0"/>
    <s v="Retenções Iur"/>
    <x v="0"/>
    <x v="0"/>
    <x v="0"/>
    <x v="0"/>
    <x v="2"/>
    <x v="0"/>
    <x v="0"/>
    <s v="000000"/>
    <x v="0"/>
    <x v="1"/>
    <x v="0"/>
    <x v="0"/>
    <s v="RETENCAO OT"/>
  </r>
  <r>
    <x v="1"/>
    <n v="0"/>
    <n v="0"/>
    <n v="0"/>
    <n v="4829"/>
    <x v="2227"/>
    <x v="0"/>
    <x v="0"/>
    <x v="0"/>
    <s v="80.02.01"/>
    <x v="3"/>
    <x v="3"/>
    <x v="3"/>
    <s v="Retenções Iur"/>
    <s v="80.02.01"/>
    <s v="Retenções Iur"/>
    <s v="80.02.01"/>
    <x v="3"/>
    <x v="0"/>
    <x v="2"/>
    <x v="1"/>
    <x v="1"/>
    <x v="2"/>
    <x v="0"/>
    <x v="0"/>
    <x v="0"/>
    <s v="2022-04-27"/>
    <x v="0"/>
    <n v="4829"/>
    <x v="0"/>
    <m/>
    <x v="0"/>
    <m/>
    <x v="3"/>
    <n v="100474696"/>
    <x v="0"/>
    <x v="0"/>
    <s v="Retenções Iur"/>
    <s v="ORI"/>
    <x v="0"/>
    <s v="RIUR"/>
    <x v="0"/>
    <x v="0"/>
    <x v="0"/>
    <x v="0"/>
    <x v="0"/>
    <x v="0"/>
    <x v="0"/>
    <x v="0"/>
    <x v="0"/>
    <x v="0"/>
    <x v="0"/>
    <s v="Retenções Iur"/>
    <x v="0"/>
    <x v="0"/>
    <x v="0"/>
    <x v="0"/>
    <x v="2"/>
    <x v="0"/>
    <x v="0"/>
    <s v="000000"/>
    <x v="0"/>
    <x v="1"/>
    <x v="0"/>
    <x v="0"/>
    <s v="RETENCAO OT"/>
  </r>
  <r>
    <x v="1"/>
    <n v="0"/>
    <n v="0"/>
    <n v="0"/>
    <n v="2300"/>
    <x v="2228"/>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34770"/>
    <x v="2229"/>
    <x v="0"/>
    <x v="0"/>
    <x v="0"/>
    <s v="80.02.01"/>
    <x v="3"/>
    <x v="3"/>
    <x v="3"/>
    <s v="Retenções Iur"/>
    <s v="80.02.01"/>
    <s v="Retenções Iur"/>
    <s v="80.02.01"/>
    <x v="3"/>
    <x v="0"/>
    <x v="2"/>
    <x v="1"/>
    <x v="1"/>
    <x v="2"/>
    <x v="0"/>
    <x v="0"/>
    <x v="0"/>
    <s v="2022-04-19"/>
    <x v="0"/>
    <n v="34770"/>
    <x v="0"/>
    <m/>
    <x v="0"/>
    <m/>
    <x v="3"/>
    <n v="100474696"/>
    <x v="0"/>
    <x v="0"/>
    <s v="Retenções Iur"/>
    <s v="ORI"/>
    <x v="0"/>
    <s v="RIUR"/>
    <x v="0"/>
    <x v="0"/>
    <x v="0"/>
    <x v="0"/>
    <x v="0"/>
    <x v="0"/>
    <x v="0"/>
    <x v="0"/>
    <x v="0"/>
    <x v="0"/>
    <x v="0"/>
    <s v="Retenções Iur"/>
    <x v="0"/>
    <x v="0"/>
    <x v="0"/>
    <x v="0"/>
    <x v="2"/>
    <x v="0"/>
    <x v="0"/>
    <s v="000000"/>
    <x v="0"/>
    <x v="1"/>
    <x v="0"/>
    <x v="0"/>
    <s v="RETENCAO OT"/>
  </r>
  <r>
    <x v="1"/>
    <n v="0"/>
    <n v="0"/>
    <n v="0"/>
    <n v="25128"/>
    <x v="2230"/>
    <x v="0"/>
    <x v="0"/>
    <x v="0"/>
    <s v="80.02.10.01"/>
    <x v="9"/>
    <x v="3"/>
    <x v="3"/>
    <s v="Outros"/>
    <s v="80.02.10"/>
    <s v="Outros"/>
    <s v="80.02.10"/>
    <x v="29"/>
    <x v="0"/>
    <x v="2"/>
    <x v="1"/>
    <x v="1"/>
    <x v="2"/>
    <x v="0"/>
    <x v="0"/>
    <x v="0"/>
    <s v="2022-04-19"/>
    <x v="0"/>
    <n v="2512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157"/>
    <x v="2231"/>
    <x v="0"/>
    <x v="0"/>
    <x v="0"/>
    <s v="80.02.01"/>
    <x v="3"/>
    <x v="3"/>
    <x v="3"/>
    <s v="Retenções Iur"/>
    <s v="80.02.01"/>
    <s v="Retenções Iur"/>
    <s v="80.02.01"/>
    <x v="3"/>
    <x v="0"/>
    <x v="2"/>
    <x v="1"/>
    <x v="1"/>
    <x v="2"/>
    <x v="0"/>
    <x v="0"/>
    <x v="0"/>
    <s v="2022-04-27"/>
    <x v="0"/>
    <n v="5157"/>
    <x v="0"/>
    <m/>
    <x v="0"/>
    <m/>
    <x v="3"/>
    <n v="100474696"/>
    <x v="0"/>
    <x v="0"/>
    <s v="Retenções Iur"/>
    <s v="ORI"/>
    <x v="0"/>
    <s v="RIUR"/>
    <x v="0"/>
    <x v="0"/>
    <x v="0"/>
    <x v="0"/>
    <x v="0"/>
    <x v="0"/>
    <x v="0"/>
    <x v="0"/>
    <x v="0"/>
    <x v="0"/>
    <x v="0"/>
    <s v="Retenções Iur"/>
    <x v="0"/>
    <x v="0"/>
    <x v="0"/>
    <x v="0"/>
    <x v="2"/>
    <x v="0"/>
    <x v="0"/>
    <s v="000000"/>
    <x v="0"/>
    <x v="1"/>
    <x v="0"/>
    <x v="0"/>
    <s v="RETENCAO OT"/>
  </r>
  <r>
    <x v="2"/>
    <n v="0"/>
    <n v="0"/>
    <n v="0"/>
    <n v="10092"/>
    <x v="2232"/>
    <x v="0"/>
    <x v="1"/>
    <x v="0"/>
    <s v="80.02.10.24"/>
    <x v="20"/>
    <x v="3"/>
    <x v="3"/>
    <s v="Outros"/>
    <s v="80.02.10"/>
    <s v="Outros"/>
    <s v="80.02.10"/>
    <x v="84"/>
    <x v="0"/>
    <x v="6"/>
    <x v="6"/>
    <x v="1"/>
    <x v="2"/>
    <x v="2"/>
    <x v="0"/>
    <x v="1"/>
    <s v="2022-05-20"/>
    <x v="0"/>
    <n v="10092"/>
    <x v="0"/>
    <m/>
    <x v="0"/>
    <m/>
    <x v="359"/>
    <n v="100478962"/>
    <x v="0"/>
    <x v="0"/>
    <s v="Retenções SIACSA"/>
    <s v="ORI"/>
    <x v="0"/>
    <s v="SIACSA"/>
    <x v="0"/>
    <x v="0"/>
    <x v="0"/>
    <x v="0"/>
    <x v="0"/>
    <x v="0"/>
    <x v="0"/>
    <x v="1"/>
    <x v="0"/>
    <x v="0"/>
    <x v="0"/>
    <s v="Retenções SIACSA"/>
    <x v="0"/>
    <x v="0"/>
    <x v="0"/>
    <x v="0"/>
    <x v="2"/>
    <x v="0"/>
    <x v="0"/>
    <s v="000000"/>
    <x v="0"/>
    <x v="1"/>
    <x v="0"/>
    <x v="0"/>
    <s v="Transferências dos 1% dos descontos de sindicatos nos salários dos funcionários no SIACSA referente a Março e Abril de 2022 conforme lista em anexo."/>
  </r>
  <r>
    <x v="1"/>
    <n v="0"/>
    <n v="0"/>
    <n v="0"/>
    <n v="33760"/>
    <x v="2233"/>
    <x v="0"/>
    <x v="1"/>
    <x v="0"/>
    <s v="03.16.15"/>
    <x v="6"/>
    <x v="0"/>
    <x v="5"/>
    <s v="Direção Financeira"/>
    <s v="03.16.15"/>
    <s v="Direção Financeira"/>
    <s v="03.16.15"/>
    <x v="7"/>
    <x v="0"/>
    <x v="1"/>
    <x v="1"/>
    <x v="0"/>
    <x v="0"/>
    <x v="2"/>
    <x v="0"/>
    <x v="1"/>
    <s v="2022-05-23"/>
    <x v="0"/>
    <n v="33760"/>
    <x v="0"/>
    <m/>
    <x v="0"/>
    <m/>
    <x v="5"/>
    <n v="100476920"/>
    <x v="0"/>
    <x v="0"/>
    <s v="Direção Financeira"/>
    <s v="ORI"/>
    <x v="0"/>
    <m/>
    <x v="0"/>
    <x v="0"/>
    <x v="0"/>
    <x v="0"/>
    <x v="0"/>
    <x v="0"/>
    <x v="0"/>
    <x v="0"/>
    <x v="0"/>
    <x v="0"/>
    <x v="0"/>
    <s v="Direção Financeira"/>
    <x v="0"/>
    <x v="0"/>
    <x v="0"/>
    <x v="0"/>
    <x v="0"/>
    <x v="0"/>
    <x v="0"/>
    <s v="000000"/>
    <x v="0"/>
    <x v="0"/>
    <x v="0"/>
    <x v="0"/>
    <s v="Pagamento a Favor de Felisberto Carvalho Auto Lda. pela aquisição de 231,05 litros de combustível destinados as viaturas ligeiras no funcionamento de transporte do pessoal das delegações Municipais e técnicos de Pecuária em atelier de formação ,conforme a fatura proposta em anexo"/>
  </r>
  <r>
    <x v="1"/>
    <n v="0"/>
    <n v="0"/>
    <n v="0"/>
    <n v="6480"/>
    <x v="2234"/>
    <x v="0"/>
    <x v="0"/>
    <x v="0"/>
    <s v="03.03.10"/>
    <x v="0"/>
    <x v="0"/>
    <x v="0"/>
    <s v="Receitas Da Câmara"/>
    <s v="03.03.10"/>
    <s v="Receitas Da Câmara"/>
    <s v="03.03.10"/>
    <x v="39"/>
    <x v="0"/>
    <x v="5"/>
    <x v="4"/>
    <x v="0"/>
    <x v="0"/>
    <x v="0"/>
    <x v="0"/>
    <x v="1"/>
    <s v="2022-05-20"/>
    <x v="0"/>
    <n v="6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2235"/>
    <x v="0"/>
    <x v="0"/>
    <x v="0"/>
    <s v="03.03.10"/>
    <x v="0"/>
    <x v="0"/>
    <x v="0"/>
    <s v="Receitas Da Câmara"/>
    <s v="03.03.10"/>
    <s v="Receitas Da Câmara"/>
    <s v="03.03.10"/>
    <x v="35"/>
    <x v="0"/>
    <x v="1"/>
    <x v="11"/>
    <x v="0"/>
    <x v="0"/>
    <x v="0"/>
    <x v="0"/>
    <x v="1"/>
    <s v="2022-05-20"/>
    <x v="0"/>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2236"/>
    <x v="0"/>
    <x v="0"/>
    <x v="0"/>
    <s v="03.03.10"/>
    <x v="0"/>
    <x v="0"/>
    <x v="0"/>
    <s v="Receitas Da Câmara"/>
    <s v="03.03.10"/>
    <s v="Receitas Da Câmara"/>
    <s v="03.03.10"/>
    <x v="44"/>
    <x v="0"/>
    <x v="5"/>
    <x v="4"/>
    <x v="0"/>
    <x v="0"/>
    <x v="0"/>
    <x v="0"/>
    <x v="1"/>
    <s v="2022-05-20"/>
    <x v="0"/>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20"/>
    <x v="2237"/>
    <x v="0"/>
    <x v="0"/>
    <x v="0"/>
    <s v="03.03.10"/>
    <x v="0"/>
    <x v="0"/>
    <x v="0"/>
    <s v="Receitas Da Câmara"/>
    <s v="03.03.10"/>
    <s v="Receitas Da Câmara"/>
    <s v="03.03.10"/>
    <x v="34"/>
    <x v="0"/>
    <x v="5"/>
    <x v="4"/>
    <x v="0"/>
    <x v="0"/>
    <x v="0"/>
    <x v="0"/>
    <x v="1"/>
    <s v="2022-05-20"/>
    <x v="0"/>
    <n v="3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50"/>
    <x v="2238"/>
    <x v="0"/>
    <x v="0"/>
    <x v="0"/>
    <s v="03.03.10"/>
    <x v="0"/>
    <x v="0"/>
    <x v="0"/>
    <s v="Receitas Da Câmara"/>
    <s v="03.03.10"/>
    <s v="Receitas Da Câmara"/>
    <s v="03.03.10"/>
    <x v="37"/>
    <x v="0"/>
    <x v="5"/>
    <x v="4"/>
    <x v="0"/>
    <x v="0"/>
    <x v="0"/>
    <x v="0"/>
    <x v="1"/>
    <s v="2022-05-20"/>
    <x v="0"/>
    <n v="2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00"/>
    <x v="2239"/>
    <x v="0"/>
    <x v="0"/>
    <x v="0"/>
    <s v="03.03.10"/>
    <x v="0"/>
    <x v="0"/>
    <x v="0"/>
    <s v="Receitas Da Câmara"/>
    <s v="03.03.10"/>
    <s v="Receitas Da Câmara"/>
    <s v="03.03.10"/>
    <x v="41"/>
    <x v="0"/>
    <x v="5"/>
    <x v="4"/>
    <x v="0"/>
    <x v="0"/>
    <x v="0"/>
    <x v="0"/>
    <x v="1"/>
    <s v="2022-05-20"/>
    <x v="0"/>
    <n v="2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0"/>
    <x v="2240"/>
    <x v="0"/>
    <x v="0"/>
    <x v="0"/>
    <s v="03.03.10"/>
    <x v="0"/>
    <x v="0"/>
    <x v="0"/>
    <s v="Receitas Da Câmara"/>
    <s v="03.03.10"/>
    <s v="Receitas Da Câmara"/>
    <s v="03.03.10"/>
    <x v="6"/>
    <x v="0"/>
    <x v="5"/>
    <x v="4"/>
    <x v="0"/>
    <x v="0"/>
    <x v="0"/>
    <x v="0"/>
    <x v="1"/>
    <s v="2022-05-20"/>
    <x v="0"/>
    <n v="1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2241"/>
    <x v="0"/>
    <x v="0"/>
    <x v="0"/>
    <s v="03.03.10"/>
    <x v="0"/>
    <x v="0"/>
    <x v="0"/>
    <s v="Receitas Da Câmara"/>
    <s v="03.03.10"/>
    <s v="Receitas Da Câmara"/>
    <s v="03.03.10"/>
    <x v="36"/>
    <x v="0"/>
    <x v="5"/>
    <x v="4"/>
    <x v="0"/>
    <x v="0"/>
    <x v="0"/>
    <x v="0"/>
    <x v="1"/>
    <s v="2022-05-20"/>
    <x v="0"/>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70"/>
    <x v="2242"/>
    <x v="0"/>
    <x v="0"/>
    <x v="0"/>
    <s v="03.03.10"/>
    <x v="0"/>
    <x v="0"/>
    <x v="0"/>
    <s v="Receitas Da Câmara"/>
    <s v="03.03.10"/>
    <s v="Receitas Da Câmara"/>
    <s v="03.03.10"/>
    <x v="38"/>
    <x v="0"/>
    <x v="1"/>
    <x v="1"/>
    <x v="0"/>
    <x v="0"/>
    <x v="0"/>
    <x v="0"/>
    <x v="1"/>
    <s v="2022-05-20"/>
    <x v="0"/>
    <n v="128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2243"/>
    <x v="0"/>
    <x v="1"/>
    <x v="0"/>
    <s v="01.27.02.11"/>
    <x v="14"/>
    <x v="2"/>
    <x v="2"/>
    <s v="Saneamento básico"/>
    <s v="01.27.02"/>
    <s v="Saneamento básico"/>
    <s v="01.27.02"/>
    <x v="4"/>
    <x v="0"/>
    <x v="3"/>
    <x v="2"/>
    <x v="0"/>
    <x v="1"/>
    <x v="2"/>
    <x v="0"/>
    <x v="1"/>
    <s v="2022-05-24"/>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Maio 2022, conforme contrato em anexo."/>
  </r>
  <r>
    <x v="1"/>
    <n v="0"/>
    <n v="0"/>
    <n v="0"/>
    <n v="13030"/>
    <x v="2243"/>
    <x v="0"/>
    <x v="1"/>
    <x v="0"/>
    <s v="01.27.02.11"/>
    <x v="14"/>
    <x v="2"/>
    <x v="2"/>
    <s v="Saneamento básico"/>
    <s v="01.27.02"/>
    <s v="Saneamento básico"/>
    <s v="01.27.02"/>
    <x v="4"/>
    <x v="0"/>
    <x v="3"/>
    <x v="2"/>
    <x v="0"/>
    <x v="1"/>
    <x v="2"/>
    <x v="0"/>
    <x v="1"/>
    <s v="2022-05-24"/>
    <x v="0"/>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Maio 2022, conforme contrato em anexo."/>
  </r>
  <r>
    <x v="1"/>
    <n v="0"/>
    <n v="0"/>
    <n v="0"/>
    <n v="2750"/>
    <x v="2244"/>
    <x v="0"/>
    <x v="0"/>
    <x v="0"/>
    <s v="03.03.10"/>
    <x v="0"/>
    <x v="0"/>
    <x v="0"/>
    <s v="Receitas Da Câmara"/>
    <s v="03.03.10"/>
    <s v="Receitas Da Câmara"/>
    <s v="03.03.10"/>
    <x v="46"/>
    <x v="0"/>
    <x v="5"/>
    <x v="4"/>
    <x v="0"/>
    <x v="0"/>
    <x v="0"/>
    <x v="0"/>
    <x v="1"/>
    <s v="2022-05-24"/>
    <x v="0"/>
    <n v="2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0"/>
    <x v="2245"/>
    <x v="0"/>
    <x v="0"/>
    <x v="0"/>
    <s v="03.03.10"/>
    <x v="0"/>
    <x v="0"/>
    <x v="0"/>
    <s v="Receitas Da Câmara"/>
    <s v="03.03.10"/>
    <s v="Receitas Da Câmara"/>
    <s v="03.03.10"/>
    <x v="40"/>
    <x v="0"/>
    <x v="5"/>
    <x v="4"/>
    <x v="0"/>
    <x v="0"/>
    <x v="0"/>
    <x v="0"/>
    <x v="1"/>
    <s v="2022-05-24"/>
    <x v="0"/>
    <n v="1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
    <x v="2246"/>
    <x v="0"/>
    <x v="0"/>
    <x v="0"/>
    <s v="03.03.10"/>
    <x v="0"/>
    <x v="0"/>
    <x v="0"/>
    <s v="Receitas Da Câmara"/>
    <s v="03.03.10"/>
    <s v="Receitas Da Câmara"/>
    <s v="03.03.10"/>
    <x v="34"/>
    <x v="0"/>
    <x v="5"/>
    <x v="4"/>
    <x v="0"/>
    <x v="0"/>
    <x v="0"/>
    <x v="0"/>
    <x v="1"/>
    <s v="2022-05-24"/>
    <x v="0"/>
    <n v="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2247"/>
    <x v="0"/>
    <x v="0"/>
    <x v="0"/>
    <s v="03.03.10"/>
    <x v="0"/>
    <x v="0"/>
    <x v="0"/>
    <s v="Receitas Da Câmara"/>
    <s v="03.03.10"/>
    <s v="Receitas Da Câmara"/>
    <s v="03.03.10"/>
    <x v="6"/>
    <x v="0"/>
    <x v="5"/>
    <x v="4"/>
    <x v="0"/>
    <x v="0"/>
    <x v="0"/>
    <x v="0"/>
    <x v="1"/>
    <s v="2022-05-24"/>
    <x v="0"/>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9367"/>
    <x v="2248"/>
    <x v="0"/>
    <x v="0"/>
    <x v="0"/>
    <s v="03.03.10"/>
    <x v="0"/>
    <x v="0"/>
    <x v="0"/>
    <s v="Receitas Da Câmara"/>
    <s v="03.03.10"/>
    <s v="Receitas Da Câmara"/>
    <s v="03.03.10"/>
    <x v="38"/>
    <x v="0"/>
    <x v="1"/>
    <x v="1"/>
    <x v="0"/>
    <x v="0"/>
    <x v="0"/>
    <x v="0"/>
    <x v="1"/>
    <s v="2022-05-24"/>
    <x v="0"/>
    <n v="9936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80"/>
    <x v="2249"/>
    <x v="0"/>
    <x v="0"/>
    <x v="0"/>
    <s v="03.03.10"/>
    <x v="0"/>
    <x v="0"/>
    <x v="0"/>
    <s v="Receitas Da Câmara"/>
    <s v="03.03.10"/>
    <s v="Receitas Da Câmara"/>
    <s v="03.03.10"/>
    <x v="39"/>
    <x v="0"/>
    <x v="5"/>
    <x v="4"/>
    <x v="0"/>
    <x v="0"/>
    <x v="0"/>
    <x v="0"/>
    <x v="1"/>
    <s v="2022-05-24"/>
    <x v="0"/>
    <n v="3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40"/>
    <x v="2250"/>
    <x v="0"/>
    <x v="0"/>
    <x v="0"/>
    <s v="03.03.10"/>
    <x v="0"/>
    <x v="0"/>
    <x v="0"/>
    <s v="Receitas Da Câmara"/>
    <s v="03.03.10"/>
    <s v="Receitas Da Câmara"/>
    <s v="03.03.10"/>
    <x v="52"/>
    <x v="0"/>
    <x v="5"/>
    <x v="4"/>
    <x v="0"/>
    <x v="0"/>
    <x v="0"/>
    <x v="0"/>
    <x v="1"/>
    <s v="2022-05-24"/>
    <x v="0"/>
    <n v="2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2251"/>
    <x v="0"/>
    <x v="0"/>
    <x v="0"/>
    <s v="03.03.10"/>
    <x v="0"/>
    <x v="0"/>
    <x v="0"/>
    <s v="Receitas Da Câmara"/>
    <s v="03.03.10"/>
    <s v="Receitas Da Câmara"/>
    <s v="03.03.10"/>
    <x v="48"/>
    <x v="0"/>
    <x v="5"/>
    <x v="4"/>
    <x v="0"/>
    <x v="0"/>
    <x v="0"/>
    <x v="0"/>
    <x v="1"/>
    <s v="2022-05-24"/>
    <x v="0"/>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00"/>
    <x v="2252"/>
    <x v="0"/>
    <x v="0"/>
    <x v="0"/>
    <s v="03.03.10"/>
    <x v="0"/>
    <x v="0"/>
    <x v="0"/>
    <s v="Receitas Da Câmara"/>
    <s v="03.03.10"/>
    <s v="Receitas Da Câmara"/>
    <s v="03.03.10"/>
    <x v="35"/>
    <x v="0"/>
    <x v="1"/>
    <x v="11"/>
    <x v="0"/>
    <x v="0"/>
    <x v="0"/>
    <x v="0"/>
    <x v="1"/>
    <s v="2022-05-24"/>
    <x v="0"/>
    <n v="1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0"/>
    <x v="2253"/>
    <x v="0"/>
    <x v="0"/>
    <x v="0"/>
    <s v="03.03.10"/>
    <x v="0"/>
    <x v="0"/>
    <x v="0"/>
    <s v="Receitas Da Câmara"/>
    <s v="03.03.10"/>
    <s v="Receitas Da Câmara"/>
    <s v="03.03.10"/>
    <x v="36"/>
    <x v="0"/>
    <x v="5"/>
    <x v="4"/>
    <x v="0"/>
    <x v="0"/>
    <x v="0"/>
    <x v="0"/>
    <x v="1"/>
    <s v="2022-05-24"/>
    <x v="0"/>
    <n v="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1"/>
    <x v="2254"/>
    <x v="0"/>
    <x v="1"/>
    <x v="0"/>
    <s v="03.16.27"/>
    <x v="41"/>
    <x v="0"/>
    <x v="5"/>
    <s v="Direção dos Assuntos Jurídicos, Fiscalização e Policia Municipal"/>
    <s v="03.16.27"/>
    <s v="Direção dos Assuntos Jurídicos, Fiscalização e Policia Municipal"/>
    <s v="03.16.27"/>
    <x v="60"/>
    <x v="0"/>
    <x v="1"/>
    <x v="1"/>
    <x v="0"/>
    <x v="0"/>
    <x v="2"/>
    <x v="0"/>
    <x v="1"/>
    <s v="2022-05-25"/>
    <x v="0"/>
    <n v="271"/>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5-2022"/>
  </r>
  <r>
    <x v="1"/>
    <n v="0"/>
    <n v="0"/>
    <n v="0"/>
    <n v="574"/>
    <x v="2254"/>
    <x v="0"/>
    <x v="1"/>
    <x v="0"/>
    <s v="03.16.27"/>
    <x v="41"/>
    <x v="0"/>
    <x v="5"/>
    <s v="Direção dos Assuntos Jurídicos, Fiscalização e Policia Municipal"/>
    <s v="03.16.27"/>
    <s v="Direção dos Assuntos Jurídicos, Fiscalização e Policia Municipal"/>
    <s v="03.16.27"/>
    <x v="62"/>
    <x v="0"/>
    <x v="1"/>
    <x v="1"/>
    <x v="0"/>
    <x v="0"/>
    <x v="2"/>
    <x v="0"/>
    <x v="1"/>
    <s v="2022-05-25"/>
    <x v="0"/>
    <n v="574"/>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05-2022"/>
  </r>
  <r>
    <x v="1"/>
    <n v="0"/>
    <n v="0"/>
    <n v="0"/>
    <n v="4917"/>
    <x v="2254"/>
    <x v="0"/>
    <x v="1"/>
    <x v="0"/>
    <s v="03.16.27"/>
    <x v="41"/>
    <x v="0"/>
    <x v="5"/>
    <s v="Direção dos Assuntos Jurídicos, Fiscalização e Policia Municipal"/>
    <s v="03.16.27"/>
    <s v="Direção dos Assuntos Jurídicos, Fiscalização e Policia Municipal"/>
    <s v="03.16.27"/>
    <x v="15"/>
    <x v="0"/>
    <x v="1"/>
    <x v="1"/>
    <x v="1"/>
    <x v="0"/>
    <x v="2"/>
    <x v="0"/>
    <x v="1"/>
    <s v="2022-05-25"/>
    <x v="0"/>
    <n v="4917"/>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5-2022"/>
  </r>
  <r>
    <x v="1"/>
    <n v="0"/>
    <n v="0"/>
    <n v="0"/>
    <n v="2070"/>
    <x v="2254"/>
    <x v="0"/>
    <x v="1"/>
    <x v="0"/>
    <s v="03.16.27"/>
    <x v="41"/>
    <x v="0"/>
    <x v="5"/>
    <s v="Direção dos Assuntos Jurídicos, Fiscalização e Policia Municipal"/>
    <s v="03.16.27"/>
    <s v="Direção dos Assuntos Jurídicos, Fiscalização e Policia Municipal"/>
    <s v="03.16.27"/>
    <x v="16"/>
    <x v="0"/>
    <x v="1"/>
    <x v="1"/>
    <x v="1"/>
    <x v="0"/>
    <x v="2"/>
    <x v="0"/>
    <x v="1"/>
    <s v="2022-05-25"/>
    <x v="0"/>
    <n v="2070"/>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5-2022"/>
  </r>
  <r>
    <x v="1"/>
    <n v="0"/>
    <n v="0"/>
    <n v="0"/>
    <n v="375"/>
    <x v="2254"/>
    <x v="0"/>
    <x v="1"/>
    <x v="0"/>
    <s v="03.16.27"/>
    <x v="41"/>
    <x v="0"/>
    <x v="5"/>
    <s v="Direção dos Assuntos Jurídicos, Fiscalização e Policia Municipal"/>
    <s v="03.16.27"/>
    <s v="Direção dos Assuntos Jurídicos, Fiscalização e Policia Municipal"/>
    <s v="03.16.27"/>
    <x v="60"/>
    <x v="0"/>
    <x v="1"/>
    <x v="1"/>
    <x v="0"/>
    <x v="0"/>
    <x v="2"/>
    <x v="0"/>
    <x v="1"/>
    <s v="2022-05-25"/>
    <x v="0"/>
    <n v="375"/>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5-2022"/>
  </r>
  <r>
    <x v="1"/>
    <n v="0"/>
    <n v="0"/>
    <n v="0"/>
    <n v="795"/>
    <x v="2254"/>
    <x v="0"/>
    <x v="1"/>
    <x v="0"/>
    <s v="03.16.27"/>
    <x v="41"/>
    <x v="0"/>
    <x v="5"/>
    <s v="Direção dos Assuntos Jurídicos, Fiscalização e Policia Municipal"/>
    <s v="03.16.27"/>
    <s v="Direção dos Assuntos Jurídicos, Fiscalização e Policia Municipal"/>
    <s v="03.16.27"/>
    <x v="62"/>
    <x v="0"/>
    <x v="1"/>
    <x v="1"/>
    <x v="0"/>
    <x v="0"/>
    <x v="2"/>
    <x v="0"/>
    <x v="1"/>
    <s v="2022-05-25"/>
    <x v="0"/>
    <n v="795"/>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5-2022"/>
  </r>
  <r>
    <x v="1"/>
    <n v="0"/>
    <n v="0"/>
    <n v="0"/>
    <n v="6802"/>
    <x v="2254"/>
    <x v="0"/>
    <x v="1"/>
    <x v="0"/>
    <s v="03.16.27"/>
    <x v="41"/>
    <x v="0"/>
    <x v="5"/>
    <s v="Direção dos Assuntos Jurídicos, Fiscalização e Policia Municipal"/>
    <s v="03.16.27"/>
    <s v="Direção dos Assuntos Jurídicos, Fiscalização e Policia Municipal"/>
    <s v="03.16.27"/>
    <x v="15"/>
    <x v="0"/>
    <x v="1"/>
    <x v="1"/>
    <x v="1"/>
    <x v="0"/>
    <x v="2"/>
    <x v="0"/>
    <x v="1"/>
    <s v="2022-05-25"/>
    <x v="0"/>
    <n v="6802"/>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5-2022"/>
  </r>
  <r>
    <x v="1"/>
    <n v="0"/>
    <n v="0"/>
    <n v="0"/>
    <n v="2862"/>
    <x v="2254"/>
    <x v="0"/>
    <x v="1"/>
    <x v="0"/>
    <s v="03.16.27"/>
    <x v="41"/>
    <x v="0"/>
    <x v="5"/>
    <s v="Direção dos Assuntos Jurídicos, Fiscalização e Policia Municipal"/>
    <s v="03.16.27"/>
    <s v="Direção dos Assuntos Jurídicos, Fiscalização e Policia Municipal"/>
    <s v="03.16.27"/>
    <x v="16"/>
    <x v="0"/>
    <x v="1"/>
    <x v="1"/>
    <x v="1"/>
    <x v="0"/>
    <x v="2"/>
    <x v="0"/>
    <x v="1"/>
    <s v="2022-05-25"/>
    <x v="0"/>
    <n v="2862"/>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5-2022"/>
  </r>
  <r>
    <x v="1"/>
    <n v="0"/>
    <n v="0"/>
    <n v="0"/>
    <n v="19"/>
    <x v="2254"/>
    <x v="0"/>
    <x v="1"/>
    <x v="0"/>
    <s v="03.16.27"/>
    <x v="41"/>
    <x v="0"/>
    <x v="5"/>
    <s v="Direção dos Assuntos Jurídicos, Fiscalização e Policia Municipal"/>
    <s v="03.16.27"/>
    <s v="Direção dos Assuntos Jurídicos, Fiscalização e Policia Municipal"/>
    <s v="03.16.27"/>
    <x v="60"/>
    <x v="0"/>
    <x v="1"/>
    <x v="1"/>
    <x v="0"/>
    <x v="0"/>
    <x v="2"/>
    <x v="0"/>
    <x v="1"/>
    <s v="2022-05-25"/>
    <x v="0"/>
    <n v="19"/>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5-2022"/>
  </r>
  <r>
    <x v="1"/>
    <n v="0"/>
    <n v="0"/>
    <n v="0"/>
    <n v="41"/>
    <x v="2254"/>
    <x v="0"/>
    <x v="1"/>
    <x v="0"/>
    <s v="03.16.27"/>
    <x v="41"/>
    <x v="0"/>
    <x v="5"/>
    <s v="Direção dos Assuntos Jurídicos, Fiscalização e Policia Municipal"/>
    <s v="03.16.27"/>
    <s v="Direção dos Assuntos Jurídicos, Fiscalização e Policia Municipal"/>
    <s v="03.16.27"/>
    <x v="62"/>
    <x v="0"/>
    <x v="1"/>
    <x v="1"/>
    <x v="0"/>
    <x v="0"/>
    <x v="2"/>
    <x v="0"/>
    <x v="1"/>
    <s v="2022-05-25"/>
    <x v="0"/>
    <n v="41"/>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5-2022"/>
  </r>
  <r>
    <x v="1"/>
    <n v="0"/>
    <n v="0"/>
    <n v="0"/>
    <n v="357"/>
    <x v="2254"/>
    <x v="0"/>
    <x v="1"/>
    <x v="0"/>
    <s v="03.16.27"/>
    <x v="41"/>
    <x v="0"/>
    <x v="5"/>
    <s v="Direção dos Assuntos Jurídicos, Fiscalização e Policia Municipal"/>
    <s v="03.16.27"/>
    <s v="Direção dos Assuntos Jurídicos, Fiscalização e Policia Municipal"/>
    <s v="03.16.27"/>
    <x v="15"/>
    <x v="0"/>
    <x v="1"/>
    <x v="1"/>
    <x v="1"/>
    <x v="0"/>
    <x v="2"/>
    <x v="0"/>
    <x v="1"/>
    <s v="2022-05-25"/>
    <x v="0"/>
    <n v="357"/>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5-2022"/>
  </r>
  <r>
    <x v="1"/>
    <n v="0"/>
    <n v="0"/>
    <n v="0"/>
    <n v="152"/>
    <x v="2254"/>
    <x v="0"/>
    <x v="1"/>
    <x v="0"/>
    <s v="03.16.27"/>
    <x v="41"/>
    <x v="0"/>
    <x v="5"/>
    <s v="Direção dos Assuntos Jurídicos, Fiscalização e Policia Municipal"/>
    <s v="03.16.27"/>
    <s v="Direção dos Assuntos Jurídicos, Fiscalização e Policia Municipal"/>
    <s v="03.16.27"/>
    <x v="16"/>
    <x v="0"/>
    <x v="1"/>
    <x v="1"/>
    <x v="1"/>
    <x v="0"/>
    <x v="2"/>
    <x v="0"/>
    <x v="1"/>
    <s v="2022-05-25"/>
    <x v="0"/>
    <n v="152"/>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5-2022"/>
  </r>
  <r>
    <x v="1"/>
    <n v="0"/>
    <n v="0"/>
    <n v="0"/>
    <n v="14"/>
    <x v="2254"/>
    <x v="0"/>
    <x v="1"/>
    <x v="0"/>
    <s v="03.16.27"/>
    <x v="41"/>
    <x v="0"/>
    <x v="5"/>
    <s v="Direção dos Assuntos Jurídicos, Fiscalização e Policia Municipal"/>
    <s v="03.16.27"/>
    <s v="Direção dos Assuntos Jurídicos, Fiscalização e Policia Municipal"/>
    <s v="03.16.27"/>
    <x v="60"/>
    <x v="0"/>
    <x v="1"/>
    <x v="1"/>
    <x v="0"/>
    <x v="0"/>
    <x v="2"/>
    <x v="0"/>
    <x v="1"/>
    <s v="2022-05-25"/>
    <x v="0"/>
    <n v="14"/>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5-2022"/>
  </r>
  <r>
    <x v="1"/>
    <n v="0"/>
    <n v="0"/>
    <n v="0"/>
    <n v="30"/>
    <x v="2254"/>
    <x v="0"/>
    <x v="1"/>
    <x v="0"/>
    <s v="03.16.27"/>
    <x v="41"/>
    <x v="0"/>
    <x v="5"/>
    <s v="Direção dos Assuntos Jurídicos, Fiscalização e Policia Municipal"/>
    <s v="03.16.27"/>
    <s v="Direção dos Assuntos Jurídicos, Fiscalização e Policia Municipal"/>
    <s v="03.16.27"/>
    <x v="62"/>
    <x v="0"/>
    <x v="1"/>
    <x v="1"/>
    <x v="0"/>
    <x v="0"/>
    <x v="2"/>
    <x v="0"/>
    <x v="1"/>
    <s v="2022-05-25"/>
    <x v="0"/>
    <n v="30"/>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05-2022"/>
  </r>
  <r>
    <x v="1"/>
    <n v="0"/>
    <n v="0"/>
    <n v="0"/>
    <n v="262"/>
    <x v="2254"/>
    <x v="0"/>
    <x v="1"/>
    <x v="0"/>
    <s v="03.16.27"/>
    <x v="41"/>
    <x v="0"/>
    <x v="5"/>
    <s v="Direção dos Assuntos Jurídicos, Fiscalização e Policia Municipal"/>
    <s v="03.16.27"/>
    <s v="Direção dos Assuntos Jurídicos, Fiscalização e Policia Municipal"/>
    <s v="03.16.27"/>
    <x v="15"/>
    <x v="0"/>
    <x v="1"/>
    <x v="1"/>
    <x v="1"/>
    <x v="0"/>
    <x v="2"/>
    <x v="0"/>
    <x v="1"/>
    <s v="2022-05-25"/>
    <x v="0"/>
    <n v="262"/>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5-2022"/>
  </r>
  <r>
    <x v="1"/>
    <n v="0"/>
    <n v="0"/>
    <n v="0"/>
    <n v="112"/>
    <x v="2254"/>
    <x v="0"/>
    <x v="1"/>
    <x v="0"/>
    <s v="03.16.27"/>
    <x v="41"/>
    <x v="0"/>
    <x v="5"/>
    <s v="Direção dos Assuntos Jurídicos, Fiscalização e Policia Municipal"/>
    <s v="03.16.27"/>
    <s v="Direção dos Assuntos Jurídicos, Fiscalização e Policia Municipal"/>
    <s v="03.16.27"/>
    <x v="16"/>
    <x v="0"/>
    <x v="1"/>
    <x v="1"/>
    <x v="1"/>
    <x v="0"/>
    <x v="2"/>
    <x v="0"/>
    <x v="1"/>
    <s v="2022-05-25"/>
    <x v="0"/>
    <n v="112"/>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5-2022"/>
  </r>
  <r>
    <x v="1"/>
    <n v="0"/>
    <n v="0"/>
    <n v="0"/>
    <n v="960"/>
    <x v="2254"/>
    <x v="0"/>
    <x v="1"/>
    <x v="0"/>
    <s v="03.16.27"/>
    <x v="41"/>
    <x v="0"/>
    <x v="5"/>
    <s v="Direção dos Assuntos Jurídicos, Fiscalização e Policia Municipal"/>
    <s v="03.16.27"/>
    <s v="Direção dos Assuntos Jurídicos, Fiscalização e Policia Municipal"/>
    <s v="03.16.27"/>
    <x v="60"/>
    <x v="0"/>
    <x v="1"/>
    <x v="1"/>
    <x v="0"/>
    <x v="0"/>
    <x v="2"/>
    <x v="0"/>
    <x v="1"/>
    <s v="2022-05-25"/>
    <x v="0"/>
    <n v="960"/>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5-2022"/>
  </r>
  <r>
    <x v="1"/>
    <n v="0"/>
    <n v="0"/>
    <n v="0"/>
    <n v="2035"/>
    <x v="2254"/>
    <x v="0"/>
    <x v="1"/>
    <x v="0"/>
    <s v="03.16.27"/>
    <x v="41"/>
    <x v="0"/>
    <x v="5"/>
    <s v="Direção dos Assuntos Jurídicos, Fiscalização e Policia Municipal"/>
    <s v="03.16.27"/>
    <s v="Direção dos Assuntos Jurídicos, Fiscalização e Policia Municipal"/>
    <s v="03.16.27"/>
    <x v="62"/>
    <x v="0"/>
    <x v="1"/>
    <x v="1"/>
    <x v="0"/>
    <x v="0"/>
    <x v="2"/>
    <x v="0"/>
    <x v="1"/>
    <s v="2022-05-25"/>
    <x v="0"/>
    <n v="2035"/>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5-2022"/>
  </r>
  <r>
    <x v="1"/>
    <n v="0"/>
    <n v="0"/>
    <n v="0"/>
    <n v="17416"/>
    <x v="2254"/>
    <x v="0"/>
    <x v="1"/>
    <x v="0"/>
    <s v="03.16.27"/>
    <x v="41"/>
    <x v="0"/>
    <x v="5"/>
    <s v="Direção dos Assuntos Jurídicos, Fiscalização e Policia Municipal"/>
    <s v="03.16.27"/>
    <s v="Direção dos Assuntos Jurídicos, Fiscalização e Policia Municipal"/>
    <s v="03.16.27"/>
    <x v="15"/>
    <x v="0"/>
    <x v="1"/>
    <x v="1"/>
    <x v="1"/>
    <x v="0"/>
    <x v="2"/>
    <x v="0"/>
    <x v="1"/>
    <s v="2022-05-25"/>
    <x v="0"/>
    <n v="17416"/>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5-2022"/>
  </r>
  <r>
    <x v="1"/>
    <n v="0"/>
    <n v="0"/>
    <n v="0"/>
    <n v="7328"/>
    <x v="2254"/>
    <x v="0"/>
    <x v="1"/>
    <x v="0"/>
    <s v="03.16.27"/>
    <x v="41"/>
    <x v="0"/>
    <x v="5"/>
    <s v="Direção dos Assuntos Jurídicos, Fiscalização e Policia Municipal"/>
    <s v="03.16.27"/>
    <s v="Direção dos Assuntos Jurídicos, Fiscalização e Policia Municipal"/>
    <s v="03.16.27"/>
    <x v="16"/>
    <x v="0"/>
    <x v="1"/>
    <x v="1"/>
    <x v="1"/>
    <x v="0"/>
    <x v="2"/>
    <x v="0"/>
    <x v="1"/>
    <s v="2022-05-25"/>
    <x v="0"/>
    <n v="7328"/>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5-2022"/>
  </r>
  <r>
    <x v="1"/>
    <n v="0"/>
    <n v="0"/>
    <n v="0"/>
    <n v="11825"/>
    <x v="2254"/>
    <x v="0"/>
    <x v="1"/>
    <x v="0"/>
    <s v="03.16.27"/>
    <x v="41"/>
    <x v="0"/>
    <x v="5"/>
    <s v="Direção dos Assuntos Jurídicos, Fiscalização e Policia Municipal"/>
    <s v="03.16.27"/>
    <s v="Direção dos Assuntos Jurídicos, Fiscalização e Policia Municipal"/>
    <s v="03.16.27"/>
    <x v="60"/>
    <x v="0"/>
    <x v="1"/>
    <x v="1"/>
    <x v="0"/>
    <x v="0"/>
    <x v="2"/>
    <x v="0"/>
    <x v="1"/>
    <s v="2022-05-25"/>
    <x v="0"/>
    <n v="11825"/>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5-2022"/>
  </r>
  <r>
    <x v="1"/>
    <n v="0"/>
    <n v="0"/>
    <n v="0"/>
    <n v="25053"/>
    <x v="2254"/>
    <x v="0"/>
    <x v="1"/>
    <x v="0"/>
    <s v="03.16.27"/>
    <x v="41"/>
    <x v="0"/>
    <x v="5"/>
    <s v="Direção dos Assuntos Jurídicos, Fiscalização e Policia Municipal"/>
    <s v="03.16.27"/>
    <s v="Direção dos Assuntos Jurídicos, Fiscalização e Policia Municipal"/>
    <s v="03.16.27"/>
    <x v="62"/>
    <x v="0"/>
    <x v="1"/>
    <x v="1"/>
    <x v="0"/>
    <x v="0"/>
    <x v="2"/>
    <x v="0"/>
    <x v="1"/>
    <s v="2022-05-25"/>
    <x v="0"/>
    <n v="25053"/>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5-2022"/>
  </r>
  <r>
    <x v="1"/>
    <n v="0"/>
    <n v="0"/>
    <n v="0"/>
    <n v="214322"/>
    <x v="2254"/>
    <x v="0"/>
    <x v="1"/>
    <x v="0"/>
    <s v="03.16.27"/>
    <x v="41"/>
    <x v="0"/>
    <x v="5"/>
    <s v="Direção dos Assuntos Jurídicos, Fiscalização e Policia Municipal"/>
    <s v="03.16.27"/>
    <s v="Direção dos Assuntos Jurídicos, Fiscalização e Policia Municipal"/>
    <s v="03.16.27"/>
    <x v="15"/>
    <x v="0"/>
    <x v="1"/>
    <x v="1"/>
    <x v="1"/>
    <x v="0"/>
    <x v="2"/>
    <x v="0"/>
    <x v="1"/>
    <s v="2022-05-25"/>
    <x v="0"/>
    <n v="21432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5-2022"/>
  </r>
  <r>
    <x v="1"/>
    <n v="0"/>
    <n v="0"/>
    <n v="0"/>
    <n v="90138"/>
    <x v="2254"/>
    <x v="0"/>
    <x v="1"/>
    <x v="0"/>
    <s v="03.16.27"/>
    <x v="41"/>
    <x v="0"/>
    <x v="5"/>
    <s v="Direção dos Assuntos Jurídicos, Fiscalização e Policia Municipal"/>
    <s v="03.16.27"/>
    <s v="Direção dos Assuntos Jurídicos, Fiscalização e Policia Municipal"/>
    <s v="03.16.27"/>
    <x v="16"/>
    <x v="0"/>
    <x v="1"/>
    <x v="1"/>
    <x v="1"/>
    <x v="0"/>
    <x v="2"/>
    <x v="0"/>
    <x v="1"/>
    <s v="2022-05-25"/>
    <x v="0"/>
    <n v="90138"/>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5-2022"/>
  </r>
  <r>
    <x v="1"/>
    <n v="0"/>
    <n v="0"/>
    <n v="0"/>
    <n v="6532"/>
    <x v="2255"/>
    <x v="0"/>
    <x v="1"/>
    <x v="0"/>
    <s v="03.16.26"/>
    <x v="43"/>
    <x v="0"/>
    <x v="5"/>
    <s v="Dir. da Agricultura, Pecuária e Floresta"/>
    <s v="03.16.26"/>
    <s v="Dir. da Agricultura, Pecuária e Floresta"/>
    <s v="03.16.26"/>
    <x v="15"/>
    <x v="0"/>
    <x v="1"/>
    <x v="1"/>
    <x v="1"/>
    <x v="0"/>
    <x v="2"/>
    <x v="0"/>
    <x v="1"/>
    <s v="2022-05-25"/>
    <x v="0"/>
    <n v="6532"/>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5-2022"/>
  </r>
  <r>
    <x v="1"/>
    <n v="0"/>
    <n v="0"/>
    <n v="0"/>
    <n v="10224"/>
    <x v="2255"/>
    <x v="0"/>
    <x v="1"/>
    <x v="0"/>
    <s v="03.16.26"/>
    <x v="43"/>
    <x v="0"/>
    <x v="5"/>
    <s v="Dir. da Agricultura, Pecuária e Floresta"/>
    <s v="03.16.26"/>
    <s v="Dir. da Agricultura, Pecuária e Floresta"/>
    <s v="03.16.26"/>
    <x v="15"/>
    <x v="0"/>
    <x v="1"/>
    <x v="1"/>
    <x v="1"/>
    <x v="0"/>
    <x v="2"/>
    <x v="0"/>
    <x v="1"/>
    <s v="2022-05-25"/>
    <x v="0"/>
    <n v="10224"/>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5-2022"/>
  </r>
  <r>
    <x v="1"/>
    <n v="0"/>
    <n v="0"/>
    <n v="0"/>
    <n v="19350"/>
    <x v="2256"/>
    <x v="0"/>
    <x v="0"/>
    <x v="0"/>
    <s v="80.02.01"/>
    <x v="3"/>
    <x v="3"/>
    <x v="3"/>
    <s v="Retenções Iur"/>
    <s v="80.02.01"/>
    <s v="Retenções Iur"/>
    <s v="80.02.01"/>
    <x v="3"/>
    <x v="0"/>
    <x v="2"/>
    <x v="1"/>
    <x v="1"/>
    <x v="2"/>
    <x v="0"/>
    <x v="0"/>
    <x v="2"/>
    <s v="2022-03-08"/>
    <x v="1"/>
    <n v="19350"/>
    <x v="0"/>
    <m/>
    <x v="0"/>
    <m/>
    <x v="3"/>
    <n v="100474696"/>
    <x v="0"/>
    <x v="0"/>
    <s v="Retenções Iur"/>
    <s v="ORI"/>
    <x v="0"/>
    <s v="RIUR"/>
    <x v="0"/>
    <x v="0"/>
    <x v="0"/>
    <x v="0"/>
    <x v="0"/>
    <x v="0"/>
    <x v="0"/>
    <x v="0"/>
    <x v="0"/>
    <x v="0"/>
    <x v="0"/>
    <s v="Retenções Iur"/>
    <x v="0"/>
    <x v="0"/>
    <x v="0"/>
    <x v="0"/>
    <x v="2"/>
    <x v="0"/>
    <x v="0"/>
    <s v="000000"/>
    <x v="0"/>
    <x v="1"/>
    <x v="0"/>
    <x v="0"/>
    <s v="RETENCAO OT"/>
  </r>
  <r>
    <x v="1"/>
    <n v="0"/>
    <n v="0"/>
    <n v="0"/>
    <n v="4550"/>
    <x v="2257"/>
    <x v="0"/>
    <x v="0"/>
    <x v="0"/>
    <s v="03.03.10"/>
    <x v="0"/>
    <x v="0"/>
    <x v="0"/>
    <s v="Receitas Da Câmara"/>
    <s v="03.03.10"/>
    <s v="Receitas Da Câmara"/>
    <s v="03.03.10"/>
    <x v="37"/>
    <x v="0"/>
    <x v="5"/>
    <x v="4"/>
    <x v="0"/>
    <x v="0"/>
    <x v="0"/>
    <x v="0"/>
    <x v="4"/>
    <s v="2022-01-07"/>
    <x v="1"/>
    <n v="4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707"/>
    <x v="2258"/>
    <x v="0"/>
    <x v="0"/>
    <x v="0"/>
    <s v="03.03.10"/>
    <x v="0"/>
    <x v="0"/>
    <x v="0"/>
    <s v="Receitas Da Câmara"/>
    <s v="03.03.10"/>
    <s v="Receitas Da Câmara"/>
    <s v="03.03.10"/>
    <x v="38"/>
    <x v="0"/>
    <x v="1"/>
    <x v="1"/>
    <x v="0"/>
    <x v="0"/>
    <x v="0"/>
    <x v="0"/>
    <x v="4"/>
    <s v="2022-01-07"/>
    <x v="1"/>
    <n v="1970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640"/>
    <x v="2259"/>
    <x v="0"/>
    <x v="0"/>
    <x v="0"/>
    <s v="03.03.10"/>
    <x v="0"/>
    <x v="0"/>
    <x v="0"/>
    <s v="Receitas Da Câmara"/>
    <s v="03.03.10"/>
    <s v="Receitas Da Câmara"/>
    <s v="03.03.10"/>
    <x v="47"/>
    <x v="0"/>
    <x v="5"/>
    <x v="13"/>
    <x v="0"/>
    <x v="0"/>
    <x v="0"/>
    <x v="0"/>
    <x v="4"/>
    <s v="2022-01-07"/>
    <x v="1"/>
    <n v="23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900"/>
    <x v="2260"/>
    <x v="0"/>
    <x v="0"/>
    <x v="0"/>
    <s v="03.03.10"/>
    <x v="0"/>
    <x v="0"/>
    <x v="0"/>
    <s v="Receitas Da Câmara"/>
    <s v="03.03.10"/>
    <s v="Receitas Da Câmara"/>
    <s v="03.03.10"/>
    <x v="41"/>
    <x v="0"/>
    <x v="5"/>
    <x v="4"/>
    <x v="0"/>
    <x v="0"/>
    <x v="0"/>
    <x v="0"/>
    <x v="4"/>
    <s v="2022-01-07"/>
    <x v="1"/>
    <n v="239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400"/>
    <x v="2261"/>
    <x v="0"/>
    <x v="0"/>
    <x v="0"/>
    <s v="03.03.10"/>
    <x v="0"/>
    <x v="0"/>
    <x v="0"/>
    <s v="Receitas Da Câmara"/>
    <s v="03.03.10"/>
    <s v="Receitas Da Câmara"/>
    <s v="03.03.10"/>
    <x v="35"/>
    <x v="0"/>
    <x v="1"/>
    <x v="11"/>
    <x v="0"/>
    <x v="0"/>
    <x v="0"/>
    <x v="0"/>
    <x v="4"/>
    <s v="2022-01-07"/>
    <x v="1"/>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2262"/>
    <x v="0"/>
    <x v="0"/>
    <x v="0"/>
    <s v="03.03.10"/>
    <x v="0"/>
    <x v="0"/>
    <x v="0"/>
    <s v="Receitas Da Câmara"/>
    <s v="03.03.10"/>
    <s v="Receitas Da Câmara"/>
    <s v="03.03.10"/>
    <x v="36"/>
    <x v="0"/>
    <x v="5"/>
    <x v="4"/>
    <x v="0"/>
    <x v="0"/>
    <x v="0"/>
    <x v="0"/>
    <x v="4"/>
    <s v="2022-01-07"/>
    <x v="1"/>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2263"/>
    <x v="0"/>
    <x v="0"/>
    <x v="0"/>
    <s v="03.03.10"/>
    <x v="0"/>
    <x v="0"/>
    <x v="0"/>
    <s v="Receitas Da Câmara"/>
    <s v="03.03.10"/>
    <s v="Receitas Da Câmara"/>
    <s v="03.03.10"/>
    <x v="39"/>
    <x v="0"/>
    <x v="5"/>
    <x v="4"/>
    <x v="0"/>
    <x v="0"/>
    <x v="0"/>
    <x v="0"/>
    <x v="4"/>
    <s v="2022-01-07"/>
    <x v="1"/>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30"/>
    <x v="2264"/>
    <x v="0"/>
    <x v="0"/>
    <x v="0"/>
    <s v="03.03.10"/>
    <x v="0"/>
    <x v="0"/>
    <x v="0"/>
    <s v="Receitas Da Câmara"/>
    <s v="03.03.10"/>
    <s v="Receitas Da Câmara"/>
    <s v="03.03.10"/>
    <x v="34"/>
    <x v="0"/>
    <x v="5"/>
    <x v="4"/>
    <x v="0"/>
    <x v="0"/>
    <x v="0"/>
    <x v="0"/>
    <x v="4"/>
    <s v="2022-01-07"/>
    <x v="1"/>
    <n v="26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2265"/>
    <x v="0"/>
    <x v="0"/>
    <x v="0"/>
    <s v="03.03.10"/>
    <x v="0"/>
    <x v="0"/>
    <x v="0"/>
    <s v="Receitas Da Câmara"/>
    <s v="03.03.10"/>
    <s v="Receitas Da Câmara"/>
    <s v="03.03.10"/>
    <x v="36"/>
    <x v="0"/>
    <x v="5"/>
    <x v="4"/>
    <x v="0"/>
    <x v="0"/>
    <x v="0"/>
    <x v="0"/>
    <x v="4"/>
    <s v="2022-01-11"/>
    <x v="1"/>
    <n v="4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200"/>
    <x v="2266"/>
    <x v="0"/>
    <x v="0"/>
    <x v="0"/>
    <s v="03.03.10"/>
    <x v="0"/>
    <x v="0"/>
    <x v="0"/>
    <s v="Receitas Da Câmara"/>
    <s v="03.03.10"/>
    <s v="Receitas Da Câmara"/>
    <s v="03.03.10"/>
    <x v="48"/>
    <x v="0"/>
    <x v="5"/>
    <x v="4"/>
    <x v="0"/>
    <x v="0"/>
    <x v="0"/>
    <x v="0"/>
    <x v="4"/>
    <s v="2022-01-11"/>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302"/>
    <x v="2267"/>
    <x v="0"/>
    <x v="0"/>
    <x v="0"/>
    <s v="03.03.10"/>
    <x v="0"/>
    <x v="0"/>
    <x v="0"/>
    <s v="Receitas Da Câmara"/>
    <s v="03.03.10"/>
    <s v="Receitas Da Câmara"/>
    <s v="03.03.10"/>
    <x v="38"/>
    <x v="0"/>
    <x v="1"/>
    <x v="1"/>
    <x v="0"/>
    <x v="0"/>
    <x v="0"/>
    <x v="0"/>
    <x v="4"/>
    <s v="2022-01-11"/>
    <x v="1"/>
    <n v="4330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00"/>
    <x v="2268"/>
    <x v="0"/>
    <x v="0"/>
    <x v="0"/>
    <s v="03.03.10"/>
    <x v="0"/>
    <x v="0"/>
    <x v="0"/>
    <s v="Receitas Da Câmara"/>
    <s v="03.03.10"/>
    <s v="Receitas Da Câmara"/>
    <s v="03.03.10"/>
    <x v="35"/>
    <x v="0"/>
    <x v="1"/>
    <x v="11"/>
    <x v="0"/>
    <x v="0"/>
    <x v="0"/>
    <x v="0"/>
    <x v="4"/>
    <s v="2022-01-11"/>
    <x v="1"/>
    <n v="3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2269"/>
    <x v="0"/>
    <x v="0"/>
    <x v="0"/>
    <s v="03.03.10"/>
    <x v="0"/>
    <x v="0"/>
    <x v="0"/>
    <s v="Receitas Da Câmara"/>
    <s v="03.03.10"/>
    <s v="Receitas Da Câmara"/>
    <s v="03.03.10"/>
    <x v="40"/>
    <x v="0"/>
    <x v="5"/>
    <x v="4"/>
    <x v="0"/>
    <x v="0"/>
    <x v="0"/>
    <x v="0"/>
    <x v="4"/>
    <s v="2022-01-11"/>
    <x v="1"/>
    <n v="54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0200"/>
    <x v="2270"/>
    <x v="0"/>
    <x v="0"/>
    <x v="0"/>
    <s v="03.03.10"/>
    <x v="0"/>
    <x v="0"/>
    <x v="0"/>
    <s v="Receitas Da Câmara"/>
    <s v="03.03.10"/>
    <s v="Receitas Da Câmara"/>
    <s v="03.03.10"/>
    <x v="41"/>
    <x v="0"/>
    <x v="5"/>
    <x v="4"/>
    <x v="0"/>
    <x v="0"/>
    <x v="0"/>
    <x v="0"/>
    <x v="4"/>
    <s v="2022-01-11"/>
    <x v="1"/>
    <n v="102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040"/>
    <x v="2271"/>
    <x v="0"/>
    <x v="0"/>
    <x v="0"/>
    <s v="03.03.10"/>
    <x v="0"/>
    <x v="0"/>
    <x v="0"/>
    <s v="Receitas Da Câmara"/>
    <s v="03.03.10"/>
    <s v="Receitas Da Câmara"/>
    <s v="03.03.10"/>
    <x v="34"/>
    <x v="0"/>
    <x v="5"/>
    <x v="4"/>
    <x v="0"/>
    <x v="0"/>
    <x v="0"/>
    <x v="0"/>
    <x v="4"/>
    <s v="2022-01-11"/>
    <x v="1"/>
    <n v="304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000"/>
    <x v="2272"/>
    <x v="0"/>
    <x v="0"/>
    <x v="0"/>
    <s v="03.03.10"/>
    <x v="0"/>
    <x v="0"/>
    <x v="0"/>
    <s v="Receitas Da Câmara"/>
    <s v="03.03.10"/>
    <s v="Receitas Da Câmara"/>
    <s v="03.03.10"/>
    <x v="47"/>
    <x v="0"/>
    <x v="5"/>
    <x v="13"/>
    <x v="0"/>
    <x v="0"/>
    <x v="0"/>
    <x v="0"/>
    <x v="4"/>
    <s v="2022-01-11"/>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430"/>
    <x v="2273"/>
    <x v="0"/>
    <x v="0"/>
    <x v="0"/>
    <s v="03.03.10"/>
    <x v="0"/>
    <x v="0"/>
    <x v="0"/>
    <s v="Receitas Da Câmara"/>
    <s v="03.03.10"/>
    <s v="Receitas Da Câmara"/>
    <s v="03.03.10"/>
    <x v="37"/>
    <x v="0"/>
    <x v="5"/>
    <x v="4"/>
    <x v="0"/>
    <x v="0"/>
    <x v="0"/>
    <x v="0"/>
    <x v="4"/>
    <s v="2022-01-11"/>
    <x v="1"/>
    <n v="943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5000"/>
    <x v="2274"/>
    <x v="0"/>
    <x v="0"/>
    <x v="0"/>
    <s v="03.03.10"/>
    <x v="0"/>
    <x v="0"/>
    <x v="0"/>
    <s v="Receitas Da Câmara"/>
    <s v="03.03.10"/>
    <s v="Receitas Da Câmara"/>
    <s v="03.03.10"/>
    <x v="45"/>
    <x v="0"/>
    <x v="1"/>
    <x v="1"/>
    <x v="0"/>
    <x v="0"/>
    <x v="0"/>
    <x v="0"/>
    <x v="4"/>
    <s v="2022-01-11"/>
    <x v="1"/>
    <n v="7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2275"/>
    <x v="0"/>
    <x v="0"/>
    <x v="0"/>
    <s v="03.03.10"/>
    <x v="0"/>
    <x v="0"/>
    <x v="0"/>
    <s v="Receitas Da Câmara"/>
    <s v="03.03.10"/>
    <s v="Receitas Da Câmara"/>
    <s v="03.03.10"/>
    <x v="44"/>
    <x v="0"/>
    <x v="5"/>
    <x v="4"/>
    <x v="0"/>
    <x v="0"/>
    <x v="0"/>
    <x v="0"/>
    <x v="4"/>
    <s v="2022-01-11"/>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00"/>
    <x v="2276"/>
    <x v="0"/>
    <x v="0"/>
    <x v="0"/>
    <s v="03.03.10"/>
    <x v="0"/>
    <x v="0"/>
    <x v="0"/>
    <s v="Receitas Da Câmara"/>
    <s v="03.03.10"/>
    <s v="Receitas Da Câmara"/>
    <s v="03.03.10"/>
    <x v="39"/>
    <x v="0"/>
    <x v="5"/>
    <x v="4"/>
    <x v="0"/>
    <x v="0"/>
    <x v="0"/>
    <x v="0"/>
    <x v="4"/>
    <s v="2022-01-11"/>
    <x v="1"/>
    <n v="39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800"/>
    <x v="2277"/>
    <x v="0"/>
    <x v="1"/>
    <x v="0"/>
    <s v="03.16.15"/>
    <x v="6"/>
    <x v="0"/>
    <x v="5"/>
    <s v="Direção Financeira"/>
    <s v="03.16.15"/>
    <s v="Direção Financeira"/>
    <s v="03.16.15"/>
    <x v="9"/>
    <x v="0"/>
    <x v="1"/>
    <x v="5"/>
    <x v="0"/>
    <x v="0"/>
    <x v="2"/>
    <x v="0"/>
    <x v="5"/>
    <s v="2022-02-22"/>
    <x v="1"/>
    <n v="2800"/>
    <x v="0"/>
    <m/>
    <x v="0"/>
    <m/>
    <x v="65"/>
    <n v="100478720"/>
    <x v="0"/>
    <x v="0"/>
    <s v="Direção Financeira"/>
    <s v="ORI"/>
    <x v="0"/>
    <m/>
    <x v="0"/>
    <x v="0"/>
    <x v="0"/>
    <x v="0"/>
    <x v="0"/>
    <x v="0"/>
    <x v="0"/>
    <x v="1"/>
    <x v="0"/>
    <x v="0"/>
    <x v="0"/>
    <s v="Direção Financeira"/>
    <x v="0"/>
    <x v="0"/>
    <x v="0"/>
    <x v="0"/>
    <x v="0"/>
    <x v="0"/>
    <x v="0"/>
    <s v="000345"/>
    <x v="0"/>
    <x v="0"/>
    <x v="0"/>
    <x v="0"/>
    <s v="Ajuda de custo a favor do Sr. Moisés do Rosário Landim pela sua deslocação a cidade da Praia em missão do serviço nos dias 03 e 04 de fevereiro 2022, conforme anexo "/>
  </r>
  <r>
    <x v="1"/>
    <n v="0"/>
    <n v="0"/>
    <n v="0"/>
    <n v="2300"/>
    <x v="2278"/>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279"/>
    <x v="0"/>
    <x v="0"/>
    <x v="0"/>
    <s v="80.02.01"/>
    <x v="3"/>
    <x v="3"/>
    <x v="3"/>
    <s v="Retenções Iur"/>
    <s v="80.02.01"/>
    <s v="Retenções Iur"/>
    <s v="80.02.01"/>
    <x v="3"/>
    <x v="0"/>
    <x v="2"/>
    <x v="1"/>
    <x v="1"/>
    <x v="2"/>
    <x v="0"/>
    <x v="0"/>
    <x v="5"/>
    <s v="2022-02-23"/>
    <x v="1"/>
    <n v="2300"/>
    <x v="0"/>
    <m/>
    <x v="0"/>
    <m/>
    <x v="3"/>
    <n v="100474696"/>
    <x v="0"/>
    <x v="0"/>
    <s v="Retenções Iur"/>
    <s v="ORI"/>
    <x v="0"/>
    <s v="RIUR"/>
    <x v="0"/>
    <x v="0"/>
    <x v="0"/>
    <x v="0"/>
    <x v="0"/>
    <x v="0"/>
    <x v="0"/>
    <x v="0"/>
    <x v="0"/>
    <x v="0"/>
    <x v="0"/>
    <s v="Retenções Iur"/>
    <x v="0"/>
    <x v="0"/>
    <x v="0"/>
    <x v="0"/>
    <x v="2"/>
    <x v="0"/>
    <x v="0"/>
    <s v="000000"/>
    <x v="0"/>
    <x v="1"/>
    <x v="0"/>
    <x v="0"/>
    <s v="RETENCAO OT"/>
  </r>
  <r>
    <x v="1"/>
    <n v="0"/>
    <n v="0"/>
    <n v="0"/>
    <n v="20743"/>
    <x v="2280"/>
    <x v="0"/>
    <x v="0"/>
    <x v="0"/>
    <s v="80.02.01"/>
    <x v="3"/>
    <x v="3"/>
    <x v="3"/>
    <s v="Retenções Iur"/>
    <s v="80.02.01"/>
    <s v="Retenções Iur"/>
    <s v="80.02.01"/>
    <x v="3"/>
    <x v="0"/>
    <x v="2"/>
    <x v="1"/>
    <x v="1"/>
    <x v="2"/>
    <x v="0"/>
    <x v="0"/>
    <x v="5"/>
    <s v="2022-02-17"/>
    <x v="1"/>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2281"/>
    <x v="0"/>
    <x v="0"/>
    <x v="0"/>
    <s v="80.02.10.01"/>
    <x v="9"/>
    <x v="3"/>
    <x v="3"/>
    <s v="Outros"/>
    <s v="80.02.10"/>
    <s v="Outros"/>
    <s v="80.02.10"/>
    <x v="29"/>
    <x v="0"/>
    <x v="2"/>
    <x v="1"/>
    <x v="1"/>
    <x v="2"/>
    <x v="0"/>
    <x v="0"/>
    <x v="5"/>
    <s v="2022-02-17"/>
    <x v="1"/>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2282"/>
    <x v="0"/>
    <x v="0"/>
    <x v="0"/>
    <s v="80.02.10.02"/>
    <x v="18"/>
    <x v="3"/>
    <x v="3"/>
    <s v="Outros"/>
    <s v="80.02.10"/>
    <s v="Outros"/>
    <s v="80.02.10"/>
    <x v="30"/>
    <x v="0"/>
    <x v="2"/>
    <x v="1"/>
    <x v="1"/>
    <x v="2"/>
    <x v="0"/>
    <x v="0"/>
    <x v="5"/>
    <s v="2022-02-17"/>
    <x v="1"/>
    <n v="162"/>
    <x v="0"/>
    <m/>
    <x v="0"/>
    <m/>
    <x v="34"/>
    <n v="100474707"/>
    <x v="0"/>
    <x v="0"/>
    <s v="Retençoes STAPS"/>
    <s v="ORI"/>
    <x v="0"/>
    <s v="RSND"/>
    <x v="0"/>
    <x v="0"/>
    <x v="0"/>
    <x v="0"/>
    <x v="0"/>
    <x v="0"/>
    <x v="0"/>
    <x v="1"/>
    <x v="0"/>
    <x v="0"/>
    <x v="0"/>
    <s v="Retençoes STAPS"/>
    <x v="0"/>
    <x v="0"/>
    <x v="0"/>
    <x v="0"/>
    <x v="2"/>
    <x v="0"/>
    <x v="0"/>
    <s v="000000"/>
    <x v="0"/>
    <x v="1"/>
    <x v="0"/>
    <x v="0"/>
    <s v="RETENCAO OT"/>
  </r>
  <r>
    <x v="0"/>
    <n v="0"/>
    <n v="0"/>
    <n v="0"/>
    <n v="10200"/>
    <x v="2283"/>
    <x v="0"/>
    <x v="1"/>
    <x v="0"/>
    <s v="01.27.06.72"/>
    <x v="47"/>
    <x v="2"/>
    <x v="2"/>
    <s v="Requalificação Urbana e habitação"/>
    <s v="01.27.06"/>
    <s v="Requalificação Urbana e habitação"/>
    <s v="01.27.06"/>
    <x v="1"/>
    <x v="0"/>
    <x v="1"/>
    <x v="1"/>
    <x v="0"/>
    <x v="1"/>
    <x v="1"/>
    <x v="0"/>
    <x v="2"/>
    <s v="2022-03-04"/>
    <x v="1"/>
    <n v="10200"/>
    <x v="0"/>
    <m/>
    <x v="0"/>
    <m/>
    <x v="360"/>
    <n v="100479307"/>
    <x v="0"/>
    <x v="0"/>
    <s v="Manutenção e Reabilitação de Edificios Municipais"/>
    <s v="ORI"/>
    <x v="0"/>
    <m/>
    <x v="0"/>
    <x v="0"/>
    <x v="0"/>
    <x v="0"/>
    <x v="0"/>
    <x v="0"/>
    <x v="0"/>
    <x v="1"/>
    <x v="0"/>
    <x v="0"/>
    <x v="0"/>
    <s v="Manutenção e Reabilitação de Edificios Municipais"/>
    <x v="0"/>
    <x v="0"/>
    <x v="0"/>
    <x v="0"/>
    <x v="1"/>
    <x v="0"/>
    <x v="0"/>
    <s v="000494"/>
    <x v="0"/>
    <x v="0"/>
    <x v="0"/>
    <x v="0"/>
    <s v="Despesa para a aquisição de seis metros de lonas para serviços de abtes no matadouro municipal, conforme documento em anexo."/>
  </r>
  <r>
    <x v="1"/>
    <n v="0"/>
    <n v="0"/>
    <n v="0"/>
    <n v="18000"/>
    <x v="2284"/>
    <x v="0"/>
    <x v="1"/>
    <x v="0"/>
    <s v="01.25.02.15"/>
    <x v="36"/>
    <x v="4"/>
    <x v="4"/>
    <s v="desporto"/>
    <s v="01.25.02"/>
    <s v="desporto"/>
    <s v="01.25.02"/>
    <x v="4"/>
    <x v="0"/>
    <x v="3"/>
    <x v="2"/>
    <x v="0"/>
    <x v="1"/>
    <x v="2"/>
    <x v="0"/>
    <x v="2"/>
    <s v="2022-03-08"/>
    <x v="1"/>
    <n v="180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531"/>
    <x v="0"/>
    <x v="0"/>
    <x v="0"/>
    <x v="0"/>
    <s v="Pagamento a favor de Asso-Sport- Comércio, pela aquisição de bolas entregue ao clube desportivo Velha Guarda, conforme proposta e fatura em anexo."/>
  </r>
  <r>
    <x v="1"/>
    <n v="0"/>
    <n v="0"/>
    <n v="0"/>
    <n v="2300"/>
    <x v="2285"/>
    <x v="0"/>
    <x v="1"/>
    <x v="0"/>
    <s v="03.16.15"/>
    <x v="6"/>
    <x v="0"/>
    <x v="5"/>
    <s v="Direção Financeira"/>
    <s v="03.16.15"/>
    <s v="Direção Financeira"/>
    <s v="03.16.15"/>
    <x v="20"/>
    <x v="0"/>
    <x v="1"/>
    <x v="5"/>
    <x v="0"/>
    <x v="0"/>
    <x v="2"/>
    <x v="0"/>
    <x v="0"/>
    <s v="2022-04-25"/>
    <x v="0"/>
    <n v="2300"/>
    <x v="0"/>
    <m/>
    <x v="0"/>
    <m/>
    <x v="3"/>
    <n v="100474696"/>
    <x v="0"/>
    <x v="1"/>
    <s v="Direção Financeira"/>
    <s v="ORI"/>
    <x v="0"/>
    <m/>
    <x v="0"/>
    <x v="0"/>
    <x v="0"/>
    <x v="0"/>
    <x v="0"/>
    <x v="0"/>
    <x v="0"/>
    <x v="0"/>
    <x v="0"/>
    <x v="0"/>
    <x v="0"/>
    <s v="Direção Financeira"/>
    <x v="0"/>
    <x v="0"/>
    <x v="0"/>
    <x v="0"/>
    <x v="0"/>
    <x v="0"/>
    <x v="0"/>
    <s v="000000"/>
    <x v="0"/>
    <x v="0"/>
    <x v="1"/>
    <x v="0"/>
    <s v="Pagamento a favor do Sr. João David Tavares, pela prestação de serviço na Delegação Municipal de São Miguel,referente ao mês de Abril 2022 conforme contrato em anexo."/>
  </r>
  <r>
    <x v="1"/>
    <n v="0"/>
    <n v="0"/>
    <n v="0"/>
    <n v="13030"/>
    <x v="2285"/>
    <x v="0"/>
    <x v="1"/>
    <x v="0"/>
    <s v="03.16.15"/>
    <x v="6"/>
    <x v="0"/>
    <x v="5"/>
    <s v="Direção Financeira"/>
    <s v="03.16.15"/>
    <s v="Direção Financeira"/>
    <s v="03.16.15"/>
    <x v="20"/>
    <x v="0"/>
    <x v="1"/>
    <x v="5"/>
    <x v="0"/>
    <x v="0"/>
    <x v="2"/>
    <x v="0"/>
    <x v="0"/>
    <s v="2022-04-25"/>
    <x v="0"/>
    <n v="13030"/>
    <x v="0"/>
    <m/>
    <x v="0"/>
    <m/>
    <x v="39"/>
    <n v="100479270"/>
    <x v="0"/>
    <x v="0"/>
    <s v="Direção Financeira"/>
    <s v="ORI"/>
    <x v="0"/>
    <m/>
    <x v="0"/>
    <x v="0"/>
    <x v="0"/>
    <x v="0"/>
    <x v="0"/>
    <x v="0"/>
    <x v="0"/>
    <x v="0"/>
    <x v="0"/>
    <x v="0"/>
    <x v="0"/>
    <s v="Direção Financeira"/>
    <x v="0"/>
    <x v="0"/>
    <x v="0"/>
    <x v="0"/>
    <x v="0"/>
    <x v="0"/>
    <x v="0"/>
    <s v="000000"/>
    <x v="0"/>
    <x v="0"/>
    <x v="0"/>
    <x v="0"/>
    <s v="Pagamento a favor do Sr. João David Tavares, pela prestação de serviço na Delegação Municipal de São Miguel,referente ao mês de Abril 2022 conforme contrato em anexo."/>
  </r>
  <r>
    <x v="1"/>
    <n v="0"/>
    <n v="0"/>
    <n v="0"/>
    <n v="6000"/>
    <x v="2286"/>
    <x v="0"/>
    <x v="1"/>
    <x v="0"/>
    <s v="01.25.03.09"/>
    <x v="40"/>
    <x v="4"/>
    <x v="4"/>
    <s v="Emprego e Formação profissional"/>
    <s v="01.25.03"/>
    <s v="Emprego e Formação profissional"/>
    <s v="01.25.03"/>
    <x v="4"/>
    <x v="0"/>
    <x v="3"/>
    <x v="2"/>
    <x v="0"/>
    <x v="1"/>
    <x v="2"/>
    <x v="0"/>
    <x v="1"/>
    <s v="2022-05-23"/>
    <x v="0"/>
    <n v="6000"/>
    <x v="0"/>
    <m/>
    <x v="0"/>
    <m/>
    <x v="361"/>
    <n v="100479349"/>
    <x v="0"/>
    <x v="0"/>
    <s v="Apoio a formação profissional"/>
    <s v="ORI"/>
    <x v="0"/>
    <m/>
    <x v="0"/>
    <x v="0"/>
    <x v="0"/>
    <x v="0"/>
    <x v="0"/>
    <x v="0"/>
    <x v="0"/>
    <x v="1"/>
    <x v="0"/>
    <x v="0"/>
    <x v="0"/>
    <s v="Apoio a formação profissional"/>
    <x v="0"/>
    <x v="0"/>
    <x v="0"/>
    <x v="0"/>
    <x v="1"/>
    <x v="0"/>
    <x v="0"/>
    <s v="000000"/>
    <x v="0"/>
    <x v="0"/>
    <x v="0"/>
    <x v="0"/>
    <s v="Apoio financeiro a favor de Edvânia Celene Monteiro, para pagamento de propina, conforme documento em anexo."/>
  </r>
  <r>
    <x v="0"/>
    <n v="0"/>
    <n v="0"/>
    <n v="0"/>
    <n v="2300"/>
    <x v="2287"/>
    <x v="0"/>
    <x v="1"/>
    <x v="0"/>
    <s v="01.23.04.14"/>
    <x v="1"/>
    <x v="1"/>
    <x v="1"/>
    <s v="Ambiente"/>
    <s v="01.23.04"/>
    <s v="Ambiente"/>
    <s v="01.23.04"/>
    <x v="1"/>
    <x v="0"/>
    <x v="1"/>
    <x v="1"/>
    <x v="0"/>
    <x v="1"/>
    <x v="1"/>
    <x v="0"/>
    <x v="0"/>
    <s v="2022-04-25"/>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Abril 2022, conforme contrato em anexo"/>
  </r>
  <r>
    <x v="0"/>
    <n v="0"/>
    <n v="0"/>
    <n v="0"/>
    <n v="13030"/>
    <x v="2287"/>
    <x v="0"/>
    <x v="1"/>
    <x v="0"/>
    <s v="01.23.04.14"/>
    <x v="1"/>
    <x v="1"/>
    <x v="1"/>
    <s v="Ambiente"/>
    <s v="01.23.04"/>
    <s v="Ambiente"/>
    <s v="01.23.04"/>
    <x v="1"/>
    <x v="0"/>
    <x v="1"/>
    <x v="1"/>
    <x v="0"/>
    <x v="1"/>
    <x v="1"/>
    <x v="0"/>
    <x v="0"/>
    <s v="2022-04-25"/>
    <x v="0"/>
    <n v="13030"/>
    <x v="0"/>
    <m/>
    <x v="0"/>
    <m/>
    <x v="108"/>
    <n v="100476142"/>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Abril 2022, conforme contrato em anexo"/>
  </r>
  <r>
    <x v="1"/>
    <n v="0"/>
    <n v="0"/>
    <n v="0"/>
    <n v="26930"/>
    <x v="2288"/>
    <x v="0"/>
    <x v="1"/>
    <x v="0"/>
    <s v="03.16.15"/>
    <x v="6"/>
    <x v="0"/>
    <x v="5"/>
    <s v="Direção Financeira"/>
    <s v="03.16.15"/>
    <s v="Direção Financeira"/>
    <s v="03.16.15"/>
    <x v="67"/>
    <x v="0"/>
    <x v="1"/>
    <x v="1"/>
    <x v="0"/>
    <x v="0"/>
    <x v="2"/>
    <x v="0"/>
    <x v="0"/>
    <s v="2022-04-27"/>
    <x v="0"/>
    <n v="26930"/>
    <x v="0"/>
    <m/>
    <x v="0"/>
    <m/>
    <x v="110"/>
    <n v="100476433"/>
    <x v="0"/>
    <x v="0"/>
    <s v="Direção Financeira"/>
    <s v="ORI"/>
    <x v="0"/>
    <m/>
    <x v="0"/>
    <x v="0"/>
    <x v="0"/>
    <x v="0"/>
    <x v="0"/>
    <x v="0"/>
    <x v="0"/>
    <x v="0"/>
    <x v="0"/>
    <x v="0"/>
    <x v="0"/>
    <s v="Direção Financeira"/>
    <x v="0"/>
    <x v="0"/>
    <x v="0"/>
    <x v="0"/>
    <x v="0"/>
    <x v="0"/>
    <x v="0"/>
    <s v="000000"/>
    <x v="0"/>
    <x v="0"/>
    <x v="0"/>
    <x v="0"/>
    <s v="Pagamento a favor de Recoshop Lda, pela aquisição de 03(três)tinteiros sendo uma para o Gabinete do Secretario Municipal, uma para a Delegação de São Miguel e uma para a Delegação de Achada do Monte, conforme fatura e proposta em anexo. "/>
  </r>
  <r>
    <x v="1"/>
    <n v="0"/>
    <n v="0"/>
    <n v="0"/>
    <n v="5100"/>
    <x v="2289"/>
    <x v="0"/>
    <x v="0"/>
    <x v="0"/>
    <s v="80.02.01"/>
    <x v="3"/>
    <x v="3"/>
    <x v="3"/>
    <s v="Retenções Iur"/>
    <s v="80.02.01"/>
    <s v="Retenções Iur"/>
    <s v="80.02.01"/>
    <x v="3"/>
    <x v="0"/>
    <x v="2"/>
    <x v="1"/>
    <x v="1"/>
    <x v="2"/>
    <x v="0"/>
    <x v="0"/>
    <x v="0"/>
    <s v="2022-04-20"/>
    <x v="0"/>
    <n v="5100"/>
    <x v="0"/>
    <m/>
    <x v="0"/>
    <m/>
    <x v="3"/>
    <n v="100474696"/>
    <x v="0"/>
    <x v="0"/>
    <s v="Retenções Iur"/>
    <s v="ORI"/>
    <x v="0"/>
    <s v="RIUR"/>
    <x v="0"/>
    <x v="0"/>
    <x v="0"/>
    <x v="0"/>
    <x v="0"/>
    <x v="0"/>
    <x v="0"/>
    <x v="0"/>
    <x v="0"/>
    <x v="0"/>
    <x v="0"/>
    <s v="Retenções Iur"/>
    <x v="0"/>
    <x v="0"/>
    <x v="0"/>
    <x v="0"/>
    <x v="2"/>
    <x v="0"/>
    <x v="0"/>
    <s v="000000"/>
    <x v="0"/>
    <x v="1"/>
    <x v="0"/>
    <x v="0"/>
    <s v="RETENCAO OT"/>
  </r>
  <r>
    <x v="1"/>
    <n v="0"/>
    <n v="0"/>
    <n v="0"/>
    <n v="12000"/>
    <x v="2290"/>
    <x v="0"/>
    <x v="1"/>
    <x v="0"/>
    <s v="03.16.15"/>
    <x v="6"/>
    <x v="0"/>
    <x v="5"/>
    <s v="Direção Financeira"/>
    <s v="03.16.15"/>
    <s v="Direção Financeira"/>
    <s v="03.16.15"/>
    <x v="68"/>
    <x v="0"/>
    <x v="1"/>
    <x v="5"/>
    <x v="1"/>
    <x v="0"/>
    <x v="2"/>
    <x v="0"/>
    <x v="1"/>
    <s v="2022-05-10"/>
    <x v="0"/>
    <n v="12000"/>
    <x v="0"/>
    <m/>
    <x v="0"/>
    <m/>
    <x v="80"/>
    <n v="100476775"/>
    <x v="0"/>
    <x v="0"/>
    <s v="Direção Financeira"/>
    <s v="ORI"/>
    <x v="0"/>
    <m/>
    <x v="0"/>
    <x v="0"/>
    <x v="0"/>
    <x v="0"/>
    <x v="0"/>
    <x v="0"/>
    <x v="0"/>
    <x v="0"/>
    <x v="0"/>
    <x v="0"/>
    <x v="0"/>
    <s v="Direção Financeira"/>
    <x v="0"/>
    <x v="0"/>
    <x v="0"/>
    <x v="0"/>
    <x v="0"/>
    <x v="0"/>
    <x v="0"/>
    <s v="000000"/>
    <x v="0"/>
    <x v="0"/>
    <x v="0"/>
    <x v="0"/>
    <s v="Pagamento a favor da Electra Sul, pelo recarregamento da energia nos contadores pré-pago do Mercado Municipal,referente ao periodo de 10 de Maio a 10 de Junho 2022, conforme proposta em anexo."/>
  </r>
  <r>
    <x v="0"/>
    <n v="0"/>
    <n v="0"/>
    <n v="0"/>
    <n v="15600"/>
    <x v="2291"/>
    <x v="0"/>
    <x v="1"/>
    <x v="0"/>
    <s v="01.28.01.08"/>
    <x v="30"/>
    <x v="5"/>
    <x v="6"/>
    <s v="Habitação Social"/>
    <s v="01.28.01"/>
    <s v="Habitação Social"/>
    <s v="01.28.01"/>
    <x v="1"/>
    <x v="0"/>
    <x v="1"/>
    <x v="1"/>
    <x v="0"/>
    <x v="1"/>
    <x v="1"/>
    <x v="0"/>
    <x v="3"/>
    <s v="2022-06-07"/>
    <x v="0"/>
    <n v="15600"/>
    <x v="0"/>
    <m/>
    <x v="0"/>
    <m/>
    <x v="82"/>
    <n v="100476460"/>
    <x v="0"/>
    <x v="0"/>
    <s v="Habitações Sociais"/>
    <s v="ORI"/>
    <x v="0"/>
    <s v="HS"/>
    <x v="0"/>
    <x v="0"/>
    <x v="0"/>
    <x v="0"/>
    <x v="0"/>
    <x v="0"/>
    <x v="0"/>
    <x v="1"/>
    <x v="0"/>
    <x v="0"/>
    <x v="0"/>
    <s v="Habitações Sociais"/>
    <x v="0"/>
    <x v="0"/>
    <x v="0"/>
    <x v="0"/>
    <x v="1"/>
    <x v="0"/>
    <x v="0"/>
    <s v="000000"/>
    <x v="0"/>
    <x v="0"/>
    <x v="0"/>
    <x v="0"/>
    <s v=" Pagamento a favor do Eco - Produções, referente ao fornecimento de matérias de trabalho para conclusão da Habitação Social do Senhor Júnior Lino Silva Sanches, conforme proposta ema anexo.    "/>
  </r>
  <r>
    <x v="1"/>
    <n v="0"/>
    <n v="0"/>
    <n v="0"/>
    <n v="3000"/>
    <x v="2292"/>
    <x v="0"/>
    <x v="1"/>
    <x v="0"/>
    <s v="01.25.05.10"/>
    <x v="5"/>
    <x v="4"/>
    <x v="4"/>
    <s v="Saúde"/>
    <s v="01.25.05"/>
    <s v="Saúde"/>
    <s v="01.25.05"/>
    <x v="5"/>
    <x v="0"/>
    <x v="4"/>
    <x v="3"/>
    <x v="0"/>
    <x v="1"/>
    <x v="2"/>
    <x v="0"/>
    <x v="3"/>
    <s v="2022-06-08"/>
    <x v="0"/>
    <n v="3000"/>
    <x v="0"/>
    <m/>
    <x v="0"/>
    <m/>
    <x v="362"/>
    <n v="100476546"/>
    <x v="0"/>
    <x v="0"/>
    <s v="Assistencia social"/>
    <s v="ORI"/>
    <x v="0"/>
    <m/>
    <x v="0"/>
    <x v="0"/>
    <x v="0"/>
    <x v="0"/>
    <x v="0"/>
    <x v="0"/>
    <x v="0"/>
    <x v="1"/>
    <x v="0"/>
    <x v="0"/>
    <x v="0"/>
    <s v="Assistencia social"/>
    <x v="0"/>
    <x v="0"/>
    <x v="0"/>
    <x v="0"/>
    <x v="1"/>
    <x v="0"/>
    <x v="0"/>
    <s v="000000"/>
    <x v="0"/>
    <x v="0"/>
    <x v="0"/>
    <x v="0"/>
    <s v="Apoio financeiro a favor do SR, Jailsom Miranda, para aquisição de cesta básica, conforme justificativo em anexo."/>
  </r>
  <r>
    <x v="1"/>
    <n v="0"/>
    <n v="0"/>
    <n v="0"/>
    <n v="104000"/>
    <x v="2293"/>
    <x v="0"/>
    <x v="1"/>
    <x v="0"/>
    <s v="01.27.02.11"/>
    <x v="14"/>
    <x v="2"/>
    <x v="2"/>
    <s v="Saneamento básico"/>
    <s v="01.27.02"/>
    <s v="Saneamento básico"/>
    <s v="01.27.02"/>
    <x v="4"/>
    <x v="0"/>
    <x v="3"/>
    <x v="2"/>
    <x v="0"/>
    <x v="1"/>
    <x v="2"/>
    <x v="0"/>
    <x v="3"/>
    <s v="2022-06-14"/>
    <x v="0"/>
    <n v="104000"/>
    <x v="0"/>
    <m/>
    <x v="0"/>
    <m/>
    <x v="41"/>
    <n v="100456164"/>
    <x v="0"/>
    <x v="0"/>
    <s v="Reforço do saneamento básico"/>
    <s v="ORI"/>
    <x v="0"/>
    <m/>
    <x v="0"/>
    <x v="0"/>
    <x v="0"/>
    <x v="0"/>
    <x v="0"/>
    <x v="0"/>
    <x v="0"/>
    <x v="1"/>
    <x v="0"/>
    <x v="0"/>
    <x v="0"/>
    <s v="Reforço do saneamento básico"/>
    <x v="0"/>
    <x v="0"/>
    <x v="0"/>
    <x v="0"/>
    <x v="1"/>
    <x v="0"/>
    <x v="0"/>
    <s v="000000"/>
    <x v="0"/>
    <x v="0"/>
    <x v="0"/>
    <x v="0"/>
    <s v="Pagamento a favor de Industria carvalho pela aquisição de 100 saco de cimento para trabalho de pocilga comunitário, conforme anexo. "/>
  </r>
  <r>
    <x v="1"/>
    <n v="0"/>
    <n v="0"/>
    <n v="0"/>
    <n v="435"/>
    <x v="2294"/>
    <x v="0"/>
    <x v="0"/>
    <x v="0"/>
    <s v="80.02.01"/>
    <x v="3"/>
    <x v="3"/>
    <x v="3"/>
    <s v="Retenções Iur"/>
    <s v="80.02.01"/>
    <s v="Retenções Iur"/>
    <s v="80.02.01"/>
    <x v="3"/>
    <x v="0"/>
    <x v="2"/>
    <x v="1"/>
    <x v="1"/>
    <x v="2"/>
    <x v="0"/>
    <x v="0"/>
    <x v="3"/>
    <s v="2022-06-07"/>
    <x v="0"/>
    <n v="435"/>
    <x v="0"/>
    <m/>
    <x v="0"/>
    <m/>
    <x v="3"/>
    <n v="100474696"/>
    <x v="0"/>
    <x v="0"/>
    <s v="Retenções Iur"/>
    <s v="ORI"/>
    <x v="0"/>
    <s v="RIUR"/>
    <x v="0"/>
    <x v="0"/>
    <x v="0"/>
    <x v="0"/>
    <x v="0"/>
    <x v="0"/>
    <x v="0"/>
    <x v="0"/>
    <x v="0"/>
    <x v="0"/>
    <x v="0"/>
    <s v="Retenções Iur"/>
    <x v="0"/>
    <x v="0"/>
    <x v="0"/>
    <x v="0"/>
    <x v="2"/>
    <x v="0"/>
    <x v="0"/>
    <s v="000000"/>
    <x v="0"/>
    <x v="1"/>
    <x v="0"/>
    <x v="0"/>
    <s v="RETENCAO OT"/>
  </r>
  <r>
    <x v="1"/>
    <n v="0"/>
    <n v="0"/>
    <n v="0"/>
    <n v="3630"/>
    <x v="2295"/>
    <x v="0"/>
    <x v="1"/>
    <x v="0"/>
    <s v="01.25.05.10"/>
    <x v="5"/>
    <x v="4"/>
    <x v="4"/>
    <s v="Saúde"/>
    <s v="01.25.05"/>
    <s v="Saúde"/>
    <s v="01.25.05"/>
    <x v="5"/>
    <x v="0"/>
    <x v="4"/>
    <x v="3"/>
    <x v="0"/>
    <x v="1"/>
    <x v="2"/>
    <x v="0"/>
    <x v="7"/>
    <s v="2022-08-17"/>
    <x v="2"/>
    <n v="3630"/>
    <x v="0"/>
    <m/>
    <x v="0"/>
    <m/>
    <x v="45"/>
    <n v="100478189"/>
    <x v="0"/>
    <x v="0"/>
    <s v="Assistencia social"/>
    <s v="ORI"/>
    <x v="0"/>
    <m/>
    <x v="0"/>
    <x v="0"/>
    <x v="0"/>
    <x v="0"/>
    <x v="0"/>
    <x v="0"/>
    <x v="0"/>
    <x v="1"/>
    <x v="0"/>
    <x v="0"/>
    <x v="0"/>
    <s v="Assistencia social"/>
    <x v="0"/>
    <x v="0"/>
    <x v="0"/>
    <x v="0"/>
    <x v="1"/>
    <x v="0"/>
    <x v="0"/>
    <s v="000000"/>
    <x v="0"/>
    <x v="0"/>
    <x v="0"/>
    <x v="0"/>
    <s v="Pagamento a favor da Mercearia Inês Nunes, referente a composição de cesta básica da Sra. Maria de Fátima Horta Semedo e para o lanche das crianças que frequentem o cantinho da Dayane, conforme anexo. "/>
  </r>
  <r>
    <x v="1"/>
    <n v="0"/>
    <n v="0"/>
    <n v="0"/>
    <n v="2115"/>
    <x v="2296"/>
    <x v="0"/>
    <x v="1"/>
    <x v="0"/>
    <s v="01.25.05.09"/>
    <x v="15"/>
    <x v="4"/>
    <x v="4"/>
    <s v="Saúde"/>
    <s v="01.25.05"/>
    <s v="Saúde"/>
    <s v="01.25.05"/>
    <x v="5"/>
    <x v="0"/>
    <x v="4"/>
    <x v="3"/>
    <x v="0"/>
    <x v="1"/>
    <x v="2"/>
    <x v="0"/>
    <x v="8"/>
    <s v="2022-09-20"/>
    <x v="2"/>
    <n v="2115"/>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Farmácia São Miguel, pela aquisição de medicamento da SR. Silvina Mendes Oliveira, conforme doc. em anexo."/>
  </r>
  <r>
    <x v="1"/>
    <n v="0"/>
    <n v="0"/>
    <n v="0"/>
    <n v="2070"/>
    <x v="2297"/>
    <x v="0"/>
    <x v="1"/>
    <x v="0"/>
    <s v="03.16.15"/>
    <x v="6"/>
    <x v="0"/>
    <x v="5"/>
    <s v="Direção Financeira"/>
    <s v="03.16.15"/>
    <s v="Direção Financeira"/>
    <s v="03.16.15"/>
    <x v="20"/>
    <x v="0"/>
    <x v="1"/>
    <x v="5"/>
    <x v="0"/>
    <x v="0"/>
    <x v="2"/>
    <x v="0"/>
    <x v="6"/>
    <s v="2022-07-26"/>
    <x v="2"/>
    <n v="2070"/>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Julho 2022, conforme contrato em anexo."/>
  </r>
  <r>
    <x v="1"/>
    <n v="0"/>
    <n v="0"/>
    <n v="0"/>
    <n v="1633"/>
    <x v="2297"/>
    <x v="0"/>
    <x v="1"/>
    <x v="0"/>
    <s v="03.16.15"/>
    <x v="6"/>
    <x v="0"/>
    <x v="5"/>
    <s v="Direção Financeira"/>
    <s v="03.16.15"/>
    <s v="Direção Financeira"/>
    <s v="03.16.15"/>
    <x v="20"/>
    <x v="0"/>
    <x v="1"/>
    <x v="5"/>
    <x v="0"/>
    <x v="0"/>
    <x v="2"/>
    <x v="0"/>
    <x v="6"/>
    <s v="2022-07-26"/>
    <x v="2"/>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Julho 2022, conforme contrato em anexo."/>
  </r>
  <r>
    <x v="1"/>
    <n v="0"/>
    <n v="0"/>
    <n v="0"/>
    <n v="10094"/>
    <x v="2297"/>
    <x v="0"/>
    <x v="1"/>
    <x v="0"/>
    <s v="03.16.15"/>
    <x v="6"/>
    <x v="0"/>
    <x v="5"/>
    <s v="Direção Financeira"/>
    <s v="03.16.15"/>
    <s v="Direção Financeira"/>
    <s v="03.16.15"/>
    <x v="20"/>
    <x v="0"/>
    <x v="1"/>
    <x v="5"/>
    <x v="0"/>
    <x v="0"/>
    <x v="2"/>
    <x v="0"/>
    <x v="6"/>
    <s v="2022-07-26"/>
    <x v="2"/>
    <n v="10094"/>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Julho 2022, conforme contrato em anexo."/>
  </r>
  <r>
    <x v="1"/>
    <n v="0"/>
    <n v="0"/>
    <n v="0"/>
    <n v="4500"/>
    <x v="2298"/>
    <x v="0"/>
    <x v="1"/>
    <x v="0"/>
    <s v="01.25.05.10"/>
    <x v="5"/>
    <x v="4"/>
    <x v="4"/>
    <s v="Saúde"/>
    <s v="01.25.05"/>
    <s v="Saúde"/>
    <s v="01.25.05"/>
    <x v="5"/>
    <x v="0"/>
    <x v="4"/>
    <x v="3"/>
    <x v="0"/>
    <x v="1"/>
    <x v="2"/>
    <x v="0"/>
    <x v="6"/>
    <s v="2022-07-28"/>
    <x v="2"/>
    <n v="4500"/>
    <x v="0"/>
    <m/>
    <x v="0"/>
    <m/>
    <x v="45"/>
    <n v="100478189"/>
    <x v="0"/>
    <x v="0"/>
    <s v="Assistencia social"/>
    <s v="ORI"/>
    <x v="0"/>
    <m/>
    <x v="0"/>
    <x v="0"/>
    <x v="0"/>
    <x v="0"/>
    <x v="0"/>
    <x v="0"/>
    <x v="0"/>
    <x v="1"/>
    <x v="0"/>
    <x v="0"/>
    <x v="0"/>
    <s v="Assistencia social"/>
    <x v="0"/>
    <x v="0"/>
    <x v="0"/>
    <x v="0"/>
    <x v="1"/>
    <x v="0"/>
    <x v="0"/>
    <s v="000000"/>
    <x v="0"/>
    <x v="0"/>
    <x v="0"/>
    <x v="0"/>
    <s v="Pagamento a favor da mercearia Inês, referente a aquisição de géneros alimentícios, a favor das senhoras Ana Sanches e Maria Pina, conforme proposta em anexo."/>
  </r>
  <r>
    <x v="1"/>
    <n v="0"/>
    <n v="0"/>
    <n v="0"/>
    <n v="1000"/>
    <x v="2299"/>
    <x v="0"/>
    <x v="1"/>
    <x v="0"/>
    <s v="01.25.05.09"/>
    <x v="15"/>
    <x v="4"/>
    <x v="4"/>
    <s v="Saúde"/>
    <s v="01.25.05"/>
    <s v="Saúde"/>
    <s v="01.25.05"/>
    <x v="5"/>
    <x v="0"/>
    <x v="4"/>
    <x v="3"/>
    <x v="0"/>
    <x v="1"/>
    <x v="2"/>
    <x v="0"/>
    <x v="8"/>
    <s v="2022-09-20"/>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Arcângela Mendes Fartado, conforme doc. em anexo."/>
  </r>
  <r>
    <x v="1"/>
    <n v="0"/>
    <n v="0"/>
    <n v="0"/>
    <n v="2300"/>
    <x v="2300"/>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setembro de 2022, conforme contrato em anexo.  "/>
  </r>
  <r>
    <x v="1"/>
    <n v="0"/>
    <n v="0"/>
    <n v="0"/>
    <n v="13030"/>
    <x v="2300"/>
    <x v="0"/>
    <x v="1"/>
    <x v="0"/>
    <s v="03.16.15"/>
    <x v="6"/>
    <x v="0"/>
    <x v="5"/>
    <s v="Direção Financeira"/>
    <s v="03.16.15"/>
    <s v="Direção Financeira"/>
    <s v="03.16.15"/>
    <x v="20"/>
    <x v="0"/>
    <x v="1"/>
    <x v="5"/>
    <x v="0"/>
    <x v="0"/>
    <x v="2"/>
    <x v="0"/>
    <x v="8"/>
    <s v="2022-09-21"/>
    <x v="2"/>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setembro de 2022, conforme contrato em anexo.  "/>
  </r>
  <r>
    <x v="1"/>
    <n v="0"/>
    <n v="0"/>
    <n v="0"/>
    <n v="546"/>
    <x v="2301"/>
    <x v="0"/>
    <x v="1"/>
    <x v="0"/>
    <s v="01.25.05.09"/>
    <x v="15"/>
    <x v="4"/>
    <x v="4"/>
    <s v="Saúde"/>
    <s v="01.25.05"/>
    <s v="Saúde"/>
    <s v="01.25.05"/>
    <x v="5"/>
    <x v="0"/>
    <x v="4"/>
    <x v="3"/>
    <x v="0"/>
    <x v="1"/>
    <x v="2"/>
    <x v="0"/>
    <x v="8"/>
    <s v="2022-09-26"/>
    <x v="2"/>
    <n v="546"/>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Farmácia São Miguel, pelo apoio aquisição de compra de medicamento da Sha Suzete de Brito Tavares Fernandes, conforme documento em anexo."/>
  </r>
  <r>
    <x v="1"/>
    <n v="0"/>
    <n v="0"/>
    <n v="0"/>
    <n v="1500"/>
    <x v="2302"/>
    <x v="0"/>
    <x v="1"/>
    <x v="0"/>
    <s v="01.25.05.10"/>
    <x v="5"/>
    <x v="4"/>
    <x v="4"/>
    <s v="Saúde"/>
    <s v="01.25.05"/>
    <s v="Saúde"/>
    <s v="01.25.05"/>
    <x v="5"/>
    <x v="0"/>
    <x v="4"/>
    <x v="3"/>
    <x v="0"/>
    <x v="1"/>
    <x v="2"/>
    <x v="0"/>
    <x v="9"/>
    <s v="2022-10-10"/>
    <x v="3"/>
    <n v="1500"/>
    <x v="0"/>
    <m/>
    <x v="0"/>
    <m/>
    <x v="144"/>
    <n v="100477146"/>
    <x v="0"/>
    <x v="0"/>
    <s v="Assistencia social"/>
    <s v="ORI"/>
    <x v="0"/>
    <m/>
    <x v="0"/>
    <x v="0"/>
    <x v="0"/>
    <x v="0"/>
    <x v="0"/>
    <x v="0"/>
    <x v="0"/>
    <x v="1"/>
    <x v="0"/>
    <x v="0"/>
    <x v="0"/>
    <s v="Assistencia social"/>
    <x v="0"/>
    <x v="0"/>
    <x v="0"/>
    <x v="0"/>
    <x v="1"/>
    <x v="0"/>
    <x v="0"/>
    <s v="000000"/>
    <x v="0"/>
    <x v="0"/>
    <x v="0"/>
    <x v="0"/>
    <s v="Apoio a favor da Sr. Eloisa dos reis Cardoso, para aquisição de Cesta básica para um doente Crónio, conforme anexo."/>
  </r>
  <r>
    <x v="1"/>
    <n v="0"/>
    <n v="0"/>
    <n v="0"/>
    <n v="900"/>
    <x v="2303"/>
    <x v="0"/>
    <x v="0"/>
    <x v="0"/>
    <s v="80.02.01"/>
    <x v="3"/>
    <x v="3"/>
    <x v="3"/>
    <s v="Retenções Iur"/>
    <s v="80.02.01"/>
    <s v="Retenções Iur"/>
    <s v="80.02.01"/>
    <x v="3"/>
    <x v="0"/>
    <x v="2"/>
    <x v="1"/>
    <x v="1"/>
    <x v="2"/>
    <x v="0"/>
    <x v="0"/>
    <x v="8"/>
    <s v="2022-09-23"/>
    <x v="2"/>
    <n v="900"/>
    <x v="0"/>
    <m/>
    <x v="0"/>
    <m/>
    <x v="3"/>
    <n v="100474696"/>
    <x v="0"/>
    <x v="0"/>
    <s v="Retenções Iur"/>
    <s v="ORI"/>
    <x v="0"/>
    <s v="RIUR"/>
    <x v="0"/>
    <x v="0"/>
    <x v="0"/>
    <x v="0"/>
    <x v="0"/>
    <x v="0"/>
    <x v="0"/>
    <x v="0"/>
    <x v="0"/>
    <x v="0"/>
    <x v="0"/>
    <s v="Retenções Iur"/>
    <x v="0"/>
    <x v="0"/>
    <x v="0"/>
    <x v="0"/>
    <x v="2"/>
    <x v="0"/>
    <x v="0"/>
    <s v="000000"/>
    <x v="0"/>
    <x v="1"/>
    <x v="0"/>
    <x v="0"/>
    <s v="RETENCAO OT"/>
  </r>
  <r>
    <x v="1"/>
    <n v="0"/>
    <n v="0"/>
    <n v="0"/>
    <n v="3000"/>
    <x v="2304"/>
    <x v="0"/>
    <x v="1"/>
    <x v="0"/>
    <s v="01.25.05.10"/>
    <x v="5"/>
    <x v="4"/>
    <x v="4"/>
    <s v="Saúde"/>
    <s v="01.25.05"/>
    <s v="Saúde"/>
    <s v="01.25.05"/>
    <x v="5"/>
    <x v="0"/>
    <x v="4"/>
    <x v="3"/>
    <x v="0"/>
    <x v="1"/>
    <x v="2"/>
    <x v="0"/>
    <x v="9"/>
    <s v="2022-10-07"/>
    <x v="3"/>
    <n v="3000"/>
    <x v="0"/>
    <m/>
    <x v="0"/>
    <m/>
    <x v="363"/>
    <n v="100479304"/>
    <x v="0"/>
    <x v="0"/>
    <s v="Assistencia social"/>
    <s v="ORI"/>
    <x v="0"/>
    <m/>
    <x v="0"/>
    <x v="0"/>
    <x v="0"/>
    <x v="0"/>
    <x v="0"/>
    <x v="0"/>
    <x v="0"/>
    <x v="1"/>
    <x v="0"/>
    <x v="0"/>
    <x v="0"/>
    <s v="Assistencia social"/>
    <x v="0"/>
    <x v="0"/>
    <x v="0"/>
    <x v="0"/>
    <x v="1"/>
    <x v="0"/>
    <x v="0"/>
    <s v="000000"/>
    <x v="0"/>
    <x v="0"/>
    <x v="0"/>
    <x v="0"/>
    <s v="Apoio Financeira a favor da Sr. Julia Gomes Monteiro, conforme anexo."/>
  </r>
  <r>
    <x v="1"/>
    <n v="0"/>
    <n v="0"/>
    <n v="0"/>
    <n v="2300"/>
    <x v="2305"/>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outubro 2022, conforme contrato em anexo.   "/>
  </r>
  <r>
    <x v="1"/>
    <n v="0"/>
    <n v="0"/>
    <n v="0"/>
    <n v="1633"/>
    <x v="2305"/>
    <x v="0"/>
    <x v="1"/>
    <x v="0"/>
    <s v="01.27.02.11"/>
    <x v="14"/>
    <x v="2"/>
    <x v="2"/>
    <s v="Saneamento básico"/>
    <s v="01.27.02"/>
    <s v="Saneamento básico"/>
    <s v="01.27.02"/>
    <x v="4"/>
    <x v="0"/>
    <x v="3"/>
    <x v="2"/>
    <x v="0"/>
    <x v="1"/>
    <x v="2"/>
    <x v="0"/>
    <x v="9"/>
    <s v="2022-10-25"/>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Nerida do Rosário, pelo serviço prestado na limpeza urbana, referente ao mês de outubro 2022, conforme contrato em anexo.   "/>
  </r>
  <r>
    <x v="1"/>
    <n v="0"/>
    <n v="0"/>
    <n v="0"/>
    <n v="11397"/>
    <x v="2305"/>
    <x v="0"/>
    <x v="1"/>
    <x v="0"/>
    <s v="01.27.02.11"/>
    <x v="14"/>
    <x v="2"/>
    <x v="2"/>
    <s v="Saneamento básico"/>
    <s v="01.27.02"/>
    <s v="Saneamento básico"/>
    <s v="01.27.02"/>
    <x v="4"/>
    <x v="0"/>
    <x v="3"/>
    <x v="2"/>
    <x v="0"/>
    <x v="1"/>
    <x v="2"/>
    <x v="0"/>
    <x v="9"/>
    <s v="2022-10-25"/>
    <x v="3"/>
    <n v="11397"/>
    <x v="0"/>
    <m/>
    <x v="0"/>
    <m/>
    <x v="187"/>
    <n v="100474938"/>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outubro 2022, conforme contrato em anexo.   "/>
  </r>
  <r>
    <x v="1"/>
    <n v="0"/>
    <n v="0"/>
    <n v="0"/>
    <n v="4995"/>
    <x v="2306"/>
    <x v="0"/>
    <x v="1"/>
    <x v="0"/>
    <s v="03.16.15"/>
    <x v="6"/>
    <x v="0"/>
    <x v="5"/>
    <s v="Direção Financeira"/>
    <s v="03.16.15"/>
    <s v="Direção Financeira"/>
    <s v="03.16.15"/>
    <x v="20"/>
    <x v="0"/>
    <x v="1"/>
    <x v="5"/>
    <x v="0"/>
    <x v="0"/>
    <x v="2"/>
    <x v="0"/>
    <x v="9"/>
    <s v="2022-10-25"/>
    <x v="3"/>
    <n v="4995"/>
    <x v="0"/>
    <m/>
    <x v="0"/>
    <m/>
    <x v="3"/>
    <n v="100474696"/>
    <x v="0"/>
    <x v="1"/>
    <s v="Direção Financeira"/>
    <s v="ORI"/>
    <x v="0"/>
    <m/>
    <x v="0"/>
    <x v="0"/>
    <x v="0"/>
    <x v="0"/>
    <x v="0"/>
    <x v="0"/>
    <x v="0"/>
    <x v="0"/>
    <x v="0"/>
    <x v="0"/>
    <x v="0"/>
    <s v="Direção Financeira"/>
    <x v="0"/>
    <x v="0"/>
    <x v="0"/>
    <x v="0"/>
    <x v="0"/>
    <x v="0"/>
    <x v="0"/>
    <s v="000000"/>
    <x v="0"/>
    <x v="0"/>
    <x v="1"/>
    <x v="0"/>
    <s v="Pagamento ao Sr. Iderlindo Natalício Furtado, pelo serviço prestado ao Pelouro da Inovação e Desporto, referente ao mês de outubro 2022, conforme contrato em anexo.   "/>
  </r>
  <r>
    <x v="1"/>
    <n v="0"/>
    <n v="0"/>
    <n v="0"/>
    <n v="28308"/>
    <x v="2306"/>
    <x v="0"/>
    <x v="1"/>
    <x v="0"/>
    <s v="03.16.15"/>
    <x v="6"/>
    <x v="0"/>
    <x v="5"/>
    <s v="Direção Financeira"/>
    <s v="03.16.15"/>
    <s v="Direção Financeira"/>
    <s v="03.16.15"/>
    <x v="20"/>
    <x v="0"/>
    <x v="1"/>
    <x v="5"/>
    <x v="0"/>
    <x v="0"/>
    <x v="2"/>
    <x v="0"/>
    <x v="9"/>
    <s v="2022-10-25"/>
    <x v="3"/>
    <n v="28308"/>
    <x v="0"/>
    <m/>
    <x v="0"/>
    <m/>
    <x v="71"/>
    <n v="100477347"/>
    <x v="0"/>
    <x v="0"/>
    <s v="Direção Financeira"/>
    <s v="ORI"/>
    <x v="0"/>
    <m/>
    <x v="0"/>
    <x v="0"/>
    <x v="0"/>
    <x v="0"/>
    <x v="0"/>
    <x v="0"/>
    <x v="0"/>
    <x v="0"/>
    <x v="0"/>
    <x v="0"/>
    <x v="0"/>
    <s v="Direção Financeira"/>
    <x v="0"/>
    <x v="0"/>
    <x v="0"/>
    <x v="0"/>
    <x v="0"/>
    <x v="0"/>
    <x v="0"/>
    <s v="000000"/>
    <x v="0"/>
    <x v="0"/>
    <x v="0"/>
    <x v="0"/>
    <s v="Pagamento ao Sr. Iderlindo Natalício Furtado, pelo serviço prestado ao Pelouro da Inovação e Desporto, referente ao mês de outubro 2022, conforme contrato em anexo.   "/>
  </r>
  <r>
    <x v="1"/>
    <n v="0"/>
    <n v="0"/>
    <n v="0"/>
    <n v="2300"/>
    <x v="2307"/>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outubro 2022, conforme contrato anexo.  "/>
  </r>
  <r>
    <x v="1"/>
    <n v="0"/>
    <n v="0"/>
    <n v="0"/>
    <n v="5583"/>
    <x v="2307"/>
    <x v="0"/>
    <x v="1"/>
    <x v="0"/>
    <s v="03.16.15"/>
    <x v="6"/>
    <x v="0"/>
    <x v="5"/>
    <s v="Direção Financeira"/>
    <s v="03.16.15"/>
    <s v="Direção Financeira"/>
    <s v="03.16.15"/>
    <x v="20"/>
    <x v="0"/>
    <x v="1"/>
    <x v="5"/>
    <x v="0"/>
    <x v="0"/>
    <x v="2"/>
    <x v="0"/>
    <x v="9"/>
    <s v="2022-10-25"/>
    <x v="3"/>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outubro 2022, conforme contrato anexo.  "/>
  </r>
  <r>
    <x v="1"/>
    <n v="0"/>
    <n v="0"/>
    <n v="0"/>
    <n v="7447"/>
    <x v="2307"/>
    <x v="0"/>
    <x v="1"/>
    <x v="0"/>
    <s v="03.16.15"/>
    <x v="6"/>
    <x v="0"/>
    <x v="5"/>
    <s v="Direção Financeira"/>
    <s v="03.16.15"/>
    <s v="Direção Financeira"/>
    <s v="03.16.15"/>
    <x v="20"/>
    <x v="0"/>
    <x v="1"/>
    <x v="5"/>
    <x v="0"/>
    <x v="0"/>
    <x v="2"/>
    <x v="0"/>
    <x v="9"/>
    <s v="2022-10-25"/>
    <x v="3"/>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outubro 2022, conforme contrato anexo.  "/>
  </r>
  <r>
    <x v="1"/>
    <n v="0"/>
    <n v="0"/>
    <n v="0"/>
    <n v="4995"/>
    <x v="2308"/>
    <x v="0"/>
    <x v="1"/>
    <x v="0"/>
    <s v="03.16.15"/>
    <x v="6"/>
    <x v="0"/>
    <x v="5"/>
    <s v="Direção Financeira"/>
    <s v="03.16.15"/>
    <s v="Direção Financeira"/>
    <s v="03.16.15"/>
    <x v="20"/>
    <x v="0"/>
    <x v="1"/>
    <x v="5"/>
    <x v="0"/>
    <x v="0"/>
    <x v="2"/>
    <x v="0"/>
    <x v="9"/>
    <s v="2022-10-25"/>
    <x v="3"/>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outubro 2022, conforme contrato em anexo.  "/>
  </r>
  <r>
    <x v="1"/>
    <n v="0"/>
    <n v="0"/>
    <n v="0"/>
    <n v="9372"/>
    <x v="2308"/>
    <x v="0"/>
    <x v="1"/>
    <x v="0"/>
    <s v="03.16.15"/>
    <x v="6"/>
    <x v="0"/>
    <x v="5"/>
    <s v="Direção Financeira"/>
    <s v="03.16.15"/>
    <s v="Direção Financeira"/>
    <s v="03.16.15"/>
    <x v="20"/>
    <x v="0"/>
    <x v="1"/>
    <x v="5"/>
    <x v="0"/>
    <x v="0"/>
    <x v="2"/>
    <x v="0"/>
    <x v="9"/>
    <s v="2022-10-25"/>
    <x v="3"/>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outubro 2022, conforme contrato em anexo.  "/>
  </r>
  <r>
    <x v="1"/>
    <n v="0"/>
    <n v="0"/>
    <n v="0"/>
    <n v="18936"/>
    <x v="2308"/>
    <x v="0"/>
    <x v="1"/>
    <x v="0"/>
    <s v="03.16.15"/>
    <x v="6"/>
    <x v="0"/>
    <x v="5"/>
    <s v="Direção Financeira"/>
    <s v="03.16.15"/>
    <s v="Direção Financeira"/>
    <s v="03.16.15"/>
    <x v="20"/>
    <x v="0"/>
    <x v="1"/>
    <x v="5"/>
    <x v="0"/>
    <x v="0"/>
    <x v="2"/>
    <x v="0"/>
    <x v="9"/>
    <s v="2022-10-25"/>
    <x v="3"/>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outubro 2022, conforme contrato em anexo.  "/>
  </r>
  <r>
    <x v="1"/>
    <n v="0"/>
    <n v="0"/>
    <n v="0"/>
    <n v="2300"/>
    <x v="2309"/>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outubro 2022, conforme contrato em anexo.   "/>
  </r>
  <r>
    <x v="1"/>
    <n v="0"/>
    <n v="0"/>
    <n v="0"/>
    <n v="1633"/>
    <x v="2309"/>
    <x v="0"/>
    <x v="1"/>
    <x v="0"/>
    <s v="03.16.15"/>
    <x v="6"/>
    <x v="0"/>
    <x v="5"/>
    <s v="Direção Financeira"/>
    <s v="03.16.15"/>
    <s v="Direção Financeira"/>
    <s v="03.16.15"/>
    <x v="20"/>
    <x v="0"/>
    <x v="1"/>
    <x v="5"/>
    <x v="0"/>
    <x v="0"/>
    <x v="2"/>
    <x v="0"/>
    <x v="9"/>
    <s v="2022-10-25"/>
    <x v="3"/>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outubro 2022, conforme contrato em anexo.   "/>
  </r>
  <r>
    <x v="1"/>
    <n v="0"/>
    <n v="0"/>
    <n v="0"/>
    <n v="11397"/>
    <x v="2309"/>
    <x v="0"/>
    <x v="1"/>
    <x v="0"/>
    <s v="03.16.15"/>
    <x v="6"/>
    <x v="0"/>
    <x v="5"/>
    <s v="Direção Financeira"/>
    <s v="03.16.15"/>
    <s v="Direção Financeira"/>
    <s v="03.16.15"/>
    <x v="20"/>
    <x v="0"/>
    <x v="1"/>
    <x v="5"/>
    <x v="0"/>
    <x v="0"/>
    <x v="2"/>
    <x v="0"/>
    <x v="9"/>
    <s v="2022-10-25"/>
    <x v="3"/>
    <n v="11397"/>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outubro 2022, conforme contrato em anexo.   "/>
  </r>
  <r>
    <x v="1"/>
    <n v="0"/>
    <n v="0"/>
    <n v="0"/>
    <n v="3137"/>
    <x v="2310"/>
    <x v="0"/>
    <x v="1"/>
    <x v="0"/>
    <s v="03.16.15"/>
    <x v="6"/>
    <x v="0"/>
    <x v="5"/>
    <s v="Direção Financeira"/>
    <s v="03.16.15"/>
    <s v="Direção Financeira"/>
    <s v="03.16.15"/>
    <x v="20"/>
    <x v="0"/>
    <x v="1"/>
    <x v="5"/>
    <x v="0"/>
    <x v="0"/>
    <x v="2"/>
    <x v="0"/>
    <x v="9"/>
    <s v="2022-10-25"/>
    <x v="3"/>
    <n v="3137"/>
    <x v="0"/>
    <m/>
    <x v="0"/>
    <m/>
    <x v="3"/>
    <n v="100474696"/>
    <x v="0"/>
    <x v="1"/>
    <s v="Direção Financeira"/>
    <s v="ORI"/>
    <x v="0"/>
    <m/>
    <x v="0"/>
    <x v="0"/>
    <x v="0"/>
    <x v="0"/>
    <x v="0"/>
    <x v="0"/>
    <x v="0"/>
    <x v="0"/>
    <x v="0"/>
    <x v="0"/>
    <x v="0"/>
    <s v="Direção Financeira"/>
    <x v="0"/>
    <x v="0"/>
    <x v="0"/>
    <x v="0"/>
    <x v="0"/>
    <x v="0"/>
    <x v="0"/>
    <s v="000000"/>
    <x v="0"/>
    <x v="0"/>
    <x v="1"/>
    <x v="0"/>
    <s v="Pagamento a favor do Sr. Oceano de Pina Rodrigues, pelo serviços, de fiscalização do parque de estacionamento de transporte público e passageiros, referente ao mês de outubro de 2022, conforme contrato em anexo.  "/>
  </r>
  <r>
    <x v="1"/>
    <n v="0"/>
    <n v="0"/>
    <n v="0"/>
    <n v="17778"/>
    <x v="2310"/>
    <x v="0"/>
    <x v="1"/>
    <x v="0"/>
    <s v="03.16.15"/>
    <x v="6"/>
    <x v="0"/>
    <x v="5"/>
    <s v="Direção Financeira"/>
    <s v="03.16.15"/>
    <s v="Direção Financeira"/>
    <s v="03.16.15"/>
    <x v="20"/>
    <x v="0"/>
    <x v="1"/>
    <x v="5"/>
    <x v="0"/>
    <x v="0"/>
    <x v="2"/>
    <x v="0"/>
    <x v="9"/>
    <s v="2022-10-25"/>
    <x v="3"/>
    <n v="17778"/>
    <x v="0"/>
    <m/>
    <x v="0"/>
    <m/>
    <x v="213"/>
    <n v="100476887"/>
    <x v="0"/>
    <x v="0"/>
    <s v="Direção Financeira"/>
    <s v="ORI"/>
    <x v="0"/>
    <m/>
    <x v="0"/>
    <x v="0"/>
    <x v="0"/>
    <x v="0"/>
    <x v="0"/>
    <x v="0"/>
    <x v="0"/>
    <x v="0"/>
    <x v="0"/>
    <x v="0"/>
    <x v="0"/>
    <s v="Direção Financeira"/>
    <x v="0"/>
    <x v="0"/>
    <x v="0"/>
    <x v="0"/>
    <x v="0"/>
    <x v="0"/>
    <x v="0"/>
    <s v="000000"/>
    <x v="0"/>
    <x v="0"/>
    <x v="0"/>
    <x v="0"/>
    <s v="Pagamento a favor do Sr. Oceano de Pina Rodrigues, pelo serviços, de fiscalização do parque de estacionamento de transporte público e passageiros, referente ao mês de outubro de 2022, conforme contrato em anexo.  "/>
  </r>
  <r>
    <x v="1"/>
    <n v="0"/>
    <n v="0"/>
    <n v="0"/>
    <n v="2300"/>
    <x v="2311"/>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outubro 2022, conforme contrato em anexo.   "/>
  </r>
  <r>
    <x v="1"/>
    <n v="0"/>
    <n v="0"/>
    <n v="0"/>
    <n v="13030"/>
    <x v="2311"/>
    <x v="0"/>
    <x v="1"/>
    <x v="0"/>
    <s v="03.16.15"/>
    <x v="6"/>
    <x v="0"/>
    <x v="5"/>
    <s v="Direção Financeira"/>
    <s v="03.16.15"/>
    <s v="Direção Financeira"/>
    <s v="03.16.15"/>
    <x v="20"/>
    <x v="0"/>
    <x v="1"/>
    <x v="5"/>
    <x v="0"/>
    <x v="0"/>
    <x v="2"/>
    <x v="0"/>
    <x v="9"/>
    <s v="2022-10-25"/>
    <x v="3"/>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outubro 2022, conforme contrato em anexo.   "/>
  </r>
  <r>
    <x v="1"/>
    <n v="0"/>
    <n v="0"/>
    <n v="0"/>
    <n v="2300"/>
    <x v="2312"/>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outubro 2022, conforme contrato em anexo.   "/>
  </r>
  <r>
    <x v="1"/>
    <n v="0"/>
    <n v="0"/>
    <n v="0"/>
    <n v="13030"/>
    <x v="2312"/>
    <x v="0"/>
    <x v="1"/>
    <x v="0"/>
    <s v="03.16.15"/>
    <x v="6"/>
    <x v="0"/>
    <x v="5"/>
    <s v="Direção Financeira"/>
    <s v="03.16.15"/>
    <s v="Direção Financeira"/>
    <s v="03.16.15"/>
    <x v="20"/>
    <x v="0"/>
    <x v="1"/>
    <x v="5"/>
    <x v="0"/>
    <x v="0"/>
    <x v="2"/>
    <x v="0"/>
    <x v="9"/>
    <s v="2022-10-25"/>
    <x v="3"/>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outubro 2022, conforme contrato em anexo.   "/>
  </r>
  <r>
    <x v="1"/>
    <n v="0"/>
    <n v="0"/>
    <n v="0"/>
    <n v="1350"/>
    <x v="2313"/>
    <x v="0"/>
    <x v="1"/>
    <x v="0"/>
    <s v="03.16.15"/>
    <x v="6"/>
    <x v="0"/>
    <x v="5"/>
    <s v="Direção Financeira"/>
    <s v="03.16.15"/>
    <s v="Direção Financeira"/>
    <s v="03.16.15"/>
    <x v="20"/>
    <x v="0"/>
    <x v="1"/>
    <x v="5"/>
    <x v="0"/>
    <x v="0"/>
    <x v="2"/>
    <x v="0"/>
    <x v="9"/>
    <s v="2022-10-25"/>
    <x v="3"/>
    <n v="1350"/>
    <x v="0"/>
    <m/>
    <x v="0"/>
    <m/>
    <x v="3"/>
    <n v="100474696"/>
    <x v="0"/>
    <x v="1"/>
    <s v="Direção Financeira"/>
    <s v="ORI"/>
    <x v="0"/>
    <m/>
    <x v="0"/>
    <x v="0"/>
    <x v="0"/>
    <x v="0"/>
    <x v="0"/>
    <x v="0"/>
    <x v="0"/>
    <x v="0"/>
    <x v="0"/>
    <x v="0"/>
    <x v="0"/>
    <s v="Direção Financeira"/>
    <x v="0"/>
    <x v="0"/>
    <x v="0"/>
    <x v="0"/>
    <x v="0"/>
    <x v="0"/>
    <x v="0"/>
    <s v="000000"/>
    <x v="0"/>
    <x v="0"/>
    <x v="1"/>
    <x v="0"/>
    <s v="Pagamento a favor da Srª. Anilda de Jesus Borges, pela prestação de serviço de confeções de refeições no jardim de infância, referente ao mês de outubro 2022, conforme contrato em anexo.   "/>
  </r>
  <r>
    <x v="1"/>
    <n v="0"/>
    <n v="0"/>
    <n v="0"/>
    <n v="7650"/>
    <x v="2313"/>
    <x v="0"/>
    <x v="1"/>
    <x v="0"/>
    <s v="03.16.15"/>
    <x v="6"/>
    <x v="0"/>
    <x v="5"/>
    <s v="Direção Financeira"/>
    <s v="03.16.15"/>
    <s v="Direção Financeira"/>
    <s v="03.16.15"/>
    <x v="20"/>
    <x v="0"/>
    <x v="1"/>
    <x v="5"/>
    <x v="0"/>
    <x v="0"/>
    <x v="2"/>
    <x v="0"/>
    <x v="9"/>
    <s v="2022-10-25"/>
    <x v="3"/>
    <n v="7650"/>
    <x v="0"/>
    <m/>
    <x v="0"/>
    <m/>
    <x v="186"/>
    <n v="100479319"/>
    <x v="0"/>
    <x v="0"/>
    <s v="Direção Financeira"/>
    <s v="ORI"/>
    <x v="0"/>
    <m/>
    <x v="0"/>
    <x v="0"/>
    <x v="0"/>
    <x v="0"/>
    <x v="0"/>
    <x v="0"/>
    <x v="0"/>
    <x v="0"/>
    <x v="0"/>
    <x v="0"/>
    <x v="0"/>
    <s v="Direção Financeira"/>
    <x v="0"/>
    <x v="0"/>
    <x v="0"/>
    <x v="0"/>
    <x v="0"/>
    <x v="0"/>
    <x v="0"/>
    <s v="000000"/>
    <x v="0"/>
    <x v="0"/>
    <x v="0"/>
    <x v="0"/>
    <s v="Pagamento a favor da Srª. Anilda de Jesus Borges, pela prestação de serviço de confeções de refeições no jardim de infância, referente ao mês de outubro 2022, conforme contrato em anexo.   "/>
  </r>
  <r>
    <x v="1"/>
    <n v="0"/>
    <n v="0"/>
    <n v="0"/>
    <n v="4343"/>
    <x v="2314"/>
    <x v="0"/>
    <x v="1"/>
    <x v="0"/>
    <s v="03.16.15"/>
    <x v="6"/>
    <x v="0"/>
    <x v="5"/>
    <s v="Direção Financeira"/>
    <s v="03.16.15"/>
    <s v="Direção Financeira"/>
    <s v="03.16.15"/>
    <x v="20"/>
    <x v="0"/>
    <x v="1"/>
    <x v="5"/>
    <x v="0"/>
    <x v="0"/>
    <x v="2"/>
    <x v="0"/>
    <x v="9"/>
    <s v="2022-10-26"/>
    <x v="3"/>
    <n v="4343"/>
    <x v="0"/>
    <m/>
    <x v="0"/>
    <m/>
    <x v="3"/>
    <n v="100474696"/>
    <x v="0"/>
    <x v="1"/>
    <s v="Direção Financeira"/>
    <s v="ORI"/>
    <x v="0"/>
    <m/>
    <x v="0"/>
    <x v="0"/>
    <x v="0"/>
    <x v="0"/>
    <x v="0"/>
    <x v="0"/>
    <x v="0"/>
    <x v="0"/>
    <x v="0"/>
    <x v="0"/>
    <x v="0"/>
    <s v="Direção Financeira"/>
    <x v="0"/>
    <x v="0"/>
    <x v="0"/>
    <x v="0"/>
    <x v="0"/>
    <x v="0"/>
    <x v="0"/>
    <s v="000000"/>
    <x v="0"/>
    <x v="0"/>
    <x v="1"/>
    <x v="0"/>
    <s v="Pagamento a favor da Sra. Nilce de Jesus Furtado da Costa, pelo serviço prestado a Câmara no Gabinete da tesouraria, referente ao mês de outubro de 2022, conforme contrato em anexo.   "/>
  </r>
  <r>
    <x v="1"/>
    <n v="0"/>
    <n v="0"/>
    <n v="0"/>
    <n v="652"/>
    <x v="2314"/>
    <x v="0"/>
    <x v="1"/>
    <x v="0"/>
    <s v="03.16.15"/>
    <x v="6"/>
    <x v="0"/>
    <x v="5"/>
    <s v="Direção Financeira"/>
    <s v="03.16.15"/>
    <s v="Direção Financeira"/>
    <s v="03.16.15"/>
    <x v="62"/>
    <x v="0"/>
    <x v="1"/>
    <x v="1"/>
    <x v="0"/>
    <x v="0"/>
    <x v="2"/>
    <x v="0"/>
    <x v="9"/>
    <s v="2022-10-26"/>
    <x v="3"/>
    <n v="652"/>
    <x v="0"/>
    <m/>
    <x v="0"/>
    <m/>
    <x v="3"/>
    <n v="100474696"/>
    <x v="0"/>
    <x v="1"/>
    <s v="Direção Financeira"/>
    <s v="ORI"/>
    <x v="0"/>
    <m/>
    <x v="0"/>
    <x v="0"/>
    <x v="0"/>
    <x v="0"/>
    <x v="0"/>
    <x v="0"/>
    <x v="0"/>
    <x v="0"/>
    <x v="0"/>
    <x v="0"/>
    <x v="0"/>
    <s v="Direção Financeira"/>
    <x v="0"/>
    <x v="0"/>
    <x v="0"/>
    <x v="0"/>
    <x v="0"/>
    <x v="0"/>
    <x v="0"/>
    <s v="000000"/>
    <x v="0"/>
    <x v="0"/>
    <x v="1"/>
    <x v="0"/>
    <s v="Pagamento a favor da Sra. Nilce de Jesus Furtado da Costa, pelo serviço prestado a Câmara no Gabinete da tesouraria, referente ao mês de outubro de 2022, conforme contrato em anexo.   "/>
  </r>
  <r>
    <x v="1"/>
    <n v="0"/>
    <n v="0"/>
    <n v="0"/>
    <n v="2129"/>
    <x v="2314"/>
    <x v="0"/>
    <x v="1"/>
    <x v="0"/>
    <s v="03.16.15"/>
    <x v="6"/>
    <x v="0"/>
    <x v="5"/>
    <s v="Direção Financeira"/>
    <s v="03.16.15"/>
    <s v="Direção Financeira"/>
    <s v="03.16.15"/>
    <x v="20"/>
    <x v="0"/>
    <x v="1"/>
    <x v="5"/>
    <x v="0"/>
    <x v="0"/>
    <x v="2"/>
    <x v="0"/>
    <x v="9"/>
    <s v="2022-10-26"/>
    <x v="3"/>
    <n v="2129"/>
    <x v="0"/>
    <m/>
    <x v="0"/>
    <m/>
    <x v="37"/>
    <n v="100479277"/>
    <x v="0"/>
    <x v="3"/>
    <s v="Direção Financeira"/>
    <s v="ORI"/>
    <x v="0"/>
    <m/>
    <x v="0"/>
    <x v="0"/>
    <x v="0"/>
    <x v="0"/>
    <x v="0"/>
    <x v="0"/>
    <x v="0"/>
    <x v="0"/>
    <x v="0"/>
    <x v="0"/>
    <x v="0"/>
    <s v="Direção Financeira"/>
    <x v="0"/>
    <x v="0"/>
    <x v="0"/>
    <x v="0"/>
    <x v="0"/>
    <x v="0"/>
    <x v="0"/>
    <s v="000000"/>
    <x v="0"/>
    <x v="0"/>
    <x v="3"/>
    <x v="0"/>
    <s v="Pagamento a favor da Sra. Nilce de Jesus Furtado da Costa, pelo serviço prestado a Câmara no Gabinete da tesouraria, referente ao mês de outubro de 2022, conforme contrato em anexo.   "/>
  </r>
  <r>
    <x v="1"/>
    <n v="0"/>
    <n v="0"/>
    <n v="0"/>
    <n v="320"/>
    <x v="2314"/>
    <x v="0"/>
    <x v="1"/>
    <x v="0"/>
    <s v="03.16.15"/>
    <x v="6"/>
    <x v="0"/>
    <x v="5"/>
    <s v="Direção Financeira"/>
    <s v="03.16.15"/>
    <s v="Direção Financeira"/>
    <s v="03.16.15"/>
    <x v="62"/>
    <x v="0"/>
    <x v="1"/>
    <x v="1"/>
    <x v="0"/>
    <x v="0"/>
    <x v="2"/>
    <x v="0"/>
    <x v="9"/>
    <s v="2022-10-26"/>
    <x v="3"/>
    <n v="320"/>
    <x v="0"/>
    <m/>
    <x v="0"/>
    <m/>
    <x v="37"/>
    <n v="100479277"/>
    <x v="0"/>
    <x v="3"/>
    <s v="Direção Financeira"/>
    <s v="ORI"/>
    <x v="0"/>
    <m/>
    <x v="0"/>
    <x v="0"/>
    <x v="0"/>
    <x v="0"/>
    <x v="0"/>
    <x v="0"/>
    <x v="0"/>
    <x v="0"/>
    <x v="0"/>
    <x v="0"/>
    <x v="0"/>
    <s v="Direção Financeira"/>
    <x v="0"/>
    <x v="0"/>
    <x v="0"/>
    <x v="0"/>
    <x v="0"/>
    <x v="0"/>
    <x v="0"/>
    <s v="000000"/>
    <x v="0"/>
    <x v="0"/>
    <x v="3"/>
    <x v="0"/>
    <s v="Pagamento a favor da Sra. Nilce de Jesus Furtado da Costa, pelo serviço prestado a Câmara no Gabinete da tesouraria, referente ao mês de outubro de 2022, conforme contrato em anexo.   "/>
  </r>
  <r>
    <x v="1"/>
    <n v="0"/>
    <n v="0"/>
    <n v="0"/>
    <n v="26831"/>
    <x v="2314"/>
    <x v="0"/>
    <x v="1"/>
    <x v="0"/>
    <s v="03.16.15"/>
    <x v="6"/>
    <x v="0"/>
    <x v="5"/>
    <s v="Direção Financeira"/>
    <s v="03.16.15"/>
    <s v="Direção Financeira"/>
    <s v="03.16.15"/>
    <x v="20"/>
    <x v="0"/>
    <x v="1"/>
    <x v="5"/>
    <x v="0"/>
    <x v="0"/>
    <x v="2"/>
    <x v="0"/>
    <x v="9"/>
    <s v="2022-10-26"/>
    <x v="3"/>
    <n v="26831"/>
    <x v="0"/>
    <m/>
    <x v="0"/>
    <m/>
    <x v="262"/>
    <n v="100479156"/>
    <x v="0"/>
    <x v="0"/>
    <s v="Direção Financeira"/>
    <s v="ORI"/>
    <x v="0"/>
    <m/>
    <x v="0"/>
    <x v="0"/>
    <x v="0"/>
    <x v="0"/>
    <x v="0"/>
    <x v="0"/>
    <x v="0"/>
    <x v="0"/>
    <x v="0"/>
    <x v="0"/>
    <x v="0"/>
    <s v="Direção Financeira"/>
    <x v="0"/>
    <x v="0"/>
    <x v="0"/>
    <x v="0"/>
    <x v="0"/>
    <x v="0"/>
    <x v="0"/>
    <s v="000000"/>
    <x v="0"/>
    <x v="0"/>
    <x v="0"/>
    <x v="0"/>
    <s v="Pagamento a favor da Sra. Nilce de Jesus Furtado da Costa, pelo serviço prestado a Câmara no Gabinete da tesouraria, referente ao mês de outubro de 2022, conforme contrato em anexo.   "/>
  </r>
  <r>
    <x v="1"/>
    <n v="0"/>
    <n v="0"/>
    <n v="0"/>
    <n v="4023"/>
    <x v="2314"/>
    <x v="0"/>
    <x v="1"/>
    <x v="0"/>
    <s v="03.16.15"/>
    <x v="6"/>
    <x v="0"/>
    <x v="5"/>
    <s v="Direção Financeira"/>
    <s v="03.16.15"/>
    <s v="Direção Financeira"/>
    <s v="03.16.15"/>
    <x v="62"/>
    <x v="0"/>
    <x v="1"/>
    <x v="1"/>
    <x v="0"/>
    <x v="0"/>
    <x v="2"/>
    <x v="0"/>
    <x v="9"/>
    <s v="2022-10-26"/>
    <x v="3"/>
    <n v="4023"/>
    <x v="0"/>
    <m/>
    <x v="0"/>
    <m/>
    <x v="262"/>
    <n v="100479156"/>
    <x v="0"/>
    <x v="0"/>
    <s v="Direção Financeira"/>
    <s v="ORI"/>
    <x v="0"/>
    <m/>
    <x v="0"/>
    <x v="0"/>
    <x v="0"/>
    <x v="0"/>
    <x v="0"/>
    <x v="0"/>
    <x v="0"/>
    <x v="0"/>
    <x v="0"/>
    <x v="0"/>
    <x v="0"/>
    <s v="Direção Financeira"/>
    <x v="0"/>
    <x v="0"/>
    <x v="0"/>
    <x v="0"/>
    <x v="0"/>
    <x v="0"/>
    <x v="0"/>
    <s v="000000"/>
    <x v="0"/>
    <x v="0"/>
    <x v="0"/>
    <x v="0"/>
    <s v="Pagamento a favor da Sra. Nilce de Jesus Furtado da Costa, pelo serviço prestado a Câmara no Gabinete da tesouraria, referente ao mês de outubro de 2022, conforme contrato em anexo.   "/>
  </r>
  <r>
    <x v="1"/>
    <n v="0"/>
    <n v="0"/>
    <n v="0"/>
    <n v="1000"/>
    <x v="2315"/>
    <x v="0"/>
    <x v="1"/>
    <x v="0"/>
    <s v="01.25.05.09"/>
    <x v="15"/>
    <x v="4"/>
    <x v="4"/>
    <s v="Saúde"/>
    <s v="01.25.05"/>
    <s v="Saúde"/>
    <s v="01.25.05"/>
    <x v="5"/>
    <x v="0"/>
    <x v="4"/>
    <x v="3"/>
    <x v="0"/>
    <x v="1"/>
    <x v="2"/>
    <x v="0"/>
    <x v="9"/>
    <s v="2022-10-26"/>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s de especialidades, conforme anexo."/>
  </r>
  <r>
    <x v="1"/>
    <n v="0"/>
    <n v="0"/>
    <n v="0"/>
    <n v="2000"/>
    <x v="2316"/>
    <x v="0"/>
    <x v="1"/>
    <x v="0"/>
    <s v="03.16.15"/>
    <x v="6"/>
    <x v="0"/>
    <x v="5"/>
    <s v="Direção Financeira"/>
    <s v="03.16.15"/>
    <s v="Direção Financeira"/>
    <s v="03.16.15"/>
    <x v="9"/>
    <x v="0"/>
    <x v="1"/>
    <x v="5"/>
    <x v="0"/>
    <x v="0"/>
    <x v="2"/>
    <x v="0"/>
    <x v="9"/>
    <s v="2022-10-26"/>
    <x v="3"/>
    <n v="2000"/>
    <x v="0"/>
    <m/>
    <x v="0"/>
    <m/>
    <x v="364"/>
    <n v="100477576"/>
    <x v="0"/>
    <x v="0"/>
    <s v="Direção Financeira"/>
    <s v="ORI"/>
    <x v="0"/>
    <m/>
    <x v="0"/>
    <x v="0"/>
    <x v="0"/>
    <x v="0"/>
    <x v="0"/>
    <x v="0"/>
    <x v="0"/>
    <x v="1"/>
    <x v="0"/>
    <x v="0"/>
    <x v="0"/>
    <s v="Direção Financeira"/>
    <x v="0"/>
    <x v="0"/>
    <x v="0"/>
    <x v="0"/>
    <x v="0"/>
    <x v="0"/>
    <x v="0"/>
    <s v="000000"/>
    <x v="0"/>
    <x v="0"/>
    <x v="0"/>
    <x v="0"/>
    <s v="Ajuda de custo a favor do colaborador Evanildo Robalo Mendes, na participação da formação sexualidade e saúde com enfase na população LGBTI, que será realizado nos dias 27 e 28 em santa catarina, conforme anexo.  "/>
  </r>
  <r>
    <x v="0"/>
    <n v="0"/>
    <n v="0"/>
    <n v="0"/>
    <n v="46072"/>
    <x v="2317"/>
    <x v="0"/>
    <x v="1"/>
    <x v="0"/>
    <s v="01.26.02.03"/>
    <x v="33"/>
    <x v="6"/>
    <x v="7"/>
    <s v="Pesca"/>
    <s v="01.26.02"/>
    <s v="Pesca"/>
    <s v="01.26.02"/>
    <x v="2"/>
    <x v="0"/>
    <x v="1"/>
    <x v="1"/>
    <x v="0"/>
    <x v="1"/>
    <x v="1"/>
    <x v="0"/>
    <x v="9"/>
    <s v="2022-10-26"/>
    <x v="3"/>
    <n v="46072"/>
    <x v="0"/>
    <m/>
    <x v="0"/>
    <m/>
    <x v="5"/>
    <n v="100476920"/>
    <x v="0"/>
    <x v="0"/>
    <s v="Aaquisição de materias de pescas e botes"/>
    <s v="ORI"/>
    <x v="0"/>
    <m/>
    <x v="0"/>
    <x v="0"/>
    <x v="0"/>
    <x v="0"/>
    <x v="0"/>
    <x v="0"/>
    <x v="0"/>
    <x v="1"/>
    <x v="0"/>
    <x v="0"/>
    <x v="0"/>
    <s v="Aaquisição de materias de pescas e botes"/>
    <x v="0"/>
    <x v="0"/>
    <x v="0"/>
    <x v="0"/>
    <x v="1"/>
    <x v="0"/>
    <x v="0"/>
    <s v="000000"/>
    <x v="0"/>
    <x v="0"/>
    <x v="0"/>
    <x v="0"/>
    <s v="Pagamento a favor de Felisberto Carvalho Auto, pelo fornecimento de 278.71 Lts de combustível destinada a maquina giratória, conforme anexo.  "/>
  </r>
  <r>
    <x v="1"/>
    <n v="0"/>
    <n v="0"/>
    <n v="0"/>
    <n v="14400"/>
    <x v="2318"/>
    <x v="0"/>
    <x v="0"/>
    <x v="0"/>
    <s v="03.03.10"/>
    <x v="0"/>
    <x v="0"/>
    <x v="0"/>
    <s v="Receitas Da Câmara"/>
    <s v="03.03.10"/>
    <s v="Receitas Da Câmara"/>
    <s v="03.03.10"/>
    <x v="37"/>
    <x v="0"/>
    <x v="5"/>
    <x v="4"/>
    <x v="0"/>
    <x v="0"/>
    <x v="0"/>
    <x v="0"/>
    <x v="7"/>
    <s v="2022-08-12"/>
    <x v="2"/>
    <n v="14400"/>
    <x v="0"/>
    <m/>
    <x v="0"/>
    <m/>
    <x v="0"/>
    <n v="100474914"/>
    <x v="0"/>
    <x v="0"/>
    <s v="Receitas Da Câmara"/>
    <s v="EXT"/>
    <x v="0"/>
    <s v="RDC"/>
    <x v="0"/>
    <x v="0"/>
    <x v="0"/>
    <x v="0"/>
    <x v="0"/>
    <x v="0"/>
    <x v="0"/>
    <x v="0"/>
    <x v="0"/>
    <x v="0"/>
    <x v="0"/>
    <s v="Receitas Da Câmara"/>
    <x v="0"/>
    <x v="0"/>
    <x v="0"/>
    <x v="0"/>
    <x v="0"/>
    <x v="0"/>
    <x v="0"/>
    <s v="000000"/>
    <x v="0"/>
    <x v="0"/>
    <x v="0"/>
    <x v="0"/>
    <s v="Depósito não identificado, conforme anexo."/>
  </r>
  <r>
    <x v="1"/>
    <n v="0"/>
    <n v="0"/>
    <n v="0"/>
    <n v="5000"/>
    <x v="2319"/>
    <x v="0"/>
    <x v="1"/>
    <x v="0"/>
    <s v="01.25.03.11"/>
    <x v="52"/>
    <x v="4"/>
    <x v="4"/>
    <s v="Emprego e Formação profissional"/>
    <s v="01.25.03"/>
    <s v="Emprego e Formação profissional"/>
    <s v="01.25.03"/>
    <x v="4"/>
    <x v="0"/>
    <x v="3"/>
    <x v="2"/>
    <x v="0"/>
    <x v="1"/>
    <x v="2"/>
    <x v="0"/>
    <x v="9"/>
    <s v="2022-10-27"/>
    <x v="3"/>
    <n v="5000"/>
    <x v="0"/>
    <m/>
    <x v="0"/>
    <m/>
    <x v="365"/>
    <n v="100476235"/>
    <x v="0"/>
    <x v="0"/>
    <s v="Promoção Auto Emprego"/>
    <s v="ORI"/>
    <x v="0"/>
    <s v="PAE"/>
    <x v="0"/>
    <x v="0"/>
    <x v="0"/>
    <x v="0"/>
    <x v="0"/>
    <x v="0"/>
    <x v="0"/>
    <x v="1"/>
    <x v="0"/>
    <x v="0"/>
    <x v="0"/>
    <s v="Promoção Auto Emprego"/>
    <x v="0"/>
    <x v="0"/>
    <x v="0"/>
    <x v="0"/>
    <x v="1"/>
    <x v="0"/>
    <x v="0"/>
    <s v="000000"/>
    <x v="0"/>
    <x v="0"/>
    <x v="0"/>
    <x v="0"/>
    <s v="Apoio a favor Maria Helena Cardoso Tavares, para reforço de atividade económica, conforme anexo."/>
  </r>
  <r>
    <x v="1"/>
    <n v="0"/>
    <n v="0"/>
    <n v="0"/>
    <n v="600"/>
    <x v="2320"/>
    <x v="0"/>
    <x v="1"/>
    <x v="0"/>
    <s v="01.25.03.11"/>
    <x v="52"/>
    <x v="4"/>
    <x v="4"/>
    <s v="Emprego e Formação profissional"/>
    <s v="01.25.03"/>
    <s v="Emprego e Formação profissional"/>
    <s v="01.25.03"/>
    <x v="4"/>
    <x v="0"/>
    <x v="3"/>
    <x v="2"/>
    <x v="0"/>
    <x v="1"/>
    <x v="2"/>
    <x v="0"/>
    <x v="9"/>
    <s v="2022-10-27"/>
    <x v="3"/>
    <n v="600"/>
    <x v="0"/>
    <m/>
    <x v="0"/>
    <m/>
    <x v="0"/>
    <n v="100474914"/>
    <x v="0"/>
    <x v="0"/>
    <s v="Promoção Auto Emprego"/>
    <s v="ORI"/>
    <x v="0"/>
    <s v="PAE"/>
    <x v="0"/>
    <x v="0"/>
    <x v="0"/>
    <x v="0"/>
    <x v="0"/>
    <x v="0"/>
    <x v="0"/>
    <x v="1"/>
    <x v="0"/>
    <x v="0"/>
    <x v="0"/>
    <s v="Promoção Auto Emprego"/>
    <x v="0"/>
    <x v="0"/>
    <x v="0"/>
    <x v="0"/>
    <x v="1"/>
    <x v="0"/>
    <x v="0"/>
    <s v="000000"/>
    <x v="0"/>
    <x v="0"/>
    <x v="0"/>
    <x v="0"/>
    <s v=" Pagamento a favor Maria Júlia- Restaurante e Serviço geral, referente pedido de criação de Empresa, conforme anexo.   "/>
  </r>
  <r>
    <x v="2"/>
    <n v="0"/>
    <n v="0"/>
    <n v="0"/>
    <n v="220463"/>
    <x v="2321"/>
    <x v="0"/>
    <x v="1"/>
    <x v="0"/>
    <s v="80.02.10.26"/>
    <x v="21"/>
    <x v="3"/>
    <x v="3"/>
    <s v="Outros"/>
    <s v="80.02.10"/>
    <s v="Outros"/>
    <s v="80.02.10"/>
    <x v="74"/>
    <x v="0"/>
    <x v="6"/>
    <x v="16"/>
    <x v="1"/>
    <x v="2"/>
    <x v="2"/>
    <x v="0"/>
    <x v="9"/>
    <s v="2022-10-28"/>
    <x v="3"/>
    <n v="220463"/>
    <x v="0"/>
    <m/>
    <x v="0"/>
    <m/>
    <x v="210"/>
    <n v="100479234"/>
    <x v="0"/>
    <x v="0"/>
    <s v="Retenção Sansung"/>
    <s v="ORI"/>
    <x v="0"/>
    <s v="RS"/>
    <x v="0"/>
    <x v="0"/>
    <x v="0"/>
    <x v="0"/>
    <x v="0"/>
    <x v="0"/>
    <x v="0"/>
    <x v="1"/>
    <x v="0"/>
    <x v="0"/>
    <x v="0"/>
    <s v="Retenção Sansung"/>
    <x v="0"/>
    <x v="0"/>
    <x v="0"/>
    <x v="0"/>
    <x v="2"/>
    <x v="0"/>
    <x v="0"/>
    <s v="000000"/>
    <x v="0"/>
    <x v="1"/>
    <x v="0"/>
    <x v="0"/>
    <s v="Pagamento a favor da MJ TECH, referente a Setembro 2022, conforme documento em_x000d__x000a_anexo."/>
  </r>
  <r>
    <x v="1"/>
    <n v="0"/>
    <n v="0"/>
    <n v="0"/>
    <n v="1832"/>
    <x v="2322"/>
    <x v="0"/>
    <x v="0"/>
    <x v="0"/>
    <s v="80.02.01"/>
    <x v="3"/>
    <x v="3"/>
    <x v="3"/>
    <s v="Retenções Iur"/>
    <s v="80.02.01"/>
    <s v="Retenções Iur"/>
    <s v="80.02.01"/>
    <x v="3"/>
    <x v="0"/>
    <x v="2"/>
    <x v="1"/>
    <x v="1"/>
    <x v="2"/>
    <x v="0"/>
    <x v="0"/>
    <x v="9"/>
    <s v="2022-10-27"/>
    <x v="3"/>
    <n v="1832"/>
    <x v="0"/>
    <m/>
    <x v="0"/>
    <m/>
    <x v="3"/>
    <n v="100474696"/>
    <x v="0"/>
    <x v="0"/>
    <s v="Retenções Iur"/>
    <s v="ORI"/>
    <x v="0"/>
    <s v="RIUR"/>
    <x v="0"/>
    <x v="0"/>
    <x v="0"/>
    <x v="0"/>
    <x v="0"/>
    <x v="0"/>
    <x v="0"/>
    <x v="0"/>
    <x v="0"/>
    <x v="0"/>
    <x v="0"/>
    <s v="Retenções Iur"/>
    <x v="0"/>
    <x v="0"/>
    <x v="0"/>
    <x v="0"/>
    <x v="2"/>
    <x v="0"/>
    <x v="0"/>
    <s v="000000"/>
    <x v="0"/>
    <x v="1"/>
    <x v="0"/>
    <x v="0"/>
    <s v="RETENCAO OT"/>
  </r>
  <r>
    <x v="1"/>
    <n v="0"/>
    <n v="0"/>
    <n v="0"/>
    <n v="2300"/>
    <x v="2323"/>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324"/>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325"/>
    <x v="0"/>
    <x v="0"/>
    <x v="0"/>
    <s v="80.02.01"/>
    <x v="3"/>
    <x v="3"/>
    <x v="3"/>
    <s v="Retenções Iur"/>
    <s v="80.02.01"/>
    <s v="Retenções Iur"/>
    <s v="80.02.01"/>
    <x v="3"/>
    <x v="0"/>
    <x v="2"/>
    <x v="1"/>
    <x v="1"/>
    <x v="2"/>
    <x v="0"/>
    <x v="0"/>
    <x v="9"/>
    <s v="2022-10-24"/>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326"/>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327"/>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5583"/>
    <x v="2328"/>
    <x v="0"/>
    <x v="0"/>
    <x v="0"/>
    <s v="80.02.10.26"/>
    <x v="21"/>
    <x v="3"/>
    <x v="3"/>
    <s v="Outros"/>
    <s v="80.02.10"/>
    <s v="Outros"/>
    <s v="80.02.10"/>
    <x v="31"/>
    <x v="0"/>
    <x v="2"/>
    <x v="10"/>
    <x v="1"/>
    <x v="2"/>
    <x v="0"/>
    <x v="0"/>
    <x v="9"/>
    <s v="2022-10-25"/>
    <x v="3"/>
    <n v="5583"/>
    <x v="0"/>
    <m/>
    <x v="0"/>
    <m/>
    <x v="37"/>
    <n v="100479277"/>
    <x v="0"/>
    <x v="0"/>
    <s v="Retenção Sansung"/>
    <s v="ORI"/>
    <x v="0"/>
    <s v="RS"/>
    <x v="0"/>
    <x v="0"/>
    <x v="0"/>
    <x v="0"/>
    <x v="0"/>
    <x v="0"/>
    <x v="0"/>
    <x v="1"/>
    <x v="0"/>
    <x v="0"/>
    <x v="0"/>
    <s v="Retenção Sansung"/>
    <x v="0"/>
    <x v="0"/>
    <x v="0"/>
    <x v="0"/>
    <x v="2"/>
    <x v="0"/>
    <x v="0"/>
    <s v="000000"/>
    <x v="0"/>
    <x v="1"/>
    <x v="0"/>
    <x v="0"/>
    <s v="RETENCAO OT"/>
  </r>
  <r>
    <x v="1"/>
    <n v="0"/>
    <n v="0"/>
    <n v="0"/>
    <n v="2300"/>
    <x v="2329"/>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6570"/>
    <x v="2330"/>
    <x v="0"/>
    <x v="0"/>
    <x v="0"/>
    <s v="80.02.01"/>
    <x v="3"/>
    <x v="3"/>
    <x v="3"/>
    <s v="Retenções Iur"/>
    <s v="80.02.01"/>
    <s v="Retenções Iur"/>
    <s v="80.02.01"/>
    <x v="3"/>
    <x v="0"/>
    <x v="2"/>
    <x v="1"/>
    <x v="1"/>
    <x v="2"/>
    <x v="0"/>
    <x v="0"/>
    <x v="9"/>
    <s v="2022-10-24"/>
    <x v="3"/>
    <n v="6570"/>
    <x v="0"/>
    <m/>
    <x v="0"/>
    <m/>
    <x v="3"/>
    <n v="100474696"/>
    <x v="0"/>
    <x v="0"/>
    <s v="Retenções Iur"/>
    <s v="ORI"/>
    <x v="0"/>
    <s v="RIUR"/>
    <x v="0"/>
    <x v="0"/>
    <x v="0"/>
    <x v="0"/>
    <x v="0"/>
    <x v="0"/>
    <x v="0"/>
    <x v="0"/>
    <x v="0"/>
    <x v="0"/>
    <x v="0"/>
    <s v="Retenções Iur"/>
    <x v="0"/>
    <x v="0"/>
    <x v="0"/>
    <x v="0"/>
    <x v="2"/>
    <x v="0"/>
    <x v="0"/>
    <s v="000000"/>
    <x v="0"/>
    <x v="1"/>
    <x v="0"/>
    <x v="0"/>
    <s v="RETENCAO OT"/>
  </r>
  <r>
    <x v="1"/>
    <n v="0"/>
    <n v="0"/>
    <n v="0"/>
    <n v="600"/>
    <x v="2331"/>
    <x v="0"/>
    <x v="1"/>
    <x v="0"/>
    <s v="01.25.03.11"/>
    <x v="52"/>
    <x v="4"/>
    <x v="4"/>
    <s v="Emprego e Formação profissional"/>
    <s v="01.25.03"/>
    <s v="Emprego e Formação profissional"/>
    <s v="01.25.03"/>
    <x v="4"/>
    <x v="0"/>
    <x v="3"/>
    <x v="2"/>
    <x v="0"/>
    <x v="1"/>
    <x v="2"/>
    <x v="0"/>
    <x v="9"/>
    <s v="2022-10-27"/>
    <x v="3"/>
    <n v="600"/>
    <x v="0"/>
    <m/>
    <x v="0"/>
    <m/>
    <x v="0"/>
    <n v="100474914"/>
    <x v="0"/>
    <x v="0"/>
    <s v="Promoção Auto Emprego"/>
    <s v="ORI"/>
    <x v="0"/>
    <s v="PAE"/>
    <x v="0"/>
    <x v="0"/>
    <x v="0"/>
    <x v="0"/>
    <x v="0"/>
    <x v="0"/>
    <x v="0"/>
    <x v="1"/>
    <x v="0"/>
    <x v="0"/>
    <x v="0"/>
    <s v="Promoção Auto Emprego"/>
    <x v="0"/>
    <x v="0"/>
    <x v="0"/>
    <x v="0"/>
    <x v="1"/>
    <x v="0"/>
    <x v="0"/>
    <s v="000000"/>
    <x v="0"/>
    <x v="0"/>
    <x v="0"/>
    <x v="0"/>
    <s v="Pagamento a favor JMC- construção e serviços geral, referente pedido de criação de Empresa, conforme anexo."/>
  </r>
  <r>
    <x v="1"/>
    <n v="0"/>
    <n v="0"/>
    <n v="0"/>
    <n v="659"/>
    <x v="2332"/>
    <x v="0"/>
    <x v="1"/>
    <x v="0"/>
    <s v="03.16.15"/>
    <x v="6"/>
    <x v="0"/>
    <x v="5"/>
    <s v="Direção Financeira"/>
    <s v="03.16.15"/>
    <s v="Direção Financeira"/>
    <s v="03.16.15"/>
    <x v="15"/>
    <x v="0"/>
    <x v="1"/>
    <x v="1"/>
    <x v="1"/>
    <x v="0"/>
    <x v="2"/>
    <x v="0"/>
    <x v="9"/>
    <s v="2022-10-28"/>
    <x v="3"/>
    <n v="659"/>
    <x v="0"/>
    <m/>
    <x v="0"/>
    <m/>
    <x v="3"/>
    <n v="100474696"/>
    <x v="0"/>
    <x v="1"/>
    <s v="Direção Financeira"/>
    <s v="ORI"/>
    <x v="0"/>
    <m/>
    <x v="0"/>
    <x v="0"/>
    <x v="0"/>
    <x v="0"/>
    <x v="0"/>
    <x v="0"/>
    <x v="0"/>
    <x v="0"/>
    <x v="0"/>
    <x v="0"/>
    <x v="0"/>
    <s v="Direção Financeira"/>
    <x v="0"/>
    <x v="0"/>
    <x v="0"/>
    <x v="0"/>
    <x v="0"/>
    <x v="0"/>
    <x v="0"/>
    <s v="000000"/>
    <x v="0"/>
    <x v="0"/>
    <x v="1"/>
    <x v="0"/>
    <s v=" Pagamento a favor de Hirondina Fernandes, referente ao salario do Mês de Outubro de 2022.   "/>
  </r>
  <r>
    <x v="1"/>
    <n v="0"/>
    <n v="0"/>
    <n v="0"/>
    <n v="65"/>
    <x v="2332"/>
    <x v="0"/>
    <x v="1"/>
    <x v="0"/>
    <s v="03.16.15"/>
    <x v="6"/>
    <x v="0"/>
    <x v="5"/>
    <s v="Direção Financeira"/>
    <s v="03.16.15"/>
    <s v="Direção Financeira"/>
    <s v="03.16.15"/>
    <x v="62"/>
    <x v="0"/>
    <x v="1"/>
    <x v="1"/>
    <x v="0"/>
    <x v="0"/>
    <x v="2"/>
    <x v="0"/>
    <x v="9"/>
    <s v="2022-10-28"/>
    <x v="3"/>
    <n v="65"/>
    <x v="0"/>
    <m/>
    <x v="0"/>
    <m/>
    <x v="3"/>
    <n v="100474696"/>
    <x v="0"/>
    <x v="1"/>
    <s v="Direção Financeira"/>
    <s v="ORI"/>
    <x v="0"/>
    <m/>
    <x v="0"/>
    <x v="0"/>
    <x v="0"/>
    <x v="0"/>
    <x v="0"/>
    <x v="0"/>
    <x v="0"/>
    <x v="0"/>
    <x v="0"/>
    <x v="0"/>
    <x v="0"/>
    <s v="Direção Financeira"/>
    <x v="0"/>
    <x v="0"/>
    <x v="0"/>
    <x v="0"/>
    <x v="0"/>
    <x v="0"/>
    <x v="0"/>
    <s v="000000"/>
    <x v="0"/>
    <x v="0"/>
    <x v="1"/>
    <x v="0"/>
    <s v=" Pagamento a favor de Hirondina Fernandes, referente ao salario do Mês de Outubro de 2022.   "/>
  </r>
  <r>
    <x v="1"/>
    <n v="0"/>
    <n v="0"/>
    <n v="0"/>
    <n v="5"/>
    <x v="2332"/>
    <x v="0"/>
    <x v="1"/>
    <x v="0"/>
    <s v="03.16.15"/>
    <x v="6"/>
    <x v="0"/>
    <x v="5"/>
    <s v="Direção Financeira"/>
    <s v="03.16.15"/>
    <s v="Direção Financeira"/>
    <s v="03.16.15"/>
    <x v="14"/>
    <x v="0"/>
    <x v="1"/>
    <x v="1"/>
    <x v="0"/>
    <x v="0"/>
    <x v="2"/>
    <x v="0"/>
    <x v="9"/>
    <s v="2022-10-28"/>
    <x v="3"/>
    <n v="5"/>
    <x v="0"/>
    <m/>
    <x v="0"/>
    <m/>
    <x v="3"/>
    <n v="100474696"/>
    <x v="0"/>
    <x v="1"/>
    <s v="Direção Financeira"/>
    <s v="ORI"/>
    <x v="0"/>
    <m/>
    <x v="0"/>
    <x v="0"/>
    <x v="0"/>
    <x v="0"/>
    <x v="0"/>
    <x v="0"/>
    <x v="0"/>
    <x v="0"/>
    <x v="0"/>
    <x v="0"/>
    <x v="0"/>
    <s v="Direção Financeira"/>
    <x v="0"/>
    <x v="0"/>
    <x v="0"/>
    <x v="0"/>
    <x v="0"/>
    <x v="0"/>
    <x v="0"/>
    <s v="000000"/>
    <x v="0"/>
    <x v="0"/>
    <x v="1"/>
    <x v="0"/>
    <s v=" Pagamento a favor de Hirondina Fernandes, referente ao salario do Mês de Outubro de 2022.   "/>
  </r>
  <r>
    <x v="1"/>
    <n v="0"/>
    <n v="0"/>
    <n v="0"/>
    <n v="107"/>
    <x v="2332"/>
    <x v="0"/>
    <x v="1"/>
    <x v="0"/>
    <s v="03.16.15"/>
    <x v="6"/>
    <x v="0"/>
    <x v="5"/>
    <s v="Direção Financeira"/>
    <s v="03.16.15"/>
    <s v="Direção Financeira"/>
    <s v="03.16.15"/>
    <x v="14"/>
    <x v="0"/>
    <x v="1"/>
    <x v="1"/>
    <x v="0"/>
    <x v="0"/>
    <x v="2"/>
    <x v="0"/>
    <x v="9"/>
    <s v="2022-10-28"/>
    <x v="3"/>
    <n v="107"/>
    <x v="0"/>
    <m/>
    <x v="0"/>
    <m/>
    <x v="0"/>
    <n v="100474914"/>
    <x v="0"/>
    <x v="0"/>
    <s v="Direção Financeira"/>
    <s v="ORI"/>
    <x v="0"/>
    <m/>
    <x v="0"/>
    <x v="0"/>
    <x v="0"/>
    <x v="0"/>
    <x v="0"/>
    <x v="0"/>
    <x v="0"/>
    <x v="0"/>
    <x v="0"/>
    <x v="0"/>
    <x v="0"/>
    <s v="Direção Financeira"/>
    <x v="0"/>
    <x v="0"/>
    <x v="0"/>
    <x v="0"/>
    <x v="0"/>
    <x v="0"/>
    <x v="0"/>
    <s v="000000"/>
    <x v="0"/>
    <x v="0"/>
    <x v="0"/>
    <x v="0"/>
    <s v=" Pagamento a favor de Hirondina Fernandes, referente ao salario do Mês de Outubro de 2022.   "/>
  </r>
  <r>
    <x v="1"/>
    <n v="0"/>
    <n v="0"/>
    <n v="0"/>
    <n v="23916"/>
    <x v="2332"/>
    <x v="0"/>
    <x v="1"/>
    <x v="0"/>
    <s v="03.16.15"/>
    <x v="6"/>
    <x v="0"/>
    <x v="5"/>
    <s v="Direção Financeira"/>
    <s v="03.16.15"/>
    <s v="Direção Financeira"/>
    <s v="03.16.15"/>
    <x v="15"/>
    <x v="0"/>
    <x v="1"/>
    <x v="1"/>
    <x v="1"/>
    <x v="0"/>
    <x v="2"/>
    <x v="0"/>
    <x v="9"/>
    <s v="2022-10-28"/>
    <x v="3"/>
    <n v="23916"/>
    <x v="0"/>
    <m/>
    <x v="0"/>
    <m/>
    <x v="0"/>
    <n v="100474914"/>
    <x v="0"/>
    <x v="0"/>
    <s v="Direção Financeira"/>
    <s v="ORI"/>
    <x v="0"/>
    <m/>
    <x v="0"/>
    <x v="0"/>
    <x v="0"/>
    <x v="0"/>
    <x v="0"/>
    <x v="0"/>
    <x v="0"/>
    <x v="0"/>
    <x v="0"/>
    <x v="0"/>
    <x v="0"/>
    <s v="Direção Financeira"/>
    <x v="0"/>
    <x v="0"/>
    <x v="0"/>
    <x v="0"/>
    <x v="0"/>
    <x v="0"/>
    <x v="0"/>
    <s v="000000"/>
    <x v="0"/>
    <x v="0"/>
    <x v="0"/>
    <x v="0"/>
    <s v=" Pagamento a favor de Hirondina Fernandes, referente ao salario do Mês de Outubro de 2022.   "/>
  </r>
  <r>
    <x v="1"/>
    <n v="0"/>
    <n v="0"/>
    <n v="0"/>
    <n v="2395"/>
    <x v="2332"/>
    <x v="0"/>
    <x v="1"/>
    <x v="0"/>
    <s v="03.16.15"/>
    <x v="6"/>
    <x v="0"/>
    <x v="5"/>
    <s v="Direção Financeira"/>
    <s v="03.16.15"/>
    <s v="Direção Financeira"/>
    <s v="03.16.15"/>
    <x v="62"/>
    <x v="0"/>
    <x v="1"/>
    <x v="1"/>
    <x v="0"/>
    <x v="0"/>
    <x v="2"/>
    <x v="0"/>
    <x v="9"/>
    <s v="2022-10-28"/>
    <x v="3"/>
    <n v="2395"/>
    <x v="0"/>
    <m/>
    <x v="0"/>
    <m/>
    <x v="0"/>
    <n v="100474914"/>
    <x v="0"/>
    <x v="0"/>
    <s v="Direção Financeira"/>
    <s v="ORI"/>
    <x v="0"/>
    <m/>
    <x v="0"/>
    <x v="0"/>
    <x v="0"/>
    <x v="0"/>
    <x v="0"/>
    <x v="0"/>
    <x v="0"/>
    <x v="0"/>
    <x v="0"/>
    <x v="0"/>
    <x v="0"/>
    <s v="Direção Financeira"/>
    <x v="0"/>
    <x v="0"/>
    <x v="0"/>
    <x v="0"/>
    <x v="0"/>
    <x v="0"/>
    <x v="0"/>
    <s v="000000"/>
    <x v="0"/>
    <x v="0"/>
    <x v="0"/>
    <x v="0"/>
    <s v=" Pagamento a favor de Hirondina Fernandes, referente ao salario do Mês de Outubro de 2022.   "/>
  </r>
  <r>
    <x v="1"/>
    <n v="0"/>
    <n v="0"/>
    <n v="0"/>
    <n v="4995"/>
    <x v="2333"/>
    <x v="0"/>
    <x v="0"/>
    <x v="0"/>
    <s v="80.02.01"/>
    <x v="3"/>
    <x v="3"/>
    <x v="3"/>
    <s v="Retenções Iur"/>
    <s v="80.02.01"/>
    <s v="Retenções Iur"/>
    <s v="80.02.01"/>
    <x v="3"/>
    <x v="0"/>
    <x v="2"/>
    <x v="1"/>
    <x v="1"/>
    <x v="2"/>
    <x v="0"/>
    <x v="0"/>
    <x v="9"/>
    <s v="2022-10-26"/>
    <x v="3"/>
    <n v="4995"/>
    <x v="0"/>
    <m/>
    <x v="0"/>
    <m/>
    <x v="3"/>
    <n v="100474696"/>
    <x v="0"/>
    <x v="0"/>
    <s v="Retenções Iur"/>
    <s v="ORI"/>
    <x v="0"/>
    <s v="RIUR"/>
    <x v="0"/>
    <x v="0"/>
    <x v="0"/>
    <x v="0"/>
    <x v="0"/>
    <x v="0"/>
    <x v="0"/>
    <x v="0"/>
    <x v="0"/>
    <x v="0"/>
    <x v="0"/>
    <s v="Retenções Iur"/>
    <x v="0"/>
    <x v="0"/>
    <x v="0"/>
    <x v="0"/>
    <x v="2"/>
    <x v="0"/>
    <x v="0"/>
    <s v="000000"/>
    <x v="0"/>
    <x v="1"/>
    <x v="0"/>
    <x v="0"/>
    <s v="RETENCAO OT"/>
  </r>
  <r>
    <x v="1"/>
    <n v="0"/>
    <n v="0"/>
    <n v="0"/>
    <n v="2449"/>
    <x v="2334"/>
    <x v="0"/>
    <x v="0"/>
    <x v="0"/>
    <s v="80.02.10.26"/>
    <x v="21"/>
    <x v="3"/>
    <x v="3"/>
    <s v="Outros"/>
    <s v="80.02.10"/>
    <s v="Outros"/>
    <s v="80.02.10"/>
    <x v="31"/>
    <x v="0"/>
    <x v="2"/>
    <x v="10"/>
    <x v="1"/>
    <x v="2"/>
    <x v="0"/>
    <x v="0"/>
    <x v="9"/>
    <s v="2022-10-26"/>
    <x v="3"/>
    <n v="2449"/>
    <x v="0"/>
    <m/>
    <x v="0"/>
    <m/>
    <x v="37"/>
    <n v="100479277"/>
    <x v="0"/>
    <x v="0"/>
    <s v="Retenção Sansung"/>
    <s v="ORI"/>
    <x v="0"/>
    <s v="RS"/>
    <x v="0"/>
    <x v="0"/>
    <x v="0"/>
    <x v="0"/>
    <x v="0"/>
    <x v="0"/>
    <x v="0"/>
    <x v="1"/>
    <x v="0"/>
    <x v="0"/>
    <x v="0"/>
    <s v="Retenção Sansung"/>
    <x v="0"/>
    <x v="0"/>
    <x v="0"/>
    <x v="0"/>
    <x v="2"/>
    <x v="0"/>
    <x v="0"/>
    <s v="000000"/>
    <x v="0"/>
    <x v="1"/>
    <x v="0"/>
    <x v="0"/>
    <s v="RETENCAO OT"/>
  </r>
  <r>
    <x v="1"/>
    <n v="0"/>
    <n v="0"/>
    <n v="0"/>
    <n v="2300"/>
    <x v="2335"/>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2336"/>
    <x v="0"/>
    <x v="0"/>
    <x v="0"/>
    <s v="80.02.10.26"/>
    <x v="21"/>
    <x v="3"/>
    <x v="3"/>
    <s v="Outros"/>
    <s v="80.02.10"/>
    <s v="Outros"/>
    <s v="80.02.10"/>
    <x v="31"/>
    <x v="0"/>
    <x v="2"/>
    <x v="10"/>
    <x v="1"/>
    <x v="2"/>
    <x v="0"/>
    <x v="0"/>
    <x v="9"/>
    <s v="2022-10-2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2337"/>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338"/>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5000"/>
    <x v="2339"/>
    <x v="0"/>
    <x v="1"/>
    <x v="0"/>
    <s v="01.25.03.04"/>
    <x v="29"/>
    <x v="4"/>
    <x v="4"/>
    <s v="Emprego e Formação profissional"/>
    <s v="01.25.03"/>
    <s v="Emprego e Formação profissional"/>
    <s v="01.25.03"/>
    <x v="4"/>
    <x v="0"/>
    <x v="3"/>
    <x v="2"/>
    <x v="0"/>
    <x v="1"/>
    <x v="2"/>
    <x v="0"/>
    <x v="4"/>
    <s v="2022-01-25"/>
    <x v="1"/>
    <n v="5000"/>
    <x v="0"/>
    <m/>
    <x v="0"/>
    <m/>
    <x v="366"/>
    <n v="100479220"/>
    <x v="0"/>
    <x v="0"/>
    <s v="Apoio a Estágios Profissionais"/>
    <s v="ORI"/>
    <x v="0"/>
    <s v="AEP"/>
    <x v="0"/>
    <x v="0"/>
    <x v="0"/>
    <x v="0"/>
    <x v="0"/>
    <x v="0"/>
    <x v="0"/>
    <x v="1"/>
    <x v="0"/>
    <x v="0"/>
    <x v="0"/>
    <s v="Apoio a Estágios Profissionais"/>
    <x v="0"/>
    <x v="0"/>
    <x v="0"/>
    <x v="0"/>
    <x v="1"/>
    <x v="0"/>
    <x v="0"/>
    <s v="000000"/>
    <x v="0"/>
    <x v="0"/>
    <x v="0"/>
    <x v="0"/>
    <s v="Pagamento a favor da Sr. Eunice Moreno, pelo serviço prestado a Câmara ao Gabinete de Comunicação e Imagem, referente a Dezembro 2021, conforme contrato em anexo."/>
  </r>
  <r>
    <x v="1"/>
    <n v="0"/>
    <n v="0"/>
    <n v="0"/>
    <n v="2300"/>
    <x v="2340"/>
    <x v="0"/>
    <x v="1"/>
    <x v="0"/>
    <s v="03.16.10"/>
    <x v="70"/>
    <x v="0"/>
    <x v="5"/>
    <s v="Delegações Municipais "/>
    <s v="03.16.10"/>
    <s v="Delegações Municipais "/>
    <s v="03.16.10"/>
    <x v="15"/>
    <x v="0"/>
    <x v="1"/>
    <x v="1"/>
    <x v="1"/>
    <x v="0"/>
    <x v="2"/>
    <x v="0"/>
    <x v="4"/>
    <s v="2022-01-27"/>
    <x v="1"/>
    <n v="2300"/>
    <x v="0"/>
    <m/>
    <x v="0"/>
    <m/>
    <x v="3"/>
    <n v="100474696"/>
    <x v="0"/>
    <x v="1"/>
    <s v="Delegações Municipais "/>
    <s v="ORI"/>
    <x v="0"/>
    <m/>
    <x v="0"/>
    <x v="0"/>
    <x v="0"/>
    <x v="0"/>
    <x v="0"/>
    <x v="0"/>
    <x v="0"/>
    <x v="0"/>
    <x v="0"/>
    <x v="0"/>
    <x v="0"/>
    <s v="Delegações Municipais "/>
    <x v="0"/>
    <x v="0"/>
    <x v="0"/>
    <x v="0"/>
    <x v="0"/>
    <x v="0"/>
    <x v="0"/>
    <s v="000000"/>
    <x v="0"/>
    <x v="0"/>
    <x v="1"/>
    <x v="0"/>
    <s v="Pagamento a favor do Sr. João David Tavares, pela  prestação de serviço na Delegação Municipal de São Miguel,referente ao mês de janeiro 2022 conforme anexo.  "/>
  </r>
  <r>
    <x v="1"/>
    <n v="0"/>
    <n v="0"/>
    <n v="0"/>
    <n v="13030"/>
    <x v="2340"/>
    <x v="0"/>
    <x v="1"/>
    <x v="0"/>
    <s v="03.16.10"/>
    <x v="70"/>
    <x v="0"/>
    <x v="5"/>
    <s v="Delegações Municipais "/>
    <s v="03.16.10"/>
    <s v="Delegações Municipais "/>
    <s v="03.16.10"/>
    <x v="15"/>
    <x v="0"/>
    <x v="1"/>
    <x v="1"/>
    <x v="1"/>
    <x v="0"/>
    <x v="2"/>
    <x v="0"/>
    <x v="4"/>
    <s v="2022-01-27"/>
    <x v="1"/>
    <n v="13030"/>
    <x v="0"/>
    <m/>
    <x v="0"/>
    <m/>
    <x v="39"/>
    <n v="100479270"/>
    <x v="0"/>
    <x v="0"/>
    <s v="Delegações Municipais "/>
    <s v="ORI"/>
    <x v="0"/>
    <m/>
    <x v="0"/>
    <x v="0"/>
    <x v="0"/>
    <x v="0"/>
    <x v="0"/>
    <x v="0"/>
    <x v="0"/>
    <x v="0"/>
    <x v="0"/>
    <x v="0"/>
    <x v="0"/>
    <s v="Delegações Municipais "/>
    <x v="0"/>
    <x v="0"/>
    <x v="0"/>
    <x v="0"/>
    <x v="0"/>
    <x v="0"/>
    <x v="0"/>
    <s v="000000"/>
    <x v="0"/>
    <x v="0"/>
    <x v="0"/>
    <x v="0"/>
    <s v="Pagamento a favor do Sr. João David Tavares, pela  prestação de serviço na Delegação Municipal de São Miguel,referente ao mês de janeiro 2022 conforme anexo.  "/>
  </r>
  <r>
    <x v="1"/>
    <n v="0"/>
    <n v="0"/>
    <n v="0"/>
    <n v="1320"/>
    <x v="2341"/>
    <x v="0"/>
    <x v="1"/>
    <x v="0"/>
    <s v="01.25.05.09"/>
    <x v="15"/>
    <x v="4"/>
    <x v="4"/>
    <s v="Saúde"/>
    <s v="01.25.05"/>
    <s v="Saúde"/>
    <s v="01.25.05"/>
    <x v="5"/>
    <x v="0"/>
    <x v="4"/>
    <x v="3"/>
    <x v="0"/>
    <x v="1"/>
    <x v="2"/>
    <x v="0"/>
    <x v="5"/>
    <s v="2022-02-03"/>
    <x v="1"/>
    <n v="1320"/>
    <x v="0"/>
    <m/>
    <x v="0"/>
    <m/>
    <x v="76"/>
    <n v="100133992"/>
    <x v="0"/>
    <x v="0"/>
    <s v="Apoio a Consultas de Especialidade e Medicamentos"/>
    <s v="ORI"/>
    <x v="0"/>
    <s v="ACE"/>
    <x v="0"/>
    <x v="0"/>
    <x v="0"/>
    <x v="0"/>
    <x v="0"/>
    <x v="0"/>
    <x v="0"/>
    <x v="1"/>
    <x v="0"/>
    <x v="0"/>
    <x v="0"/>
    <s v="Apoio a Consultas de Especialidade e Medicamentos"/>
    <x v="0"/>
    <x v="0"/>
    <x v="0"/>
    <x v="0"/>
    <x v="1"/>
    <x v="0"/>
    <x v="0"/>
    <s v="000196"/>
    <x v="0"/>
    <x v="0"/>
    <x v="0"/>
    <x v="0"/>
    <s v="Apoio financeiro a Srª. Maria de Fátima Semedo para aquisição de medicamentos, conforme documento em anexo."/>
  </r>
  <r>
    <x v="1"/>
    <n v="0"/>
    <n v="0"/>
    <n v="0"/>
    <n v="4995"/>
    <x v="2342"/>
    <x v="0"/>
    <x v="1"/>
    <x v="0"/>
    <s v="03.16.15"/>
    <x v="6"/>
    <x v="0"/>
    <x v="5"/>
    <s v="Direção Financeira"/>
    <s v="03.16.15"/>
    <s v="Direção Financeira"/>
    <s v="03.16.15"/>
    <x v="20"/>
    <x v="0"/>
    <x v="1"/>
    <x v="5"/>
    <x v="0"/>
    <x v="0"/>
    <x v="2"/>
    <x v="0"/>
    <x v="5"/>
    <s v="2022-02-22"/>
    <x v="1"/>
    <n v="4995"/>
    <x v="0"/>
    <m/>
    <x v="0"/>
    <m/>
    <x v="3"/>
    <n v="100474696"/>
    <x v="0"/>
    <x v="1"/>
    <s v="Direção Financeira"/>
    <s v="ORI"/>
    <x v="0"/>
    <m/>
    <x v="0"/>
    <x v="0"/>
    <x v="0"/>
    <x v="0"/>
    <x v="0"/>
    <x v="0"/>
    <x v="0"/>
    <x v="0"/>
    <x v="0"/>
    <x v="0"/>
    <x v="0"/>
    <s v="Direção Financeira"/>
    <x v="0"/>
    <x v="0"/>
    <x v="0"/>
    <x v="0"/>
    <x v="0"/>
    <x v="0"/>
    <x v="0"/>
    <s v="000378"/>
    <x v="0"/>
    <x v="0"/>
    <x v="1"/>
    <x v="0"/>
    <s v="Pagamento a favor da Srª Deusa Moreno, pelo serviço prestado no balcão único referente ao mês de Fevereiro 2022, conforme justificativa em anexo.  "/>
  </r>
  <r>
    <x v="1"/>
    <n v="0"/>
    <n v="0"/>
    <n v="0"/>
    <n v="28308"/>
    <x v="2342"/>
    <x v="0"/>
    <x v="1"/>
    <x v="0"/>
    <s v="03.16.15"/>
    <x v="6"/>
    <x v="0"/>
    <x v="5"/>
    <s v="Direção Financeira"/>
    <s v="03.16.15"/>
    <s v="Direção Financeira"/>
    <s v="03.16.15"/>
    <x v="20"/>
    <x v="0"/>
    <x v="1"/>
    <x v="5"/>
    <x v="0"/>
    <x v="0"/>
    <x v="2"/>
    <x v="0"/>
    <x v="5"/>
    <s v="2022-02-22"/>
    <x v="1"/>
    <n v="28308"/>
    <x v="0"/>
    <m/>
    <x v="0"/>
    <m/>
    <x v="87"/>
    <n v="100478191"/>
    <x v="0"/>
    <x v="0"/>
    <s v="Direção Financeira"/>
    <s v="ORI"/>
    <x v="0"/>
    <m/>
    <x v="0"/>
    <x v="0"/>
    <x v="0"/>
    <x v="0"/>
    <x v="0"/>
    <x v="0"/>
    <x v="0"/>
    <x v="0"/>
    <x v="0"/>
    <x v="0"/>
    <x v="0"/>
    <s v="Direção Financeira"/>
    <x v="0"/>
    <x v="0"/>
    <x v="0"/>
    <x v="0"/>
    <x v="0"/>
    <x v="0"/>
    <x v="0"/>
    <s v="000378"/>
    <x v="0"/>
    <x v="0"/>
    <x v="0"/>
    <x v="0"/>
    <s v="Pagamento a favor da Srª Deusa Moreno, pelo serviço prestado no balcão único referente ao mês de Fevereiro 2022, conforme justificativa em anexo.  "/>
  </r>
  <r>
    <x v="1"/>
    <n v="0"/>
    <n v="0"/>
    <n v="0"/>
    <n v="4995"/>
    <x v="2343"/>
    <x v="0"/>
    <x v="1"/>
    <x v="0"/>
    <s v="03.16.15"/>
    <x v="6"/>
    <x v="0"/>
    <x v="5"/>
    <s v="Direção Financeira"/>
    <s v="03.16.15"/>
    <s v="Direção Financeira"/>
    <s v="03.16.15"/>
    <x v="20"/>
    <x v="0"/>
    <x v="1"/>
    <x v="5"/>
    <x v="0"/>
    <x v="0"/>
    <x v="2"/>
    <x v="0"/>
    <x v="5"/>
    <s v="2022-02-22"/>
    <x v="1"/>
    <n v="4995"/>
    <x v="0"/>
    <m/>
    <x v="0"/>
    <m/>
    <x v="3"/>
    <n v="100474696"/>
    <x v="0"/>
    <x v="1"/>
    <s v="Direção Financeira"/>
    <s v="ORI"/>
    <x v="0"/>
    <m/>
    <x v="0"/>
    <x v="0"/>
    <x v="0"/>
    <x v="0"/>
    <x v="0"/>
    <x v="0"/>
    <x v="0"/>
    <x v="0"/>
    <x v="0"/>
    <x v="0"/>
    <x v="0"/>
    <s v="Direção Financeira"/>
    <x v="0"/>
    <x v="0"/>
    <x v="0"/>
    <x v="0"/>
    <x v="0"/>
    <x v="0"/>
    <x v="0"/>
    <s v="000377"/>
    <x v="0"/>
    <x v="0"/>
    <x v="1"/>
    <x v="0"/>
    <s v="Pagamento a favor da sra. Dalia Delfina Miranda, pelo serviço prestado no apoio operacional, no pelouro de Agricultura , pecuária, floresta, agua, pesca, energia e habitação referente ao mês de Fevereiro 2022, conforme justificativos em anexo  "/>
  </r>
  <r>
    <x v="1"/>
    <n v="0"/>
    <n v="0"/>
    <n v="0"/>
    <n v="28308"/>
    <x v="2343"/>
    <x v="0"/>
    <x v="1"/>
    <x v="0"/>
    <s v="03.16.15"/>
    <x v="6"/>
    <x v="0"/>
    <x v="5"/>
    <s v="Direção Financeira"/>
    <s v="03.16.15"/>
    <s v="Direção Financeira"/>
    <s v="03.16.15"/>
    <x v="20"/>
    <x v="0"/>
    <x v="1"/>
    <x v="5"/>
    <x v="0"/>
    <x v="0"/>
    <x v="2"/>
    <x v="0"/>
    <x v="5"/>
    <s v="2022-02-22"/>
    <x v="1"/>
    <n v="28308"/>
    <x v="0"/>
    <m/>
    <x v="0"/>
    <m/>
    <x v="148"/>
    <n v="100479088"/>
    <x v="0"/>
    <x v="0"/>
    <s v="Direção Financeira"/>
    <s v="ORI"/>
    <x v="0"/>
    <m/>
    <x v="0"/>
    <x v="0"/>
    <x v="0"/>
    <x v="0"/>
    <x v="0"/>
    <x v="0"/>
    <x v="0"/>
    <x v="0"/>
    <x v="0"/>
    <x v="0"/>
    <x v="0"/>
    <s v="Direção Financeira"/>
    <x v="0"/>
    <x v="0"/>
    <x v="0"/>
    <x v="0"/>
    <x v="0"/>
    <x v="0"/>
    <x v="0"/>
    <s v="000377"/>
    <x v="0"/>
    <x v="0"/>
    <x v="0"/>
    <x v="0"/>
    <s v="Pagamento a favor da sra. Dalia Delfina Miranda, pelo serviço prestado no apoio operacional, no pelouro de Agricultura , pecuária, floresta, agua, pesca, energia e habitação referente ao mês de Fevereiro 2022, conforme justificativos em anexo  "/>
  </r>
  <r>
    <x v="1"/>
    <n v="0"/>
    <n v="0"/>
    <n v="0"/>
    <n v="2100"/>
    <x v="2344"/>
    <x v="0"/>
    <x v="1"/>
    <x v="0"/>
    <s v="01.27.04.10"/>
    <x v="4"/>
    <x v="2"/>
    <x v="2"/>
    <s v="Infra-Estruturas e Transportes"/>
    <s v="01.27.04"/>
    <s v="Infra-Estruturas e Transportes"/>
    <s v="01.27.04"/>
    <x v="4"/>
    <x v="0"/>
    <x v="3"/>
    <x v="2"/>
    <x v="0"/>
    <x v="1"/>
    <x v="2"/>
    <x v="0"/>
    <x v="2"/>
    <s v="2022-03-07"/>
    <x v="1"/>
    <n v="2100"/>
    <x v="0"/>
    <m/>
    <x v="0"/>
    <m/>
    <x v="3"/>
    <n v="100474696"/>
    <x v="0"/>
    <x v="1"/>
    <s v="Plano de Mitigação as secas e maus anos agrícolas"/>
    <s v="ORI"/>
    <x v="0"/>
    <m/>
    <x v="0"/>
    <x v="0"/>
    <x v="0"/>
    <x v="0"/>
    <x v="0"/>
    <x v="0"/>
    <x v="0"/>
    <x v="1"/>
    <x v="0"/>
    <x v="0"/>
    <x v="0"/>
    <s v="Plano de Mitigação as secas e maus anos agrícolas"/>
    <x v="0"/>
    <x v="0"/>
    <x v="0"/>
    <x v="0"/>
    <x v="1"/>
    <x v="0"/>
    <x v="0"/>
    <s v="000525"/>
    <x v="0"/>
    <x v="0"/>
    <x v="1"/>
    <x v="0"/>
    <s v="Pagamento a favor da SR. Edvaldo Júnior Tavares, referente a prestação de serviço de montagem e desmontagem das ferragens  na localidade de flamengos e Achada Pissarra, conforme documento em anexo."/>
  </r>
  <r>
    <x v="1"/>
    <n v="0"/>
    <n v="0"/>
    <n v="0"/>
    <n v="11900"/>
    <x v="2344"/>
    <x v="0"/>
    <x v="1"/>
    <x v="0"/>
    <s v="01.27.04.10"/>
    <x v="4"/>
    <x v="2"/>
    <x v="2"/>
    <s v="Infra-Estruturas e Transportes"/>
    <s v="01.27.04"/>
    <s v="Infra-Estruturas e Transportes"/>
    <s v="01.27.04"/>
    <x v="4"/>
    <x v="0"/>
    <x v="3"/>
    <x v="2"/>
    <x v="0"/>
    <x v="1"/>
    <x v="2"/>
    <x v="0"/>
    <x v="2"/>
    <s v="2022-03-07"/>
    <x v="1"/>
    <n v="11900"/>
    <x v="0"/>
    <m/>
    <x v="0"/>
    <m/>
    <x v="367"/>
    <n v="100479298"/>
    <x v="0"/>
    <x v="0"/>
    <s v="Plano de Mitigação as secas e maus anos agrícolas"/>
    <s v="ORI"/>
    <x v="0"/>
    <m/>
    <x v="0"/>
    <x v="0"/>
    <x v="0"/>
    <x v="0"/>
    <x v="0"/>
    <x v="0"/>
    <x v="0"/>
    <x v="1"/>
    <x v="0"/>
    <x v="0"/>
    <x v="0"/>
    <s v="Plano de Mitigação as secas e maus anos agrícolas"/>
    <x v="0"/>
    <x v="0"/>
    <x v="0"/>
    <x v="0"/>
    <x v="1"/>
    <x v="0"/>
    <x v="0"/>
    <s v="000525"/>
    <x v="0"/>
    <x v="0"/>
    <x v="0"/>
    <x v="0"/>
    <s v="Pagamento a favor da SR. Edvaldo Júnior Tavares, referente a prestação de serviço de montagem e desmontagem das ferragens  na localidade de flamengos e Achada Pissarra, conforme documento em anexo."/>
  </r>
  <r>
    <x v="0"/>
    <n v="0"/>
    <n v="0"/>
    <n v="0"/>
    <n v="189750"/>
    <x v="2345"/>
    <x v="0"/>
    <x v="1"/>
    <x v="0"/>
    <s v="01.27.06.41"/>
    <x v="12"/>
    <x v="2"/>
    <x v="2"/>
    <s v="Requalificação Urbana e habitação"/>
    <s v="01.27.06"/>
    <s v="Requalificação Urbana e habitação"/>
    <s v="01.27.06"/>
    <x v="12"/>
    <x v="0"/>
    <x v="1"/>
    <x v="1"/>
    <x v="0"/>
    <x v="1"/>
    <x v="1"/>
    <x v="0"/>
    <x v="0"/>
    <s v="2022-04-07"/>
    <x v="0"/>
    <n v="189750"/>
    <x v="0"/>
    <m/>
    <x v="0"/>
    <m/>
    <x v="368"/>
    <n v="100477495"/>
    <x v="0"/>
    <x v="0"/>
    <s v="Reabilitação de Jardins Infantis e Escolas do EBI"/>
    <s v="ORI"/>
    <x v="0"/>
    <s v="RJEBI"/>
    <x v="0"/>
    <x v="0"/>
    <x v="0"/>
    <x v="0"/>
    <x v="0"/>
    <x v="0"/>
    <x v="0"/>
    <x v="1"/>
    <x v="0"/>
    <x v="0"/>
    <x v="0"/>
    <s v="Reabilitação de Jardins Infantis e Escolas do EBI"/>
    <x v="0"/>
    <x v="0"/>
    <x v="0"/>
    <x v="0"/>
    <x v="1"/>
    <x v="0"/>
    <x v="0"/>
    <s v="000000"/>
    <x v="0"/>
    <x v="0"/>
    <x v="0"/>
    <x v="0"/>
    <s v="Despesa com donativo para reabilitação de Escola do EBI, conforme documento em anexo."/>
  </r>
  <r>
    <x v="1"/>
    <n v="0"/>
    <n v="0"/>
    <n v="0"/>
    <n v="1600"/>
    <x v="2346"/>
    <x v="0"/>
    <x v="1"/>
    <x v="0"/>
    <s v="01.25.05.09"/>
    <x v="15"/>
    <x v="4"/>
    <x v="4"/>
    <s v="Saúde"/>
    <s v="01.25.05"/>
    <s v="Saúde"/>
    <s v="01.25.05"/>
    <x v="5"/>
    <x v="0"/>
    <x v="4"/>
    <x v="3"/>
    <x v="0"/>
    <x v="1"/>
    <x v="2"/>
    <x v="0"/>
    <x v="0"/>
    <s v="2022-04-25"/>
    <x v="0"/>
    <n v="16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ª. Arcangela Mendes Furtado, para realizações de consultas e diálises, conforme documento em anexo."/>
  </r>
  <r>
    <x v="0"/>
    <n v="0"/>
    <n v="0"/>
    <n v="0"/>
    <n v="15000"/>
    <x v="2347"/>
    <x v="0"/>
    <x v="1"/>
    <x v="0"/>
    <s v="01.27.06.41"/>
    <x v="12"/>
    <x v="2"/>
    <x v="2"/>
    <s v="Requalificação Urbana e habitação"/>
    <s v="01.27.06"/>
    <s v="Requalificação Urbana e habitação"/>
    <s v="01.27.06"/>
    <x v="12"/>
    <x v="0"/>
    <x v="1"/>
    <x v="1"/>
    <x v="0"/>
    <x v="1"/>
    <x v="1"/>
    <x v="0"/>
    <x v="1"/>
    <s v="2022-05-03"/>
    <x v="0"/>
    <n v="15000"/>
    <x v="0"/>
    <m/>
    <x v="0"/>
    <m/>
    <x v="256"/>
    <n v="100475220"/>
    <x v="0"/>
    <x v="0"/>
    <s v="Reabilitação de Jardins Infantis e Escolas do EBI"/>
    <s v="ORI"/>
    <x v="0"/>
    <s v="RJEBI"/>
    <x v="0"/>
    <x v="0"/>
    <x v="0"/>
    <x v="0"/>
    <x v="0"/>
    <x v="0"/>
    <x v="0"/>
    <x v="1"/>
    <x v="0"/>
    <x v="0"/>
    <x v="0"/>
    <s v="Reabilitação de Jardins Infantis e Escolas do EBI"/>
    <x v="0"/>
    <x v="0"/>
    <x v="0"/>
    <x v="0"/>
    <x v="1"/>
    <x v="0"/>
    <x v="0"/>
    <s v="000000"/>
    <x v="0"/>
    <x v="0"/>
    <x v="0"/>
    <x v="0"/>
    <s v=" Pagamento a favor de Drogaria-Tchukbest Holdings, para aquisição de um baril de cal para pintura de passeios, conforme proposta em anexo.    "/>
  </r>
  <r>
    <x v="1"/>
    <n v="0"/>
    <n v="0"/>
    <n v="0"/>
    <n v="280"/>
    <x v="2348"/>
    <x v="0"/>
    <x v="0"/>
    <x v="0"/>
    <s v="03.03.10"/>
    <x v="0"/>
    <x v="0"/>
    <x v="0"/>
    <s v="Receitas Da Câmara"/>
    <s v="03.03.10"/>
    <s v="Receitas Da Câmara"/>
    <s v="03.03.10"/>
    <x v="36"/>
    <x v="0"/>
    <x v="5"/>
    <x v="4"/>
    <x v="0"/>
    <x v="0"/>
    <x v="0"/>
    <x v="0"/>
    <x v="3"/>
    <s v="2022-06-16"/>
    <x v="0"/>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00"/>
    <x v="2349"/>
    <x v="0"/>
    <x v="0"/>
    <x v="0"/>
    <s v="03.03.10"/>
    <x v="0"/>
    <x v="0"/>
    <x v="0"/>
    <s v="Receitas Da Câmara"/>
    <s v="03.03.10"/>
    <s v="Receitas Da Câmara"/>
    <s v="03.03.10"/>
    <x v="35"/>
    <x v="0"/>
    <x v="1"/>
    <x v="11"/>
    <x v="0"/>
    <x v="0"/>
    <x v="0"/>
    <x v="0"/>
    <x v="3"/>
    <s v="2022-06-16"/>
    <x v="0"/>
    <n v="8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2350"/>
    <x v="0"/>
    <x v="0"/>
    <x v="0"/>
    <s v="03.03.10"/>
    <x v="0"/>
    <x v="0"/>
    <x v="0"/>
    <s v="Receitas Da Câmara"/>
    <s v="03.03.10"/>
    <s v="Receitas Da Câmara"/>
    <s v="03.03.10"/>
    <x v="6"/>
    <x v="0"/>
    <x v="5"/>
    <x v="4"/>
    <x v="0"/>
    <x v="0"/>
    <x v="0"/>
    <x v="0"/>
    <x v="3"/>
    <s v="2022-06-16"/>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2351"/>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Junho 2022, conforme contrato em anexo.  "/>
  </r>
  <r>
    <x v="1"/>
    <n v="0"/>
    <n v="0"/>
    <n v="0"/>
    <n v="13030"/>
    <x v="2351"/>
    <x v="0"/>
    <x v="1"/>
    <x v="0"/>
    <s v="03.16.15"/>
    <x v="6"/>
    <x v="0"/>
    <x v="5"/>
    <s v="Direção Financeira"/>
    <s v="03.16.15"/>
    <s v="Direção Financeira"/>
    <s v="03.16.15"/>
    <x v="20"/>
    <x v="0"/>
    <x v="1"/>
    <x v="5"/>
    <x v="0"/>
    <x v="0"/>
    <x v="2"/>
    <x v="0"/>
    <x v="3"/>
    <s v="2022-06-23"/>
    <x v="0"/>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Junho 2022, conforme contrato em anexo.  "/>
  </r>
  <r>
    <x v="1"/>
    <n v="0"/>
    <n v="0"/>
    <n v="0"/>
    <n v="2300"/>
    <x v="2352"/>
    <x v="0"/>
    <x v="1"/>
    <x v="0"/>
    <s v="03.16.15"/>
    <x v="6"/>
    <x v="0"/>
    <x v="5"/>
    <s v="Direção Financeira"/>
    <s v="03.16.15"/>
    <s v="Direção Financeira"/>
    <s v="03.16.15"/>
    <x v="20"/>
    <x v="0"/>
    <x v="1"/>
    <x v="5"/>
    <x v="0"/>
    <x v="0"/>
    <x v="2"/>
    <x v="0"/>
    <x v="3"/>
    <s v="2022-06-24"/>
    <x v="0"/>
    <n v="2300"/>
    <x v="0"/>
    <m/>
    <x v="0"/>
    <m/>
    <x v="3"/>
    <n v="100474696"/>
    <x v="0"/>
    <x v="1"/>
    <s v="Direção Financeira"/>
    <s v="ORI"/>
    <x v="0"/>
    <m/>
    <x v="0"/>
    <x v="0"/>
    <x v="0"/>
    <x v="0"/>
    <x v="0"/>
    <x v="0"/>
    <x v="0"/>
    <x v="0"/>
    <x v="0"/>
    <x v="0"/>
    <x v="0"/>
    <s v="Direção Financeira"/>
    <x v="0"/>
    <x v="0"/>
    <x v="0"/>
    <x v="0"/>
    <x v="0"/>
    <x v="0"/>
    <x v="0"/>
    <s v="000000"/>
    <x v="0"/>
    <x v="0"/>
    <x v="1"/>
    <x v="0"/>
    <s v="Pagamento a favor da Srª. Natalina Gonçalves, pela prestação de serviço de limpeza na Delegação de Principal, referente ao mês de Junho 2022, conforme contrato em anexo.  "/>
  </r>
  <r>
    <x v="1"/>
    <n v="0"/>
    <n v="0"/>
    <n v="0"/>
    <n v="13030"/>
    <x v="2352"/>
    <x v="0"/>
    <x v="1"/>
    <x v="0"/>
    <s v="03.16.15"/>
    <x v="6"/>
    <x v="0"/>
    <x v="5"/>
    <s v="Direção Financeira"/>
    <s v="03.16.15"/>
    <s v="Direção Financeira"/>
    <s v="03.16.15"/>
    <x v="20"/>
    <x v="0"/>
    <x v="1"/>
    <x v="5"/>
    <x v="0"/>
    <x v="0"/>
    <x v="2"/>
    <x v="0"/>
    <x v="3"/>
    <s v="2022-06-24"/>
    <x v="0"/>
    <n v="13030"/>
    <x v="0"/>
    <m/>
    <x v="0"/>
    <m/>
    <x v="89"/>
    <n v="100479095"/>
    <x v="0"/>
    <x v="0"/>
    <s v="Direção Financeira"/>
    <s v="ORI"/>
    <x v="0"/>
    <m/>
    <x v="0"/>
    <x v="0"/>
    <x v="0"/>
    <x v="0"/>
    <x v="0"/>
    <x v="0"/>
    <x v="0"/>
    <x v="0"/>
    <x v="0"/>
    <x v="0"/>
    <x v="0"/>
    <s v="Direção Financeira"/>
    <x v="0"/>
    <x v="0"/>
    <x v="0"/>
    <x v="0"/>
    <x v="0"/>
    <x v="0"/>
    <x v="0"/>
    <s v="000000"/>
    <x v="0"/>
    <x v="0"/>
    <x v="0"/>
    <x v="0"/>
    <s v="Pagamento a favor da Srª. Natalina Gonçalves, pela prestação de serviço de limpeza na Delegação de Principal, referente ao mês de Junho 2022, conforme contrato em anexo.  "/>
  </r>
  <r>
    <x v="1"/>
    <n v="0"/>
    <n v="0"/>
    <n v="0"/>
    <n v="2000"/>
    <x v="2353"/>
    <x v="0"/>
    <x v="1"/>
    <x v="0"/>
    <s v="01.25.03.09"/>
    <x v="40"/>
    <x v="4"/>
    <x v="4"/>
    <s v="Emprego e Formação profissional"/>
    <s v="01.25.03"/>
    <s v="Emprego e Formação profissional"/>
    <s v="01.25.03"/>
    <x v="4"/>
    <x v="0"/>
    <x v="3"/>
    <x v="2"/>
    <x v="0"/>
    <x v="1"/>
    <x v="2"/>
    <x v="0"/>
    <x v="3"/>
    <s v="2022-06-24"/>
    <x v="0"/>
    <n v="2000"/>
    <x v="0"/>
    <m/>
    <x v="0"/>
    <m/>
    <x v="370"/>
    <n v="100479364"/>
    <x v="0"/>
    <x v="0"/>
    <s v="Apoio a formação profissional"/>
    <s v="ORI"/>
    <x v="0"/>
    <m/>
    <x v="0"/>
    <x v="0"/>
    <x v="0"/>
    <x v="0"/>
    <x v="0"/>
    <x v="0"/>
    <x v="0"/>
    <x v="1"/>
    <x v="0"/>
    <x v="0"/>
    <x v="0"/>
    <s v="Apoio a formação profissional"/>
    <x v="0"/>
    <x v="0"/>
    <x v="0"/>
    <x v="0"/>
    <x v="1"/>
    <x v="0"/>
    <x v="0"/>
    <s v="000000"/>
    <x v="0"/>
    <x v="0"/>
    <x v="0"/>
    <x v="0"/>
    <s v="Apoio financeira a favor da Sr. Aleida Miranda, do custo da formação servir para encantar para as colaboradoras Edvania Vaz e Ana Teresa Mendes, conforme anexo."/>
  </r>
  <r>
    <x v="1"/>
    <n v="0"/>
    <n v="0"/>
    <n v="0"/>
    <n v="150"/>
    <x v="2354"/>
    <x v="0"/>
    <x v="1"/>
    <x v="0"/>
    <s v="01.25.04.22"/>
    <x v="11"/>
    <x v="4"/>
    <x v="4"/>
    <s v="Cultura"/>
    <s v="01.25.04"/>
    <s v="Cultura"/>
    <s v="01.25.04"/>
    <x v="4"/>
    <x v="0"/>
    <x v="3"/>
    <x v="2"/>
    <x v="0"/>
    <x v="1"/>
    <x v="2"/>
    <x v="0"/>
    <x v="6"/>
    <s v="2022-07-22"/>
    <x v="2"/>
    <n v="15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o Fiscal Edson Patrick Silva, pelos serviços prestados nas cobranças e organização das vendas ambulantes a noite nas festividades de Nhu São João, conforme documento em anexo."/>
  </r>
  <r>
    <x v="0"/>
    <n v="0"/>
    <n v="0"/>
    <n v="0"/>
    <n v="200000"/>
    <x v="2355"/>
    <x v="0"/>
    <x v="1"/>
    <x v="0"/>
    <s v="01.27.06.82"/>
    <x v="27"/>
    <x v="2"/>
    <x v="2"/>
    <s v="Requalificação Urbana e habitação"/>
    <s v="01.27.06"/>
    <s v="Requalificação Urbana e habitação"/>
    <s v="01.27.06"/>
    <x v="1"/>
    <x v="0"/>
    <x v="1"/>
    <x v="1"/>
    <x v="0"/>
    <x v="1"/>
    <x v="1"/>
    <x v="0"/>
    <x v="6"/>
    <s v="2022-07-22"/>
    <x v="2"/>
    <n v="200000"/>
    <x v="0"/>
    <m/>
    <x v="0"/>
    <m/>
    <x v="201"/>
    <n v="100478928"/>
    <x v="0"/>
    <x v="0"/>
    <s v="Reabilitação das estradas municipais "/>
    <s v="ORI"/>
    <x v="0"/>
    <m/>
    <x v="0"/>
    <x v="0"/>
    <x v="0"/>
    <x v="0"/>
    <x v="0"/>
    <x v="0"/>
    <x v="0"/>
    <x v="1"/>
    <x v="0"/>
    <x v="0"/>
    <x v="0"/>
    <s v="Reabilitação das estradas municipais "/>
    <x v="0"/>
    <x v="0"/>
    <x v="0"/>
    <x v="0"/>
    <x v="1"/>
    <x v="0"/>
    <x v="0"/>
    <s v="000000"/>
    <x v="0"/>
    <x v="0"/>
    <x v="0"/>
    <x v="0"/>
    <s v="Pagamento da 4ª parcela do valor do contrato a favor da empresa Semedo Semedo Construções e Feiras, referente a empreitada de obra de calcetamento da estrada de Palha Carga, conforme anexo."/>
  </r>
  <r>
    <x v="1"/>
    <n v="0"/>
    <n v="0"/>
    <n v="0"/>
    <n v="850"/>
    <x v="2354"/>
    <x v="0"/>
    <x v="1"/>
    <x v="0"/>
    <s v="01.25.04.22"/>
    <x v="11"/>
    <x v="4"/>
    <x v="4"/>
    <s v="Cultura"/>
    <s v="01.25.04"/>
    <s v="Cultura"/>
    <s v="01.25.04"/>
    <x v="4"/>
    <x v="0"/>
    <x v="3"/>
    <x v="2"/>
    <x v="0"/>
    <x v="1"/>
    <x v="2"/>
    <x v="0"/>
    <x v="6"/>
    <s v="2022-07-22"/>
    <x v="2"/>
    <n v="850"/>
    <x v="0"/>
    <m/>
    <x v="0"/>
    <m/>
    <x v="59"/>
    <n v="10047864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Fiscal Edson Patrick Silva, pelos serviços prestados nas cobranças e organização das vendas ambulantes a noite nas festividades de Nhu São João, conforme documento em anexo."/>
  </r>
  <r>
    <x v="0"/>
    <n v="0"/>
    <n v="0"/>
    <n v="0"/>
    <n v="333200"/>
    <x v="2356"/>
    <x v="0"/>
    <x v="1"/>
    <x v="0"/>
    <s v="01.27.06.82"/>
    <x v="27"/>
    <x v="2"/>
    <x v="2"/>
    <s v="Requalificação Urbana e habitação"/>
    <s v="01.27.06"/>
    <s v="Requalificação Urbana e habitação"/>
    <s v="01.27.06"/>
    <x v="1"/>
    <x v="0"/>
    <x v="1"/>
    <x v="1"/>
    <x v="0"/>
    <x v="1"/>
    <x v="1"/>
    <x v="0"/>
    <x v="6"/>
    <s v="2022-07-27"/>
    <x v="2"/>
    <n v="333200"/>
    <x v="0"/>
    <m/>
    <x v="0"/>
    <m/>
    <x v="0"/>
    <n v="100474914"/>
    <x v="0"/>
    <x v="0"/>
    <s v="Reabilitação das estradas municipais "/>
    <s v="ORI"/>
    <x v="0"/>
    <m/>
    <x v="0"/>
    <x v="0"/>
    <x v="0"/>
    <x v="0"/>
    <x v="0"/>
    <x v="0"/>
    <x v="0"/>
    <x v="1"/>
    <x v="0"/>
    <x v="0"/>
    <x v="0"/>
    <s v="Reabilitação das estradas municipais "/>
    <x v="0"/>
    <x v="0"/>
    <x v="0"/>
    <x v="0"/>
    <x v="1"/>
    <x v="0"/>
    <x v="0"/>
    <s v="000000"/>
    <x v="0"/>
    <x v="0"/>
    <x v="0"/>
    <x v="0"/>
    <s v="Pagamento a favor do pessoal empregue, nos trabalhos de reabilitação de estradas de acesso no município, conforme proposta em anexo."/>
  </r>
  <r>
    <x v="0"/>
    <n v="0"/>
    <n v="0"/>
    <n v="0"/>
    <n v="18130"/>
    <x v="2357"/>
    <x v="0"/>
    <x v="1"/>
    <x v="0"/>
    <s v="01.27.03.10"/>
    <x v="65"/>
    <x v="2"/>
    <x v="2"/>
    <s v="Gestão de Recursos Hídricos"/>
    <s v="01.27.03"/>
    <s v="Gestão de Recursos Hídricos"/>
    <s v="01.27.03"/>
    <x v="2"/>
    <x v="0"/>
    <x v="1"/>
    <x v="1"/>
    <x v="0"/>
    <x v="1"/>
    <x v="1"/>
    <x v="0"/>
    <x v="6"/>
    <s v="2022-07-29"/>
    <x v="2"/>
    <n v="1813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00 Lts de combustível destinados ao camião Autotanque, conforme proposta e fatura em anexo. "/>
  </r>
  <r>
    <x v="1"/>
    <n v="0"/>
    <n v="0"/>
    <n v="0"/>
    <n v="3340"/>
    <x v="2358"/>
    <x v="0"/>
    <x v="0"/>
    <x v="0"/>
    <s v="03.03.10"/>
    <x v="0"/>
    <x v="0"/>
    <x v="0"/>
    <s v="Receitas Da Câmara"/>
    <s v="03.03.10"/>
    <s v="Receitas Da Câmara"/>
    <s v="03.03.10"/>
    <x v="34"/>
    <x v="0"/>
    <x v="5"/>
    <x v="4"/>
    <x v="0"/>
    <x v="0"/>
    <x v="0"/>
    <x v="0"/>
    <x v="6"/>
    <s v="2022-07-14"/>
    <x v="2"/>
    <n v="3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00"/>
    <x v="2359"/>
    <x v="0"/>
    <x v="0"/>
    <x v="0"/>
    <s v="03.03.10"/>
    <x v="0"/>
    <x v="0"/>
    <x v="0"/>
    <s v="Receitas Da Câmara"/>
    <s v="03.03.10"/>
    <s v="Receitas Da Câmara"/>
    <s v="03.03.10"/>
    <x v="40"/>
    <x v="0"/>
    <x v="5"/>
    <x v="4"/>
    <x v="0"/>
    <x v="0"/>
    <x v="0"/>
    <x v="0"/>
    <x v="6"/>
    <s v="2022-07-19"/>
    <x v="2"/>
    <n v="10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2360"/>
    <x v="0"/>
    <x v="0"/>
    <x v="0"/>
    <s v="03.03.10"/>
    <x v="0"/>
    <x v="0"/>
    <x v="0"/>
    <s v="Receitas Da Câmara"/>
    <s v="03.03.10"/>
    <s v="Receitas Da Câmara"/>
    <s v="03.03.10"/>
    <x v="52"/>
    <x v="0"/>
    <x v="5"/>
    <x v="4"/>
    <x v="0"/>
    <x v="0"/>
    <x v="0"/>
    <x v="0"/>
    <x v="6"/>
    <s v="2022-07-19"/>
    <x v="2"/>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2361"/>
    <x v="0"/>
    <x v="0"/>
    <x v="0"/>
    <s v="03.03.10"/>
    <x v="0"/>
    <x v="0"/>
    <x v="0"/>
    <s v="Receitas Da Câmara"/>
    <s v="03.03.10"/>
    <s v="Receitas Da Câmara"/>
    <s v="03.03.10"/>
    <x v="42"/>
    <x v="0"/>
    <x v="5"/>
    <x v="12"/>
    <x v="0"/>
    <x v="0"/>
    <x v="0"/>
    <x v="0"/>
    <x v="6"/>
    <s v="2022-07-19"/>
    <x v="2"/>
    <n v="4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97500"/>
    <x v="2362"/>
    <x v="0"/>
    <x v="0"/>
    <x v="0"/>
    <s v="03.03.10"/>
    <x v="0"/>
    <x v="0"/>
    <x v="0"/>
    <s v="Receitas Da Câmara"/>
    <s v="03.03.10"/>
    <s v="Receitas Da Câmara"/>
    <s v="03.03.10"/>
    <x v="45"/>
    <x v="0"/>
    <x v="1"/>
    <x v="1"/>
    <x v="0"/>
    <x v="0"/>
    <x v="0"/>
    <x v="0"/>
    <x v="6"/>
    <s v="2022-07-19"/>
    <x v="2"/>
    <n v="29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
    <x v="2363"/>
    <x v="0"/>
    <x v="0"/>
    <x v="0"/>
    <s v="03.03.10"/>
    <x v="0"/>
    <x v="0"/>
    <x v="0"/>
    <s v="Receitas Da Câmara"/>
    <s v="03.03.10"/>
    <s v="Receitas Da Câmara"/>
    <s v="03.03.10"/>
    <x v="36"/>
    <x v="0"/>
    <x v="5"/>
    <x v="4"/>
    <x v="0"/>
    <x v="0"/>
    <x v="0"/>
    <x v="0"/>
    <x v="6"/>
    <s v="2022-07-19"/>
    <x v="2"/>
    <n v="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50"/>
    <x v="2364"/>
    <x v="0"/>
    <x v="0"/>
    <x v="0"/>
    <s v="03.03.10"/>
    <x v="0"/>
    <x v="0"/>
    <x v="0"/>
    <s v="Receitas Da Câmara"/>
    <s v="03.03.10"/>
    <s v="Receitas Da Câmara"/>
    <s v="03.03.10"/>
    <x v="34"/>
    <x v="0"/>
    <x v="5"/>
    <x v="4"/>
    <x v="0"/>
    <x v="0"/>
    <x v="0"/>
    <x v="0"/>
    <x v="6"/>
    <s v="2022-07-19"/>
    <x v="2"/>
    <n v="6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0"/>
    <x v="2365"/>
    <x v="0"/>
    <x v="0"/>
    <x v="0"/>
    <s v="03.03.10"/>
    <x v="0"/>
    <x v="0"/>
    <x v="0"/>
    <s v="Receitas Da Câmara"/>
    <s v="03.03.10"/>
    <s v="Receitas Da Câmara"/>
    <s v="03.03.10"/>
    <x v="41"/>
    <x v="0"/>
    <x v="5"/>
    <x v="4"/>
    <x v="0"/>
    <x v="0"/>
    <x v="0"/>
    <x v="0"/>
    <x v="6"/>
    <s v="2022-07-19"/>
    <x v="2"/>
    <n v="8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0"/>
    <x v="2366"/>
    <x v="0"/>
    <x v="0"/>
    <x v="0"/>
    <s v="03.03.10"/>
    <x v="0"/>
    <x v="0"/>
    <x v="0"/>
    <s v="Receitas Da Câmara"/>
    <s v="03.03.10"/>
    <s v="Receitas Da Câmara"/>
    <s v="03.03.10"/>
    <x v="48"/>
    <x v="0"/>
    <x v="5"/>
    <x v="4"/>
    <x v="0"/>
    <x v="0"/>
    <x v="0"/>
    <x v="0"/>
    <x v="6"/>
    <s v="2022-07-19"/>
    <x v="2"/>
    <n v="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75"/>
    <x v="2367"/>
    <x v="0"/>
    <x v="0"/>
    <x v="0"/>
    <s v="03.03.10"/>
    <x v="0"/>
    <x v="0"/>
    <x v="0"/>
    <s v="Receitas Da Câmara"/>
    <s v="03.03.10"/>
    <s v="Receitas Da Câmara"/>
    <s v="03.03.10"/>
    <x v="46"/>
    <x v="0"/>
    <x v="5"/>
    <x v="4"/>
    <x v="0"/>
    <x v="0"/>
    <x v="0"/>
    <x v="0"/>
    <x v="6"/>
    <s v="2022-07-19"/>
    <x v="2"/>
    <n v="11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979.5"/>
    <x v="2368"/>
    <x v="0"/>
    <x v="0"/>
    <x v="0"/>
    <s v="03.03.10"/>
    <x v="0"/>
    <x v="0"/>
    <x v="0"/>
    <s v="Receitas Da Câmara"/>
    <s v="03.03.10"/>
    <s v="Receitas Da Câmara"/>
    <s v="03.03.10"/>
    <x v="38"/>
    <x v="0"/>
    <x v="1"/>
    <x v="1"/>
    <x v="0"/>
    <x v="0"/>
    <x v="0"/>
    <x v="0"/>
    <x v="6"/>
    <s v="2022-07-19"/>
    <x v="2"/>
    <n v="3597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0"/>
    <x v="2369"/>
    <x v="0"/>
    <x v="0"/>
    <x v="0"/>
    <s v="03.03.10"/>
    <x v="0"/>
    <x v="0"/>
    <x v="0"/>
    <s v="Receitas Da Câmara"/>
    <s v="03.03.10"/>
    <s v="Receitas Da Câmara"/>
    <s v="03.03.10"/>
    <x v="35"/>
    <x v="0"/>
    <x v="1"/>
    <x v="11"/>
    <x v="0"/>
    <x v="0"/>
    <x v="0"/>
    <x v="0"/>
    <x v="6"/>
    <s v="2022-07-19"/>
    <x v="2"/>
    <n v="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60"/>
    <x v="2370"/>
    <x v="0"/>
    <x v="0"/>
    <x v="0"/>
    <s v="03.03.10"/>
    <x v="0"/>
    <x v="0"/>
    <x v="0"/>
    <s v="Receitas Da Câmara"/>
    <s v="03.03.10"/>
    <s v="Receitas Da Câmara"/>
    <s v="03.03.10"/>
    <x v="39"/>
    <x v="0"/>
    <x v="5"/>
    <x v="4"/>
    <x v="0"/>
    <x v="0"/>
    <x v="0"/>
    <x v="0"/>
    <x v="6"/>
    <s v="2022-07-19"/>
    <x v="2"/>
    <n v="6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2371"/>
    <x v="0"/>
    <x v="0"/>
    <x v="0"/>
    <s v="03.03.10"/>
    <x v="0"/>
    <x v="0"/>
    <x v="0"/>
    <s v="Receitas Da Câmara"/>
    <s v="03.03.10"/>
    <s v="Receitas Da Câmara"/>
    <s v="03.03.10"/>
    <x v="37"/>
    <x v="0"/>
    <x v="5"/>
    <x v="4"/>
    <x v="0"/>
    <x v="0"/>
    <x v="0"/>
    <x v="0"/>
    <x v="6"/>
    <s v="2022-07-19"/>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2372"/>
    <x v="0"/>
    <x v="0"/>
    <x v="0"/>
    <s v="03.03.10"/>
    <x v="0"/>
    <x v="0"/>
    <x v="0"/>
    <s v="Receitas Da Câmara"/>
    <s v="03.03.10"/>
    <s v="Receitas Da Câmara"/>
    <s v="03.03.10"/>
    <x v="41"/>
    <x v="0"/>
    <x v="5"/>
    <x v="4"/>
    <x v="0"/>
    <x v="0"/>
    <x v="0"/>
    <x v="0"/>
    <x v="6"/>
    <s v="2022-07-20"/>
    <x v="2"/>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285"/>
    <x v="2373"/>
    <x v="0"/>
    <x v="0"/>
    <x v="0"/>
    <s v="03.03.10"/>
    <x v="0"/>
    <x v="0"/>
    <x v="0"/>
    <s v="Receitas Da Câmara"/>
    <s v="03.03.10"/>
    <s v="Receitas Da Câmara"/>
    <s v="03.03.10"/>
    <x v="38"/>
    <x v="0"/>
    <x v="1"/>
    <x v="1"/>
    <x v="0"/>
    <x v="0"/>
    <x v="0"/>
    <x v="0"/>
    <x v="6"/>
    <s v="2022-07-20"/>
    <x v="2"/>
    <n v="542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0"/>
    <x v="2374"/>
    <x v="0"/>
    <x v="0"/>
    <x v="0"/>
    <s v="03.03.10"/>
    <x v="0"/>
    <x v="0"/>
    <x v="0"/>
    <s v="Receitas Da Câmara"/>
    <s v="03.03.10"/>
    <s v="Receitas Da Câmara"/>
    <s v="03.03.10"/>
    <x v="44"/>
    <x v="0"/>
    <x v="5"/>
    <x v="4"/>
    <x v="0"/>
    <x v="0"/>
    <x v="0"/>
    <x v="0"/>
    <x v="6"/>
    <s v="2022-07-20"/>
    <x v="2"/>
    <n v="1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20"/>
    <x v="2375"/>
    <x v="0"/>
    <x v="0"/>
    <x v="0"/>
    <s v="03.03.10"/>
    <x v="0"/>
    <x v="0"/>
    <x v="0"/>
    <s v="Receitas Da Câmara"/>
    <s v="03.03.10"/>
    <s v="Receitas Da Câmara"/>
    <s v="03.03.10"/>
    <x v="40"/>
    <x v="0"/>
    <x v="5"/>
    <x v="4"/>
    <x v="0"/>
    <x v="0"/>
    <x v="0"/>
    <x v="0"/>
    <x v="6"/>
    <s v="2022-07-20"/>
    <x v="2"/>
    <n v="4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40"/>
    <x v="2376"/>
    <x v="0"/>
    <x v="0"/>
    <x v="0"/>
    <s v="03.03.10"/>
    <x v="0"/>
    <x v="0"/>
    <x v="0"/>
    <s v="Receitas Da Câmara"/>
    <s v="03.03.10"/>
    <s v="Receitas Da Câmara"/>
    <s v="03.03.10"/>
    <x v="34"/>
    <x v="0"/>
    <x v="5"/>
    <x v="4"/>
    <x v="0"/>
    <x v="0"/>
    <x v="0"/>
    <x v="0"/>
    <x v="6"/>
    <s v="2022-07-20"/>
    <x v="2"/>
    <n v="5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2377"/>
    <x v="0"/>
    <x v="0"/>
    <x v="0"/>
    <s v="03.03.10"/>
    <x v="0"/>
    <x v="0"/>
    <x v="0"/>
    <s v="Receitas Da Câmara"/>
    <s v="03.03.10"/>
    <s v="Receitas Da Câmara"/>
    <s v="03.03.10"/>
    <x v="37"/>
    <x v="0"/>
    <x v="5"/>
    <x v="4"/>
    <x v="0"/>
    <x v="0"/>
    <x v="0"/>
    <x v="0"/>
    <x v="6"/>
    <s v="2022-07-20"/>
    <x v="2"/>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2378"/>
    <x v="0"/>
    <x v="0"/>
    <x v="0"/>
    <s v="03.03.10"/>
    <x v="0"/>
    <x v="0"/>
    <x v="0"/>
    <s v="Receitas Da Câmara"/>
    <s v="03.03.10"/>
    <s v="Receitas Da Câmara"/>
    <s v="03.03.10"/>
    <x v="36"/>
    <x v="0"/>
    <x v="5"/>
    <x v="4"/>
    <x v="0"/>
    <x v="0"/>
    <x v="0"/>
    <x v="0"/>
    <x v="6"/>
    <s v="2022-07-20"/>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2379"/>
    <x v="0"/>
    <x v="0"/>
    <x v="0"/>
    <s v="03.03.10"/>
    <x v="0"/>
    <x v="0"/>
    <x v="0"/>
    <s v="Receitas Da Câmara"/>
    <s v="03.03.10"/>
    <s v="Receitas Da Câmara"/>
    <s v="03.03.10"/>
    <x v="39"/>
    <x v="0"/>
    <x v="5"/>
    <x v="4"/>
    <x v="0"/>
    <x v="0"/>
    <x v="0"/>
    <x v="0"/>
    <x v="6"/>
    <s v="2022-07-20"/>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2380"/>
    <x v="0"/>
    <x v="0"/>
    <x v="0"/>
    <s v="03.03.10"/>
    <x v="0"/>
    <x v="0"/>
    <x v="0"/>
    <s v="Receitas Da Câmara"/>
    <s v="03.03.10"/>
    <s v="Receitas Da Câmara"/>
    <s v="03.03.10"/>
    <x v="46"/>
    <x v="0"/>
    <x v="5"/>
    <x v="4"/>
    <x v="0"/>
    <x v="0"/>
    <x v="0"/>
    <x v="0"/>
    <x v="6"/>
    <s v="2022-07-20"/>
    <x v="2"/>
    <n v="4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80000"/>
    <x v="2381"/>
    <x v="0"/>
    <x v="0"/>
    <x v="0"/>
    <s v="03.03.10"/>
    <x v="0"/>
    <x v="0"/>
    <x v="0"/>
    <s v="Receitas Da Câmara"/>
    <s v="03.03.10"/>
    <s v="Receitas Da Câmara"/>
    <s v="03.03.10"/>
    <x v="45"/>
    <x v="0"/>
    <x v="1"/>
    <x v="1"/>
    <x v="0"/>
    <x v="0"/>
    <x v="0"/>
    <x v="0"/>
    <x v="6"/>
    <s v="2022-07-20"/>
    <x v="2"/>
    <n v="18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0"/>
    <x v="2382"/>
    <x v="0"/>
    <x v="0"/>
    <x v="0"/>
    <s v="03.03.10"/>
    <x v="0"/>
    <x v="0"/>
    <x v="0"/>
    <s v="Receitas Da Câmara"/>
    <s v="03.03.10"/>
    <s v="Receitas Da Câmara"/>
    <s v="03.03.10"/>
    <x v="35"/>
    <x v="0"/>
    <x v="1"/>
    <x v="11"/>
    <x v="0"/>
    <x v="0"/>
    <x v="0"/>
    <x v="0"/>
    <x v="6"/>
    <s v="2022-07-20"/>
    <x v="2"/>
    <n v="1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2383"/>
    <x v="0"/>
    <x v="0"/>
    <x v="0"/>
    <s v="03.03.10"/>
    <x v="0"/>
    <x v="0"/>
    <x v="0"/>
    <s v="Receitas Da Câmara"/>
    <s v="03.03.10"/>
    <s v="Receitas Da Câmara"/>
    <s v="03.03.10"/>
    <x v="40"/>
    <x v="0"/>
    <x v="5"/>
    <x v="4"/>
    <x v="0"/>
    <x v="0"/>
    <x v="0"/>
    <x v="0"/>
    <x v="6"/>
    <s v="2022-07-25"/>
    <x v="2"/>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384"/>
    <x v="0"/>
    <x v="0"/>
    <x v="0"/>
    <s v="03.03.10"/>
    <x v="0"/>
    <x v="0"/>
    <x v="0"/>
    <s v="Receitas Da Câmara"/>
    <s v="03.03.10"/>
    <s v="Receitas Da Câmara"/>
    <s v="03.03.10"/>
    <x v="51"/>
    <x v="0"/>
    <x v="5"/>
    <x v="4"/>
    <x v="0"/>
    <x v="0"/>
    <x v="0"/>
    <x v="0"/>
    <x v="6"/>
    <s v="2022-07-25"/>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40"/>
    <x v="2385"/>
    <x v="0"/>
    <x v="0"/>
    <x v="0"/>
    <s v="03.03.10"/>
    <x v="0"/>
    <x v="0"/>
    <x v="0"/>
    <s v="Receitas Da Câmara"/>
    <s v="03.03.10"/>
    <s v="Receitas Da Câmara"/>
    <s v="03.03.10"/>
    <x v="52"/>
    <x v="0"/>
    <x v="5"/>
    <x v="4"/>
    <x v="0"/>
    <x v="0"/>
    <x v="0"/>
    <x v="0"/>
    <x v="6"/>
    <s v="2022-07-25"/>
    <x v="2"/>
    <n v="1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200"/>
    <x v="2386"/>
    <x v="0"/>
    <x v="0"/>
    <x v="0"/>
    <s v="03.03.10"/>
    <x v="0"/>
    <x v="0"/>
    <x v="0"/>
    <s v="Receitas Da Câmara"/>
    <s v="03.03.10"/>
    <s v="Receitas Da Câmara"/>
    <s v="03.03.10"/>
    <x v="35"/>
    <x v="0"/>
    <x v="1"/>
    <x v="11"/>
    <x v="0"/>
    <x v="0"/>
    <x v="0"/>
    <x v="0"/>
    <x v="6"/>
    <s v="2022-07-25"/>
    <x v="2"/>
    <n v="1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64"/>
    <x v="2387"/>
    <x v="0"/>
    <x v="0"/>
    <x v="0"/>
    <s v="03.03.10"/>
    <x v="0"/>
    <x v="0"/>
    <x v="0"/>
    <s v="Receitas Da Câmara"/>
    <s v="03.03.10"/>
    <s v="Receitas Da Câmara"/>
    <s v="03.03.10"/>
    <x v="38"/>
    <x v="0"/>
    <x v="1"/>
    <x v="1"/>
    <x v="0"/>
    <x v="0"/>
    <x v="0"/>
    <x v="0"/>
    <x v="6"/>
    <s v="2022-07-25"/>
    <x v="2"/>
    <n v="1406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2388"/>
    <x v="0"/>
    <x v="0"/>
    <x v="0"/>
    <s v="03.03.10"/>
    <x v="0"/>
    <x v="0"/>
    <x v="0"/>
    <s v="Receitas Da Câmara"/>
    <s v="03.03.10"/>
    <s v="Receitas Da Câmara"/>
    <s v="03.03.10"/>
    <x v="46"/>
    <x v="0"/>
    <x v="5"/>
    <x v="4"/>
    <x v="0"/>
    <x v="0"/>
    <x v="0"/>
    <x v="0"/>
    <x v="6"/>
    <s v="2022-07-25"/>
    <x v="2"/>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2389"/>
    <x v="0"/>
    <x v="0"/>
    <x v="0"/>
    <s v="03.03.10"/>
    <x v="0"/>
    <x v="0"/>
    <x v="0"/>
    <s v="Receitas Da Câmara"/>
    <s v="03.03.10"/>
    <s v="Receitas Da Câmara"/>
    <s v="03.03.10"/>
    <x v="41"/>
    <x v="0"/>
    <x v="5"/>
    <x v="4"/>
    <x v="0"/>
    <x v="0"/>
    <x v="0"/>
    <x v="0"/>
    <x v="6"/>
    <s v="2022-07-25"/>
    <x v="2"/>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2390"/>
    <x v="0"/>
    <x v="0"/>
    <x v="0"/>
    <s v="03.03.10"/>
    <x v="0"/>
    <x v="0"/>
    <x v="0"/>
    <s v="Receitas Da Câmara"/>
    <s v="03.03.10"/>
    <s v="Receitas Da Câmara"/>
    <s v="03.03.10"/>
    <x v="37"/>
    <x v="0"/>
    <x v="5"/>
    <x v="4"/>
    <x v="0"/>
    <x v="0"/>
    <x v="0"/>
    <x v="0"/>
    <x v="6"/>
    <s v="2022-07-25"/>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
    <x v="2391"/>
    <x v="0"/>
    <x v="0"/>
    <x v="0"/>
    <s v="03.03.10"/>
    <x v="0"/>
    <x v="0"/>
    <x v="0"/>
    <s v="Receitas Da Câmara"/>
    <s v="03.03.10"/>
    <s v="Receitas Da Câmara"/>
    <s v="03.03.10"/>
    <x v="42"/>
    <x v="0"/>
    <x v="5"/>
    <x v="12"/>
    <x v="0"/>
    <x v="0"/>
    <x v="0"/>
    <x v="0"/>
    <x v="6"/>
    <s v="2022-07-25"/>
    <x v="2"/>
    <n v="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2392"/>
    <x v="0"/>
    <x v="0"/>
    <x v="0"/>
    <s v="03.03.10"/>
    <x v="0"/>
    <x v="0"/>
    <x v="0"/>
    <s v="Receitas Da Câmara"/>
    <s v="03.03.10"/>
    <s v="Receitas Da Câmara"/>
    <s v="03.03.10"/>
    <x v="49"/>
    <x v="0"/>
    <x v="1"/>
    <x v="11"/>
    <x v="0"/>
    <x v="0"/>
    <x v="0"/>
    <x v="0"/>
    <x v="6"/>
    <s v="2022-07-25"/>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2393"/>
    <x v="0"/>
    <x v="0"/>
    <x v="0"/>
    <s v="03.03.10"/>
    <x v="0"/>
    <x v="0"/>
    <x v="0"/>
    <s v="Receitas Da Câmara"/>
    <s v="03.03.10"/>
    <s v="Receitas Da Câmara"/>
    <s v="03.03.10"/>
    <x v="36"/>
    <x v="0"/>
    <x v="5"/>
    <x v="4"/>
    <x v="0"/>
    <x v="0"/>
    <x v="0"/>
    <x v="0"/>
    <x v="6"/>
    <s v="2022-07-25"/>
    <x v="2"/>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30"/>
    <x v="2394"/>
    <x v="0"/>
    <x v="0"/>
    <x v="0"/>
    <s v="03.03.10"/>
    <x v="0"/>
    <x v="0"/>
    <x v="0"/>
    <s v="Receitas Da Câmara"/>
    <s v="03.03.10"/>
    <s v="Receitas Da Câmara"/>
    <s v="03.03.10"/>
    <x v="34"/>
    <x v="0"/>
    <x v="5"/>
    <x v="4"/>
    <x v="0"/>
    <x v="0"/>
    <x v="0"/>
    <x v="0"/>
    <x v="6"/>
    <s v="2022-07-25"/>
    <x v="2"/>
    <n v="64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960"/>
    <x v="2395"/>
    <x v="0"/>
    <x v="0"/>
    <x v="0"/>
    <s v="03.03.10"/>
    <x v="0"/>
    <x v="0"/>
    <x v="0"/>
    <s v="Receitas Da Câmara"/>
    <s v="03.03.10"/>
    <s v="Receitas Da Câmara"/>
    <s v="03.03.10"/>
    <x v="47"/>
    <x v="0"/>
    <x v="5"/>
    <x v="13"/>
    <x v="0"/>
    <x v="0"/>
    <x v="0"/>
    <x v="0"/>
    <x v="6"/>
    <s v="2022-07-25"/>
    <x v="2"/>
    <n v="1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0"/>
    <x v="2396"/>
    <x v="0"/>
    <x v="0"/>
    <x v="0"/>
    <s v="03.03.10"/>
    <x v="0"/>
    <x v="0"/>
    <x v="0"/>
    <s v="Receitas Da Câmara"/>
    <s v="03.03.10"/>
    <s v="Receitas Da Câmara"/>
    <s v="03.03.10"/>
    <x v="39"/>
    <x v="0"/>
    <x v="5"/>
    <x v="4"/>
    <x v="0"/>
    <x v="0"/>
    <x v="0"/>
    <x v="0"/>
    <x v="6"/>
    <s v="2022-07-25"/>
    <x v="2"/>
    <n v="2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2397"/>
    <x v="0"/>
    <x v="0"/>
    <x v="0"/>
    <s v="03.03.10"/>
    <x v="0"/>
    <x v="0"/>
    <x v="0"/>
    <s v="Receitas Da Câmara"/>
    <s v="03.03.10"/>
    <s v="Receitas Da Câmara"/>
    <s v="03.03.10"/>
    <x v="50"/>
    <x v="0"/>
    <x v="5"/>
    <x v="4"/>
    <x v="0"/>
    <x v="0"/>
    <x v="0"/>
    <x v="0"/>
    <x v="6"/>
    <s v="2022-07-25"/>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80"/>
    <x v="2398"/>
    <x v="0"/>
    <x v="0"/>
    <x v="0"/>
    <s v="03.03.10"/>
    <x v="0"/>
    <x v="0"/>
    <x v="0"/>
    <s v="Receitas Da Câmara"/>
    <s v="03.03.10"/>
    <s v="Receitas Da Câmara"/>
    <s v="03.03.10"/>
    <x v="48"/>
    <x v="0"/>
    <x v="5"/>
    <x v="4"/>
    <x v="0"/>
    <x v="0"/>
    <x v="0"/>
    <x v="0"/>
    <x v="6"/>
    <s v="2022-07-25"/>
    <x v="2"/>
    <n v="73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80000"/>
    <x v="2399"/>
    <x v="0"/>
    <x v="0"/>
    <x v="0"/>
    <s v="03.03.10"/>
    <x v="0"/>
    <x v="0"/>
    <x v="0"/>
    <s v="Receitas Da Câmara"/>
    <s v="03.03.10"/>
    <s v="Receitas Da Câmara"/>
    <s v="03.03.10"/>
    <x v="45"/>
    <x v="0"/>
    <x v="1"/>
    <x v="1"/>
    <x v="0"/>
    <x v="0"/>
    <x v="0"/>
    <x v="0"/>
    <x v="6"/>
    <s v="2022-07-25"/>
    <x v="2"/>
    <n v="8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400"/>
    <x v="2400"/>
    <x v="0"/>
    <x v="0"/>
    <x v="0"/>
    <s v="03.03.10"/>
    <x v="0"/>
    <x v="0"/>
    <x v="0"/>
    <s v="Receitas Da Câmara"/>
    <s v="03.03.10"/>
    <s v="Receitas Da Câmara"/>
    <s v="03.03.10"/>
    <x v="35"/>
    <x v="0"/>
    <x v="1"/>
    <x v="11"/>
    <x v="0"/>
    <x v="0"/>
    <x v="0"/>
    <x v="0"/>
    <x v="6"/>
    <s v="2022-07-28"/>
    <x v="2"/>
    <n v="2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2401"/>
    <x v="0"/>
    <x v="1"/>
    <x v="0"/>
    <s v="01.25.05.09"/>
    <x v="15"/>
    <x v="4"/>
    <x v="4"/>
    <s v="Saúde"/>
    <s v="01.25.05"/>
    <s v="Saúde"/>
    <s v="01.25.05"/>
    <x v="5"/>
    <x v="0"/>
    <x v="4"/>
    <x v="3"/>
    <x v="0"/>
    <x v="1"/>
    <x v="2"/>
    <x v="0"/>
    <x v="4"/>
    <s v="2022-01-07"/>
    <x v="1"/>
    <n v="1000"/>
    <x v="0"/>
    <m/>
    <x v="0"/>
    <m/>
    <x v="31"/>
    <n v="100475975"/>
    <x v="0"/>
    <x v="0"/>
    <s v="Apoio a Consultas de Especialidade e Medicamentos"/>
    <s v="ORI"/>
    <x v="0"/>
    <s v="ACE"/>
    <x v="0"/>
    <x v="0"/>
    <x v="0"/>
    <x v="0"/>
    <x v="0"/>
    <x v="0"/>
    <x v="0"/>
    <x v="1"/>
    <x v="0"/>
    <x v="0"/>
    <x v="0"/>
    <s v="Apoio a Consultas de Especialidade e Medicamentos"/>
    <x v="0"/>
    <x v="0"/>
    <x v="0"/>
    <x v="0"/>
    <x v="1"/>
    <x v="0"/>
    <x v="0"/>
    <s v="000033"/>
    <x v="0"/>
    <x v="0"/>
    <x v="0"/>
    <x v="0"/>
    <s v="Apoio financeiro atribuído a favor da sra. Arcângela Furtado, para realização de Dialise, conforme documento em anexo."/>
  </r>
  <r>
    <x v="0"/>
    <n v="0"/>
    <n v="0"/>
    <n v="0"/>
    <n v="2550"/>
    <x v="2402"/>
    <x v="0"/>
    <x v="1"/>
    <x v="0"/>
    <s v="01.25.02.17"/>
    <x v="8"/>
    <x v="4"/>
    <x v="4"/>
    <s v="desporto"/>
    <s v="01.25.02"/>
    <s v="desporto"/>
    <s v="01.25.02"/>
    <x v="1"/>
    <x v="0"/>
    <x v="1"/>
    <x v="1"/>
    <x v="0"/>
    <x v="1"/>
    <x v="1"/>
    <x v="0"/>
    <x v="4"/>
    <s v="2022-01-07"/>
    <x v="1"/>
    <n v="2550"/>
    <x v="0"/>
    <m/>
    <x v="0"/>
    <m/>
    <x v="3"/>
    <n v="100474696"/>
    <x v="0"/>
    <x v="1"/>
    <s v="Construção e Reabilitação de Placas Desportivas"/>
    <s v="ORI"/>
    <x v="0"/>
    <m/>
    <x v="0"/>
    <x v="0"/>
    <x v="0"/>
    <x v="0"/>
    <x v="0"/>
    <x v="0"/>
    <x v="0"/>
    <x v="1"/>
    <x v="0"/>
    <x v="0"/>
    <x v="0"/>
    <s v="Construção e Reabilitação de Placas Desportivas"/>
    <x v="0"/>
    <x v="0"/>
    <x v="0"/>
    <x v="0"/>
    <x v="1"/>
    <x v="0"/>
    <x v="0"/>
    <s v="000030"/>
    <x v="0"/>
    <x v="0"/>
    <x v="1"/>
    <x v="0"/>
    <s v="Pagamento a favor do Sr. Arlindo Soares de Oliveira referente a prestação do serviço de aplicação de ladrilho nas instalações sanitárias da placa desportiva de Achada Bolanha, conforme documento em anexo."/>
  </r>
  <r>
    <x v="0"/>
    <n v="0"/>
    <n v="0"/>
    <n v="0"/>
    <n v="14450"/>
    <x v="2402"/>
    <x v="0"/>
    <x v="1"/>
    <x v="0"/>
    <s v="01.25.02.17"/>
    <x v="8"/>
    <x v="4"/>
    <x v="4"/>
    <s v="desporto"/>
    <s v="01.25.02"/>
    <s v="desporto"/>
    <s v="01.25.02"/>
    <x v="1"/>
    <x v="0"/>
    <x v="1"/>
    <x v="1"/>
    <x v="0"/>
    <x v="1"/>
    <x v="1"/>
    <x v="0"/>
    <x v="4"/>
    <s v="2022-01-07"/>
    <x v="1"/>
    <n v="14450"/>
    <x v="0"/>
    <m/>
    <x v="0"/>
    <m/>
    <x v="371"/>
    <n v="100137224"/>
    <x v="0"/>
    <x v="0"/>
    <s v="Construção e Reabilitação de Placas Desportivas"/>
    <s v="ORI"/>
    <x v="0"/>
    <m/>
    <x v="0"/>
    <x v="0"/>
    <x v="0"/>
    <x v="0"/>
    <x v="0"/>
    <x v="0"/>
    <x v="0"/>
    <x v="1"/>
    <x v="0"/>
    <x v="0"/>
    <x v="0"/>
    <s v="Construção e Reabilitação de Placas Desportivas"/>
    <x v="0"/>
    <x v="0"/>
    <x v="0"/>
    <x v="0"/>
    <x v="1"/>
    <x v="0"/>
    <x v="0"/>
    <s v="000030"/>
    <x v="0"/>
    <x v="0"/>
    <x v="0"/>
    <x v="0"/>
    <s v="Pagamento a favor do Sr. Arlindo Soares de Oliveira referente a prestação do serviço de aplicação de ladrilho nas instalações sanitárias da placa desportiva de Achada Bolanha, conforme documento em anexo."/>
  </r>
  <r>
    <x v="1"/>
    <n v="0"/>
    <n v="0"/>
    <n v="0"/>
    <n v="839"/>
    <x v="2403"/>
    <x v="0"/>
    <x v="1"/>
    <x v="0"/>
    <s v="01.25.05.09"/>
    <x v="15"/>
    <x v="4"/>
    <x v="4"/>
    <s v="Saúde"/>
    <s v="01.25.05"/>
    <s v="Saúde"/>
    <s v="01.25.05"/>
    <x v="5"/>
    <x v="0"/>
    <x v="4"/>
    <x v="3"/>
    <x v="0"/>
    <x v="1"/>
    <x v="2"/>
    <x v="0"/>
    <x v="4"/>
    <s v="2022-01-24"/>
    <x v="1"/>
    <n v="839"/>
    <x v="0"/>
    <m/>
    <x v="0"/>
    <m/>
    <x v="76"/>
    <n v="100133992"/>
    <x v="0"/>
    <x v="0"/>
    <s v="Apoio a Consultas de Especialidade e Medicamentos"/>
    <s v="ORI"/>
    <x v="0"/>
    <s v="ACE"/>
    <x v="0"/>
    <x v="0"/>
    <x v="0"/>
    <x v="0"/>
    <x v="0"/>
    <x v="0"/>
    <x v="0"/>
    <x v="1"/>
    <x v="0"/>
    <x v="0"/>
    <x v="0"/>
    <s v="Apoio a Consultas de Especialidade e Medicamentos"/>
    <x v="0"/>
    <x v="0"/>
    <x v="0"/>
    <x v="0"/>
    <x v="1"/>
    <x v="0"/>
    <x v="0"/>
    <s v="000077"/>
    <x v="0"/>
    <x v="0"/>
    <x v="0"/>
    <x v="0"/>
    <s v="Apoio ao Sr. Adelino Borges Furtado, para aquisição de medicamentos, conforme documento em anexo."/>
  </r>
  <r>
    <x v="1"/>
    <n v="0"/>
    <n v="0"/>
    <n v="0"/>
    <n v="95000"/>
    <x v="2404"/>
    <x v="0"/>
    <x v="1"/>
    <x v="0"/>
    <s v="01.25.03.04"/>
    <x v="29"/>
    <x v="4"/>
    <x v="4"/>
    <s v="Emprego e Formação profissional"/>
    <s v="01.25.03"/>
    <s v="Emprego e Formação profissional"/>
    <s v="01.25.03"/>
    <x v="4"/>
    <x v="0"/>
    <x v="3"/>
    <x v="2"/>
    <x v="0"/>
    <x v="1"/>
    <x v="2"/>
    <x v="0"/>
    <x v="4"/>
    <s v="2022-01-27"/>
    <x v="1"/>
    <n v="95000"/>
    <x v="0"/>
    <m/>
    <x v="0"/>
    <m/>
    <x v="0"/>
    <n v="100474914"/>
    <x v="0"/>
    <x v="0"/>
    <s v="Apoio a Estágios Profissionais"/>
    <s v="ORI"/>
    <x v="0"/>
    <s v="AEP"/>
    <x v="0"/>
    <x v="0"/>
    <x v="0"/>
    <x v="0"/>
    <x v="0"/>
    <x v="0"/>
    <x v="0"/>
    <x v="1"/>
    <x v="0"/>
    <x v="0"/>
    <x v="0"/>
    <s v="Apoio a Estágios Profissionais"/>
    <x v="0"/>
    <x v="0"/>
    <x v="0"/>
    <x v="0"/>
    <x v="1"/>
    <x v="0"/>
    <x v="0"/>
    <s v="000148"/>
    <x v="0"/>
    <x v="0"/>
    <x v="0"/>
    <x v="0"/>
    <s v="Pagamentos de Comparticipação da Câmara Municipal  com os estagiários, referente ao mês de janeiro 2022, conforme documento em anexo."/>
  </r>
  <r>
    <x v="1"/>
    <n v="0"/>
    <n v="0"/>
    <n v="0"/>
    <n v="2060"/>
    <x v="2405"/>
    <x v="0"/>
    <x v="0"/>
    <x v="0"/>
    <s v="03.03.10"/>
    <x v="0"/>
    <x v="0"/>
    <x v="0"/>
    <s v="Receitas Da Câmara"/>
    <s v="03.03.10"/>
    <s v="Receitas Da Câmara"/>
    <s v="03.03.10"/>
    <x v="40"/>
    <x v="0"/>
    <x v="5"/>
    <x v="4"/>
    <x v="0"/>
    <x v="0"/>
    <x v="0"/>
    <x v="0"/>
    <x v="4"/>
    <s v="2022-01-12"/>
    <x v="1"/>
    <n v="2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60"/>
    <x v="2406"/>
    <x v="0"/>
    <x v="0"/>
    <x v="0"/>
    <s v="03.03.10"/>
    <x v="0"/>
    <x v="0"/>
    <x v="0"/>
    <s v="Receitas Da Câmara"/>
    <s v="03.03.10"/>
    <s v="Receitas Da Câmara"/>
    <s v="03.03.10"/>
    <x v="37"/>
    <x v="0"/>
    <x v="5"/>
    <x v="4"/>
    <x v="0"/>
    <x v="0"/>
    <x v="0"/>
    <x v="0"/>
    <x v="4"/>
    <s v="2022-01-12"/>
    <x v="1"/>
    <n v="4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95"/>
    <x v="2407"/>
    <x v="0"/>
    <x v="1"/>
    <x v="0"/>
    <s v="01.25.02.15"/>
    <x v="36"/>
    <x v="4"/>
    <x v="4"/>
    <s v="desporto"/>
    <s v="01.25.02"/>
    <s v="desporto"/>
    <s v="01.25.02"/>
    <x v="4"/>
    <x v="0"/>
    <x v="3"/>
    <x v="2"/>
    <x v="0"/>
    <x v="1"/>
    <x v="2"/>
    <x v="0"/>
    <x v="4"/>
    <s v="2022-01-27"/>
    <x v="1"/>
    <n v="4995"/>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000"/>
    <x v="0"/>
    <x v="0"/>
    <x v="1"/>
    <x v="0"/>
    <s v="Pagamento ao Sr. Iderlindo Natalício Furtado, pelo serviço prestado ao peloro da inovação e Desporto, referente ao mês de janeiro 2022 conforme o documento em anexo."/>
  </r>
  <r>
    <x v="1"/>
    <n v="0"/>
    <n v="0"/>
    <n v="0"/>
    <n v="28308"/>
    <x v="2407"/>
    <x v="0"/>
    <x v="1"/>
    <x v="0"/>
    <s v="01.25.02.15"/>
    <x v="36"/>
    <x v="4"/>
    <x v="4"/>
    <s v="desporto"/>
    <s v="01.25.02"/>
    <s v="desporto"/>
    <s v="01.25.02"/>
    <x v="4"/>
    <x v="0"/>
    <x v="3"/>
    <x v="2"/>
    <x v="0"/>
    <x v="1"/>
    <x v="2"/>
    <x v="0"/>
    <x v="4"/>
    <s v="2022-01-27"/>
    <x v="1"/>
    <n v="28308"/>
    <x v="0"/>
    <m/>
    <x v="0"/>
    <m/>
    <x v="71"/>
    <n v="100477347"/>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o Sr. Iderlindo Natalício Furtado, pelo serviço prestado ao peloro da inovação e Desporto, referente ao mês de janeiro 2022 conforme o documento em anexo."/>
  </r>
  <r>
    <x v="1"/>
    <n v="0"/>
    <n v="0"/>
    <n v="0"/>
    <n v="89"/>
    <x v="2408"/>
    <x v="0"/>
    <x v="0"/>
    <x v="0"/>
    <s v="03.03.10"/>
    <x v="0"/>
    <x v="0"/>
    <x v="0"/>
    <s v="Receitas Da Câmara"/>
    <s v="03.03.10"/>
    <s v="Receitas Da Câmara"/>
    <s v="03.03.10"/>
    <x v="66"/>
    <x v="0"/>
    <x v="5"/>
    <x v="12"/>
    <x v="0"/>
    <x v="0"/>
    <x v="0"/>
    <x v="0"/>
    <x v="4"/>
    <s v="2022-01-12"/>
    <x v="1"/>
    <n v="89"/>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000"/>
    <x v="2409"/>
    <x v="0"/>
    <x v="0"/>
    <x v="0"/>
    <s v="03.03.10"/>
    <x v="0"/>
    <x v="0"/>
    <x v="0"/>
    <s v="Receitas Da Câmara"/>
    <s v="03.03.10"/>
    <s v="Receitas Da Câmara"/>
    <s v="03.03.10"/>
    <x v="45"/>
    <x v="0"/>
    <x v="1"/>
    <x v="1"/>
    <x v="0"/>
    <x v="0"/>
    <x v="0"/>
    <x v="0"/>
    <x v="4"/>
    <s v="2022-01-12"/>
    <x v="1"/>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00"/>
    <x v="2410"/>
    <x v="0"/>
    <x v="0"/>
    <x v="0"/>
    <s v="03.03.10"/>
    <x v="0"/>
    <x v="0"/>
    <x v="0"/>
    <s v="Receitas Da Câmara"/>
    <s v="03.03.10"/>
    <s v="Receitas Da Câmara"/>
    <s v="03.03.10"/>
    <x v="34"/>
    <x v="0"/>
    <x v="5"/>
    <x v="4"/>
    <x v="0"/>
    <x v="0"/>
    <x v="0"/>
    <x v="0"/>
    <x v="4"/>
    <s v="2022-01-12"/>
    <x v="1"/>
    <n v="2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
    <x v="2411"/>
    <x v="0"/>
    <x v="0"/>
    <x v="0"/>
    <s v="03.03.10"/>
    <x v="0"/>
    <x v="0"/>
    <x v="0"/>
    <s v="Receitas Da Câmara"/>
    <s v="03.03.10"/>
    <s v="Receitas Da Câmara"/>
    <s v="03.03.10"/>
    <x v="65"/>
    <x v="0"/>
    <x v="5"/>
    <x v="12"/>
    <x v="0"/>
    <x v="0"/>
    <x v="0"/>
    <x v="0"/>
    <x v="4"/>
    <s v="2022-01-12"/>
    <x v="1"/>
    <n v="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0"/>
    <x v="2412"/>
    <x v="0"/>
    <x v="0"/>
    <x v="0"/>
    <s v="03.03.10"/>
    <x v="0"/>
    <x v="0"/>
    <x v="0"/>
    <s v="Receitas Da Câmara"/>
    <s v="03.03.10"/>
    <s v="Receitas Da Câmara"/>
    <s v="03.03.10"/>
    <x v="36"/>
    <x v="0"/>
    <x v="5"/>
    <x v="4"/>
    <x v="0"/>
    <x v="0"/>
    <x v="0"/>
    <x v="0"/>
    <x v="4"/>
    <s v="2022-01-12"/>
    <x v="1"/>
    <n v="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200"/>
    <x v="2413"/>
    <x v="0"/>
    <x v="0"/>
    <x v="0"/>
    <s v="03.03.10"/>
    <x v="0"/>
    <x v="0"/>
    <x v="0"/>
    <s v="Receitas Da Câmara"/>
    <s v="03.03.10"/>
    <s v="Receitas Da Câmara"/>
    <s v="03.03.10"/>
    <x v="44"/>
    <x v="0"/>
    <x v="5"/>
    <x v="4"/>
    <x v="0"/>
    <x v="0"/>
    <x v="0"/>
    <x v="0"/>
    <x v="4"/>
    <s v="2022-01-12"/>
    <x v="1"/>
    <n v="1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414"/>
    <x v="0"/>
    <x v="0"/>
    <x v="0"/>
    <s v="03.03.10"/>
    <x v="0"/>
    <x v="0"/>
    <x v="0"/>
    <s v="Receitas Da Câmara"/>
    <s v="03.03.10"/>
    <s v="Receitas Da Câmara"/>
    <s v="03.03.10"/>
    <x v="51"/>
    <x v="0"/>
    <x v="5"/>
    <x v="4"/>
    <x v="0"/>
    <x v="0"/>
    <x v="0"/>
    <x v="0"/>
    <x v="4"/>
    <s v="2022-01-12"/>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2415"/>
    <x v="0"/>
    <x v="0"/>
    <x v="0"/>
    <s v="03.03.10"/>
    <x v="0"/>
    <x v="0"/>
    <x v="0"/>
    <s v="Receitas Da Câmara"/>
    <s v="03.03.10"/>
    <s v="Receitas Da Câmara"/>
    <s v="03.03.10"/>
    <x v="39"/>
    <x v="0"/>
    <x v="5"/>
    <x v="4"/>
    <x v="0"/>
    <x v="0"/>
    <x v="0"/>
    <x v="0"/>
    <x v="4"/>
    <s v="2022-01-12"/>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00"/>
    <x v="2416"/>
    <x v="0"/>
    <x v="0"/>
    <x v="0"/>
    <s v="03.03.10"/>
    <x v="0"/>
    <x v="0"/>
    <x v="0"/>
    <s v="Receitas Da Câmara"/>
    <s v="03.03.10"/>
    <s v="Receitas Da Câmara"/>
    <s v="03.03.10"/>
    <x v="41"/>
    <x v="0"/>
    <x v="5"/>
    <x v="4"/>
    <x v="0"/>
    <x v="0"/>
    <x v="0"/>
    <x v="0"/>
    <x v="4"/>
    <s v="2022-01-12"/>
    <x v="1"/>
    <n v="20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2417"/>
    <x v="0"/>
    <x v="0"/>
    <x v="0"/>
    <s v="03.03.10"/>
    <x v="0"/>
    <x v="0"/>
    <x v="0"/>
    <s v="Receitas Da Câmara"/>
    <s v="03.03.10"/>
    <s v="Receitas Da Câmara"/>
    <s v="03.03.10"/>
    <x v="35"/>
    <x v="0"/>
    <x v="1"/>
    <x v="11"/>
    <x v="0"/>
    <x v="0"/>
    <x v="0"/>
    <x v="0"/>
    <x v="4"/>
    <s v="2022-01-12"/>
    <x v="1"/>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200"/>
    <x v="2418"/>
    <x v="0"/>
    <x v="0"/>
    <x v="0"/>
    <s v="03.03.10"/>
    <x v="0"/>
    <x v="0"/>
    <x v="0"/>
    <s v="Receitas Da Câmara"/>
    <s v="03.03.10"/>
    <s v="Receitas Da Câmara"/>
    <s v="03.03.10"/>
    <x v="6"/>
    <x v="0"/>
    <x v="5"/>
    <x v="4"/>
    <x v="0"/>
    <x v="0"/>
    <x v="0"/>
    <x v="0"/>
    <x v="4"/>
    <s v="2022-01-12"/>
    <x v="1"/>
    <n v="28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247"/>
    <x v="2419"/>
    <x v="0"/>
    <x v="0"/>
    <x v="0"/>
    <s v="03.03.10"/>
    <x v="0"/>
    <x v="0"/>
    <x v="0"/>
    <s v="Receitas Da Câmara"/>
    <s v="03.03.10"/>
    <s v="Receitas Da Câmara"/>
    <s v="03.03.10"/>
    <x v="38"/>
    <x v="0"/>
    <x v="1"/>
    <x v="1"/>
    <x v="0"/>
    <x v="0"/>
    <x v="0"/>
    <x v="0"/>
    <x v="4"/>
    <s v="2022-01-12"/>
    <x v="1"/>
    <n v="5524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2420"/>
    <x v="0"/>
    <x v="1"/>
    <x v="0"/>
    <s v="01.25.03.09"/>
    <x v="40"/>
    <x v="4"/>
    <x v="4"/>
    <s v="Emprego e Formação profissional"/>
    <s v="01.25.03"/>
    <s v="Emprego e Formação profissional"/>
    <s v="01.25.03"/>
    <x v="4"/>
    <x v="0"/>
    <x v="3"/>
    <x v="2"/>
    <x v="0"/>
    <x v="1"/>
    <x v="2"/>
    <x v="0"/>
    <x v="2"/>
    <s v="2022-03-03"/>
    <x v="1"/>
    <n v="5000"/>
    <x v="0"/>
    <m/>
    <x v="0"/>
    <m/>
    <x v="140"/>
    <n v="100479280"/>
    <x v="0"/>
    <x v="0"/>
    <s v="Apoio a formação profissional"/>
    <s v="ORI"/>
    <x v="0"/>
    <m/>
    <x v="0"/>
    <x v="0"/>
    <x v="0"/>
    <x v="0"/>
    <x v="0"/>
    <x v="0"/>
    <x v="0"/>
    <x v="1"/>
    <x v="0"/>
    <x v="0"/>
    <x v="0"/>
    <s v="Apoio a formação profissional"/>
    <x v="0"/>
    <x v="0"/>
    <x v="0"/>
    <x v="0"/>
    <x v="1"/>
    <x v="0"/>
    <x v="0"/>
    <s v="000487"/>
    <x v="0"/>
    <x v="0"/>
    <x v="0"/>
    <x v="0"/>
    <s v=" Subsídios monetários a favor do Sr. Wilson Gomes, para custear as despesas com formação, conforme proposta em anexo.  "/>
  </r>
  <r>
    <x v="1"/>
    <n v="0"/>
    <n v="0"/>
    <n v="0"/>
    <n v="2300"/>
    <x v="2421"/>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422"/>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423"/>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424"/>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425"/>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4066"/>
    <x v="2426"/>
    <x v="0"/>
    <x v="0"/>
    <x v="0"/>
    <s v="80.02.01"/>
    <x v="3"/>
    <x v="3"/>
    <x v="3"/>
    <s v="Retenções Iur"/>
    <s v="80.02.01"/>
    <s v="Retenções Iur"/>
    <s v="80.02.01"/>
    <x v="3"/>
    <x v="0"/>
    <x v="2"/>
    <x v="1"/>
    <x v="1"/>
    <x v="2"/>
    <x v="0"/>
    <x v="0"/>
    <x v="5"/>
    <s v="2022-02-22"/>
    <x v="1"/>
    <n v="4066"/>
    <x v="0"/>
    <m/>
    <x v="0"/>
    <m/>
    <x v="3"/>
    <n v="100474696"/>
    <x v="0"/>
    <x v="0"/>
    <s v="Retenções Iur"/>
    <s v="ORI"/>
    <x v="0"/>
    <s v="RIUR"/>
    <x v="0"/>
    <x v="0"/>
    <x v="0"/>
    <x v="0"/>
    <x v="0"/>
    <x v="0"/>
    <x v="0"/>
    <x v="0"/>
    <x v="0"/>
    <x v="0"/>
    <x v="0"/>
    <s v="Retenções Iur"/>
    <x v="0"/>
    <x v="0"/>
    <x v="0"/>
    <x v="0"/>
    <x v="2"/>
    <x v="0"/>
    <x v="0"/>
    <s v="000000"/>
    <x v="0"/>
    <x v="1"/>
    <x v="0"/>
    <x v="0"/>
    <s v="RETENCAO OT"/>
  </r>
  <r>
    <x v="1"/>
    <n v="0"/>
    <n v="0"/>
    <n v="0"/>
    <n v="1632"/>
    <x v="2427"/>
    <x v="0"/>
    <x v="0"/>
    <x v="0"/>
    <s v="80.02.10.26"/>
    <x v="21"/>
    <x v="3"/>
    <x v="3"/>
    <s v="Outros"/>
    <s v="80.02.10"/>
    <s v="Outros"/>
    <s v="80.02.10"/>
    <x v="31"/>
    <x v="0"/>
    <x v="2"/>
    <x v="10"/>
    <x v="1"/>
    <x v="2"/>
    <x v="0"/>
    <x v="0"/>
    <x v="5"/>
    <s v="2022-02-22"/>
    <x v="1"/>
    <n v="1632"/>
    <x v="0"/>
    <m/>
    <x v="0"/>
    <m/>
    <x v="37"/>
    <n v="100479277"/>
    <x v="0"/>
    <x v="0"/>
    <s v="Retenção Sansung"/>
    <s v="ORI"/>
    <x v="0"/>
    <s v="RS"/>
    <x v="0"/>
    <x v="0"/>
    <x v="0"/>
    <x v="0"/>
    <x v="0"/>
    <x v="0"/>
    <x v="0"/>
    <x v="1"/>
    <x v="0"/>
    <x v="0"/>
    <x v="0"/>
    <s v="Retenção Sansung"/>
    <x v="0"/>
    <x v="0"/>
    <x v="0"/>
    <x v="0"/>
    <x v="2"/>
    <x v="0"/>
    <x v="0"/>
    <s v="000000"/>
    <x v="0"/>
    <x v="1"/>
    <x v="0"/>
    <x v="0"/>
    <s v="RETENCAO OT"/>
  </r>
  <r>
    <x v="1"/>
    <n v="0"/>
    <n v="0"/>
    <n v="0"/>
    <n v="990"/>
    <x v="2428"/>
    <x v="0"/>
    <x v="1"/>
    <x v="0"/>
    <s v="03.16.15"/>
    <x v="6"/>
    <x v="0"/>
    <x v="5"/>
    <s v="Direção Financeira"/>
    <s v="03.16.15"/>
    <s v="Direção Financeira"/>
    <s v="03.16.15"/>
    <x v="13"/>
    <x v="0"/>
    <x v="1"/>
    <x v="5"/>
    <x v="0"/>
    <x v="0"/>
    <x v="2"/>
    <x v="0"/>
    <x v="2"/>
    <s v="2022-03-04"/>
    <x v="1"/>
    <n v="990"/>
    <x v="0"/>
    <m/>
    <x v="0"/>
    <m/>
    <x v="150"/>
    <n v="100391960"/>
    <x v="0"/>
    <x v="0"/>
    <s v="Direção Financeira"/>
    <s v="ORI"/>
    <x v="0"/>
    <m/>
    <x v="0"/>
    <x v="0"/>
    <x v="0"/>
    <x v="0"/>
    <x v="0"/>
    <x v="0"/>
    <x v="0"/>
    <x v="0"/>
    <x v="0"/>
    <x v="0"/>
    <x v="0"/>
    <s v="Direção Financeira"/>
    <x v="0"/>
    <x v="0"/>
    <x v="0"/>
    <x v="0"/>
    <x v="0"/>
    <x v="0"/>
    <x v="0"/>
    <s v="000000"/>
    <x v="0"/>
    <x v="0"/>
    <x v="0"/>
    <x v="0"/>
    <s v="pagamento a favor da cvtelecom, pela aquisição de cartões de dados, conforma proposta e fatura em anexo."/>
  </r>
  <r>
    <x v="1"/>
    <n v="0"/>
    <n v="0"/>
    <n v="0"/>
    <n v="4660"/>
    <x v="2429"/>
    <x v="0"/>
    <x v="1"/>
    <x v="0"/>
    <s v="03.16.15"/>
    <x v="6"/>
    <x v="0"/>
    <x v="5"/>
    <s v="Direção Financeira"/>
    <s v="03.16.15"/>
    <s v="Direção Financeira"/>
    <s v="03.16.15"/>
    <x v="82"/>
    <x v="0"/>
    <x v="1"/>
    <x v="1"/>
    <x v="0"/>
    <x v="0"/>
    <x v="2"/>
    <x v="0"/>
    <x v="2"/>
    <s v="2022-03-04"/>
    <x v="1"/>
    <n v="4660"/>
    <x v="0"/>
    <m/>
    <x v="0"/>
    <m/>
    <x v="25"/>
    <n v="100478968"/>
    <x v="0"/>
    <x v="0"/>
    <s v="Direção Financeira"/>
    <s v="ORI"/>
    <x v="0"/>
    <m/>
    <x v="0"/>
    <x v="0"/>
    <x v="0"/>
    <x v="0"/>
    <x v="0"/>
    <x v="0"/>
    <x v="0"/>
    <x v="0"/>
    <x v="0"/>
    <x v="0"/>
    <x v="0"/>
    <s v="Direção Financeira"/>
    <x v="0"/>
    <x v="0"/>
    <x v="0"/>
    <x v="0"/>
    <x v="0"/>
    <x v="0"/>
    <x v="0"/>
    <s v="000515"/>
    <x v="0"/>
    <x v="0"/>
    <x v="0"/>
    <x v="0"/>
    <s v="pagamento a favor da Churrasqueira Martins, pelo fornecimento de refeições servidas, conforme proposta e fatura em anexo."/>
  </r>
  <r>
    <x v="1"/>
    <n v="0"/>
    <n v="0"/>
    <n v="0"/>
    <n v="4995"/>
    <x v="2430"/>
    <x v="0"/>
    <x v="0"/>
    <x v="0"/>
    <s v="80.02.01"/>
    <x v="3"/>
    <x v="3"/>
    <x v="3"/>
    <s v="Retenções Iur"/>
    <s v="80.02.01"/>
    <s v="Retenções Iur"/>
    <s v="80.02.01"/>
    <x v="3"/>
    <x v="0"/>
    <x v="2"/>
    <x v="1"/>
    <x v="1"/>
    <x v="2"/>
    <x v="0"/>
    <x v="0"/>
    <x v="2"/>
    <s v="2022-03-25"/>
    <x v="1"/>
    <n v="4995"/>
    <x v="0"/>
    <m/>
    <x v="0"/>
    <m/>
    <x v="3"/>
    <n v="100474696"/>
    <x v="0"/>
    <x v="0"/>
    <s v="Retenções Iur"/>
    <s v="ORI"/>
    <x v="0"/>
    <s v="RIUR"/>
    <x v="0"/>
    <x v="0"/>
    <x v="0"/>
    <x v="0"/>
    <x v="0"/>
    <x v="0"/>
    <x v="0"/>
    <x v="0"/>
    <x v="0"/>
    <x v="0"/>
    <x v="0"/>
    <s v="Retenções Iur"/>
    <x v="0"/>
    <x v="0"/>
    <x v="0"/>
    <x v="0"/>
    <x v="2"/>
    <x v="0"/>
    <x v="0"/>
    <s v="000000"/>
    <x v="0"/>
    <x v="1"/>
    <x v="0"/>
    <x v="0"/>
    <s v="RETENCAO OT"/>
  </r>
  <r>
    <x v="1"/>
    <n v="0"/>
    <n v="0"/>
    <n v="0"/>
    <n v="2223"/>
    <x v="2431"/>
    <x v="0"/>
    <x v="0"/>
    <x v="0"/>
    <s v="80.02.01"/>
    <x v="3"/>
    <x v="3"/>
    <x v="3"/>
    <s v="Retenções Iur"/>
    <s v="80.02.01"/>
    <s v="Retenções Iur"/>
    <s v="80.02.01"/>
    <x v="3"/>
    <x v="0"/>
    <x v="2"/>
    <x v="1"/>
    <x v="1"/>
    <x v="2"/>
    <x v="0"/>
    <x v="0"/>
    <x v="2"/>
    <s v="2022-03-25"/>
    <x v="1"/>
    <n v="2223"/>
    <x v="0"/>
    <m/>
    <x v="0"/>
    <m/>
    <x v="3"/>
    <n v="100474696"/>
    <x v="0"/>
    <x v="0"/>
    <s v="Retenções Iur"/>
    <s v="ORI"/>
    <x v="0"/>
    <s v="RIUR"/>
    <x v="0"/>
    <x v="0"/>
    <x v="0"/>
    <x v="0"/>
    <x v="0"/>
    <x v="0"/>
    <x v="0"/>
    <x v="0"/>
    <x v="0"/>
    <x v="0"/>
    <x v="0"/>
    <s v="Retenções Iur"/>
    <x v="0"/>
    <x v="0"/>
    <x v="0"/>
    <x v="0"/>
    <x v="2"/>
    <x v="0"/>
    <x v="0"/>
    <s v="000000"/>
    <x v="0"/>
    <x v="1"/>
    <x v="0"/>
    <x v="0"/>
    <s v="RETENCAO OT"/>
  </r>
  <r>
    <x v="1"/>
    <n v="0"/>
    <n v="0"/>
    <n v="0"/>
    <n v="4995"/>
    <x v="2432"/>
    <x v="0"/>
    <x v="0"/>
    <x v="0"/>
    <s v="80.02.01"/>
    <x v="3"/>
    <x v="3"/>
    <x v="3"/>
    <s v="Retenções Iur"/>
    <s v="80.02.01"/>
    <s v="Retenções Iur"/>
    <s v="80.02.01"/>
    <x v="3"/>
    <x v="0"/>
    <x v="2"/>
    <x v="1"/>
    <x v="1"/>
    <x v="2"/>
    <x v="0"/>
    <x v="0"/>
    <x v="2"/>
    <s v="2022-03-25"/>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2433"/>
    <x v="0"/>
    <x v="0"/>
    <x v="0"/>
    <s v="80.02.01"/>
    <x v="3"/>
    <x v="3"/>
    <x v="3"/>
    <s v="Retenções Iur"/>
    <s v="80.02.01"/>
    <s v="Retenções Iur"/>
    <s v="80.02.01"/>
    <x v="3"/>
    <x v="0"/>
    <x v="2"/>
    <x v="1"/>
    <x v="1"/>
    <x v="2"/>
    <x v="0"/>
    <x v="0"/>
    <x v="2"/>
    <s v="2022-03-24"/>
    <x v="1"/>
    <n v="2300"/>
    <x v="0"/>
    <m/>
    <x v="0"/>
    <m/>
    <x v="3"/>
    <n v="100474696"/>
    <x v="0"/>
    <x v="0"/>
    <s v="Retenções Iur"/>
    <s v="ORI"/>
    <x v="0"/>
    <s v="RIUR"/>
    <x v="0"/>
    <x v="0"/>
    <x v="0"/>
    <x v="0"/>
    <x v="0"/>
    <x v="0"/>
    <x v="0"/>
    <x v="0"/>
    <x v="0"/>
    <x v="0"/>
    <x v="0"/>
    <s v="Retenções Iur"/>
    <x v="0"/>
    <x v="0"/>
    <x v="0"/>
    <x v="0"/>
    <x v="2"/>
    <x v="0"/>
    <x v="0"/>
    <s v="000000"/>
    <x v="0"/>
    <x v="1"/>
    <x v="0"/>
    <x v="0"/>
    <s v="RETENCAO OT"/>
  </r>
  <r>
    <x v="1"/>
    <n v="0"/>
    <n v="0"/>
    <n v="0"/>
    <n v="1350"/>
    <x v="2434"/>
    <x v="0"/>
    <x v="0"/>
    <x v="0"/>
    <s v="80.02.01"/>
    <x v="3"/>
    <x v="3"/>
    <x v="3"/>
    <s v="Retenções Iur"/>
    <s v="80.02.01"/>
    <s v="Retenções Iur"/>
    <s v="80.02.01"/>
    <x v="3"/>
    <x v="0"/>
    <x v="2"/>
    <x v="1"/>
    <x v="1"/>
    <x v="2"/>
    <x v="0"/>
    <x v="0"/>
    <x v="2"/>
    <s v="2022-03-25"/>
    <x v="1"/>
    <n v="1350"/>
    <x v="0"/>
    <m/>
    <x v="0"/>
    <m/>
    <x v="3"/>
    <n v="100474696"/>
    <x v="0"/>
    <x v="0"/>
    <s v="Retenções Iur"/>
    <s v="ORI"/>
    <x v="0"/>
    <s v="RIUR"/>
    <x v="0"/>
    <x v="0"/>
    <x v="0"/>
    <x v="0"/>
    <x v="0"/>
    <x v="0"/>
    <x v="0"/>
    <x v="0"/>
    <x v="0"/>
    <x v="0"/>
    <x v="0"/>
    <s v="Retenções Iur"/>
    <x v="0"/>
    <x v="0"/>
    <x v="0"/>
    <x v="0"/>
    <x v="2"/>
    <x v="0"/>
    <x v="0"/>
    <s v="000000"/>
    <x v="0"/>
    <x v="1"/>
    <x v="0"/>
    <x v="0"/>
    <s v="RETENCAO OT"/>
  </r>
  <r>
    <x v="0"/>
    <n v="0"/>
    <n v="0"/>
    <n v="0"/>
    <n v="2300"/>
    <x v="2435"/>
    <x v="0"/>
    <x v="1"/>
    <x v="0"/>
    <s v="01.23.04.14"/>
    <x v="1"/>
    <x v="1"/>
    <x v="1"/>
    <s v="Ambiente"/>
    <s v="01.23.04"/>
    <s v="Ambiente"/>
    <s v="01.23.04"/>
    <x v="1"/>
    <x v="0"/>
    <x v="1"/>
    <x v="1"/>
    <x v="0"/>
    <x v="1"/>
    <x v="1"/>
    <x v="0"/>
    <x v="0"/>
    <s v="2022-04-27"/>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abril 2022, conforme contrato em anexo. "/>
  </r>
  <r>
    <x v="0"/>
    <n v="0"/>
    <n v="0"/>
    <n v="0"/>
    <n v="13030"/>
    <x v="2435"/>
    <x v="0"/>
    <x v="1"/>
    <x v="0"/>
    <s v="01.23.04.14"/>
    <x v="1"/>
    <x v="1"/>
    <x v="1"/>
    <s v="Ambiente"/>
    <s v="01.23.04"/>
    <s v="Ambiente"/>
    <s v="01.23.04"/>
    <x v="1"/>
    <x v="0"/>
    <x v="1"/>
    <x v="1"/>
    <x v="0"/>
    <x v="1"/>
    <x v="1"/>
    <x v="0"/>
    <x v="0"/>
    <s v="2022-04-27"/>
    <x v="0"/>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abril 2022, conforme contrato em anexo. "/>
  </r>
  <r>
    <x v="1"/>
    <n v="0"/>
    <n v="0"/>
    <n v="0"/>
    <n v="3000"/>
    <x v="2436"/>
    <x v="0"/>
    <x v="1"/>
    <x v="0"/>
    <s v="01.25.05.09"/>
    <x v="15"/>
    <x v="4"/>
    <x v="4"/>
    <s v="Saúde"/>
    <s v="01.25.05"/>
    <s v="Saúde"/>
    <s v="01.25.05"/>
    <x v="5"/>
    <x v="0"/>
    <x v="4"/>
    <x v="3"/>
    <x v="0"/>
    <x v="1"/>
    <x v="2"/>
    <x v="0"/>
    <x v="0"/>
    <s v="2022-04-27"/>
    <x v="0"/>
    <n v="3000"/>
    <x v="0"/>
    <m/>
    <x v="0"/>
    <m/>
    <x v="372"/>
    <n v="100421605"/>
    <x v="0"/>
    <x v="0"/>
    <s v="Apoio a Consultas de Especialidade e Medicamentos"/>
    <s v="ORI"/>
    <x v="0"/>
    <s v="ACE"/>
    <x v="0"/>
    <x v="0"/>
    <x v="0"/>
    <x v="0"/>
    <x v="0"/>
    <x v="0"/>
    <x v="0"/>
    <x v="1"/>
    <x v="0"/>
    <x v="0"/>
    <x v="0"/>
    <s v="Apoio a Consultas de Especialidade e Medicamentos"/>
    <x v="0"/>
    <x v="0"/>
    <x v="0"/>
    <x v="0"/>
    <x v="1"/>
    <x v="0"/>
    <x v="0"/>
    <s v="000000"/>
    <x v="0"/>
    <x v="0"/>
    <x v="0"/>
    <x v="0"/>
    <s v="apoio a favor da Sra. Maria Socorro Mendes Correia, Para consulta conforme a proposta em anexo. "/>
  </r>
  <r>
    <x v="1"/>
    <n v="0"/>
    <n v="0"/>
    <n v="0"/>
    <n v="5100"/>
    <x v="2437"/>
    <x v="0"/>
    <x v="1"/>
    <x v="0"/>
    <s v="03.16.15"/>
    <x v="6"/>
    <x v="0"/>
    <x v="5"/>
    <s v="Direção Financeira"/>
    <s v="03.16.15"/>
    <s v="Direção Financeira"/>
    <s v="03.16.15"/>
    <x v="53"/>
    <x v="0"/>
    <x v="1"/>
    <x v="5"/>
    <x v="0"/>
    <x v="0"/>
    <x v="2"/>
    <x v="0"/>
    <x v="1"/>
    <s v="2022-05-10"/>
    <x v="0"/>
    <n v="5100"/>
    <x v="0"/>
    <m/>
    <x v="0"/>
    <m/>
    <x v="106"/>
    <n v="100479340"/>
    <x v="0"/>
    <x v="0"/>
    <s v="Direção Financeira"/>
    <s v="ORI"/>
    <x v="0"/>
    <m/>
    <x v="0"/>
    <x v="0"/>
    <x v="0"/>
    <x v="0"/>
    <x v="0"/>
    <x v="0"/>
    <x v="0"/>
    <x v="0"/>
    <x v="0"/>
    <x v="0"/>
    <x v="0"/>
    <s v="Direção Financeira"/>
    <x v="0"/>
    <x v="0"/>
    <x v="0"/>
    <x v="0"/>
    <x v="0"/>
    <x v="0"/>
    <x v="0"/>
    <s v="000000"/>
    <x v="0"/>
    <x v="0"/>
    <x v="0"/>
    <x v="0"/>
    <s v="Pagamento a favor de Filho de Calheta Lavagem Comércio e Manutenção, pela prestação de serviço de lavagens simples nas viaturas da Câmara Municipal, conforme fatura e proposta em anexo."/>
  </r>
  <r>
    <x v="1"/>
    <n v="0"/>
    <n v="0"/>
    <n v="0"/>
    <n v="10109"/>
    <x v="2438"/>
    <x v="0"/>
    <x v="1"/>
    <x v="0"/>
    <s v="03.16.15"/>
    <x v="6"/>
    <x v="0"/>
    <x v="5"/>
    <s v="Direção Financeira"/>
    <s v="03.16.15"/>
    <s v="Direção Financeira"/>
    <s v="03.16.15"/>
    <x v="20"/>
    <x v="0"/>
    <x v="1"/>
    <x v="5"/>
    <x v="0"/>
    <x v="0"/>
    <x v="2"/>
    <x v="0"/>
    <x v="6"/>
    <s v="2022-07-21"/>
    <x v="2"/>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Julho 2022, conforme contrato anexo."/>
  </r>
  <r>
    <x v="1"/>
    <n v="0"/>
    <n v="0"/>
    <n v="0"/>
    <n v="57287"/>
    <x v="2438"/>
    <x v="0"/>
    <x v="1"/>
    <x v="0"/>
    <s v="03.16.15"/>
    <x v="6"/>
    <x v="0"/>
    <x v="5"/>
    <s v="Direção Financeira"/>
    <s v="03.16.15"/>
    <s v="Direção Financeira"/>
    <s v="03.16.15"/>
    <x v="20"/>
    <x v="0"/>
    <x v="1"/>
    <x v="5"/>
    <x v="0"/>
    <x v="0"/>
    <x v="2"/>
    <x v="0"/>
    <x v="6"/>
    <s v="2022-07-21"/>
    <x v="2"/>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Julho 2022, conforme contrato anexo."/>
  </r>
  <r>
    <x v="1"/>
    <n v="0"/>
    <n v="0"/>
    <n v="0"/>
    <n v="4000"/>
    <x v="2439"/>
    <x v="0"/>
    <x v="1"/>
    <x v="0"/>
    <s v="03.16.15"/>
    <x v="6"/>
    <x v="0"/>
    <x v="5"/>
    <s v="Direção Financeira"/>
    <s v="03.16.15"/>
    <s v="Direção Financeira"/>
    <s v="03.16.15"/>
    <x v="9"/>
    <x v="0"/>
    <x v="1"/>
    <x v="5"/>
    <x v="0"/>
    <x v="0"/>
    <x v="2"/>
    <x v="0"/>
    <x v="3"/>
    <s v="2022-06-23"/>
    <x v="0"/>
    <n v="4000"/>
    <x v="0"/>
    <m/>
    <x v="0"/>
    <m/>
    <x v="26"/>
    <n v="100447033"/>
    <x v="0"/>
    <x v="0"/>
    <s v="Direção Financeira"/>
    <s v="ORI"/>
    <x v="0"/>
    <m/>
    <x v="0"/>
    <x v="0"/>
    <x v="0"/>
    <x v="0"/>
    <x v="0"/>
    <x v="0"/>
    <x v="0"/>
    <x v="1"/>
    <x v="0"/>
    <x v="0"/>
    <x v="0"/>
    <s v="Direção Financeira"/>
    <x v="0"/>
    <x v="0"/>
    <x v="0"/>
    <x v="0"/>
    <x v="0"/>
    <x v="0"/>
    <x v="0"/>
    <s v="000000"/>
    <x v="0"/>
    <x v="0"/>
    <x v="0"/>
    <x v="0"/>
    <s v="Ajuda de custo a favor de Sr. Emanuel Semedo, a quando a sua deslocação em missão de serviço a cidade da praia, conforme anexo."/>
  </r>
  <r>
    <x v="0"/>
    <n v="0"/>
    <n v="0"/>
    <n v="0"/>
    <n v="36260"/>
    <x v="2440"/>
    <x v="0"/>
    <x v="1"/>
    <x v="0"/>
    <s v="01.27.02.15"/>
    <x v="2"/>
    <x v="2"/>
    <x v="2"/>
    <s v="Saneamento básico"/>
    <s v="01.27.02"/>
    <s v="Saneamento básico"/>
    <s v="01.27.02"/>
    <x v="2"/>
    <x v="0"/>
    <x v="1"/>
    <x v="1"/>
    <x v="0"/>
    <x v="1"/>
    <x v="1"/>
    <x v="0"/>
    <x v="6"/>
    <s v="2022-07-01"/>
    <x v="2"/>
    <n v="3626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a aquisição de 200 lts de Combustível destina a Viatura Daf de recolha de Resíduos Sólidos Urbanos no Município, conforme anexo."/>
  </r>
  <r>
    <x v="0"/>
    <n v="0"/>
    <n v="0"/>
    <n v="0"/>
    <n v="27195"/>
    <x v="2441"/>
    <x v="0"/>
    <x v="1"/>
    <x v="0"/>
    <s v="01.27.03.10"/>
    <x v="65"/>
    <x v="2"/>
    <x v="2"/>
    <s v="Gestão de Recursos Hídricos"/>
    <s v="01.27.03"/>
    <s v="Gestão de Recursos Hídricos"/>
    <s v="01.27.03"/>
    <x v="2"/>
    <x v="0"/>
    <x v="1"/>
    <x v="1"/>
    <x v="0"/>
    <x v="1"/>
    <x v="1"/>
    <x v="0"/>
    <x v="6"/>
    <s v="2022-07-01"/>
    <x v="2"/>
    <n v="27195"/>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Lda, pela aquisição de 150 lts de combustível destinadas ao camião Autotanque para o abastecimento publico de agua nas localidades de Flamengos, são Miguel, conforme a proposta e fatura em anexo."/>
  </r>
  <r>
    <x v="1"/>
    <n v="0"/>
    <n v="0"/>
    <n v="0"/>
    <n v="12130"/>
    <x v="2442"/>
    <x v="0"/>
    <x v="1"/>
    <x v="0"/>
    <s v="03.16.15"/>
    <x v="6"/>
    <x v="0"/>
    <x v="5"/>
    <s v="Direção Financeira"/>
    <s v="03.16.15"/>
    <s v="Direção Financeira"/>
    <s v="03.16.15"/>
    <x v="22"/>
    <x v="0"/>
    <x v="1"/>
    <x v="1"/>
    <x v="0"/>
    <x v="0"/>
    <x v="2"/>
    <x v="0"/>
    <x v="6"/>
    <s v="2022-07-21"/>
    <x v="2"/>
    <n v="12130"/>
    <x v="0"/>
    <m/>
    <x v="0"/>
    <m/>
    <x v="373"/>
    <n v="100156468"/>
    <x v="0"/>
    <x v="0"/>
    <s v="Direção Financeira"/>
    <s v="ORI"/>
    <x v="0"/>
    <m/>
    <x v="0"/>
    <x v="0"/>
    <x v="0"/>
    <x v="0"/>
    <x v="0"/>
    <x v="0"/>
    <x v="0"/>
    <x v="0"/>
    <x v="0"/>
    <x v="0"/>
    <x v="0"/>
    <s v="Direção Financeira"/>
    <x v="0"/>
    <x v="0"/>
    <x v="0"/>
    <x v="0"/>
    <x v="0"/>
    <x v="0"/>
    <x v="0"/>
    <s v="000000"/>
    <x v="0"/>
    <x v="0"/>
    <x v="0"/>
    <x v="0"/>
    <s v="Pagamento a favor da senhora Augusta Furtado, pela aquisição de consumíveis diversos, conforme faturas em anexo.   _x000d__x000a_"/>
  </r>
  <r>
    <x v="1"/>
    <n v="0"/>
    <n v="0"/>
    <n v="0"/>
    <n v="99000"/>
    <x v="2443"/>
    <x v="0"/>
    <x v="1"/>
    <x v="0"/>
    <s v="01.28.03.06"/>
    <x v="69"/>
    <x v="5"/>
    <x v="6"/>
    <s v="Proteção Social"/>
    <s v="01.28.03"/>
    <s v="Proteção Social"/>
    <s v="01.28.03"/>
    <x v="4"/>
    <x v="0"/>
    <x v="3"/>
    <x v="2"/>
    <x v="0"/>
    <x v="1"/>
    <x v="2"/>
    <x v="0"/>
    <x v="6"/>
    <s v="2022-07-26"/>
    <x v="2"/>
    <n v="99000"/>
    <x v="0"/>
    <m/>
    <x v="0"/>
    <m/>
    <x v="0"/>
    <n v="100474914"/>
    <x v="0"/>
    <x v="0"/>
    <s v="Apoio a Crianças Vulneráveis "/>
    <s v="ORI"/>
    <x v="0"/>
    <s v="ACV"/>
    <x v="0"/>
    <x v="0"/>
    <x v="0"/>
    <x v="0"/>
    <x v="0"/>
    <x v="0"/>
    <x v="0"/>
    <x v="1"/>
    <x v="0"/>
    <x v="0"/>
    <x v="0"/>
    <s v="Apoio a Crianças Vulneráveis "/>
    <x v="0"/>
    <x v="0"/>
    <x v="0"/>
    <x v="0"/>
    <x v="1"/>
    <x v="0"/>
    <x v="0"/>
    <s v="000000"/>
    <x v="0"/>
    <x v="0"/>
    <x v="0"/>
    <x v="0"/>
    <s v="Apoio a favor das crianças Vulneráveis referente ao mês de Julho de 2022 conforme documento em anexo."/>
  </r>
  <r>
    <x v="1"/>
    <n v="0"/>
    <n v="0"/>
    <n v="0"/>
    <n v="19500"/>
    <x v="2444"/>
    <x v="0"/>
    <x v="1"/>
    <x v="0"/>
    <s v="01.27.02.11"/>
    <x v="14"/>
    <x v="2"/>
    <x v="2"/>
    <s v="Saneamento básico"/>
    <s v="01.27.02"/>
    <s v="Saneamento básico"/>
    <s v="01.27.02"/>
    <x v="4"/>
    <x v="0"/>
    <x v="3"/>
    <x v="2"/>
    <x v="0"/>
    <x v="1"/>
    <x v="2"/>
    <x v="0"/>
    <x v="6"/>
    <s v="2022-07-29"/>
    <x v="2"/>
    <n v="19500"/>
    <x v="0"/>
    <m/>
    <x v="0"/>
    <m/>
    <x v="335"/>
    <n v="100478533"/>
    <x v="0"/>
    <x v="0"/>
    <s v="Reforço do saneamento básico"/>
    <s v="ORI"/>
    <x v="0"/>
    <m/>
    <x v="0"/>
    <x v="0"/>
    <x v="0"/>
    <x v="0"/>
    <x v="0"/>
    <x v="0"/>
    <x v="0"/>
    <x v="1"/>
    <x v="0"/>
    <x v="0"/>
    <x v="0"/>
    <s v="Reforço do saneamento básico"/>
    <x v="0"/>
    <x v="0"/>
    <x v="0"/>
    <x v="0"/>
    <x v="1"/>
    <x v="0"/>
    <x v="0"/>
    <s v="000000"/>
    <x v="0"/>
    <x v="0"/>
    <x v="0"/>
    <x v="0"/>
    <s v="Pagamento a favor da Empresa LIFE TECH, para aquisição de tinteiro para trabalhos de campanha de limpeza e Ações de IEC para mudança de comportamento em Agua e Saneamento, conforme proposta e fatura em anexo."/>
  </r>
  <r>
    <x v="0"/>
    <n v="0"/>
    <n v="0"/>
    <n v="0"/>
    <n v="33140"/>
    <x v="2445"/>
    <x v="0"/>
    <x v="1"/>
    <x v="0"/>
    <s v="01.27.02.15"/>
    <x v="2"/>
    <x v="2"/>
    <x v="2"/>
    <s v="Saneamento básico"/>
    <s v="01.27.02"/>
    <s v="Saneamento básico"/>
    <s v="01.27.02"/>
    <x v="2"/>
    <x v="0"/>
    <x v="1"/>
    <x v="1"/>
    <x v="0"/>
    <x v="1"/>
    <x v="1"/>
    <x v="0"/>
    <x v="8"/>
    <s v="2022-09-21"/>
    <x v="2"/>
    <n v="3314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200 Lts de combustível destinado a viatura de recolha, conforme anexo."/>
  </r>
  <r>
    <x v="0"/>
    <n v="0"/>
    <n v="0"/>
    <n v="0"/>
    <n v="10000"/>
    <x v="2446"/>
    <x v="0"/>
    <x v="1"/>
    <x v="0"/>
    <s v="01.27.06.89"/>
    <x v="10"/>
    <x v="2"/>
    <x v="2"/>
    <s v="Requalificação Urbana e habitação"/>
    <s v="01.27.06"/>
    <s v="Requalificação Urbana e habitação"/>
    <s v="01.27.06"/>
    <x v="1"/>
    <x v="0"/>
    <x v="1"/>
    <x v="1"/>
    <x v="0"/>
    <x v="1"/>
    <x v="1"/>
    <x v="0"/>
    <x v="6"/>
    <s v="2022-07-29"/>
    <x v="2"/>
    <n v="10000"/>
    <x v="0"/>
    <m/>
    <x v="0"/>
    <m/>
    <x v="5"/>
    <n v="100476920"/>
    <x v="0"/>
    <x v="0"/>
    <s v="Conclusão da Estrada de Ribeireta "/>
    <s v="ORI"/>
    <x v="0"/>
    <s v="CER"/>
    <x v="0"/>
    <x v="0"/>
    <x v="0"/>
    <x v="0"/>
    <x v="0"/>
    <x v="0"/>
    <x v="0"/>
    <x v="1"/>
    <x v="0"/>
    <x v="0"/>
    <x v="0"/>
    <s v="Conclusão da Estrada de Ribeireta "/>
    <x v="0"/>
    <x v="0"/>
    <x v="0"/>
    <x v="0"/>
    <x v="1"/>
    <x v="0"/>
    <x v="0"/>
    <s v="000000"/>
    <x v="0"/>
    <x v="0"/>
    <x v="0"/>
    <x v="0"/>
    <s v="Pagamento a favor de Felisberto Carvalho Auto Lda. pela aquisição de 55,17 Lts de Combustível destinados a Maquina Retroescavadora JCB 3CX para trabalhos de Conclusão de estrada em ribeira conforme a fatura e Proposta em anexo."/>
  </r>
  <r>
    <x v="0"/>
    <n v="0"/>
    <n v="0"/>
    <n v="0"/>
    <n v="17000"/>
    <x v="2447"/>
    <x v="0"/>
    <x v="1"/>
    <x v="0"/>
    <s v="01.28.01.08"/>
    <x v="30"/>
    <x v="5"/>
    <x v="6"/>
    <s v="Habitação Social"/>
    <s v="01.28.01"/>
    <s v="Habitação Social"/>
    <s v="01.28.01"/>
    <x v="1"/>
    <x v="0"/>
    <x v="1"/>
    <x v="1"/>
    <x v="0"/>
    <x v="1"/>
    <x v="1"/>
    <x v="0"/>
    <x v="7"/>
    <s v="2022-08-08"/>
    <x v="2"/>
    <n v="17000"/>
    <x v="0"/>
    <m/>
    <x v="0"/>
    <m/>
    <x v="84"/>
    <n v="100478943"/>
    <x v="0"/>
    <x v="0"/>
    <s v="Habitações Sociais"/>
    <s v="ORI"/>
    <x v="0"/>
    <s v="HS"/>
    <x v="0"/>
    <x v="0"/>
    <x v="0"/>
    <x v="0"/>
    <x v="0"/>
    <x v="0"/>
    <x v="0"/>
    <x v="1"/>
    <x v="0"/>
    <x v="0"/>
    <x v="0"/>
    <s v="Habitações Sociais"/>
    <x v="0"/>
    <x v="0"/>
    <x v="0"/>
    <x v="0"/>
    <x v="1"/>
    <x v="0"/>
    <x v="0"/>
    <s v="000000"/>
    <x v="0"/>
    <x v="0"/>
    <x v="0"/>
    <x v="0"/>
    <s v=" Pagamento a favor da Empresa Comércio &amp; transporte, referente a fornecimento de material de trabalho para conclusão da Habitação Social da Sra. Maria Gorete Semedo, conforme documento em anexo. _x000d__x000a_"/>
  </r>
  <r>
    <x v="0"/>
    <n v="0"/>
    <n v="0"/>
    <n v="0"/>
    <n v="10000"/>
    <x v="2448"/>
    <x v="0"/>
    <x v="1"/>
    <x v="0"/>
    <s v="01.23.04.14"/>
    <x v="1"/>
    <x v="1"/>
    <x v="1"/>
    <s v="Ambiente"/>
    <s v="01.23.04"/>
    <s v="Ambiente"/>
    <s v="01.23.04"/>
    <x v="1"/>
    <x v="0"/>
    <x v="1"/>
    <x v="1"/>
    <x v="0"/>
    <x v="1"/>
    <x v="1"/>
    <x v="0"/>
    <x v="8"/>
    <s v="2022-09-26"/>
    <x v="2"/>
    <n v="10000"/>
    <x v="0"/>
    <m/>
    <x v="0"/>
    <m/>
    <x v="374"/>
    <n v="100479330"/>
    <x v="0"/>
    <x v="0"/>
    <s v="Criação e Manutenção de Espaços Verdes"/>
    <s v="ORI"/>
    <x v="0"/>
    <s v="CMEV"/>
    <x v="0"/>
    <x v="0"/>
    <x v="0"/>
    <x v="0"/>
    <x v="0"/>
    <x v="0"/>
    <x v="0"/>
    <x v="1"/>
    <x v="0"/>
    <x v="0"/>
    <x v="0"/>
    <s v="Criação e Manutenção de Espaços Verdes"/>
    <x v="0"/>
    <x v="0"/>
    <x v="0"/>
    <x v="0"/>
    <x v="1"/>
    <x v="0"/>
    <x v="0"/>
    <s v="000000"/>
    <x v="0"/>
    <x v="0"/>
    <x v="0"/>
    <x v="0"/>
    <s v="Pagamento a favor da Sr. Chrislainy Gonçalves Semedo, pela fornecimento de Plantas ornamentais. "/>
  </r>
  <r>
    <x v="1"/>
    <n v="0"/>
    <n v="0"/>
    <n v="0"/>
    <n v="18360"/>
    <x v="2449"/>
    <x v="0"/>
    <x v="0"/>
    <x v="0"/>
    <s v="03.03.10"/>
    <x v="0"/>
    <x v="0"/>
    <x v="0"/>
    <s v="Receitas Da Câmara"/>
    <s v="03.03.10"/>
    <s v="Receitas Da Câmara"/>
    <s v="03.03.10"/>
    <x v="44"/>
    <x v="0"/>
    <x v="5"/>
    <x v="4"/>
    <x v="0"/>
    <x v="0"/>
    <x v="0"/>
    <x v="0"/>
    <x v="9"/>
    <s v="2022-10-06"/>
    <x v="3"/>
    <n v="18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2450"/>
    <x v="0"/>
    <x v="0"/>
    <x v="0"/>
    <s v="03.03.10"/>
    <x v="0"/>
    <x v="0"/>
    <x v="0"/>
    <s v="Receitas Da Câmara"/>
    <s v="03.03.10"/>
    <s v="Receitas Da Câmara"/>
    <s v="03.03.10"/>
    <x v="35"/>
    <x v="0"/>
    <x v="1"/>
    <x v="11"/>
    <x v="0"/>
    <x v="0"/>
    <x v="0"/>
    <x v="0"/>
    <x v="9"/>
    <s v="2022-10-06"/>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2451"/>
    <x v="0"/>
    <x v="0"/>
    <x v="0"/>
    <s v="03.03.10"/>
    <x v="0"/>
    <x v="0"/>
    <x v="0"/>
    <s v="Receitas Da Câmara"/>
    <s v="03.03.10"/>
    <s v="Receitas Da Câmara"/>
    <s v="03.03.10"/>
    <x v="36"/>
    <x v="0"/>
    <x v="5"/>
    <x v="4"/>
    <x v="0"/>
    <x v="0"/>
    <x v="0"/>
    <x v="0"/>
    <x v="9"/>
    <s v="2022-10-06"/>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60"/>
    <x v="2452"/>
    <x v="0"/>
    <x v="0"/>
    <x v="0"/>
    <s v="03.03.10"/>
    <x v="0"/>
    <x v="0"/>
    <x v="0"/>
    <s v="Receitas Da Câmara"/>
    <s v="03.03.10"/>
    <s v="Receitas Da Câmara"/>
    <s v="03.03.10"/>
    <x v="39"/>
    <x v="0"/>
    <x v="5"/>
    <x v="4"/>
    <x v="0"/>
    <x v="0"/>
    <x v="0"/>
    <x v="0"/>
    <x v="9"/>
    <s v="2022-10-06"/>
    <x v="3"/>
    <n v="5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6"/>
    <x v="2453"/>
    <x v="0"/>
    <x v="0"/>
    <x v="0"/>
    <s v="03.03.10"/>
    <x v="0"/>
    <x v="0"/>
    <x v="0"/>
    <s v="Receitas Da Câmara"/>
    <s v="03.03.10"/>
    <s v="Receitas Da Câmara"/>
    <s v="03.03.10"/>
    <x v="40"/>
    <x v="0"/>
    <x v="5"/>
    <x v="4"/>
    <x v="0"/>
    <x v="0"/>
    <x v="0"/>
    <x v="0"/>
    <x v="9"/>
    <s v="2022-10-06"/>
    <x v="3"/>
    <n v="33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2454"/>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4995"/>
    <x v="2455"/>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1000"/>
    <x v="2456"/>
    <x v="0"/>
    <x v="1"/>
    <x v="0"/>
    <s v="03.16.15"/>
    <x v="6"/>
    <x v="0"/>
    <x v="5"/>
    <s v="Direção Financeira"/>
    <s v="03.16.15"/>
    <s v="Direção Financeira"/>
    <s v="03.16.15"/>
    <x v="67"/>
    <x v="0"/>
    <x v="1"/>
    <x v="1"/>
    <x v="0"/>
    <x v="0"/>
    <x v="2"/>
    <x v="0"/>
    <x v="8"/>
    <s v="2022-09-09"/>
    <x v="2"/>
    <n v="1000"/>
    <x v="0"/>
    <m/>
    <x v="0"/>
    <m/>
    <x v="198"/>
    <n v="100478310"/>
    <x v="0"/>
    <x v="0"/>
    <s v="Direção Financeira"/>
    <s v="ORI"/>
    <x v="0"/>
    <m/>
    <x v="0"/>
    <x v="0"/>
    <x v="0"/>
    <x v="0"/>
    <x v="0"/>
    <x v="0"/>
    <x v="0"/>
    <x v="0"/>
    <x v="0"/>
    <x v="0"/>
    <x v="0"/>
    <s v="Direção Financeira"/>
    <x v="0"/>
    <x v="0"/>
    <x v="0"/>
    <x v="0"/>
    <x v="0"/>
    <x v="0"/>
    <x v="0"/>
    <s v="000000"/>
    <x v="0"/>
    <x v="0"/>
    <x v="0"/>
    <x v="0"/>
    <s v="Pagamento a favor da Empresa Sabor , referente a aquisição de 200 cópias, conforme anexo."/>
  </r>
  <r>
    <x v="1"/>
    <n v="0"/>
    <n v="0"/>
    <n v="0"/>
    <n v="420"/>
    <x v="2457"/>
    <x v="0"/>
    <x v="0"/>
    <x v="0"/>
    <s v="03.03.10"/>
    <x v="0"/>
    <x v="0"/>
    <x v="0"/>
    <s v="Receitas Da Câmara"/>
    <s v="03.03.10"/>
    <s v="Receitas Da Câmara"/>
    <s v="03.03.10"/>
    <x v="51"/>
    <x v="0"/>
    <x v="5"/>
    <x v="4"/>
    <x v="0"/>
    <x v="0"/>
    <x v="0"/>
    <x v="0"/>
    <x v="9"/>
    <s v="2022-10-06"/>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2458"/>
    <x v="0"/>
    <x v="0"/>
    <x v="0"/>
    <s v="03.03.10"/>
    <x v="0"/>
    <x v="0"/>
    <x v="0"/>
    <s v="Receitas Da Câmara"/>
    <s v="03.03.10"/>
    <s v="Receitas Da Câmara"/>
    <s v="03.03.10"/>
    <x v="48"/>
    <x v="0"/>
    <x v="5"/>
    <x v="4"/>
    <x v="0"/>
    <x v="0"/>
    <x v="0"/>
    <x v="0"/>
    <x v="9"/>
    <s v="2022-10-06"/>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72"/>
    <x v="2459"/>
    <x v="0"/>
    <x v="0"/>
    <x v="0"/>
    <s v="03.03.10"/>
    <x v="0"/>
    <x v="0"/>
    <x v="0"/>
    <s v="Receitas Da Câmara"/>
    <s v="03.03.10"/>
    <s v="Receitas Da Câmara"/>
    <s v="03.03.10"/>
    <x v="38"/>
    <x v="0"/>
    <x v="1"/>
    <x v="1"/>
    <x v="0"/>
    <x v="0"/>
    <x v="0"/>
    <x v="0"/>
    <x v="9"/>
    <s v="2022-10-06"/>
    <x v="3"/>
    <n v="817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0"/>
    <x v="2460"/>
    <x v="0"/>
    <x v="0"/>
    <x v="0"/>
    <s v="03.03.10"/>
    <x v="0"/>
    <x v="0"/>
    <x v="0"/>
    <s v="Receitas Da Câmara"/>
    <s v="03.03.10"/>
    <s v="Receitas Da Câmara"/>
    <s v="03.03.10"/>
    <x v="46"/>
    <x v="0"/>
    <x v="5"/>
    <x v="4"/>
    <x v="0"/>
    <x v="0"/>
    <x v="0"/>
    <x v="0"/>
    <x v="9"/>
    <s v="2022-10-06"/>
    <x v="3"/>
    <n v="1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40"/>
    <x v="2461"/>
    <x v="0"/>
    <x v="0"/>
    <x v="0"/>
    <s v="03.03.10"/>
    <x v="0"/>
    <x v="0"/>
    <x v="0"/>
    <s v="Receitas Da Câmara"/>
    <s v="03.03.10"/>
    <s v="Receitas Da Câmara"/>
    <s v="03.03.10"/>
    <x v="34"/>
    <x v="0"/>
    <x v="5"/>
    <x v="4"/>
    <x v="0"/>
    <x v="0"/>
    <x v="0"/>
    <x v="0"/>
    <x v="9"/>
    <s v="2022-10-06"/>
    <x v="3"/>
    <n v="2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2462"/>
    <x v="0"/>
    <x v="0"/>
    <x v="0"/>
    <s v="03.03.10"/>
    <x v="0"/>
    <x v="0"/>
    <x v="0"/>
    <s v="Receitas Da Câmara"/>
    <s v="03.03.10"/>
    <s v="Receitas Da Câmara"/>
    <s v="03.03.10"/>
    <x v="37"/>
    <x v="0"/>
    <x v="5"/>
    <x v="4"/>
    <x v="0"/>
    <x v="0"/>
    <x v="0"/>
    <x v="0"/>
    <x v="9"/>
    <s v="2022-10-06"/>
    <x v="3"/>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463"/>
    <x v="0"/>
    <x v="0"/>
    <x v="0"/>
    <s v="03.03.10"/>
    <x v="0"/>
    <x v="0"/>
    <x v="0"/>
    <s v="Receitas Da Câmara"/>
    <s v="03.03.10"/>
    <s v="Receitas Da Câmara"/>
    <s v="03.03.10"/>
    <x v="51"/>
    <x v="0"/>
    <x v="5"/>
    <x v="4"/>
    <x v="0"/>
    <x v="0"/>
    <x v="0"/>
    <x v="0"/>
    <x v="9"/>
    <s v="2022-10-10"/>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2464"/>
    <x v="0"/>
    <x v="0"/>
    <x v="0"/>
    <s v="03.03.10"/>
    <x v="0"/>
    <x v="0"/>
    <x v="0"/>
    <s v="Receitas Da Câmara"/>
    <s v="03.03.10"/>
    <s v="Receitas Da Câmara"/>
    <s v="03.03.10"/>
    <x v="52"/>
    <x v="0"/>
    <x v="5"/>
    <x v="4"/>
    <x v="0"/>
    <x v="0"/>
    <x v="0"/>
    <x v="0"/>
    <x v="9"/>
    <s v="2022-10-10"/>
    <x v="3"/>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20"/>
    <x v="2465"/>
    <x v="0"/>
    <x v="0"/>
    <x v="0"/>
    <s v="03.03.10"/>
    <x v="0"/>
    <x v="0"/>
    <x v="0"/>
    <s v="Receitas Da Câmara"/>
    <s v="03.03.10"/>
    <s v="Receitas Da Câmara"/>
    <s v="03.03.10"/>
    <x v="34"/>
    <x v="0"/>
    <x v="5"/>
    <x v="4"/>
    <x v="0"/>
    <x v="0"/>
    <x v="0"/>
    <x v="0"/>
    <x v="9"/>
    <s v="2022-10-10"/>
    <x v="3"/>
    <n v="53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0"/>
    <x v="2466"/>
    <x v="0"/>
    <x v="0"/>
    <x v="0"/>
    <s v="03.03.10"/>
    <x v="0"/>
    <x v="0"/>
    <x v="0"/>
    <s v="Receitas Da Câmara"/>
    <s v="03.03.10"/>
    <s v="Receitas Da Câmara"/>
    <s v="03.03.10"/>
    <x v="45"/>
    <x v="0"/>
    <x v="1"/>
    <x v="1"/>
    <x v="0"/>
    <x v="0"/>
    <x v="0"/>
    <x v="0"/>
    <x v="9"/>
    <s v="2022-10-10"/>
    <x v="3"/>
    <n v="3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876"/>
    <x v="2467"/>
    <x v="0"/>
    <x v="0"/>
    <x v="0"/>
    <s v="03.03.10"/>
    <x v="0"/>
    <x v="0"/>
    <x v="0"/>
    <s v="Receitas Da Câmara"/>
    <s v="03.03.10"/>
    <s v="Receitas Da Câmara"/>
    <s v="03.03.10"/>
    <x v="38"/>
    <x v="0"/>
    <x v="1"/>
    <x v="1"/>
    <x v="0"/>
    <x v="0"/>
    <x v="0"/>
    <x v="0"/>
    <x v="9"/>
    <s v="2022-10-10"/>
    <x v="3"/>
    <n v="3187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2468"/>
    <x v="0"/>
    <x v="0"/>
    <x v="0"/>
    <s v="03.03.10"/>
    <x v="0"/>
    <x v="0"/>
    <x v="0"/>
    <s v="Receitas Da Câmara"/>
    <s v="03.03.10"/>
    <s v="Receitas Da Câmara"/>
    <s v="03.03.10"/>
    <x v="35"/>
    <x v="0"/>
    <x v="1"/>
    <x v="11"/>
    <x v="0"/>
    <x v="0"/>
    <x v="0"/>
    <x v="0"/>
    <x v="9"/>
    <s v="2022-10-10"/>
    <x v="3"/>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2469"/>
    <x v="0"/>
    <x v="0"/>
    <x v="0"/>
    <s v="03.03.10"/>
    <x v="0"/>
    <x v="0"/>
    <x v="0"/>
    <s v="Receitas Da Câmara"/>
    <s v="03.03.10"/>
    <s v="Receitas Da Câmara"/>
    <s v="03.03.10"/>
    <x v="48"/>
    <x v="0"/>
    <x v="5"/>
    <x v="4"/>
    <x v="0"/>
    <x v="0"/>
    <x v="0"/>
    <x v="0"/>
    <x v="9"/>
    <s v="2022-10-10"/>
    <x v="3"/>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
    <x v="2470"/>
    <x v="0"/>
    <x v="0"/>
    <x v="0"/>
    <s v="03.03.10"/>
    <x v="0"/>
    <x v="0"/>
    <x v="0"/>
    <s v="Receitas Da Câmara"/>
    <s v="03.03.10"/>
    <s v="Receitas Da Câmara"/>
    <s v="03.03.10"/>
    <x v="46"/>
    <x v="0"/>
    <x v="5"/>
    <x v="4"/>
    <x v="0"/>
    <x v="0"/>
    <x v="0"/>
    <x v="0"/>
    <x v="9"/>
    <s v="2022-10-10"/>
    <x v="3"/>
    <n v="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2471"/>
    <x v="0"/>
    <x v="1"/>
    <x v="0"/>
    <s v="01.27.04.10"/>
    <x v="4"/>
    <x v="2"/>
    <x v="2"/>
    <s v="Infra-Estruturas e Transportes"/>
    <s v="01.27.04"/>
    <s v="Infra-Estruturas e Transportes"/>
    <s v="01.27.04"/>
    <x v="4"/>
    <x v="0"/>
    <x v="3"/>
    <x v="2"/>
    <x v="0"/>
    <x v="1"/>
    <x v="2"/>
    <x v="0"/>
    <x v="5"/>
    <s v="2022-02-18"/>
    <x v="1"/>
    <n v="3000"/>
    <x v="0"/>
    <m/>
    <x v="0"/>
    <m/>
    <x v="375"/>
    <n v="100479295"/>
    <x v="0"/>
    <x v="0"/>
    <s v="Plano de Mitigação as secas e maus anos agrícolas"/>
    <s v="ORI"/>
    <x v="0"/>
    <m/>
    <x v="0"/>
    <x v="0"/>
    <x v="0"/>
    <x v="0"/>
    <x v="0"/>
    <x v="0"/>
    <x v="0"/>
    <x v="1"/>
    <x v="0"/>
    <x v="0"/>
    <x v="0"/>
    <s v="Plano de Mitigação as secas e maus anos agrícolas"/>
    <x v="0"/>
    <x v="0"/>
    <x v="0"/>
    <x v="0"/>
    <x v="1"/>
    <x v="0"/>
    <x v="0"/>
    <s v="000312"/>
    <x v="0"/>
    <x v="0"/>
    <x v="0"/>
    <x v="0"/>
    <s v="Pagamento a favor da Srª. Márcia Lopes dos Santos proviniente do fornecimento de 1 carrada de arreias da ribeira para trabalhos de calcetamento das valas na via pública, no âmbito de Plano de Mitigação e Emprego Público, conforme anexo."/>
  </r>
  <r>
    <x v="1"/>
    <n v="0"/>
    <n v="0"/>
    <n v="0"/>
    <n v="18000"/>
    <x v="2472"/>
    <x v="0"/>
    <x v="1"/>
    <x v="0"/>
    <s v="03.16.15"/>
    <x v="6"/>
    <x v="0"/>
    <x v="5"/>
    <s v="Direção Financeira"/>
    <s v="03.16.15"/>
    <s v="Direção Financeira"/>
    <s v="03.16.15"/>
    <x v="53"/>
    <x v="0"/>
    <x v="1"/>
    <x v="5"/>
    <x v="0"/>
    <x v="0"/>
    <x v="2"/>
    <x v="0"/>
    <x v="5"/>
    <s v="2022-02-21"/>
    <x v="1"/>
    <n v="18000"/>
    <x v="0"/>
    <m/>
    <x v="0"/>
    <m/>
    <x v="64"/>
    <n v="100477538"/>
    <x v="0"/>
    <x v="0"/>
    <s v="Direção Financeira"/>
    <s v="ORI"/>
    <x v="0"/>
    <m/>
    <x v="0"/>
    <x v="0"/>
    <x v="0"/>
    <x v="0"/>
    <x v="0"/>
    <x v="0"/>
    <x v="0"/>
    <x v="0"/>
    <x v="0"/>
    <x v="0"/>
    <x v="0"/>
    <s v="Direção Financeira"/>
    <x v="0"/>
    <x v="0"/>
    <x v="0"/>
    <x v="0"/>
    <x v="0"/>
    <x v="0"/>
    <x v="0"/>
    <s v="000326"/>
    <x v="0"/>
    <x v="0"/>
    <x v="0"/>
    <x v="0"/>
    <s v="Pagamento a favor da Oficina Mecânica André pelos serviços de mão de obra aplicada nos concertos de avarias e substituição de peças de viaturas ligeiros da Câmara Municipal, conforme anexo."/>
  </r>
  <r>
    <x v="1"/>
    <n v="0"/>
    <n v="0"/>
    <n v="0"/>
    <n v="2213"/>
    <x v="2473"/>
    <x v="0"/>
    <x v="1"/>
    <x v="0"/>
    <s v="01.25.05.10"/>
    <x v="5"/>
    <x v="4"/>
    <x v="4"/>
    <s v="Saúde"/>
    <s v="01.25.05"/>
    <s v="Saúde"/>
    <s v="01.25.05"/>
    <x v="5"/>
    <x v="0"/>
    <x v="4"/>
    <x v="3"/>
    <x v="0"/>
    <x v="1"/>
    <x v="2"/>
    <x v="0"/>
    <x v="1"/>
    <s v="2022-05-19"/>
    <x v="0"/>
    <n v="2213"/>
    <x v="0"/>
    <m/>
    <x v="0"/>
    <m/>
    <x v="376"/>
    <n v="100475629"/>
    <x v="0"/>
    <x v="0"/>
    <s v="Assistencia social"/>
    <s v="ORI"/>
    <x v="0"/>
    <m/>
    <x v="0"/>
    <x v="0"/>
    <x v="0"/>
    <x v="0"/>
    <x v="0"/>
    <x v="0"/>
    <x v="0"/>
    <x v="1"/>
    <x v="0"/>
    <x v="0"/>
    <x v="0"/>
    <s v="Assistencia social"/>
    <x v="0"/>
    <x v="0"/>
    <x v="0"/>
    <x v="0"/>
    <x v="1"/>
    <x v="0"/>
    <x v="0"/>
    <s v="000000"/>
    <x v="0"/>
    <x v="0"/>
    <x v="0"/>
    <x v="0"/>
    <s v="Pagamento a favor de Ldinamico Lda, referente a aquisição de gás para o jardim de Ribeireta, conforme fatura e proposta em anexo."/>
  </r>
  <r>
    <x v="1"/>
    <n v="0"/>
    <n v="0"/>
    <n v="0"/>
    <n v="160000"/>
    <x v="2474"/>
    <x v="0"/>
    <x v="1"/>
    <x v="0"/>
    <s v="01.25.01.10"/>
    <x v="25"/>
    <x v="4"/>
    <x v="4"/>
    <s v="Educação"/>
    <s v="01.25.01"/>
    <s v="Educação"/>
    <s v="01.25.01"/>
    <x v="4"/>
    <x v="0"/>
    <x v="3"/>
    <x v="2"/>
    <x v="0"/>
    <x v="1"/>
    <x v="2"/>
    <x v="0"/>
    <x v="2"/>
    <s v="2022-03-09"/>
    <x v="1"/>
    <n v="160000"/>
    <x v="0"/>
    <m/>
    <x v="0"/>
    <m/>
    <x v="50"/>
    <n v="100478657"/>
    <x v="0"/>
    <x v="0"/>
    <s v="Transporte escolar"/>
    <s v="ORI"/>
    <x v="0"/>
    <m/>
    <x v="0"/>
    <x v="0"/>
    <x v="0"/>
    <x v="0"/>
    <x v="0"/>
    <x v="0"/>
    <x v="0"/>
    <x v="1"/>
    <x v="0"/>
    <x v="0"/>
    <x v="0"/>
    <s v="Transporte escolar"/>
    <x v="0"/>
    <x v="0"/>
    <x v="0"/>
    <x v="0"/>
    <x v="1"/>
    <x v="0"/>
    <x v="0"/>
    <s v="000541"/>
    <x v="0"/>
    <x v="0"/>
    <x v="0"/>
    <x v="0"/>
    <s v="Pagamento a favor de Translux, pelos trabalhos investidos de Mão de Obra e Pintura nos dois Autocarros do Transporte Escolar Coster, ST-76-QP e ST-77-QP, conforme documento em anexo."/>
  </r>
  <r>
    <x v="1"/>
    <n v="0"/>
    <n v="0"/>
    <n v="0"/>
    <n v="2300"/>
    <x v="2475"/>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8175"/>
    <x v="2476"/>
    <x v="0"/>
    <x v="0"/>
    <x v="0"/>
    <s v="80.02.01"/>
    <x v="3"/>
    <x v="3"/>
    <x v="3"/>
    <s v="Retenções Iur"/>
    <s v="80.02.01"/>
    <s v="Retenções Iur"/>
    <s v="80.02.01"/>
    <x v="3"/>
    <x v="0"/>
    <x v="2"/>
    <x v="1"/>
    <x v="1"/>
    <x v="2"/>
    <x v="0"/>
    <x v="0"/>
    <x v="0"/>
    <s v="2022-04-25"/>
    <x v="0"/>
    <n v="8175"/>
    <x v="0"/>
    <m/>
    <x v="0"/>
    <m/>
    <x v="3"/>
    <n v="100474696"/>
    <x v="0"/>
    <x v="0"/>
    <s v="Retenções Iur"/>
    <s v="ORI"/>
    <x v="0"/>
    <s v="RIUR"/>
    <x v="0"/>
    <x v="0"/>
    <x v="0"/>
    <x v="0"/>
    <x v="0"/>
    <x v="0"/>
    <x v="0"/>
    <x v="0"/>
    <x v="0"/>
    <x v="0"/>
    <x v="0"/>
    <s v="Retenções Iur"/>
    <x v="0"/>
    <x v="0"/>
    <x v="0"/>
    <x v="0"/>
    <x v="2"/>
    <x v="0"/>
    <x v="0"/>
    <s v="000000"/>
    <x v="0"/>
    <x v="1"/>
    <x v="0"/>
    <x v="0"/>
    <s v="RETENCAO OT"/>
  </r>
  <r>
    <x v="1"/>
    <n v="0"/>
    <n v="0"/>
    <n v="0"/>
    <n v="2300"/>
    <x v="2477"/>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166900"/>
    <x v="2478"/>
    <x v="0"/>
    <x v="1"/>
    <x v="0"/>
    <s v="01.27.02.11"/>
    <x v="14"/>
    <x v="2"/>
    <x v="2"/>
    <s v="Saneamento básico"/>
    <s v="01.27.02"/>
    <s v="Saneamento básico"/>
    <s v="01.27.02"/>
    <x v="4"/>
    <x v="0"/>
    <x v="3"/>
    <x v="2"/>
    <x v="0"/>
    <x v="1"/>
    <x v="2"/>
    <x v="0"/>
    <x v="1"/>
    <s v="2022-05-23"/>
    <x v="0"/>
    <n v="166900"/>
    <x v="0"/>
    <m/>
    <x v="0"/>
    <m/>
    <x v="0"/>
    <n v="100474914"/>
    <x v="0"/>
    <x v="0"/>
    <s v="Reforço do saneamento básico"/>
    <s v="ORI"/>
    <x v="0"/>
    <m/>
    <x v="0"/>
    <x v="0"/>
    <x v="0"/>
    <x v="0"/>
    <x v="0"/>
    <x v="0"/>
    <x v="0"/>
    <x v="1"/>
    <x v="0"/>
    <x v="0"/>
    <x v="0"/>
    <s v="Reforço do saneamento básico"/>
    <x v="0"/>
    <x v="0"/>
    <x v="0"/>
    <x v="0"/>
    <x v="1"/>
    <x v="0"/>
    <x v="0"/>
    <s v="000000"/>
    <x v="0"/>
    <x v="0"/>
    <x v="0"/>
    <x v="0"/>
    <s v="Pagamento aos colaboradores da folha do FAIMO, no âmbito dos trabalhos da construção de pocilga comunitária de Manguinho, conforme folha em anexo. "/>
  </r>
  <r>
    <x v="1"/>
    <n v="0"/>
    <n v="0"/>
    <n v="0"/>
    <n v="415"/>
    <x v="2255"/>
    <x v="0"/>
    <x v="1"/>
    <x v="0"/>
    <s v="03.16.26"/>
    <x v="43"/>
    <x v="0"/>
    <x v="5"/>
    <s v="Dir. da Agricultura, Pecuária e Floresta"/>
    <s v="03.16.26"/>
    <s v="Dir. da Agricultura, Pecuária e Floresta"/>
    <s v="03.16.26"/>
    <x v="15"/>
    <x v="0"/>
    <x v="1"/>
    <x v="1"/>
    <x v="1"/>
    <x v="0"/>
    <x v="2"/>
    <x v="0"/>
    <x v="1"/>
    <s v="2022-05-25"/>
    <x v="0"/>
    <n v="415"/>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5-2022"/>
  </r>
  <r>
    <x v="1"/>
    <n v="0"/>
    <n v="0"/>
    <n v="0"/>
    <n v="57882"/>
    <x v="2255"/>
    <x v="0"/>
    <x v="1"/>
    <x v="0"/>
    <s v="03.16.26"/>
    <x v="43"/>
    <x v="0"/>
    <x v="5"/>
    <s v="Dir. da Agricultura, Pecuária e Floresta"/>
    <s v="03.16.26"/>
    <s v="Dir. da Agricultura, Pecuária e Floresta"/>
    <s v="03.16.26"/>
    <x v="15"/>
    <x v="0"/>
    <x v="1"/>
    <x v="1"/>
    <x v="1"/>
    <x v="0"/>
    <x v="2"/>
    <x v="0"/>
    <x v="1"/>
    <s v="2022-05-25"/>
    <x v="0"/>
    <n v="57882"/>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5-2022"/>
  </r>
  <r>
    <x v="1"/>
    <n v="0"/>
    <n v="0"/>
    <n v="0"/>
    <n v="648473"/>
    <x v="2255"/>
    <x v="0"/>
    <x v="1"/>
    <x v="0"/>
    <s v="03.16.26"/>
    <x v="43"/>
    <x v="0"/>
    <x v="5"/>
    <s v="Dir. da Agricultura, Pecuária e Floresta"/>
    <s v="03.16.26"/>
    <s v="Dir. da Agricultura, Pecuária e Floresta"/>
    <s v="03.16.26"/>
    <x v="15"/>
    <x v="0"/>
    <x v="1"/>
    <x v="1"/>
    <x v="1"/>
    <x v="0"/>
    <x v="2"/>
    <x v="0"/>
    <x v="1"/>
    <s v="2022-05-25"/>
    <x v="0"/>
    <n v="648473"/>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5-2022"/>
  </r>
  <r>
    <x v="1"/>
    <n v="0"/>
    <n v="0"/>
    <n v="0"/>
    <n v="375"/>
    <x v="2479"/>
    <x v="0"/>
    <x v="1"/>
    <x v="0"/>
    <s v="03.16.25"/>
    <x v="13"/>
    <x v="0"/>
    <x v="5"/>
    <s v="Direção dos  Recursos Humanos"/>
    <s v="03.16.25"/>
    <s v="Direção dos  Recursos Humanos"/>
    <s v="03.16.25"/>
    <x v="13"/>
    <x v="0"/>
    <x v="1"/>
    <x v="5"/>
    <x v="0"/>
    <x v="0"/>
    <x v="2"/>
    <x v="0"/>
    <x v="1"/>
    <s v="2022-05-25"/>
    <x v="0"/>
    <n v="375"/>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116"/>
    <x v="2479"/>
    <x v="0"/>
    <x v="1"/>
    <x v="0"/>
    <s v="03.16.25"/>
    <x v="13"/>
    <x v="0"/>
    <x v="5"/>
    <s v="Direção dos  Recursos Humanos"/>
    <s v="03.16.25"/>
    <s v="Direção dos  Recursos Humanos"/>
    <s v="03.16.25"/>
    <x v="14"/>
    <x v="0"/>
    <x v="1"/>
    <x v="1"/>
    <x v="0"/>
    <x v="0"/>
    <x v="2"/>
    <x v="0"/>
    <x v="1"/>
    <s v="2022-05-25"/>
    <x v="0"/>
    <n v="116"/>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1779"/>
    <x v="2479"/>
    <x v="0"/>
    <x v="1"/>
    <x v="0"/>
    <s v="03.16.25"/>
    <x v="13"/>
    <x v="0"/>
    <x v="5"/>
    <s v="Direção dos  Recursos Humanos"/>
    <s v="03.16.25"/>
    <s v="Direção dos  Recursos Humanos"/>
    <s v="03.16.25"/>
    <x v="15"/>
    <x v="0"/>
    <x v="1"/>
    <x v="1"/>
    <x v="1"/>
    <x v="0"/>
    <x v="2"/>
    <x v="0"/>
    <x v="1"/>
    <s v="2022-05-25"/>
    <x v="0"/>
    <n v="177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9904"/>
    <x v="2479"/>
    <x v="0"/>
    <x v="1"/>
    <x v="0"/>
    <s v="03.16.25"/>
    <x v="13"/>
    <x v="0"/>
    <x v="5"/>
    <s v="Direção dos  Recursos Humanos"/>
    <s v="03.16.25"/>
    <s v="Direção dos  Recursos Humanos"/>
    <s v="03.16.25"/>
    <x v="16"/>
    <x v="0"/>
    <x v="1"/>
    <x v="1"/>
    <x v="1"/>
    <x v="0"/>
    <x v="2"/>
    <x v="0"/>
    <x v="1"/>
    <s v="2022-05-25"/>
    <x v="0"/>
    <n v="990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3754"/>
    <x v="2479"/>
    <x v="0"/>
    <x v="1"/>
    <x v="0"/>
    <s v="03.16.25"/>
    <x v="13"/>
    <x v="0"/>
    <x v="5"/>
    <s v="Direção dos  Recursos Humanos"/>
    <s v="03.16.25"/>
    <s v="Direção dos  Recursos Humanos"/>
    <s v="03.16.25"/>
    <x v="17"/>
    <x v="0"/>
    <x v="1"/>
    <x v="1"/>
    <x v="1"/>
    <x v="0"/>
    <x v="2"/>
    <x v="0"/>
    <x v="1"/>
    <s v="2022-05-25"/>
    <x v="0"/>
    <n v="375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734"/>
    <x v="2479"/>
    <x v="0"/>
    <x v="1"/>
    <x v="0"/>
    <s v="03.16.25"/>
    <x v="13"/>
    <x v="0"/>
    <x v="5"/>
    <s v="Direção dos  Recursos Humanos"/>
    <s v="03.16.25"/>
    <s v="Direção dos  Recursos Humanos"/>
    <s v="03.16.25"/>
    <x v="18"/>
    <x v="0"/>
    <x v="4"/>
    <x v="8"/>
    <x v="0"/>
    <x v="0"/>
    <x v="2"/>
    <x v="0"/>
    <x v="1"/>
    <s v="2022-05-25"/>
    <x v="0"/>
    <n v="73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25389"/>
    <x v="2479"/>
    <x v="0"/>
    <x v="1"/>
    <x v="0"/>
    <s v="03.16.25"/>
    <x v="13"/>
    <x v="0"/>
    <x v="5"/>
    <s v="Direção dos  Recursos Humanos"/>
    <s v="03.16.25"/>
    <s v="Direção dos  Recursos Humanos"/>
    <s v="03.16.25"/>
    <x v="19"/>
    <x v="0"/>
    <x v="4"/>
    <x v="8"/>
    <x v="0"/>
    <x v="0"/>
    <x v="2"/>
    <x v="0"/>
    <x v="1"/>
    <s v="2022-05-25"/>
    <x v="0"/>
    <n v="2538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5-2022"/>
  </r>
  <r>
    <x v="1"/>
    <n v="0"/>
    <n v="0"/>
    <n v="0"/>
    <n v="62"/>
    <x v="2479"/>
    <x v="0"/>
    <x v="1"/>
    <x v="0"/>
    <s v="03.16.25"/>
    <x v="13"/>
    <x v="0"/>
    <x v="5"/>
    <s v="Direção dos  Recursos Humanos"/>
    <s v="03.16.25"/>
    <s v="Direção dos  Recursos Humanos"/>
    <s v="03.16.25"/>
    <x v="13"/>
    <x v="0"/>
    <x v="1"/>
    <x v="5"/>
    <x v="0"/>
    <x v="0"/>
    <x v="2"/>
    <x v="0"/>
    <x v="1"/>
    <s v="2022-05-25"/>
    <x v="0"/>
    <n v="62"/>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19"/>
    <x v="2479"/>
    <x v="0"/>
    <x v="1"/>
    <x v="0"/>
    <s v="03.16.25"/>
    <x v="13"/>
    <x v="0"/>
    <x v="5"/>
    <s v="Direção dos  Recursos Humanos"/>
    <s v="03.16.25"/>
    <s v="Direção dos  Recursos Humanos"/>
    <s v="03.16.25"/>
    <x v="14"/>
    <x v="0"/>
    <x v="1"/>
    <x v="1"/>
    <x v="0"/>
    <x v="0"/>
    <x v="2"/>
    <x v="0"/>
    <x v="1"/>
    <s v="2022-05-25"/>
    <x v="0"/>
    <n v="1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296"/>
    <x v="2479"/>
    <x v="0"/>
    <x v="1"/>
    <x v="0"/>
    <s v="03.16.25"/>
    <x v="13"/>
    <x v="0"/>
    <x v="5"/>
    <s v="Direção dos  Recursos Humanos"/>
    <s v="03.16.25"/>
    <s v="Direção dos  Recursos Humanos"/>
    <s v="03.16.25"/>
    <x v="15"/>
    <x v="0"/>
    <x v="1"/>
    <x v="1"/>
    <x v="1"/>
    <x v="0"/>
    <x v="2"/>
    <x v="0"/>
    <x v="1"/>
    <s v="2022-05-25"/>
    <x v="0"/>
    <n v="296"/>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1648"/>
    <x v="2479"/>
    <x v="0"/>
    <x v="1"/>
    <x v="0"/>
    <s v="03.16.25"/>
    <x v="13"/>
    <x v="0"/>
    <x v="5"/>
    <s v="Direção dos  Recursos Humanos"/>
    <s v="03.16.25"/>
    <s v="Direção dos  Recursos Humanos"/>
    <s v="03.16.25"/>
    <x v="16"/>
    <x v="0"/>
    <x v="1"/>
    <x v="1"/>
    <x v="1"/>
    <x v="0"/>
    <x v="2"/>
    <x v="0"/>
    <x v="1"/>
    <s v="2022-05-25"/>
    <x v="0"/>
    <n v="164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624"/>
    <x v="2479"/>
    <x v="0"/>
    <x v="1"/>
    <x v="0"/>
    <s v="03.16.25"/>
    <x v="13"/>
    <x v="0"/>
    <x v="5"/>
    <s v="Direção dos  Recursos Humanos"/>
    <s v="03.16.25"/>
    <s v="Direção dos  Recursos Humanos"/>
    <s v="03.16.25"/>
    <x v="17"/>
    <x v="0"/>
    <x v="1"/>
    <x v="1"/>
    <x v="1"/>
    <x v="0"/>
    <x v="2"/>
    <x v="0"/>
    <x v="1"/>
    <s v="2022-05-25"/>
    <x v="0"/>
    <n v="62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122"/>
    <x v="2479"/>
    <x v="0"/>
    <x v="1"/>
    <x v="0"/>
    <s v="03.16.25"/>
    <x v="13"/>
    <x v="0"/>
    <x v="5"/>
    <s v="Direção dos  Recursos Humanos"/>
    <s v="03.16.25"/>
    <s v="Direção dos  Recursos Humanos"/>
    <s v="03.16.25"/>
    <x v="18"/>
    <x v="0"/>
    <x v="4"/>
    <x v="8"/>
    <x v="0"/>
    <x v="0"/>
    <x v="2"/>
    <x v="0"/>
    <x v="1"/>
    <s v="2022-05-25"/>
    <x v="0"/>
    <n v="122"/>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4229"/>
    <x v="2479"/>
    <x v="0"/>
    <x v="1"/>
    <x v="0"/>
    <s v="03.16.25"/>
    <x v="13"/>
    <x v="0"/>
    <x v="5"/>
    <s v="Direção dos  Recursos Humanos"/>
    <s v="03.16.25"/>
    <s v="Direção dos  Recursos Humanos"/>
    <s v="03.16.25"/>
    <x v="19"/>
    <x v="0"/>
    <x v="4"/>
    <x v="8"/>
    <x v="0"/>
    <x v="0"/>
    <x v="2"/>
    <x v="0"/>
    <x v="1"/>
    <s v="2022-05-25"/>
    <x v="0"/>
    <n v="422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5-2022"/>
  </r>
  <r>
    <x v="1"/>
    <n v="0"/>
    <n v="0"/>
    <n v="0"/>
    <n v="11136"/>
    <x v="2479"/>
    <x v="0"/>
    <x v="1"/>
    <x v="0"/>
    <s v="03.16.25"/>
    <x v="13"/>
    <x v="0"/>
    <x v="5"/>
    <s v="Direção dos  Recursos Humanos"/>
    <s v="03.16.25"/>
    <s v="Direção dos  Recursos Humanos"/>
    <s v="03.16.25"/>
    <x v="13"/>
    <x v="0"/>
    <x v="1"/>
    <x v="5"/>
    <x v="0"/>
    <x v="0"/>
    <x v="2"/>
    <x v="0"/>
    <x v="1"/>
    <s v="2022-05-25"/>
    <x v="0"/>
    <n v="11136"/>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3458"/>
    <x v="2479"/>
    <x v="0"/>
    <x v="1"/>
    <x v="0"/>
    <s v="03.16.25"/>
    <x v="13"/>
    <x v="0"/>
    <x v="5"/>
    <s v="Direção dos  Recursos Humanos"/>
    <s v="03.16.25"/>
    <s v="Direção dos  Recursos Humanos"/>
    <s v="03.16.25"/>
    <x v="14"/>
    <x v="0"/>
    <x v="1"/>
    <x v="1"/>
    <x v="0"/>
    <x v="0"/>
    <x v="2"/>
    <x v="0"/>
    <x v="1"/>
    <s v="2022-05-25"/>
    <x v="0"/>
    <n v="3458"/>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52781"/>
    <x v="2479"/>
    <x v="0"/>
    <x v="1"/>
    <x v="0"/>
    <s v="03.16.25"/>
    <x v="13"/>
    <x v="0"/>
    <x v="5"/>
    <s v="Direção dos  Recursos Humanos"/>
    <s v="03.16.25"/>
    <s v="Direção dos  Recursos Humanos"/>
    <s v="03.16.25"/>
    <x v="15"/>
    <x v="0"/>
    <x v="1"/>
    <x v="1"/>
    <x v="1"/>
    <x v="0"/>
    <x v="2"/>
    <x v="0"/>
    <x v="1"/>
    <s v="2022-05-25"/>
    <x v="0"/>
    <n v="5278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293734"/>
    <x v="2479"/>
    <x v="0"/>
    <x v="1"/>
    <x v="0"/>
    <s v="03.16.25"/>
    <x v="13"/>
    <x v="0"/>
    <x v="5"/>
    <s v="Direção dos  Recursos Humanos"/>
    <s v="03.16.25"/>
    <s v="Direção dos  Recursos Humanos"/>
    <s v="03.16.25"/>
    <x v="16"/>
    <x v="0"/>
    <x v="1"/>
    <x v="1"/>
    <x v="1"/>
    <x v="0"/>
    <x v="2"/>
    <x v="0"/>
    <x v="1"/>
    <s v="2022-05-25"/>
    <x v="0"/>
    <n v="293734"/>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111335"/>
    <x v="2479"/>
    <x v="0"/>
    <x v="1"/>
    <x v="0"/>
    <s v="03.16.25"/>
    <x v="13"/>
    <x v="0"/>
    <x v="5"/>
    <s v="Direção dos  Recursos Humanos"/>
    <s v="03.16.25"/>
    <s v="Direção dos  Recursos Humanos"/>
    <s v="03.16.25"/>
    <x v="17"/>
    <x v="0"/>
    <x v="1"/>
    <x v="1"/>
    <x v="1"/>
    <x v="0"/>
    <x v="2"/>
    <x v="0"/>
    <x v="1"/>
    <s v="2022-05-25"/>
    <x v="0"/>
    <n v="11133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21790"/>
    <x v="2479"/>
    <x v="0"/>
    <x v="1"/>
    <x v="0"/>
    <s v="03.16.25"/>
    <x v="13"/>
    <x v="0"/>
    <x v="5"/>
    <s v="Direção dos  Recursos Humanos"/>
    <s v="03.16.25"/>
    <s v="Direção dos  Recursos Humanos"/>
    <s v="03.16.25"/>
    <x v="18"/>
    <x v="0"/>
    <x v="4"/>
    <x v="8"/>
    <x v="0"/>
    <x v="0"/>
    <x v="2"/>
    <x v="0"/>
    <x v="1"/>
    <s v="2022-05-25"/>
    <x v="0"/>
    <n v="2179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752829"/>
    <x v="2479"/>
    <x v="0"/>
    <x v="1"/>
    <x v="0"/>
    <s v="03.16.25"/>
    <x v="13"/>
    <x v="0"/>
    <x v="5"/>
    <s v="Direção dos  Recursos Humanos"/>
    <s v="03.16.25"/>
    <s v="Direção dos  Recursos Humanos"/>
    <s v="03.16.25"/>
    <x v="19"/>
    <x v="0"/>
    <x v="4"/>
    <x v="8"/>
    <x v="0"/>
    <x v="0"/>
    <x v="2"/>
    <x v="0"/>
    <x v="1"/>
    <s v="2022-05-25"/>
    <x v="0"/>
    <n v="75282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5-2022"/>
  </r>
  <r>
    <x v="1"/>
    <n v="0"/>
    <n v="0"/>
    <n v="0"/>
    <n v="8961"/>
    <x v="2480"/>
    <x v="0"/>
    <x v="1"/>
    <x v="0"/>
    <s v="03.16.24"/>
    <x v="22"/>
    <x v="0"/>
    <x v="5"/>
    <s v="Direcao da Familia, Inclusão, Género e Saúde"/>
    <s v="03.16.24"/>
    <s v="Direcao da Familia, Inclusão, Género e Saúde"/>
    <s v="03.16.24"/>
    <x v="15"/>
    <x v="0"/>
    <x v="1"/>
    <x v="1"/>
    <x v="1"/>
    <x v="0"/>
    <x v="2"/>
    <x v="0"/>
    <x v="1"/>
    <s v="2022-05-25"/>
    <x v="0"/>
    <n v="8961"/>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5-2022"/>
  </r>
  <r>
    <x v="1"/>
    <n v="0"/>
    <n v="0"/>
    <n v="0"/>
    <n v="9003"/>
    <x v="2480"/>
    <x v="0"/>
    <x v="1"/>
    <x v="0"/>
    <s v="03.16.24"/>
    <x v="22"/>
    <x v="0"/>
    <x v="5"/>
    <s v="Direcao da Familia, Inclusão, Género e Saúde"/>
    <s v="03.16.24"/>
    <s v="Direcao da Familia, Inclusão, Género e Saúde"/>
    <s v="03.16.24"/>
    <x v="16"/>
    <x v="0"/>
    <x v="1"/>
    <x v="1"/>
    <x v="1"/>
    <x v="0"/>
    <x v="2"/>
    <x v="0"/>
    <x v="1"/>
    <s v="2022-05-25"/>
    <x v="0"/>
    <n v="9003"/>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5-2022"/>
  </r>
  <r>
    <x v="1"/>
    <n v="0"/>
    <n v="0"/>
    <n v="0"/>
    <n v="80"/>
    <x v="2480"/>
    <x v="0"/>
    <x v="1"/>
    <x v="0"/>
    <s v="03.16.24"/>
    <x v="22"/>
    <x v="0"/>
    <x v="5"/>
    <s v="Direcao da Familia, Inclusão, Género e Saúde"/>
    <s v="03.16.24"/>
    <s v="Direcao da Familia, Inclusão, Género e Saúde"/>
    <s v="03.16.24"/>
    <x v="15"/>
    <x v="0"/>
    <x v="1"/>
    <x v="1"/>
    <x v="1"/>
    <x v="0"/>
    <x v="2"/>
    <x v="0"/>
    <x v="1"/>
    <s v="2022-05-25"/>
    <x v="0"/>
    <n v="80"/>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5-2022"/>
  </r>
  <r>
    <x v="1"/>
    <n v="0"/>
    <n v="0"/>
    <n v="0"/>
    <n v="82"/>
    <x v="2480"/>
    <x v="0"/>
    <x v="1"/>
    <x v="0"/>
    <s v="03.16.24"/>
    <x v="22"/>
    <x v="0"/>
    <x v="5"/>
    <s v="Direcao da Familia, Inclusão, Género e Saúde"/>
    <s v="03.16.24"/>
    <s v="Direcao da Familia, Inclusão, Género e Saúde"/>
    <s v="03.16.24"/>
    <x v="16"/>
    <x v="0"/>
    <x v="1"/>
    <x v="1"/>
    <x v="1"/>
    <x v="0"/>
    <x v="2"/>
    <x v="0"/>
    <x v="1"/>
    <s v="2022-05-25"/>
    <x v="0"/>
    <n v="82"/>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5-2022"/>
  </r>
  <r>
    <x v="1"/>
    <n v="0"/>
    <n v="0"/>
    <n v="0"/>
    <n v="17889"/>
    <x v="2480"/>
    <x v="0"/>
    <x v="1"/>
    <x v="0"/>
    <s v="03.16.24"/>
    <x v="22"/>
    <x v="0"/>
    <x v="5"/>
    <s v="Direcao da Familia, Inclusão, Género e Saúde"/>
    <s v="03.16.24"/>
    <s v="Direcao da Familia, Inclusão, Género e Saúde"/>
    <s v="03.16.24"/>
    <x v="15"/>
    <x v="0"/>
    <x v="1"/>
    <x v="1"/>
    <x v="1"/>
    <x v="0"/>
    <x v="2"/>
    <x v="0"/>
    <x v="1"/>
    <s v="2022-05-25"/>
    <x v="0"/>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5-2022"/>
  </r>
  <r>
    <x v="1"/>
    <n v="0"/>
    <n v="0"/>
    <n v="0"/>
    <n v="17970"/>
    <x v="2480"/>
    <x v="0"/>
    <x v="1"/>
    <x v="0"/>
    <s v="03.16.24"/>
    <x v="22"/>
    <x v="0"/>
    <x v="5"/>
    <s v="Direcao da Familia, Inclusão, Género e Saúde"/>
    <s v="03.16.24"/>
    <s v="Direcao da Familia, Inclusão, Género e Saúde"/>
    <s v="03.16.24"/>
    <x v="16"/>
    <x v="0"/>
    <x v="1"/>
    <x v="1"/>
    <x v="1"/>
    <x v="0"/>
    <x v="2"/>
    <x v="0"/>
    <x v="1"/>
    <s v="2022-05-25"/>
    <x v="0"/>
    <n v="17970"/>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5-2022"/>
  </r>
  <r>
    <x v="1"/>
    <n v="0"/>
    <n v="0"/>
    <n v="0"/>
    <n v="196689"/>
    <x v="2480"/>
    <x v="0"/>
    <x v="1"/>
    <x v="0"/>
    <s v="03.16.24"/>
    <x v="22"/>
    <x v="0"/>
    <x v="5"/>
    <s v="Direcao da Familia, Inclusão, Género e Saúde"/>
    <s v="03.16.24"/>
    <s v="Direcao da Familia, Inclusão, Género e Saúde"/>
    <s v="03.16.24"/>
    <x v="15"/>
    <x v="0"/>
    <x v="1"/>
    <x v="1"/>
    <x v="1"/>
    <x v="0"/>
    <x v="2"/>
    <x v="0"/>
    <x v="1"/>
    <s v="2022-05-25"/>
    <x v="0"/>
    <n v="196689"/>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5-2022"/>
  </r>
  <r>
    <x v="1"/>
    <n v="0"/>
    <n v="0"/>
    <n v="0"/>
    <n v="197563"/>
    <x v="2480"/>
    <x v="0"/>
    <x v="1"/>
    <x v="0"/>
    <s v="03.16.24"/>
    <x v="22"/>
    <x v="0"/>
    <x v="5"/>
    <s v="Direcao da Familia, Inclusão, Género e Saúde"/>
    <s v="03.16.24"/>
    <s v="Direcao da Familia, Inclusão, Género e Saúde"/>
    <s v="03.16.24"/>
    <x v="16"/>
    <x v="0"/>
    <x v="1"/>
    <x v="1"/>
    <x v="1"/>
    <x v="0"/>
    <x v="2"/>
    <x v="0"/>
    <x v="1"/>
    <s v="2022-05-25"/>
    <x v="0"/>
    <n v="19756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5-2022"/>
  </r>
  <r>
    <x v="1"/>
    <n v="0"/>
    <n v="0"/>
    <n v="0"/>
    <n v="132"/>
    <x v="2481"/>
    <x v="0"/>
    <x v="1"/>
    <x v="0"/>
    <s v="03.16.23"/>
    <x v="28"/>
    <x v="0"/>
    <x v="5"/>
    <s v="Direção da Educação, Formação Profissional, Emprego"/>
    <s v="03.16.23"/>
    <s v="Direção da Educação, Formação Profissional, Emprego"/>
    <s v="03.16.23"/>
    <x v="62"/>
    <x v="0"/>
    <x v="1"/>
    <x v="1"/>
    <x v="0"/>
    <x v="0"/>
    <x v="2"/>
    <x v="0"/>
    <x v="1"/>
    <s v="2022-05-25"/>
    <x v="0"/>
    <n v="132"/>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05-2022"/>
  </r>
  <r>
    <x v="1"/>
    <n v="0"/>
    <n v="0"/>
    <n v="0"/>
    <n v="11"/>
    <x v="2481"/>
    <x v="0"/>
    <x v="1"/>
    <x v="0"/>
    <s v="03.16.23"/>
    <x v="28"/>
    <x v="0"/>
    <x v="5"/>
    <s v="Direção da Educação, Formação Profissional, Emprego"/>
    <s v="03.16.23"/>
    <s v="Direção da Educação, Formação Profissional, Emprego"/>
    <s v="03.16.23"/>
    <x v="14"/>
    <x v="0"/>
    <x v="1"/>
    <x v="1"/>
    <x v="0"/>
    <x v="0"/>
    <x v="2"/>
    <x v="0"/>
    <x v="1"/>
    <s v="2022-05-25"/>
    <x v="0"/>
    <n v="11"/>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5-2022"/>
  </r>
  <r>
    <x v="1"/>
    <n v="0"/>
    <n v="0"/>
    <n v="0"/>
    <n v="8855"/>
    <x v="2481"/>
    <x v="0"/>
    <x v="1"/>
    <x v="0"/>
    <s v="03.16.23"/>
    <x v="28"/>
    <x v="0"/>
    <x v="5"/>
    <s v="Direção da Educação, Formação Profissional, Emprego"/>
    <s v="03.16.23"/>
    <s v="Direção da Educação, Formação Profissional, Emprego"/>
    <s v="03.16.23"/>
    <x v="15"/>
    <x v="0"/>
    <x v="1"/>
    <x v="1"/>
    <x v="1"/>
    <x v="0"/>
    <x v="2"/>
    <x v="0"/>
    <x v="1"/>
    <s v="2022-05-25"/>
    <x v="0"/>
    <n v="8855"/>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5-2022"/>
  </r>
  <r>
    <x v="1"/>
    <n v="0"/>
    <n v="0"/>
    <n v="0"/>
    <n v="69"/>
    <x v="2481"/>
    <x v="0"/>
    <x v="1"/>
    <x v="0"/>
    <s v="03.16.23"/>
    <x v="28"/>
    <x v="0"/>
    <x v="5"/>
    <s v="Direção da Educação, Formação Profissional, Emprego"/>
    <s v="03.16.23"/>
    <s v="Direção da Educação, Formação Profissional, Emprego"/>
    <s v="03.16.23"/>
    <x v="62"/>
    <x v="0"/>
    <x v="1"/>
    <x v="1"/>
    <x v="0"/>
    <x v="0"/>
    <x v="2"/>
    <x v="0"/>
    <x v="1"/>
    <s v="2022-05-25"/>
    <x v="0"/>
    <n v="69"/>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5-2022"/>
  </r>
  <r>
    <x v="1"/>
    <n v="0"/>
    <n v="0"/>
    <n v="0"/>
    <n v="6"/>
    <x v="2481"/>
    <x v="0"/>
    <x v="1"/>
    <x v="0"/>
    <s v="03.16.23"/>
    <x v="28"/>
    <x v="0"/>
    <x v="5"/>
    <s v="Direção da Educação, Formação Profissional, Emprego"/>
    <s v="03.16.23"/>
    <s v="Direção da Educação, Formação Profissional, Emprego"/>
    <s v="03.16.23"/>
    <x v="14"/>
    <x v="0"/>
    <x v="1"/>
    <x v="1"/>
    <x v="0"/>
    <x v="0"/>
    <x v="2"/>
    <x v="0"/>
    <x v="1"/>
    <s v="2022-05-25"/>
    <x v="0"/>
    <n v="6"/>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5-2022"/>
  </r>
  <r>
    <x v="1"/>
    <n v="0"/>
    <n v="0"/>
    <n v="0"/>
    <n v="4664"/>
    <x v="2481"/>
    <x v="0"/>
    <x v="1"/>
    <x v="0"/>
    <s v="03.16.23"/>
    <x v="28"/>
    <x v="0"/>
    <x v="5"/>
    <s v="Direção da Educação, Formação Profissional, Emprego"/>
    <s v="03.16.23"/>
    <s v="Direção da Educação, Formação Profissional, Emprego"/>
    <s v="03.16.23"/>
    <x v="15"/>
    <x v="0"/>
    <x v="1"/>
    <x v="1"/>
    <x v="1"/>
    <x v="0"/>
    <x v="2"/>
    <x v="0"/>
    <x v="1"/>
    <s v="2022-05-25"/>
    <x v="0"/>
    <n v="4664"/>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5-2022"/>
  </r>
  <r>
    <x v="1"/>
    <n v="0"/>
    <n v="0"/>
    <n v="0"/>
    <n v="3"/>
    <x v="2481"/>
    <x v="0"/>
    <x v="1"/>
    <x v="0"/>
    <s v="03.16.23"/>
    <x v="28"/>
    <x v="0"/>
    <x v="5"/>
    <s v="Direção da Educação, Formação Profissional, Emprego"/>
    <s v="03.16.23"/>
    <s v="Direção da Educação, Formação Profissional, Emprego"/>
    <s v="03.16.23"/>
    <x v="62"/>
    <x v="0"/>
    <x v="1"/>
    <x v="1"/>
    <x v="0"/>
    <x v="0"/>
    <x v="2"/>
    <x v="0"/>
    <x v="1"/>
    <s v="2022-05-25"/>
    <x v="0"/>
    <n v="3"/>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05-2022"/>
  </r>
  <r>
    <x v="1"/>
    <n v="0"/>
    <n v="0"/>
    <n v="0"/>
    <n v="0"/>
    <x v="2481"/>
    <x v="0"/>
    <x v="1"/>
    <x v="0"/>
    <s v="03.16.23"/>
    <x v="28"/>
    <x v="0"/>
    <x v="5"/>
    <s v="Direção da Educação, Formação Profissional, Emprego"/>
    <s v="03.16.23"/>
    <s v="Direção da Educação, Formação Profissional, Emprego"/>
    <s v="03.16.23"/>
    <x v="14"/>
    <x v="0"/>
    <x v="1"/>
    <x v="1"/>
    <x v="0"/>
    <x v="0"/>
    <x v="2"/>
    <x v="0"/>
    <x v="1"/>
    <s v="2022-05-25"/>
    <x v="0"/>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5-2022"/>
  </r>
  <r>
    <x v="1"/>
    <n v="0"/>
    <n v="0"/>
    <n v="0"/>
    <n v="268"/>
    <x v="2481"/>
    <x v="0"/>
    <x v="1"/>
    <x v="0"/>
    <s v="03.16.23"/>
    <x v="28"/>
    <x v="0"/>
    <x v="5"/>
    <s v="Direção da Educação, Formação Profissional, Emprego"/>
    <s v="03.16.23"/>
    <s v="Direção da Educação, Formação Profissional, Emprego"/>
    <s v="03.16.23"/>
    <x v="15"/>
    <x v="0"/>
    <x v="1"/>
    <x v="1"/>
    <x v="1"/>
    <x v="0"/>
    <x v="2"/>
    <x v="0"/>
    <x v="1"/>
    <s v="2022-05-25"/>
    <x v="0"/>
    <n v="268"/>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5-2022"/>
  </r>
  <r>
    <x v="1"/>
    <n v="0"/>
    <n v="0"/>
    <n v="0"/>
    <n v="1422"/>
    <x v="2481"/>
    <x v="0"/>
    <x v="1"/>
    <x v="0"/>
    <s v="03.16.23"/>
    <x v="28"/>
    <x v="0"/>
    <x v="5"/>
    <s v="Direção da Educação, Formação Profissional, Emprego"/>
    <s v="03.16.23"/>
    <s v="Direção da Educação, Formação Profissional, Emprego"/>
    <s v="03.16.23"/>
    <x v="62"/>
    <x v="0"/>
    <x v="1"/>
    <x v="1"/>
    <x v="0"/>
    <x v="0"/>
    <x v="2"/>
    <x v="0"/>
    <x v="1"/>
    <s v="2022-05-25"/>
    <x v="0"/>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5-2022"/>
  </r>
  <r>
    <x v="1"/>
    <n v="0"/>
    <n v="0"/>
    <n v="0"/>
    <n v="125"/>
    <x v="2481"/>
    <x v="0"/>
    <x v="1"/>
    <x v="0"/>
    <s v="03.16.23"/>
    <x v="28"/>
    <x v="0"/>
    <x v="5"/>
    <s v="Direção da Educação, Formação Profissional, Emprego"/>
    <s v="03.16.23"/>
    <s v="Direção da Educação, Formação Profissional, Emprego"/>
    <s v="03.16.23"/>
    <x v="14"/>
    <x v="0"/>
    <x v="1"/>
    <x v="1"/>
    <x v="0"/>
    <x v="0"/>
    <x v="2"/>
    <x v="0"/>
    <x v="1"/>
    <s v="2022-05-25"/>
    <x v="0"/>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5-2022"/>
  </r>
  <r>
    <x v="1"/>
    <n v="0"/>
    <n v="0"/>
    <n v="0"/>
    <n v="95084"/>
    <x v="2481"/>
    <x v="0"/>
    <x v="1"/>
    <x v="0"/>
    <s v="03.16.23"/>
    <x v="28"/>
    <x v="0"/>
    <x v="5"/>
    <s v="Direção da Educação, Formação Profissional, Emprego"/>
    <s v="03.16.23"/>
    <s v="Direção da Educação, Formação Profissional, Emprego"/>
    <s v="03.16.23"/>
    <x v="15"/>
    <x v="0"/>
    <x v="1"/>
    <x v="1"/>
    <x v="1"/>
    <x v="0"/>
    <x v="2"/>
    <x v="0"/>
    <x v="1"/>
    <s v="2022-05-25"/>
    <x v="0"/>
    <n v="95084"/>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5-2022"/>
  </r>
  <r>
    <x v="1"/>
    <n v="0"/>
    <n v="0"/>
    <n v="0"/>
    <n v="16446"/>
    <x v="2481"/>
    <x v="0"/>
    <x v="1"/>
    <x v="0"/>
    <s v="03.16.23"/>
    <x v="28"/>
    <x v="0"/>
    <x v="5"/>
    <s v="Direção da Educação, Formação Profissional, Emprego"/>
    <s v="03.16.23"/>
    <s v="Direção da Educação, Formação Profissional, Emprego"/>
    <s v="03.16.23"/>
    <x v="62"/>
    <x v="0"/>
    <x v="1"/>
    <x v="1"/>
    <x v="0"/>
    <x v="0"/>
    <x v="2"/>
    <x v="0"/>
    <x v="1"/>
    <s v="2022-05-25"/>
    <x v="0"/>
    <n v="16446"/>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5-2022"/>
  </r>
  <r>
    <x v="1"/>
    <n v="0"/>
    <n v="0"/>
    <n v="0"/>
    <n v="1458"/>
    <x v="2481"/>
    <x v="0"/>
    <x v="1"/>
    <x v="0"/>
    <s v="03.16.23"/>
    <x v="28"/>
    <x v="0"/>
    <x v="5"/>
    <s v="Direção da Educação, Formação Profissional, Emprego"/>
    <s v="03.16.23"/>
    <s v="Direção da Educação, Formação Profissional, Emprego"/>
    <s v="03.16.23"/>
    <x v="14"/>
    <x v="0"/>
    <x v="1"/>
    <x v="1"/>
    <x v="0"/>
    <x v="0"/>
    <x v="2"/>
    <x v="0"/>
    <x v="1"/>
    <s v="2022-05-25"/>
    <x v="0"/>
    <n v="1458"/>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5-2022"/>
  </r>
  <r>
    <x v="1"/>
    <n v="0"/>
    <n v="0"/>
    <n v="0"/>
    <n v="1099012"/>
    <x v="2481"/>
    <x v="0"/>
    <x v="1"/>
    <x v="0"/>
    <s v="03.16.23"/>
    <x v="28"/>
    <x v="0"/>
    <x v="5"/>
    <s v="Direção da Educação, Formação Profissional, Emprego"/>
    <s v="03.16.23"/>
    <s v="Direção da Educação, Formação Profissional, Emprego"/>
    <s v="03.16.23"/>
    <x v="15"/>
    <x v="0"/>
    <x v="1"/>
    <x v="1"/>
    <x v="1"/>
    <x v="0"/>
    <x v="2"/>
    <x v="0"/>
    <x v="1"/>
    <s v="2022-05-25"/>
    <x v="0"/>
    <n v="1099012"/>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5-2022"/>
  </r>
  <r>
    <x v="1"/>
    <n v="0"/>
    <n v="0"/>
    <n v="0"/>
    <n v="1361"/>
    <x v="2482"/>
    <x v="0"/>
    <x v="1"/>
    <x v="0"/>
    <s v="03.16.22"/>
    <x v="59"/>
    <x v="0"/>
    <x v="5"/>
    <s v="Direção da Habitação"/>
    <s v="03.16.22"/>
    <s v="Direção da Habitação"/>
    <s v="03.16.22"/>
    <x v="13"/>
    <x v="0"/>
    <x v="1"/>
    <x v="5"/>
    <x v="0"/>
    <x v="0"/>
    <x v="2"/>
    <x v="0"/>
    <x v="1"/>
    <s v="2022-05-25"/>
    <x v="0"/>
    <n v="1361"/>
    <x v="0"/>
    <m/>
    <x v="0"/>
    <m/>
    <x v="3"/>
    <n v="100474696"/>
    <x v="0"/>
    <x v="1"/>
    <s v="Direção da Habitação"/>
    <s v="ORI"/>
    <x v="0"/>
    <m/>
    <x v="0"/>
    <x v="0"/>
    <x v="0"/>
    <x v="0"/>
    <x v="0"/>
    <x v="0"/>
    <x v="0"/>
    <x v="0"/>
    <x v="0"/>
    <x v="0"/>
    <x v="0"/>
    <s v="Direção da Habitação"/>
    <x v="0"/>
    <x v="0"/>
    <x v="0"/>
    <x v="0"/>
    <x v="0"/>
    <x v="0"/>
    <x v="0"/>
    <s v="000000"/>
    <x v="0"/>
    <x v="0"/>
    <x v="1"/>
    <x v="0"/>
    <s v="Pagamento de salário referente a 05-2022"/>
  </r>
  <r>
    <x v="1"/>
    <n v="0"/>
    <n v="0"/>
    <n v="0"/>
    <n v="13618"/>
    <x v="2482"/>
    <x v="0"/>
    <x v="1"/>
    <x v="0"/>
    <s v="03.16.22"/>
    <x v="59"/>
    <x v="0"/>
    <x v="5"/>
    <s v="Direção da Habitação"/>
    <s v="03.16.22"/>
    <s v="Direção da Habitação"/>
    <s v="03.16.22"/>
    <x v="17"/>
    <x v="0"/>
    <x v="1"/>
    <x v="1"/>
    <x v="1"/>
    <x v="0"/>
    <x v="2"/>
    <x v="0"/>
    <x v="1"/>
    <s v="2022-05-25"/>
    <x v="0"/>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5-2022"/>
  </r>
  <r>
    <x v="1"/>
    <n v="0"/>
    <n v="0"/>
    <n v="0"/>
    <n v="890"/>
    <x v="2482"/>
    <x v="0"/>
    <x v="1"/>
    <x v="0"/>
    <s v="03.16.22"/>
    <x v="59"/>
    <x v="0"/>
    <x v="5"/>
    <s v="Direção da Habitação"/>
    <s v="03.16.22"/>
    <s v="Direção da Habitação"/>
    <s v="03.16.22"/>
    <x v="13"/>
    <x v="0"/>
    <x v="1"/>
    <x v="5"/>
    <x v="0"/>
    <x v="0"/>
    <x v="2"/>
    <x v="0"/>
    <x v="1"/>
    <s v="2022-05-25"/>
    <x v="0"/>
    <n v="890"/>
    <x v="0"/>
    <m/>
    <x v="0"/>
    <m/>
    <x v="33"/>
    <n v="100474706"/>
    <x v="0"/>
    <x v="6"/>
    <s v="Direção da Habitação"/>
    <s v="ORI"/>
    <x v="0"/>
    <m/>
    <x v="0"/>
    <x v="0"/>
    <x v="0"/>
    <x v="0"/>
    <x v="0"/>
    <x v="0"/>
    <x v="0"/>
    <x v="0"/>
    <x v="0"/>
    <x v="0"/>
    <x v="0"/>
    <s v="Direção da Habitação"/>
    <x v="0"/>
    <x v="0"/>
    <x v="0"/>
    <x v="0"/>
    <x v="0"/>
    <x v="0"/>
    <x v="0"/>
    <s v="000000"/>
    <x v="0"/>
    <x v="0"/>
    <x v="6"/>
    <x v="0"/>
    <s v="Pagamento de salário referente a 05-2022"/>
  </r>
  <r>
    <x v="1"/>
    <n v="0"/>
    <n v="0"/>
    <n v="0"/>
    <n v="8902"/>
    <x v="2482"/>
    <x v="0"/>
    <x v="1"/>
    <x v="0"/>
    <s v="03.16.22"/>
    <x v="59"/>
    <x v="0"/>
    <x v="5"/>
    <s v="Direção da Habitação"/>
    <s v="03.16.22"/>
    <s v="Direção da Habitação"/>
    <s v="03.16.22"/>
    <x v="17"/>
    <x v="0"/>
    <x v="1"/>
    <x v="1"/>
    <x v="1"/>
    <x v="0"/>
    <x v="2"/>
    <x v="0"/>
    <x v="1"/>
    <s v="2022-05-25"/>
    <x v="0"/>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5-2022"/>
  </r>
  <r>
    <x v="1"/>
    <n v="0"/>
    <n v="0"/>
    <n v="0"/>
    <n v="9989"/>
    <x v="2482"/>
    <x v="0"/>
    <x v="1"/>
    <x v="0"/>
    <s v="03.16.22"/>
    <x v="59"/>
    <x v="0"/>
    <x v="5"/>
    <s v="Direção da Habitação"/>
    <s v="03.16.22"/>
    <s v="Direção da Habitação"/>
    <s v="03.16.22"/>
    <x v="13"/>
    <x v="0"/>
    <x v="1"/>
    <x v="5"/>
    <x v="0"/>
    <x v="0"/>
    <x v="2"/>
    <x v="0"/>
    <x v="1"/>
    <s v="2022-05-25"/>
    <x v="0"/>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5-2022"/>
  </r>
  <r>
    <x v="1"/>
    <n v="0"/>
    <n v="0"/>
    <n v="0"/>
    <n v="99880"/>
    <x v="2482"/>
    <x v="0"/>
    <x v="1"/>
    <x v="0"/>
    <s v="03.16.22"/>
    <x v="59"/>
    <x v="0"/>
    <x v="5"/>
    <s v="Direção da Habitação"/>
    <s v="03.16.22"/>
    <s v="Direção da Habitação"/>
    <s v="03.16.22"/>
    <x v="17"/>
    <x v="0"/>
    <x v="1"/>
    <x v="1"/>
    <x v="1"/>
    <x v="0"/>
    <x v="2"/>
    <x v="0"/>
    <x v="1"/>
    <s v="2022-05-25"/>
    <x v="0"/>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5-2022"/>
  </r>
  <r>
    <x v="1"/>
    <n v="0"/>
    <n v="0"/>
    <n v="0"/>
    <n v="582"/>
    <x v="2483"/>
    <x v="0"/>
    <x v="1"/>
    <x v="0"/>
    <s v="03.16.21"/>
    <x v="60"/>
    <x v="0"/>
    <x v="5"/>
    <s v="Dir. Turismo, Investimento e Emprendedorismo"/>
    <s v="03.16.21"/>
    <s v="Dir. Turismo, Investimento e Emprendedorismo"/>
    <s v="03.16.21"/>
    <x v="13"/>
    <x v="0"/>
    <x v="1"/>
    <x v="5"/>
    <x v="0"/>
    <x v="0"/>
    <x v="2"/>
    <x v="0"/>
    <x v="1"/>
    <s v="2022-05-25"/>
    <x v="0"/>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5-2022"/>
  </r>
  <r>
    <x v="1"/>
    <n v="0"/>
    <n v="0"/>
    <n v="0"/>
    <n v="5829"/>
    <x v="2483"/>
    <x v="0"/>
    <x v="1"/>
    <x v="0"/>
    <s v="03.16.21"/>
    <x v="60"/>
    <x v="0"/>
    <x v="5"/>
    <s v="Dir. Turismo, Investimento e Emprendedorismo"/>
    <s v="03.16.21"/>
    <s v="Dir. Turismo, Investimento e Emprendedorismo"/>
    <s v="03.16.21"/>
    <x v="17"/>
    <x v="0"/>
    <x v="1"/>
    <x v="1"/>
    <x v="1"/>
    <x v="0"/>
    <x v="2"/>
    <x v="0"/>
    <x v="1"/>
    <s v="2022-05-25"/>
    <x v="0"/>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5-2022"/>
  </r>
  <r>
    <x v="1"/>
    <n v="0"/>
    <n v="0"/>
    <n v="0"/>
    <n v="7578"/>
    <x v="2483"/>
    <x v="0"/>
    <x v="1"/>
    <x v="0"/>
    <s v="03.16.21"/>
    <x v="60"/>
    <x v="0"/>
    <x v="5"/>
    <s v="Dir. Turismo, Investimento e Emprendedorismo"/>
    <s v="03.16.21"/>
    <s v="Dir. Turismo, Investimento e Emprendedorismo"/>
    <s v="03.16.21"/>
    <x v="13"/>
    <x v="0"/>
    <x v="1"/>
    <x v="5"/>
    <x v="0"/>
    <x v="0"/>
    <x v="2"/>
    <x v="0"/>
    <x v="1"/>
    <s v="2022-05-25"/>
    <x v="0"/>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5-2022"/>
  </r>
  <r>
    <x v="1"/>
    <n v="0"/>
    <n v="0"/>
    <n v="0"/>
    <n v="75771"/>
    <x v="2483"/>
    <x v="0"/>
    <x v="1"/>
    <x v="0"/>
    <s v="03.16.21"/>
    <x v="60"/>
    <x v="0"/>
    <x v="5"/>
    <s v="Dir. Turismo, Investimento e Emprendedorismo"/>
    <s v="03.16.21"/>
    <s v="Dir. Turismo, Investimento e Emprendedorismo"/>
    <s v="03.16.21"/>
    <x v="17"/>
    <x v="0"/>
    <x v="1"/>
    <x v="1"/>
    <x v="1"/>
    <x v="0"/>
    <x v="2"/>
    <x v="0"/>
    <x v="1"/>
    <s v="2022-05-25"/>
    <x v="0"/>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5-2022"/>
  </r>
  <r>
    <x v="1"/>
    <n v="0"/>
    <n v="0"/>
    <n v="0"/>
    <n v="10834"/>
    <x v="2484"/>
    <x v="0"/>
    <x v="1"/>
    <x v="0"/>
    <s v="03.16.20"/>
    <x v="51"/>
    <x v="0"/>
    <x v="5"/>
    <s v="Dir. do Comércio, Indústria, Transporte Feiras e Pesca"/>
    <s v="03.16.20"/>
    <s v="Dir. do Comércio, Indústria, Transporte Feiras e Pesca"/>
    <s v="03.16.20"/>
    <x v="16"/>
    <x v="0"/>
    <x v="1"/>
    <x v="1"/>
    <x v="1"/>
    <x v="0"/>
    <x v="2"/>
    <x v="0"/>
    <x v="1"/>
    <s v="2022-05-25"/>
    <x v="0"/>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5-2022"/>
  </r>
  <r>
    <x v="1"/>
    <n v="0"/>
    <n v="0"/>
    <n v="0"/>
    <n v="8213"/>
    <x v="2484"/>
    <x v="0"/>
    <x v="1"/>
    <x v="0"/>
    <s v="03.16.20"/>
    <x v="51"/>
    <x v="0"/>
    <x v="5"/>
    <s v="Dir. do Comércio, Indústria, Transporte Feiras e Pesca"/>
    <s v="03.16.20"/>
    <s v="Dir. do Comércio, Indústria, Transporte Feiras e Pesca"/>
    <s v="03.16.20"/>
    <x v="16"/>
    <x v="0"/>
    <x v="1"/>
    <x v="1"/>
    <x v="1"/>
    <x v="0"/>
    <x v="2"/>
    <x v="0"/>
    <x v="1"/>
    <s v="2022-05-25"/>
    <x v="0"/>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5-2022"/>
  </r>
  <r>
    <x v="1"/>
    <n v="0"/>
    <n v="0"/>
    <n v="0"/>
    <n v="83615"/>
    <x v="2484"/>
    <x v="0"/>
    <x v="1"/>
    <x v="0"/>
    <s v="03.16.20"/>
    <x v="51"/>
    <x v="0"/>
    <x v="5"/>
    <s v="Dir. do Comércio, Indústria, Transporte Feiras e Pesca"/>
    <s v="03.16.20"/>
    <s v="Dir. do Comércio, Indústria, Transporte Feiras e Pesca"/>
    <s v="03.16.20"/>
    <x v="16"/>
    <x v="0"/>
    <x v="1"/>
    <x v="1"/>
    <x v="1"/>
    <x v="0"/>
    <x v="2"/>
    <x v="0"/>
    <x v="1"/>
    <s v="2022-05-25"/>
    <x v="0"/>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5-2022"/>
  </r>
  <r>
    <x v="1"/>
    <n v="0"/>
    <n v="0"/>
    <n v="0"/>
    <n v="405"/>
    <x v="2485"/>
    <x v="0"/>
    <x v="1"/>
    <x v="0"/>
    <s v="03.16.19"/>
    <x v="34"/>
    <x v="0"/>
    <x v="5"/>
    <s v="Direção de Inovação e Desporto"/>
    <s v="03.16.19"/>
    <s v="Direção de Inovação e Desporto"/>
    <s v="03.16.19"/>
    <x v="13"/>
    <x v="0"/>
    <x v="1"/>
    <x v="5"/>
    <x v="0"/>
    <x v="0"/>
    <x v="2"/>
    <x v="0"/>
    <x v="1"/>
    <s v="2022-05-25"/>
    <x v="0"/>
    <n v="405"/>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5-2022"/>
  </r>
  <r>
    <x v="1"/>
    <n v="0"/>
    <n v="0"/>
    <n v="0"/>
    <n v="1329"/>
    <x v="2485"/>
    <x v="0"/>
    <x v="1"/>
    <x v="0"/>
    <s v="03.16.19"/>
    <x v="34"/>
    <x v="0"/>
    <x v="5"/>
    <s v="Direção de Inovação e Desporto"/>
    <s v="03.16.19"/>
    <s v="Direção de Inovação e Desporto"/>
    <s v="03.16.19"/>
    <x v="61"/>
    <x v="0"/>
    <x v="1"/>
    <x v="1"/>
    <x v="0"/>
    <x v="0"/>
    <x v="2"/>
    <x v="0"/>
    <x v="1"/>
    <s v="2022-05-25"/>
    <x v="0"/>
    <n v="1329"/>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5-2022"/>
  </r>
  <r>
    <x v="1"/>
    <n v="0"/>
    <n v="0"/>
    <n v="0"/>
    <n v="12681"/>
    <x v="2485"/>
    <x v="0"/>
    <x v="1"/>
    <x v="0"/>
    <s v="03.16.19"/>
    <x v="34"/>
    <x v="0"/>
    <x v="5"/>
    <s v="Direção de Inovação e Desporto"/>
    <s v="03.16.19"/>
    <s v="Direção de Inovação e Desporto"/>
    <s v="03.16.19"/>
    <x v="15"/>
    <x v="0"/>
    <x v="1"/>
    <x v="1"/>
    <x v="1"/>
    <x v="0"/>
    <x v="2"/>
    <x v="0"/>
    <x v="1"/>
    <s v="2022-05-25"/>
    <x v="0"/>
    <n v="12681"/>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5-2022"/>
  </r>
  <r>
    <x v="1"/>
    <n v="0"/>
    <n v="0"/>
    <n v="0"/>
    <n v="246"/>
    <x v="2485"/>
    <x v="0"/>
    <x v="1"/>
    <x v="0"/>
    <s v="03.16.19"/>
    <x v="34"/>
    <x v="0"/>
    <x v="5"/>
    <s v="Direção de Inovação e Desporto"/>
    <s v="03.16.19"/>
    <s v="Direção de Inovação e Desporto"/>
    <s v="03.16.19"/>
    <x v="13"/>
    <x v="0"/>
    <x v="1"/>
    <x v="5"/>
    <x v="0"/>
    <x v="0"/>
    <x v="2"/>
    <x v="0"/>
    <x v="1"/>
    <s v="2022-05-25"/>
    <x v="0"/>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5-2022"/>
  </r>
  <r>
    <x v="1"/>
    <n v="0"/>
    <n v="0"/>
    <n v="0"/>
    <n v="808"/>
    <x v="2485"/>
    <x v="0"/>
    <x v="1"/>
    <x v="0"/>
    <s v="03.16.19"/>
    <x v="34"/>
    <x v="0"/>
    <x v="5"/>
    <s v="Direção de Inovação e Desporto"/>
    <s v="03.16.19"/>
    <s v="Direção de Inovação e Desporto"/>
    <s v="03.16.19"/>
    <x v="61"/>
    <x v="0"/>
    <x v="1"/>
    <x v="1"/>
    <x v="0"/>
    <x v="0"/>
    <x v="2"/>
    <x v="0"/>
    <x v="1"/>
    <s v="2022-05-25"/>
    <x v="0"/>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5-2022"/>
  </r>
  <r>
    <x v="1"/>
    <n v="0"/>
    <n v="0"/>
    <n v="0"/>
    <n v="7708"/>
    <x v="2485"/>
    <x v="0"/>
    <x v="1"/>
    <x v="0"/>
    <s v="03.16.19"/>
    <x v="34"/>
    <x v="0"/>
    <x v="5"/>
    <s v="Direção de Inovação e Desporto"/>
    <s v="03.16.19"/>
    <s v="Direção de Inovação e Desporto"/>
    <s v="03.16.19"/>
    <x v="15"/>
    <x v="0"/>
    <x v="1"/>
    <x v="1"/>
    <x v="1"/>
    <x v="0"/>
    <x v="2"/>
    <x v="0"/>
    <x v="1"/>
    <s v="2022-05-25"/>
    <x v="0"/>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5-2022"/>
  </r>
  <r>
    <x v="1"/>
    <n v="0"/>
    <n v="0"/>
    <n v="0"/>
    <n v="382"/>
    <x v="2485"/>
    <x v="0"/>
    <x v="1"/>
    <x v="0"/>
    <s v="03.16.19"/>
    <x v="34"/>
    <x v="0"/>
    <x v="5"/>
    <s v="Direção de Inovação e Desporto"/>
    <s v="03.16.19"/>
    <s v="Direção de Inovação e Desporto"/>
    <s v="03.16.19"/>
    <x v="13"/>
    <x v="0"/>
    <x v="1"/>
    <x v="5"/>
    <x v="0"/>
    <x v="0"/>
    <x v="2"/>
    <x v="0"/>
    <x v="1"/>
    <s v="2022-05-25"/>
    <x v="0"/>
    <n v="38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5-2022"/>
  </r>
  <r>
    <x v="1"/>
    <n v="0"/>
    <n v="0"/>
    <n v="0"/>
    <n v="1253"/>
    <x v="2485"/>
    <x v="0"/>
    <x v="1"/>
    <x v="0"/>
    <s v="03.16.19"/>
    <x v="34"/>
    <x v="0"/>
    <x v="5"/>
    <s v="Direção de Inovação e Desporto"/>
    <s v="03.16.19"/>
    <s v="Direção de Inovação e Desporto"/>
    <s v="03.16.19"/>
    <x v="61"/>
    <x v="0"/>
    <x v="1"/>
    <x v="1"/>
    <x v="0"/>
    <x v="0"/>
    <x v="2"/>
    <x v="0"/>
    <x v="1"/>
    <s v="2022-05-25"/>
    <x v="0"/>
    <n v="1253"/>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5-2022"/>
  </r>
  <r>
    <x v="1"/>
    <n v="0"/>
    <n v="0"/>
    <n v="0"/>
    <n v="11958"/>
    <x v="2485"/>
    <x v="0"/>
    <x v="1"/>
    <x v="0"/>
    <s v="03.16.19"/>
    <x v="34"/>
    <x v="0"/>
    <x v="5"/>
    <s v="Direção de Inovação e Desporto"/>
    <s v="03.16.19"/>
    <s v="Direção de Inovação e Desporto"/>
    <s v="03.16.19"/>
    <x v="15"/>
    <x v="0"/>
    <x v="1"/>
    <x v="1"/>
    <x v="1"/>
    <x v="0"/>
    <x v="2"/>
    <x v="0"/>
    <x v="1"/>
    <s v="2022-05-25"/>
    <x v="0"/>
    <n v="11958"/>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5-2022"/>
  </r>
  <r>
    <x v="1"/>
    <n v="0"/>
    <n v="0"/>
    <n v="0"/>
    <n v="4407"/>
    <x v="2485"/>
    <x v="0"/>
    <x v="1"/>
    <x v="0"/>
    <s v="03.16.19"/>
    <x v="34"/>
    <x v="0"/>
    <x v="5"/>
    <s v="Direção de Inovação e Desporto"/>
    <s v="03.16.19"/>
    <s v="Direção de Inovação e Desporto"/>
    <s v="03.16.19"/>
    <x v="13"/>
    <x v="0"/>
    <x v="1"/>
    <x v="5"/>
    <x v="0"/>
    <x v="0"/>
    <x v="2"/>
    <x v="0"/>
    <x v="1"/>
    <s v="2022-05-25"/>
    <x v="0"/>
    <n v="4407"/>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5-2022"/>
  </r>
  <r>
    <x v="1"/>
    <n v="0"/>
    <n v="0"/>
    <n v="0"/>
    <n v="14429"/>
    <x v="2485"/>
    <x v="0"/>
    <x v="1"/>
    <x v="0"/>
    <s v="03.16.19"/>
    <x v="34"/>
    <x v="0"/>
    <x v="5"/>
    <s v="Direção de Inovação e Desporto"/>
    <s v="03.16.19"/>
    <s v="Direção de Inovação e Desporto"/>
    <s v="03.16.19"/>
    <x v="61"/>
    <x v="0"/>
    <x v="1"/>
    <x v="1"/>
    <x v="0"/>
    <x v="0"/>
    <x v="2"/>
    <x v="0"/>
    <x v="1"/>
    <s v="2022-05-25"/>
    <x v="0"/>
    <n v="1442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5-2022"/>
  </r>
  <r>
    <x v="1"/>
    <n v="0"/>
    <n v="0"/>
    <n v="0"/>
    <n v="137570"/>
    <x v="2485"/>
    <x v="0"/>
    <x v="1"/>
    <x v="0"/>
    <s v="03.16.19"/>
    <x v="34"/>
    <x v="0"/>
    <x v="5"/>
    <s v="Direção de Inovação e Desporto"/>
    <s v="03.16.19"/>
    <s v="Direção de Inovação e Desporto"/>
    <s v="03.16.19"/>
    <x v="15"/>
    <x v="0"/>
    <x v="1"/>
    <x v="1"/>
    <x v="1"/>
    <x v="0"/>
    <x v="2"/>
    <x v="0"/>
    <x v="1"/>
    <s v="2022-05-25"/>
    <x v="0"/>
    <n v="13757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5-2022"/>
  </r>
  <r>
    <x v="1"/>
    <n v="0"/>
    <n v="0"/>
    <n v="0"/>
    <n v="332"/>
    <x v="2486"/>
    <x v="0"/>
    <x v="1"/>
    <x v="0"/>
    <s v="03.16.17"/>
    <x v="49"/>
    <x v="0"/>
    <x v="5"/>
    <s v="Direção Proteção Civil"/>
    <s v="03.16.17"/>
    <s v="Direção Proteção Civil"/>
    <s v="03.16.17"/>
    <x v="60"/>
    <x v="0"/>
    <x v="1"/>
    <x v="1"/>
    <x v="0"/>
    <x v="0"/>
    <x v="2"/>
    <x v="0"/>
    <x v="1"/>
    <s v="2022-05-25"/>
    <x v="0"/>
    <n v="332"/>
    <x v="0"/>
    <m/>
    <x v="0"/>
    <m/>
    <x v="37"/>
    <n v="100479277"/>
    <x v="0"/>
    <x v="3"/>
    <s v="Direção Proteção Civil"/>
    <s v="ORI"/>
    <x v="0"/>
    <m/>
    <x v="0"/>
    <x v="0"/>
    <x v="0"/>
    <x v="0"/>
    <x v="0"/>
    <x v="0"/>
    <x v="0"/>
    <x v="0"/>
    <x v="0"/>
    <x v="0"/>
    <x v="0"/>
    <s v="Direção Proteção Civil"/>
    <x v="0"/>
    <x v="0"/>
    <x v="0"/>
    <x v="0"/>
    <x v="0"/>
    <x v="0"/>
    <x v="0"/>
    <s v="000000"/>
    <x v="0"/>
    <x v="0"/>
    <x v="3"/>
    <x v="0"/>
    <s v="Pagamento de salário referente a 05-2022"/>
  </r>
  <r>
    <x v="1"/>
    <n v="0"/>
    <n v="0"/>
    <n v="0"/>
    <n v="345"/>
    <x v="2486"/>
    <x v="0"/>
    <x v="1"/>
    <x v="0"/>
    <s v="03.16.17"/>
    <x v="49"/>
    <x v="0"/>
    <x v="5"/>
    <s v="Direção Proteção Civil"/>
    <s v="03.16.17"/>
    <s v="Direção Proteção Civil"/>
    <s v="03.16.17"/>
    <x v="62"/>
    <x v="0"/>
    <x v="1"/>
    <x v="1"/>
    <x v="0"/>
    <x v="0"/>
    <x v="2"/>
    <x v="0"/>
    <x v="1"/>
    <s v="2022-05-25"/>
    <x v="0"/>
    <n v="345"/>
    <x v="0"/>
    <m/>
    <x v="0"/>
    <m/>
    <x v="37"/>
    <n v="100479277"/>
    <x v="0"/>
    <x v="3"/>
    <s v="Direção Proteção Civil"/>
    <s v="ORI"/>
    <x v="0"/>
    <m/>
    <x v="0"/>
    <x v="0"/>
    <x v="0"/>
    <x v="0"/>
    <x v="0"/>
    <x v="0"/>
    <x v="0"/>
    <x v="1"/>
    <x v="0"/>
    <x v="0"/>
    <x v="0"/>
    <s v="Direção Proteção Civil"/>
    <x v="0"/>
    <x v="0"/>
    <x v="0"/>
    <x v="0"/>
    <x v="0"/>
    <x v="0"/>
    <x v="0"/>
    <s v="000000"/>
    <x v="0"/>
    <x v="0"/>
    <x v="3"/>
    <x v="0"/>
    <s v="Pagamento de salário referente a 05-2022"/>
  </r>
  <r>
    <x v="1"/>
    <n v="0"/>
    <n v="0"/>
    <n v="0"/>
    <n v="2106"/>
    <x v="2486"/>
    <x v="0"/>
    <x v="1"/>
    <x v="0"/>
    <s v="03.16.17"/>
    <x v="49"/>
    <x v="0"/>
    <x v="5"/>
    <s v="Direção Proteção Civil"/>
    <s v="03.16.17"/>
    <s v="Direção Proteção Civil"/>
    <s v="03.16.17"/>
    <x v="15"/>
    <x v="0"/>
    <x v="1"/>
    <x v="1"/>
    <x v="1"/>
    <x v="0"/>
    <x v="2"/>
    <x v="0"/>
    <x v="1"/>
    <s v="2022-05-25"/>
    <x v="0"/>
    <n v="2106"/>
    <x v="0"/>
    <m/>
    <x v="0"/>
    <m/>
    <x v="37"/>
    <n v="100479277"/>
    <x v="0"/>
    <x v="3"/>
    <s v="Direção Proteção Civil"/>
    <s v="ORI"/>
    <x v="0"/>
    <m/>
    <x v="0"/>
    <x v="0"/>
    <x v="0"/>
    <x v="0"/>
    <x v="0"/>
    <x v="0"/>
    <x v="0"/>
    <x v="0"/>
    <x v="0"/>
    <x v="0"/>
    <x v="0"/>
    <s v="Direção Proteção Civil"/>
    <x v="0"/>
    <x v="0"/>
    <x v="0"/>
    <x v="0"/>
    <x v="0"/>
    <x v="0"/>
    <x v="0"/>
    <s v="000000"/>
    <x v="0"/>
    <x v="0"/>
    <x v="3"/>
    <x v="0"/>
    <s v="Pagamento de salário referente a 05-2022"/>
  </r>
  <r>
    <x v="1"/>
    <n v="0"/>
    <n v="0"/>
    <n v="0"/>
    <n v="62"/>
    <x v="2486"/>
    <x v="0"/>
    <x v="1"/>
    <x v="0"/>
    <s v="03.16.17"/>
    <x v="49"/>
    <x v="0"/>
    <x v="5"/>
    <s v="Direção Proteção Civil"/>
    <s v="03.16.17"/>
    <s v="Direção Proteção Civil"/>
    <s v="03.16.17"/>
    <x v="60"/>
    <x v="0"/>
    <x v="1"/>
    <x v="1"/>
    <x v="0"/>
    <x v="0"/>
    <x v="2"/>
    <x v="0"/>
    <x v="1"/>
    <s v="2022-05-25"/>
    <x v="0"/>
    <n v="62"/>
    <x v="0"/>
    <m/>
    <x v="0"/>
    <m/>
    <x v="35"/>
    <n v="100478986"/>
    <x v="0"/>
    <x v="7"/>
    <s v="Direção Proteção Civil"/>
    <s v="ORI"/>
    <x v="0"/>
    <m/>
    <x v="0"/>
    <x v="0"/>
    <x v="0"/>
    <x v="0"/>
    <x v="0"/>
    <x v="0"/>
    <x v="0"/>
    <x v="0"/>
    <x v="0"/>
    <x v="0"/>
    <x v="0"/>
    <s v="Direção Proteção Civil"/>
    <x v="0"/>
    <x v="0"/>
    <x v="0"/>
    <x v="0"/>
    <x v="0"/>
    <x v="0"/>
    <x v="0"/>
    <s v="000000"/>
    <x v="0"/>
    <x v="0"/>
    <x v="7"/>
    <x v="0"/>
    <s v="Pagamento de salário referente a 05-2022"/>
  </r>
  <r>
    <x v="1"/>
    <n v="0"/>
    <n v="0"/>
    <n v="0"/>
    <n v="64"/>
    <x v="2486"/>
    <x v="0"/>
    <x v="1"/>
    <x v="0"/>
    <s v="03.16.17"/>
    <x v="49"/>
    <x v="0"/>
    <x v="5"/>
    <s v="Direção Proteção Civil"/>
    <s v="03.16.17"/>
    <s v="Direção Proteção Civil"/>
    <s v="03.16.17"/>
    <x v="62"/>
    <x v="0"/>
    <x v="1"/>
    <x v="1"/>
    <x v="0"/>
    <x v="0"/>
    <x v="2"/>
    <x v="0"/>
    <x v="1"/>
    <s v="2022-05-25"/>
    <x v="0"/>
    <n v="64"/>
    <x v="0"/>
    <m/>
    <x v="0"/>
    <m/>
    <x v="35"/>
    <n v="100478986"/>
    <x v="0"/>
    <x v="7"/>
    <s v="Direção Proteção Civil"/>
    <s v="ORI"/>
    <x v="0"/>
    <m/>
    <x v="0"/>
    <x v="0"/>
    <x v="0"/>
    <x v="0"/>
    <x v="0"/>
    <x v="0"/>
    <x v="0"/>
    <x v="1"/>
    <x v="0"/>
    <x v="0"/>
    <x v="0"/>
    <s v="Direção Proteção Civil"/>
    <x v="0"/>
    <x v="0"/>
    <x v="0"/>
    <x v="0"/>
    <x v="0"/>
    <x v="0"/>
    <x v="0"/>
    <s v="000000"/>
    <x v="0"/>
    <x v="0"/>
    <x v="7"/>
    <x v="0"/>
    <s v="Pagamento de salário referente a 05-2022"/>
  </r>
  <r>
    <x v="1"/>
    <n v="0"/>
    <n v="0"/>
    <n v="0"/>
    <n v="397"/>
    <x v="2486"/>
    <x v="0"/>
    <x v="1"/>
    <x v="0"/>
    <s v="03.16.17"/>
    <x v="49"/>
    <x v="0"/>
    <x v="5"/>
    <s v="Direção Proteção Civil"/>
    <s v="03.16.17"/>
    <s v="Direção Proteção Civil"/>
    <s v="03.16.17"/>
    <x v="15"/>
    <x v="0"/>
    <x v="1"/>
    <x v="1"/>
    <x v="1"/>
    <x v="0"/>
    <x v="2"/>
    <x v="0"/>
    <x v="1"/>
    <s v="2022-05-25"/>
    <x v="0"/>
    <n v="397"/>
    <x v="0"/>
    <m/>
    <x v="0"/>
    <m/>
    <x v="35"/>
    <n v="100478986"/>
    <x v="0"/>
    <x v="7"/>
    <s v="Direção Proteção Civil"/>
    <s v="ORI"/>
    <x v="0"/>
    <m/>
    <x v="0"/>
    <x v="0"/>
    <x v="0"/>
    <x v="0"/>
    <x v="0"/>
    <x v="0"/>
    <x v="0"/>
    <x v="0"/>
    <x v="0"/>
    <x v="0"/>
    <x v="0"/>
    <s v="Direção Proteção Civil"/>
    <x v="0"/>
    <x v="0"/>
    <x v="0"/>
    <x v="0"/>
    <x v="0"/>
    <x v="0"/>
    <x v="0"/>
    <s v="000000"/>
    <x v="0"/>
    <x v="0"/>
    <x v="7"/>
    <x v="0"/>
    <s v="Pagamento de salário referente a 05-2022"/>
  </r>
  <r>
    <x v="1"/>
    <n v="0"/>
    <n v="0"/>
    <n v="0"/>
    <n v="1099"/>
    <x v="2486"/>
    <x v="0"/>
    <x v="1"/>
    <x v="0"/>
    <s v="03.16.17"/>
    <x v="49"/>
    <x v="0"/>
    <x v="5"/>
    <s v="Direção Proteção Civil"/>
    <s v="03.16.17"/>
    <s v="Direção Proteção Civil"/>
    <s v="03.16.17"/>
    <x v="60"/>
    <x v="0"/>
    <x v="1"/>
    <x v="1"/>
    <x v="0"/>
    <x v="0"/>
    <x v="2"/>
    <x v="0"/>
    <x v="1"/>
    <s v="2022-05-25"/>
    <x v="0"/>
    <n v="1099"/>
    <x v="0"/>
    <m/>
    <x v="0"/>
    <m/>
    <x v="33"/>
    <n v="100474706"/>
    <x v="0"/>
    <x v="6"/>
    <s v="Direção Proteção Civil"/>
    <s v="ORI"/>
    <x v="0"/>
    <m/>
    <x v="0"/>
    <x v="0"/>
    <x v="0"/>
    <x v="0"/>
    <x v="0"/>
    <x v="0"/>
    <x v="0"/>
    <x v="0"/>
    <x v="0"/>
    <x v="0"/>
    <x v="0"/>
    <s v="Direção Proteção Civil"/>
    <x v="0"/>
    <x v="0"/>
    <x v="0"/>
    <x v="0"/>
    <x v="0"/>
    <x v="0"/>
    <x v="0"/>
    <s v="000000"/>
    <x v="0"/>
    <x v="0"/>
    <x v="6"/>
    <x v="0"/>
    <s v="Pagamento de salário referente a 05-2022"/>
  </r>
  <r>
    <x v="1"/>
    <n v="0"/>
    <n v="0"/>
    <n v="0"/>
    <n v="1142"/>
    <x v="2486"/>
    <x v="0"/>
    <x v="1"/>
    <x v="0"/>
    <s v="03.16.17"/>
    <x v="49"/>
    <x v="0"/>
    <x v="5"/>
    <s v="Direção Proteção Civil"/>
    <s v="03.16.17"/>
    <s v="Direção Proteção Civil"/>
    <s v="03.16.17"/>
    <x v="62"/>
    <x v="0"/>
    <x v="1"/>
    <x v="1"/>
    <x v="0"/>
    <x v="0"/>
    <x v="2"/>
    <x v="0"/>
    <x v="1"/>
    <s v="2022-05-25"/>
    <x v="0"/>
    <n v="1142"/>
    <x v="0"/>
    <m/>
    <x v="0"/>
    <m/>
    <x v="33"/>
    <n v="100474706"/>
    <x v="0"/>
    <x v="6"/>
    <s v="Direção Proteção Civil"/>
    <s v="ORI"/>
    <x v="0"/>
    <m/>
    <x v="0"/>
    <x v="0"/>
    <x v="0"/>
    <x v="0"/>
    <x v="0"/>
    <x v="0"/>
    <x v="0"/>
    <x v="1"/>
    <x v="0"/>
    <x v="0"/>
    <x v="0"/>
    <s v="Direção Proteção Civil"/>
    <x v="0"/>
    <x v="0"/>
    <x v="0"/>
    <x v="0"/>
    <x v="0"/>
    <x v="0"/>
    <x v="0"/>
    <s v="000000"/>
    <x v="0"/>
    <x v="0"/>
    <x v="6"/>
    <x v="0"/>
    <s v="Pagamento de salário referente a 05-2022"/>
  </r>
  <r>
    <x v="1"/>
    <n v="0"/>
    <n v="0"/>
    <n v="0"/>
    <n v="6967"/>
    <x v="2486"/>
    <x v="0"/>
    <x v="1"/>
    <x v="0"/>
    <s v="03.16.17"/>
    <x v="49"/>
    <x v="0"/>
    <x v="5"/>
    <s v="Direção Proteção Civil"/>
    <s v="03.16.17"/>
    <s v="Direção Proteção Civil"/>
    <s v="03.16.17"/>
    <x v="15"/>
    <x v="0"/>
    <x v="1"/>
    <x v="1"/>
    <x v="1"/>
    <x v="0"/>
    <x v="2"/>
    <x v="0"/>
    <x v="1"/>
    <s v="2022-05-25"/>
    <x v="0"/>
    <n v="6967"/>
    <x v="0"/>
    <m/>
    <x v="0"/>
    <m/>
    <x v="33"/>
    <n v="100474706"/>
    <x v="0"/>
    <x v="6"/>
    <s v="Direção Proteção Civil"/>
    <s v="ORI"/>
    <x v="0"/>
    <m/>
    <x v="0"/>
    <x v="0"/>
    <x v="0"/>
    <x v="0"/>
    <x v="0"/>
    <x v="0"/>
    <x v="0"/>
    <x v="0"/>
    <x v="0"/>
    <x v="0"/>
    <x v="0"/>
    <s v="Direção Proteção Civil"/>
    <x v="0"/>
    <x v="0"/>
    <x v="0"/>
    <x v="0"/>
    <x v="0"/>
    <x v="0"/>
    <x v="0"/>
    <s v="000000"/>
    <x v="0"/>
    <x v="0"/>
    <x v="6"/>
    <x v="0"/>
    <s v="Pagamento de salário referente a 05-2022"/>
  </r>
  <r>
    <x v="1"/>
    <n v="0"/>
    <n v="0"/>
    <n v="0"/>
    <n v="112"/>
    <x v="2486"/>
    <x v="0"/>
    <x v="1"/>
    <x v="0"/>
    <s v="03.16.17"/>
    <x v="49"/>
    <x v="0"/>
    <x v="5"/>
    <s v="Direção Proteção Civil"/>
    <s v="03.16.17"/>
    <s v="Direção Proteção Civil"/>
    <s v="03.16.17"/>
    <x v="60"/>
    <x v="0"/>
    <x v="1"/>
    <x v="1"/>
    <x v="0"/>
    <x v="0"/>
    <x v="2"/>
    <x v="0"/>
    <x v="1"/>
    <s v="2022-05-25"/>
    <x v="0"/>
    <n v="112"/>
    <x v="0"/>
    <m/>
    <x v="0"/>
    <m/>
    <x v="36"/>
    <n v="100478987"/>
    <x v="0"/>
    <x v="5"/>
    <s v="Direção Proteção Civil"/>
    <s v="ORI"/>
    <x v="0"/>
    <m/>
    <x v="0"/>
    <x v="0"/>
    <x v="0"/>
    <x v="0"/>
    <x v="0"/>
    <x v="0"/>
    <x v="0"/>
    <x v="0"/>
    <x v="0"/>
    <x v="0"/>
    <x v="0"/>
    <s v="Direção Proteção Civil"/>
    <x v="0"/>
    <x v="0"/>
    <x v="0"/>
    <x v="0"/>
    <x v="0"/>
    <x v="0"/>
    <x v="0"/>
    <s v="000000"/>
    <x v="0"/>
    <x v="0"/>
    <x v="5"/>
    <x v="0"/>
    <s v="Pagamento de salário referente a 05-2022"/>
  </r>
  <r>
    <x v="1"/>
    <n v="0"/>
    <n v="0"/>
    <n v="0"/>
    <n v="116"/>
    <x v="2486"/>
    <x v="0"/>
    <x v="1"/>
    <x v="0"/>
    <s v="03.16.17"/>
    <x v="49"/>
    <x v="0"/>
    <x v="5"/>
    <s v="Direção Proteção Civil"/>
    <s v="03.16.17"/>
    <s v="Direção Proteção Civil"/>
    <s v="03.16.17"/>
    <x v="62"/>
    <x v="0"/>
    <x v="1"/>
    <x v="1"/>
    <x v="0"/>
    <x v="0"/>
    <x v="2"/>
    <x v="0"/>
    <x v="1"/>
    <s v="2022-05-25"/>
    <x v="0"/>
    <n v="116"/>
    <x v="0"/>
    <m/>
    <x v="0"/>
    <m/>
    <x v="36"/>
    <n v="100478987"/>
    <x v="0"/>
    <x v="5"/>
    <s v="Direção Proteção Civil"/>
    <s v="ORI"/>
    <x v="0"/>
    <m/>
    <x v="0"/>
    <x v="0"/>
    <x v="0"/>
    <x v="0"/>
    <x v="0"/>
    <x v="0"/>
    <x v="0"/>
    <x v="1"/>
    <x v="0"/>
    <x v="0"/>
    <x v="0"/>
    <s v="Direção Proteção Civil"/>
    <x v="0"/>
    <x v="0"/>
    <x v="0"/>
    <x v="0"/>
    <x v="0"/>
    <x v="0"/>
    <x v="0"/>
    <s v="000000"/>
    <x v="0"/>
    <x v="0"/>
    <x v="5"/>
    <x v="0"/>
    <s v="Pagamento de salário referente a 05-2022"/>
  </r>
  <r>
    <x v="1"/>
    <n v="0"/>
    <n v="0"/>
    <n v="0"/>
    <n v="713"/>
    <x v="2486"/>
    <x v="0"/>
    <x v="1"/>
    <x v="0"/>
    <s v="03.16.17"/>
    <x v="49"/>
    <x v="0"/>
    <x v="5"/>
    <s v="Direção Proteção Civil"/>
    <s v="03.16.17"/>
    <s v="Direção Proteção Civil"/>
    <s v="03.16.17"/>
    <x v="15"/>
    <x v="0"/>
    <x v="1"/>
    <x v="1"/>
    <x v="1"/>
    <x v="0"/>
    <x v="2"/>
    <x v="0"/>
    <x v="1"/>
    <s v="2022-05-25"/>
    <x v="0"/>
    <n v="713"/>
    <x v="0"/>
    <m/>
    <x v="0"/>
    <m/>
    <x v="36"/>
    <n v="100478987"/>
    <x v="0"/>
    <x v="5"/>
    <s v="Direção Proteção Civil"/>
    <s v="ORI"/>
    <x v="0"/>
    <m/>
    <x v="0"/>
    <x v="0"/>
    <x v="0"/>
    <x v="0"/>
    <x v="0"/>
    <x v="0"/>
    <x v="0"/>
    <x v="0"/>
    <x v="0"/>
    <x v="0"/>
    <x v="0"/>
    <s v="Direção Proteção Civil"/>
    <x v="0"/>
    <x v="0"/>
    <x v="0"/>
    <x v="0"/>
    <x v="0"/>
    <x v="0"/>
    <x v="0"/>
    <s v="000000"/>
    <x v="0"/>
    <x v="0"/>
    <x v="5"/>
    <x v="0"/>
    <s v="Pagamento de salário referente a 05-2022"/>
  </r>
  <r>
    <x v="1"/>
    <n v="0"/>
    <n v="0"/>
    <n v="0"/>
    <n v="16561"/>
    <x v="2486"/>
    <x v="0"/>
    <x v="1"/>
    <x v="0"/>
    <s v="03.16.17"/>
    <x v="49"/>
    <x v="0"/>
    <x v="5"/>
    <s v="Direção Proteção Civil"/>
    <s v="03.16.17"/>
    <s v="Direção Proteção Civil"/>
    <s v="03.16.17"/>
    <x v="60"/>
    <x v="0"/>
    <x v="1"/>
    <x v="1"/>
    <x v="0"/>
    <x v="0"/>
    <x v="2"/>
    <x v="0"/>
    <x v="1"/>
    <s v="2022-05-25"/>
    <x v="0"/>
    <n v="16561"/>
    <x v="0"/>
    <m/>
    <x v="0"/>
    <m/>
    <x v="22"/>
    <n v="100474693"/>
    <x v="0"/>
    <x v="0"/>
    <s v="Direção Proteção Civil"/>
    <s v="ORI"/>
    <x v="0"/>
    <m/>
    <x v="0"/>
    <x v="0"/>
    <x v="0"/>
    <x v="0"/>
    <x v="0"/>
    <x v="0"/>
    <x v="0"/>
    <x v="0"/>
    <x v="0"/>
    <x v="0"/>
    <x v="0"/>
    <s v="Direção Proteção Civil"/>
    <x v="0"/>
    <x v="0"/>
    <x v="0"/>
    <x v="0"/>
    <x v="0"/>
    <x v="0"/>
    <x v="0"/>
    <s v="000000"/>
    <x v="0"/>
    <x v="0"/>
    <x v="0"/>
    <x v="0"/>
    <s v="Pagamento de salário referente a 05-2022"/>
  </r>
  <r>
    <x v="1"/>
    <n v="0"/>
    <n v="0"/>
    <n v="0"/>
    <n v="17214"/>
    <x v="2486"/>
    <x v="0"/>
    <x v="1"/>
    <x v="0"/>
    <s v="03.16.17"/>
    <x v="49"/>
    <x v="0"/>
    <x v="5"/>
    <s v="Direção Proteção Civil"/>
    <s v="03.16.17"/>
    <s v="Direção Proteção Civil"/>
    <s v="03.16.17"/>
    <x v="62"/>
    <x v="0"/>
    <x v="1"/>
    <x v="1"/>
    <x v="0"/>
    <x v="0"/>
    <x v="2"/>
    <x v="0"/>
    <x v="1"/>
    <s v="2022-05-25"/>
    <x v="0"/>
    <n v="17214"/>
    <x v="0"/>
    <m/>
    <x v="0"/>
    <m/>
    <x v="22"/>
    <n v="100474693"/>
    <x v="0"/>
    <x v="0"/>
    <s v="Direção Proteção Civil"/>
    <s v="ORI"/>
    <x v="0"/>
    <m/>
    <x v="0"/>
    <x v="0"/>
    <x v="0"/>
    <x v="0"/>
    <x v="0"/>
    <x v="0"/>
    <x v="0"/>
    <x v="1"/>
    <x v="0"/>
    <x v="0"/>
    <x v="0"/>
    <s v="Direção Proteção Civil"/>
    <x v="0"/>
    <x v="0"/>
    <x v="0"/>
    <x v="0"/>
    <x v="0"/>
    <x v="0"/>
    <x v="0"/>
    <s v="000000"/>
    <x v="0"/>
    <x v="0"/>
    <x v="0"/>
    <x v="0"/>
    <s v="Pagamento de salário referente a 05-2022"/>
  </r>
  <r>
    <x v="1"/>
    <n v="0"/>
    <n v="0"/>
    <n v="0"/>
    <n v="104914"/>
    <x v="2486"/>
    <x v="0"/>
    <x v="1"/>
    <x v="0"/>
    <s v="03.16.17"/>
    <x v="49"/>
    <x v="0"/>
    <x v="5"/>
    <s v="Direção Proteção Civil"/>
    <s v="03.16.17"/>
    <s v="Direção Proteção Civil"/>
    <s v="03.16.17"/>
    <x v="15"/>
    <x v="0"/>
    <x v="1"/>
    <x v="1"/>
    <x v="1"/>
    <x v="0"/>
    <x v="2"/>
    <x v="0"/>
    <x v="1"/>
    <s v="2022-05-25"/>
    <x v="0"/>
    <n v="104914"/>
    <x v="0"/>
    <m/>
    <x v="0"/>
    <m/>
    <x v="22"/>
    <n v="100474693"/>
    <x v="0"/>
    <x v="0"/>
    <s v="Direção Proteção Civil"/>
    <s v="ORI"/>
    <x v="0"/>
    <m/>
    <x v="0"/>
    <x v="0"/>
    <x v="0"/>
    <x v="0"/>
    <x v="0"/>
    <x v="0"/>
    <x v="0"/>
    <x v="0"/>
    <x v="0"/>
    <x v="0"/>
    <x v="0"/>
    <s v="Direção Proteção Civil"/>
    <x v="0"/>
    <x v="0"/>
    <x v="0"/>
    <x v="0"/>
    <x v="0"/>
    <x v="0"/>
    <x v="0"/>
    <s v="000000"/>
    <x v="0"/>
    <x v="0"/>
    <x v="0"/>
    <x v="0"/>
    <s v="Pagamento de salário referente a 05-2022"/>
  </r>
  <r>
    <x v="1"/>
    <n v="0"/>
    <n v="0"/>
    <n v="0"/>
    <n v="656"/>
    <x v="2487"/>
    <x v="0"/>
    <x v="1"/>
    <x v="0"/>
    <s v="03.16.15"/>
    <x v="6"/>
    <x v="0"/>
    <x v="5"/>
    <s v="Direção Financeira"/>
    <s v="03.16.15"/>
    <s v="Direção Financeira"/>
    <s v="03.16.15"/>
    <x v="60"/>
    <x v="0"/>
    <x v="1"/>
    <x v="1"/>
    <x v="0"/>
    <x v="0"/>
    <x v="2"/>
    <x v="0"/>
    <x v="1"/>
    <s v="2022-05-25"/>
    <x v="0"/>
    <n v="656"/>
    <x v="0"/>
    <m/>
    <x v="0"/>
    <m/>
    <x v="3"/>
    <n v="100474696"/>
    <x v="0"/>
    <x v="1"/>
    <s v="Direção Financeira"/>
    <s v="ORI"/>
    <x v="0"/>
    <m/>
    <x v="0"/>
    <x v="0"/>
    <x v="0"/>
    <x v="0"/>
    <x v="0"/>
    <x v="0"/>
    <x v="0"/>
    <x v="0"/>
    <x v="0"/>
    <x v="0"/>
    <x v="0"/>
    <s v="Direção Financeira"/>
    <x v="0"/>
    <x v="0"/>
    <x v="0"/>
    <x v="0"/>
    <x v="0"/>
    <x v="0"/>
    <x v="0"/>
    <s v="000000"/>
    <x v="0"/>
    <x v="0"/>
    <x v="1"/>
    <x v="0"/>
    <s v="Pagamento de salário referente a 05-2022"/>
  </r>
  <r>
    <x v="1"/>
    <n v="0"/>
    <n v="0"/>
    <n v="0"/>
    <n v="3224"/>
    <x v="2487"/>
    <x v="0"/>
    <x v="1"/>
    <x v="0"/>
    <s v="03.16.15"/>
    <x v="6"/>
    <x v="0"/>
    <x v="5"/>
    <s v="Direção Financeira"/>
    <s v="03.16.15"/>
    <s v="Direção Financeira"/>
    <s v="03.16.15"/>
    <x v="61"/>
    <x v="0"/>
    <x v="1"/>
    <x v="1"/>
    <x v="0"/>
    <x v="0"/>
    <x v="2"/>
    <x v="0"/>
    <x v="1"/>
    <s v="2022-05-25"/>
    <x v="0"/>
    <n v="3224"/>
    <x v="0"/>
    <m/>
    <x v="0"/>
    <m/>
    <x v="3"/>
    <n v="100474696"/>
    <x v="0"/>
    <x v="1"/>
    <s v="Direção Financeira"/>
    <s v="ORI"/>
    <x v="0"/>
    <m/>
    <x v="0"/>
    <x v="0"/>
    <x v="0"/>
    <x v="0"/>
    <x v="0"/>
    <x v="0"/>
    <x v="0"/>
    <x v="0"/>
    <x v="0"/>
    <x v="0"/>
    <x v="0"/>
    <s v="Direção Financeira"/>
    <x v="0"/>
    <x v="0"/>
    <x v="0"/>
    <x v="0"/>
    <x v="0"/>
    <x v="0"/>
    <x v="0"/>
    <s v="000000"/>
    <x v="0"/>
    <x v="0"/>
    <x v="1"/>
    <x v="0"/>
    <s v="Pagamento de salário referente a 05-2022"/>
  </r>
  <r>
    <x v="1"/>
    <n v="0"/>
    <n v="0"/>
    <n v="0"/>
    <n v="747"/>
    <x v="2487"/>
    <x v="0"/>
    <x v="1"/>
    <x v="0"/>
    <s v="03.16.15"/>
    <x v="6"/>
    <x v="0"/>
    <x v="5"/>
    <s v="Direção Financeira"/>
    <s v="03.16.15"/>
    <s v="Direção Financeira"/>
    <s v="03.16.15"/>
    <x v="62"/>
    <x v="0"/>
    <x v="1"/>
    <x v="1"/>
    <x v="0"/>
    <x v="0"/>
    <x v="2"/>
    <x v="0"/>
    <x v="1"/>
    <s v="2022-05-25"/>
    <x v="0"/>
    <n v="747"/>
    <x v="0"/>
    <m/>
    <x v="0"/>
    <m/>
    <x v="3"/>
    <n v="100474696"/>
    <x v="0"/>
    <x v="1"/>
    <s v="Direção Financeira"/>
    <s v="ORI"/>
    <x v="0"/>
    <m/>
    <x v="0"/>
    <x v="0"/>
    <x v="0"/>
    <x v="0"/>
    <x v="0"/>
    <x v="0"/>
    <x v="0"/>
    <x v="0"/>
    <x v="0"/>
    <x v="0"/>
    <x v="0"/>
    <s v="Direção Financeira"/>
    <x v="0"/>
    <x v="0"/>
    <x v="0"/>
    <x v="0"/>
    <x v="0"/>
    <x v="0"/>
    <x v="0"/>
    <s v="000000"/>
    <x v="0"/>
    <x v="0"/>
    <x v="1"/>
    <x v="0"/>
    <s v="Pagamento de salário referente a 05-2022"/>
  </r>
  <r>
    <x v="1"/>
    <n v="0"/>
    <n v="0"/>
    <n v="0"/>
    <n v="72"/>
    <x v="2487"/>
    <x v="0"/>
    <x v="1"/>
    <x v="0"/>
    <s v="03.16.15"/>
    <x v="6"/>
    <x v="0"/>
    <x v="5"/>
    <s v="Direção Financeira"/>
    <s v="03.16.15"/>
    <s v="Direção Financeira"/>
    <s v="03.16.15"/>
    <x v="14"/>
    <x v="0"/>
    <x v="1"/>
    <x v="1"/>
    <x v="0"/>
    <x v="0"/>
    <x v="2"/>
    <x v="0"/>
    <x v="1"/>
    <s v="2022-05-25"/>
    <x v="0"/>
    <n v="72"/>
    <x v="0"/>
    <m/>
    <x v="0"/>
    <m/>
    <x v="3"/>
    <n v="100474696"/>
    <x v="0"/>
    <x v="1"/>
    <s v="Direção Financeira"/>
    <s v="ORI"/>
    <x v="0"/>
    <m/>
    <x v="0"/>
    <x v="0"/>
    <x v="0"/>
    <x v="0"/>
    <x v="0"/>
    <x v="0"/>
    <x v="0"/>
    <x v="0"/>
    <x v="0"/>
    <x v="0"/>
    <x v="0"/>
    <s v="Direção Financeira"/>
    <x v="0"/>
    <x v="0"/>
    <x v="0"/>
    <x v="0"/>
    <x v="0"/>
    <x v="0"/>
    <x v="0"/>
    <s v="000000"/>
    <x v="0"/>
    <x v="0"/>
    <x v="1"/>
    <x v="0"/>
    <s v="Pagamento de salário referente a 05-2022"/>
  </r>
  <r>
    <x v="1"/>
    <n v="0"/>
    <n v="0"/>
    <n v="0"/>
    <n v="30169"/>
    <x v="2487"/>
    <x v="0"/>
    <x v="1"/>
    <x v="0"/>
    <s v="03.16.15"/>
    <x v="6"/>
    <x v="0"/>
    <x v="5"/>
    <s v="Direção Financeira"/>
    <s v="03.16.15"/>
    <s v="Direção Financeira"/>
    <s v="03.16.15"/>
    <x v="15"/>
    <x v="0"/>
    <x v="1"/>
    <x v="1"/>
    <x v="1"/>
    <x v="0"/>
    <x v="2"/>
    <x v="0"/>
    <x v="1"/>
    <s v="2022-05-25"/>
    <x v="0"/>
    <n v="30169"/>
    <x v="0"/>
    <m/>
    <x v="0"/>
    <m/>
    <x v="3"/>
    <n v="100474696"/>
    <x v="0"/>
    <x v="1"/>
    <s v="Direção Financeira"/>
    <s v="ORI"/>
    <x v="0"/>
    <m/>
    <x v="0"/>
    <x v="0"/>
    <x v="0"/>
    <x v="0"/>
    <x v="0"/>
    <x v="0"/>
    <x v="0"/>
    <x v="0"/>
    <x v="0"/>
    <x v="0"/>
    <x v="0"/>
    <s v="Direção Financeira"/>
    <x v="0"/>
    <x v="0"/>
    <x v="0"/>
    <x v="0"/>
    <x v="0"/>
    <x v="0"/>
    <x v="0"/>
    <s v="000000"/>
    <x v="0"/>
    <x v="0"/>
    <x v="1"/>
    <x v="0"/>
    <s v="Pagamento de salário referente a 05-2022"/>
  </r>
  <r>
    <x v="1"/>
    <n v="0"/>
    <n v="0"/>
    <n v="0"/>
    <n v="9795"/>
    <x v="2487"/>
    <x v="0"/>
    <x v="1"/>
    <x v="0"/>
    <s v="03.16.15"/>
    <x v="6"/>
    <x v="0"/>
    <x v="5"/>
    <s v="Direção Financeira"/>
    <s v="03.16.15"/>
    <s v="Direção Financeira"/>
    <s v="03.16.15"/>
    <x v="16"/>
    <x v="0"/>
    <x v="1"/>
    <x v="1"/>
    <x v="1"/>
    <x v="0"/>
    <x v="2"/>
    <x v="0"/>
    <x v="1"/>
    <s v="2022-05-25"/>
    <x v="0"/>
    <n v="9795"/>
    <x v="0"/>
    <m/>
    <x v="0"/>
    <m/>
    <x v="3"/>
    <n v="100474696"/>
    <x v="0"/>
    <x v="1"/>
    <s v="Direção Financeira"/>
    <s v="ORI"/>
    <x v="0"/>
    <m/>
    <x v="0"/>
    <x v="0"/>
    <x v="0"/>
    <x v="0"/>
    <x v="0"/>
    <x v="0"/>
    <x v="0"/>
    <x v="0"/>
    <x v="0"/>
    <x v="0"/>
    <x v="0"/>
    <s v="Direção Financeira"/>
    <x v="0"/>
    <x v="0"/>
    <x v="0"/>
    <x v="0"/>
    <x v="0"/>
    <x v="0"/>
    <x v="0"/>
    <s v="000000"/>
    <x v="0"/>
    <x v="0"/>
    <x v="1"/>
    <x v="0"/>
    <s v="Pagamento de salário referente a 05-2022"/>
  </r>
  <r>
    <x v="1"/>
    <n v="0"/>
    <n v="0"/>
    <n v="0"/>
    <n v="132"/>
    <x v="2487"/>
    <x v="0"/>
    <x v="1"/>
    <x v="0"/>
    <s v="03.16.15"/>
    <x v="6"/>
    <x v="0"/>
    <x v="5"/>
    <s v="Direção Financeira"/>
    <s v="03.16.15"/>
    <s v="Direção Financeira"/>
    <s v="03.16.15"/>
    <x v="60"/>
    <x v="0"/>
    <x v="1"/>
    <x v="1"/>
    <x v="0"/>
    <x v="0"/>
    <x v="2"/>
    <x v="0"/>
    <x v="1"/>
    <s v="2022-05-25"/>
    <x v="0"/>
    <n v="132"/>
    <x v="0"/>
    <m/>
    <x v="0"/>
    <m/>
    <x v="21"/>
    <n v="100474708"/>
    <x v="0"/>
    <x v="2"/>
    <s v="Direção Financeira"/>
    <s v="ORI"/>
    <x v="0"/>
    <m/>
    <x v="0"/>
    <x v="0"/>
    <x v="0"/>
    <x v="0"/>
    <x v="0"/>
    <x v="0"/>
    <x v="0"/>
    <x v="0"/>
    <x v="0"/>
    <x v="0"/>
    <x v="0"/>
    <s v="Direção Financeira"/>
    <x v="0"/>
    <x v="0"/>
    <x v="0"/>
    <x v="0"/>
    <x v="0"/>
    <x v="0"/>
    <x v="0"/>
    <s v="000000"/>
    <x v="0"/>
    <x v="0"/>
    <x v="2"/>
    <x v="0"/>
    <s v="Pagamento de salário referente a 05-2022"/>
  </r>
  <r>
    <x v="1"/>
    <n v="0"/>
    <n v="0"/>
    <n v="0"/>
    <n v="649"/>
    <x v="2487"/>
    <x v="0"/>
    <x v="1"/>
    <x v="0"/>
    <s v="03.16.15"/>
    <x v="6"/>
    <x v="0"/>
    <x v="5"/>
    <s v="Direção Financeira"/>
    <s v="03.16.15"/>
    <s v="Direção Financeira"/>
    <s v="03.16.15"/>
    <x v="61"/>
    <x v="0"/>
    <x v="1"/>
    <x v="1"/>
    <x v="0"/>
    <x v="0"/>
    <x v="2"/>
    <x v="0"/>
    <x v="1"/>
    <s v="2022-05-25"/>
    <x v="0"/>
    <n v="649"/>
    <x v="0"/>
    <m/>
    <x v="0"/>
    <m/>
    <x v="21"/>
    <n v="100474708"/>
    <x v="0"/>
    <x v="2"/>
    <s v="Direção Financeira"/>
    <s v="ORI"/>
    <x v="0"/>
    <m/>
    <x v="0"/>
    <x v="0"/>
    <x v="0"/>
    <x v="0"/>
    <x v="0"/>
    <x v="0"/>
    <x v="0"/>
    <x v="0"/>
    <x v="0"/>
    <x v="0"/>
    <x v="0"/>
    <s v="Direção Financeira"/>
    <x v="0"/>
    <x v="0"/>
    <x v="0"/>
    <x v="0"/>
    <x v="0"/>
    <x v="0"/>
    <x v="0"/>
    <s v="000000"/>
    <x v="0"/>
    <x v="0"/>
    <x v="2"/>
    <x v="0"/>
    <s v="Pagamento de salário referente a 05-2022"/>
  </r>
  <r>
    <x v="1"/>
    <n v="0"/>
    <n v="0"/>
    <n v="0"/>
    <n v="150"/>
    <x v="2487"/>
    <x v="0"/>
    <x v="1"/>
    <x v="0"/>
    <s v="03.16.15"/>
    <x v="6"/>
    <x v="0"/>
    <x v="5"/>
    <s v="Direção Financeira"/>
    <s v="03.16.15"/>
    <s v="Direção Financeira"/>
    <s v="03.16.15"/>
    <x v="62"/>
    <x v="0"/>
    <x v="1"/>
    <x v="1"/>
    <x v="0"/>
    <x v="0"/>
    <x v="2"/>
    <x v="0"/>
    <x v="1"/>
    <s v="2022-05-25"/>
    <x v="0"/>
    <n v="150"/>
    <x v="0"/>
    <m/>
    <x v="0"/>
    <m/>
    <x v="21"/>
    <n v="100474708"/>
    <x v="0"/>
    <x v="2"/>
    <s v="Direção Financeira"/>
    <s v="ORI"/>
    <x v="0"/>
    <m/>
    <x v="0"/>
    <x v="0"/>
    <x v="0"/>
    <x v="0"/>
    <x v="0"/>
    <x v="0"/>
    <x v="0"/>
    <x v="0"/>
    <x v="0"/>
    <x v="0"/>
    <x v="0"/>
    <s v="Direção Financeira"/>
    <x v="0"/>
    <x v="0"/>
    <x v="0"/>
    <x v="0"/>
    <x v="0"/>
    <x v="0"/>
    <x v="0"/>
    <s v="000000"/>
    <x v="0"/>
    <x v="0"/>
    <x v="2"/>
    <x v="0"/>
    <s v="Pagamento de salário referente a 05-2022"/>
  </r>
  <r>
    <x v="1"/>
    <n v="0"/>
    <n v="0"/>
    <n v="0"/>
    <n v="14"/>
    <x v="2487"/>
    <x v="0"/>
    <x v="1"/>
    <x v="0"/>
    <s v="03.16.15"/>
    <x v="6"/>
    <x v="0"/>
    <x v="5"/>
    <s v="Direção Financeira"/>
    <s v="03.16.15"/>
    <s v="Direção Financeira"/>
    <s v="03.16.15"/>
    <x v="14"/>
    <x v="0"/>
    <x v="1"/>
    <x v="1"/>
    <x v="0"/>
    <x v="0"/>
    <x v="2"/>
    <x v="0"/>
    <x v="1"/>
    <s v="2022-05-25"/>
    <x v="0"/>
    <n v="14"/>
    <x v="0"/>
    <m/>
    <x v="0"/>
    <m/>
    <x v="21"/>
    <n v="100474708"/>
    <x v="0"/>
    <x v="2"/>
    <s v="Direção Financeira"/>
    <s v="ORI"/>
    <x v="0"/>
    <m/>
    <x v="0"/>
    <x v="0"/>
    <x v="0"/>
    <x v="0"/>
    <x v="0"/>
    <x v="0"/>
    <x v="0"/>
    <x v="0"/>
    <x v="0"/>
    <x v="0"/>
    <x v="0"/>
    <s v="Direção Financeira"/>
    <x v="0"/>
    <x v="0"/>
    <x v="0"/>
    <x v="0"/>
    <x v="0"/>
    <x v="0"/>
    <x v="0"/>
    <s v="000000"/>
    <x v="0"/>
    <x v="0"/>
    <x v="2"/>
    <x v="0"/>
    <s v="Pagamento de salário referente a 05-2022"/>
  </r>
  <r>
    <x v="1"/>
    <n v="0"/>
    <n v="0"/>
    <n v="0"/>
    <n v="6079"/>
    <x v="2487"/>
    <x v="0"/>
    <x v="1"/>
    <x v="0"/>
    <s v="03.16.15"/>
    <x v="6"/>
    <x v="0"/>
    <x v="5"/>
    <s v="Direção Financeira"/>
    <s v="03.16.15"/>
    <s v="Direção Financeira"/>
    <s v="03.16.15"/>
    <x v="15"/>
    <x v="0"/>
    <x v="1"/>
    <x v="1"/>
    <x v="1"/>
    <x v="0"/>
    <x v="2"/>
    <x v="0"/>
    <x v="1"/>
    <s v="2022-05-25"/>
    <x v="0"/>
    <n v="6079"/>
    <x v="0"/>
    <m/>
    <x v="0"/>
    <m/>
    <x v="21"/>
    <n v="100474708"/>
    <x v="0"/>
    <x v="2"/>
    <s v="Direção Financeira"/>
    <s v="ORI"/>
    <x v="0"/>
    <m/>
    <x v="0"/>
    <x v="0"/>
    <x v="0"/>
    <x v="0"/>
    <x v="0"/>
    <x v="0"/>
    <x v="0"/>
    <x v="0"/>
    <x v="0"/>
    <x v="0"/>
    <x v="0"/>
    <s v="Direção Financeira"/>
    <x v="0"/>
    <x v="0"/>
    <x v="0"/>
    <x v="0"/>
    <x v="0"/>
    <x v="0"/>
    <x v="0"/>
    <s v="000000"/>
    <x v="0"/>
    <x v="0"/>
    <x v="2"/>
    <x v="0"/>
    <s v="Pagamento de salário referente a 05-2022"/>
  </r>
  <r>
    <x v="1"/>
    <n v="0"/>
    <n v="0"/>
    <n v="0"/>
    <n v="1976"/>
    <x v="2487"/>
    <x v="0"/>
    <x v="1"/>
    <x v="0"/>
    <s v="03.16.15"/>
    <x v="6"/>
    <x v="0"/>
    <x v="5"/>
    <s v="Direção Financeira"/>
    <s v="03.16.15"/>
    <s v="Direção Financeira"/>
    <s v="03.16.15"/>
    <x v="16"/>
    <x v="0"/>
    <x v="1"/>
    <x v="1"/>
    <x v="1"/>
    <x v="0"/>
    <x v="2"/>
    <x v="0"/>
    <x v="1"/>
    <s v="2022-05-25"/>
    <x v="0"/>
    <n v="1976"/>
    <x v="0"/>
    <m/>
    <x v="0"/>
    <m/>
    <x v="21"/>
    <n v="100474708"/>
    <x v="0"/>
    <x v="2"/>
    <s v="Direção Financeira"/>
    <s v="ORI"/>
    <x v="0"/>
    <m/>
    <x v="0"/>
    <x v="0"/>
    <x v="0"/>
    <x v="0"/>
    <x v="0"/>
    <x v="0"/>
    <x v="0"/>
    <x v="0"/>
    <x v="0"/>
    <x v="0"/>
    <x v="0"/>
    <s v="Direção Financeira"/>
    <x v="0"/>
    <x v="0"/>
    <x v="0"/>
    <x v="0"/>
    <x v="0"/>
    <x v="0"/>
    <x v="0"/>
    <s v="000000"/>
    <x v="0"/>
    <x v="0"/>
    <x v="2"/>
    <x v="0"/>
    <s v="Pagamento de salário referente a 05-2022"/>
  </r>
  <r>
    <x v="1"/>
    <n v="0"/>
    <n v="0"/>
    <n v="0"/>
    <n v="11978"/>
    <x v="2487"/>
    <x v="0"/>
    <x v="1"/>
    <x v="0"/>
    <s v="03.16.15"/>
    <x v="6"/>
    <x v="0"/>
    <x v="5"/>
    <s v="Direção Financeira"/>
    <s v="03.16.15"/>
    <s v="Direção Financeira"/>
    <s v="03.16.15"/>
    <x v="60"/>
    <x v="0"/>
    <x v="1"/>
    <x v="1"/>
    <x v="0"/>
    <x v="0"/>
    <x v="2"/>
    <x v="0"/>
    <x v="1"/>
    <s v="2022-05-25"/>
    <x v="0"/>
    <n v="11978"/>
    <x v="0"/>
    <m/>
    <x v="0"/>
    <m/>
    <x v="22"/>
    <n v="100474693"/>
    <x v="0"/>
    <x v="0"/>
    <s v="Direção Financeira"/>
    <s v="ORI"/>
    <x v="0"/>
    <m/>
    <x v="0"/>
    <x v="0"/>
    <x v="0"/>
    <x v="0"/>
    <x v="0"/>
    <x v="0"/>
    <x v="0"/>
    <x v="0"/>
    <x v="0"/>
    <x v="0"/>
    <x v="0"/>
    <s v="Direção Financeira"/>
    <x v="0"/>
    <x v="0"/>
    <x v="0"/>
    <x v="0"/>
    <x v="0"/>
    <x v="0"/>
    <x v="0"/>
    <s v="000000"/>
    <x v="0"/>
    <x v="0"/>
    <x v="0"/>
    <x v="0"/>
    <s v="Pagamento de salário referente a 05-2022"/>
  </r>
  <r>
    <x v="1"/>
    <n v="0"/>
    <n v="0"/>
    <n v="0"/>
    <n v="58807"/>
    <x v="2487"/>
    <x v="0"/>
    <x v="1"/>
    <x v="0"/>
    <s v="03.16.15"/>
    <x v="6"/>
    <x v="0"/>
    <x v="5"/>
    <s v="Direção Financeira"/>
    <s v="03.16.15"/>
    <s v="Direção Financeira"/>
    <s v="03.16.15"/>
    <x v="61"/>
    <x v="0"/>
    <x v="1"/>
    <x v="1"/>
    <x v="0"/>
    <x v="0"/>
    <x v="2"/>
    <x v="0"/>
    <x v="1"/>
    <s v="2022-05-25"/>
    <x v="0"/>
    <n v="58807"/>
    <x v="0"/>
    <m/>
    <x v="0"/>
    <m/>
    <x v="22"/>
    <n v="100474693"/>
    <x v="0"/>
    <x v="0"/>
    <s v="Direção Financeira"/>
    <s v="ORI"/>
    <x v="0"/>
    <m/>
    <x v="0"/>
    <x v="0"/>
    <x v="0"/>
    <x v="0"/>
    <x v="0"/>
    <x v="0"/>
    <x v="0"/>
    <x v="0"/>
    <x v="0"/>
    <x v="0"/>
    <x v="0"/>
    <s v="Direção Financeira"/>
    <x v="0"/>
    <x v="0"/>
    <x v="0"/>
    <x v="0"/>
    <x v="0"/>
    <x v="0"/>
    <x v="0"/>
    <s v="000000"/>
    <x v="0"/>
    <x v="0"/>
    <x v="0"/>
    <x v="0"/>
    <s v="Pagamento de salário referente a 05-2022"/>
  </r>
  <r>
    <x v="1"/>
    <n v="0"/>
    <n v="0"/>
    <n v="0"/>
    <n v="13645"/>
    <x v="2487"/>
    <x v="0"/>
    <x v="1"/>
    <x v="0"/>
    <s v="03.16.15"/>
    <x v="6"/>
    <x v="0"/>
    <x v="5"/>
    <s v="Direção Financeira"/>
    <s v="03.16.15"/>
    <s v="Direção Financeira"/>
    <s v="03.16.15"/>
    <x v="62"/>
    <x v="0"/>
    <x v="1"/>
    <x v="1"/>
    <x v="0"/>
    <x v="0"/>
    <x v="2"/>
    <x v="0"/>
    <x v="1"/>
    <s v="2022-05-25"/>
    <x v="0"/>
    <n v="13645"/>
    <x v="0"/>
    <m/>
    <x v="0"/>
    <m/>
    <x v="22"/>
    <n v="100474693"/>
    <x v="0"/>
    <x v="0"/>
    <s v="Direção Financeira"/>
    <s v="ORI"/>
    <x v="0"/>
    <m/>
    <x v="0"/>
    <x v="0"/>
    <x v="0"/>
    <x v="0"/>
    <x v="0"/>
    <x v="0"/>
    <x v="0"/>
    <x v="0"/>
    <x v="0"/>
    <x v="0"/>
    <x v="0"/>
    <s v="Direção Financeira"/>
    <x v="0"/>
    <x v="0"/>
    <x v="0"/>
    <x v="0"/>
    <x v="0"/>
    <x v="0"/>
    <x v="0"/>
    <s v="000000"/>
    <x v="0"/>
    <x v="0"/>
    <x v="0"/>
    <x v="0"/>
    <s v="Pagamento de salário referente a 05-2022"/>
  </r>
  <r>
    <x v="1"/>
    <n v="0"/>
    <n v="0"/>
    <n v="0"/>
    <n v="1334"/>
    <x v="2487"/>
    <x v="0"/>
    <x v="1"/>
    <x v="0"/>
    <s v="03.16.15"/>
    <x v="6"/>
    <x v="0"/>
    <x v="5"/>
    <s v="Direção Financeira"/>
    <s v="03.16.15"/>
    <s v="Direção Financeira"/>
    <s v="03.16.15"/>
    <x v="14"/>
    <x v="0"/>
    <x v="1"/>
    <x v="1"/>
    <x v="0"/>
    <x v="0"/>
    <x v="2"/>
    <x v="0"/>
    <x v="1"/>
    <s v="2022-05-25"/>
    <x v="0"/>
    <n v="1334"/>
    <x v="0"/>
    <m/>
    <x v="0"/>
    <m/>
    <x v="22"/>
    <n v="100474693"/>
    <x v="0"/>
    <x v="0"/>
    <s v="Direção Financeira"/>
    <s v="ORI"/>
    <x v="0"/>
    <m/>
    <x v="0"/>
    <x v="0"/>
    <x v="0"/>
    <x v="0"/>
    <x v="0"/>
    <x v="0"/>
    <x v="0"/>
    <x v="0"/>
    <x v="0"/>
    <x v="0"/>
    <x v="0"/>
    <s v="Direção Financeira"/>
    <x v="0"/>
    <x v="0"/>
    <x v="0"/>
    <x v="0"/>
    <x v="0"/>
    <x v="0"/>
    <x v="0"/>
    <s v="000000"/>
    <x v="0"/>
    <x v="0"/>
    <x v="0"/>
    <x v="0"/>
    <s v="Pagamento de salário referente a 05-2022"/>
  </r>
  <r>
    <x v="1"/>
    <n v="0"/>
    <n v="0"/>
    <n v="0"/>
    <n v="550264"/>
    <x v="2487"/>
    <x v="0"/>
    <x v="1"/>
    <x v="0"/>
    <s v="03.16.15"/>
    <x v="6"/>
    <x v="0"/>
    <x v="5"/>
    <s v="Direção Financeira"/>
    <s v="03.16.15"/>
    <s v="Direção Financeira"/>
    <s v="03.16.15"/>
    <x v="15"/>
    <x v="0"/>
    <x v="1"/>
    <x v="1"/>
    <x v="1"/>
    <x v="0"/>
    <x v="2"/>
    <x v="0"/>
    <x v="1"/>
    <s v="2022-05-25"/>
    <x v="0"/>
    <n v="550264"/>
    <x v="0"/>
    <m/>
    <x v="0"/>
    <m/>
    <x v="22"/>
    <n v="100474693"/>
    <x v="0"/>
    <x v="0"/>
    <s v="Direção Financeira"/>
    <s v="ORI"/>
    <x v="0"/>
    <m/>
    <x v="0"/>
    <x v="0"/>
    <x v="0"/>
    <x v="0"/>
    <x v="0"/>
    <x v="0"/>
    <x v="0"/>
    <x v="0"/>
    <x v="0"/>
    <x v="0"/>
    <x v="0"/>
    <s v="Direção Financeira"/>
    <x v="0"/>
    <x v="0"/>
    <x v="0"/>
    <x v="0"/>
    <x v="0"/>
    <x v="0"/>
    <x v="0"/>
    <s v="000000"/>
    <x v="0"/>
    <x v="0"/>
    <x v="0"/>
    <x v="0"/>
    <s v="Pagamento de salário referente a 05-2022"/>
  </r>
  <r>
    <x v="1"/>
    <n v="0"/>
    <n v="0"/>
    <n v="0"/>
    <n v="178577"/>
    <x v="2487"/>
    <x v="0"/>
    <x v="1"/>
    <x v="0"/>
    <s v="03.16.15"/>
    <x v="6"/>
    <x v="0"/>
    <x v="5"/>
    <s v="Direção Financeira"/>
    <s v="03.16.15"/>
    <s v="Direção Financeira"/>
    <s v="03.16.15"/>
    <x v="16"/>
    <x v="0"/>
    <x v="1"/>
    <x v="1"/>
    <x v="1"/>
    <x v="0"/>
    <x v="2"/>
    <x v="0"/>
    <x v="1"/>
    <s v="2022-05-25"/>
    <x v="0"/>
    <n v="178577"/>
    <x v="0"/>
    <m/>
    <x v="0"/>
    <m/>
    <x v="22"/>
    <n v="100474693"/>
    <x v="0"/>
    <x v="0"/>
    <s v="Direção Financeira"/>
    <s v="ORI"/>
    <x v="0"/>
    <m/>
    <x v="0"/>
    <x v="0"/>
    <x v="0"/>
    <x v="0"/>
    <x v="0"/>
    <x v="0"/>
    <x v="0"/>
    <x v="0"/>
    <x v="0"/>
    <x v="0"/>
    <x v="0"/>
    <s v="Direção Financeira"/>
    <x v="0"/>
    <x v="0"/>
    <x v="0"/>
    <x v="0"/>
    <x v="0"/>
    <x v="0"/>
    <x v="0"/>
    <s v="000000"/>
    <x v="0"/>
    <x v="0"/>
    <x v="0"/>
    <x v="0"/>
    <s v="Pagamento de salário referente a 05-2022"/>
  </r>
  <r>
    <x v="1"/>
    <n v="0"/>
    <n v="0"/>
    <n v="0"/>
    <n v="9940"/>
    <x v="2488"/>
    <x v="0"/>
    <x v="1"/>
    <x v="0"/>
    <s v="03.16.13"/>
    <x v="50"/>
    <x v="0"/>
    <x v="5"/>
    <s v="Unidade Gestão de Aquisições"/>
    <s v="03.16.13"/>
    <s v="Unidade Gestão de Aquisições"/>
    <s v="03.16.13"/>
    <x v="15"/>
    <x v="0"/>
    <x v="1"/>
    <x v="1"/>
    <x v="1"/>
    <x v="0"/>
    <x v="2"/>
    <x v="0"/>
    <x v="1"/>
    <s v="2022-05-25"/>
    <x v="0"/>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5-2022"/>
  </r>
  <r>
    <x v="1"/>
    <n v="0"/>
    <n v="0"/>
    <n v="0"/>
    <n v="10834"/>
    <x v="2488"/>
    <x v="0"/>
    <x v="1"/>
    <x v="0"/>
    <s v="03.16.13"/>
    <x v="50"/>
    <x v="0"/>
    <x v="5"/>
    <s v="Unidade Gestão de Aquisições"/>
    <s v="03.16.13"/>
    <s v="Unidade Gestão de Aquisições"/>
    <s v="03.16.13"/>
    <x v="15"/>
    <x v="0"/>
    <x v="1"/>
    <x v="1"/>
    <x v="1"/>
    <x v="0"/>
    <x v="2"/>
    <x v="0"/>
    <x v="1"/>
    <s v="2022-05-25"/>
    <x v="0"/>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5-2022"/>
  </r>
  <r>
    <x v="1"/>
    <n v="0"/>
    <n v="0"/>
    <n v="0"/>
    <n v="8213"/>
    <x v="2488"/>
    <x v="0"/>
    <x v="1"/>
    <x v="0"/>
    <s v="03.16.13"/>
    <x v="50"/>
    <x v="0"/>
    <x v="5"/>
    <s v="Unidade Gestão de Aquisições"/>
    <s v="03.16.13"/>
    <s v="Unidade Gestão de Aquisições"/>
    <s v="03.16.13"/>
    <x v="15"/>
    <x v="0"/>
    <x v="1"/>
    <x v="1"/>
    <x v="1"/>
    <x v="0"/>
    <x v="2"/>
    <x v="0"/>
    <x v="1"/>
    <s v="2022-05-25"/>
    <x v="0"/>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5-2022"/>
  </r>
  <r>
    <x v="1"/>
    <n v="0"/>
    <n v="0"/>
    <n v="0"/>
    <n v="73675"/>
    <x v="2488"/>
    <x v="0"/>
    <x v="1"/>
    <x v="0"/>
    <s v="03.16.13"/>
    <x v="50"/>
    <x v="0"/>
    <x v="5"/>
    <s v="Unidade Gestão de Aquisições"/>
    <s v="03.16.13"/>
    <s v="Unidade Gestão de Aquisições"/>
    <s v="03.16.13"/>
    <x v="15"/>
    <x v="0"/>
    <x v="1"/>
    <x v="1"/>
    <x v="1"/>
    <x v="0"/>
    <x v="2"/>
    <x v="0"/>
    <x v="1"/>
    <s v="2022-05-25"/>
    <x v="0"/>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5-2022"/>
  </r>
  <r>
    <x v="2"/>
    <n v="0"/>
    <n v="0"/>
    <n v="0"/>
    <n v="119102"/>
    <x v="2489"/>
    <x v="0"/>
    <x v="1"/>
    <x v="0"/>
    <s v="80.02.10.26"/>
    <x v="21"/>
    <x v="3"/>
    <x v="3"/>
    <s v="Outros"/>
    <s v="80.02.10"/>
    <s v="Outros"/>
    <s v="80.02.10"/>
    <x v="74"/>
    <x v="0"/>
    <x v="6"/>
    <x v="16"/>
    <x v="1"/>
    <x v="2"/>
    <x v="2"/>
    <x v="0"/>
    <x v="1"/>
    <s v="2022-05-26"/>
    <x v="0"/>
    <n v="119102"/>
    <x v="0"/>
    <m/>
    <x v="0"/>
    <m/>
    <x v="210"/>
    <n v="100479234"/>
    <x v="0"/>
    <x v="0"/>
    <s v="Retenção Sansung"/>
    <s v="ORI"/>
    <x v="0"/>
    <s v="RS"/>
    <x v="0"/>
    <x v="0"/>
    <x v="0"/>
    <x v="0"/>
    <x v="0"/>
    <x v="0"/>
    <x v="0"/>
    <x v="1"/>
    <x v="0"/>
    <x v="0"/>
    <x v="0"/>
    <s v="Retenção Sansung"/>
    <x v="0"/>
    <x v="0"/>
    <x v="0"/>
    <x v="0"/>
    <x v="2"/>
    <x v="0"/>
    <x v="0"/>
    <s v="000000"/>
    <x v="0"/>
    <x v="1"/>
    <x v="0"/>
    <x v="0"/>
    <s v="Pagamento a favor da M&amp;J Tech, pelo fornecimento de bens diversos aos funcionários do serviço, referente a mês de Maio de 2022 , conforme anexo."/>
  </r>
  <r>
    <x v="1"/>
    <n v="0"/>
    <n v="0"/>
    <n v="0"/>
    <n v="1656"/>
    <x v="2490"/>
    <x v="0"/>
    <x v="1"/>
    <x v="0"/>
    <s v="03.16.15"/>
    <x v="6"/>
    <x v="0"/>
    <x v="5"/>
    <s v="Direção Financeira"/>
    <s v="03.16.15"/>
    <s v="Direção Financeira"/>
    <s v="03.16.15"/>
    <x v="8"/>
    <x v="0"/>
    <x v="1"/>
    <x v="5"/>
    <x v="0"/>
    <x v="0"/>
    <x v="2"/>
    <x v="0"/>
    <x v="1"/>
    <s v="2022-05-26"/>
    <x v="0"/>
    <n v="1656"/>
    <x v="0"/>
    <m/>
    <x v="0"/>
    <m/>
    <x v="7"/>
    <n v="100391565"/>
    <x v="0"/>
    <x v="0"/>
    <s v="Direção Financeira"/>
    <s v="ORI"/>
    <x v="0"/>
    <m/>
    <x v="0"/>
    <x v="0"/>
    <x v="0"/>
    <x v="0"/>
    <x v="0"/>
    <x v="0"/>
    <x v="0"/>
    <x v="0"/>
    <x v="0"/>
    <x v="0"/>
    <x v="0"/>
    <s v="Direção Financeira"/>
    <x v="0"/>
    <x v="0"/>
    <x v="0"/>
    <x v="0"/>
    <x v="0"/>
    <x v="0"/>
    <x v="0"/>
    <s v="000000"/>
    <x v="0"/>
    <x v="0"/>
    <x v="0"/>
    <x v="0"/>
    <s v="Pagamento a favor da Imprensa Nacional, pela publicação do despacho por fim a comissão ordinária de serviço de Pedro Celestino Correia no cargo do diretor de gabinete do presidente, conforme documento em anexo."/>
  </r>
  <r>
    <x v="1"/>
    <n v="0"/>
    <n v="0"/>
    <n v="0"/>
    <n v="20000"/>
    <x v="2491"/>
    <x v="0"/>
    <x v="1"/>
    <x v="0"/>
    <s v="01.25.05.10"/>
    <x v="5"/>
    <x v="4"/>
    <x v="4"/>
    <s v="Saúde"/>
    <s v="01.25.05"/>
    <s v="Saúde"/>
    <s v="01.25.05"/>
    <x v="5"/>
    <x v="0"/>
    <x v="4"/>
    <x v="3"/>
    <x v="0"/>
    <x v="1"/>
    <x v="2"/>
    <x v="0"/>
    <x v="1"/>
    <s v="2022-05-26"/>
    <x v="0"/>
    <n v="20000"/>
    <x v="0"/>
    <m/>
    <x v="0"/>
    <m/>
    <x v="274"/>
    <n v="100479054"/>
    <x v="0"/>
    <x v="0"/>
    <s v="Assistencia social"/>
    <s v="ORI"/>
    <x v="0"/>
    <m/>
    <x v="0"/>
    <x v="0"/>
    <x v="0"/>
    <x v="0"/>
    <x v="0"/>
    <x v="0"/>
    <x v="0"/>
    <x v="1"/>
    <x v="0"/>
    <x v="0"/>
    <x v="0"/>
    <s v="Assistencia social"/>
    <x v="0"/>
    <x v="0"/>
    <x v="0"/>
    <x v="0"/>
    <x v="1"/>
    <x v="0"/>
    <x v="0"/>
    <s v="000000"/>
    <x v="0"/>
    <x v="0"/>
    <x v="0"/>
    <x v="0"/>
    <s v="Pagamento a favor M. Optica, pela aquisição de Óculos da Sr. Maria Mendes Miranda, conforme documento em anexo. "/>
  </r>
  <r>
    <x v="1"/>
    <n v="0"/>
    <n v="0"/>
    <n v="0"/>
    <n v="27808"/>
    <x v="2492"/>
    <x v="0"/>
    <x v="1"/>
    <x v="0"/>
    <s v="03.16.15"/>
    <x v="6"/>
    <x v="0"/>
    <x v="5"/>
    <s v="Direção Financeira"/>
    <s v="03.16.15"/>
    <s v="Direção Financeira"/>
    <s v="03.16.15"/>
    <x v="67"/>
    <x v="0"/>
    <x v="1"/>
    <x v="1"/>
    <x v="0"/>
    <x v="0"/>
    <x v="2"/>
    <x v="0"/>
    <x v="1"/>
    <s v="2022-05-31"/>
    <x v="0"/>
    <n v="27808"/>
    <x v="0"/>
    <m/>
    <x v="0"/>
    <m/>
    <x v="377"/>
    <n v="100393567"/>
    <x v="0"/>
    <x v="0"/>
    <s v="Direção Financeira"/>
    <s v="ORI"/>
    <x v="0"/>
    <m/>
    <x v="0"/>
    <x v="0"/>
    <x v="0"/>
    <x v="0"/>
    <x v="0"/>
    <x v="0"/>
    <x v="0"/>
    <x v="0"/>
    <x v="0"/>
    <x v="0"/>
    <x v="0"/>
    <s v="Direção Financeira"/>
    <x v="0"/>
    <x v="0"/>
    <x v="0"/>
    <x v="0"/>
    <x v="0"/>
    <x v="0"/>
    <x v="0"/>
    <s v="000000"/>
    <x v="0"/>
    <x v="0"/>
    <x v="0"/>
    <x v="0"/>
    <s v="Pagamento do restante 50% a favor de Tipografia Santos, pela confeção das cadernetas de cobranças do Parque de estacionamento municipal, conforme documento em anexo  "/>
  </r>
  <r>
    <x v="0"/>
    <n v="0"/>
    <n v="0"/>
    <n v="0"/>
    <n v="201343"/>
    <x v="2493"/>
    <x v="0"/>
    <x v="1"/>
    <x v="0"/>
    <s v="01.27.06.41"/>
    <x v="12"/>
    <x v="2"/>
    <x v="2"/>
    <s v="Requalificação Urbana e habitação"/>
    <s v="01.27.06"/>
    <s v="Requalificação Urbana e habitação"/>
    <s v="01.27.06"/>
    <x v="12"/>
    <x v="0"/>
    <x v="1"/>
    <x v="1"/>
    <x v="0"/>
    <x v="1"/>
    <x v="1"/>
    <x v="0"/>
    <x v="3"/>
    <s v="2022-06-02"/>
    <x v="0"/>
    <n v="201343"/>
    <x v="0"/>
    <m/>
    <x v="0"/>
    <m/>
    <x v="378"/>
    <n v="100394868"/>
    <x v="0"/>
    <x v="0"/>
    <s v="Reabilitação de Jardins Infantis e Escolas do EBI"/>
    <s v="ORI"/>
    <x v="0"/>
    <s v="RJEBI"/>
    <x v="0"/>
    <x v="0"/>
    <x v="0"/>
    <x v="0"/>
    <x v="0"/>
    <x v="0"/>
    <x v="0"/>
    <x v="1"/>
    <x v="0"/>
    <x v="0"/>
    <x v="0"/>
    <s v="Reabilitação de Jardins Infantis e Escolas do EBI"/>
    <x v="0"/>
    <x v="0"/>
    <x v="0"/>
    <x v="0"/>
    <x v="1"/>
    <x v="0"/>
    <x v="0"/>
    <s v="000000"/>
    <x v="0"/>
    <x v="0"/>
    <x v="0"/>
    <x v="0"/>
    <s v=" Pagamento a favor da Loja Sita Sociedade Industria de Tinta,Sarl, referente a aquisição de tinta para trabalhos de pintura do Jardim infantil de monte bode, conforme proposta em anexo.  "/>
  </r>
  <r>
    <x v="1"/>
    <n v="0"/>
    <n v="0"/>
    <n v="0"/>
    <n v="30700"/>
    <x v="2494"/>
    <x v="0"/>
    <x v="1"/>
    <x v="0"/>
    <s v="01.25.05.10"/>
    <x v="5"/>
    <x v="4"/>
    <x v="4"/>
    <s v="Saúde"/>
    <s v="01.25.05"/>
    <s v="Saúde"/>
    <s v="01.25.05"/>
    <x v="5"/>
    <x v="0"/>
    <x v="4"/>
    <x v="3"/>
    <x v="0"/>
    <x v="1"/>
    <x v="2"/>
    <x v="0"/>
    <x v="3"/>
    <s v="2022-06-03"/>
    <x v="0"/>
    <n v="30700"/>
    <x v="0"/>
    <m/>
    <x v="0"/>
    <m/>
    <x v="5"/>
    <n v="100476920"/>
    <x v="0"/>
    <x v="0"/>
    <s v="Assistencia social"/>
    <s v="ORI"/>
    <x v="0"/>
    <m/>
    <x v="0"/>
    <x v="0"/>
    <x v="0"/>
    <x v="0"/>
    <x v="0"/>
    <x v="0"/>
    <x v="0"/>
    <x v="1"/>
    <x v="0"/>
    <x v="0"/>
    <x v="0"/>
    <s v="Assistencia social"/>
    <x v="0"/>
    <x v="0"/>
    <x v="0"/>
    <x v="0"/>
    <x v="1"/>
    <x v="0"/>
    <x v="0"/>
    <s v="000000"/>
    <x v="0"/>
    <x v="0"/>
    <x v="0"/>
    <x v="0"/>
    <s v="Pagamento favor Felisberto Carvalho, pela aquisição de 200.13Lts de Combustível destinados  as Viaturas L200, ST-70-UQ, ST-24-RG em serviço de cadastro Social e Cuidados, conforme proposta em anexo"/>
  </r>
  <r>
    <x v="0"/>
    <n v="0"/>
    <n v="0"/>
    <n v="0"/>
    <n v="78300"/>
    <x v="2495"/>
    <x v="0"/>
    <x v="1"/>
    <x v="0"/>
    <s v="01.27.06.89"/>
    <x v="10"/>
    <x v="2"/>
    <x v="2"/>
    <s v="Requalificação Urbana e habitação"/>
    <s v="01.27.06"/>
    <s v="Requalificação Urbana e habitação"/>
    <s v="01.27.06"/>
    <x v="1"/>
    <x v="0"/>
    <x v="1"/>
    <x v="1"/>
    <x v="0"/>
    <x v="1"/>
    <x v="1"/>
    <x v="0"/>
    <x v="3"/>
    <s v="2022-06-06"/>
    <x v="0"/>
    <n v="78300"/>
    <x v="0"/>
    <m/>
    <x v="0"/>
    <m/>
    <x v="379"/>
    <n v="100479352"/>
    <x v="0"/>
    <x v="0"/>
    <s v="Conclusão da Estrada de Ribeireta "/>
    <s v="ORI"/>
    <x v="0"/>
    <s v="CER"/>
    <x v="0"/>
    <x v="0"/>
    <x v="0"/>
    <x v="0"/>
    <x v="0"/>
    <x v="0"/>
    <x v="0"/>
    <x v="1"/>
    <x v="0"/>
    <x v="0"/>
    <x v="0"/>
    <s v="Conclusão da Estrada de Ribeireta "/>
    <x v="0"/>
    <x v="0"/>
    <x v="0"/>
    <x v="0"/>
    <x v="1"/>
    <x v="0"/>
    <x v="0"/>
    <s v="000000"/>
    <x v="0"/>
    <x v="0"/>
    <x v="0"/>
    <x v="0"/>
    <s v="Pagamento a favor da Empresa Varela Desigual, referente á trabalhos de construção de muros de proteção, no âmbito dos trabalhos de calcetamento da estrada de acesso a Ribeireta, conforme fatura e proposta em anexo."/>
  </r>
  <r>
    <x v="1"/>
    <n v="0"/>
    <n v="0"/>
    <n v="0"/>
    <n v="1000"/>
    <x v="2496"/>
    <x v="0"/>
    <x v="1"/>
    <x v="0"/>
    <s v="01.25.05.09"/>
    <x v="15"/>
    <x v="4"/>
    <x v="4"/>
    <s v="Saúde"/>
    <s v="01.25.05"/>
    <s v="Saúde"/>
    <s v="01.25.05"/>
    <x v="5"/>
    <x v="0"/>
    <x v="4"/>
    <x v="3"/>
    <x v="0"/>
    <x v="1"/>
    <x v="2"/>
    <x v="0"/>
    <x v="3"/>
    <s v="2022-06-06"/>
    <x v="0"/>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a favor da Sra. Arcangela Mendes Furtado, para realização de consultas,conforme proposta em anexo."/>
  </r>
  <r>
    <x v="1"/>
    <n v="0"/>
    <n v="0"/>
    <n v="0"/>
    <n v="1950"/>
    <x v="2497"/>
    <x v="0"/>
    <x v="0"/>
    <x v="0"/>
    <s v="80.02.01"/>
    <x v="3"/>
    <x v="3"/>
    <x v="3"/>
    <s v="Retenções Iur"/>
    <s v="80.02.01"/>
    <s v="Retenções Iur"/>
    <s v="80.02.01"/>
    <x v="3"/>
    <x v="0"/>
    <x v="2"/>
    <x v="1"/>
    <x v="1"/>
    <x v="2"/>
    <x v="0"/>
    <x v="0"/>
    <x v="1"/>
    <s v="2022-05-19"/>
    <x v="0"/>
    <n v="1950"/>
    <x v="0"/>
    <m/>
    <x v="0"/>
    <m/>
    <x v="3"/>
    <n v="100474696"/>
    <x v="0"/>
    <x v="0"/>
    <s v="Retenções Iur"/>
    <s v="ORI"/>
    <x v="0"/>
    <s v="RIUR"/>
    <x v="0"/>
    <x v="0"/>
    <x v="0"/>
    <x v="0"/>
    <x v="0"/>
    <x v="0"/>
    <x v="0"/>
    <x v="0"/>
    <x v="0"/>
    <x v="0"/>
    <x v="0"/>
    <s v="Retenções Iur"/>
    <x v="0"/>
    <x v="0"/>
    <x v="0"/>
    <x v="0"/>
    <x v="2"/>
    <x v="0"/>
    <x v="0"/>
    <s v="000000"/>
    <x v="0"/>
    <x v="1"/>
    <x v="0"/>
    <x v="0"/>
    <s v="RETENCAO OT"/>
  </r>
  <r>
    <x v="1"/>
    <n v="0"/>
    <n v="0"/>
    <n v="0"/>
    <n v="4125"/>
    <x v="2498"/>
    <x v="0"/>
    <x v="0"/>
    <x v="0"/>
    <s v="80.02.01"/>
    <x v="3"/>
    <x v="3"/>
    <x v="3"/>
    <s v="Retenções Iur"/>
    <s v="80.02.01"/>
    <s v="Retenções Iur"/>
    <s v="80.02.01"/>
    <x v="3"/>
    <x v="0"/>
    <x v="2"/>
    <x v="1"/>
    <x v="1"/>
    <x v="2"/>
    <x v="0"/>
    <x v="0"/>
    <x v="1"/>
    <s v="2022-05-19"/>
    <x v="0"/>
    <n v="4125"/>
    <x v="0"/>
    <m/>
    <x v="0"/>
    <m/>
    <x v="3"/>
    <n v="100474696"/>
    <x v="0"/>
    <x v="0"/>
    <s v="Retenções Iur"/>
    <s v="ORI"/>
    <x v="0"/>
    <s v="RIUR"/>
    <x v="0"/>
    <x v="0"/>
    <x v="0"/>
    <x v="0"/>
    <x v="0"/>
    <x v="0"/>
    <x v="0"/>
    <x v="0"/>
    <x v="0"/>
    <x v="0"/>
    <x v="0"/>
    <s v="Retenções Iur"/>
    <x v="0"/>
    <x v="0"/>
    <x v="0"/>
    <x v="0"/>
    <x v="2"/>
    <x v="0"/>
    <x v="0"/>
    <s v="000000"/>
    <x v="0"/>
    <x v="1"/>
    <x v="0"/>
    <x v="0"/>
    <s v="RETENCAO OT"/>
  </r>
  <r>
    <x v="1"/>
    <n v="0"/>
    <n v="0"/>
    <n v="0"/>
    <n v="8400"/>
    <x v="2499"/>
    <x v="0"/>
    <x v="0"/>
    <x v="0"/>
    <s v="80.02.01"/>
    <x v="3"/>
    <x v="3"/>
    <x v="3"/>
    <s v="Retenções Iur"/>
    <s v="80.02.01"/>
    <s v="Retenções Iur"/>
    <s v="80.02.01"/>
    <x v="3"/>
    <x v="0"/>
    <x v="2"/>
    <x v="1"/>
    <x v="1"/>
    <x v="2"/>
    <x v="0"/>
    <x v="0"/>
    <x v="1"/>
    <s v="2022-05-12"/>
    <x v="0"/>
    <n v="8400"/>
    <x v="0"/>
    <m/>
    <x v="0"/>
    <m/>
    <x v="3"/>
    <n v="100474696"/>
    <x v="0"/>
    <x v="0"/>
    <s v="Retenções Iur"/>
    <s v="ORI"/>
    <x v="0"/>
    <s v="RIUR"/>
    <x v="0"/>
    <x v="0"/>
    <x v="0"/>
    <x v="0"/>
    <x v="0"/>
    <x v="0"/>
    <x v="0"/>
    <x v="0"/>
    <x v="0"/>
    <x v="0"/>
    <x v="0"/>
    <s v="Retenções Iur"/>
    <x v="0"/>
    <x v="0"/>
    <x v="0"/>
    <x v="0"/>
    <x v="2"/>
    <x v="0"/>
    <x v="0"/>
    <s v="000000"/>
    <x v="0"/>
    <x v="1"/>
    <x v="0"/>
    <x v="0"/>
    <s v="RETENCAO OT"/>
  </r>
  <r>
    <x v="1"/>
    <n v="0"/>
    <n v="0"/>
    <n v="0"/>
    <n v="6700"/>
    <x v="2500"/>
    <x v="0"/>
    <x v="0"/>
    <x v="0"/>
    <s v="03.03.10"/>
    <x v="0"/>
    <x v="0"/>
    <x v="0"/>
    <s v="Receitas Da Câmara"/>
    <s v="03.03.10"/>
    <s v="Receitas Da Câmara"/>
    <s v="03.03.10"/>
    <x v="41"/>
    <x v="0"/>
    <x v="5"/>
    <x v="4"/>
    <x v="0"/>
    <x v="0"/>
    <x v="0"/>
    <x v="0"/>
    <x v="1"/>
    <s v="2022-05-31"/>
    <x v="0"/>
    <n v="67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5000"/>
    <x v="2501"/>
    <x v="0"/>
    <x v="0"/>
    <x v="0"/>
    <s v="03.03.10"/>
    <x v="0"/>
    <x v="0"/>
    <x v="0"/>
    <s v="Receitas Da Câmara"/>
    <s v="03.03.10"/>
    <s v="Receitas Da Câmara"/>
    <s v="03.03.10"/>
    <x v="45"/>
    <x v="0"/>
    <x v="1"/>
    <x v="1"/>
    <x v="0"/>
    <x v="0"/>
    <x v="0"/>
    <x v="0"/>
    <x v="1"/>
    <s v="2022-05-31"/>
    <x v="0"/>
    <n v="7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2502"/>
    <x v="0"/>
    <x v="0"/>
    <x v="0"/>
    <s v="03.03.10"/>
    <x v="0"/>
    <x v="0"/>
    <x v="0"/>
    <s v="Receitas Da Câmara"/>
    <s v="03.03.10"/>
    <s v="Receitas Da Câmara"/>
    <s v="03.03.10"/>
    <x v="36"/>
    <x v="0"/>
    <x v="5"/>
    <x v="4"/>
    <x v="0"/>
    <x v="0"/>
    <x v="0"/>
    <x v="0"/>
    <x v="1"/>
    <s v="2022-05-31"/>
    <x v="0"/>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535"/>
    <x v="2503"/>
    <x v="0"/>
    <x v="0"/>
    <x v="0"/>
    <s v="03.03.10"/>
    <x v="0"/>
    <x v="0"/>
    <x v="0"/>
    <s v="Receitas Da Câmara"/>
    <s v="03.03.10"/>
    <s v="Receitas Da Câmara"/>
    <s v="03.03.10"/>
    <x v="38"/>
    <x v="0"/>
    <x v="1"/>
    <x v="1"/>
    <x v="0"/>
    <x v="0"/>
    <x v="0"/>
    <x v="0"/>
    <x v="1"/>
    <s v="2022-05-31"/>
    <x v="0"/>
    <n v="1853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2504"/>
    <x v="0"/>
    <x v="0"/>
    <x v="0"/>
    <s v="03.03.10"/>
    <x v="0"/>
    <x v="0"/>
    <x v="0"/>
    <s v="Receitas Da Câmara"/>
    <s v="03.03.10"/>
    <s v="Receitas Da Câmara"/>
    <s v="03.03.10"/>
    <x v="73"/>
    <x v="0"/>
    <x v="5"/>
    <x v="4"/>
    <x v="0"/>
    <x v="0"/>
    <x v="0"/>
    <x v="0"/>
    <x v="1"/>
    <s v="2022-05-31"/>
    <x v="0"/>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2505"/>
    <x v="0"/>
    <x v="0"/>
    <x v="0"/>
    <s v="03.03.10"/>
    <x v="0"/>
    <x v="0"/>
    <x v="0"/>
    <s v="Receitas Da Câmara"/>
    <s v="03.03.10"/>
    <s v="Receitas Da Câmara"/>
    <s v="03.03.10"/>
    <x v="46"/>
    <x v="0"/>
    <x v="5"/>
    <x v="4"/>
    <x v="0"/>
    <x v="0"/>
    <x v="0"/>
    <x v="0"/>
    <x v="1"/>
    <s v="2022-05-31"/>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2506"/>
    <x v="0"/>
    <x v="0"/>
    <x v="0"/>
    <s v="03.03.10"/>
    <x v="0"/>
    <x v="0"/>
    <x v="0"/>
    <s v="Receitas Da Câmara"/>
    <s v="03.03.10"/>
    <s v="Receitas Da Câmara"/>
    <s v="03.03.10"/>
    <x v="49"/>
    <x v="0"/>
    <x v="1"/>
    <x v="11"/>
    <x v="0"/>
    <x v="0"/>
    <x v="0"/>
    <x v="0"/>
    <x v="1"/>
    <s v="2022-05-31"/>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200"/>
    <x v="2507"/>
    <x v="0"/>
    <x v="0"/>
    <x v="0"/>
    <s v="03.03.10"/>
    <x v="0"/>
    <x v="0"/>
    <x v="0"/>
    <s v="Receitas Da Câmara"/>
    <s v="03.03.10"/>
    <s v="Receitas Da Câmara"/>
    <s v="03.03.10"/>
    <x v="35"/>
    <x v="0"/>
    <x v="1"/>
    <x v="11"/>
    <x v="0"/>
    <x v="0"/>
    <x v="0"/>
    <x v="0"/>
    <x v="1"/>
    <s v="2022-05-31"/>
    <x v="0"/>
    <n v="18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350"/>
    <x v="2508"/>
    <x v="0"/>
    <x v="0"/>
    <x v="0"/>
    <s v="03.03.10"/>
    <x v="0"/>
    <x v="0"/>
    <x v="0"/>
    <s v="Receitas Da Câmara"/>
    <s v="03.03.10"/>
    <s v="Receitas Da Câmara"/>
    <s v="03.03.10"/>
    <x v="48"/>
    <x v="0"/>
    <x v="5"/>
    <x v="4"/>
    <x v="0"/>
    <x v="0"/>
    <x v="0"/>
    <x v="0"/>
    <x v="1"/>
    <s v="2022-05-31"/>
    <x v="0"/>
    <n v="9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5"/>
    <x v="2509"/>
    <x v="0"/>
    <x v="0"/>
    <x v="0"/>
    <s v="03.03.10"/>
    <x v="0"/>
    <x v="0"/>
    <x v="0"/>
    <s v="Receitas Da Câmara"/>
    <s v="03.03.10"/>
    <s v="Receitas Da Câmara"/>
    <s v="03.03.10"/>
    <x v="39"/>
    <x v="0"/>
    <x v="5"/>
    <x v="4"/>
    <x v="0"/>
    <x v="0"/>
    <x v="0"/>
    <x v="0"/>
    <x v="1"/>
    <s v="2022-05-31"/>
    <x v="0"/>
    <n v="10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2510"/>
    <x v="0"/>
    <x v="0"/>
    <x v="0"/>
    <s v="03.03.10"/>
    <x v="0"/>
    <x v="0"/>
    <x v="0"/>
    <s v="Receitas Da Câmara"/>
    <s v="03.03.10"/>
    <s v="Receitas Da Câmara"/>
    <s v="03.03.10"/>
    <x v="50"/>
    <x v="0"/>
    <x v="5"/>
    <x v="4"/>
    <x v="0"/>
    <x v="0"/>
    <x v="0"/>
    <x v="0"/>
    <x v="1"/>
    <s v="2022-05-31"/>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2511"/>
    <x v="0"/>
    <x v="0"/>
    <x v="0"/>
    <s v="03.03.10"/>
    <x v="0"/>
    <x v="0"/>
    <x v="0"/>
    <s v="Receitas Da Câmara"/>
    <s v="03.03.10"/>
    <s v="Receitas Da Câmara"/>
    <s v="03.03.10"/>
    <x v="52"/>
    <x v="0"/>
    <x v="5"/>
    <x v="4"/>
    <x v="0"/>
    <x v="0"/>
    <x v="0"/>
    <x v="0"/>
    <x v="1"/>
    <s v="2022-05-31"/>
    <x v="0"/>
    <n v="1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2512"/>
    <x v="0"/>
    <x v="0"/>
    <x v="0"/>
    <s v="03.03.10"/>
    <x v="0"/>
    <x v="0"/>
    <x v="0"/>
    <s v="Receitas Da Câmara"/>
    <s v="03.03.10"/>
    <s v="Receitas Da Câmara"/>
    <s v="03.03.10"/>
    <x v="37"/>
    <x v="0"/>
    <x v="5"/>
    <x v="4"/>
    <x v="0"/>
    <x v="0"/>
    <x v="0"/>
    <x v="0"/>
    <x v="1"/>
    <s v="2022-05-31"/>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0"/>
    <x v="2513"/>
    <x v="0"/>
    <x v="0"/>
    <x v="0"/>
    <s v="03.03.10"/>
    <x v="0"/>
    <x v="0"/>
    <x v="0"/>
    <s v="Receitas Da Câmara"/>
    <s v="03.03.10"/>
    <s v="Receitas Da Câmara"/>
    <s v="03.03.10"/>
    <x v="6"/>
    <x v="0"/>
    <x v="5"/>
    <x v="4"/>
    <x v="0"/>
    <x v="0"/>
    <x v="0"/>
    <x v="0"/>
    <x v="1"/>
    <s v="2022-05-31"/>
    <x v="0"/>
    <n v="1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0"/>
    <x v="2514"/>
    <x v="0"/>
    <x v="0"/>
    <x v="0"/>
    <s v="03.03.10"/>
    <x v="0"/>
    <x v="0"/>
    <x v="0"/>
    <s v="Receitas Da Câmara"/>
    <s v="03.03.10"/>
    <s v="Receitas Da Câmara"/>
    <s v="03.03.10"/>
    <x v="44"/>
    <x v="0"/>
    <x v="5"/>
    <x v="4"/>
    <x v="0"/>
    <x v="0"/>
    <x v="0"/>
    <x v="0"/>
    <x v="1"/>
    <s v="2022-05-31"/>
    <x v="0"/>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515"/>
    <x v="0"/>
    <x v="0"/>
    <x v="0"/>
    <s v="03.03.10"/>
    <x v="0"/>
    <x v="0"/>
    <x v="0"/>
    <s v="Receitas Da Câmara"/>
    <s v="03.03.10"/>
    <s v="Receitas Da Câmara"/>
    <s v="03.03.10"/>
    <x v="51"/>
    <x v="0"/>
    <x v="5"/>
    <x v="4"/>
    <x v="0"/>
    <x v="0"/>
    <x v="0"/>
    <x v="0"/>
    <x v="1"/>
    <s v="2022-05-31"/>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660"/>
    <x v="2516"/>
    <x v="0"/>
    <x v="0"/>
    <x v="0"/>
    <s v="03.03.10"/>
    <x v="0"/>
    <x v="0"/>
    <x v="0"/>
    <s v="Receitas Da Câmara"/>
    <s v="03.03.10"/>
    <s v="Receitas Da Câmara"/>
    <s v="03.03.10"/>
    <x v="34"/>
    <x v="0"/>
    <x v="5"/>
    <x v="4"/>
    <x v="0"/>
    <x v="0"/>
    <x v="0"/>
    <x v="0"/>
    <x v="1"/>
    <s v="2022-05-31"/>
    <x v="0"/>
    <n v="26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2517"/>
    <x v="0"/>
    <x v="1"/>
    <x v="0"/>
    <s v="01.25.01.10"/>
    <x v="25"/>
    <x v="4"/>
    <x v="4"/>
    <s v="Educação"/>
    <s v="01.25.01"/>
    <s v="Educação"/>
    <s v="01.25.01"/>
    <x v="4"/>
    <x v="0"/>
    <x v="3"/>
    <x v="2"/>
    <x v="0"/>
    <x v="1"/>
    <x v="2"/>
    <x v="0"/>
    <x v="3"/>
    <s v="2022-06-08"/>
    <x v="0"/>
    <n v="3000"/>
    <x v="0"/>
    <m/>
    <x v="0"/>
    <m/>
    <x v="195"/>
    <n v="100477044"/>
    <x v="0"/>
    <x v="0"/>
    <s v="Transporte escolar"/>
    <s v="ORI"/>
    <x v="0"/>
    <m/>
    <x v="0"/>
    <x v="0"/>
    <x v="0"/>
    <x v="0"/>
    <x v="0"/>
    <x v="0"/>
    <x v="0"/>
    <x v="1"/>
    <x v="0"/>
    <x v="0"/>
    <x v="0"/>
    <s v="Transporte escolar"/>
    <x v="0"/>
    <x v="0"/>
    <x v="0"/>
    <x v="0"/>
    <x v="1"/>
    <x v="0"/>
    <x v="0"/>
    <s v="000000"/>
    <x v="0"/>
    <x v="0"/>
    <x v="0"/>
    <x v="0"/>
    <s v="Apoio financeiro a favor da Sr, Zulmira Landim, para pagamento  de transporte escolar, conforme justificativo em anexo. "/>
  </r>
  <r>
    <x v="1"/>
    <n v="0"/>
    <n v="0"/>
    <n v="0"/>
    <n v="7000"/>
    <x v="2518"/>
    <x v="0"/>
    <x v="1"/>
    <x v="0"/>
    <s v="01.25.02.15"/>
    <x v="36"/>
    <x v="4"/>
    <x v="4"/>
    <s v="desporto"/>
    <s v="01.25.02"/>
    <s v="desporto"/>
    <s v="01.25.02"/>
    <x v="4"/>
    <x v="0"/>
    <x v="3"/>
    <x v="2"/>
    <x v="0"/>
    <x v="1"/>
    <x v="2"/>
    <x v="0"/>
    <x v="3"/>
    <s v="2022-06-08"/>
    <x v="0"/>
    <n v="7000"/>
    <x v="0"/>
    <m/>
    <x v="0"/>
    <m/>
    <x v="380"/>
    <n v="10047728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Leny da Conceição Bessa de Pina, referente a 25 almoços oferecido ao clube de futebol federado, esperança, no âmbito da participação na final da taca de santiago norte, conforme proposta e fatura em anexo."/>
  </r>
  <r>
    <x v="1"/>
    <n v="0"/>
    <n v="0"/>
    <n v="0"/>
    <n v="4000"/>
    <x v="2519"/>
    <x v="0"/>
    <x v="0"/>
    <x v="0"/>
    <s v="03.03.10"/>
    <x v="0"/>
    <x v="0"/>
    <x v="0"/>
    <s v="Receitas Da Câmara"/>
    <s v="03.03.10"/>
    <s v="Receitas Da Câmara"/>
    <s v="03.03.10"/>
    <x v="35"/>
    <x v="0"/>
    <x v="1"/>
    <x v="11"/>
    <x v="0"/>
    <x v="0"/>
    <x v="0"/>
    <x v="0"/>
    <x v="3"/>
    <s v="2022-06-08"/>
    <x v="0"/>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2520"/>
    <x v="0"/>
    <x v="0"/>
    <x v="0"/>
    <s v="03.03.10"/>
    <x v="0"/>
    <x v="0"/>
    <x v="0"/>
    <s v="Receitas Da Câmara"/>
    <s v="03.03.10"/>
    <s v="Receitas Da Câmara"/>
    <s v="03.03.10"/>
    <x v="44"/>
    <x v="0"/>
    <x v="5"/>
    <x v="4"/>
    <x v="0"/>
    <x v="0"/>
    <x v="0"/>
    <x v="0"/>
    <x v="3"/>
    <s v="2022-06-08"/>
    <x v="0"/>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2521"/>
    <x v="0"/>
    <x v="0"/>
    <x v="0"/>
    <s v="03.03.10"/>
    <x v="0"/>
    <x v="0"/>
    <x v="0"/>
    <s v="Receitas Da Câmara"/>
    <s v="03.03.10"/>
    <s v="Receitas Da Câmara"/>
    <s v="03.03.10"/>
    <x v="37"/>
    <x v="0"/>
    <x v="5"/>
    <x v="4"/>
    <x v="0"/>
    <x v="0"/>
    <x v="0"/>
    <x v="0"/>
    <x v="3"/>
    <s v="2022-06-08"/>
    <x v="0"/>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2522"/>
    <x v="0"/>
    <x v="0"/>
    <x v="0"/>
    <s v="03.03.10"/>
    <x v="0"/>
    <x v="0"/>
    <x v="0"/>
    <s v="Receitas Da Câmara"/>
    <s v="03.03.10"/>
    <s v="Receitas Da Câmara"/>
    <s v="03.03.10"/>
    <x v="40"/>
    <x v="0"/>
    <x v="5"/>
    <x v="4"/>
    <x v="0"/>
    <x v="0"/>
    <x v="0"/>
    <x v="0"/>
    <x v="3"/>
    <s v="2022-06-08"/>
    <x v="0"/>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2523"/>
    <x v="0"/>
    <x v="0"/>
    <x v="0"/>
    <s v="03.03.10"/>
    <x v="0"/>
    <x v="0"/>
    <x v="0"/>
    <s v="Receitas Da Câmara"/>
    <s v="03.03.10"/>
    <s v="Receitas Da Câmara"/>
    <s v="03.03.10"/>
    <x v="48"/>
    <x v="0"/>
    <x v="5"/>
    <x v="4"/>
    <x v="0"/>
    <x v="0"/>
    <x v="0"/>
    <x v="0"/>
    <x v="3"/>
    <s v="2022-06-08"/>
    <x v="0"/>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0"/>
    <x v="2524"/>
    <x v="0"/>
    <x v="0"/>
    <x v="0"/>
    <s v="03.03.10"/>
    <x v="0"/>
    <x v="0"/>
    <x v="0"/>
    <s v="Receitas Da Câmara"/>
    <s v="03.03.10"/>
    <s v="Receitas Da Câmara"/>
    <s v="03.03.10"/>
    <x v="47"/>
    <x v="0"/>
    <x v="5"/>
    <x v="13"/>
    <x v="0"/>
    <x v="0"/>
    <x v="0"/>
    <x v="0"/>
    <x v="3"/>
    <s v="2022-06-08"/>
    <x v="0"/>
    <n v="2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2525"/>
    <x v="0"/>
    <x v="0"/>
    <x v="0"/>
    <s v="03.03.10"/>
    <x v="0"/>
    <x v="0"/>
    <x v="0"/>
    <s v="Receitas Da Câmara"/>
    <s v="03.03.10"/>
    <s v="Receitas Da Câmara"/>
    <s v="03.03.10"/>
    <x v="36"/>
    <x v="0"/>
    <x v="5"/>
    <x v="4"/>
    <x v="0"/>
    <x v="0"/>
    <x v="0"/>
    <x v="0"/>
    <x v="3"/>
    <s v="2022-06-08"/>
    <x v="0"/>
    <n v="4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0"/>
    <x v="2526"/>
    <x v="0"/>
    <x v="1"/>
    <x v="0"/>
    <s v="01.27.01.06"/>
    <x v="44"/>
    <x v="2"/>
    <x v="2"/>
    <s v="Ordenamento território"/>
    <s v="01.27.01"/>
    <s v="Ordenamento território"/>
    <s v="01.27.01"/>
    <x v="1"/>
    <x v="0"/>
    <x v="1"/>
    <x v="1"/>
    <x v="0"/>
    <x v="1"/>
    <x v="1"/>
    <x v="0"/>
    <x v="5"/>
    <s v="2022-02-10"/>
    <x v="1"/>
    <n v="300000"/>
    <x v="0"/>
    <m/>
    <x v="0"/>
    <m/>
    <x v="381"/>
    <n v="100328489"/>
    <x v="0"/>
    <x v="0"/>
    <s v="Infraestruturação da Zona do Bácio"/>
    <s v="ORI"/>
    <x v="0"/>
    <m/>
    <x v="0"/>
    <x v="0"/>
    <x v="0"/>
    <x v="0"/>
    <x v="0"/>
    <x v="0"/>
    <x v="0"/>
    <x v="1"/>
    <x v="0"/>
    <x v="0"/>
    <x v="0"/>
    <s v="Infraestruturação da Zona do Bácio"/>
    <x v="0"/>
    <x v="0"/>
    <x v="0"/>
    <x v="0"/>
    <x v="1"/>
    <x v="0"/>
    <x v="0"/>
    <s v="000242"/>
    <x v="0"/>
    <x v="0"/>
    <x v="0"/>
    <x v="0"/>
    <s v="Pagamento ao segundo outorgante do contrato, representado pelo Sr. Octávio Cardoso Lopes pela indeminização dos terrenos na zona de bacio conforme documento em anexo. "/>
  </r>
  <r>
    <x v="0"/>
    <n v="0"/>
    <n v="0"/>
    <n v="0"/>
    <n v="200000"/>
    <x v="2527"/>
    <x v="0"/>
    <x v="1"/>
    <x v="0"/>
    <s v="01.27.06.68"/>
    <x v="56"/>
    <x v="2"/>
    <x v="2"/>
    <s v="Requalificação Urbana e habitação"/>
    <s v="01.27.06"/>
    <s v="Requalificação Urbana e habitação"/>
    <s v="01.27.06"/>
    <x v="1"/>
    <x v="0"/>
    <x v="1"/>
    <x v="1"/>
    <x v="0"/>
    <x v="1"/>
    <x v="1"/>
    <x v="0"/>
    <x v="5"/>
    <s v="2022-02-25"/>
    <x v="1"/>
    <n v="200000"/>
    <x v="0"/>
    <m/>
    <x v="0"/>
    <m/>
    <x v="122"/>
    <n v="100478565"/>
    <x v="0"/>
    <x v="0"/>
    <s v="Requalificação Urbana e Ambiental  de Manguinho"/>
    <s v="ORI"/>
    <x v="0"/>
    <s v="RM"/>
    <x v="0"/>
    <x v="0"/>
    <x v="0"/>
    <x v="0"/>
    <x v="0"/>
    <x v="0"/>
    <x v="0"/>
    <x v="1"/>
    <x v="0"/>
    <x v="0"/>
    <x v="0"/>
    <s v="Requalificação Urbana e Ambiental  de Manguinho"/>
    <x v="0"/>
    <x v="0"/>
    <x v="0"/>
    <x v="0"/>
    <x v="1"/>
    <x v="0"/>
    <x v="0"/>
    <s v="000000"/>
    <x v="0"/>
    <x v="0"/>
    <x v="0"/>
    <x v="0"/>
    <s v="Pagamento a favor da Empresa Tecnovia, referente a trabalhos complementos na Ribeira de Manguinho, conforme contrato em anexo. "/>
  </r>
  <r>
    <x v="1"/>
    <n v="0"/>
    <n v="0"/>
    <n v="0"/>
    <n v="884"/>
    <x v="2528"/>
    <x v="0"/>
    <x v="0"/>
    <x v="0"/>
    <s v="80.02.01"/>
    <x v="3"/>
    <x v="3"/>
    <x v="3"/>
    <s v="Retenções Iur"/>
    <s v="80.02.01"/>
    <s v="Retenções Iur"/>
    <s v="80.02.01"/>
    <x v="3"/>
    <x v="0"/>
    <x v="2"/>
    <x v="1"/>
    <x v="1"/>
    <x v="2"/>
    <x v="0"/>
    <x v="0"/>
    <x v="5"/>
    <s v="2022-02-17"/>
    <x v="1"/>
    <n v="884"/>
    <x v="0"/>
    <m/>
    <x v="0"/>
    <m/>
    <x v="3"/>
    <n v="100474696"/>
    <x v="0"/>
    <x v="0"/>
    <s v="Retenções Iur"/>
    <s v="ORI"/>
    <x v="0"/>
    <s v="RIUR"/>
    <x v="0"/>
    <x v="0"/>
    <x v="0"/>
    <x v="0"/>
    <x v="0"/>
    <x v="0"/>
    <x v="0"/>
    <x v="0"/>
    <x v="0"/>
    <x v="0"/>
    <x v="0"/>
    <s v="Retenções Iur"/>
    <x v="0"/>
    <x v="0"/>
    <x v="0"/>
    <x v="0"/>
    <x v="2"/>
    <x v="0"/>
    <x v="0"/>
    <s v="000000"/>
    <x v="0"/>
    <x v="1"/>
    <x v="0"/>
    <x v="0"/>
    <s v="RETENCAO OT"/>
  </r>
  <r>
    <x v="1"/>
    <n v="0"/>
    <n v="0"/>
    <n v="0"/>
    <n v="8160"/>
    <x v="2529"/>
    <x v="0"/>
    <x v="1"/>
    <x v="0"/>
    <s v="03.16.21"/>
    <x v="60"/>
    <x v="0"/>
    <x v="5"/>
    <s v="Dir. Turismo, Investimento e Emprendedorismo"/>
    <s v="03.16.21"/>
    <s v="Dir. Turismo, Investimento e Emprendedorismo"/>
    <s v="03.16.21"/>
    <x v="13"/>
    <x v="0"/>
    <x v="1"/>
    <x v="5"/>
    <x v="0"/>
    <x v="0"/>
    <x v="2"/>
    <x v="0"/>
    <x v="2"/>
    <s v="2022-03-04"/>
    <x v="1"/>
    <n v="8160"/>
    <x v="0"/>
    <m/>
    <x v="0"/>
    <m/>
    <x v="382"/>
    <n v="100478954"/>
    <x v="0"/>
    <x v="0"/>
    <s v="Dir. Turismo, Investimento e Emprendedorismo"/>
    <s v="ORI"/>
    <x v="0"/>
    <m/>
    <x v="0"/>
    <x v="0"/>
    <x v="0"/>
    <x v="0"/>
    <x v="0"/>
    <x v="0"/>
    <x v="0"/>
    <x v="0"/>
    <x v="0"/>
    <x v="0"/>
    <x v="0"/>
    <s v="Dir. Turismo, Investimento e Emprendedorismo"/>
    <x v="0"/>
    <x v="0"/>
    <x v="0"/>
    <x v="0"/>
    <x v="0"/>
    <x v="0"/>
    <x v="0"/>
    <s v="000509"/>
    <x v="0"/>
    <x v="0"/>
    <x v="0"/>
    <x v="0"/>
    <s v="Pagamento Sbsidio comunicação a favor de Maxima Moreno, conforme proposta em anexo."/>
  </r>
  <r>
    <x v="1"/>
    <n v="0"/>
    <n v="0"/>
    <n v="0"/>
    <n v="10000000"/>
    <x v="2530"/>
    <x v="0"/>
    <x v="1"/>
    <x v="0"/>
    <s v="01.27.02.11"/>
    <x v="14"/>
    <x v="2"/>
    <x v="2"/>
    <s v="Saneamento básico"/>
    <s v="01.27.02"/>
    <s v="Saneamento básico"/>
    <s v="01.27.02"/>
    <x v="4"/>
    <x v="0"/>
    <x v="3"/>
    <x v="2"/>
    <x v="0"/>
    <x v="1"/>
    <x v="2"/>
    <x v="0"/>
    <x v="2"/>
    <s v="2022-03-09"/>
    <x v="1"/>
    <n v="10000000"/>
    <x v="0"/>
    <m/>
    <x v="0"/>
    <m/>
    <x v="383"/>
    <n v="100479311"/>
    <x v="0"/>
    <x v="0"/>
    <s v="Reforço do saneamento básico"/>
    <s v="ORI"/>
    <x v="0"/>
    <m/>
    <x v="0"/>
    <x v="0"/>
    <x v="0"/>
    <x v="0"/>
    <x v="0"/>
    <x v="0"/>
    <x v="0"/>
    <x v="1"/>
    <x v="0"/>
    <x v="0"/>
    <x v="0"/>
    <s v="Reforço do saneamento básico"/>
    <x v="0"/>
    <x v="0"/>
    <x v="0"/>
    <x v="0"/>
    <x v="1"/>
    <x v="0"/>
    <x v="0"/>
    <s v="000670"/>
    <x v="0"/>
    <x v="0"/>
    <x v="0"/>
    <x v="0"/>
    <s v="Pagamento a favor de  ALS- Importação e Comercio Internacional, pela aquisição de um Camião de Recolha de Resíduos Sólidos para reforço do saneamento básico, conforme contrato em anexo."/>
  </r>
  <r>
    <x v="1"/>
    <n v="0"/>
    <n v="0"/>
    <n v="0"/>
    <n v="4557"/>
    <x v="2531"/>
    <x v="0"/>
    <x v="0"/>
    <x v="0"/>
    <s v="03.03.10"/>
    <x v="0"/>
    <x v="0"/>
    <x v="0"/>
    <s v="Receitas Da Câmara"/>
    <s v="03.03.10"/>
    <s v="Receitas Da Câmara"/>
    <s v="03.03.10"/>
    <x v="72"/>
    <x v="0"/>
    <x v="5"/>
    <x v="13"/>
    <x v="0"/>
    <x v="0"/>
    <x v="0"/>
    <x v="0"/>
    <x v="5"/>
    <s v="2022-02-25"/>
    <x v="1"/>
    <n v="4557"/>
    <x v="0"/>
    <m/>
    <x v="0"/>
    <m/>
    <x v="0"/>
    <n v="100474914"/>
    <x v="0"/>
    <x v="0"/>
    <s v="Receitas Da Câmara"/>
    <s v="EXT"/>
    <x v="0"/>
    <s v="RDC"/>
    <x v="0"/>
    <x v="0"/>
    <x v="0"/>
    <x v="0"/>
    <x v="0"/>
    <x v="0"/>
    <x v="0"/>
    <x v="0"/>
    <x v="0"/>
    <x v="0"/>
    <x v="0"/>
    <s v="Receitas Da Câmara"/>
    <x v="0"/>
    <x v="0"/>
    <x v="0"/>
    <x v="0"/>
    <x v="0"/>
    <x v="0"/>
    <x v="0"/>
    <s v="000000"/>
    <x v="0"/>
    <x v="0"/>
    <x v="0"/>
    <x v="0"/>
    <s v="Transferência feito pelo Edmilson Adriano Calheta, referente pagamento de renda, conforme estrato em anexo."/>
  </r>
  <r>
    <x v="1"/>
    <n v="0"/>
    <n v="0"/>
    <n v="0"/>
    <n v="4995"/>
    <x v="2532"/>
    <x v="0"/>
    <x v="1"/>
    <x v="0"/>
    <s v="03.16.15"/>
    <x v="6"/>
    <x v="0"/>
    <x v="5"/>
    <s v="Direção Financeira"/>
    <s v="03.16.15"/>
    <s v="Direção Financeira"/>
    <s v="03.16.15"/>
    <x v="20"/>
    <x v="0"/>
    <x v="1"/>
    <x v="5"/>
    <x v="0"/>
    <x v="0"/>
    <x v="2"/>
    <x v="0"/>
    <x v="2"/>
    <s v="2022-03-24"/>
    <x v="1"/>
    <n v="4995"/>
    <x v="0"/>
    <m/>
    <x v="0"/>
    <m/>
    <x v="3"/>
    <n v="100474696"/>
    <x v="0"/>
    <x v="1"/>
    <s v="Direção Financeira"/>
    <s v="ORI"/>
    <x v="0"/>
    <m/>
    <x v="0"/>
    <x v="0"/>
    <x v="0"/>
    <x v="0"/>
    <x v="0"/>
    <x v="0"/>
    <x v="0"/>
    <x v="0"/>
    <x v="0"/>
    <x v="0"/>
    <x v="0"/>
    <s v="Direção Financeira"/>
    <x v="0"/>
    <x v="0"/>
    <x v="0"/>
    <x v="0"/>
    <x v="0"/>
    <x v="0"/>
    <x v="0"/>
    <s v="052157"/>
    <x v="0"/>
    <x v="0"/>
    <x v="1"/>
    <x v="0"/>
    <s v="Pagamento a favor do Sr. Luís Freire Correia, pela prestação de serviço de apoio técnico na Direção de Recursos Humanos,referente ao mês de março 2022, conforme contrato em anexo"/>
  </r>
  <r>
    <x v="1"/>
    <n v="0"/>
    <n v="0"/>
    <n v="0"/>
    <n v="28308"/>
    <x v="2532"/>
    <x v="0"/>
    <x v="1"/>
    <x v="0"/>
    <s v="03.16.15"/>
    <x v="6"/>
    <x v="0"/>
    <x v="5"/>
    <s v="Direção Financeira"/>
    <s v="03.16.15"/>
    <s v="Direção Financeira"/>
    <s v="03.16.15"/>
    <x v="20"/>
    <x v="0"/>
    <x v="1"/>
    <x v="5"/>
    <x v="0"/>
    <x v="0"/>
    <x v="2"/>
    <x v="0"/>
    <x v="2"/>
    <s v="2022-03-24"/>
    <x v="1"/>
    <n v="28308"/>
    <x v="0"/>
    <m/>
    <x v="0"/>
    <m/>
    <x v="133"/>
    <n v="100479152"/>
    <x v="0"/>
    <x v="0"/>
    <s v="Direção Financeira"/>
    <s v="ORI"/>
    <x v="0"/>
    <m/>
    <x v="0"/>
    <x v="0"/>
    <x v="0"/>
    <x v="0"/>
    <x v="0"/>
    <x v="0"/>
    <x v="0"/>
    <x v="0"/>
    <x v="0"/>
    <x v="0"/>
    <x v="0"/>
    <s v="Direção Financeira"/>
    <x v="0"/>
    <x v="0"/>
    <x v="0"/>
    <x v="0"/>
    <x v="0"/>
    <x v="0"/>
    <x v="0"/>
    <s v="052157"/>
    <x v="0"/>
    <x v="0"/>
    <x v="0"/>
    <x v="0"/>
    <s v="Pagamento a favor do Sr. Luís Freire Correia, pela prestação de serviço de apoio técnico na Direção de Recursos Humanos,referente ao mês de março 2022, conforme contrato em anexo"/>
  </r>
  <r>
    <x v="1"/>
    <n v="0"/>
    <n v="0"/>
    <n v="0"/>
    <n v="2300"/>
    <x v="2533"/>
    <x v="0"/>
    <x v="1"/>
    <x v="0"/>
    <s v="01.27.02.11"/>
    <x v="14"/>
    <x v="2"/>
    <x v="2"/>
    <s v="Saneamento básico"/>
    <s v="01.27.02"/>
    <s v="Saneamento básico"/>
    <s v="01.27.02"/>
    <x v="4"/>
    <x v="0"/>
    <x v="3"/>
    <x v="2"/>
    <x v="0"/>
    <x v="1"/>
    <x v="2"/>
    <x v="0"/>
    <x v="1"/>
    <s v="2022-05-1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Conceição, pela prestação de serviço de saneamento e limpeza urbana, referente ao mês de Maio 2022, conforme contrato em anexo.   "/>
  </r>
  <r>
    <x v="1"/>
    <n v="0"/>
    <n v="0"/>
    <n v="0"/>
    <n v="13030"/>
    <x v="2533"/>
    <x v="0"/>
    <x v="1"/>
    <x v="0"/>
    <s v="01.27.02.11"/>
    <x v="14"/>
    <x v="2"/>
    <x v="2"/>
    <s v="Saneamento básico"/>
    <s v="01.27.02"/>
    <s v="Saneamento básico"/>
    <s v="01.27.02"/>
    <x v="4"/>
    <x v="0"/>
    <x v="3"/>
    <x v="2"/>
    <x v="0"/>
    <x v="1"/>
    <x v="2"/>
    <x v="0"/>
    <x v="1"/>
    <s v="2022-05-17"/>
    <x v="0"/>
    <n v="13030"/>
    <x v="0"/>
    <m/>
    <x v="0"/>
    <m/>
    <x v="156"/>
    <n v="100478908"/>
    <x v="0"/>
    <x v="0"/>
    <s v="Reforço do saneamento básico"/>
    <s v="ORI"/>
    <x v="0"/>
    <m/>
    <x v="0"/>
    <x v="0"/>
    <x v="0"/>
    <x v="0"/>
    <x v="0"/>
    <x v="0"/>
    <x v="0"/>
    <x v="1"/>
    <x v="0"/>
    <x v="0"/>
    <x v="0"/>
    <s v="Reforço do saneamento básico"/>
    <x v="0"/>
    <x v="0"/>
    <x v="0"/>
    <x v="0"/>
    <x v="1"/>
    <x v="0"/>
    <x v="0"/>
    <s v="000000"/>
    <x v="0"/>
    <x v="0"/>
    <x v="0"/>
    <x v="0"/>
    <s v="Pagamento a favor da Srª. Maria Conceição, pela prestação de serviço de saneamento e limpeza urbana, referente ao mês de Maio 2022, conforme contrato em anexo.   "/>
  </r>
  <r>
    <x v="1"/>
    <n v="0"/>
    <n v="0"/>
    <n v="0"/>
    <n v="8900"/>
    <x v="2534"/>
    <x v="0"/>
    <x v="1"/>
    <x v="0"/>
    <s v="03.16.15"/>
    <x v="6"/>
    <x v="0"/>
    <x v="5"/>
    <s v="Direção Financeira"/>
    <s v="03.16.15"/>
    <s v="Direção Financeira"/>
    <s v="03.16.15"/>
    <x v="67"/>
    <x v="0"/>
    <x v="1"/>
    <x v="1"/>
    <x v="0"/>
    <x v="0"/>
    <x v="2"/>
    <x v="0"/>
    <x v="1"/>
    <s v="2022-05-19"/>
    <x v="0"/>
    <n v="8900"/>
    <x v="0"/>
    <m/>
    <x v="0"/>
    <m/>
    <x v="90"/>
    <n v="100392191"/>
    <x v="0"/>
    <x v="0"/>
    <s v="Direção Financeira"/>
    <s v="ORI"/>
    <x v="0"/>
    <m/>
    <x v="0"/>
    <x v="0"/>
    <x v="0"/>
    <x v="0"/>
    <x v="0"/>
    <x v="0"/>
    <x v="0"/>
    <x v="0"/>
    <x v="0"/>
    <x v="0"/>
    <x v="0"/>
    <s v="Direção Financeira"/>
    <x v="0"/>
    <x v="0"/>
    <x v="0"/>
    <x v="0"/>
    <x v="0"/>
    <x v="0"/>
    <x v="0"/>
    <s v="000000"/>
    <x v="0"/>
    <x v="0"/>
    <x v="0"/>
    <x v="0"/>
    <s v="Pagamento a favor de Multidata, pela aquisição de 01 Toner hp preto laserjert M102-M130, para a impressora da areia Social da CMSM, conforme proposta em anexo."/>
  </r>
  <r>
    <x v="1"/>
    <n v="0"/>
    <n v="0"/>
    <n v="0"/>
    <n v="4125"/>
    <x v="2535"/>
    <x v="0"/>
    <x v="1"/>
    <x v="0"/>
    <s v="01.27.04.10"/>
    <x v="4"/>
    <x v="2"/>
    <x v="2"/>
    <s v="Infra-Estruturas e Transportes"/>
    <s v="01.27.04"/>
    <s v="Infra-Estruturas e Transportes"/>
    <s v="01.27.04"/>
    <x v="4"/>
    <x v="0"/>
    <x v="3"/>
    <x v="2"/>
    <x v="0"/>
    <x v="1"/>
    <x v="2"/>
    <x v="0"/>
    <x v="1"/>
    <s v="2022-05-19"/>
    <x v="0"/>
    <n v="4125"/>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a Sr. Carlita Furtado, referente a prestação de serviços da reabilitação da placa desportiva de bolanha no âmbito do plano de Mitigação e Emprego Publico, conforme posta em anexo."/>
  </r>
  <r>
    <x v="1"/>
    <n v="0"/>
    <n v="0"/>
    <n v="0"/>
    <n v="23375"/>
    <x v="2535"/>
    <x v="0"/>
    <x v="1"/>
    <x v="0"/>
    <s v="01.27.04.10"/>
    <x v="4"/>
    <x v="2"/>
    <x v="2"/>
    <s v="Infra-Estruturas e Transportes"/>
    <s v="01.27.04"/>
    <s v="Infra-Estruturas e Transportes"/>
    <s v="01.27.04"/>
    <x v="4"/>
    <x v="0"/>
    <x v="3"/>
    <x v="2"/>
    <x v="0"/>
    <x v="1"/>
    <x v="2"/>
    <x v="0"/>
    <x v="1"/>
    <s v="2022-05-19"/>
    <x v="0"/>
    <n v="23375"/>
    <x v="0"/>
    <m/>
    <x v="0"/>
    <m/>
    <x v="384"/>
    <n v="100479346"/>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 Carlita Furtado, referente a prestação de serviços da reabilitação da placa desportiva de bolanha no âmbito do plano de Mitigação e Emprego Publico, conforme posta em anexo."/>
  </r>
  <r>
    <x v="1"/>
    <n v="0"/>
    <n v="0"/>
    <n v="0"/>
    <n v="137500"/>
    <x v="2536"/>
    <x v="0"/>
    <x v="1"/>
    <x v="0"/>
    <s v="01.25.05.10"/>
    <x v="5"/>
    <x v="4"/>
    <x v="4"/>
    <s v="Saúde"/>
    <s v="01.25.05"/>
    <s v="Saúde"/>
    <s v="01.25.05"/>
    <x v="5"/>
    <x v="0"/>
    <x v="4"/>
    <x v="3"/>
    <x v="0"/>
    <x v="1"/>
    <x v="2"/>
    <x v="0"/>
    <x v="1"/>
    <s v="2022-05-20"/>
    <x v="0"/>
    <n v="137500"/>
    <x v="0"/>
    <m/>
    <x v="0"/>
    <m/>
    <x v="92"/>
    <n v="100477863"/>
    <x v="0"/>
    <x v="0"/>
    <s v="Assistencia social"/>
    <s v="ORI"/>
    <x v="0"/>
    <m/>
    <x v="0"/>
    <x v="0"/>
    <x v="0"/>
    <x v="0"/>
    <x v="0"/>
    <x v="0"/>
    <x v="0"/>
    <x v="1"/>
    <x v="0"/>
    <x v="0"/>
    <x v="0"/>
    <s v="Assistencia social"/>
    <x v="0"/>
    <x v="0"/>
    <x v="0"/>
    <x v="0"/>
    <x v="1"/>
    <x v="0"/>
    <x v="0"/>
    <s v="000000"/>
    <x v="0"/>
    <x v="0"/>
    <x v="0"/>
    <x v="0"/>
    <s v="Pagamento a favor de Agencia Funerária Go To Heaven , referente a aquisição de urna social, conforme proposta e fatura em anexo."/>
  </r>
  <r>
    <x v="1"/>
    <n v="0"/>
    <n v="0"/>
    <n v="0"/>
    <n v="30680"/>
    <x v="2537"/>
    <x v="0"/>
    <x v="1"/>
    <x v="0"/>
    <s v="01.27.02.11"/>
    <x v="14"/>
    <x v="2"/>
    <x v="2"/>
    <s v="Saneamento básico"/>
    <s v="01.27.02"/>
    <s v="Saneamento básico"/>
    <s v="01.27.02"/>
    <x v="4"/>
    <x v="0"/>
    <x v="3"/>
    <x v="2"/>
    <x v="0"/>
    <x v="1"/>
    <x v="2"/>
    <x v="0"/>
    <x v="3"/>
    <s v="2022-06-03"/>
    <x v="0"/>
    <n v="30680"/>
    <x v="0"/>
    <m/>
    <x v="0"/>
    <m/>
    <x v="5"/>
    <n v="100476920"/>
    <x v="0"/>
    <x v="0"/>
    <s v="Reforço do saneamento básico"/>
    <s v="ORI"/>
    <x v="0"/>
    <m/>
    <x v="0"/>
    <x v="0"/>
    <x v="0"/>
    <x v="0"/>
    <x v="0"/>
    <x v="0"/>
    <x v="0"/>
    <x v="1"/>
    <x v="0"/>
    <x v="0"/>
    <x v="0"/>
    <s v="Reforço do saneamento básico"/>
    <x v="0"/>
    <x v="0"/>
    <x v="0"/>
    <x v="0"/>
    <x v="1"/>
    <x v="0"/>
    <x v="0"/>
    <s v="000000"/>
    <x v="0"/>
    <x v="0"/>
    <x v="0"/>
    <x v="0"/>
    <s v="Pagamento favor Felisberto Carvalho, pela aquisição de 200Lts de Combustível destinados ao Camião DAF de Recolha de Resíduos Sólidos Urbanos St-20-XE, conforme proposta em anexo."/>
  </r>
  <r>
    <x v="1"/>
    <n v="0"/>
    <n v="0"/>
    <n v="0"/>
    <n v="2300"/>
    <x v="2538"/>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5583"/>
    <x v="2539"/>
    <x v="0"/>
    <x v="0"/>
    <x v="0"/>
    <s v="80.02.10.26"/>
    <x v="21"/>
    <x v="3"/>
    <x v="3"/>
    <s v="Outros"/>
    <s v="80.02.10"/>
    <s v="Outros"/>
    <s v="80.02.10"/>
    <x v="31"/>
    <x v="0"/>
    <x v="2"/>
    <x v="10"/>
    <x v="1"/>
    <x v="2"/>
    <x v="0"/>
    <x v="0"/>
    <x v="1"/>
    <s v="2022-05-17"/>
    <x v="0"/>
    <n v="5583"/>
    <x v="0"/>
    <m/>
    <x v="0"/>
    <m/>
    <x v="37"/>
    <n v="100479277"/>
    <x v="0"/>
    <x v="0"/>
    <s v="Retenção Sansung"/>
    <s v="ORI"/>
    <x v="0"/>
    <s v="RS"/>
    <x v="0"/>
    <x v="0"/>
    <x v="0"/>
    <x v="0"/>
    <x v="0"/>
    <x v="0"/>
    <x v="0"/>
    <x v="1"/>
    <x v="0"/>
    <x v="0"/>
    <x v="0"/>
    <s v="Retenção Sansung"/>
    <x v="0"/>
    <x v="0"/>
    <x v="0"/>
    <x v="0"/>
    <x v="2"/>
    <x v="0"/>
    <x v="0"/>
    <s v="000000"/>
    <x v="0"/>
    <x v="1"/>
    <x v="0"/>
    <x v="0"/>
    <s v="RETENCAO OT"/>
  </r>
  <r>
    <x v="1"/>
    <n v="0"/>
    <n v="0"/>
    <n v="0"/>
    <n v="2300"/>
    <x v="2540"/>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2146"/>
    <x v="2541"/>
    <x v="0"/>
    <x v="0"/>
    <x v="0"/>
    <s v="80.02.01"/>
    <x v="3"/>
    <x v="3"/>
    <x v="3"/>
    <s v="Retenções Iur"/>
    <s v="80.02.01"/>
    <s v="Retenções Iur"/>
    <s v="80.02.01"/>
    <x v="3"/>
    <x v="0"/>
    <x v="2"/>
    <x v="1"/>
    <x v="1"/>
    <x v="2"/>
    <x v="0"/>
    <x v="0"/>
    <x v="1"/>
    <s v="2022-05-20"/>
    <x v="0"/>
    <n v="2146"/>
    <x v="0"/>
    <m/>
    <x v="0"/>
    <m/>
    <x v="3"/>
    <n v="100474696"/>
    <x v="0"/>
    <x v="0"/>
    <s v="Retenções Iur"/>
    <s v="ORI"/>
    <x v="0"/>
    <s v="RIUR"/>
    <x v="0"/>
    <x v="0"/>
    <x v="0"/>
    <x v="0"/>
    <x v="0"/>
    <x v="0"/>
    <x v="0"/>
    <x v="0"/>
    <x v="0"/>
    <x v="0"/>
    <x v="0"/>
    <s v="Retenções Iur"/>
    <x v="0"/>
    <x v="0"/>
    <x v="0"/>
    <x v="0"/>
    <x v="2"/>
    <x v="0"/>
    <x v="0"/>
    <s v="000000"/>
    <x v="0"/>
    <x v="1"/>
    <x v="0"/>
    <x v="0"/>
    <s v="RETENCAO OT"/>
  </r>
  <r>
    <x v="1"/>
    <n v="0"/>
    <n v="0"/>
    <n v="0"/>
    <n v="1633"/>
    <x v="2542"/>
    <x v="0"/>
    <x v="0"/>
    <x v="0"/>
    <s v="80.02.10.26"/>
    <x v="21"/>
    <x v="3"/>
    <x v="3"/>
    <s v="Outros"/>
    <s v="80.02.10"/>
    <s v="Outros"/>
    <s v="80.02.10"/>
    <x v="31"/>
    <x v="0"/>
    <x v="2"/>
    <x v="10"/>
    <x v="1"/>
    <x v="2"/>
    <x v="0"/>
    <x v="0"/>
    <x v="1"/>
    <s v="2022-05-20"/>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4995"/>
    <x v="2543"/>
    <x v="0"/>
    <x v="0"/>
    <x v="0"/>
    <s v="80.02.01"/>
    <x v="3"/>
    <x v="3"/>
    <x v="3"/>
    <s v="Retenções Iur"/>
    <s v="80.02.01"/>
    <s v="Retenções Iur"/>
    <s v="80.02.01"/>
    <x v="3"/>
    <x v="0"/>
    <x v="2"/>
    <x v="1"/>
    <x v="1"/>
    <x v="2"/>
    <x v="0"/>
    <x v="0"/>
    <x v="1"/>
    <s v="2022-05-20"/>
    <x v="0"/>
    <n v="4995"/>
    <x v="0"/>
    <m/>
    <x v="0"/>
    <m/>
    <x v="3"/>
    <n v="100474696"/>
    <x v="0"/>
    <x v="0"/>
    <s v="Retenções Iur"/>
    <s v="ORI"/>
    <x v="0"/>
    <s v="RIUR"/>
    <x v="0"/>
    <x v="0"/>
    <x v="0"/>
    <x v="0"/>
    <x v="0"/>
    <x v="0"/>
    <x v="0"/>
    <x v="0"/>
    <x v="0"/>
    <x v="0"/>
    <x v="0"/>
    <s v="Retenções Iur"/>
    <x v="0"/>
    <x v="0"/>
    <x v="0"/>
    <x v="0"/>
    <x v="2"/>
    <x v="0"/>
    <x v="0"/>
    <s v="000000"/>
    <x v="0"/>
    <x v="1"/>
    <x v="0"/>
    <x v="0"/>
    <s v="RETENCAO OT"/>
  </r>
  <r>
    <x v="1"/>
    <n v="0"/>
    <n v="0"/>
    <n v="0"/>
    <n v="9372"/>
    <x v="2544"/>
    <x v="0"/>
    <x v="0"/>
    <x v="0"/>
    <s v="80.02.10.26"/>
    <x v="21"/>
    <x v="3"/>
    <x v="3"/>
    <s v="Outros"/>
    <s v="80.02.10"/>
    <s v="Outros"/>
    <s v="80.02.10"/>
    <x v="31"/>
    <x v="0"/>
    <x v="2"/>
    <x v="10"/>
    <x v="1"/>
    <x v="2"/>
    <x v="0"/>
    <x v="0"/>
    <x v="1"/>
    <s v="2022-05-20"/>
    <x v="0"/>
    <n v="9372"/>
    <x v="0"/>
    <m/>
    <x v="0"/>
    <m/>
    <x v="37"/>
    <n v="100479277"/>
    <x v="0"/>
    <x v="0"/>
    <s v="Retenção Sansung"/>
    <s v="ORI"/>
    <x v="0"/>
    <s v="RS"/>
    <x v="0"/>
    <x v="0"/>
    <x v="0"/>
    <x v="0"/>
    <x v="0"/>
    <x v="0"/>
    <x v="0"/>
    <x v="1"/>
    <x v="0"/>
    <x v="0"/>
    <x v="0"/>
    <s v="Retenção Sansung"/>
    <x v="0"/>
    <x v="0"/>
    <x v="0"/>
    <x v="0"/>
    <x v="2"/>
    <x v="0"/>
    <x v="0"/>
    <s v="000000"/>
    <x v="0"/>
    <x v="1"/>
    <x v="0"/>
    <x v="0"/>
    <s v="RETENCAO OT"/>
  </r>
  <r>
    <x v="1"/>
    <n v="0"/>
    <n v="0"/>
    <n v="0"/>
    <n v="14979"/>
    <x v="2545"/>
    <x v="0"/>
    <x v="0"/>
    <x v="0"/>
    <s v="80.02.01"/>
    <x v="3"/>
    <x v="3"/>
    <x v="3"/>
    <s v="Retenções Iur"/>
    <s v="80.02.01"/>
    <s v="Retenções Iur"/>
    <s v="80.02.01"/>
    <x v="3"/>
    <x v="0"/>
    <x v="2"/>
    <x v="1"/>
    <x v="1"/>
    <x v="2"/>
    <x v="0"/>
    <x v="0"/>
    <x v="1"/>
    <s v="2022-05-25"/>
    <x v="0"/>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2546"/>
    <x v="0"/>
    <x v="0"/>
    <x v="0"/>
    <s v="80.02.10.01"/>
    <x v="9"/>
    <x v="3"/>
    <x v="3"/>
    <s v="Outros"/>
    <s v="80.02.10"/>
    <s v="Outros"/>
    <s v="80.02.10"/>
    <x v="29"/>
    <x v="0"/>
    <x v="2"/>
    <x v="1"/>
    <x v="1"/>
    <x v="2"/>
    <x v="0"/>
    <x v="0"/>
    <x v="1"/>
    <s v="2022-05-25"/>
    <x v="0"/>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7964"/>
    <x v="2547"/>
    <x v="0"/>
    <x v="0"/>
    <x v="0"/>
    <s v="80.02.01"/>
    <x v="3"/>
    <x v="3"/>
    <x v="3"/>
    <s v="Retenções Iur"/>
    <s v="80.02.01"/>
    <s v="Retenções Iur"/>
    <s v="80.02.01"/>
    <x v="3"/>
    <x v="0"/>
    <x v="2"/>
    <x v="1"/>
    <x v="1"/>
    <x v="2"/>
    <x v="0"/>
    <x v="0"/>
    <x v="1"/>
    <s v="2022-05-25"/>
    <x v="0"/>
    <n v="17964"/>
    <x v="0"/>
    <m/>
    <x v="0"/>
    <m/>
    <x v="3"/>
    <n v="100474696"/>
    <x v="0"/>
    <x v="0"/>
    <s v="Retenções Iur"/>
    <s v="ORI"/>
    <x v="0"/>
    <s v="RIUR"/>
    <x v="0"/>
    <x v="0"/>
    <x v="0"/>
    <x v="0"/>
    <x v="0"/>
    <x v="0"/>
    <x v="0"/>
    <x v="0"/>
    <x v="0"/>
    <x v="0"/>
    <x v="0"/>
    <s v="Retenções Iur"/>
    <x v="0"/>
    <x v="0"/>
    <x v="0"/>
    <x v="0"/>
    <x v="2"/>
    <x v="0"/>
    <x v="0"/>
    <s v="000000"/>
    <x v="0"/>
    <x v="1"/>
    <x v="0"/>
    <x v="0"/>
    <s v="RETENCAO OT"/>
  </r>
  <r>
    <x v="1"/>
    <n v="0"/>
    <n v="0"/>
    <n v="0"/>
    <n v="35859"/>
    <x v="2548"/>
    <x v="0"/>
    <x v="0"/>
    <x v="0"/>
    <s v="80.02.10.01"/>
    <x v="9"/>
    <x v="3"/>
    <x v="3"/>
    <s v="Outros"/>
    <s v="80.02.10"/>
    <s v="Outros"/>
    <s v="80.02.10"/>
    <x v="29"/>
    <x v="0"/>
    <x v="2"/>
    <x v="1"/>
    <x v="1"/>
    <x v="2"/>
    <x v="0"/>
    <x v="0"/>
    <x v="1"/>
    <s v="2022-05-25"/>
    <x v="0"/>
    <n v="3585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2549"/>
    <x v="0"/>
    <x v="0"/>
    <x v="0"/>
    <s v="80.02.10.02"/>
    <x v="18"/>
    <x v="3"/>
    <x v="3"/>
    <s v="Outros"/>
    <s v="80.02.10"/>
    <s v="Outros"/>
    <s v="80.02.10"/>
    <x v="30"/>
    <x v="0"/>
    <x v="2"/>
    <x v="1"/>
    <x v="1"/>
    <x v="2"/>
    <x v="0"/>
    <x v="0"/>
    <x v="1"/>
    <s v="2022-05-25"/>
    <x v="0"/>
    <n v="162"/>
    <x v="0"/>
    <m/>
    <x v="0"/>
    <m/>
    <x v="34"/>
    <n v="100474707"/>
    <x v="0"/>
    <x v="0"/>
    <s v="Retençoes STAPS"/>
    <s v="ORI"/>
    <x v="0"/>
    <s v="RSND"/>
    <x v="0"/>
    <x v="0"/>
    <x v="0"/>
    <x v="0"/>
    <x v="0"/>
    <x v="0"/>
    <x v="0"/>
    <x v="1"/>
    <x v="0"/>
    <x v="0"/>
    <x v="0"/>
    <s v="Retençoes STAPS"/>
    <x v="0"/>
    <x v="0"/>
    <x v="0"/>
    <x v="0"/>
    <x v="2"/>
    <x v="0"/>
    <x v="0"/>
    <s v="000000"/>
    <x v="0"/>
    <x v="1"/>
    <x v="0"/>
    <x v="0"/>
    <s v="RETENCAO OT"/>
  </r>
  <r>
    <x v="1"/>
    <n v="0"/>
    <n v="0"/>
    <n v="0"/>
    <n v="10834"/>
    <x v="2550"/>
    <x v="0"/>
    <x v="0"/>
    <x v="0"/>
    <s v="80.02.01"/>
    <x v="3"/>
    <x v="3"/>
    <x v="3"/>
    <s v="Retenções Iur"/>
    <s v="80.02.01"/>
    <s v="Retenções Iur"/>
    <s v="80.02.01"/>
    <x v="3"/>
    <x v="0"/>
    <x v="2"/>
    <x v="1"/>
    <x v="1"/>
    <x v="2"/>
    <x v="0"/>
    <x v="0"/>
    <x v="1"/>
    <s v="2022-05-25"/>
    <x v="0"/>
    <n v="10834"/>
    <x v="0"/>
    <m/>
    <x v="0"/>
    <m/>
    <x v="3"/>
    <n v="100474696"/>
    <x v="0"/>
    <x v="0"/>
    <s v="Retenções Iur"/>
    <s v="ORI"/>
    <x v="0"/>
    <s v="RIUR"/>
    <x v="0"/>
    <x v="0"/>
    <x v="0"/>
    <x v="0"/>
    <x v="0"/>
    <x v="0"/>
    <x v="0"/>
    <x v="0"/>
    <x v="0"/>
    <x v="0"/>
    <x v="0"/>
    <s v="Retenções Iur"/>
    <x v="0"/>
    <x v="0"/>
    <x v="0"/>
    <x v="0"/>
    <x v="2"/>
    <x v="0"/>
    <x v="0"/>
    <s v="000000"/>
    <x v="0"/>
    <x v="1"/>
    <x v="0"/>
    <x v="0"/>
    <s v="RETENCAO OT"/>
  </r>
  <r>
    <x v="1"/>
    <n v="0"/>
    <n v="0"/>
    <n v="0"/>
    <n v="27739"/>
    <x v="2551"/>
    <x v="0"/>
    <x v="0"/>
    <x v="0"/>
    <s v="80.02.10.01"/>
    <x v="9"/>
    <x v="3"/>
    <x v="3"/>
    <s v="Outros"/>
    <s v="80.02.10"/>
    <s v="Outros"/>
    <s v="80.02.10"/>
    <x v="29"/>
    <x v="0"/>
    <x v="2"/>
    <x v="1"/>
    <x v="1"/>
    <x v="2"/>
    <x v="0"/>
    <x v="0"/>
    <x v="1"/>
    <s v="2022-05-25"/>
    <x v="0"/>
    <n v="2773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2552"/>
    <x v="0"/>
    <x v="0"/>
    <x v="0"/>
    <s v="80.02.10.02"/>
    <x v="18"/>
    <x v="3"/>
    <x v="3"/>
    <s v="Outros"/>
    <s v="80.02.10"/>
    <s v="Outros"/>
    <s v="80.02.10"/>
    <x v="30"/>
    <x v="0"/>
    <x v="2"/>
    <x v="1"/>
    <x v="1"/>
    <x v="2"/>
    <x v="0"/>
    <x v="0"/>
    <x v="1"/>
    <s v="2022-05-25"/>
    <x v="0"/>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2553"/>
    <x v="0"/>
    <x v="0"/>
    <x v="0"/>
    <s v="80.02.10.24"/>
    <x v="20"/>
    <x v="3"/>
    <x v="3"/>
    <s v="Outros"/>
    <s v="80.02.10"/>
    <s v="Outros"/>
    <s v="80.02.10"/>
    <x v="30"/>
    <x v="0"/>
    <x v="2"/>
    <x v="1"/>
    <x v="1"/>
    <x v="2"/>
    <x v="0"/>
    <x v="0"/>
    <x v="1"/>
    <s v="2022-05-25"/>
    <x v="0"/>
    <n v="418"/>
    <x v="0"/>
    <m/>
    <x v="0"/>
    <m/>
    <x v="36"/>
    <n v="100478987"/>
    <x v="0"/>
    <x v="0"/>
    <s v="Retenções SIACSA"/>
    <s v="ORI"/>
    <x v="0"/>
    <s v="SIACSA"/>
    <x v="0"/>
    <x v="0"/>
    <x v="0"/>
    <x v="0"/>
    <x v="0"/>
    <x v="0"/>
    <x v="0"/>
    <x v="1"/>
    <x v="0"/>
    <x v="0"/>
    <x v="0"/>
    <s v="Retenções SIACSA"/>
    <x v="0"/>
    <x v="0"/>
    <x v="0"/>
    <x v="0"/>
    <x v="2"/>
    <x v="0"/>
    <x v="0"/>
    <s v="000000"/>
    <x v="0"/>
    <x v="1"/>
    <x v="0"/>
    <x v="0"/>
    <s v="RETENCAO OT"/>
  </r>
  <r>
    <x v="1"/>
    <n v="0"/>
    <n v="0"/>
    <n v="0"/>
    <n v="7832"/>
    <x v="2554"/>
    <x v="0"/>
    <x v="0"/>
    <x v="0"/>
    <s v="80.02.10.26"/>
    <x v="21"/>
    <x v="3"/>
    <x v="3"/>
    <s v="Outros"/>
    <s v="80.02.10"/>
    <s v="Outros"/>
    <s v="80.02.10"/>
    <x v="31"/>
    <x v="0"/>
    <x v="2"/>
    <x v="10"/>
    <x v="1"/>
    <x v="2"/>
    <x v="0"/>
    <x v="0"/>
    <x v="1"/>
    <s v="2022-05-25"/>
    <x v="0"/>
    <n v="7832"/>
    <x v="0"/>
    <m/>
    <x v="0"/>
    <m/>
    <x v="37"/>
    <n v="100479277"/>
    <x v="0"/>
    <x v="0"/>
    <s v="Retenção Sansung"/>
    <s v="ORI"/>
    <x v="0"/>
    <s v="RS"/>
    <x v="0"/>
    <x v="0"/>
    <x v="0"/>
    <x v="0"/>
    <x v="0"/>
    <x v="0"/>
    <x v="0"/>
    <x v="1"/>
    <x v="0"/>
    <x v="0"/>
    <x v="0"/>
    <s v="Retenção Sansung"/>
    <x v="0"/>
    <x v="0"/>
    <x v="0"/>
    <x v="0"/>
    <x v="2"/>
    <x v="0"/>
    <x v="0"/>
    <s v="000000"/>
    <x v="0"/>
    <x v="1"/>
    <x v="0"/>
    <x v="0"/>
    <s v="RETENCAO OT"/>
  </r>
  <r>
    <x v="1"/>
    <n v="0"/>
    <n v="0"/>
    <n v="0"/>
    <n v="34770"/>
    <x v="2555"/>
    <x v="0"/>
    <x v="0"/>
    <x v="0"/>
    <s v="80.02.01"/>
    <x v="3"/>
    <x v="3"/>
    <x v="3"/>
    <s v="Retenções Iur"/>
    <s v="80.02.01"/>
    <s v="Retenções Iur"/>
    <s v="80.02.01"/>
    <x v="3"/>
    <x v="0"/>
    <x v="2"/>
    <x v="1"/>
    <x v="1"/>
    <x v="2"/>
    <x v="0"/>
    <x v="0"/>
    <x v="1"/>
    <s v="2022-05-25"/>
    <x v="0"/>
    <n v="34770"/>
    <x v="0"/>
    <m/>
    <x v="0"/>
    <m/>
    <x v="3"/>
    <n v="100474696"/>
    <x v="0"/>
    <x v="0"/>
    <s v="Retenções Iur"/>
    <s v="ORI"/>
    <x v="0"/>
    <s v="RIUR"/>
    <x v="0"/>
    <x v="0"/>
    <x v="0"/>
    <x v="0"/>
    <x v="0"/>
    <x v="0"/>
    <x v="0"/>
    <x v="0"/>
    <x v="0"/>
    <x v="0"/>
    <x v="0"/>
    <s v="Retenções Iur"/>
    <x v="0"/>
    <x v="0"/>
    <x v="0"/>
    <x v="0"/>
    <x v="2"/>
    <x v="0"/>
    <x v="0"/>
    <s v="000000"/>
    <x v="0"/>
    <x v="1"/>
    <x v="0"/>
    <x v="0"/>
    <s v="RETENCAO OT"/>
  </r>
  <r>
    <x v="1"/>
    <n v="0"/>
    <n v="0"/>
    <n v="0"/>
    <n v="25128"/>
    <x v="2556"/>
    <x v="0"/>
    <x v="0"/>
    <x v="0"/>
    <s v="80.02.10.01"/>
    <x v="9"/>
    <x v="3"/>
    <x v="3"/>
    <s v="Outros"/>
    <s v="80.02.10"/>
    <s v="Outros"/>
    <s v="80.02.10"/>
    <x v="29"/>
    <x v="0"/>
    <x v="2"/>
    <x v="1"/>
    <x v="1"/>
    <x v="2"/>
    <x v="0"/>
    <x v="0"/>
    <x v="1"/>
    <s v="2022-05-25"/>
    <x v="0"/>
    <n v="2512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321"/>
    <x v="2557"/>
    <x v="0"/>
    <x v="0"/>
    <x v="0"/>
    <s v="80.02.01"/>
    <x v="3"/>
    <x v="3"/>
    <x v="3"/>
    <s v="Retenções Iur"/>
    <s v="80.02.01"/>
    <s v="Retenções Iur"/>
    <s v="80.02.01"/>
    <x v="3"/>
    <x v="0"/>
    <x v="2"/>
    <x v="1"/>
    <x v="1"/>
    <x v="2"/>
    <x v="0"/>
    <x v="0"/>
    <x v="1"/>
    <s v="2022-05-25"/>
    <x v="0"/>
    <n v="9321"/>
    <x v="0"/>
    <m/>
    <x v="0"/>
    <m/>
    <x v="3"/>
    <n v="100474696"/>
    <x v="0"/>
    <x v="0"/>
    <s v="Retenções Iur"/>
    <s v="ORI"/>
    <x v="0"/>
    <s v="RIUR"/>
    <x v="0"/>
    <x v="0"/>
    <x v="0"/>
    <x v="0"/>
    <x v="0"/>
    <x v="0"/>
    <x v="0"/>
    <x v="0"/>
    <x v="0"/>
    <x v="0"/>
    <x v="0"/>
    <s v="Retenções Iur"/>
    <x v="0"/>
    <x v="0"/>
    <x v="0"/>
    <x v="0"/>
    <x v="2"/>
    <x v="0"/>
    <x v="0"/>
    <s v="000000"/>
    <x v="0"/>
    <x v="1"/>
    <x v="0"/>
    <x v="0"/>
    <s v="RETENCAO OT"/>
  </r>
  <r>
    <x v="1"/>
    <n v="0"/>
    <n v="0"/>
    <n v="0"/>
    <n v="10783"/>
    <x v="2558"/>
    <x v="0"/>
    <x v="0"/>
    <x v="0"/>
    <s v="80.02.10.01"/>
    <x v="9"/>
    <x v="3"/>
    <x v="3"/>
    <s v="Outros"/>
    <s v="80.02.10"/>
    <s v="Outros"/>
    <s v="80.02.10"/>
    <x v="29"/>
    <x v="0"/>
    <x v="2"/>
    <x v="1"/>
    <x v="1"/>
    <x v="2"/>
    <x v="0"/>
    <x v="0"/>
    <x v="1"/>
    <s v="2022-05-25"/>
    <x v="0"/>
    <n v="1078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6411"/>
    <x v="2559"/>
    <x v="0"/>
    <x v="0"/>
    <x v="0"/>
    <s v="80.02.01"/>
    <x v="3"/>
    <x v="3"/>
    <x v="3"/>
    <s v="Retenções Iur"/>
    <s v="80.02.01"/>
    <s v="Retenções Iur"/>
    <s v="80.02.01"/>
    <x v="3"/>
    <x v="0"/>
    <x v="2"/>
    <x v="1"/>
    <x v="1"/>
    <x v="2"/>
    <x v="0"/>
    <x v="0"/>
    <x v="1"/>
    <s v="2022-05-25"/>
    <x v="0"/>
    <n v="6411"/>
    <x v="0"/>
    <m/>
    <x v="0"/>
    <m/>
    <x v="3"/>
    <n v="100474696"/>
    <x v="0"/>
    <x v="0"/>
    <s v="Retenções Iur"/>
    <s v="ORI"/>
    <x v="0"/>
    <s v="RIUR"/>
    <x v="0"/>
    <x v="0"/>
    <x v="0"/>
    <x v="0"/>
    <x v="0"/>
    <x v="0"/>
    <x v="0"/>
    <x v="0"/>
    <x v="0"/>
    <x v="0"/>
    <x v="0"/>
    <s v="Retenções Iur"/>
    <x v="0"/>
    <x v="0"/>
    <x v="0"/>
    <x v="0"/>
    <x v="2"/>
    <x v="0"/>
    <x v="0"/>
    <s v="000000"/>
    <x v="0"/>
    <x v="1"/>
    <x v="0"/>
    <x v="0"/>
    <s v="RETENCAO OT"/>
  </r>
  <r>
    <x v="1"/>
    <n v="0"/>
    <n v="0"/>
    <n v="0"/>
    <n v="4995"/>
    <x v="2560"/>
    <x v="0"/>
    <x v="0"/>
    <x v="0"/>
    <s v="80.02.01"/>
    <x v="3"/>
    <x v="3"/>
    <x v="3"/>
    <s v="Retenções Iur"/>
    <s v="80.02.01"/>
    <s v="Retenções Iur"/>
    <s v="80.02.01"/>
    <x v="3"/>
    <x v="0"/>
    <x v="2"/>
    <x v="1"/>
    <x v="1"/>
    <x v="2"/>
    <x v="0"/>
    <x v="0"/>
    <x v="1"/>
    <s v="2022-05-16"/>
    <x v="0"/>
    <n v="4995"/>
    <x v="0"/>
    <m/>
    <x v="0"/>
    <m/>
    <x v="3"/>
    <n v="100474696"/>
    <x v="0"/>
    <x v="0"/>
    <s v="Retenções Iur"/>
    <s v="ORI"/>
    <x v="0"/>
    <s v="RIUR"/>
    <x v="0"/>
    <x v="0"/>
    <x v="0"/>
    <x v="0"/>
    <x v="0"/>
    <x v="0"/>
    <x v="0"/>
    <x v="0"/>
    <x v="0"/>
    <x v="0"/>
    <x v="0"/>
    <s v="Retenções Iur"/>
    <x v="0"/>
    <x v="0"/>
    <x v="0"/>
    <x v="0"/>
    <x v="2"/>
    <x v="0"/>
    <x v="0"/>
    <s v="000000"/>
    <x v="0"/>
    <x v="1"/>
    <x v="0"/>
    <x v="0"/>
    <s v="RETENCAO OT"/>
  </r>
  <r>
    <x v="1"/>
    <n v="0"/>
    <n v="0"/>
    <n v="0"/>
    <n v="18977"/>
    <x v="2561"/>
    <x v="0"/>
    <x v="1"/>
    <x v="0"/>
    <s v="03.16.15"/>
    <x v="6"/>
    <x v="0"/>
    <x v="5"/>
    <s v="Direção Financeira"/>
    <s v="03.16.15"/>
    <s v="Direção Financeira"/>
    <s v="03.16.15"/>
    <x v="75"/>
    <x v="0"/>
    <x v="3"/>
    <x v="17"/>
    <x v="0"/>
    <x v="0"/>
    <x v="2"/>
    <x v="0"/>
    <x v="3"/>
    <s v="2022-06-07"/>
    <x v="0"/>
    <n v="18977"/>
    <x v="0"/>
    <m/>
    <x v="0"/>
    <m/>
    <x v="223"/>
    <n v="100394431"/>
    <x v="0"/>
    <x v="0"/>
    <s v="Direção Financeira"/>
    <s v="ORI"/>
    <x v="0"/>
    <m/>
    <x v="0"/>
    <x v="0"/>
    <x v="0"/>
    <x v="0"/>
    <x v="0"/>
    <x v="0"/>
    <x v="0"/>
    <x v="0"/>
    <x v="0"/>
    <x v="0"/>
    <x v="0"/>
    <s v="Direção Financeira"/>
    <x v="0"/>
    <x v="0"/>
    <x v="0"/>
    <x v="0"/>
    <x v="0"/>
    <x v="0"/>
    <x v="0"/>
    <s v="000000"/>
    <x v="0"/>
    <x v="0"/>
    <x v="0"/>
    <x v="0"/>
    <s v="PAgto a favor da Garantia, pelo pagto dos seguros das viaturas da Câmara ST-77-QP de 22/03/2022 a 21/09/2022, conforme documentos em anexo.   "/>
  </r>
  <r>
    <x v="1"/>
    <n v="0"/>
    <n v="0"/>
    <n v="0"/>
    <n v="2300"/>
    <x v="2562"/>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 Pagamento a favor da Srª. Maria Conceição, pela prestação de serviço de saneamento e limpeza urbana, referente ao mês de Julho 2022, conforme contrato em anexo. "/>
  </r>
  <r>
    <x v="1"/>
    <n v="0"/>
    <n v="0"/>
    <n v="0"/>
    <n v="13030"/>
    <x v="2562"/>
    <x v="0"/>
    <x v="1"/>
    <x v="0"/>
    <s v="01.27.02.11"/>
    <x v="14"/>
    <x v="2"/>
    <x v="2"/>
    <s v="Saneamento básico"/>
    <s v="01.27.02"/>
    <s v="Saneamento básico"/>
    <s v="01.27.02"/>
    <x v="4"/>
    <x v="0"/>
    <x v="3"/>
    <x v="2"/>
    <x v="0"/>
    <x v="1"/>
    <x v="2"/>
    <x v="0"/>
    <x v="6"/>
    <s v="2022-07-21"/>
    <x v="2"/>
    <n v="13030"/>
    <x v="0"/>
    <m/>
    <x v="0"/>
    <m/>
    <x v="156"/>
    <n v="100478908"/>
    <x v="0"/>
    <x v="0"/>
    <s v="Reforço do saneamento básico"/>
    <s v="ORI"/>
    <x v="0"/>
    <m/>
    <x v="0"/>
    <x v="0"/>
    <x v="0"/>
    <x v="0"/>
    <x v="0"/>
    <x v="0"/>
    <x v="0"/>
    <x v="1"/>
    <x v="0"/>
    <x v="0"/>
    <x v="0"/>
    <s v="Reforço do saneamento básico"/>
    <x v="0"/>
    <x v="0"/>
    <x v="0"/>
    <x v="0"/>
    <x v="1"/>
    <x v="0"/>
    <x v="0"/>
    <s v="000000"/>
    <x v="0"/>
    <x v="0"/>
    <x v="0"/>
    <x v="0"/>
    <s v=" Pagamento a favor da Srª. Maria Conceição, pela prestação de serviço de saneamento e limpeza urbana, referente ao mês de Julho 2022, conforme contrato em anexo. "/>
  </r>
  <r>
    <x v="1"/>
    <n v="0"/>
    <n v="0"/>
    <n v="0"/>
    <n v="5000"/>
    <x v="2563"/>
    <x v="0"/>
    <x v="1"/>
    <x v="0"/>
    <s v="01.25.05.10"/>
    <x v="5"/>
    <x v="4"/>
    <x v="4"/>
    <s v="Saúde"/>
    <s v="01.25.05"/>
    <s v="Saúde"/>
    <s v="01.25.05"/>
    <x v="5"/>
    <x v="0"/>
    <x v="4"/>
    <x v="3"/>
    <x v="0"/>
    <x v="1"/>
    <x v="2"/>
    <x v="0"/>
    <x v="6"/>
    <s v="2022-07-25"/>
    <x v="2"/>
    <n v="5000"/>
    <x v="0"/>
    <m/>
    <x v="0"/>
    <m/>
    <x v="385"/>
    <n v="100479368"/>
    <x v="0"/>
    <x v="0"/>
    <s v="Assistencia social"/>
    <s v="ORI"/>
    <x v="0"/>
    <m/>
    <x v="0"/>
    <x v="0"/>
    <x v="0"/>
    <x v="0"/>
    <x v="0"/>
    <x v="0"/>
    <x v="0"/>
    <x v="1"/>
    <x v="0"/>
    <x v="0"/>
    <x v="0"/>
    <s v="Assistencia social"/>
    <x v="0"/>
    <x v="0"/>
    <x v="0"/>
    <x v="0"/>
    <x v="1"/>
    <x v="0"/>
    <x v="0"/>
    <s v="000000"/>
    <x v="0"/>
    <x v="0"/>
    <x v="0"/>
    <x v="0"/>
    <s v="Apoio a favor da Sra. Lanira de Jesus Horta Monteiro, no âmbito do protocolo associado com ACRIDES para o financiamento de kits de AGR , conforme documento em anexo."/>
  </r>
  <r>
    <x v="1"/>
    <n v="0"/>
    <n v="0"/>
    <n v="0"/>
    <n v="3173"/>
    <x v="2564"/>
    <x v="0"/>
    <x v="1"/>
    <x v="0"/>
    <s v="03.16.12"/>
    <x v="35"/>
    <x v="0"/>
    <x v="5"/>
    <s v="Direcção de Urbanismo"/>
    <s v="03.16.12"/>
    <s v="Direcção de Urbanismo"/>
    <s v="03.16.12"/>
    <x v="15"/>
    <x v="0"/>
    <x v="1"/>
    <x v="1"/>
    <x v="1"/>
    <x v="0"/>
    <x v="2"/>
    <x v="0"/>
    <x v="6"/>
    <s v="2022-07-28"/>
    <x v="2"/>
    <n v="3173"/>
    <x v="0"/>
    <m/>
    <x v="0"/>
    <m/>
    <x v="386"/>
    <n v="100475670"/>
    <x v="0"/>
    <x v="0"/>
    <s v="Direcção de Urbanismo"/>
    <s v="ORI"/>
    <x v="0"/>
    <m/>
    <x v="0"/>
    <x v="0"/>
    <x v="0"/>
    <x v="0"/>
    <x v="0"/>
    <x v="0"/>
    <x v="0"/>
    <x v="0"/>
    <x v="0"/>
    <x v="0"/>
    <x v="0"/>
    <s v="Direcção de Urbanismo"/>
    <x v="0"/>
    <x v="0"/>
    <x v="0"/>
    <x v="0"/>
    <x v="0"/>
    <x v="0"/>
    <x v="0"/>
    <s v="000000"/>
    <x v="0"/>
    <x v="0"/>
    <x v="0"/>
    <x v="0"/>
    <s v="Pagamento a favor do Sr. Lázaro Reis, proveniente de compensação de salário do mês de julho, conforme proposta em anexo"/>
  </r>
  <r>
    <x v="1"/>
    <n v="0"/>
    <n v="0"/>
    <n v="0"/>
    <n v="51865"/>
    <x v="2565"/>
    <x v="0"/>
    <x v="1"/>
    <x v="0"/>
    <s v="03.16.15"/>
    <x v="6"/>
    <x v="0"/>
    <x v="5"/>
    <s v="Direção Financeira"/>
    <s v="03.16.15"/>
    <s v="Direção Financeira"/>
    <s v="03.16.15"/>
    <x v="7"/>
    <x v="0"/>
    <x v="1"/>
    <x v="1"/>
    <x v="0"/>
    <x v="0"/>
    <x v="2"/>
    <x v="0"/>
    <x v="7"/>
    <s v="2022-08-02"/>
    <x v="2"/>
    <n v="51865"/>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combustíveis, conforme proposta em anexo."/>
  </r>
  <r>
    <x v="1"/>
    <n v="0"/>
    <n v="0"/>
    <n v="0"/>
    <n v="2070"/>
    <x v="2566"/>
    <x v="0"/>
    <x v="0"/>
    <x v="0"/>
    <s v="80.02.01"/>
    <x v="3"/>
    <x v="3"/>
    <x v="3"/>
    <s v="Retenções Iur"/>
    <s v="80.02.01"/>
    <s v="Retenções Iur"/>
    <s v="80.02.01"/>
    <x v="3"/>
    <x v="0"/>
    <x v="2"/>
    <x v="1"/>
    <x v="1"/>
    <x v="2"/>
    <x v="0"/>
    <x v="0"/>
    <x v="6"/>
    <s v="2022-07-26"/>
    <x v="2"/>
    <n v="2070"/>
    <x v="0"/>
    <m/>
    <x v="0"/>
    <m/>
    <x v="3"/>
    <n v="100474696"/>
    <x v="0"/>
    <x v="0"/>
    <s v="Retenções Iur"/>
    <s v="ORI"/>
    <x v="0"/>
    <s v="RIUR"/>
    <x v="0"/>
    <x v="0"/>
    <x v="0"/>
    <x v="0"/>
    <x v="0"/>
    <x v="0"/>
    <x v="0"/>
    <x v="0"/>
    <x v="0"/>
    <x v="0"/>
    <x v="0"/>
    <s v="Retenções Iur"/>
    <x v="0"/>
    <x v="0"/>
    <x v="0"/>
    <x v="0"/>
    <x v="2"/>
    <x v="0"/>
    <x v="0"/>
    <s v="000000"/>
    <x v="0"/>
    <x v="1"/>
    <x v="0"/>
    <x v="0"/>
    <s v="RETENCAO OT"/>
  </r>
  <r>
    <x v="1"/>
    <n v="0"/>
    <n v="0"/>
    <n v="0"/>
    <n v="1633"/>
    <x v="2567"/>
    <x v="0"/>
    <x v="0"/>
    <x v="0"/>
    <s v="80.02.10.26"/>
    <x v="21"/>
    <x v="3"/>
    <x v="3"/>
    <s v="Outros"/>
    <s v="80.02.10"/>
    <s v="Outros"/>
    <s v="80.02.10"/>
    <x v="31"/>
    <x v="0"/>
    <x v="2"/>
    <x v="10"/>
    <x v="1"/>
    <x v="2"/>
    <x v="0"/>
    <x v="0"/>
    <x v="6"/>
    <s v="2022-07-26"/>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2568"/>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4995"/>
    <x v="2569"/>
    <x v="0"/>
    <x v="0"/>
    <x v="0"/>
    <s v="80.02.01"/>
    <x v="3"/>
    <x v="3"/>
    <x v="3"/>
    <s v="Retenções Iur"/>
    <s v="80.02.01"/>
    <s v="Retenções Iur"/>
    <s v="80.02.01"/>
    <x v="3"/>
    <x v="0"/>
    <x v="2"/>
    <x v="1"/>
    <x v="1"/>
    <x v="2"/>
    <x v="0"/>
    <x v="0"/>
    <x v="6"/>
    <s v="2022-07-21"/>
    <x v="2"/>
    <n v="4995"/>
    <x v="0"/>
    <m/>
    <x v="0"/>
    <m/>
    <x v="3"/>
    <n v="100474696"/>
    <x v="0"/>
    <x v="0"/>
    <s v="Retenções Iur"/>
    <s v="ORI"/>
    <x v="0"/>
    <s v="RIUR"/>
    <x v="0"/>
    <x v="0"/>
    <x v="0"/>
    <x v="0"/>
    <x v="0"/>
    <x v="0"/>
    <x v="0"/>
    <x v="0"/>
    <x v="0"/>
    <x v="0"/>
    <x v="0"/>
    <s v="Retenções Iur"/>
    <x v="0"/>
    <x v="0"/>
    <x v="0"/>
    <x v="0"/>
    <x v="2"/>
    <x v="0"/>
    <x v="0"/>
    <s v="000000"/>
    <x v="0"/>
    <x v="1"/>
    <x v="0"/>
    <x v="0"/>
    <s v="RETENCAO OT"/>
  </r>
  <r>
    <x v="1"/>
    <n v="0"/>
    <n v="0"/>
    <n v="0"/>
    <n v="4625"/>
    <x v="2570"/>
    <x v="0"/>
    <x v="1"/>
    <x v="0"/>
    <s v="01.25.05.10"/>
    <x v="5"/>
    <x v="4"/>
    <x v="4"/>
    <s v="Saúde"/>
    <s v="01.25.05"/>
    <s v="Saúde"/>
    <s v="01.25.05"/>
    <x v="5"/>
    <x v="0"/>
    <x v="4"/>
    <x v="3"/>
    <x v="0"/>
    <x v="1"/>
    <x v="2"/>
    <x v="0"/>
    <x v="5"/>
    <s v="2022-02-11"/>
    <x v="1"/>
    <n v="4625"/>
    <x v="0"/>
    <m/>
    <x v="0"/>
    <m/>
    <x v="0"/>
    <n v="100474914"/>
    <x v="0"/>
    <x v="0"/>
    <s v="Assistencia social"/>
    <s v="ORI"/>
    <x v="0"/>
    <m/>
    <x v="0"/>
    <x v="0"/>
    <x v="0"/>
    <x v="0"/>
    <x v="0"/>
    <x v="0"/>
    <x v="0"/>
    <x v="1"/>
    <x v="0"/>
    <x v="0"/>
    <x v="0"/>
    <s v="Assistencia social"/>
    <x v="0"/>
    <x v="0"/>
    <x v="0"/>
    <x v="0"/>
    <x v="1"/>
    <x v="0"/>
    <x v="0"/>
    <s v="000254"/>
    <x v="0"/>
    <x v="0"/>
    <x v="0"/>
    <x v="0"/>
    <s v="Pagamento pela aquisição de bens alimentícios, para convívio com os idosos, conforme documento em anexo"/>
  </r>
  <r>
    <x v="1"/>
    <n v="0"/>
    <n v="0"/>
    <n v="0"/>
    <n v="3600"/>
    <x v="2571"/>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62810"/>
    <x v="2572"/>
    <x v="0"/>
    <x v="1"/>
    <x v="0"/>
    <s v="03.16.15"/>
    <x v="6"/>
    <x v="0"/>
    <x v="5"/>
    <s v="Direção Financeira"/>
    <s v="03.16.15"/>
    <s v="Direção Financeira"/>
    <s v="03.16.15"/>
    <x v="22"/>
    <x v="0"/>
    <x v="1"/>
    <x v="1"/>
    <x v="0"/>
    <x v="0"/>
    <x v="2"/>
    <x v="0"/>
    <x v="2"/>
    <s v="2022-03-31"/>
    <x v="1"/>
    <n v="62810"/>
    <x v="0"/>
    <m/>
    <x v="0"/>
    <m/>
    <x v="1"/>
    <n v="100477569"/>
    <x v="0"/>
    <x v="0"/>
    <s v="Direção Financeira"/>
    <s v="ORI"/>
    <x v="0"/>
    <m/>
    <x v="0"/>
    <x v="0"/>
    <x v="0"/>
    <x v="0"/>
    <x v="0"/>
    <x v="0"/>
    <x v="0"/>
    <x v="0"/>
    <x v="0"/>
    <x v="0"/>
    <x v="0"/>
    <s v="Direção Financeira"/>
    <x v="0"/>
    <x v="0"/>
    <x v="0"/>
    <x v="0"/>
    <x v="0"/>
    <x v="0"/>
    <x v="0"/>
    <s v="000719"/>
    <x v="0"/>
    <x v="0"/>
    <x v="0"/>
    <x v="0"/>
    <s v="Pagamento a favor da empresa Li Ponta, referente a reifeições servidas nos vários encontros da Câmara Municipal, conforme fatura e proposta em anexo."/>
  </r>
  <r>
    <x v="1"/>
    <n v="0"/>
    <n v="0"/>
    <n v="0"/>
    <n v="750"/>
    <x v="2573"/>
    <x v="0"/>
    <x v="1"/>
    <x v="0"/>
    <s v="03.16.16"/>
    <x v="32"/>
    <x v="0"/>
    <x v="5"/>
    <s v="Direção Ambiente e Saneamento "/>
    <s v="03.16.16"/>
    <s v="Direção Ambiente e Saneamento "/>
    <s v="03.16.16"/>
    <x v="9"/>
    <x v="0"/>
    <x v="1"/>
    <x v="5"/>
    <x v="0"/>
    <x v="0"/>
    <x v="2"/>
    <x v="0"/>
    <x v="0"/>
    <s v="2022-04-22"/>
    <x v="0"/>
    <n v="750"/>
    <x v="0"/>
    <m/>
    <x v="0"/>
    <m/>
    <x v="165"/>
    <n v="100478955"/>
    <x v="0"/>
    <x v="0"/>
    <s v="Direção Ambiente e Saneamento "/>
    <s v="ORI"/>
    <x v="0"/>
    <m/>
    <x v="0"/>
    <x v="0"/>
    <x v="0"/>
    <x v="0"/>
    <x v="0"/>
    <x v="0"/>
    <x v="0"/>
    <x v="0"/>
    <x v="0"/>
    <x v="0"/>
    <x v="0"/>
    <s v="Direção Ambiente e Saneamento "/>
    <x v="0"/>
    <x v="0"/>
    <x v="0"/>
    <x v="0"/>
    <x v="0"/>
    <x v="0"/>
    <x v="0"/>
    <s v="000000"/>
    <x v="0"/>
    <x v="0"/>
    <x v="0"/>
    <x v="0"/>
    <s v="Pagamento subsidio transporte, a favor da vereadora Ermilinda Lopes, conforme proposta em anexo."/>
  </r>
  <r>
    <x v="0"/>
    <n v="0"/>
    <n v="0"/>
    <n v="0"/>
    <n v="57500"/>
    <x v="2574"/>
    <x v="0"/>
    <x v="1"/>
    <x v="0"/>
    <s v="01.27.06.87"/>
    <x v="55"/>
    <x v="2"/>
    <x v="2"/>
    <s v="Requalificação Urbana e habitação"/>
    <s v="01.27.06"/>
    <s v="Requalificação Urbana e habitação"/>
    <s v="01.27.06"/>
    <x v="1"/>
    <x v="0"/>
    <x v="1"/>
    <x v="1"/>
    <x v="0"/>
    <x v="1"/>
    <x v="1"/>
    <x v="0"/>
    <x v="1"/>
    <s v="2022-05-09"/>
    <x v="0"/>
    <n v="57500"/>
    <x v="0"/>
    <m/>
    <x v="0"/>
    <m/>
    <x v="387"/>
    <n v="100479338"/>
    <x v="0"/>
    <x v="0"/>
    <s v="2ª Fase Requalificação de Ponta Calhetona"/>
    <s v="ORI"/>
    <x v="0"/>
    <m/>
    <x v="0"/>
    <x v="0"/>
    <x v="0"/>
    <x v="0"/>
    <x v="0"/>
    <x v="0"/>
    <x v="0"/>
    <x v="1"/>
    <x v="0"/>
    <x v="0"/>
    <x v="0"/>
    <s v="2ª Fase Requalificação de Ponta Calhetona"/>
    <x v="0"/>
    <x v="0"/>
    <x v="0"/>
    <x v="0"/>
    <x v="1"/>
    <x v="0"/>
    <x v="0"/>
    <s v="000000"/>
    <x v="0"/>
    <x v="0"/>
    <x v="0"/>
    <x v="0"/>
    <s v="Pagamento a favor da Empresa NR- Topografia, referente a trabalhos do levantamento topografia- Ponta Calhetona, no âmbito da construção da retunda em Alto Calhetona, conforme proposta em anexo."/>
  </r>
  <r>
    <x v="0"/>
    <n v="0"/>
    <n v="0"/>
    <n v="0"/>
    <n v="53900"/>
    <x v="2575"/>
    <x v="0"/>
    <x v="1"/>
    <x v="0"/>
    <s v="01.27.06.68"/>
    <x v="56"/>
    <x v="2"/>
    <x v="2"/>
    <s v="Requalificação Urbana e habitação"/>
    <s v="01.27.06"/>
    <s v="Requalificação Urbana e habitação"/>
    <s v="01.27.06"/>
    <x v="1"/>
    <x v="0"/>
    <x v="1"/>
    <x v="1"/>
    <x v="0"/>
    <x v="1"/>
    <x v="1"/>
    <x v="0"/>
    <x v="1"/>
    <s v="2022-05-23"/>
    <x v="0"/>
    <n v="53900"/>
    <x v="0"/>
    <m/>
    <x v="0"/>
    <m/>
    <x v="0"/>
    <n v="100474914"/>
    <x v="0"/>
    <x v="0"/>
    <s v="Requalificação Urbana e Ambiental  de Manguinho"/>
    <s v="ORI"/>
    <x v="0"/>
    <s v="RM"/>
    <x v="0"/>
    <x v="0"/>
    <x v="0"/>
    <x v="0"/>
    <x v="0"/>
    <x v="0"/>
    <x v="0"/>
    <x v="1"/>
    <x v="0"/>
    <x v="0"/>
    <x v="0"/>
    <s v="Requalificação Urbana e Ambiental  de Manguinho"/>
    <x v="0"/>
    <x v="0"/>
    <x v="0"/>
    <x v="0"/>
    <x v="1"/>
    <x v="0"/>
    <x v="0"/>
    <s v="000000"/>
    <x v="0"/>
    <x v="0"/>
    <x v="0"/>
    <x v="0"/>
    <s v="Despesa com pessoal nos trabalho de Reboco de Alvenaria-Manguinho, conforme documento em anexo."/>
  </r>
  <r>
    <x v="1"/>
    <n v="0"/>
    <n v="0"/>
    <n v="0"/>
    <n v="96000"/>
    <x v="2576"/>
    <x v="0"/>
    <x v="1"/>
    <x v="0"/>
    <s v="01.28.03.06"/>
    <x v="69"/>
    <x v="5"/>
    <x v="6"/>
    <s v="Proteção Social"/>
    <s v="01.28.03"/>
    <s v="Proteção Social"/>
    <s v="01.28.03"/>
    <x v="4"/>
    <x v="0"/>
    <x v="3"/>
    <x v="2"/>
    <x v="0"/>
    <x v="1"/>
    <x v="2"/>
    <x v="0"/>
    <x v="1"/>
    <s v="2022-05-26"/>
    <x v="0"/>
    <n v="96000"/>
    <x v="0"/>
    <m/>
    <x v="0"/>
    <m/>
    <x v="0"/>
    <n v="100474914"/>
    <x v="0"/>
    <x v="0"/>
    <s v="Apoio a Crianças Vulneráveis "/>
    <s v="ORI"/>
    <x v="0"/>
    <s v="ACV"/>
    <x v="0"/>
    <x v="0"/>
    <x v="0"/>
    <x v="0"/>
    <x v="0"/>
    <x v="0"/>
    <x v="0"/>
    <x v="1"/>
    <x v="0"/>
    <x v="0"/>
    <x v="0"/>
    <s v="Apoio a Crianças Vulneráveis "/>
    <x v="0"/>
    <x v="0"/>
    <x v="0"/>
    <x v="0"/>
    <x v="1"/>
    <x v="0"/>
    <x v="0"/>
    <s v="000000"/>
    <x v="0"/>
    <x v="0"/>
    <x v="0"/>
    <x v="0"/>
    <s v="Pagamento de apoio concedido a favor das crianças vulneráveis do concelho referente ao mês de Maio de 2022, conforme documento em anexo.   "/>
  </r>
  <r>
    <x v="1"/>
    <n v="0"/>
    <n v="0"/>
    <n v="0"/>
    <n v="2000"/>
    <x v="2577"/>
    <x v="0"/>
    <x v="1"/>
    <x v="0"/>
    <s v="01.25.05.10"/>
    <x v="5"/>
    <x v="4"/>
    <x v="4"/>
    <s v="Saúde"/>
    <s v="01.25.05"/>
    <s v="Saúde"/>
    <s v="01.25.05"/>
    <x v="5"/>
    <x v="0"/>
    <x v="4"/>
    <x v="3"/>
    <x v="0"/>
    <x v="1"/>
    <x v="2"/>
    <x v="0"/>
    <x v="1"/>
    <s v="2022-05-31"/>
    <x v="0"/>
    <n v="2000"/>
    <x v="0"/>
    <m/>
    <x v="0"/>
    <m/>
    <x v="388"/>
    <n v="100286694"/>
    <x v="0"/>
    <x v="0"/>
    <s v="Assistencia social"/>
    <s v="ORI"/>
    <x v="0"/>
    <m/>
    <x v="0"/>
    <x v="0"/>
    <x v="0"/>
    <x v="0"/>
    <x v="0"/>
    <x v="0"/>
    <x v="0"/>
    <x v="1"/>
    <x v="0"/>
    <x v="0"/>
    <x v="0"/>
    <s v="Assistencia social"/>
    <x v="0"/>
    <x v="0"/>
    <x v="0"/>
    <x v="0"/>
    <x v="1"/>
    <x v="0"/>
    <x v="0"/>
    <s v="000000"/>
    <x v="0"/>
    <x v="0"/>
    <x v="0"/>
    <x v="0"/>
    <s v="Apoio financeiro a favor da senhora Maria Ivete Gonçalves, para aquisição de cesta básica, conforme justificativo em anexo."/>
  </r>
  <r>
    <x v="1"/>
    <n v="0"/>
    <n v="0"/>
    <n v="0"/>
    <n v="57287"/>
    <x v="2578"/>
    <x v="0"/>
    <x v="1"/>
    <x v="0"/>
    <s v="03.16.15"/>
    <x v="6"/>
    <x v="0"/>
    <x v="5"/>
    <s v="Direção Financeira"/>
    <s v="03.16.15"/>
    <s v="Direção Financeira"/>
    <s v="03.16.15"/>
    <x v="20"/>
    <x v="0"/>
    <x v="1"/>
    <x v="5"/>
    <x v="0"/>
    <x v="0"/>
    <x v="2"/>
    <x v="0"/>
    <x v="3"/>
    <s v="2022-06-24"/>
    <x v="0"/>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Junho, referente ao mês de março 2022, conforme contrato em anexo.    "/>
  </r>
  <r>
    <x v="1"/>
    <n v="0"/>
    <n v="0"/>
    <n v="0"/>
    <n v="10109"/>
    <x v="2578"/>
    <x v="0"/>
    <x v="1"/>
    <x v="0"/>
    <s v="03.16.15"/>
    <x v="6"/>
    <x v="0"/>
    <x v="5"/>
    <s v="Direção Financeira"/>
    <s v="03.16.15"/>
    <s v="Direção Financeira"/>
    <s v="03.16.15"/>
    <x v="20"/>
    <x v="0"/>
    <x v="1"/>
    <x v="5"/>
    <x v="0"/>
    <x v="0"/>
    <x v="2"/>
    <x v="0"/>
    <x v="3"/>
    <s v="2022-06-24"/>
    <x v="0"/>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Junho, referente ao mês de março 2022, conforme contrato em anexo.    "/>
  </r>
  <r>
    <x v="1"/>
    <n v="0"/>
    <n v="0"/>
    <n v="0"/>
    <n v="9902328"/>
    <x v="2579"/>
    <x v="0"/>
    <x v="0"/>
    <x v="0"/>
    <s v="03.03.10"/>
    <x v="0"/>
    <x v="0"/>
    <x v="0"/>
    <s v="Receitas Da Câmara"/>
    <s v="03.03.10"/>
    <s v="Receitas Da Câmara"/>
    <s v="03.03.10"/>
    <x v="56"/>
    <x v="0"/>
    <x v="0"/>
    <x v="0"/>
    <x v="0"/>
    <x v="0"/>
    <x v="0"/>
    <x v="0"/>
    <x v="3"/>
    <s v="2022-06-22"/>
    <x v="0"/>
    <n v="9902328"/>
    <x v="0"/>
    <m/>
    <x v="0"/>
    <m/>
    <x v="0"/>
    <n v="100474914"/>
    <x v="0"/>
    <x v="0"/>
    <s v="Receitas Da Câmara"/>
    <s v="EXT"/>
    <x v="0"/>
    <s v="RDC"/>
    <x v="0"/>
    <x v="0"/>
    <x v="0"/>
    <x v="0"/>
    <x v="0"/>
    <x v="0"/>
    <x v="0"/>
    <x v="0"/>
    <x v="0"/>
    <x v="0"/>
    <x v="0"/>
    <s v="Receitas Da Câmara"/>
    <x v="0"/>
    <x v="0"/>
    <x v="0"/>
    <x v="0"/>
    <x v="0"/>
    <x v="0"/>
    <x v="0"/>
    <s v="000000"/>
    <x v="0"/>
    <x v="0"/>
    <x v="0"/>
    <x v="0"/>
    <s v="Transferência de FMM mês de Junho de 2022, conforme estrato em anexo."/>
  </r>
  <r>
    <x v="1"/>
    <n v="0"/>
    <n v="0"/>
    <n v="0"/>
    <n v="18780"/>
    <x v="2580"/>
    <x v="0"/>
    <x v="0"/>
    <x v="0"/>
    <s v="03.03.10"/>
    <x v="0"/>
    <x v="0"/>
    <x v="0"/>
    <s v="Receitas Da Câmara"/>
    <s v="03.03.10"/>
    <s v="Receitas Da Câmara"/>
    <s v="03.03.10"/>
    <x v="41"/>
    <x v="0"/>
    <x v="5"/>
    <x v="4"/>
    <x v="0"/>
    <x v="0"/>
    <x v="0"/>
    <x v="0"/>
    <x v="6"/>
    <s v="2022-07-28"/>
    <x v="2"/>
    <n v="18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
    <x v="2581"/>
    <x v="0"/>
    <x v="0"/>
    <x v="0"/>
    <s v="03.03.10"/>
    <x v="0"/>
    <x v="0"/>
    <x v="0"/>
    <s v="Receitas Da Câmara"/>
    <s v="03.03.10"/>
    <s v="Receitas Da Câmara"/>
    <s v="03.03.10"/>
    <x v="34"/>
    <x v="0"/>
    <x v="5"/>
    <x v="4"/>
    <x v="0"/>
    <x v="0"/>
    <x v="0"/>
    <x v="0"/>
    <x v="6"/>
    <s v="2022-07-28"/>
    <x v="2"/>
    <n v="3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2582"/>
    <x v="0"/>
    <x v="0"/>
    <x v="0"/>
    <s v="03.03.10"/>
    <x v="0"/>
    <x v="0"/>
    <x v="0"/>
    <s v="Receitas Da Câmara"/>
    <s v="03.03.10"/>
    <s v="Receitas Da Câmara"/>
    <s v="03.03.10"/>
    <x v="39"/>
    <x v="0"/>
    <x v="5"/>
    <x v="4"/>
    <x v="0"/>
    <x v="0"/>
    <x v="0"/>
    <x v="0"/>
    <x v="6"/>
    <s v="2022-07-28"/>
    <x v="2"/>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5"/>
    <x v="2583"/>
    <x v="0"/>
    <x v="0"/>
    <x v="0"/>
    <s v="03.03.10"/>
    <x v="0"/>
    <x v="0"/>
    <x v="0"/>
    <s v="Receitas Da Câmara"/>
    <s v="03.03.10"/>
    <s v="Receitas Da Câmara"/>
    <s v="03.03.10"/>
    <x v="46"/>
    <x v="0"/>
    <x v="5"/>
    <x v="4"/>
    <x v="0"/>
    <x v="0"/>
    <x v="0"/>
    <x v="0"/>
    <x v="6"/>
    <s v="2022-07-28"/>
    <x v="2"/>
    <n v="8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584"/>
    <x v="0"/>
    <x v="0"/>
    <x v="0"/>
    <s v="03.03.10"/>
    <x v="0"/>
    <x v="0"/>
    <x v="0"/>
    <s v="Receitas Da Câmara"/>
    <s v="03.03.10"/>
    <s v="Receitas Da Câmara"/>
    <s v="03.03.10"/>
    <x v="51"/>
    <x v="0"/>
    <x v="5"/>
    <x v="4"/>
    <x v="0"/>
    <x v="0"/>
    <x v="0"/>
    <x v="0"/>
    <x v="6"/>
    <s v="2022-07-28"/>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0"/>
    <x v="2585"/>
    <x v="0"/>
    <x v="0"/>
    <x v="0"/>
    <s v="03.03.10"/>
    <x v="0"/>
    <x v="0"/>
    <x v="0"/>
    <s v="Receitas Da Câmara"/>
    <s v="03.03.10"/>
    <s v="Receitas Da Câmara"/>
    <s v="03.03.10"/>
    <x v="49"/>
    <x v="0"/>
    <x v="1"/>
    <x v="11"/>
    <x v="0"/>
    <x v="0"/>
    <x v="0"/>
    <x v="0"/>
    <x v="6"/>
    <s v="2022-07-28"/>
    <x v="2"/>
    <n v="2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
    <x v="2586"/>
    <x v="0"/>
    <x v="0"/>
    <x v="0"/>
    <s v="03.03.10"/>
    <x v="0"/>
    <x v="0"/>
    <x v="0"/>
    <s v="Receitas Da Câmara"/>
    <s v="03.03.10"/>
    <s v="Receitas Da Câmara"/>
    <s v="03.03.10"/>
    <x v="36"/>
    <x v="0"/>
    <x v="5"/>
    <x v="4"/>
    <x v="0"/>
    <x v="0"/>
    <x v="0"/>
    <x v="0"/>
    <x v="6"/>
    <s v="2022-07-28"/>
    <x v="2"/>
    <n v="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0"/>
    <x v="2587"/>
    <x v="0"/>
    <x v="0"/>
    <x v="0"/>
    <s v="03.03.10"/>
    <x v="0"/>
    <x v="0"/>
    <x v="0"/>
    <s v="Receitas Da Câmara"/>
    <s v="03.03.10"/>
    <s v="Receitas Da Câmara"/>
    <s v="03.03.10"/>
    <x v="48"/>
    <x v="0"/>
    <x v="5"/>
    <x v="4"/>
    <x v="0"/>
    <x v="0"/>
    <x v="0"/>
    <x v="0"/>
    <x v="6"/>
    <s v="2022-07-28"/>
    <x v="2"/>
    <n v="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0"/>
    <x v="2588"/>
    <x v="0"/>
    <x v="0"/>
    <x v="0"/>
    <s v="03.03.10"/>
    <x v="0"/>
    <x v="0"/>
    <x v="0"/>
    <s v="Receitas Da Câmara"/>
    <s v="03.03.10"/>
    <s v="Receitas Da Câmara"/>
    <s v="03.03.10"/>
    <x v="50"/>
    <x v="0"/>
    <x v="5"/>
    <x v="4"/>
    <x v="0"/>
    <x v="0"/>
    <x v="0"/>
    <x v="0"/>
    <x v="6"/>
    <s v="2022-07-28"/>
    <x v="2"/>
    <n v="2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0"/>
    <x v="2589"/>
    <x v="0"/>
    <x v="0"/>
    <x v="0"/>
    <s v="03.03.10"/>
    <x v="0"/>
    <x v="0"/>
    <x v="0"/>
    <s v="Receitas Da Câmara"/>
    <s v="03.03.10"/>
    <s v="Receitas Da Câmara"/>
    <s v="03.03.10"/>
    <x v="40"/>
    <x v="0"/>
    <x v="5"/>
    <x v="4"/>
    <x v="0"/>
    <x v="0"/>
    <x v="0"/>
    <x v="0"/>
    <x v="6"/>
    <s v="2022-07-28"/>
    <x v="2"/>
    <n v="5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2590"/>
    <x v="0"/>
    <x v="0"/>
    <x v="0"/>
    <s v="03.03.10"/>
    <x v="0"/>
    <x v="0"/>
    <x v="0"/>
    <s v="Receitas Da Câmara"/>
    <s v="03.03.10"/>
    <s v="Receitas Da Câmara"/>
    <s v="03.03.10"/>
    <x v="37"/>
    <x v="0"/>
    <x v="5"/>
    <x v="4"/>
    <x v="0"/>
    <x v="0"/>
    <x v="0"/>
    <x v="0"/>
    <x v="6"/>
    <s v="2022-07-28"/>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956"/>
    <x v="2591"/>
    <x v="0"/>
    <x v="0"/>
    <x v="0"/>
    <s v="03.03.10"/>
    <x v="0"/>
    <x v="0"/>
    <x v="0"/>
    <s v="Receitas Da Câmara"/>
    <s v="03.03.10"/>
    <s v="Receitas Da Câmara"/>
    <s v="03.03.10"/>
    <x v="38"/>
    <x v="0"/>
    <x v="1"/>
    <x v="1"/>
    <x v="0"/>
    <x v="0"/>
    <x v="0"/>
    <x v="0"/>
    <x v="6"/>
    <s v="2022-07-28"/>
    <x v="2"/>
    <n v="1695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0"/>
    <x v="2592"/>
    <x v="0"/>
    <x v="0"/>
    <x v="0"/>
    <s v="03.03.10"/>
    <x v="0"/>
    <x v="0"/>
    <x v="0"/>
    <s v="Receitas Da Câmara"/>
    <s v="03.03.10"/>
    <s v="Receitas Da Câmara"/>
    <s v="03.03.10"/>
    <x v="37"/>
    <x v="0"/>
    <x v="5"/>
    <x v="4"/>
    <x v="0"/>
    <x v="0"/>
    <x v="0"/>
    <x v="0"/>
    <x v="6"/>
    <s v="2022-07-29"/>
    <x v="2"/>
    <n v="3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200"/>
    <x v="2593"/>
    <x v="0"/>
    <x v="0"/>
    <x v="0"/>
    <s v="03.03.10"/>
    <x v="0"/>
    <x v="0"/>
    <x v="0"/>
    <s v="Receitas Da Câmara"/>
    <s v="03.03.10"/>
    <s v="Receitas Da Câmara"/>
    <s v="03.03.10"/>
    <x v="35"/>
    <x v="0"/>
    <x v="1"/>
    <x v="11"/>
    <x v="0"/>
    <x v="0"/>
    <x v="0"/>
    <x v="0"/>
    <x v="6"/>
    <s v="2022-07-29"/>
    <x v="2"/>
    <n v="2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2594"/>
    <x v="0"/>
    <x v="0"/>
    <x v="0"/>
    <s v="03.03.10"/>
    <x v="0"/>
    <x v="0"/>
    <x v="0"/>
    <s v="Receitas Da Câmara"/>
    <s v="03.03.10"/>
    <s v="Receitas Da Câmara"/>
    <s v="03.03.10"/>
    <x v="40"/>
    <x v="0"/>
    <x v="5"/>
    <x v="4"/>
    <x v="0"/>
    <x v="0"/>
    <x v="0"/>
    <x v="0"/>
    <x v="6"/>
    <s v="2022-07-29"/>
    <x v="2"/>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0"/>
    <x v="2595"/>
    <x v="0"/>
    <x v="0"/>
    <x v="0"/>
    <s v="03.03.10"/>
    <x v="0"/>
    <x v="0"/>
    <x v="0"/>
    <s v="Receitas Da Câmara"/>
    <s v="03.03.10"/>
    <s v="Receitas Da Câmara"/>
    <s v="03.03.10"/>
    <x v="42"/>
    <x v="0"/>
    <x v="5"/>
    <x v="12"/>
    <x v="0"/>
    <x v="0"/>
    <x v="0"/>
    <x v="0"/>
    <x v="6"/>
    <s v="2022-07-29"/>
    <x v="2"/>
    <n v="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
    <x v="2596"/>
    <x v="0"/>
    <x v="0"/>
    <x v="0"/>
    <s v="03.03.10"/>
    <x v="0"/>
    <x v="0"/>
    <x v="0"/>
    <s v="Receitas Da Câmara"/>
    <s v="03.03.10"/>
    <s v="Receitas Da Câmara"/>
    <s v="03.03.10"/>
    <x v="36"/>
    <x v="0"/>
    <x v="5"/>
    <x v="4"/>
    <x v="0"/>
    <x v="0"/>
    <x v="0"/>
    <x v="0"/>
    <x v="6"/>
    <s v="2022-07-29"/>
    <x v="2"/>
    <n v="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2597"/>
    <x v="0"/>
    <x v="0"/>
    <x v="0"/>
    <s v="03.03.10"/>
    <x v="0"/>
    <x v="0"/>
    <x v="0"/>
    <s v="Receitas Da Câmara"/>
    <s v="03.03.10"/>
    <s v="Receitas Da Câmara"/>
    <s v="03.03.10"/>
    <x v="48"/>
    <x v="0"/>
    <x v="5"/>
    <x v="4"/>
    <x v="0"/>
    <x v="0"/>
    <x v="0"/>
    <x v="0"/>
    <x v="6"/>
    <s v="2022-07-29"/>
    <x v="2"/>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49"/>
    <x v="2598"/>
    <x v="0"/>
    <x v="0"/>
    <x v="0"/>
    <s v="03.03.10"/>
    <x v="0"/>
    <x v="0"/>
    <x v="0"/>
    <s v="Receitas Da Câmara"/>
    <s v="03.03.10"/>
    <s v="Receitas Da Câmara"/>
    <s v="03.03.10"/>
    <x v="38"/>
    <x v="0"/>
    <x v="1"/>
    <x v="1"/>
    <x v="0"/>
    <x v="0"/>
    <x v="0"/>
    <x v="0"/>
    <x v="6"/>
    <s v="2022-07-29"/>
    <x v="2"/>
    <n v="4104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240"/>
    <x v="2599"/>
    <x v="0"/>
    <x v="0"/>
    <x v="0"/>
    <s v="03.03.10"/>
    <x v="0"/>
    <x v="0"/>
    <x v="0"/>
    <s v="Receitas Da Câmara"/>
    <s v="03.03.10"/>
    <s v="Receitas Da Câmara"/>
    <s v="03.03.10"/>
    <x v="44"/>
    <x v="0"/>
    <x v="5"/>
    <x v="4"/>
    <x v="0"/>
    <x v="0"/>
    <x v="0"/>
    <x v="0"/>
    <x v="6"/>
    <s v="2022-07-29"/>
    <x v="2"/>
    <n v="21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2600"/>
    <x v="0"/>
    <x v="0"/>
    <x v="0"/>
    <s v="03.03.10"/>
    <x v="0"/>
    <x v="0"/>
    <x v="0"/>
    <s v="Receitas Da Câmara"/>
    <s v="03.03.10"/>
    <s v="Receitas Da Câmara"/>
    <s v="03.03.10"/>
    <x v="39"/>
    <x v="0"/>
    <x v="5"/>
    <x v="4"/>
    <x v="0"/>
    <x v="0"/>
    <x v="0"/>
    <x v="0"/>
    <x v="6"/>
    <s v="2022-07-29"/>
    <x v="2"/>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601"/>
    <x v="0"/>
    <x v="0"/>
    <x v="0"/>
    <s v="03.03.10"/>
    <x v="0"/>
    <x v="0"/>
    <x v="0"/>
    <s v="Receitas Da Câmara"/>
    <s v="03.03.10"/>
    <s v="Receitas Da Câmara"/>
    <s v="03.03.10"/>
    <x v="51"/>
    <x v="0"/>
    <x v="5"/>
    <x v="4"/>
    <x v="0"/>
    <x v="0"/>
    <x v="0"/>
    <x v="0"/>
    <x v="6"/>
    <s v="2022-07-29"/>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70"/>
    <x v="2602"/>
    <x v="0"/>
    <x v="0"/>
    <x v="0"/>
    <s v="03.03.10"/>
    <x v="0"/>
    <x v="0"/>
    <x v="0"/>
    <s v="Receitas Da Câmara"/>
    <s v="03.03.10"/>
    <s v="Receitas Da Câmara"/>
    <s v="03.03.10"/>
    <x v="34"/>
    <x v="0"/>
    <x v="5"/>
    <x v="4"/>
    <x v="0"/>
    <x v="0"/>
    <x v="0"/>
    <x v="0"/>
    <x v="6"/>
    <s v="2022-07-29"/>
    <x v="2"/>
    <n v="32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2603"/>
    <x v="0"/>
    <x v="0"/>
    <x v="0"/>
    <s v="03.03.10"/>
    <x v="0"/>
    <x v="0"/>
    <x v="0"/>
    <s v="Receitas Da Câmara"/>
    <s v="03.03.10"/>
    <s v="Receitas Da Câmara"/>
    <s v="03.03.10"/>
    <x v="6"/>
    <x v="0"/>
    <x v="5"/>
    <x v="4"/>
    <x v="0"/>
    <x v="0"/>
    <x v="0"/>
    <x v="0"/>
    <x v="6"/>
    <s v="2022-07-29"/>
    <x v="2"/>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600"/>
    <x v="2604"/>
    <x v="0"/>
    <x v="1"/>
    <x v="0"/>
    <s v="01.25.04.22"/>
    <x v="11"/>
    <x v="4"/>
    <x v="4"/>
    <s v="Cultura"/>
    <s v="01.25.04"/>
    <s v="Cultura"/>
    <s v="01.25.04"/>
    <x v="4"/>
    <x v="0"/>
    <x v="3"/>
    <x v="2"/>
    <x v="0"/>
    <x v="1"/>
    <x v="2"/>
    <x v="0"/>
    <x v="7"/>
    <s v="2022-08-11"/>
    <x v="2"/>
    <n v="43600"/>
    <x v="0"/>
    <m/>
    <x v="0"/>
    <m/>
    <x v="389"/>
    <n v="1003914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enna Sport Cabo Verde, referente a aquisição de 04 trofeus e 05 medalhas a serem entregues aos vencedores, no âmbito da festa da cidade, conforme documento em anexo."/>
  </r>
  <r>
    <x v="1"/>
    <n v="0"/>
    <n v="0"/>
    <n v="0"/>
    <n v="155804"/>
    <x v="2605"/>
    <x v="0"/>
    <x v="1"/>
    <x v="0"/>
    <s v="03.16.15"/>
    <x v="6"/>
    <x v="0"/>
    <x v="5"/>
    <s v="Direção Financeira"/>
    <s v="03.16.15"/>
    <s v="Direção Financeira"/>
    <s v="03.16.15"/>
    <x v="55"/>
    <x v="0"/>
    <x v="1"/>
    <x v="5"/>
    <x v="0"/>
    <x v="0"/>
    <x v="2"/>
    <x v="0"/>
    <x v="7"/>
    <s v="2022-08-09"/>
    <x v="2"/>
    <n v="155804"/>
    <x v="0"/>
    <m/>
    <x v="0"/>
    <m/>
    <x v="49"/>
    <n v="100479096"/>
    <x v="0"/>
    <x v="0"/>
    <s v="Direção Financeira"/>
    <s v="ORI"/>
    <x v="0"/>
    <m/>
    <x v="0"/>
    <x v="0"/>
    <x v="0"/>
    <x v="0"/>
    <x v="0"/>
    <x v="0"/>
    <x v="0"/>
    <x v="0"/>
    <x v="0"/>
    <x v="0"/>
    <x v="0"/>
    <s v="Direção Financeira"/>
    <x v="0"/>
    <x v="0"/>
    <x v="0"/>
    <x v="0"/>
    <x v="0"/>
    <x v="0"/>
    <x v="0"/>
    <s v="000000"/>
    <x v="0"/>
    <x v="0"/>
    <x v="0"/>
    <x v="0"/>
    <s v="Pagamento a favor de Preço Piquinote, referente a reparação de viatura, conforme fatura em anexo."/>
  </r>
  <r>
    <x v="1"/>
    <n v="0"/>
    <n v="0"/>
    <n v="0"/>
    <n v="1800"/>
    <x v="2606"/>
    <x v="0"/>
    <x v="0"/>
    <x v="0"/>
    <s v="80.02.01"/>
    <x v="3"/>
    <x v="3"/>
    <x v="3"/>
    <s v="Retenções Iur"/>
    <s v="80.02.01"/>
    <s v="Retenções Iur"/>
    <s v="80.02.01"/>
    <x v="3"/>
    <x v="0"/>
    <x v="2"/>
    <x v="1"/>
    <x v="1"/>
    <x v="2"/>
    <x v="0"/>
    <x v="0"/>
    <x v="6"/>
    <s v="2022-07-21"/>
    <x v="2"/>
    <n v="1800"/>
    <x v="0"/>
    <m/>
    <x v="0"/>
    <m/>
    <x v="3"/>
    <n v="100474696"/>
    <x v="0"/>
    <x v="0"/>
    <s v="Retenções Iur"/>
    <s v="ORI"/>
    <x v="0"/>
    <s v="RIUR"/>
    <x v="0"/>
    <x v="0"/>
    <x v="0"/>
    <x v="0"/>
    <x v="0"/>
    <x v="0"/>
    <x v="0"/>
    <x v="0"/>
    <x v="0"/>
    <x v="0"/>
    <x v="0"/>
    <s v="Retenções Iur"/>
    <x v="0"/>
    <x v="0"/>
    <x v="0"/>
    <x v="0"/>
    <x v="2"/>
    <x v="0"/>
    <x v="0"/>
    <s v="000000"/>
    <x v="0"/>
    <x v="1"/>
    <x v="0"/>
    <x v="0"/>
    <s v="RETENCAO OT"/>
  </r>
  <r>
    <x v="1"/>
    <n v="0"/>
    <n v="0"/>
    <n v="0"/>
    <n v="4000"/>
    <x v="2607"/>
    <x v="0"/>
    <x v="1"/>
    <x v="0"/>
    <s v="03.16.15"/>
    <x v="6"/>
    <x v="0"/>
    <x v="5"/>
    <s v="Direção Financeira"/>
    <s v="03.16.15"/>
    <s v="Direção Financeira"/>
    <s v="03.16.15"/>
    <x v="55"/>
    <x v="0"/>
    <x v="1"/>
    <x v="5"/>
    <x v="0"/>
    <x v="0"/>
    <x v="2"/>
    <x v="0"/>
    <x v="7"/>
    <s v="2022-08-12"/>
    <x v="2"/>
    <n v="4000"/>
    <x v="0"/>
    <m/>
    <x v="0"/>
    <m/>
    <x v="0"/>
    <n v="100474914"/>
    <x v="0"/>
    <x v="0"/>
    <s v="Direção Financeira"/>
    <s v="ORI"/>
    <x v="0"/>
    <m/>
    <x v="0"/>
    <x v="0"/>
    <x v="0"/>
    <x v="0"/>
    <x v="0"/>
    <x v="0"/>
    <x v="0"/>
    <x v="0"/>
    <x v="0"/>
    <x v="0"/>
    <x v="0"/>
    <s v="Direção Financeira"/>
    <x v="0"/>
    <x v="0"/>
    <x v="0"/>
    <x v="0"/>
    <x v="0"/>
    <x v="0"/>
    <x v="0"/>
    <s v="000000"/>
    <x v="0"/>
    <x v="0"/>
    <x v="0"/>
    <x v="0"/>
    <s v="Pagamento a favor da Socam, para a aquisição de gás para ar condicionado, conforme proposta em anexo."/>
  </r>
  <r>
    <x v="1"/>
    <n v="0"/>
    <n v="0"/>
    <n v="0"/>
    <n v="6000"/>
    <x v="2608"/>
    <x v="0"/>
    <x v="1"/>
    <x v="0"/>
    <s v="01.25.03.04"/>
    <x v="29"/>
    <x v="4"/>
    <x v="4"/>
    <s v="Emprego e Formação profissional"/>
    <s v="01.25.03"/>
    <s v="Emprego e Formação profissional"/>
    <s v="01.25.03"/>
    <x v="4"/>
    <x v="0"/>
    <x v="3"/>
    <x v="2"/>
    <x v="0"/>
    <x v="1"/>
    <x v="2"/>
    <x v="0"/>
    <x v="7"/>
    <s v="2022-08-12"/>
    <x v="2"/>
    <n v="6000"/>
    <x v="0"/>
    <m/>
    <x v="0"/>
    <m/>
    <x v="0"/>
    <n v="100474914"/>
    <x v="0"/>
    <x v="0"/>
    <s v="Apoio a Estágios Profissionais"/>
    <s v="ORI"/>
    <x v="0"/>
    <s v="AEP"/>
    <x v="0"/>
    <x v="0"/>
    <x v="0"/>
    <x v="0"/>
    <x v="0"/>
    <x v="0"/>
    <x v="0"/>
    <x v="1"/>
    <x v="0"/>
    <x v="0"/>
    <x v="0"/>
    <s v="Apoio a Estágios Profissionais"/>
    <x v="0"/>
    <x v="0"/>
    <x v="0"/>
    <x v="0"/>
    <x v="1"/>
    <x v="0"/>
    <x v="0"/>
    <s v="000000"/>
    <x v="0"/>
    <x v="0"/>
    <x v="0"/>
    <x v="0"/>
    <s v="Pagamento/gratificações a favor das estagiárias Adilsa Barbosa e Nilda Rocha, conforme proposta em anexo."/>
  </r>
  <r>
    <x v="1"/>
    <n v="0"/>
    <n v="0"/>
    <n v="0"/>
    <n v="16164"/>
    <x v="2609"/>
    <x v="0"/>
    <x v="1"/>
    <x v="0"/>
    <s v="03.16.15"/>
    <x v="6"/>
    <x v="0"/>
    <x v="5"/>
    <s v="Direção Financeira"/>
    <s v="03.16.15"/>
    <s v="Direção Financeira"/>
    <s v="03.16.15"/>
    <x v="7"/>
    <x v="0"/>
    <x v="1"/>
    <x v="1"/>
    <x v="0"/>
    <x v="0"/>
    <x v="2"/>
    <x v="0"/>
    <x v="7"/>
    <s v="2022-08-18"/>
    <x v="2"/>
    <n v="16164"/>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95.02 Lts de combustível, conforme anexo."/>
  </r>
  <r>
    <x v="0"/>
    <n v="0"/>
    <n v="0"/>
    <n v="0"/>
    <n v="51835"/>
    <x v="2610"/>
    <x v="0"/>
    <x v="1"/>
    <x v="0"/>
    <s v="01.27.02.15"/>
    <x v="2"/>
    <x v="2"/>
    <x v="2"/>
    <s v="Saneamento básico"/>
    <s v="01.27.02"/>
    <s v="Saneamento básico"/>
    <s v="01.27.02"/>
    <x v="2"/>
    <x v="0"/>
    <x v="1"/>
    <x v="1"/>
    <x v="0"/>
    <x v="1"/>
    <x v="1"/>
    <x v="0"/>
    <x v="7"/>
    <s v="2022-08-18"/>
    <x v="2"/>
    <n v="51835"/>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304.73 Lts de combustível destinados aos camiões DAF e IVECO de recolha, conforme anexo"/>
  </r>
  <r>
    <x v="1"/>
    <n v="0"/>
    <n v="0"/>
    <n v="0"/>
    <n v="30000"/>
    <x v="2611"/>
    <x v="0"/>
    <x v="1"/>
    <x v="0"/>
    <s v="03.16.15"/>
    <x v="6"/>
    <x v="0"/>
    <x v="5"/>
    <s v="Direção Financeira"/>
    <s v="03.16.15"/>
    <s v="Direção Financeira"/>
    <s v="03.16.15"/>
    <x v="43"/>
    <x v="0"/>
    <x v="1"/>
    <x v="1"/>
    <x v="0"/>
    <x v="0"/>
    <x v="2"/>
    <x v="0"/>
    <x v="7"/>
    <s v="2022-08-22"/>
    <x v="2"/>
    <n v="30000"/>
    <x v="0"/>
    <m/>
    <x v="0"/>
    <m/>
    <x v="390"/>
    <n v="100479339"/>
    <x v="0"/>
    <x v="0"/>
    <s v="Direção Financeira"/>
    <s v="ORI"/>
    <x v="0"/>
    <m/>
    <x v="0"/>
    <x v="0"/>
    <x v="0"/>
    <x v="0"/>
    <x v="0"/>
    <x v="0"/>
    <x v="0"/>
    <x v="0"/>
    <x v="0"/>
    <x v="0"/>
    <x v="0"/>
    <s v="Direção Financeira"/>
    <x v="0"/>
    <x v="0"/>
    <x v="0"/>
    <x v="0"/>
    <x v="0"/>
    <x v="0"/>
    <x v="0"/>
    <s v="000000"/>
    <x v="0"/>
    <x v="0"/>
    <x v="0"/>
    <x v="0"/>
    <s v="Pagamento a favor da Auto Peças Europa, referente a aquisição de peças, conforme proposta em anexo."/>
  </r>
  <r>
    <x v="1"/>
    <n v="0"/>
    <n v="0"/>
    <n v="0"/>
    <n v="6000"/>
    <x v="2612"/>
    <x v="0"/>
    <x v="1"/>
    <x v="0"/>
    <s v="03.16.15"/>
    <x v="6"/>
    <x v="0"/>
    <x v="5"/>
    <s v="Direção Financeira"/>
    <s v="03.16.15"/>
    <s v="Direção Financeira"/>
    <s v="03.16.15"/>
    <x v="23"/>
    <x v="0"/>
    <x v="1"/>
    <x v="1"/>
    <x v="0"/>
    <x v="0"/>
    <x v="2"/>
    <x v="0"/>
    <x v="7"/>
    <s v="2022-08-24"/>
    <x v="2"/>
    <n v="6000"/>
    <x v="0"/>
    <m/>
    <x v="0"/>
    <m/>
    <x v="42"/>
    <n v="100479348"/>
    <x v="0"/>
    <x v="0"/>
    <s v="Direção Financeira"/>
    <s v="ORI"/>
    <x v="0"/>
    <m/>
    <x v="0"/>
    <x v="0"/>
    <x v="0"/>
    <x v="0"/>
    <x v="0"/>
    <x v="0"/>
    <x v="0"/>
    <x v="0"/>
    <x v="0"/>
    <x v="0"/>
    <x v="0"/>
    <s v="Direção Financeira"/>
    <x v="0"/>
    <x v="0"/>
    <x v="0"/>
    <x v="0"/>
    <x v="0"/>
    <x v="0"/>
    <x v="0"/>
    <s v="000000"/>
    <x v="0"/>
    <x v="0"/>
    <x v="0"/>
    <x v="0"/>
    <s v="Pagamento a favor da loja Nuno Comércio Geral, para aquisição de 04 ventoinhas para os serviços da CMSM, conforme anexo."/>
  </r>
  <r>
    <x v="0"/>
    <n v="0"/>
    <n v="0"/>
    <n v="0"/>
    <n v="64150"/>
    <x v="2613"/>
    <x v="0"/>
    <x v="1"/>
    <x v="0"/>
    <s v="01.28.01.08"/>
    <x v="30"/>
    <x v="5"/>
    <x v="6"/>
    <s v="Habitação Social"/>
    <s v="01.28.01"/>
    <s v="Habitação Social"/>
    <s v="01.28.01"/>
    <x v="1"/>
    <x v="0"/>
    <x v="1"/>
    <x v="1"/>
    <x v="0"/>
    <x v="1"/>
    <x v="1"/>
    <x v="0"/>
    <x v="7"/>
    <s v="2022-08-23"/>
    <x v="2"/>
    <n v="64150"/>
    <x v="0"/>
    <m/>
    <x v="0"/>
    <m/>
    <x v="85"/>
    <n v="100477452"/>
    <x v="0"/>
    <x v="0"/>
    <s v="Habitações Sociais"/>
    <s v="ORI"/>
    <x v="0"/>
    <s v="HS"/>
    <x v="0"/>
    <x v="0"/>
    <x v="0"/>
    <x v="0"/>
    <x v="0"/>
    <x v="0"/>
    <x v="0"/>
    <x v="1"/>
    <x v="0"/>
    <x v="0"/>
    <x v="0"/>
    <s v="Habitações Sociais"/>
    <x v="0"/>
    <x v="0"/>
    <x v="0"/>
    <x v="0"/>
    <x v="1"/>
    <x v="0"/>
    <x v="0"/>
    <s v="000000"/>
    <x v="0"/>
    <x v="0"/>
    <x v="0"/>
    <x v="0"/>
    <s v="Pagamento a favor da construção Sanches, referente a construção da habitação da Sra. Rosalina Gomes Robalo, conforme anexo."/>
  </r>
  <r>
    <x v="1"/>
    <n v="0"/>
    <n v="0"/>
    <n v="0"/>
    <n v="4995"/>
    <x v="2614"/>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00000"/>
    <x v="0"/>
    <x v="0"/>
    <x v="1"/>
    <x v="0"/>
    <s v="Pagamento a favor do Sr. Pericles Emanuel Mendes pelo serviço prestado na administração da delegação da Ribeira de Principal, coordenação dos serviço de saneamento na zona norte do concelho, referente ao mês de Agosto 2022, conforme contrato em anexo.  "/>
  </r>
  <r>
    <x v="1"/>
    <n v="0"/>
    <n v="0"/>
    <n v="0"/>
    <n v="28308"/>
    <x v="2614"/>
    <x v="0"/>
    <x v="1"/>
    <x v="0"/>
    <s v="03.16.15"/>
    <x v="6"/>
    <x v="0"/>
    <x v="5"/>
    <s v="Direção Financeira"/>
    <s v="03.16.15"/>
    <s v="Direção Financeira"/>
    <s v="03.16.15"/>
    <x v="20"/>
    <x v="0"/>
    <x v="1"/>
    <x v="5"/>
    <x v="0"/>
    <x v="0"/>
    <x v="2"/>
    <x v="0"/>
    <x v="7"/>
    <s v="2022-08-25"/>
    <x v="2"/>
    <n v="28308"/>
    <x v="0"/>
    <m/>
    <x v="0"/>
    <m/>
    <x v="60"/>
    <n v="100478446"/>
    <x v="0"/>
    <x v="0"/>
    <s v="Direção Financeira"/>
    <s v="ORI"/>
    <x v="0"/>
    <m/>
    <x v="0"/>
    <x v="0"/>
    <x v="0"/>
    <x v="0"/>
    <x v="0"/>
    <x v="0"/>
    <x v="0"/>
    <x v="0"/>
    <x v="0"/>
    <x v="0"/>
    <x v="0"/>
    <s v="Direção Financeira"/>
    <x v="0"/>
    <x v="0"/>
    <x v="0"/>
    <x v="0"/>
    <x v="0"/>
    <x v="0"/>
    <x v="0"/>
    <s v="000000"/>
    <x v="0"/>
    <x v="0"/>
    <x v="0"/>
    <x v="0"/>
    <s v="Pagamento a favor do Sr. Pericles Emanuel Mendes pelo serviço prestado na administração da delegação da Ribeira de Principal, coordenação dos serviço de saneamento na zona norte do concelho, referente ao mês de Agosto 2022, conforme contrato em anexo.  "/>
  </r>
  <r>
    <x v="0"/>
    <n v="0"/>
    <n v="0"/>
    <n v="0"/>
    <n v="300000"/>
    <x v="2615"/>
    <x v="0"/>
    <x v="1"/>
    <x v="0"/>
    <s v="01.27.06.41"/>
    <x v="12"/>
    <x v="2"/>
    <x v="2"/>
    <s v="Requalificação Urbana e habitação"/>
    <s v="01.27.06"/>
    <s v="Requalificação Urbana e habitação"/>
    <s v="01.27.06"/>
    <x v="12"/>
    <x v="0"/>
    <x v="1"/>
    <x v="1"/>
    <x v="0"/>
    <x v="1"/>
    <x v="1"/>
    <x v="0"/>
    <x v="7"/>
    <s v="2022-08-29"/>
    <x v="2"/>
    <n v="300000"/>
    <x v="0"/>
    <m/>
    <x v="0"/>
    <m/>
    <x v="206"/>
    <n v="100478789"/>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Saber Dizer, referente a reabilitação da Escola Básica de Monte Pousada, conforme proposta em anexo."/>
  </r>
  <r>
    <x v="0"/>
    <n v="0"/>
    <n v="0"/>
    <n v="0"/>
    <n v="33830"/>
    <x v="2616"/>
    <x v="0"/>
    <x v="1"/>
    <x v="0"/>
    <s v="01.28.01.08"/>
    <x v="30"/>
    <x v="5"/>
    <x v="6"/>
    <s v="Habitação Social"/>
    <s v="01.28.01"/>
    <s v="Habitação Social"/>
    <s v="01.28.01"/>
    <x v="1"/>
    <x v="0"/>
    <x v="1"/>
    <x v="1"/>
    <x v="0"/>
    <x v="1"/>
    <x v="1"/>
    <x v="0"/>
    <x v="7"/>
    <s v="2022-08-31"/>
    <x v="2"/>
    <n v="33830"/>
    <x v="0"/>
    <m/>
    <x v="0"/>
    <m/>
    <x v="41"/>
    <n v="100456164"/>
    <x v="0"/>
    <x v="0"/>
    <s v="Habitações Sociais"/>
    <s v="ORI"/>
    <x v="0"/>
    <s v="HS"/>
    <x v="0"/>
    <x v="0"/>
    <x v="0"/>
    <x v="0"/>
    <x v="0"/>
    <x v="0"/>
    <x v="0"/>
    <x v="1"/>
    <x v="0"/>
    <x v="0"/>
    <x v="0"/>
    <s v="Habitações Sociais"/>
    <x v="0"/>
    <x v="0"/>
    <x v="0"/>
    <x v="0"/>
    <x v="1"/>
    <x v="0"/>
    <x v="0"/>
    <s v="000000"/>
    <x v="0"/>
    <x v="0"/>
    <x v="0"/>
    <x v="0"/>
    <s v="Pagamento a favor da Industria Carvalho, referente a aquisição de materiais diversos para a reabilitação das Sras. Maria Tavares e Gregório Veiga, conforme proposta em anexo."/>
  </r>
  <r>
    <x v="0"/>
    <n v="0"/>
    <n v="0"/>
    <n v="0"/>
    <n v="27000"/>
    <x v="2617"/>
    <x v="0"/>
    <x v="1"/>
    <x v="0"/>
    <s v="01.27.06.41"/>
    <x v="12"/>
    <x v="2"/>
    <x v="2"/>
    <s v="Requalificação Urbana e habitação"/>
    <s v="01.27.06"/>
    <s v="Requalificação Urbana e habitação"/>
    <s v="01.27.06"/>
    <x v="12"/>
    <x v="0"/>
    <x v="1"/>
    <x v="1"/>
    <x v="0"/>
    <x v="1"/>
    <x v="1"/>
    <x v="0"/>
    <x v="8"/>
    <s v="2022-09-01"/>
    <x v="2"/>
    <n v="27000"/>
    <x v="0"/>
    <m/>
    <x v="0"/>
    <m/>
    <x v="391"/>
    <n v="10041257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Oficina Carpintaria Marcenaria dos Santos, referente a prestação de serviço da substituição das ferragens das portas e janelas do Jardim Infantil de Monte Bode, conforme anexo."/>
  </r>
  <r>
    <x v="1"/>
    <n v="0"/>
    <n v="0"/>
    <n v="0"/>
    <n v="4995"/>
    <x v="2618"/>
    <x v="0"/>
    <x v="0"/>
    <x v="0"/>
    <s v="80.02.01"/>
    <x v="3"/>
    <x v="3"/>
    <x v="3"/>
    <s v="Retenções Iur"/>
    <s v="80.02.01"/>
    <s v="Retenções Iur"/>
    <s v="80.02.01"/>
    <x v="3"/>
    <x v="0"/>
    <x v="2"/>
    <x v="1"/>
    <x v="1"/>
    <x v="2"/>
    <x v="0"/>
    <x v="0"/>
    <x v="7"/>
    <s v="2022-08-29"/>
    <x v="2"/>
    <n v="4995"/>
    <x v="0"/>
    <m/>
    <x v="0"/>
    <m/>
    <x v="3"/>
    <n v="100474696"/>
    <x v="0"/>
    <x v="0"/>
    <s v="Retenções Iur"/>
    <s v="ORI"/>
    <x v="0"/>
    <s v="RIUR"/>
    <x v="0"/>
    <x v="0"/>
    <x v="0"/>
    <x v="0"/>
    <x v="0"/>
    <x v="0"/>
    <x v="0"/>
    <x v="0"/>
    <x v="0"/>
    <x v="0"/>
    <x v="0"/>
    <s v="Retenções Iur"/>
    <x v="0"/>
    <x v="0"/>
    <x v="0"/>
    <x v="0"/>
    <x v="2"/>
    <x v="0"/>
    <x v="0"/>
    <s v="000000"/>
    <x v="0"/>
    <x v="1"/>
    <x v="0"/>
    <x v="0"/>
    <s v="RETENCAO OT"/>
  </r>
  <r>
    <x v="1"/>
    <n v="0"/>
    <n v="0"/>
    <n v="0"/>
    <n v="2300"/>
    <x v="2619"/>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620"/>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5583"/>
    <x v="2621"/>
    <x v="0"/>
    <x v="0"/>
    <x v="0"/>
    <s v="80.02.10.26"/>
    <x v="21"/>
    <x v="3"/>
    <x v="3"/>
    <s v="Outros"/>
    <s v="80.02.10"/>
    <s v="Outros"/>
    <s v="80.02.10"/>
    <x v="31"/>
    <x v="0"/>
    <x v="2"/>
    <x v="10"/>
    <x v="1"/>
    <x v="2"/>
    <x v="0"/>
    <x v="0"/>
    <x v="7"/>
    <s v="2022-08-25"/>
    <x v="2"/>
    <n v="5583"/>
    <x v="0"/>
    <m/>
    <x v="0"/>
    <m/>
    <x v="37"/>
    <n v="100479277"/>
    <x v="0"/>
    <x v="0"/>
    <s v="Retenção Sansung"/>
    <s v="ORI"/>
    <x v="0"/>
    <s v="RS"/>
    <x v="0"/>
    <x v="0"/>
    <x v="0"/>
    <x v="0"/>
    <x v="0"/>
    <x v="0"/>
    <x v="0"/>
    <x v="1"/>
    <x v="0"/>
    <x v="0"/>
    <x v="0"/>
    <s v="Retenção Sansung"/>
    <x v="0"/>
    <x v="0"/>
    <x v="0"/>
    <x v="0"/>
    <x v="2"/>
    <x v="0"/>
    <x v="0"/>
    <s v="000000"/>
    <x v="0"/>
    <x v="1"/>
    <x v="0"/>
    <x v="0"/>
    <s v="RETENCAO OT"/>
  </r>
  <r>
    <x v="1"/>
    <n v="0"/>
    <n v="0"/>
    <n v="0"/>
    <n v="2300"/>
    <x v="2622"/>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623"/>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800"/>
    <x v="2624"/>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67500"/>
    <x v="2625"/>
    <x v="0"/>
    <x v="1"/>
    <x v="0"/>
    <s v="03.16.02"/>
    <x v="31"/>
    <x v="0"/>
    <x v="5"/>
    <s v="Gabinete do Presidente"/>
    <s v="03.16.02"/>
    <s v="Gabinete do Presidente"/>
    <s v="03.16.02"/>
    <x v="9"/>
    <x v="0"/>
    <x v="1"/>
    <x v="5"/>
    <x v="0"/>
    <x v="0"/>
    <x v="2"/>
    <x v="0"/>
    <x v="8"/>
    <s v="2022-09-06"/>
    <x v="2"/>
    <n v="67500"/>
    <x v="0"/>
    <m/>
    <x v="0"/>
    <m/>
    <x v="61"/>
    <n v="100444140"/>
    <x v="0"/>
    <x v="0"/>
    <s v="Gabinete do Presidente"/>
    <s v="ORI"/>
    <x v="0"/>
    <m/>
    <x v="0"/>
    <x v="0"/>
    <x v="0"/>
    <x v="0"/>
    <x v="0"/>
    <x v="0"/>
    <x v="0"/>
    <x v="0"/>
    <x v="0"/>
    <x v="0"/>
    <x v="0"/>
    <s v="Gabinete do Presidente"/>
    <x v="0"/>
    <x v="0"/>
    <x v="0"/>
    <x v="0"/>
    <x v="0"/>
    <x v="0"/>
    <x v="0"/>
    <s v="000000"/>
    <x v="0"/>
    <x v="0"/>
    <x v="0"/>
    <x v="0"/>
    <s v="Ajuda de custo a favor do Sr. Herménio Celso Silva Gomes Fernandes a Portugal em missão de serviço, conforme documento anexo."/>
  </r>
  <r>
    <x v="1"/>
    <n v="0"/>
    <n v="0"/>
    <n v="0"/>
    <n v="4050"/>
    <x v="2626"/>
    <x v="0"/>
    <x v="1"/>
    <x v="0"/>
    <s v="01.27.04.03"/>
    <x v="38"/>
    <x v="2"/>
    <x v="2"/>
    <s v="Infra-Estruturas e Transportes"/>
    <s v="01.27.04"/>
    <s v="Infra-Estruturas e Transportes"/>
    <s v="01.27.04"/>
    <x v="4"/>
    <x v="0"/>
    <x v="3"/>
    <x v="2"/>
    <x v="0"/>
    <x v="1"/>
    <x v="2"/>
    <x v="0"/>
    <x v="8"/>
    <s v="2022-09-07"/>
    <x v="2"/>
    <n v="4050"/>
    <x v="0"/>
    <m/>
    <x v="0"/>
    <m/>
    <x v="3"/>
    <n v="100474696"/>
    <x v="0"/>
    <x v="1"/>
    <s v="Plano de emergencia da epoca de chuvas"/>
    <s v="ORI"/>
    <x v="0"/>
    <m/>
    <x v="0"/>
    <x v="0"/>
    <x v="0"/>
    <x v="0"/>
    <x v="0"/>
    <x v="0"/>
    <x v="0"/>
    <x v="1"/>
    <x v="0"/>
    <x v="0"/>
    <x v="0"/>
    <s v="Plano de emergencia da epoca de chuvas"/>
    <x v="0"/>
    <x v="0"/>
    <x v="0"/>
    <x v="0"/>
    <x v="1"/>
    <x v="0"/>
    <x v="0"/>
    <s v="000000"/>
    <x v="0"/>
    <x v="0"/>
    <x v="1"/>
    <x v="0"/>
    <s v="Pagamento a favor do Sr. Edmilson Conceição Lopes da  Veiga, referente a prestação de serviços de acompanhamento das obras, no âmbito do programa Cash for Work, conforme anexo."/>
  </r>
  <r>
    <x v="1"/>
    <n v="0"/>
    <n v="0"/>
    <n v="0"/>
    <n v="22950"/>
    <x v="2626"/>
    <x v="0"/>
    <x v="1"/>
    <x v="0"/>
    <s v="01.27.04.03"/>
    <x v="38"/>
    <x v="2"/>
    <x v="2"/>
    <s v="Infra-Estruturas e Transportes"/>
    <s v="01.27.04"/>
    <s v="Infra-Estruturas e Transportes"/>
    <s v="01.27.04"/>
    <x v="4"/>
    <x v="0"/>
    <x v="3"/>
    <x v="2"/>
    <x v="0"/>
    <x v="1"/>
    <x v="2"/>
    <x v="0"/>
    <x v="8"/>
    <s v="2022-09-07"/>
    <x v="2"/>
    <n v="22950"/>
    <x v="0"/>
    <m/>
    <x v="0"/>
    <m/>
    <x v="99"/>
    <n v="100477346"/>
    <x v="0"/>
    <x v="0"/>
    <s v="Plano de emergencia da epoca de chuvas"/>
    <s v="ORI"/>
    <x v="0"/>
    <m/>
    <x v="0"/>
    <x v="0"/>
    <x v="0"/>
    <x v="0"/>
    <x v="0"/>
    <x v="0"/>
    <x v="0"/>
    <x v="1"/>
    <x v="0"/>
    <x v="0"/>
    <x v="0"/>
    <s v="Plano de emergencia da epoca de chuvas"/>
    <x v="0"/>
    <x v="0"/>
    <x v="0"/>
    <x v="0"/>
    <x v="1"/>
    <x v="0"/>
    <x v="0"/>
    <s v="000000"/>
    <x v="0"/>
    <x v="0"/>
    <x v="0"/>
    <x v="0"/>
    <s v="Pagamento a favor do Sr. Edmilson Conceição Lopes da  Veiga, referente a prestação de serviços de acompanhamento das obras, no âmbito do programa Cash for Work, conforme anexo."/>
  </r>
  <r>
    <x v="1"/>
    <n v="0"/>
    <n v="0"/>
    <n v="0"/>
    <n v="1000"/>
    <x v="2627"/>
    <x v="0"/>
    <x v="1"/>
    <x v="0"/>
    <s v="01.25.05.09"/>
    <x v="15"/>
    <x v="4"/>
    <x v="4"/>
    <s v="Saúde"/>
    <s v="01.25.05"/>
    <s v="Saúde"/>
    <s v="01.25.05"/>
    <x v="5"/>
    <x v="0"/>
    <x v="4"/>
    <x v="3"/>
    <x v="0"/>
    <x v="1"/>
    <x v="2"/>
    <x v="0"/>
    <x v="8"/>
    <s v="2022-09-12"/>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s de especialidades, conforme anexo."/>
  </r>
  <r>
    <x v="1"/>
    <n v="0"/>
    <n v="0"/>
    <n v="0"/>
    <n v="1400"/>
    <x v="2628"/>
    <x v="0"/>
    <x v="1"/>
    <x v="0"/>
    <s v="03.16.15"/>
    <x v="6"/>
    <x v="0"/>
    <x v="5"/>
    <s v="Direção Financeira"/>
    <s v="03.16.15"/>
    <s v="Direção Financeira"/>
    <s v="03.16.15"/>
    <x v="9"/>
    <x v="0"/>
    <x v="1"/>
    <x v="5"/>
    <x v="0"/>
    <x v="0"/>
    <x v="2"/>
    <x v="0"/>
    <x v="8"/>
    <s v="2022-09-14"/>
    <x v="2"/>
    <n v="1400"/>
    <x v="0"/>
    <m/>
    <x v="0"/>
    <m/>
    <x v="392"/>
    <n v="100477707"/>
    <x v="0"/>
    <x v="0"/>
    <s v="Direção Financeira"/>
    <s v="ORI"/>
    <x v="0"/>
    <m/>
    <x v="0"/>
    <x v="0"/>
    <x v="0"/>
    <x v="0"/>
    <x v="0"/>
    <x v="0"/>
    <x v="0"/>
    <x v="1"/>
    <x v="0"/>
    <x v="0"/>
    <x v="0"/>
    <s v="Direção Financeira"/>
    <x v="0"/>
    <x v="0"/>
    <x v="0"/>
    <x v="0"/>
    <x v="0"/>
    <x v="0"/>
    <x v="0"/>
    <s v="000000"/>
    <x v="0"/>
    <x v="0"/>
    <x v="0"/>
    <x v="0"/>
    <s v="Ajuda de custo a favor do Sr. Edilson Manuel de Brito, pela sua deslocação a cidade da praia em missão de serviço no dia 30 de agosto conforme anexo."/>
  </r>
  <r>
    <x v="1"/>
    <n v="0"/>
    <n v="0"/>
    <n v="0"/>
    <n v="783969"/>
    <x v="2629"/>
    <x v="0"/>
    <x v="0"/>
    <x v="0"/>
    <s v="03.03.10"/>
    <x v="0"/>
    <x v="0"/>
    <x v="0"/>
    <s v="Receitas Da Câmara"/>
    <s v="03.03.10"/>
    <s v="Receitas Da Câmara"/>
    <s v="03.03.10"/>
    <x v="37"/>
    <x v="0"/>
    <x v="5"/>
    <x v="4"/>
    <x v="0"/>
    <x v="0"/>
    <x v="0"/>
    <x v="0"/>
    <x v="7"/>
    <s v="2022-08-17"/>
    <x v="2"/>
    <n v="783969"/>
    <x v="0"/>
    <m/>
    <x v="0"/>
    <m/>
    <x v="0"/>
    <n v="100474914"/>
    <x v="0"/>
    <x v="0"/>
    <s v="Receitas Da Câmara"/>
    <s v="EXT"/>
    <x v="0"/>
    <s v="RDC"/>
    <x v="0"/>
    <x v="0"/>
    <x v="0"/>
    <x v="0"/>
    <x v="0"/>
    <x v="0"/>
    <x v="0"/>
    <x v="0"/>
    <x v="0"/>
    <x v="0"/>
    <x v="0"/>
    <s v="Receitas Da Câmara"/>
    <x v="0"/>
    <x v="0"/>
    <x v="0"/>
    <x v="0"/>
    <x v="0"/>
    <x v="0"/>
    <x v="0"/>
    <s v="000000"/>
    <x v="0"/>
    <x v="0"/>
    <x v="0"/>
    <x v="0"/>
    <s v="Devolução do depósito indevido do Sr. José Hugnes, conforme cópia de extrato em anexo."/>
  </r>
  <r>
    <x v="1"/>
    <n v="0"/>
    <n v="0"/>
    <n v="0"/>
    <n v="6000"/>
    <x v="2630"/>
    <x v="0"/>
    <x v="1"/>
    <x v="0"/>
    <s v="03.16.01"/>
    <x v="39"/>
    <x v="0"/>
    <x v="5"/>
    <s v="Assembleia Municipal"/>
    <s v="03.16.01"/>
    <s v="Assembleia Municipal"/>
    <s v="03.16.01"/>
    <x v="9"/>
    <x v="0"/>
    <x v="1"/>
    <x v="5"/>
    <x v="0"/>
    <x v="0"/>
    <x v="2"/>
    <x v="0"/>
    <x v="8"/>
    <s v="2022-09-21"/>
    <x v="2"/>
    <n v="6000"/>
    <x v="0"/>
    <m/>
    <x v="0"/>
    <m/>
    <x v="189"/>
    <n v="100398574"/>
    <x v="0"/>
    <x v="0"/>
    <s v="Assembleia Municipal"/>
    <s v="ORI"/>
    <x v="0"/>
    <s v="AM"/>
    <x v="0"/>
    <x v="0"/>
    <x v="0"/>
    <x v="0"/>
    <x v="0"/>
    <x v="0"/>
    <x v="0"/>
    <x v="0"/>
    <x v="0"/>
    <x v="0"/>
    <x v="0"/>
    <s v="Assembleia Municipal"/>
    <x v="0"/>
    <x v="0"/>
    <x v="0"/>
    <x v="0"/>
    <x v="0"/>
    <x v="0"/>
    <x v="0"/>
    <s v="000000"/>
    <x v="0"/>
    <x v="0"/>
    <x v="0"/>
    <x v="0"/>
    <s v="Pagamento a favor da Sr. Paulino Soares dos Santos eleito municipal, pela Subsidio de Transporte da sessão ordenaria da Assembleia Municipal de São Miguel, conforme documento em anexo"/>
  </r>
  <r>
    <x v="1"/>
    <n v="0"/>
    <n v="0"/>
    <n v="0"/>
    <n v="2300"/>
    <x v="2631"/>
    <x v="0"/>
    <x v="1"/>
    <x v="0"/>
    <s v="03.16.15"/>
    <x v="6"/>
    <x v="0"/>
    <x v="5"/>
    <s v="Direção Financeira"/>
    <s v="03.16.15"/>
    <s v="Direção Financeira"/>
    <s v="03.16.15"/>
    <x v="20"/>
    <x v="0"/>
    <x v="1"/>
    <x v="5"/>
    <x v="0"/>
    <x v="0"/>
    <x v="2"/>
    <x v="0"/>
    <x v="8"/>
    <s v="2022-09-22"/>
    <x v="2"/>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setembro 2022, conforme contrato anexo.   "/>
  </r>
  <r>
    <x v="1"/>
    <n v="0"/>
    <n v="0"/>
    <n v="0"/>
    <n v="13030"/>
    <x v="2631"/>
    <x v="0"/>
    <x v="1"/>
    <x v="0"/>
    <s v="03.16.15"/>
    <x v="6"/>
    <x v="0"/>
    <x v="5"/>
    <s v="Direção Financeira"/>
    <s v="03.16.15"/>
    <s v="Direção Financeira"/>
    <s v="03.16.15"/>
    <x v="20"/>
    <x v="0"/>
    <x v="1"/>
    <x v="5"/>
    <x v="0"/>
    <x v="0"/>
    <x v="2"/>
    <x v="0"/>
    <x v="8"/>
    <s v="2022-09-22"/>
    <x v="2"/>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setembro 2022, conforme contrato anexo.   "/>
  </r>
  <r>
    <x v="1"/>
    <n v="0"/>
    <n v="0"/>
    <n v="0"/>
    <n v="855"/>
    <x v="2632"/>
    <x v="0"/>
    <x v="1"/>
    <x v="0"/>
    <s v="03.16.15"/>
    <x v="6"/>
    <x v="0"/>
    <x v="5"/>
    <s v="Direção Financeira"/>
    <s v="03.16.15"/>
    <s v="Direção Financeira"/>
    <s v="03.16.15"/>
    <x v="60"/>
    <x v="0"/>
    <x v="1"/>
    <x v="1"/>
    <x v="0"/>
    <x v="0"/>
    <x v="2"/>
    <x v="0"/>
    <x v="8"/>
    <s v="2022-09-26"/>
    <x v="2"/>
    <n v="855"/>
    <x v="0"/>
    <m/>
    <x v="0"/>
    <m/>
    <x v="3"/>
    <n v="100474696"/>
    <x v="0"/>
    <x v="1"/>
    <s v="Direção Financeira"/>
    <s v="ORI"/>
    <x v="0"/>
    <m/>
    <x v="0"/>
    <x v="0"/>
    <x v="0"/>
    <x v="0"/>
    <x v="0"/>
    <x v="0"/>
    <x v="0"/>
    <x v="0"/>
    <x v="0"/>
    <x v="0"/>
    <x v="0"/>
    <s v="Direção Financeira"/>
    <x v="0"/>
    <x v="0"/>
    <x v="0"/>
    <x v="0"/>
    <x v="0"/>
    <x v="0"/>
    <x v="0"/>
    <s v="000000"/>
    <x v="0"/>
    <x v="0"/>
    <x v="1"/>
    <x v="0"/>
    <s v="Pagamento de salário referente a 09-2022"/>
  </r>
  <r>
    <x v="1"/>
    <n v="0"/>
    <n v="0"/>
    <n v="0"/>
    <n v="2938"/>
    <x v="2632"/>
    <x v="0"/>
    <x v="1"/>
    <x v="0"/>
    <s v="03.16.15"/>
    <x v="6"/>
    <x v="0"/>
    <x v="5"/>
    <s v="Direção Financeira"/>
    <s v="03.16.15"/>
    <s v="Direção Financeira"/>
    <s v="03.16.15"/>
    <x v="61"/>
    <x v="0"/>
    <x v="1"/>
    <x v="1"/>
    <x v="0"/>
    <x v="0"/>
    <x v="2"/>
    <x v="0"/>
    <x v="8"/>
    <s v="2022-09-26"/>
    <x v="2"/>
    <n v="2938"/>
    <x v="0"/>
    <m/>
    <x v="0"/>
    <m/>
    <x v="3"/>
    <n v="100474696"/>
    <x v="0"/>
    <x v="1"/>
    <s v="Direção Financeira"/>
    <s v="ORI"/>
    <x v="0"/>
    <m/>
    <x v="0"/>
    <x v="0"/>
    <x v="0"/>
    <x v="0"/>
    <x v="0"/>
    <x v="0"/>
    <x v="0"/>
    <x v="0"/>
    <x v="0"/>
    <x v="0"/>
    <x v="0"/>
    <s v="Direção Financeira"/>
    <x v="0"/>
    <x v="0"/>
    <x v="0"/>
    <x v="0"/>
    <x v="0"/>
    <x v="0"/>
    <x v="0"/>
    <s v="000000"/>
    <x v="0"/>
    <x v="0"/>
    <x v="1"/>
    <x v="0"/>
    <s v="Pagamento de salário referente a 09-2022"/>
  </r>
  <r>
    <x v="1"/>
    <n v="0"/>
    <n v="0"/>
    <n v="0"/>
    <n v="781"/>
    <x v="2632"/>
    <x v="0"/>
    <x v="1"/>
    <x v="0"/>
    <s v="03.16.15"/>
    <x v="6"/>
    <x v="0"/>
    <x v="5"/>
    <s v="Direção Financeira"/>
    <s v="03.16.15"/>
    <s v="Direção Financeira"/>
    <s v="03.16.15"/>
    <x v="62"/>
    <x v="0"/>
    <x v="1"/>
    <x v="1"/>
    <x v="0"/>
    <x v="0"/>
    <x v="2"/>
    <x v="0"/>
    <x v="8"/>
    <s v="2022-09-26"/>
    <x v="2"/>
    <n v="781"/>
    <x v="0"/>
    <m/>
    <x v="0"/>
    <m/>
    <x v="3"/>
    <n v="100474696"/>
    <x v="0"/>
    <x v="1"/>
    <s v="Direção Financeira"/>
    <s v="ORI"/>
    <x v="0"/>
    <m/>
    <x v="0"/>
    <x v="0"/>
    <x v="0"/>
    <x v="0"/>
    <x v="0"/>
    <x v="0"/>
    <x v="0"/>
    <x v="0"/>
    <x v="0"/>
    <x v="0"/>
    <x v="0"/>
    <s v="Direção Financeira"/>
    <x v="0"/>
    <x v="0"/>
    <x v="0"/>
    <x v="0"/>
    <x v="0"/>
    <x v="0"/>
    <x v="0"/>
    <s v="000000"/>
    <x v="0"/>
    <x v="0"/>
    <x v="1"/>
    <x v="0"/>
    <s v="Pagamento de salário referente a 09-2022"/>
  </r>
  <r>
    <x v="1"/>
    <n v="0"/>
    <n v="0"/>
    <n v="0"/>
    <n v="76"/>
    <x v="2632"/>
    <x v="0"/>
    <x v="1"/>
    <x v="0"/>
    <s v="03.16.15"/>
    <x v="6"/>
    <x v="0"/>
    <x v="5"/>
    <s v="Direção Financeira"/>
    <s v="03.16.15"/>
    <s v="Direção Financeira"/>
    <s v="03.16.15"/>
    <x v="14"/>
    <x v="0"/>
    <x v="1"/>
    <x v="1"/>
    <x v="0"/>
    <x v="0"/>
    <x v="2"/>
    <x v="0"/>
    <x v="8"/>
    <s v="2022-09-26"/>
    <x v="2"/>
    <n v="76"/>
    <x v="0"/>
    <m/>
    <x v="0"/>
    <m/>
    <x v="3"/>
    <n v="100474696"/>
    <x v="0"/>
    <x v="1"/>
    <s v="Direção Financeira"/>
    <s v="ORI"/>
    <x v="0"/>
    <m/>
    <x v="0"/>
    <x v="0"/>
    <x v="0"/>
    <x v="0"/>
    <x v="0"/>
    <x v="0"/>
    <x v="0"/>
    <x v="0"/>
    <x v="0"/>
    <x v="0"/>
    <x v="0"/>
    <s v="Direção Financeira"/>
    <x v="0"/>
    <x v="0"/>
    <x v="0"/>
    <x v="0"/>
    <x v="0"/>
    <x v="0"/>
    <x v="0"/>
    <s v="000000"/>
    <x v="0"/>
    <x v="0"/>
    <x v="1"/>
    <x v="0"/>
    <s v="Pagamento de salário referente a 09-2022"/>
  </r>
  <r>
    <x v="1"/>
    <n v="0"/>
    <n v="0"/>
    <n v="0"/>
    <n v="27221"/>
    <x v="2632"/>
    <x v="0"/>
    <x v="1"/>
    <x v="0"/>
    <s v="03.16.15"/>
    <x v="6"/>
    <x v="0"/>
    <x v="5"/>
    <s v="Direção Financeira"/>
    <s v="03.16.15"/>
    <s v="Direção Financeira"/>
    <s v="03.16.15"/>
    <x v="15"/>
    <x v="0"/>
    <x v="1"/>
    <x v="1"/>
    <x v="1"/>
    <x v="0"/>
    <x v="2"/>
    <x v="0"/>
    <x v="8"/>
    <s v="2022-09-26"/>
    <x v="2"/>
    <n v="27221"/>
    <x v="0"/>
    <m/>
    <x v="0"/>
    <m/>
    <x v="3"/>
    <n v="100474696"/>
    <x v="0"/>
    <x v="1"/>
    <s v="Direção Financeira"/>
    <s v="ORI"/>
    <x v="0"/>
    <m/>
    <x v="0"/>
    <x v="0"/>
    <x v="0"/>
    <x v="0"/>
    <x v="0"/>
    <x v="0"/>
    <x v="0"/>
    <x v="0"/>
    <x v="0"/>
    <x v="0"/>
    <x v="0"/>
    <s v="Direção Financeira"/>
    <x v="0"/>
    <x v="0"/>
    <x v="0"/>
    <x v="0"/>
    <x v="0"/>
    <x v="0"/>
    <x v="0"/>
    <s v="000000"/>
    <x v="0"/>
    <x v="0"/>
    <x v="1"/>
    <x v="0"/>
    <s v="Pagamento de salário referente a 09-2022"/>
  </r>
  <r>
    <x v="1"/>
    <n v="0"/>
    <n v="0"/>
    <n v="0"/>
    <n v="13443"/>
    <x v="2632"/>
    <x v="0"/>
    <x v="1"/>
    <x v="0"/>
    <s v="03.16.15"/>
    <x v="6"/>
    <x v="0"/>
    <x v="5"/>
    <s v="Direção Financeira"/>
    <s v="03.16.15"/>
    <s v="Direção Financeira"/>
    <s v="03.16.15"/>
    <x v="16"/>
    <x v="0"/>
    <x v="1"/>
    <x v="1"/>
    <x v="1"/>
    <x v="0"/>
    <x v="2"/>
    <x v="0"/>
    <x v="8"/>
    <s v="2022-09-26"/>
    <x v="2"/>
    <n v="13443"/>
    <x v="0"/>
    <m/>
    <x v="0"/>
    <m/>
    <x v="3"/>
    <n v="100474696"/>
    <x v="0"/>
    <x v="1"/>
    <s v="Direção Financeira"/>
    <s v="ORI"/>
    <x v="0"/>
    <m/>
    <x v="0"/>
    <x v="0"/>
    <x v="0"/>
    <x v="0"/>
    <x v="0"/>
    <x v="0"/>
    <x v="0"/>
    <x v="0"/>
    <x v="0"/>
    <x v="0"/>
    <x v="0"/>
    <s v="Direção Financeira"/>
    <x v="0"/>
    <x v="0"/>
    <x v="0"/>
    <x v="0"/>
    <x v="0"/>
    <x v="0"/>
    <x v="0"/>
    <s v="000000"/>
    <x v="0"/>
    <x v="0"/>
    <x v="1"/>
    <x v="0"/>
    <s v="Pagamento de salário referente a 09-2022"/>
  </r>
  <r>
    <x v="1"/>
    <n v="0"/>
    <n v="0"/>
    <n v="0"/>
    <n v="169"/>
    <x v="2632"/>
    <x v="0"/>
    <x v="1"/>
    <x v="0"/>
    <s v="03.16.15"/>
    <x v="6"/>
    <x v="0"/>
    <x v="5"/>
    <s v="Direção Financeira"/>
    <s v="03.16.15"/>
    <s v="Direção Financeira"/>
    <s v="03.16.15"/>
    <x v="60"/>
    <x v="0"/>
    <x v="1"/>
    <x v="1"/>
    <x v="0"/>
    <x v="0"/>
    <x v="2"/>
    <x v="0"/>
    <x v="8"/>
    <s v="2022-09-26"/>
    <x v="2"/>
    <n v="169"/>
    <x v="0"/>
    <m/>
    <x v="0"/>
    <m/>
    <x v="21"/>
    <n v="100474708"/>
    <x v="0"/>
    <x v="2"/>
    <s v="Direção Financeira"/>
    <s v="ORI"/>
    <x v="0"/>
    <m/>
    <x v="0"/>
    <x v="0"/>
    <x v="0"/>
    <x v="0"/>
    <x v="0"/>
    <x v="0"/>
    <x v="0"/>
    <x v="0"/>
    <x v="0"/>
    <x v="0"/>
    <x v="0"/>
    <s v="Direção Financeira"/>
    <x v="0"/>
    <x v="0"/>
    <x v="0"/>
    <x v="0"/>
    <x v="0"/>
    <x v="0"/>
    <x v="0"/>
    <s v="000000"/>
    <x v="0"/>
    <x v="0"/>
    <x v="2"/>
    <x v="0"/>
    <s v="Pagamento de salário referente a 09-2022"/>
  </r>
  <r>
    <x v="1"/>
    <n v="0"/>
    <n v="0"/>
    <n v="0"/>
    <n v="583"/>
    <x v="2632"/>
    <x v="0"/>
    <x v="1"/>
    <x v="0"/>
    <s v="03.16.15"/>
    <x v="6"/>
    <x v="0"/>
    <x v="5"/>
    <s v="Direção Financeira"/>
    <s v="03.16.15"/>
    <s v="Direção Financeira"/>
    <s v="03.16.15"/>
    <x v="61"/>
    <x v="0"/>
    <x v="1"/>
    <x v="1"/>
    <x v="0"/>
    <x v="0"/>
    <x v="2"/>
    <x v="0"/>
    <x v="8"/>
    <s v="2022-09-26"/>
    <x v="2"/>
    <n v="583"/>
    <x v="0"/>
    <m/>
    <x v="0"/>
    <m/>
    <x v="21"/>
    <n v="100474708"/>
    <x v="0"/>
    <x v="2"/>
    <s v="Direção Financeira"/>
    <s v="ORI"/>
    <x v="0"/>
    <m/>
    <x v="0"/>
    <x v="0"/>
    <x v="0"/>
    <x v="0"/>
    <x v="0"/>
    <x v="0"/>
    <x v="0"/>
    <x v="0"/>
    <x v="0"/>
    <x v="0"/>
    <x v="0"/>
    <s v="Direção Financeira"/>
    <x v="0"/>
    <x v="0"/>
    <x v="0"/>
    <x v="0"/>
    <x v="0"/>
    <x v="0"/>
    <x v="0"/>
    <s v="000000"/>
    <x v="0"/>
    <x v="0"/>
    <x v="2"/>
    <x v="0"/>
    <s v="Pagamento de salário referente a 09-2022"/>
  </r>
  <r>
    <x v="1"/>
    <n v="0"/>
    <n v="0"/>
    <n v="0"/>
    <n v="155"/>
    <x v="2632"/>
    <x v="0"/>
    <x v="1"/>
    <x v="0"/>
    <s v="03.16.15"/>
    <x v="6"/>
    <x v="0"/>
    <x v="5"/>
    <s v="Direção Financeira"/>
    <s v="03.16.15"/>
    <s v="Direção Financeira"/>
    <s v="03.16.15"/>
    <x v="62"/>
    <x v="0"/>
    <x v="1"/>
    <x v="1"/>
    <x v="0"/>
    <x v="0"/>
    <x v="2"/>
    <x v="0"/>
    <x v="8"/>
    <s v="2022-09-26"/>
    <x v="2"/>
    <n v="155"/>
    <x v="0"/>
    <m/>
    <x v="0"/>
    <m/>
    <x v="21"/>
    <n v="100474708"/>
    <x v="0"/>
    <x v="2"/>
    <s v="Direção Financeira"/>
    <s v="ORI"/>
    <x v="0"/>
    <m/>
    <x v="0"/>
    <x v="0"/>
    <x v="0"/>
    <x v="0"/>
    <x v="0"/>
    <x v="0"/>
    <x v="0"/>
    <x v="0"/>
    <x v="0"/>
    <x v="0"/>
    <x v="0"/>
    <s v="Direção Financeira"/>
    <x v="0"/>
    <x v="0"/>
    <x v="0"/>
    <x v="0"/>
    <x v="0"/>
    <x v="0"/>
    <x v="0"/>
    <s v="000000"/>
    <x v="0"/>
    <x v="0"/>
    <x v="2"/>
    <x v="0"/>
    <s v="Pagamento de salário referente a 09-2022"/>
  </r>
  <r>
    <x v="1"/>
    <n v="0"/>
    <n v="0"/>
    <n v="0"/>
    <n v="15"/>
    <x v="2632"/>
    <x v="0"/>
    <x v="1"/>
    <x v="0"/>
    <s v="03.16.15"/>
    <x v="6"/>
    <x v="0"/>
    <x v="5"/>
    <s v="Direção Financeira"/>
    <s v="03.16.15"/>
    <s v="Direção Financeira"/>
    <s v="03.16.15"/>
    <x v="14"/>
    <x v="0"/>
    <x v="1"/>
    <x v="1"/>
    <x v="0"/>
    <x v="0"/>
    <x v="2"/>
    <x v="0"/>
    <x v="8"/>
    <s v="2022-09-26"/>
    <x v="2"/>
    <n v="15"/>
    <x v="0"/>
    <m/>
    <x v="0"/>
    <m/>
    <x v="21"/>
    <n v="100474708"/>
    <x v="0"/>
    <x v="2"/>
    <s v="Direção Financeira"/>
    <s v="ORI"/>
    <x v="0"/>
    <m/>
    <x v="0"/>
    <x v="0"/>
    <x v="0"/>
    <x v="0"/>
    <x v="0"/>
    <x v="0"/>
    <x v="0"/>
    <x v="0"/>
    <x v="0"/>
    <x v="0"/>
    <x v="0"/>
    <s v="Direção Financeira"/>
    <x v="0"/>
    <x v="0"/>
    <x v="0"/>
    <x v="0"/>
    <x v="0"/>
    <x v="0"/>
    <x v="0"/>
    <s v="000000"/>
    <x v="0"/>
    <x v="0"/>
    <x v="2"/>
    <x v="0"/>
    <s v="Pagamento de salário referente a 09-2022"/>
  </r>
  <r>
    <x v="1"/>
    <n v="0"/>
    <n v="0"/>
    <n v="0"/>
    <n v="5406"/>
    <x v="2632"/>
    <x v="0"/>
    <x v="1"/>
    <x v="0"/>
    <s v="03.16.15"/>
    <x v="6"/>
    <x v="0"/>
    <x v="5"/>
    <s v="Direção Financeira"/>
    <s v="03.16.15"/>
    <s v="Direção Financeira"/>
    <s v="03.16.15"/>
    <x v="15"/>
    <x v="0"/>
    <x v="1"/>
    <x v="1"/>
    <x v="1"/>
    <x v="0"/>
    <x v="2"/>
    <x v="0"/>
    <x v="8"/>
    <s v="2022-09-26"/>
    <x v="2"/>
    <n v="5406"/>
    <x v="0"/>
    <m/>
    <x v="0"/>
    <m/>
    <x v="21"/>
    <n v="100474708"/>
    <x v="0"/>
    <x v="2"/>
    <s v="Direção Financeira"/>
    <s v="ORI"/>
    <x v="0"/>
    <m/>
    <x v="0"/>
    <x v="0"/>
    <x v="0"/>
    <x v="0"/>
    <x v="0"/>
    <x v="0"/>
    <x v="0"/>
    <x v="0"/>
    <x v="0"/>
    <x v="0"/>
    <x v="0"/>
    <s v="Direção Financeira"/>
    <x v="0"/>
    <x v="0"/>
    <x v="0"/>
    <x v="0"/>
    <x v="0"/>
    <x v="0"/>
    <x v="0"/>
    <s v="000000"/>
    <x v="0"/>
    <x v="0"/>
    <x v="2"/>
    <x v="0"/>
    <s v="Pagamento de salário referente a 09-2022"/>
  </r>
  <r>
    <x v="1"/>
    <n v="0"/>
    <n v="0"/>
    <n v="0"/>
    <n v="2672"/>
    <x v="2632"/>
    <x v="0"/>
    <x v="1"/>
    <x v="0"/>
    <s v="03.16.15"/>
    <x v="6"/>
    <x v="0"/>
    <x v="5"/>
    <s v="Direção Financeira"/>
    <s v="03.16.15"/>
    <s v="Direção Financeira"/>
    <s v="03.16.15"/>
    <x v="16"/>
    <x v="0"/>
    <x v="1"/>
    <x v="1"/>
    <x v="1"/>
    <x v="0"/>
    <x v="2"/>
    <x v="0"/>
    <x v="8"/>
    <s v="2022-09-26"/>
    <x v="2"/>
    <n v="2672"/>
    <x v="0"/>
    <m/>
    <x v="0"/>
    <m/>
    <x v="21"/>
    <n v="100474708"/>
    <x v="0"/>
    <x v="2"/>
    <s v="Direção Financeira"/>
    <s v="ORI"/>
    <x v="0"/>
    <m/>
    <x v="0"/>
    <x v="0"/>
    <x v="0"/>
    <x v="0"/>
    <x v="0"/>
    <x v="0"/>
    <x v="0"/>
    <x v="0"/>
    <x v="0"/>
    <x v="0"/>
    <x v="0"/>
    <s v="Direção Financeira"/>
    <x v="0"/>
    <x v="0"/>
    <x v="0"/>
    <x v="0"/>
    <x v="0"/>
    <x v="0"/>
    <x v="0"/>
    <s v="000000"/>
    <x v="0"/>
    <x v="0"/>
    <x v="2"/>
    <x v="0"/>
    <s v="Pagamento de salário referente a 09-2022"/>
  </r>
  <r>
    <x v="1"/>
    <n v="0"/>
    <n v="0"/>
    <n v="0"/>
    <n v="14831"/>
    <x v="2632"/>
    <x v="0"/>
    <x v="1"/>
    <x v="0"/>
    <s v="03.16.15"/>
    <x v="6"/>
    <x v="0"/>
    <x v="5"/>
    <s v="Direção Financeira"/>
    <s v="03.16.15"/>
    <s v="Direção Financeira"/>
    <s v="03.16.15"/>
    <x v="60"/>
    <x v="0"/>
    <x v="1"/>
    <x v="1"/>
    <x v="0"/>
    <x v="0"/>
    <x v="2"/>
    <x v="0"/>
    <x v="8"/>
    <s v="2022-09-26"/>
    <x v="2"/>
    <n v="14831"/>
    <x v="0"/>
    <m/>
    <x v="0"/>
    <m/>
    <x v="22"/>
    <n v="100474693"/>
    <x v="0"/>
    <x v="0"/>
    <s v="Direção Financeira"/>
    <s v="ORI"/>
    <x v="0"/>
    <m/>
    <x v="0"/>
    <x v="0"/>
    <x v="0"/>
    <x v="0"/>
    <x v="0"/>
    <x v="0"/>
    <x v="0"/>
    <x v="0"/>
    <x v="0"/>
    <x v="0"/>
    <x v="0"/>
    <s v="Direção Financeira"/>
    <x v="0"/>
    <x v="0"/>
    <x v="0"/>
    <x v="0"/>
    <x v="0"/>
    <x v="0"/>
    <x v="0"/>
    <s v="000000"/>
    <x v="0"/>
    <x v="0"/>
    <x v="0"/>
    <x v="0"/>
    <s v="Pagamento de salário referente a 09-2022"/>
  </r>
  <r>
    <x v="1"/>
    <n v="0"/>
    <n v="0"/>
    <n v="0"/>
    <n v="50941"/>
    <x v="2632"/>
    <x v="0"/>
    <x v="1"/>
    <x v="0"/>
    <s v="03.16.15"/>
    <x v="6"/>
    <x v="0"/>
    <x v="5"/>
    <s v="Direção Financeira"/>
    <s v="03.16.15"/>
    <s v="Direção Financeira"/>
    <s v="03.16.15"/>
    <x v="61"/>
    <x v="0"/>
    <x v="1"/>
    <x v="1"/>
    <x v="0"/>
    <x v="0"/>
    <x v="2"/>
    <x v="0"/>
    <x v="8"/>
    <s v="2022-09-26"/>
    <x v="2"/>
    <n v="50941"/>
    <x v="0"/>
    <m/>
    <x v="0"/>
    <m/>
    <x v="22"/>
    <n v="100474693"/>
    <x v="0"/>
    <x v="0"/>
    <s v="Direção Financeira"/>
    <s v="ORI"/>
    <x v="0"/>
    <m/>
    <x v="0"/>
    <x v="0"/>
    <x v="0"/>
    <x v="0"/>
    <x v="0"/>
    <x v="0"/>
    <x v="0"/>
    <x v="0"/>
    <x v="0"/>
    <x v="0"/>
    <x v="0"/>
    <s v="Direção Financeira"/>
    <x v="0"/>
    <x v="0"/>
    <x v="0"/>
    <x v="0"/>
    <x v="0"/>
    <x v="0"/>
    <x v="0"/>
    <s v="000000"/>
    <x v="0"/>
    <x v="0"/>
    <x v="0"/>
    <x v="0"/>
    <s v="Pagamento de salário referente a 09-2022"/>
  </r>
  <r>
    <x v="1"/>
    <n v="0"/>
    <n v="0"/>
    <n v="0"/>
    <n v="13552"/>
    <x v="2632"/>
    <x v="0"/>
    <x v="1"/>
    <x v="0"/>
    <s v="03.16.15"/>
    <x v="6"/>
    <x v="0"/>
    <x v="5"/>
    <s v="Direção Financeira"/>
    <s v="03.16.15"/>
    <s v="Direção Financeira"/>
    <s v="03.16.15"/>
    <x v="62"/>
    <x v="0"/>
    <x v="1"/>
    <x v="1"/>
    <x v="0"/>
    <x v="0"/>
    <x v="2"/>
    <x v="0"/>
    <x v="8"/>
    <s v="2022-09-26"/>
    <x v="2"/>
    <n v="13552"/>
    <x v="0"/>
    <m/>
    <x v="0"/>
    <m/>
    <x v="22"/>
    <n v="100474693"/>
    <x v="0"/>
    <x v="0"/>
    <s v="Direção Financeira"/>
    <s v="ORI"/>
    <x v="0"/>
    <m/>
    <x v="0"/>
    <x v="0"/>
    <x v="0"/>
    <x v="0"/>
    <x v="0"/>
    <x v="0"/>
    <x v="0"/>
    <x v="0"/>
    <x v="0"/>
    <x v="0"/>
    <x v="0"/>
    <s v="Direção Financeira"/>
    <x v="0"/>
    <x v="0"/>
    <x v="0"/>
    <x v="0"/>
    <x v="0"/>
    <x v="0"/>
    <x v="0"/>
    <s v="000000"/>
    <x v="0"/>
    <x v="0"/>
    <x v="0"/>
    <x v="0"/>
    <s v="Pagamento de salário referente a 09-2022"/>
  </r>
  <r>
    <x v="1"/>
    <n v="0"/>
    <n v="0"/>
    <n v="0"/>
    <n v="1324"/>
    <x v="2632"/>
    <x v="0"/>
    <x v="1"/>
    <x v="0"/>
    <s v="03.16.15"/>
    <x v="6"/>
    <x v="0"/>
    <x v="5"/>
    <s v="Direção Financeira"/>
    <s v="03.16.15"/>
    <s v="Direção Financeira"/>
    <s v="03.16.15"/>
    <x v="14"/>
    <x v="0"/>
    <x v="1"/>
    <x v="1"/>
    <x v="0"/>
    <x v="0"/>
    <x v="2"/>
    <x v="0"/>
    <x v="8"/>
    <s v="2022-09-26"/>
    <x v="2"/>
    <n v="1324"/>
    <x v="0"/>
    <m/>
    <x v="0"/>
    <m/>
    <x v="22"/>
    <n v="100474693"/>
    <x v="0"/>
    <x v="0"/>
    <s v="Direção Financeira"/>
    <s v="ORI"/>
    <x v="0"/>
    <m/>
    <x v="0"/>
    <x v="0"/>
    <x v="0"/>
    <x v="0"/>
    <x v="0"/>
    <x v="0"/>
    <x v="0"/>
    <x v="0"/>
    <x v="0"/>
    <x v="0"/>
    <x v="0"/>
    <s v="Direção Financeira"/>
    <x v="0"/>
    <x v="0"/>
    <x v="0"/>
    <x v="0"/>
    <x v="0"/>
    <x v="0"/>
    <x v="0"/>
    <s v="000000"/>
    <x v="0"/>
    <x v="0"/>
    <x v="0"/>
    <x v="0"/>
    <s v="Pagamento de salário referente a 09-2022"/>
  </r>
  <r>
    <x v="1"/>
    <n v="0"/>
    <n v="0"/>
    <n v="0"/>
    <n v="471909"/>
    <x v="2632"/>
    <x v="0"/>
    <x v="1"/>
    <x v="0"/>
    <s v="03.16.15"/>
    <x v="6"/>
    <x v="0"/>
    <x v="5"/>
    <s v="Direção Financeira"/>
    <s v="03.16.15"/>
    <s v="Direção Financeira"/>
    <s v="03.16.15"/>
    <x v="15"/>
    <x v="0"/>
    <x v="1"/>
    <x v="1"/>
    <x v="1"/>
    <x v="0"/>
    <x v="2"/>
    <x v="0"/>
    <x v="8"/>
    <s v="2022-09-26"/>
    <x v="2"/>
    <n v="471909"/>
    <x v="0"/>
    <m/>
    <x v="0"/>
    <m/>
    <x v="22"/>
    <n v="100474693"/>
    <x v="0"/>
    <x v="0"/>
    <s v="Direção Financeira"/>
    <s v="ORI"/>
    <x v="0"/>
    <m/>
    <x v="0"/>
    <x v="0"/>
    <x v="0"/>
    <x v="0"/>
    <x v="0"/>
    <x v="0"/>
    <x v="0"/>
    <x v="0"/>
    <x v="0"/>
    <x v="0"/>
    <x v="0"/>
    <s v="Direção Financeira"/>
    <x v="0"/>
    <x v="0"/>
    <x v="0"/>
    <x v="0"/>
    <x v="0"/>
    <x v="0"/>
    <x v="0"/>
    <s v="000000"/>
    <x v="0"/>
    <x v="0"/>
    <x v="0"/>
    <x v="0"/>
    <s v="Pagamento de salário referente a 09-2022"/>
  </r>
  <r>
    <x v="1"/>
    <n v="0"/>
    <n v="0"/>
    <n v="0"/>
    <n v="232990"/>
    <x v="2632"/>
    <x v="0"/>
    <x v="1"/>
    <x v="0"/>
    <s v="03.16.15"/>
    <x v="6"/>
    <x v="0"/>
    <x v="5"/>
    <s v="Direção Financeira"/>
    <s v="03.16.15"/>
    <s v="Direção Financeira"/>
    <s v="03.16.15"/>
    <x v="16"/>
    <x v="0"/>
    <x v="1"/>
    <x v="1"/>
    <x v="1"/>
    <x v="0"/>
    <x v="2"/>
    <x v="0"/>
    <x v="8"/>
    <s v="2022-09-26"/>
    <x v="2"/>
    <n v="232990"/>
    <x v="0"/>
    <m/>
    <x v="0"/>
    <m/>
    <x v="22"/>
    <n v="100474693"/>
    <x v="0"/>
    <x v="0"/>
    <s v="Direção Financeira"/>
    <s v="ORI"/>
    <x v="0"/>
    <m/>
    <x v="0"/>
    <x v="0"/>
    <x v="0"/>
    <x v="0"/>
    <x v="0"/>
    <x v="0"/>
    <x v="0"/>
    <x v="0"/>
    <x v="0"/>
    <x v="0"/>
    <x v="0"/>
    <s v="Direção Financeira"/>
    <x v="0"/>
    <x v="0"/>
    <x v="0"/>
    <x v="0"/>
    <x v="0"/>
    <x v="0"/>
    <x v="0"/>
    <s v="000000"/>
    <x v="0"/>
    <x v="0"/>
    <x v="0"/>
    <x v="0"/>
    <s v="Pagamento de salário referente a 09-2022"/>
  </r>
  <r>
    <x v="1"/>
    <n v="0"/>
    <n v="0"/>
    <n v="0"/>
    <n v="18338"/>
    <x v="2633"/>
    <x v="0"/>
    <x v="1"/>
    <x v="0"/>
    <s v="03.16.15"/>
    <x v="6"/>
    <x v="0"/>
    <x v="5"/>
    <s v="Direção Financeira"/>
    <s v="03.16.15"/>
    <s v="Direção Financeira"/>
    <s v="03.16.15"/>
    <x v="32"/>
    <x v="0"/>
    <x v="1"/>
    <x v="1"/>
    <x v="0"/>
    <x v="0"/>
    <x v="2"/>
    <x v="0"/>
    <x v="9"/>
    <s v="2022-10-03"/>
    <x v="3"/>
    <n v="18338"/>
    <x v="0"/>
    <m/>
    <x v="0"/>
    <m/>
    <x v="96"/>
    <n v="100391760"/>
    <x v="0"/>
    <x v="0"/>
    <s v="Direção Financeira"/>
    <s v="ORI"/>
    <x v="0"/>
    <m/>
    <x v="0"/>
    <x v="0"/>
    <x v="0"/>
    <x v="0"/>
    <x v="0"/>
    <x v="0"/>
    <x v="0"/>
    <x v="0"/>
    <x v="0"/>
    <x v="0"/>
    <x v="0"/>
    <s v="Direção Financeira"/>
    <x v="0"/>
    <x v="0"/>
    <x v="0"/>
    <x v="0"/>
    <x v="0"/>
    <x v="0"/>
    <x v="0"/>
    <s v="000000"/>
    <x v="0"/>
    <x v="0"/>
    <x v="0"/>
    <x v="0"/>
    <s v="Pagamento a favor de Caetano Auto, pelo fornecimento de 01 jogo de maxilas de  travão, conforme anexo.   "/>
  </r>
  <r>
    <x v="1"/>
    <n v="0"/>
    <n v="0"/>
    <n v="0"/>
    <n v="32746"/>
    <x v="2634"/>
    <x v="0"/>
    <x v="1"/>
    <x v="0"/>
    <s v="03.16.15"/>
    <x v="6"/>
    <x v="0"/>
    <x v="5"/>
    <s v="Direção Financeira"/>
    <s v="03.16.15"/>
    <s v="Direção Financeira"/>
    <s v="03.16.15"/>
    <x v="67"/>
    <x v="0"/>
    <x v="1"/>
    <x v="1"/>
    <x v="0"/>
    <x v="0"/>
    <x v="2"/>
    <x v="0"/>
    <x v="4"/>
    <s v="2022-01-11"/>
    <x v="1"/>
    <n v="32746"/>
    <x v="0"/>
    <m/>
    <x v="0"/>
    <m/>
    <x v="125"/>
    <n v="100478159"/>
    <x v="0"/>
    <x v="0"/>
    <s v="Direção Financeira"/>
    <s v="ORI"/>
    <x v="0"/>
    <m/>
    <x v="0"/>
    <x v="0"/>
    <x v="0"/>
    <x v="0"/>
    <x v="0"/>
    <x v="0"/>
    <x v="0"/>
    <x v="0"/>
    <x v="0"/>
    <x v="0"/>
    <x v="0"/>
    <s v="Direção Financeira"/>
    <x v="0"/>
    <x v="0"/>
    <x v="0"/>
    <x v="0"/>
    <x v="0"/>
    <x v="0"/>
    <x v="0"/>
    <s v="000042"/>
    <x v="0"/>
    <x v="0"/>
    <x v="0"/>
    <x v="0"/>
    <s v="Pagamento a favor de Comercio Geral Sanches &amp; Semedo, pela aquisição de toner e tinteiros, conforme fatura em anexo."/>
  </r>
  <r>
    <x v="1"/>
    <n v="0"/>
    <n v="0"/>
    <n v="0"/>
    <n v="500"/>
    <x v="2635"/>
    <x v="0"/>
    <x v="1"/>
    <x v="0"/>
    <s v="01.25.05.09"/>
    <x v="15"/>
    <x v="4"/>
    <x v="4"/>
    <s v="Saúde"/>
    <s v="01.25.05"/>
    <s v="Saúde"/>
    <s v="01.25.05"/>
    <x v="5"/>
    <x v="0"/>
    <x v="4"/>
    <x v="3"/>
    <x v="0"/>
    <x v="1"/>
    <x v="2"/>
    <x v="0"/>
    <x v="4"/>
    <s v="2022-01-12"/>
    <x v="1"/>
    <n v="500"/>
    <x v="0"/>
    <m/>
    <x v="0"/>
    <m/>
    <x v="31"/>
    <n v="100475975"/>
    <x v="0"/>
    <x v="0"/>
    <s v="Apoio a Consultas de Especialidade e Medicamentos"/>
    <s v="ORI"/>
    <x v="0"/>
    <s v="ACE"/>
    <x v="0"/>
    <x v="0"/>
    <x v="0"/>
    <x v="0"/>
    <x v="0"/>
    <x v="0"/>
    <x v="0"/>
    <x v="1"/>
    <x v="0"/>
    <x v="0"/>
    <x v="0"/>
    <s v="Apoio a Consultas de Especialidade e Medicamentos"/>
    <x v="0"/>
    <x v="0"/>
    <x v="0"/>
    <x v="0"/>
    <x v="1"/>
    <x v="0"/>
    <x v="0"/>
    <s v="000047"/>
    <x v="0"/>
    <x v="0"/>
    <x v="0"/>
    <x v="0"/>
    <s v="Apoio a favor de Arcângela Mendes Furtado, para consulta de especialidade, conforme documento em anexo."/>
  </r>
  <r>
    <x v="1"/>
    <n v="0"/>
    <n v="0"/>
    <n v="0"/>
    <n v="25000"/>
    <x v="2636"/>
    <x v="0"/>
    <x v="1"/>
    <x v="0"/>
    <s v="03.16.15"/>
    <x v="6"/>
    <x v="0"/>
    <x v="5"/>
    <s v="Direção Financeira"/>
    <s v="03.16.15"/>
    <s v="Direção Financeira"/>
    <s v="03.16.15"/>
    <x v="7"/>
    <x v="0"/>
    <x v="1"/>
    <x v="1"/>
    <x v="0"/>
    <x v="0"/>
    <x v="2"/>
    <x v="0"/>
    <x v="5"/>
    <s v="2022-02-25"/>
    <x v="1"/>
    <n v="25000"/>
    <x v="0"/>
    <m/>
    <x v="0"/>
    <m/>
    <x v="5"/>
    <n v="100476920"/>
    <x v="0"/>
    <x v="0"/>
    <s v="Direção Financeira"/>
    <s v="ORI"/>
    <x v="0"/>
    <m/>
    <x v="0"/>
    <x v="0"/>
    <x v="0"/>
    <x v="0"/>
    <x v="0"/>
    <x v="0"/>
    <x v="0"/>
    <x v="0"/>
    <x v="0"/>
    <x v="0"/>
    <x v="0"/>
    <s v="Direção Financeira"/>
    <x v="0"/>
    <x v="0"/>
    <x v="0"/>
    <x v="0"/>
    <x v="0"/>
    <x v="0"/>
    <x v="0"/>
    <s v="000000"/>
    <x v="0"/>
    <x v="0"/>
    <x v="0"/>
    <x v="0"/>
    <s v="Pagamento a favor de Felisberto Carvalho Auto,pela aquisição de 208,15 Lts de combustivel destinadas á viaturas do fucionamento nos serviços da Delegação Municipal, transporte de dirigentes, serviço de Assembleia Municipal,Agricultura e Pecúaria e Inquérito da IDJ de infraestruturas desportivas  conforme fatura e proposta em anexo."/>
  </r>
  <r>
    <x v="1"/>
    <n v="0"/>
    <n v="0"/>
    <n v="0"/>
    <n v="2223"/>
    <x v="2637"/>
    <x v="0"/>
    <x v="1"/>
    <x v="0"/>
    <s v="03.16.15"/>
    <x v="6"/>
    <x v="0"/>
    <x v="5"/>
    <s v="Direção Financeira"/>
    <s v="03.16.15"/>
    <s v="Direção Financeira"/>
    <s v="03.16.15"/>
    <x v="20"/>
    <x v="0"/>
    <x v="1"/>
    <x v="5"/>
    <x v="0"/>
    <x v="0"/>
    <x v="2"/>
    <x v="0"/>
    <x v="0"/>
    <s v="2022-04-27"/>
    <x v="0"/>
    <n v="2223"/>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abril 2022, conforme contrato em anexo. "/>
  </r>
  <r>
    <x v="1"/>
    <n v="0"/>
    <n v="0"/>
    <n v="0"/>
    <n v="12596"/>
    <x v="2637"/>
    <x v="0"/>
    <x v="1"/>
    <x v="0"/>
    <s v="03.16.15"/>
    <x v="6"/>
    <x v="0"/>
    <x v="5"/>
    <s v="Direção Financeira"/>
    <s v="03.16.15"/>
    <s v="Direção Financeira"/>
    <s v="03.16.15"/>
    <x v="20"/>
    <x v="0"/>
    <x v="1"/>
    <x v="5"/>
    <x v="0"/>
    <x v="0"/>
    <x v="2"/>
    <x v="0"/>
    <x v="0"/>
    <s v="2022-04-27"/>
    <x v="0"/>
    <n v="12596"/>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abril 2022, conforme contrato em anexo. "/>
  </r>
  <r>
    <x v="0"/>
    <n v="0"/>
    <n v="0"/>
    <n v="0"/>
    <n v="104000"/>
    <x v="2638"/>
    <x v="0"/>
    <x v="1"/>
    <x v="0"/>
    <s v="01.28.01.08"/>
    <x v="30"/>
    <x v="5"/>
    <x v="6"/>
    <s v="Habitação Social"/>
    <s v="01.28.01"/>
    <s v="Habitação Social"/>
    <s v="01.28.01"/>
    <x v="1"/>
    <x v="0"/>
    <x v="1"/>
    <x v="1"/>
    <x v="0"/>
    <x v="1"/>
    <x v="1"/>
    <x v="0"/>
    <x v="1"/>
    <s v="2022-05-17"/>
    <x v="0"/>
    <n v="104000"/>
    <x v="0"/>
    <m/>
    <x v="0"/>
    <m/>
    <x v="82"/>
    <n v="100476460"/>
    <x v="0"/>
    <x v="0"/>
    <s v="Habitações Sociais"/>
    <s v="ORI"/>
    <x v="0"/>
    <s v="HS"/>
    <x v="0"/>
    <x v="0"/>
    <x v="0"/>
    <x v="0"/>
    <x v="0"/>
    <x v="0"/>
    <x v="0"/>
    <x v="1"/>
    <x v="0"/>
    <x v="0"/>
    <x v="0"/>
    <s v="Habitações Sociais"/>
    <x v="0"/>
    <x v="0"/>
    <x v="0"/>
    <x v="0"/>
    <x v="1"/>
    <x v="0"/>
    <x v="0"/>
    <s v="000000"/>
    <x v="0"/>
    <x v="0"/>
    <x v="0"/>
    <x v="0"/>
    <s v=" Pagamento a favor da Eco produções, referente ao fornecimento de cimentos para trabalho para conclusão da Habitação Social do familiares do município, conforme proposta em anexo. "/>
  </r>
  <r>
    <x v="1"/>
    <n v="0"/>
    <n v="0"/>
    <n v="0"/>
    <n v="5000"/>
    <x v="2639"/>
    <x v="0"/>
    <x v="1"/>
    <x v="0"/>
    <s v="01.25.05.09"/>
    <x v="15"/>
    <x v="4"/>
    <x v="4"/>
    <s v="Saúde"/>
    <s v="01.25.05"/>
    <s v="Saúde"/>
    <s v="01.25.05"/>
    <x v="5"/>
    <x v="0"/>
    <x v="4"/>
    <x v="3"/>
    <x v="0"/>
    <x v="1"/>
    <x v="2"/>
    <x v="0"/>
    <x v="1"/>
    <s v="2022-05-20"/>
    <x v="0"/>
    <n v="5000"/>
    <x v="0"/>
    <m/>
    <x v="0"/>
    <m/>
    <x v="393"/>
    <n v="100475692"/>
    <x v="0"/>
    <x v="0"/>
    <s v="Apoio a Consultas de Especialidade e Medicamentos"/>
    <s v="ORI"/>
    <x v="0"/>
    <s v="ACE"/>
    <x v="0"/>
    <x v="0"/>
    <x v="0"/>
    <x v="0"/>
    <x v="0"/>
    <x v="0"/>
    <x v="0"/>
    <x v="1"/>
    <x v="0"/>
    <x v="0"/>
    <x v="0"/>
    <s v="Apoio a Consultas de Especialidade e Medicamentos"/>
    <x v="0"/>
    <x v="0"/>
    <x v="0"/>
    <x v="0"/>
    <x v="1"/>
    <x v="0"/>
    <x v="0"/>
    <s v="000000"/>
    <x v="0"/>
    <x v="0"/>
    <x v="0"/>
    <x v="0"/>
    <s v="Apoio Social a favor de Odinha Furtado Mendonça, para a realização de analise, conforme documento em anexo."/>
  </r>
  <r>
    <x v="1"/>
    <n v="0"/>
    <n v="0"/>
    <n v="0"/>
    <n v="44603"/>
    <x v="2640"/>
    <x v="0"/>
    <x v="1"/>
    <x v="0"/>
    <s v="03.16.15"/>
    <x v="6"/>
    <x v="0"/>
    <x v="5"/>
    <s v="Direção Financeira"/>
    <s v="03.16.15"/>
    <s v="Direção Financeira"/>
    <s v="03.16.15"/>
    <x v="7"/>
    <x v="0"/>
    <x v="1"/>
    <x v="1"/>
    <x v="0"/>
    <x v="0"/>
    <x v="2"/>
    <x v="0"/>
    <x v="1"/>
    <s v="2022-05-31"/>
    <x v="0"/>
    <n v="44603"/>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305,27 Lts de combustível destinados as viaturas ligeiras, no transporte de vários dirigentes da Câmara Municipal , conforme fatura e proposta em anexo."/>
  </r>
  <r>
    <x v="1"/>
    <n v="0"/>
    <n v="0"/>
    <n v="0"/>
    <n v="1500"/>
    <x v="2641"/>
    <x v="0"/>
    <x v="1"/>
    <x v="0"/>
    <s v="03.16.26"/>
    <x v="43"/>
    <x v="0"/>
    <x v="5"/>
    <s v="Dir. da Agricultura, Pecuária e Floresta"/>
    <s v="03.16.26"/>
    <s v="Dir. da Agricultura, Pecuária e Floresta"/>
    <s v="03.16.26"/>
    <x v="9"/>
    <x v="0"/>
    <x v="1"/>
    <x v="5"/>
    <x v="0"/>
    <x v="0"/>
    <x v="2"/>
    <x v="0"/>
    <x v="3"/>
    <s v="2022-06-03"/>
    <x v="0"/>
    <n v="1500"/>
    <x v="0"/>
    <m/>
    <x v="0"/>
    <m/>
    <x v="394"/>
    <n v="100432252"/>
    <x v="0"/>
    <x v="0"/>
    <s v="Dir. da Agricultura, Pecuária e Floresta"/>
    <s v="ORI"/>
    <x v="0"/>
    <m/>
    <x v="0"/>
    <x v="0"/>
    <x v="0"/>
    <x v="0"/>
    <x v="0"/>
    <x v="0"/>
    <x v="0"/>
    <x v="0"/>
    <x v="0"/>
    <x v="0"/>
    <x v="0"/>
    <s v="Dir. da Agricultura, Pecuária e Floresta"/>
    <x v="0"/>
    <x v="0"/>
    <x v="0"/>
    <x v="0"/>
    <x v="0"/>
    <x v="0"/>
    <x v="0"/>
    <s v="000000"/>
    <x v="0"/>
    <x v="0"/>
    <x v="0"/>
    <x v="0"/>
    <s v="Pagamento a favor do Presidente da Associação dos Pescadores Sr. Francisco Lopes da Silva para sua deslocação a cidade da Praia, conforme a proposta em anexo"/>
  </r>
  <r>
    <x v="1"/>
    <n v="0"/>
    <n v="0"/>
    <n v="0"/>
    <n v="8175"/>
    <x v="2642"/>
    <x v="0"/>
    <x v="0"/>
    <x v="0"/>
    <s v="80.02.01"/>
    <x v="3"/>
    <x v="3"/>
    <x v="3"/>
    <s v="Retenções Iur"/>
    <s v="80.02.01"/>
    <s v="Retenções Iur"/>
    <s v="80.02.01"/>
    <x v="3"/>
    <x v="0"/>
    <x v="2"/>
    <x v="1"/>
    <x v="1"/>
    <x v="2"/>
    <x v="0"/>
    <x v="0"/>
    <x v="1"/>
    <s v="2022-05-17"/>
    <x v="0"/>
    <n v="8175"/>
    <x v="0"/>
    <m/>
    <x v="0"/>
    <m/>
    <x v="3"/>
    <n v="100474696"/>
    <x v="0"/>
    <x v="0"/>
    <s v="Retenções Iur"/>
    <s v="ORI"/>
    <x v="0"/>
    <s v="RIUR"/>
    <x v="0"/>
    <x v="0"/>
    <x v="0"/>
    <x v="0"/>
    <x v="0"/>
    <x v="0"/>
    <x v="0"/>
    <x v="0"/>
    <x v="0"/>
    <x v="0"/>
    <x v="0"/>
    <s v="Retenções Iur"/>
    <x v="0"/>
    <x v="0"/>
    <x v="0"/>
    <x v="0"/>
    <x v="2"/>
    <x v="0"/>
    <x v="0"/>
    <s v="000000"/>
    <x v="0"/>
    <x v="1"/>
    <x v="0"/>
    <x v="0"/>
    <s v="RETENCAO OT"/>
  </r>
  <r>
    <x v="1"/>
    <n v="0"/>
    <n v="0"/>
    <n v="0"/>
    <n v="3450"/>
    <x v="2643"/>
    <x v="0"/>
    <x v="1"/>
    <x v="0"/>
    <s v="03.16.15"/>
    <x v="6"/>
    <x v="0"/>
    <x v="5"/>
    <s v="Direção Financeira"/>
    <s v="03.16.15"/>
    <s v="Direção Financeira"/>
    <s v="03.16.15"/>
    <x v="53"/>
    <x v="0"/>
    <x v="1"/>
    <x v="5"/>
    <x v="0"/>
    <x v="0"/>
    <x v="2"/>
    <x v="0"/>
    <x v="3"/>
    <s v="2022-06-16"/>
    <x v="0"/>
    <n v="3450"/>
    <x v="0"/>
    <m/>
    <x v="0"/>
    <m/>
    <x v="200"/>
    <n v="100400796"/>
    <x v="0"/>
    <x v="0"/>
    <s v="Direção Financeira"/>
    <s v="ORI"/>
    <x v="0"/>
    <m/>
    <x v="0"/>
    <x v="0"/>
    <x v="0"/>
    <x v="0"/>
    <x v="0"/>
    <x v="0"/>
    <x v="0"/>
    <x v="0"/>
    <x v="0"/>
    <x v="0"/>
    <x v="0"/>
    <s v="Direção Financeira"/>
    <x v="0"/>
    <x v="0"/>
    <x v="0"/>
    <x v="0"/>
    <x v="0"/>
    <x v="0"/>
    <x v="0"/>
    <s v="000000"/>
    <x v="0"/>
    <x v="0"/>
    <x v="0"/>
    <x v="0"/>
    <s v="Pagamento a favor de ITAC, pelo serviço de inspeções de Viatura ST-76-QP. "/>
  </r>
  <r>
    <x v="1"/>
    <n v="0"/>
    <n v="0"/>
    <n v="0"/>
    <n v="1400"/>
    <x v="2644"/>
    <x v="0"/>
    <x v="1"/>
    <x v="0"/>
    <s v="03.16.12"/>
    <x v="35"/>
    <x v="0"/>
    <x v="5"/>
    <s v="Direcção de Urbanismo"/>
    <s v="03.16.12"/>
    <s v="Direcção de Urbanismo"/>
    <s v="03.16.12"/>
    <x v="9"/>
    <x v="0"/>
    <x v="1"/>
    <x v="5"/>
    <x v="0"/>
    <x v="0"/>
    <x v="2"/>
    <x v="0"/>
    <x v="6"/>
    <s v="2022-07-15"/>
    <x v="2"/>
    <n v="1400"/>
    <x v="0"/>
    <m/>
    <x v="0"/>
    <m/>
    <x v="298"/>
    <n v="100475804"/>
    <x v="0"/>
    <x v="0"/>
    <s v="Direcção de Urbanismo"/>
    <s v="ORI"/>
    <x v="0"/>
    <m/>
    <x v="0"/>
    <x v="0"/>
    <x v="0"/>
    <x v="0"/>
    <x v="0"/>
    <x v="0"/>
    <x v="0"/>
    <x v="0"/>
    <x v="0"/>
    <x v="0"/>
    <x v="0"/>
    <s v="Direcção de Urbanismo"/>
    <x v="0"/>
    <x v="0"/>
    <x v="0"/>
    <x v="0"/>
    <x v="0"/>
    <x v="0"/>
    <x v="0"/>
    <s v="000000"/>
    <x v="0"/>
    <x v="0"/>
    <x v="0"/>
    <x v="0"/>
    <s v="Pagamento a favor do funcionário Norberto landim Monteiro, pela sua deslocação a cidade da praia em missão do serviço no dia 27 de Junho 2022, conforme documento em anexo."/>
  </r>
  <r>
    <x v="1"/>
    <n v="0"/>
    <n v="0"/>
    <n v="0"/>
    <n v="2223"/>
    <x v="2645"/>
    <x v="0"/>
    <x v="1"/>
    <x v="0"/>
    <s v="03.16.15"/>
    <x v="6"/>
    <x v="0"/>
    <x v="5"/>
    <s v="Direção Financeira"/>
    <s v="03.16.15"/>
    <s v="Direção Financeira"/>
    <s v="03.16.15"/>
    <x v="20"/>
    <x v="0"/>
    <x v="1"/>
    <x v="5"/>
    <x v="0"/>
    <x v="0"/>
    <x v="2"/>
    <x v="0"/>
    <x v="3"/>
    <s v="2022-06-23"/>
    <x v="0"/>
    <n v="2223"/>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Junho 2022, conforme contrato em anexo.    "/>
  </r>
  <r>
    <x v="1"/>
    <n v="0"/>
    <n v="0"/>
    <n v="0"/>
    <n v="12596"/>
    <x v="2645"/>
    <x v="0"/>
    <x v="1"/>
    <x v="0"/>
    <s v="03.16.15"/>
    <x v="6"/>
    <x v="0"/>
    <x v="5"/>
    <s v="Direção Financeira"/>
    <s v="03.16.15"/>
    <s v="Direção Financeira"/>
    <s v="03.16.15"/>
    <x v="20"/>
    <x v="0"/>
    <x v="1"/>
    <x v="5"/>
    <x v="0"/>
    <x v="0"/>
    <x v="2"/>
    <x v="0"/>
    <x v="3"/>
    <s v="2022-06-23"/>
    <x v="0"/>
    <n v="12596"/>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Junho 2022, conforme contrato em anexo.    "/>
  </r>
  <r>
    <x v="0"/>
    <n v="0"/>
    <n v="0"/>
    <n v="0"/>
    <n v="975"/>
    <x v="2646"/>
    <x v="0"/>
    <x v="1"/>
    <x v="0"/>
    <s v="01.27.06.82"/>
    <x v="27"/>
    <x v="2"/>
    <x v="2"/>
    <s v="Requalificação Urbana e habitação"/>
    <s v="01.27.06"/>
    <s v="Requalificação Urbana e habitação"/>
    <s v="01.27.06"/>
    <x v="1"/>
    <x v="0"/>
    <x v="1"/>
    <x v="1"/>
    <x v="0"/>
    <x v="1"/>
    <x v="1"/>
    <x v="0"/>
    <x v="7"/>
    <s v="2022-08-12"/>
    <x v="2"/>
    <n v="975"/>
    <x v="0"/>
    <m/>
    <x v="0"/>
    <m/>
    <x v="3"/>
    <n v="100474696"/>
    <x v="0"/>
    <x v="1"/>
    <s v="Reabilitação das estradas municipais "/>
    <s v="ORI"/>
    <x v="0"/>
    <m/>
    <x v="0"/>
    <x v="0"/>
    <x v="0"/>
    <x v="0"/>
    <x v="0"/>
    <x v="0"/>
    <x v="0"/>
    <x v="1"/>
    <x v="0"/>
    <x v="0"/>
    <x v="0"/>
    <s v="Reabilitação das estradas municipais "/>
    <x v="0"/>
    <x v="0"/>
    <x v="0"/>
    <x v="0"/>
    <x v="1"/>
    <x v="0"/>
    <x v="0"/>
    <s v="000000"/>
    <x v="0"/>
    <x v="0"/>
    <x v="1"/>
    <x v="0"/>
    <s v="Pagamento a favor do Sr. Danilson Oliveira, referente a prestação de serviço de reparação da estrada, conforme proposta em anexo."/>
  </r>
  <r>
    <x v="0"/>
    <n v="0"/>
    <n v="0"/>
    <n v="0"/>
    <n v="5525"/>
    <x v="2646"/>
    <x v="0"/>
    <x v="1"/>
    <x v="0"/>
    <s v="01.27.06.82"/>
    <x v="27"/>
    <x v="2"/>
    <x v="2"/>
    <s v="Requalificação Urbana e habitação"/>
    <s v="01.27.06"/>
    <s v="Requalificação Urbana e habitação"/>
    <s v="01.27.06"/>
    <x v="1"/>
    <x v="0"/>
    <x v="1"/>
    <x v="1"/>
    <x v="0"/>
    <x v="1"/>
    <x v="1"/>
    <x v="0"/>
    <x v="7"/>
    <s v="2022-08-12"/>
    <x v="2"/>
    <n v="5525"/>
    <x v="0"/>
    <m/>
    <x v="0"/>
    <m/>
    <x v="395"/>
    <n v="100479373"/>
    <x v="0"/>
    <x v="0"/>
    <s v="Reabilitação das estradas municipais "/>
    <s v="ORI"/>
    <x v="0"/>
    <m/>
    <x v="0"/>
    <x v="0"/>
    <x v="0"/>
    <x v="0"/>
    <x v="0"/>
    <x v="0"/>
    <x v="0"/>
    <x v="1"/>
    <x v="0"/>
    <x v="0"/>
    <x v="0"/>
    <s v="Reabilitação das estradas municipais "/>
    <x v="0"/>
    <x v="0"/>
    <x v="0"/>
    <x v="0"/>
    <x v="1"/>
    <x v="0"/>
    <x v="0"/>
    <s v="000000"/>
    <x v="0"/>
    <x v="0"/>
    <x v="0"/>
    <x v="0"/>
    <s v="Pagamento a favor do Sr. Danilson Oliveira, referente a prestação de serviço de reparação da estrada, conforme proposta em anexo."/>
  </r>
  <r>
    <x v="0"/>
    <n v="0"/>
    <n v="0"/>
    <n v="0"/>
    <n v="12750"/>
    <x v="2647"/>
    <x v="0"/>
    <x v="1"/>
    <x v="0"/>
    <s v="01.28.01.08"/>
    <x v="30"/>
    <x v="5"/>
    <x v="6"/>
    <s v="Habitação Social"/>
    <s v="01.28.01"/>
    <s v="Habitação Social"/>
    <s v="01.28.01"/>
    <x v="1"/>
    <x v="0"/>
    <x v="1"/>
    <x v="1"/>
    <x v="0"/>
    <x v="1"/>
    <x v="1"/>
    <x v="0"/>
    <x v="7"/>
    <s v="2022-08-16"/>
    <x v="2"/>
    <n v="12750"/>
    <x v="0"/>
    <m/>
    <x v="0"/>
    <m/>
    <x v="3"/>
    <n v="100474696"/>
    <x v="0"/>
    <x v="1"/>
    <s v="Habitações Sociais"/>
    <s v="ORI"/>
    <x v="0"/>
    <s v="HS"/>
    <x v="0"/>
    <x v="0"/>
    <x v="0"/>
    <x v="0"/>
    <x v="0"/>
    <x v="0"/>
    <x v="0"/>
    <x v="1"/>
    <x v="0"/>
    <x v="0"/>
    <x v="0"/>
    <s v="Habitações Sociais"/>
    <x v="0"/>
    <x v="0"/>
    <x v="0"/>
    <x v="0"/>
    <x v="1"/>
    <x v="0"/>
    <x v="0"/>
    <s v="000000"/>
    <x v="0"/>
    <x v="0"/>
    <x v="1"/>
    <x v="0"/>
    <s v="Pagamento a favor do Sr. Gilson António Rodrigues Silva, referente a prestação de serviço, conforme documento em anexo.  "/>
  </r>
  <r>
    <x v="0"/>
    <n v="0"/>
    <n v="0"/>
    <n v="0"/>
    <n v="72250"/>
    <x v="2647"/>
    <x v="0"/>
    <x v="1"/>
    <x v="0"/>
    <s v="01.28.01.08"/>
    <x v="30"/>
    <x v="5"/>
    <x v="6"/>
    <s v="Habitação Social"/>
    <s v="01.28.01"/>
    <s v="Habitação Social"/>
    <s v="01.28.01"/>
    <x v="1"/>
    <x v="0"/>
    <x v="1"/>
    <x v="1"/>
    <x v="0"/>
    <x v="1"/>
    <x v="1"/>
    <x v="0"/>
    <x v="7"/>
    <s v="2022-08-16"/>
    <x v="2"/>
    <n v="72250"/>
    <x v="0"/>
    <m/>
    <x v="0"/>
    <m/>
    <x v="396"/>
    <n v="100478272"/>
    <x v="0"/>
    <x v="0"/>
    <s v="Habitações Sociais"/>
    <s v="ORI"/>
    <x v="0"/>
    <s v="HS"/>
    <x v="0"/>
    <x v="0"/>
    <x v="0"/>
    <x v="0"/>
    <x v="0"/>
    <x v="0"/>
    <x v="0"/>
    <x v="1"/>
    <x v="0"/>
    <x v="0"/>
    <x v="0"/>
    <s v="Habitações Sociais"/>
    <x v="0"/>
    <x v="0"/>
    <x v="0"/>
    <x v="0"/>
    <x v="1"/>
    <x v="0"/>
    <x v="0"/>
    <s v="000000"/>
    <x v="0"/>
    <x v="0"/>
    <x v="0"/>
    <x v="0"/>
    <s v="Pagamento a favor do Sr. Gilson António Rodrigues Silva, referente a prestação de serviço, conforme documento em anexo.  "/>
  </r>
  <r>
    <x v="1"/>
    <n v="0"/>
    <n v="0"/>
    <n v="0"/>
    <n v="66000"/>
    <x v="2648"/>
    <x v="0"/>
    <x v="1"/>
    <x v="0"/>
    <s v="01.27.04.10"/>
    <x v="4"/>
    <x v="2"/>
    <x v="2"/>
    <s v="Infra-Estruturas e Transportes"/>
    <s v="01.27.04"/>
    <s v="Infra-Estruturas e Transportes"/>
    <s v="01.27.04"/>
    <x v="4"/>
    <x v="0"/>
    <x v="3"/>
    <x v="2"/>
    <x v="0"/>
    <x v="1"/>
    <x v="2"/>
    <x v="0"/>
    <x v="7"/>
    <s v="2022-08-18"/>
    <x v="2"/>
    <n v="66000"/>
    <x v="0"/>
    <m/>
    <x v="0"/>
    <m/>
    <x v="397"/>
    <n v="100478457"/>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Dámasio Semedo, referente a fornecimento de pararelos, conforme proposta em anexo."/>
  </r>
  <r>
    <x v="1"/>
    <n v="0"/>
    <n v="0"/>
    <n v="0"/>
    <n v="3450"/>
    <x v="2649"/>
    <x v="0"/>
    <x v="1"/>
    <x v="0"/>
    <s v="01.25.04.22"/>
    <x v="11"/>
    <x v="4"/>
    <x v="4"/>
    <s v="Cultura"/>
    <s v="01.25.04"/>
    <s v="Cultura"/>
    <s v="01.25.04"/>
    <x v="4"/>
    <x v="0"/>
    <x v="3"/>
    <x v="2"/>
    <x v="0"/>
    <x v="1"/>
    <x v="2"/>
    <x v="0"/>
    <x v="7"/>
    <s v="2022-08-18"/>
    <x v="2"/>
    <n v="345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o Sr. Alexandrino Gomes Correia, referente a prestação de serviço de ligação da energia elétrica, conforme  anexo."/>
  </r>
  <r>
    <x v="1"/>
    <n v="0"/>
    <n v="0"/>
    <n v="0"/>
    <n v="19550"/>
    <x v="2649"/>
    <x v="0"/>
    <x v="1"/>
    <x v="0"/>
    <s v="01.25.04.22"/>
    <x v="11"/>
    <x v="4"/>
    <x v="4"/>
    <s v="Cultura"/>
    <s v="01.25.04"/>
    <s v="Cultura"/>
    <s v="01.25.04"/>
    <x v="4"/>
    <x v="0"/>
    <x v="3"/>
    <x v="2"/>
    <x v="0"/>
    <x v="1"/>
    <x v="2"/>
    <x v="0"/>
    <x v="7"/>
    <s v="2022-08-18"/>
    <x v="2"/>
    <n v="19550"/>
    <x v="0"/>
    <m/>
    <x v="0"/>
    <m/>
    <x v="184"/>
    <n v="10047616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Alexandrino Gomes Correia, referente a prestação de serviço de ligação da energia elétrica, conforme  anexo."/>
  </r>
  <r>
    <x v="1"/>
    <n v="0"/>
    <n v="0"/>
    <n v="0"/>
    <n v="305"/>
    <x v="2650"/>
    <x v="0"/>
    <x v="0"/>
    <x v="0"/>
    <s v="03.03.10"/>
    <x v="0"/>
    <x v="0"/>
    <x v="0"/>
    <s v="Receitas Da Câmara"/>
    <s v="03.03.10"/>
    <s v="Receitas Da Câmara"/>
    <s v="03.03.10"/>
    <x v="36"/>
    <x v="0"/>
    <x v="5"/>
    <x v="4"/>
    <x v="0"/>
    <x v="0"/>
    <x v="0"/>
    <x v="0"/>
    <x v="9"/>
    <s v="2022-10-10"/>
    <x v="3"/>
    <n v="3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75"/>
    <x v="2651"/>
    <x v="0"/>
    <x v="0"/>
    <x v="0"/>
    <s v="03.03.10"/>
    <x v="0"/>
    <x v="0"/>
    <x v="0"/>
    <s v="Receitas Da Câmara"/>
    <s v="03.03.10"/>
    <s v="Receitas Da Câmara"/>
    <s v="03.03.10"/>
    <x v="39"/>
    <x v="0"/>
    <x v="5"/>
    <x v="4"/>
    <x v="0"/>
    <x v="0"/>
    <x v="0"/>
    <x v="0"/>
    <x v="9"/>
    <s v="2022-10-10"/>
    <x v="3"/>
    <n v="1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2652"/>
    <x v="0"/>
    <x v="0"/>
    <x v="0"/>
    <s v="03.03.10"/>
    <x v="0"/>
    <x v="0"/>
    <x v="0"/>
    <s v="Receitas Da Câmara"/>
    <s v="03.03.10"/>
    <s v="Receitas Da Câmara"/>
    <s v="03.03.10"/>
    <x v="41"/>
    <x v="0"/>
    <x v="5"/>
    <x v="4"/>
    <x v="0"/>
    <x v="0"/>
    <x v="0"/>
    <x v="0"/>
    <x v="9"/>
    <s v="2022-10-10"/>
    <x v="3"/>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800"/>
    <x v="2653"/>
    <x v="0"/>
    <x v="0"/>
    <x v="0"/>
    <s v="03.03.10"/>
    <x v="0"/>
    <x v="0"/>
    <x v="0"/>
    <s v="Receitas Da Câmara"/>
    <s v="03.03.10"/>
    <s v="Receitas Da Câmara"/>
    <s v="03.03.10"/>
    <x v="6"/>
    <x v="0"/>
    <x v="5"/>
    <x v="4"/>
    <x v="0"/>
    <x v="0"/>
    <x v="0"/>
    <x v="0"/>
    <x v="9"/>
    <s v="2022-10-10"/>
    <x v="3"/>
    <n v="3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20"/>
    <x v="2654"/>
    <x v="0"/>
    <x v="0"/>
    <x v="0"/>
    <s v="03.03.10"/>
    <x v="0"/>
    <x v="0"/>
    <x v="0"/>
    <s v="Receitas Da Câmara"/>
    <s v="03.03.10"/>
    <s v="Receitas Da Câmara"/>
    <s v="03.03.10"/>
    <x v="34"/>
    <x v="0"/>
    <x v="5"/>
    <x v="4"/>
    <x v="0"/>
    <x v="0"/>
    <x v="0"/>
    <x v="0"/>
    <x v="9"/>
    <s v="2022-10-14"/>
    <x v="3"/>
    <n v="3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5"/>
    <x v="2655"/>
    <x v="0"/>
    <x v="0"/>
    <x v="0"/>
    <s v="03.03.10"/>
    <x v="0"/>
    <x v="0"/>
    <x v="0"/>
    <s v="Receitas Da Câmara"/>
    <s v="03.03.10"/>
    <s v="Receitas Da Câmara"/>
    <s v="03.03.10"/>
    <x v="39"/>
    <x v="0"/>
    <x v="5"/>
    <x v="4"/>
    <x v="0"/>
    <x v="0"/>
    <x v="0"/>
    <x v="0"/>
    <x v="9"/>
    <s v="2022-10-14"/>
    <x v="3"/>
    <n v="37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2656"/>
    <x v="0"/>
    <x v="0"/>
    <x v="0"/>
    <s v="03.03.10"/>
    <x v="0"/>
    <x v="0"/>
    <x v="0"/>
    <s v="Receitas Da Câmara"/>
    <s v="03.03.10"/>
    <s v="Receitas Da Câmara"/>
    <s v="03.03.10"/>
    <x v="48"/>
    <x v="0"/>
    <x v="5"/>
    <x v="4"/>
    <x v="0"/>
    <x v="0"/>
    <x v="0"/>
    <x v="0"/>
    <x v="9"/>
    <s v="2022-10-14"/>
    <x v="3"/>
    <n v="3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50000"/>
    <x v="2657"/>
    <x v="0"/>
    <x v="0"/>
    <x v="0"/>
    <s v="03.03.10"/>
    <x v="0"/>
    <x v="0"/>
    <x v="0"/>
    <s v="Receitas Da Câmara"/>
    <s v="03.03.10"/>
    <s v="Receitas Da Câmara"/>
    <s v="03.03.10"/>
    <x v="45"/>
    <x v="0"/>
    <x v="1"/>
    <x v="1"/>
    <x v="0"/>
    <x v="0"/>
    <x v="0"/>
    <x v="0"/>
    <x v="9"/>
    <s v="2022-10-14"/>
    <x v="3"/>
    <n v="1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00"/>
    <x v="2658"/>
    <x v="0"/>
    <x v="0"/>
    <x v="0"/>
    <s v="03.03.10"/>
    <x v="0"/>
    <x v="0"/>
    <x v="0"/>
    <s v="Receitas Da Câmara"/>
    <s v="03.03.10"/>
    <s v="Receitas Da Câmara"/>
    <s v="03.03.10"/>
    <x v="44"/>
    <x v="0"/>
    <x v="5"/>
    <x v="4"/>
    <x v="0"/>
    <x v="0"/>
    <x v="0"/>
    <x v="0"/>
    <x v="9"/>
    <s v="2022-10-14"/>
    <x v="3"/>
    <n v="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2659"/>
    <x v="0"/>
    <x v="0"/>
    <x v="0"/>
    <s v="03.03.10"/>
    <x v="0"/>
    <x v="0"/>
    <x v="0"/>
    <s v="Receitas Da Câmara"/>
    <s v="03.03.10"/>
    <s v="Receitas Da Câmara"/>
    <s v="03.03.10"/>
    <x v="40"/>
    <x v="0"/>
    <x v="5"/>
    <x v="4"/>
    <x v="0"/>
    <x v="0"/>
    <x v="0"/>
    <x v="0"/>
    <x v="9"/>
    <s v="2022-10-14"/>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32"/>
    <x v="2660"/>
    <x v="0"/>
    <x v="0"/>
    <x v="0"/>
    <s v="03.03.10"/>
    <x v="0"/>
    <x v="0"/>
    <x v="0"/>
    <s v="Receitas Da Câmara"/>
    <s v="03.03.10"/>
    <s v="Receitas Da Câmara"/>
    <s v="03.03.10"/>
    <x v="38"/>
    <x v="0"/>
    <x v="1"/>
    <x v="1"/>
    <x v="0"/>
    <x v="0"/>
    <x v="0"/>
    <x v="0"/>
    <x v="9"/>
    <s v="2022-10-14"/>
    <x v="3"/>
    <n v="293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2661"/>
    <x v="0"/>
    <x v="0"/>
    <x v="0"/>
    <s v="03.03.10"/>
    <x v="0"/>
    <x v="0"/>
    <x v="0"/>
    <s v="Receitas Da Câmara"/>
    <s v="03.03.10"/>
    <s v="Receitas Da Câmara"/>
    <s v="03.03.10"/>
    <x v="49"/>
    <x v="0"/>
    <x v="1"/>
    <x v="11"/>
    <x v="0"/>
    <x v="0"/>
    <x v="0"/>
    <x v="0"/>
    <x v="7"/>
    <s v="2022-08-11"/>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2662"/>
    <x v="0"/>
    <x v="0"/>
    <x v="0"/>
    <s v="03.03.10"/>
    <x v="0"/>
    <x v="0"/>
    <x v="0"/>
    <s v="Receitas Da Câmara"/>
    <s v="03.03.10"/>
    <s v="Receitas Da Câmara"/>
    <s v="03.03.10"/>
    <x v="39"/>
    <x v="0"/>
    <x v="5"/>
    <x v="4"/>
    <x v="0"/>
    <x v="0"/>
    <x v="0"/>
    <x v="0"/>
    <x v="7"/>
    <s v="2022-08-11"/>
    <x v="2"/>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2663"/>
    <x v="0"/>
    <x v="0"/>
    <x v="0"/>
    <s v="03.03.10"/>
    <x v="0"/>
    <x v="0"/>
    <x v="0"/>
    <s v="Receitas Da Câmara"/>
    <s v="03.03.10"/>
    <s v="Receitas Da Câmara"/>
    <s v="03.03.10"/>
    <x v="50"/>
    <x v="0"/>
    <x v="5"/>
    <x v="4"/>
    <x v="0"/>
    <x v="0"/>
    <x v="0"/>
    <x v="0"/>
    <x v="7"/>
    <s v="2022-08-11"/>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2664"/>
    <x v="0"/>
    <x v="0"/>
    <x v="0"/>
    <s v="03.03.10"/>
    <x v="0"/>
    <x v="0"/>
    <x v="0"/>
    <s v="Receitas Da Câmara"/>
    <s v="03.03.10"/>
    <s v="Receitas Da Câmara"/>
    <s v="03.03.10"/>
    <x v="37"/>
    <x v="0"/>
    <x v="5"/>
    <x v="4"/>
    <x v="0"/>
    <x v="0"/>
    <x v="0"/>
    <x v="0"/>
    <x v="7"/>
    <s v="2022-08-11"/>
    <x v="2"/>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400"/>
    <x v="2665"/>
    <x v="0"/>
    <x v="0"/>
    <x v="0"/>
    <s v="03.03.10"/>
    <x v="0"/>
    <x v="0"/>
    <x v="0"/>
    <s v="Receitas Da Câmara"/>
    <s v="03.03.10"/>
    <s v="Receitas Da Câmara"/>
    <s v="03.03.10"/>
    <x v="48"/>
    <x v="0"/>
    <x v="5"/>
    <x v="4"/>
    <x v="0"/>
    <x v="0"/>
    <x v="0"/>
    <x v="0"/>
    <x v="7"/>
    <s v="2022-08-11"/>
    <x v="2"/>
    <n v="1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400"/>
    <x v="2666"/>
    <x v="0"/>
    <x v="0"/>
    <x v="0"/>
    <s v="03.03.10"/>
    <x v="0"/>
    <x v="0"/>
    <x v="0"/>
    <s v="Receitas Da Câmara"/>
    <s v="03.03.10"/>
    <s v="Receitas Da Câmara"/>
    <s v="03.03.10"/>
    <x v="41"/>
    <x v="0"/>
    <x v="5"/>
    <x v="4"/>
    <x v="0"/>
    <x v="0"/>
    <x v="0"/>
    <x v="0"/>
    <x v="7"/>
    <s v="2022-08-11"/>
    <x v="2"/>
    <n v="2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2667"/>
    <x v="0"/>
    <x v="0"/>
    <x v="0"/>
    <s v="03.03.10"/>
    <x v="0"/>
    <x v="0"/>
    <x v="0"/>
    <s v="Receitas Da Câmara"/>
    <s v="03.03.10"/>
    <s v="Receitas Da Câmara"/>
    <s v="03.03.10"/>
    <x v="36"/>
    <x v="0"/>
    <x v="5"/>
    <x v="4"/>
    <x v="0"/>
    <x v="0"/>
    <x v="0"/>
    <x v="0"/>
    <x v="7"/>
    <s v="2022-08-11"/>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50"/>
    <x v="2668"/>
    <x v="0"/>
    <x v="0"/>
    <x v="0"/>
    <s v="03.03.10"/>
    <x v="0"/>
    <x v="0"/>
    <x v="0"/>
    <s v="Receitas Da Câmara"/>
    <s v="03.03.10"/>
    <s v="Receitas Da Câmara"/>
    <s v="03.03.10"/>
    <x v="34"/>
    <x v="0"/>
    <x v="5"/>
    <x v="4"/>
    <x v="0"/>
    <x v="0"/>
    <x v="0"/>
    <x v="0"/>
    <x v="7"/>
    <s v="2022-08-11"/>
    <x v="2"/>
    <n v="3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100"/>
    <x v="2669"/>
    <x v="0"/>
    <x v="0"/>
    <x v="0"/>
    <s v="03.03.10"/>
    <x v="0"/>
    <x v="0"/>
    <x v="0"/>
    <s v="Receitas Da Câmara"/>
    <s v="03.03.10"/>
    <s v="Receitas Da Câmara"/>
    <s v="03.03.10"/>
    <x v="35"/>
    <x v="0"/>
    <x v="1"/>
    <x v="11"/>
    <x v="0"/>
    <x v="0"/>
    <x v="0"/>
    <x v="0"/>
    <x v="7"/>
    <s v="2022-08-11"/>
    <x v="2"/>
    <n v="10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20"/>
    <x v="2670"/>
    <x v="0"/>
    <x v="0"/>
    <x v="0"/>
    <s v="03.03.10"/>
    <x v="0"/>
    <x v="0"/>
    <x v="0"/>
    <s v="Receitas Da Câmara"/>
    <s v="03.03.10"/>
    <s v="Receitas Da Câmara"/>
    <s v="03.03.10"/>
    <x v="40"/>
    <x v="0"/>
    <x v="5"/>
    <x v="4"/>
    <x v="0"/>
    <x v="0"/>
    <x v="0"/>
    <x v="0"/>
    <x v="7"/>
    <s v="2022-08-11"/>
    <x v="2"/>
    <n v="5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61"/>
    <x v="2671"/>
    <x v="0"/>
    <x v="0"/>
    <x v="0"/>
    <s v="03.03.10"/>
    <x v="0"/>
    <x v="0"/>
    <x v="0"/>
    <s v="Receitas Da Câmara"/>
    <s v="03.03.10"/>
    <s v="Receitas Da Câmara"/>
    <s v="03.03.10"/>
    <x v="38"/>
    <x v="0"/>
    <x v="1"/>
    <x v="1"/>
    <x v="0"/>
    <x v="0"/>
    <x v="0"/>
    <x v="0"/>
    <x v="7"/>
    <s v="2022-08-11"/>
    <x v="2"/>
    <n v="25861"/>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1584"/>
    <x v="2672"/>
    <x v="0"/>
    <x v="1"/>
    <x v="0"/>
    <s v="01.28.01.08"/>
    <x v="30"/>
    <x v="5"/>
    <x v="6"/>
    <s v="Habitação Social"/>
    <s v="01.28.01"/>
    <s v="Habitação Social"/>
    <s v="01.28.01"/>
    <x v="1"/>
    <x v="0"/>
    <x v="1"/>
    <x v="1"/>
    <x v="0"/>
    <x v="1"/>
    <x v="1"/>
    <x v="0"/>
    <x v="7"/>
    <s v="2022-08-29"/>
    <x v="2"/>
    <n v="71584"/>
    <x v="0"/>
    <m/>
    <x v="0"/>
    <m/>
    <x v="398"/>
    <n v="100476163"/>
    <x v="0"/>
    <x v="0"/>
    <s v="Habitações Sociais"/>
    <s v="ORI"/>
    <x v="0"/>
    <s v="HS"/>
    <x v="0"/>
    <x v="0"/>
    <x v="0"/>
    <x v="0"/>
    <x v="0"/>
    <x v="0"/>
    <x v="0"/>
    <x v="1"/>
    <x v="0"/>
    <x v="0"/>
    <x v="0"/>
    <s v="Habitações Sociais"/>
    <x v="0"/>
    <x v="0"/>
    <x v="0"/>
    <x v="0"/>
    <x v="1"/>
    <x v="0"/>
    <x v="0"/>
    <s v="000000"/>
    <x v="0"/>
    <x v="0"/>
    <x v="0"/>
    <x v="0"/>
    <s v="Pagamento a favor de Alumínio PVC Calheta, referente ao fornecimento dos matérias de trabalho para a reabilitação da moradia da Sr. Rosa Gonçalves Rebelo residente em flamengos, conforme anexo."/>
  </r>
  <r>
    <x v="1"/>
    <n v="0"/>
    <n v="0"/>
    <n v="0"/>
    <n v="2300"/>
    <x v="2673"/>
    <x v="0"/>
    <x v="1"/>
    <x v="0"/>
    <s v="01.27.02.11"/>
    <x v="14"/>
    <x v="2"/>
    <x v="2"/>
    <s v="Saneamento básico"/>
    <s v="01.27.02"/>
    <s v="Saneamento básico"/>
    <s v="01.27.02"/>
    <x v="4"/>
    <x v="0"/>
    <x v="3"/>
    <x v="2"/>
    <x v="0"/>
    <x v="1"/>
    <x v="2"/>
    <x v="0"/>
    <x v="7"/>
    <s v="2022-08-30"/>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érida do Rosário, pelo serviço prestado na limpeza urbana, referente ao mês de Agosto 2022, conforme contrato em anexo.    "/>
  </r>
  <r>
    <x v="1"/>
    <n v="0"/>
    <n v="0"/>
    <n v="0"/>
    <n v="1633"/>
    <x v="2673"/>
    <x v="0"/>
    <x v="1"/>
    <x v="0"/>
    <s v="01.27.02.11"/>
    <x v="14"/>
    <x v="2"/>
    <x v="2"/>
    <s v="Saneamento básico"/>
    <s v="01.27.02"/>
    <s v="Saneamento básico"/>
    <s v="01.27.02"/>
    <x v="4"/>
    <x v="0"/>
    <x v="3"/>
    <x v="2"/>
    <x v="0"/>
    <x v="1"/>
    <x v="2"/>
    <x v="0"/>
    <x v="7"/>
    <s v="2022-08-30"/>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Nérida do Rosário, pelo serviço prestado na limpeza urbana, referente ao mês de Agosto 2022, conforme contrato em anexo.    "/>
  </r>
  <r>
    <x v="1"/>
    <n v="0"/>
    <n v="0"/>
    <n v="0"/>
    <n v="11397"/>
    <x v="2673"/>
    <x v="0"/>
    <x v="1"/>
    <x v="0"/>
    <s v="01.27.02.11"/>
    <x v="14"/>
    <x v="2"/>
    <x v="2"/>
    <s v="Saneamento básico"/>
    <s v="01.27.02"/>
    <s v="Saneamento básico"/>
    <s v="01.27.02"/>
    <x v="4"/>
    <x v="0"/>
    <x v="3"/>
    <x v="2"/>
    <x v="0"/>
    <x v="1"/>
    <x v="2"/>
    <x v="0"/>
    <x v="7"/>
    <s v="2022-08-30"/>
    <x v="2"/>
    <n v="11397"/>
    <x v="0"/>
    <m/>
    <x v="0"/>
    <m/>
    <x v="187"/>
    <n v="100474938"/>
    <x v="0"/>
    <x v="0"/>
    <s v="Reforço do saneamento básico"/>
    <s v="ORI"/>
    <x v="0"/>
    <m/>
    <x v="0"/>
    <x v="0"/>
    <x v="0"/>
    <x v="0"/>
    <x v="0"/>
    <x v="0"/>
    <x v="0"/>
    <x v="1"/>
    <x v="0"/>
    <x v="0"/>
    <x v="0"/>
    <s v="Reforço do saneamento básico"/>
    <x v="0"/>
    <x v="0"/>
    <x v="0"/>
    <x v="0"/>
    <x v="1"/>
    <x v="0"/>
    <x v="0"/>
    <s v="000000"/>
    <x v="0"/>
    <x v="0"/>
    <x v="0"/>
    <x v="0"/>
    <s v="Pagamento a favor da Srª. Nérida do Rosário, pelo serviço prestado na limpeza urbana, referente ao mês de Agosto 2022, conforme contrato em anexo.    "/>
  </r>
  <r>
    <x v="0"/>
    <n v="0"/>
    <n v="0"/>
    <n v="0"/>
    <n v="73786"/>
    <x v="2674"/>
    <x v="0"/>
    <x v="0"/>
    <x v="0"/>
    <s v="03.03.10"/>
    <x v="0"/>
    <x v="0"/>
    <x v="0"/>
    <s v="Receitas Da Câmara"/>
    <s v="03.03.10"/>
    <s v="Receitas Da Câmara"/>
    <s v="03.03.10"/>
    <x v="0"/>
    <x v="0"/>
    <x v="0"/>
    <x v="0"/>
    <x v="0"/>
    <x v="0"/>
    <x v="0"/>
    <x v="0"/>
    <x v="6"/>
    <s v="2022-07-14"/>
    <x v="2"/>
    <n v="73786"/>
    <x v="0"/>
    <m/>
    <x v="0"/>
    <m/>
    <x v="0"/>
    <n v="100474914"/>
    <x v="0"/>
    <x v="0"/>
    <s v="Receitas Da Câmara"/>
    <s v="EXT"/>
    <x v="0"/>
    <s v="RDC"/>
    <x v="0"/>
    <x v="0"/>
    <x v="0"/>
    <x v="0"/>
    <x v="0"/>
    <x v="0"/>
    <x v="0"/>
    <x v="0"/>
    <x v="0"/>
    <x v="0"/>
    <x v="0"/>
    <s v="Receitas Da Câmara"/>
    <x v="0"/>
    <x v="0"/>
    <x v="0"/>
    <x v="0"/>
    <x v="0"/>
    <x v="0"/>
    <x v="0"/>
    <s v="000000"/>
    <x v="0"/>
    <x v="0"/>
    <x v="0"/>
    <x v="0"/>
    <s v="Transferência pelo pagamento de 3º e ultima tranche Supervivência Pré Escolar , conforme estrato em anexo. "/>
  </r>
  <r>
    <x v="1"/>
    <n v="0"/>
    <n v="0"/>
    <n v="0"/>
    <n v="3000"/>
    <x v="2675"/>
    <x v="0"/>
    <x v="1"/>
    <x v="0"/>
    <s v="01.25.01.12"/>
    <x v="26"/>
    <x v="4"/>
    <x v="4"/>
    <s v="Educação"/>
    <s v="01.25.01"/>
    <s v="Educação"/>
    <s v="01.25.01"/>
    <x v="4"/>
    <x v="0"/>
    <x v="3"/>
    <x v="2"/>
    <x v="0"/>
    <x v="1"/>
    <x v="2"/>
    <x v="0"/>
    <x v="8"/>
    <s v="2022-09-08"/>
    <x v="2"/>
    <n v="3000"/>
    <x v="0"/>
    <m/>
    <x v="0"/>
    <m/>
    <x v="102"/>
    <n v="100478552"/>
    <x v="0"/>
    <x v="0"/>
    <s v="Comparticipação da Câmara com Ensino Superior"/>
    <s v="ORI"/>
    <x v="0"/>
    <m/>
    <x v="0"/>
    <x v="0"/>
    <x v="0"/>
    <x v="0"/>
    <x v="0"/>
    <x v="0"/>
    <x v="0"/>
    <x v="1"/>
    <x v="0"/>
    <x v="0"/>
    <x v="0"/>
    <s v="Comparticipação da Câmara com Ensino Superior"/>
    <x v="0"/>
    <x v="0"/>
    <x v="0"/>
    <x v="0"/>
    <x v="1"/>
    <x v="0"/>
    <x v="0"/>
    <s v="000000"/>
    <x v="0"/>
    <x v="0"/>
    <x v="0"/>
    <x v="0"/>
    <s v="Apoio financeiro a favor da Sra. Ângela Brito Semedo para formação académica, conforme anexo."/>
  </r>
  <r>
    <x v="0"/>
    <n v="0"/>
    <n v="0"/>
    <n v="0"/>
    <n v="6900"/>
    <x v="2676"/>
    <x v="0"/>
    <x v="1"/>
    <x v="0"/>
    <s v="01.23.04.14"/>
    <x v="1"/>
    <x v="1"/>
    <x v="1"/>
    <s v="Ambiente"/>
    <s v="01.23.04"/>
    <s v="Ambiente"/>
    <s v="01.23.04"/>
    <x v="1"/>
    <x v="0"/>
    <x v="1"/>
    <x v="1"/>
    <x v="0"/>
    <x v="1"/>
    <x v="1"/>
    <x v="0"/>
    <x v="8"/>
    <s v="2022-09-08"/>
    <x v="2"/>
    <n v="6900"/>
    <x v="0"/>
    <m/>
    <x v="0"/>
    <m/>
    <x v="399"/>
    <n v="100455941"/>
    <x v="0"/>
    <x v="0"/>
    <s v="Criação e Manutenção de Espaços Verdes"/>
    <s v="ORI"/>
    <x v="0"/>
    <s v="CMEV"/>
    <x v="0"/>
    <x v="0"/>
    <x v="0"/>
    <x v="0"/>
    <x v="0"/>
    <x v="0"/>
    <x v="0"/>
    <x v="1"/>
    <x v="0"/>
    <x v="0"/>
    <x v="0"/>
    <s v="Criação e Manutenção de Espaços Verdes"/>
    <x v="0"/>
    <x v="0"/>
    <x v="0"/>
    <x v="0"/>
    <x v="1"/>
    <x v="0"/>
    <x v="0"/>
    <s v="000000"/>
    <x v="0"/>
    <x v="0"/>
    <x v="0"/>
    <x v="0"/>
    <s v="Pagamento a favor da Sra. Maria Paula Feire, pela aquisição de 23 croton para ornamentação da orla marítima, conforme anexo."/>
  </r>
  <r>
    <x v="1"/>
    <n v="0"/>
    <n v="0"/>
    <n v="0"/>
    <n v="56676"/>
    <x v="2677"/>
    <x v="0"/>
    <x v="1"/>
    <x v="0"/>
    <s v="03.16.15"/>
    <x v="6"/>
    <x v="0"/>
    <x v="5"/>
    <s v="Direção Financeira"/>
    <s v="03.16.15"/>
    <s v="Direção Financeira"/>
    <s v="03.16.15"/>
    <x v="43"/>
    <x v="0"/>
    <x v="1"/>
    <x v="1"/>
    <x v="0"/>
    <x v="0"/>
    <x v="2"/>
    <x v="0"/>
    <x v="8"/>
    <s v="2022-09-08"/>
    <x v="2"/>
    <n v="56676"/>
    <x v="0"/>
    <m/>
    <x v="0"/>
    <m/>
    <x v="49"/>
    <n v="100479096"/>
    <x v="0"/>
    <x v="0"/>
    <s v="Direção Financeira"/>
    <s v="ORI"/>
    <x v="0"/>
    <m/>
    <x v="0"/>
    <x v="0"/>
    <x v="0"/>
    <x v="0"/>
    <x v="0"/>
    <x v="0"/>
    <x v="0"/>
    <x v="0"/>
    <x v="0"/>
    <x v="0"/>
    <x v="0"/>
    <s v="Direção Financeira"/>
    <x v="0"/>
    <x v="0"/>
    <x v="0"/>
    <x v="0"/>
    <x v="0"/>
    <x v="0"/>
    <x v="0"/>
    <s v="000000"/>
    <x v="0"/>
    <x v="0"/>
    <x v="0"/>
    <x v="0"/>
    <s v="Pagamento a favor de Preço Pequenote, pela aquisição  de Kit de Embrearem (prato disco e arrolamento, conforme anexo."/>
  </r>
  <r>
    <x v="0"/>
    <n v="0"/>
    <n v="0"/>
    <n v="0"/>
    <n v="4000"/>
    <x v="2678"/>
    <x v="0"/>
    <x v="0"/>
    <x v="0"/>
    <s v="03.03.10"/>
    <x v="0"/>
    <x v="0"/>
    <x v="0"/>
    <s v="Receitas Da Câmara"/>
    <s v="03.03.10"/>
    <s v="Receitas Da Câmara"/>
    <s v="03.03.10"/>
    <x v="45"/>
    <x v="0"/>
    <x v="1"/>
    <x v="1"/>
    <x v="0"/>
    <x v="0"/>
    <x v="0"/>
    <x v="0"/>
    <x v="7"/>
    <s v="2022-08-03"/>
    <x v="2"/>
    <n v="4000"/>
    <x v="0"/>
    <m/>
    <x v="0"/>
    <m/>
    <x v="0"/>
    <n v="100474914"/>
    <x v="0"/>
    <x v="0"/>
    <s v="Receitas Da Câmara"/>
    <s v="EXT"/>
    <x v="0"/>
    <s v="RDC"/>
    <x v="0"/>
    <x v="0"/>
    <x v="0"/>
    <x v="0"/>
    <x v="0"/>
    <x v="0"/>
    <x v="0"/>
    <x v="0"/>
    <x v="0"/>
    <x v="0"/>
    <x v="0"/>
    <s v="Receitas Da Câmara"/>
    <x v="0"/>
    <x v="0"/>
    <x v="0"/>
    <x v="0"/>
    <x v="0"/>
    <x v="0"/>
    <x v="0"/>
    <s v="000000"/>
    <x v="0"/>
    <x v="0"/>
    <x v="0"/>
    <x v="0"/>
    <s v="Pagamento de terreno 8ª prestação L5 Q31 Nadine Correia Furtado, conforme estrato em anexo.    "/>
  </r>
  <r>
    <x v="1"/>
    <n v="0"/>
    <n v="0"/>
    <n v="0"/>
    <n v="1400"/>
    <x v="2679"/>
    <x v="0"/>
    <x v="1"/>
    <x v="0"/>
    <s v="03.16.16"/>
    <x v="32"/>
    <x v="0"/>
    <x v="5"/>
    <s v="Direção Ambiente e Saneamento "/>
    <s v="03.16.16"/>
    <s v="Direção Ambiente e Saneamento "/>
    <s v="03.16.16"/>
    <x v="9"/>
    <x v="0"/>
    <x v="1"/>
    <x v="5"/>
    <x v="0"/>
    <x v="0"/>
    <x v="2"/>
    <x v="0"/>
    <x v="8"/>
    <s v="2022-09-14"/>
    <x v="2"/>
    <n v="1400"/>
    <x v="0"/>
    <m/>
    <x v="0"/>
    <m/>
    <x v="340"/>
    <n v="100476021"/>
    <x v="0"/>
    <x v="0"/>
    <s v="Direção Ambiente e Saneamento "/>
    <s v="ORI"/>
    <x v="0"/>
    <m/>
    <x v="0"/>
    <x v="0"/>
    <x v="0"/>
    <x v="0"/>
    <x v="0"/>
    <x v="0"/>
    <x v="0"/>
    <x v="0"/>
    <x v="0"/>
    <x v="0"/>
    <x v="0"/>
    <s v="Direção Ambiente e Saneamento "/>
    <x v="0"/>
    <x v="0"/>
    <x v="0"/>
    <x v="0"/>
    <x v="0"/>
    <x v="0"/>
    <x v="0"/>
    <s v="000000"/>
    <x v="0"/>
    <x v="0"/>
    <x v="0"/>
    <x v="0"/>
    <s v="Ajuda de custo a favor do Sr.Edmilson Adriano Leal Tavares, pela sua deslocação a cidade da praia em missão de serviço no dia 30 de agosto, conforme anexo."/>
  </r>
  <r>
    <x v="1"/>
    <n v="0"/>
    <n v="0"/>
    <n v="0"/>
    <n v="85000"/>
    <x v="2680"/>
    <x v="0"/>
    <x v="1"/>
    <x v="0"/>
    <s v="01.25.03.04"/>
    <x v="29"/>
    <x v="4"/>
    <x v="4"/>
    <s v="Emprego e Formação profissional"/>
    <s v="01.25.03"/>
    <s v="Emprego e Formação profissional"/>
    <s v="01.25.03"/>
    <x v="4"/>
    <x v="0"/>
    <x v="3"/>
    <x v="2"/>
    <x v="0"/>
    <x v="1"/>
    <x v="2"/>
    <x v="0"/>
    <x v="8"/>
    <s v="2022-09-20"/>
    <x v="2"/>
    <n v="85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Setembro de 2022, conforme documento justificativo em anexo.   "/>
  </r>
  <r>
    <x v="0"/>
    <n v="0"/>
    <n v="0"/>
    <n v="0"/>
    <n v="60092"/>
    <x v="2681"/>
    <x v="0"/>
    <x v="1"/>
    <x v="0"/>
    <s v="01.23.04.14"/>
    <x v="1"/>
    <x v="1"/>
    <x v="1"/>
    <s v="Ambiente"/>
    <s v="01.23.04"/>
    <s v="Ambiente"/>
    <s v="01.23.04"/>
    <x v="1"/>
    <x v="0"/>
    <x v="1"/>
    <x v="1"/>
    <x v="0"/>
    <x v="1"/>
    <x v="1"/>
    <x v="0"/>
    <x v="8"/>
    <s v="2022-09-23"/>
    <x v="2"/>
    <n v="60092"/>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Despes com pessoal nos trabalhos dos espaços verdes realizado durante o mês d Setembro  de 2022, conforme proposta em anexo."/>
  </r>
  <r>
    <x v="1"/>
    <n v="0"/>
    <n v="0"/>
    <n v="0"/>
    <n v="3370"/>
    <x v="2682"/>
    <x v="0"/>
    <x v="0"/>
    <x v="0"/>
    <s v="80.02.01"/>
    <x v="3"/>
    <x v="3"/>
    <x v="3"/>
    <s v="Retenções Iur"/>
    <s v="80.02.01"/>
    <s v="Retenções Iur"/>
    <s v="80.02.01"/>
    <x v="3"/>
    <x v="0"/>
    <x v="2"/>
    <x v="1"/>
    <x v="1"/>
    <x v="2"/>
    <x v="0"/>
    <x v="0"/>
    <x v="8"/>
    <s v="2022-09-28"/>
    <x v="2"/>
    <n v="3370"/>
    <x v="0"/>
    <m/>
    <x v="0"/>
    <m/>
    <x v="3"/>
    <n v="100474696"/>
    <x v="0"/>
    <x v="0"/>
    <s v="Retenções Iur"/>
    <s v="ORI"/>
    <x v="0"/>
    <s v="RIUR"/>
    <x v="0"/>
    <x v="0"/>
    <x v="0"/>
    <x v="0"/>
    <x v="0"/>
    <x v="0"/>
    <x v="0"/>
    <x v="0"/>
    <x v="0"/>
    <x v="0"/>
    <x v="0"/>
    <s v="Retenções Iur"/>
    <x v="0"/>
    <x v="0"/>
    <x v="0"/>
    <x v="0"/>
    <x v="2"/>
    <x v="0"/>
    <x v="0"/>
    <s v="000000"/>
    <x v="0"/>
    <x v="1"/>
    <x v="0"/>
    <x v="0"/>
    <s v="RETENCAO OT"/>
  </r>
  <r>
    <x v="1"/>
    <n v="0"/>
    <n v="0"/>
    <n v="0"/>
    <n v="6000"/>
    <x v="2683"/>
    <x v="0"/>
    <x v="1"/>
    <x v="0"/>
    <s v="03.16.02"/>
    <x v="31"/>
    <x v="0"/>
    <x v="5"/>
    <s v="Gabinete do Presidente"/>
    <s v="03.16.02"/>
    <s v="Gabinete do Presidente"/>
    <s v="03.16.02"/>
    <x v="9"/>
    <x v="0"/>
    <x v="1"/>
    <x v="5"/>
    <x v="0"/>
    <x v="0"/>
    <x v="2"/>
    <x v="0"/>
    <x v="9"/>
    <s v="2022-10-11"/>
    <x v="3"/>
    <n v="6000"/>
    <x v="0"/>
    <m/>
    <x v="0"/>
    <m/>
    <x v="61"/>
    <n v="100444140"/>
    <x v="0"/>
    <x v="0"/>
    <s v="Gabinete do Presidente"/>
    <s v="ORI"/>
    <x v="0"/>
    <m/>
    <x v="0"/>
    <x v="0"/>
    <x v="0"/>
    <x v="0"/>
    <x v="0"/>
    <x v="0"/>
    <x v="0"/>
    <x v="0"/>
    <x v="0"/>
    <x v="0"/>
    <x v="0"/>
    <s v="Gabinete do Presidente"/>
    <x v="0"/>
    <x v="0"/>
    <x v="0"/>
    <x v="0"/>
    <x v="0"/>
    <x v="0"/>
    <x v="0"/>
    <s v="000000"/>
    <x v="0"/>
    <x v="0"/>
    <x v="0"/>
    <x v="0"/>
    <s v="Ajuda de custo a favor do senhor HERMÉNIO CELSO FERNANDES a sua deslocação em missão de serviço a cidade da Praia , conforme justificativo em anexo."/>
  </r>
  <r>
    <x v="1"/>
    <n v="0"/>
    <n v="0"/>
    <n v="0"/>
    <n v="600"/>
    <x v="2684"/>
    <x v="0"/>
    <x v="0"/>
    <x v="0"/>
    <s v="03.03.10"/>
    <x v="0"/>
    <x v="0"/>
    <x v="0"/>
    <s v="Receitas Da Câmara"/>
    <s v="03.03.10"/>
    <s v="Receitas Da Câmara"/>
    <s v="03.03.10"/>
    <x v="37"/>
    <x v="0"/>
    <x v="5"/>
    <x v="4"/>
    <x v="0"/>
    <x v="0"/>
    <x v="0"/>
    <x v="0"/>
    <x v="9"/>
    <s v="2022-10-10"/>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2685"/>
    <x v="0"/>
    <x v="0"/>
    <x v="0"/>
    <s v="03.03.10"/>
    <x v="0"/>
    <x v="0"/>
    <x v="0"/>
    <s v="Receitas Da Câmara"/>
    <s v="03.03.10"/>
    <s v="Receitas Da Câmara"/>
    <s v="03.03.10"/>
    <x v="42"/>
    <x v="0"/>
    <x v="5"/>
    <x v="12"/>
    <x v="0"/>
    <x v="0"/>
    <x v="0"/>
    <x v="0"/>
    <x v="9"/>
    <s v="2022-10-10"/>
    <x v="3"/>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2686"/>
    <x v="0"/>
    <x v="0"/>
    <x v="0"/>
    <s v="03.03.10"/>
    <x v="0"/>
    <x v="0"/>
    <x v="0"/>
    <s v="Receitas Da Câmara"/>
    <s v="03.03.10"/>
    <s v="Receitas Da Câmara"/>
    <s v="03.03.10"/>
    <x v="36"/>
    <x v="0"/>
    <x v="5"/>
    <x v="4"/>
    <x v="0"/>
    <x v="0"/>
    <x v="0"/>
    <x v="0"/>
    <x v="9"/>
    <s v="2022-10-14"/>
    <x v="3"/>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2687"/>
    <x v="0"/>
    <x v="0"/>
    <x v="0"/>
    <s v="03.03.10"/>
    <x v="0"/>
    <x v="0"/>
    <x v="0"/>
    <s v="Receitas Da Câmara"/>
    <s v="03.03.10"/>
    <s v="Receitas Da Câmara"/>
    <s v="03.03.10"/>
    <x v="35"/>
    <x v="0"/>
    <x v="1"/>
    <x v="11"/>
    <x v="0"/>
    <x v="0"/>
    <x v="0"/>
    <x v="0"/>
    <x v="9"/>
    <s v="2022-10-14"/>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2688"/>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outubro 2022,conforme contrato em anexo.   "/>
  </r>
  <r>
    <x v="1"/>
    <n v="0"/>
    <n v="0"/>
    <n v="0"/>
    <n v="13030"/>
    <x v="2688"/>
    <x v="0"/>
    <x v="1"/>
    <x v="0"/>
    <s v="03.16.15"/>
    <x v="6"/>
    <x v="0"/>
    <x v="5"/>
    <s v="Direção Financeira"/>
    <s v="03.16.15"/>
    <s v="Direção Financeira"/>
    <s v="03.16.15"/>
    <x v="20"/>
    <x v="0"/>
    <x v="1"/>
    <x v="5"/>
    <x v="0"/>
    <x v="0"/>
    <x v="2"/>
    <x v="0"/>
    <x v="9"/>
    <s v="2022-10-25"/>
    <x v="3"/>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outubro 2022,conforme contrato em anexo.   "/>
  </r>
  <r>
    <x v="1"/>
    <n v="0"/>
    <n v="0"/>
    <n v="0"/>
    <n v="1000"/>
    <x v="2689"/>
    <x v="0"/>
    <x v="1"/>
    <x v="0"/>
    <s v="03.16.15"/>
    <x v="6"/>
    <x v="0"/>
    <x v="5"/>
    <s v="Direção Financeira"/>
    <s v="03.16.15"/>
    <s v="Direção Financeira"/>
    <s v="03.16.15"/>
    <x v="7"/>
    <x v="0"/>
    <x v="1"/>
    <x v="1"/>
    <x v="0"/>
    <x v="0"/>
    <x v="2"/>
    <x v="0"/>
    <x v="9"/>
    <s v="2022-10-25"/>
    <x v="3"/>
    <n v="1000"/>
    <x v="0"/>
    <m/>
    <x v="0"/>
    <m/>
    <x v="0"/>
    <n v="100474914"/>
    <x v="0"/>
    <x v="0"/>
    <s v="Direção Financeira"/>
    <s v="ORI"/>
    <x v="0"/>
    <m/>
    <x v="0"/>
    <x v="0"/>
    <x v="0"/>
    <x v="0"/>
    <x v="0"/>
    <x v="0"/>
    <x v="0"/>
    <x v="0"/>
    <x v="0"/>
    <x v="0"/>
    <x v="0"/>
    <s v="Direção Financeira"/>
    <x v="0"/>
    <x v="0"/>
    <x v="0"/>
    <x v="0"/>
    <x v="0"/>
    <x v="0"/>
    <x v="0"/>
    <s v="000000"/>
    <x v="0"/>
    <x v="0"/>
    <x v="0"/>
    <x v="0"/>
    <s v="Pagamento a favor do Vereador Albertino de Pina , como reposição do valor pago em combustível, conforme proposta em anexo."/>
  </r>
  <r>
    <x v="0"/>
    <n v="0"/>
    <n v="0"/>
    <n v="0"/>
    <n v="138050"/>
    <x v="2690"/>
    <x v="0"/>
    <x v="1"/>
    <x v="0"/>
    <s v="01.23.04.14"/>
    <x v="1"/>
    <x v="1"/>
    <x v="1"/>
    <s v="Ambiente"/>
    <s v="01.23.04"/>
    <s v="Ambiente"/>
    <s v="01.23.04"/>
    <x v="1"/>
    <x v="0"/>
    <x v="1"/>
    <x v="1"/>
    <x v="0"/>
    <x v="1"/>
    <x v="1"/>
    <x v="0"/>
    <x v="2"/>
    <s v="2022-03-03"/>
    <x v="1"/>
    <n v="138050"/>
    <x v="0"/>
    <m/>
    <x v="0"/>
    <m/>
    <x v="83"/>
    <n v="100392853"/>
    <x v="0"/>
    <x v="0"/>
    <s v="Criação e Manutenção de Espaços Verdes"/>
    <s v="ORI"/>
    <x v="0"/>
    <s v="CMEV"/>
    <x v="0"/>
    <x v="0"/>
    <x v="0"/>
    <x v="0"/>
    <x v="0"/>
    <x v="0"/>
    <x v="0"/>
    <x v="1"/>
    <x v="0"/>
    <x v="0"/>
    <x v="0"/>
    <s v="Criação e Manutenção de Espaços Verdes"/>
    <x v="0"/>
    <x v="0"/>
    <x v="0"/>
    <x v="0"/>
    <x v="1"/>
    <x v="0"/>
    <x v="0"/>
    <s v="000492"/>
    <x v="0"/>
    <x v="0"/>
    <x v="0"/>
    <x v="0"/>
    <s v="Pagamento a favor de Agro Produtos, pela a aquisição materiais para a instalação da rega gota a gota na obra de investimento da Orla Marítima de Veneza, conforme documento em anexo."/>
  </r>
  <r>
    <x v="1"/>
    <n v="0"/>
    <n v="0"/>
    <n v="0"/>
    <n v="6500"/>
    <x v="2691"/>
    <x v="0"/>
    <x v="1"/>
    <x v="0"/>
    <s v="03.16.15"/>
    <x v="6"/>
    <x v="0"/>
    <x v="5"/>
    <s v="Direção Financeira"/>
    <s v="03.16.15"/>
    <s v="Direção Financeira"/>
    <s v="03.16.15"/>
    <x v="76"/>
    <x v="0"/>
    <x v="3"/>
    <x v="18"/>
    <x v="0"/>
    <x v="0"/>
    <x v="2"/>
    <x v="0"/>
    <x v="2"/>
    <s v="2022-03-22"/>
    <x v="1"/>
    <n v="6500"/>
    <x v="0"/>
    <m/>
    <x v="0"/>
    <m/>
    <x v="400"/>
    <n v="100478636"/>
    <x v="0"/>
    <x v="0"/>
    <s v="Direção Financeira"/>
    <s v="ORI"/>
    <x v="0"/>
    <m/>
    <x v="0"/>
    <x v="0"/>
    <x v="0"/>
    <x v="0"/>
    <x v="0"/>
    <x v="0"/>
    <x v="0"/>
    <x v="0"/>
    <x v="0"/>
    <x v="0"/>
    <x v="0"/>
    <s v="Direção Financeira"/>
    <x v="0"/>
    <x v="0"/>
    <x v="0"/>
    <x v="0"/>
    <x v="0"/>
    <x v="0"/>
    <x v="0"/>
    <s v="000639"/>
    <x v="0"/>
    <x v="0"/>
    <x v="0"/>
    <x v="0"/>
    <s v="Pagamento a favor do Sr. Nelson Jerónimo Gonçalves Tavares, pela comparticipação dos estragos causados pelos animais na sua propriedade agrícola, conforme a tabela de emolumentos municipal e os recibos em anexo."/>
  </r>
  <r>
    <x v="1"/>
    <n v="0"/>
    <n v="0"/>
    <n v="0"/>
    <n v="196300"/>
    <x v="2692"/>
    <x v="0"/>
    <x v="1"/>
    <x v="0"/>
    <s v="01.27.04.03"/>
    <x v="38"/>
    <x v="2"/>
    <x v="2"/>
    <s v="Infra-Estruturas e Transportes"/>
    <s v="01.27.04"/>
    <s v="Infra-Estruturas e Transportes"/>
    <s v="01.27.04"/>
    <x v="4"/>
    <x v="0"/>
    <x v="3"/>
    <x v="2"/>
    <x v="0"/>
    <x v="1"/>
    <x v="2"/>
    <x v="0"/>
    <x v="2"/>
    <s v="2022-03-31"/>
    <x v="1"/>
    <n v="196300"/>
    <x v="0"/>
    <m/>
    <x v="0"/>
    <m/>
    <x v="0"/>
    <n v="100474914"/>
    <x v="0"/>
    <x v="0"/>
    <s v="Plano de emergencia da epoca de chuvas"/>
    <s v="ORI"/>
    <x v="0"/>
    <m/>
    <x v="0"/>
    <x v="0"/>
    <x v="0"/>
    <x v="0"/>
    <x v="0"/>
    <x v="0"/>
    <x v="0"/>
    <x v="1"/>
    <x v="0"/>
    <x v="0"/>
    <x v="0"/>
    <s v="Plano de emergencia da epoca de chuvas"/>
    <x v="0"/>
    <x v="0"/>
    <x v="0"/>
    <x v="0"/>
    <x v="1"/>
    <x v="0"/>
    <x v="0"/>
    <s v="000727"/>
    <x v="0"/>
    <x v="0"/>
    <x v="0"/>
    <x v="0"/>
    <s v="Pagamento de trabalhos realizados no âmbito de emergência e limpeza publica durante o mês de março 2022,conforme a proposta em anexo. "/>
  </r>
  <r>
    <x v="1"/>
    <n v="0"/>
    <n v="0"/>
    <n v="0"/>
    <n v="17400"/>
    <x v="2693"/>
    <x v="0"/>
    <x v="1"/>
    <x v="0"/>
    <s v="01.25.04.22"/>
    <x v="11"/>
    <x v="4"/>
    <x v="4"/>
    <s v="Cultura"/>
    <s v="01.25.04"/>
    <s v="Cultura"/>
    <s v="01.25.04"/>
    <x v="4"/>
    <x v="0"/>
    <x v="3"/>
    <x v="2"/>
    <x v="0"/>
    <x v="1"/>
    <x v="2"/>
    <x v="0"/>
    <x v="1"/>
    <s v="2022-05-19"/>
    <x v="0"/>
    <n v="17400"/>
    <x v="0"/>
    <m/>
    <x v="0"/>
    <m/>
    <x v="127"/>
    <n v="100478087"/>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Drogaria-Black Johnson, para aquisição de 02 baril de cal para trabalho de pintura em Achada do Monte e Ponta Verde, conforme proposta em anexo."/>
  </r>
  <r>
    <x v="1"/>
    <n v="0"/>
    <n v="0"/>
    <n v="0"/>
    <n v="39312"/>
    <x v="2694"/>
    <x v="0"/>
    <x v="1"/>
    <x v="0"/>
    <s v="03.16.15"/>
    <x v="6"/>
    <x v="0"/>
    <x v="5"/>
    <s v="Direção Financeira"/>
    <s v="03.16.15"/>
    <s v="Direção Financeira"/>
    <s v="03.16.15"/>
    <x v="7"/>
    <x v="0"/>
    <x v="1"/>
    <x v="1"/>
    <x v="0"/>
    <x v="0"/>
    <x v="2"/>
    <x v="0"/>
    <x v="1"/>
    <s v="2022-05-19"/>
    <x v="0"/>
    <n v="39312"/>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69.9 Lts de Combustível destinados as viaturas no Funcionamento da Jornada Politica da Assembleia Municipal e a respetiva VI Sessão Ordinaria, conforme proposta em anexo.  "/>
  </r>
  <r>
    <x v="1"/>
    <n v="0"/>
    <n v="0"/>
    <n v="0"/>
    <n v="35571"/>
    <x v="2695"/>
    <x v="0"/>
    <x v="1"/>
    <x v="0"/>
    <s v="01.25.01.10"/>
    <x v="25"/>
    <x v="4"/>
    <x v="4"/>
    <s v="Educação"/>
    <s v="01.25.01"/>
    <s v="Educação"/>
    <s v="01.25.01"/>
    <x v="4"/>
    <x v="0"/>
    <x v="3"/>
    <x v="2"/>
    <x v="0"/>
    <x v="1"/>
    <x v="2"/>
    <x v="0"/>
    <x v="1"/>
    <s v="2022-05-19"/>
    <x v="0"/>
    <n v="35571"/>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243.45 Lts de combustível destinadas as viaturas do transporte escolar Toyota Coaster, ST-35-Rt, ST-76-QP e ST-77-QP, conforme proposta e fatura em anexo."/>
  </r>
  <r>
    <x v="1"/>
    <n v="0"/>
    <n v="0"/>
    <n v="0"/>
    <n v="29807"/>
    <x v="2696"/>
    <x v="0"/>
    <x v="0"/>
    <x v="0"/>
    <s v="03.03.10"/>
    <x v="0"/>
    <x v="0"/>
    <x v="0"/>
    <s v="Receitas Da Câmara"/>
    <s v="03.03.10"/>
    <s v="Receitas Da Câmara"/>
    <s v="03.03.10"/>
    <x v="38"/>
    <x v="0"/>
    <x v="1"/>
    <x v="1"/>
    <x v="0"/>
    <x v="0"/>
    <x v="0"/>
    <x v="0"/>
    <x v="3"/>
    <s v="2022-06-08"/>
    <x v="0"/>
    <n v="2980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
    <x v="2697"/>
    <x v="0"/>
    <x v="0"/>
    <x v="0"/>
    <s v="03.03.10"/>
    <x v="0"/>
    <x v="0"/>
    <x v="0"/>
    <s v="Receitas Da Câmara"/>
    <s v="03.03.10"/>
    <s v="Receitas Da Câmara"/>
    <s v="03.03.10"/>
    <x v="42"/>
    <x v="0"/>
    <x v="5"/>
    <x v="12"/>
    <x v="0"/>
    <x v="0"/>
    <x v="0"/>
    <x v="0"/>
    <x v="3"/>
    <s v="2022-06-08"/>
    <x v="0"/>
    <n v="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0"/>
    <x v="2698"/>
    <x v="0"/>
    <x v="0"/>
    <x v="0"/>
    <s v="03.03.10"/>
    <x v="0"/>
    <x v="0"/>
    <x v="0"/>
    <s v="Receitas Da Câmara"/>
    <s v="03.03.10"/>
    <s v="Receitas Da Câmara"/>
    <s v="03.03.10"/>
    <x v="39"/>
    <x v="0"/>
    <x v="5"/>
    <x v="4"/>
    <x v="0"/>
    <x v="0"/>
    <x v="0"/>
    <x v="0"/>
    <x v="3"/>
    <s v="2022-06-08"/>
    <x v="0"/>
    <n v="2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0"/>
    <x v="2699"/>
    <x v="0"/>
    <x v="0"/>
    <x v="0"/>
    <s v="03.03.10"/>
    <x v="0"/>
    <x v="0"/>
    <x v="0"/>
    <s v="Receitas Da Câmara"/>
    <s v="03.03.10"/>
    <s v="Receitas Da Câmara"/>
    <s v="03.03.10"/>
    <x v="34"/>
    <x v="0"/>
    <x v="5"/>
    <x v="4"/>
    <x v="0"/>
    <x v="0"/>
    <x v="0"/>
    <x v="0"/>
    <x v="3"/>
    <s v="2022-06-08"/>
    <x v="0"/>
    <n v="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2700"/>
    <x v="0"/>
    <x v="1"/>
    <x v="0"/>
    <s v="03.16.23"/>
    <x v="28"/>
    <x v="0"/>
    <x v="5"/>
    <s v="Direção da Educação, Formação Profissional, Emprego"/>
    <s v="03.16.23"/>
    <s v="Direção da Educação, Formação Profissional, Emprego"/>
    <s v="03.16.23"/>
    <x v="9"/>
    <x v="0"/>
    <x v="1"/>
    <x v="5"/>
    <x v="0"/>
    <x v="0"/>
    <x v="2"/>
    <x v="0"/>
    <x v="3"/>
    <s v="2022-06-14"/>
    <x v="0"/>
    <n v="10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o Sr. Guilhermino Lopes Ramos , pela sua deslocaçao a São salvador  do Mundo em missao de serviço no dia 04 de Junho de 2022, conforme documento em anexo."/>
  </r>
  <r>
    <x v="1"/>
    <n v="0"/>
    <n v="0"/>
    <n v="0"/>
    <n v="2800"/>
    <x v="2701"/>
    <x v="0"/>
    <x v="1"/>
    <x v="0"/>
    <s v="03.16.15"/>
    <x v="6"/>
    <x v="0"/>
    <x v="5"/>
    <s v="Direção Financeira"/>
    <s v="03.16.15"/>
    <s v="Direção Financeira"/>
    <s v="03.16.15"/>
    <x v="9"/>
    <x v="0"/>
    <x v="1"/>
    <x v="5"/>
    <x v="0"/>
    <x v="0"/>
    <x v="2"/>
    <x v="0"/>
    <x v="3"/>
    <s v="2022-06-14"/>
    <x v="0"/>
    <n v="2800"/>
    <x v="0"/>
    <m/>
    <x v="0"/>
    <m/>
    <x v="65"/>
    <n v="100478720"/>
    <x v="0"/>
    <x v="0"/>
    <s v="Direção Financeira"/>
    <s v="ORI"/>
    <x v="0"/>
    <m/>
    <x v="0"/>
    <x v="0"/>
    <x v="0"/>
    <x v="0"/>
    <x v="0"/>
    <x v="0"/>
    <x v="0"/>
    <x v="1"/>
    <x v="0"/>
    <x v="0"/>
    <x v="0"/>
    <s v="Direção Financeira"/>
    <x v="0"/>
    <x v="0"/>
    <x v="0"/>
    <x v="0"/>
    <x v="0"/>
    <x v="0"/>
    <x v="0"/>
    <s v="000000"/>
    <x v="0"/>
    <x v="0"/>
    <x v="0"/>
    <x v="0"/>
    <s v="Ajuda de custo a favor do senhor Moisés Landim a quando a sua deslocação em missão de serviço a cidade da Praia no dia 25 e 26 de Maio de 2022, conforme justificativo em anexo.   "/>
  </r>
  <r>
    <x v="1"/>
    <n v="0"/>
    <n v="0"/>
    <n v="0"/>
    <n v="3400"/>
    <x v="2702"/>
    <x v="0"/>
    <x v="1"/>
    <x v="0"/>
    <s v="03.16.11"/>
    <x v="61"/>
    <x v="0"/>
    <x v="5"/>
    <s v="Direcção de Obras"/>
    <s v="03.16.11"/>
    <s v="Direcção de Obras"/>
    <s v="03.16.11"/>
    <x v="9"/>
    <x v="0"/>
    <x v="1"/>
    <x v="5"/>
    <x v="0"/>
    <x v="0"/>
    <x v="2"/>
    <x v="0"/>
    <x v="3"/>
    <s v="2022-06-14"/>
    <x v="0"/>
    <n v="3400"/>
    <x v="0"/>
    <m/>
    <x v="0"/>
    <m/>
    <x v="73"/>
    <n v="100475937"/>
    <x v="0"/>
    <x v="0"/>
    <s v="Direcção de Obras"/>
    <s v="ORI"/>
    <x v="0"/>
    <m/>
    <x v="0"/>
    <x v="0"/>
    <x v="0"/>
    <x v="0"/>
    <x v="0"/>
    <x v="0"/>
    <x v="0"/>
    <x v="0"/>
    <x v="0"/>
    <x v="0"/>
    <x v="0"/>
    <s v="Direcção de Obras"/>
    <x v="0"/>
    <x v="0"/>
    <x v="0"/>
    <x v="0"/>
    <x v="0"/>
    <x v="0"/>
    <x v="0"/>
    <s v="000000"/>
    <x v="0"/>
    <x v="0"/>
    <x v="0"/>
    <x v="0"/>
    <s v="Ajuda de custo a favor do senhor Felisberto Mendonça a quando a sua deslocação em missão de serviço a cidade da Praia no dia 08de junho  e Tarrafal nos dia 04 e 10 Junho de 2022, conforme justificativo em anexo.   "/>
  </r>
  <r>
    <x v="0"/>
    <n v="0"/>
    <n v="0"/>
    <n v="0"/>
    <n v="11330"/>
    <x v="2703"/>
    <x v="0"/>
    <x v="1"/>
    <x v="0"/>
    <s v="01.28.01.05"/>
    <x v="72"/>
    <x v="5"/>
    <x v="6"/>
    <s v="Habitação Social"/>
    <s v="01.28.01"/>
    <s v="Habitação Social"/>
    <s v="01.28.01"/>
    <x v="1"/>
    <x v="0"/>
    <x v="1"/>
    <x v="1"/>
    <x v="0"/>
    <x v="1"/>
    <x v="1"/>
    <x v="0"/>
    <x v="5"/>
    <s v="2022-02-14"/>
    <x v="1"/>
    <n v="11330"/>
    <x v="0"/>
    <m/>
    <x v="0"/>
    <m/>
    <x v="401"/>
    <n v="100479077"/>
    <x v="0"/>
    <x v="0"/>
    <s v="Apoio a auto-construção assistida"/>
    <s v="ORI"/>
    <x v="0"/>
    <s v="AACA"/>
    <x v="0"/>
    <x v="0"/>
    <x v="0"/>
    <x v="0"/>
    <x v="0"/>
    <x v="0"/>
    <x v="0"/>
    <x v="1"/>
    <x v="0"/>
    <x v="0"/>
    <x v="0"/>
    <s v="Apoio a auto-construção assistida"/>
    <x v="0"/>
    <x v="0"/>
    <x v="0"/>
    <x v="0"/>
    <x v="1"/>
    <x v="0"/>
    <x v="0"/>
    <s v="000258"/>
    <x v="0"/>
    <x v="0"/>
    <x v="0"/>
    <x v="0"/>
    <s v="Pagamento a favor do Sr. Austelino Afonso Duarte, referente a aluguer  de andaime usado nos trabalhos de construção de habitação do Sr. José M. Tavares, conforme proposta em anexo."/>
  </r>
  <r>
    <x v="1"/>
    <n v="0"/>
    <n v="0"/>
    <n v="0"/>
    <n v="25000"/>
    <x v="2704"/>
    <x v="0"/>
    <x v="1"/>
    <x v="0"/>
    <s v="01.25.01.10"/>
    <x v="25"/>
    <x v="4"/>
    <x v="4"/>
    <s v="Educação"/>
    <s v="01.25.01"/>
    <s v="Educação"/>
    <s v="01.25.01"/>
    <x v="4"/>
    <x v="0"/>
    <x v="3"/>
    <x v="2"/>
    <x v="0"/>
    <x v="1"/>
    <x v="2"/>
    <x v="0"/>
    <x v="3"/>
    <s v="2022-06-16"/>
    <x v="0"/>
    <n v="25000"/>
    <x v="0"/>
    <m/>
    <x v="0"/>
    <m/>
    <x v="5"/>
    <n v="100476920"/>
    <x v="0"/>
    <x v="0"/>
    <s v="Transporte escolar"/>
    <s v="ORI"/>
    <x v="0"/>
    <m/>
    <x v="0"/>
    <x v="0"/>
    <x v="0"/>
    <x v="0"/>
    <x v="0"/>
    <x v="0"/>
    <x v="0"/>
    <x v="1"/>
    <x v="0"/>
    <x v="0"/>
    <x v="0"/>
    <s v="Transporte escolar"/>
    <x v="0"/>
    <x v="0"/>
    <x v="0"/>
    <x v="0"/>
    <x v="1"/>
    <x v="0"/>
    <x v="0"/>
    <s v="000000"/>
    <x v="0"/>
    <x v="0"/>
    <x v="0"/>
    <x v="0"/>
    <s v="Pagamento a favor Felisberto Carvalho pela aquisição de 162,97 Lts de Combustível destinados as Viaturas Toyota Coaster do Transporte Escolar, conforme proposta em anexo."/>
  </r>
  <r>
    <x v="0"/>
    <n v="0"/>
    <n v="0"/>
    <n v="0"/>
    <n v="23500"/>
    <x v="2705"/>
    <x v="0"/>
    <x v="1"/>
    <x v="0"/>
    <s v="01.27.03.10"/>
    <x v="65"/>
    <x v="2"/>
    <x v="2"/>
    <s v="Gestão de Recursos Hídricos"/>
    <s v="01.27.03"/>
    <s v="Gestão de Recursos Hídricos"/>
    <s v="01.27.03"/>
    <x v="2"/>
    <x v="0"/>
    <x v="1"/>
    <x v="1"/>
    <x v="0"/>
    <x v="1"/>
    <x v="1"/>
    <x v="0"/>
    <x v="3"/>
    <s v="2022-06-16"/>
    <x v="0"/>
    <n v="2350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ao de 153.19 Lts de combustivel destinados ao camião autotanque para abastecimento público de água e para a melhoria de produção agricula, conforme documento em anexo."/>
  </r>
  <r>
    <x v="1"/>
    <n v="0"/>
    <n v="0"/>
    <n v="0"/>
    <n v="27000"/>
    <x v="2706"/>
    <x v="0"/>
    <x v="1"/>
    <x v="0"/>
    <s v="03.16.15"/>
    <x v="6"/>
    <x v="0"/>
    <x v="5"/>
    <s v="Direção Financeira"/>
    <s v="03.16.15"/>
    <s v="Direção Financeira"/>
    <s v="03.16.15"/>
    <x v="7"/>
    <x v="0"/>
    <x v="1"/>
    <x v="1"/>
    <x v="0"/>
    <x v="0"/>
    <x v="2"/>
    <x v="0"/>
    <x v="3"/>
    <s v="2022-06-16"/>
    <x v="0"/>
    <n v="27000"/>
    <x v="0"/>
    <m/>
    <x v="0"/>
    <m/>
    <x v="5"/>
    <n v="100476920"/>
    <x v="0"/>
    <x v="0"/>
    <s v="Direção Financeira"/>
    <s v="ORI"/>
    <x v="0"/>
    <m/>
    <x v="0"/>
    <x v="0"/>
    <x v="0"/>
    <x v="0"/>
    <x v="0"/>
    <x v="0"/>
    <x v="0"/>
    <x v="0"/>
    <x v="0"/>
    <x v="0"/>
    <x v="0"/>
    <s v="Direção Financeira"/>
    <x v="0"/>
    <x v="0"/>
    <x v="0"/>
    <x v="0"/>
    <x v="0"/>
    <x v="0"/>
    <x v="0"/>
    <s v="000000"/>
    <x v="0"/>
    <x v="0"/>
    <x v="0"/>
    <x v="0"/>
    <s v="Pagamento a favor de Felisberto Carvalho Auto,pela aquisiçao de 176.01 lts de combustiveis destinadas as viatura ligeiras em serviço de apoio ao pagamento de pensao social nas localidades,no interior do Munipio, conforme a facura e proposta em anexo."/>
  </r>
  <r>
    <x v="1"/>
    <n v="0"/>
    <n v="0"/>
    <n v="0"/>
    <n v="35920"/>
    <x v="2707"/>
    <x v="0"/>
    <x v="0"/>
    <x v="0"/>
    <s v="03.03.10"/>
    <x v="0"/>
    <x v="0"/>
    <x v="0"/>
    <s v="Receitas Da Câmara"/>
    <s v="03.03.10"/>
    <s v="Receitas Da Câmara"/>
    <s v="03.03.10"/>
    <x v="47"/>
    <x v="0"/>
    <x v="5"/>
    <x v="13"/>
    <x v="0"/>
    <x v="0"/>
    <x v="0"/>
    <x v="0"/>
    <x v="3"/>
    <s v="2022-06-17"/>
    <x v="0"/>
    <n v="35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100"/>
    <x v="2708"/>
    <x v="0"/>
    <x v="0"/>
    <x v="0"/>
    <s v="03.03.10"/>
    <x v="0"/>
    <x v="0"/>
    <x v="0"/>
    <s v="Receitas Da Câmara"/>
    <s v="03.03.10"/>
    <s v="Receitas Da Câmara"/>
    <s v="03.03.10"/>
    <x v="35"/>
    <x v="0"/>
    <x v="1"/>
    <x v="11"/>
    <x v="0"/>
    <x v="0"/>
    <x v="0"/>
    <x v="0"/>
    <x v="3"/>
    <s v="2022-06-17"/>
    <x v="0"/>
    <n v="7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0"/>
    <x v="2709"/>
    <x v="0"/>
    <x v="0"/>
    <x v="0"/>
    <s v="03.03.10"/>
    <x v="0"/>
    <x v="0"/>
    <x v="0"/>
    <s v="Receitas Da Câmara"/>
    <s v="03.03.10"/>
    <s v="Receitas Da Câmara"/>
    <s v="03.03.10"/>
    <x v="36"/>
    <x v="0"/>
    <x v="5"/>
    <x v="4"/>
    <x v="0"/>
    <x v="0"/>
    <x v="0"/>
    <x v="0"/>
    <x v="3"/>
    <s v="2022-06-17"/>
    <x v="0"/>
    <n v="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2"/>
    <x v="2710"/>
    <x v="0"/>
    <x v="1"/>
    <x v="0"/>
    <s v="03.16.21"/>
    <x v="60"/>
    <x v="0"/>
    <x v="5"/>
    <s v="Dir. Turismo, Investimento e Emprendedorismo"/>
    <s v="03.16.21"/>
    <s v="Dir. Turismo, Investimento e Emprendedorismo"/>
    <s v="03.16.21"/>
    <x v="13"/>
    <x v="0"/>
    <x v="1"/>
    <x v="5"/>
    <x v="0"/>
    <x v="0"/>
    <x v="2"/>
    <x v="0"/>
    <x v="4"/>
    <s v="2022-01-26"/>
    <x v="1"/>
    <n v="582"/>
    <x v="0"/>
    <m/>
    <x v="0"/>
    <m/>
    <x v="3"/>
    <n v="100474696"/>
    <x v="0"/>
    <x v="1"/>
    <s v="Dir. Turismo, Investimento e Emprendedorismo"/>
    <s v="ORI"/>
    <x v="0"/>
    <m/>
    <x v="0"/>
    <x v="0"/>
    <x v="0"/>
    <x v="0"/>
    <x v="0"/>
    <x v="0"/>
    <x v="0"/>
    <x v="0"/>
    <x v="0"/>
    <x v="0"/>
    <x v="0"/>
    <s v="Dir. Turismo, Investimento e Emprendedorismo"/>
    <x v="0"/>
    <x v="0"/>
    <x v="0"/>
    <x v="0"/>
    <x v="0"/>
    <x v="0"/>
    <x v="0"/>
    <s v="000161"/>
    <x v="0"/>
    <x v="0"/>
    <x v="1"/>
    <x v="0"/>
    <s v="Pagamento de salário referente a 01-2022"/>
  </r>
  <r>
    <x v="1"/>
    <n v="0"/>
    <n v="0"/>
    <n v="0"/>
    <n v="5829"/>
    <x v="2710"/>
    <x v="0"/>
    <x v="1"/>
    <x v="0"/>
    <s v="03.16.21"/>
    <x v="60"/>
    <x v="0"/>
    <x v="5"/>
    <s v="Dir. Turismo, Investimento e Emprendedorismo"/>
    <s v="03.16.21"/>
    <s v="Dir. Turismo, Investimento e Emprendedorismo"/>
    <s v="03.16.21"/>
    <x v="17"/>
    <x v="0"/>
    <x v="1"/>
    <x v="1"/>
    <x v="1"/>
    <x v="0"/>
    <x v="2"/>
    <x v="0"/>
    <x v="4"/>
    <s v="2022-01-26"/>
    <x v="1"/>
    <n v="5829"/>
    <x v="0"/>
    <m/>
    <x v="0"/>
    <m/>
    <x v="3"/>
    <n v="100474696"/>
    <x v="0"/>
    <x v="1"/>
    <s v="Dir. Turismo, Investimento e Emprendedorismo"/>
    <s v="ORI"/>
    <x v="0"/>
    <m/>
    <x v="0"/>
    <x v="0"/>
    <x v="0"/>
    <x v="0"/>
    <x v="0"/>
    <x v="0"/>
    <x v="0"/>
    <x v="0"/>
    <x v="0"/>
    <x v="0"/>
    <x v="0"/>
    <s v="Dir. Turismo, Investimento e Emprendedorismo"/>
    <x v="0"/>
    <x v="0"/>
    <x v="0"/>
    <x v="0"/>
    <x v="0"/>
    <x v="0"/>
    <x v="0"/>
    <s v="000161"/>
    <x v="0"/>
    <x v="0"/>
    <x v="1"/>
    <x v="0"/>
    <s v="Pagamento de salário referente a 01-2022"/>
  </r>
  <r>
    <x v="1"/>
    <n v="0"/>
    <n v="0"/>
    <n v="0"/>
    <n v="7578"/>
    <x v="2710"/>
    <x v="0"/>
    <x v="1"/>
    <x v="0"/>
    <s v="03.16.21"/>
    <x v="60"/>
    <x v="0"/>
    <x v="5"/>
    <s v="Dir. Turismo, Investimento e Emprendedorismo"/>
    <s v="03.16.21"/>
    <s v="Dir. Turismo, Investimento e Emprendedorismo"/>
    <s v="03.16.21"/>
    <x v="13"/>
    <x v="0"/>
    <x v="1"/>
    <x v="5"/>
    <x v="0"/>
    <x v="0"/>
    <x v="2"/>
    <x v="0"/>
    <x v="4"/>
    <s v="2022-01-26"/>
    <x v="1"/>
    <n v="7578"/>
    <x v="0"/>
    <m/>
    <x v="0"/>
    <m/>
    <x v="22"/>
    <n v="100474693"/>
    <x v="0"/>
    <x v="0"/>
    <s v="Dir. Turismo, Investimento e Emprendedorismo"/>
    <s v="ORI"/>
    <x v="0"/>
    <m/>
    <x v="0"/>
    <x v="0"/>
    <x v="0"/>
    <x v="0"/>
    <x v="0"/>
    <x v="0"/>
    <x v="0"/>
    <x v="0"/>
    <x v="0"/>
    <x v="0"/>
    <x v="0"/>
    <s v="Dir. Turismo, Investimento e Emprendedorismo"/>
    <x v="0"/>
    <x v="0"/>
    <x v="0"/>
    <x v="0"/>
    <x v="0"/>
    <x v="0"/>
    <x v="0"/>
    <s v="000161"/>
    <x v="0"/>
    <x v="0"/>
    <x v="0"/>
    <x v="0"/>
    <s v="Pagamento de salário referente a 01-2022"/>
  </r>
  <r>
    <x v="1"/>
    <n v="0"/>
    <n v="0"/>
    <n v="0"/>
    <n v="75771"/>
    <x v="2710"/>
    <x v="0"/>
    <x v="1"/>
    <x v="0"/>
    <s v="03.16.21"/>
    <x v="60"/>
    <x v="0"/>
    <x v="5"/>
    <s v="Dir. Turismo, Investimento e Emprendedorismo"/>
    <s v="03.16.21"/>
    <s v="Dir. Turismo, Investimento e Emprendedorismo"/>
    <s v="03.16.21"/>
    <x v="17"/>
    <x v="0"/>
    <x v="1"/>
    <x v="1"/>
    <x v="1"/>
    <x v="0"/>
    <x v="2"/>
    <x v="0"/>
    <x v="4"/>
    <s v="2022-01-26"/>
    <x v="1"/>
    <n v="75771"/>
    <x v="0"/>
    <m/>
    <x v="0"/>
    <m/>
    <x v="22"/>
    <n v="100474693"/>
    <x v="0"/>
    <x v="0"/>
    <s v="Dir. Turismo, Investimento e Emprendedorismo"/>
    <s v="ORI"/>
    <x v="0"/>
    <m/>
    <x v="0"/>
    <x v="0"/>
    <x v="0"/>
    <x v="0"/>
    <x v="0"/>
    <x v="0"/>
    <x v="0"/>
    <x v="0"/>
    <x v="0"/>
    <x v="0"/>
    <x v="0"/>
    <s v="Dir. Turismo, Investimento e Emprendedorismo"/>
    <x v="0"/>
    <x v="0"/>
    <x v="0"/>
    <x v="0"/>
    <x v="0"/>
    <x v="0"/>
    <x v="0"/>
    <s v="000161"/>
    <x v="0"/>
    <x v="0"/>
    <x v="0"/>
    <x v="0"/>
    <s v="Pagamento de salário referente a 01-2022"/>
  </r>
  <r>
    <x v="0"/>
    <n v="0"/>
    <n v="0"/>
    <n v="0"/>
    <n v="38000"/>
    <x v="2711"/>
    <x v="0"/>
    <x v="1"/>
    <x v="0"/>
    <s v="01.27.02.12"/>
    <x v="24"/>
    <x v="2"/>
    <x v="2"/>
    <s v="Saneamento básico"/>
    <s v="01.27.02"/>
    <s v="Saneamento básico"/>
    <s v="01.27.02"/>
    <x v="1"/>
    <x v="0"/>
    <x v="1"/>
    <x v="1"/>
    <x v="0"/>
    <x v="1"/>
    <x v="1"/>
    <x v="0"/>
    <x v="4"/>
    <s v="2022-01-10"/>
    <x v="1"/>
    <n v="38000"/>
    <x v="0"/>
    <m/>
    <x v="0"/>
    <m/>
    <x v="48"/>
    <n v="100477149"/>
    <x v="0"/>
    <x v="0"/>
    <s v="Rede de Esgotos"/>
    <s v="ORI"/>
    <x v="0"/>
    <s v="RE"/>
    <x v="0"/>
    <x v="0"/>
    <x v="0"/>
    <x v="0"/>
    <x v="0"/>
    <x v="0"/>
    <x v="0"/>
    <x v="1"/>
    <x v="0"/>
    <x v="0"/>
    <x v="0"/>
    <s v="Rede de Esgotos"/>
    <x v="0"/>
    <x v="0"/>
    <x v="0"/>
    <x v="0"/>
    <x v="1"/>
    <x v="0"/>
    <x v="0"/>
    <s v="000036"/>
    <x v="0"/>
    <x v="0"/>
    <x v="0"/>
    <x v="0"/>
    <s v="Pagamento a Favor da empresa Gomes Mendonça, pelos trabalhos de ligação de rede domiciliaria de esgoto, a favor da Sra. Maria Joana em Monte Terra."/>
  </r>
  <r>
    <x v="1"/>
    <n v="0"/>
    <n v="0"/>
    <n v="0"/>
    <n v="991"/>
    <x v="2712"/>
    <x v="0"/>
    <x v="1"/>
    <x v="0"/>
    <s v="03.16.12"/>
    <x v="35"/>
    <x v="0"/>
    <x v="5"/>
    <s v="Direcção de Urbanismo"/>
    <s v="03.16.12"/>
    <s v="Direcção de Urbanismo"/>
    <s v="03.16.12"/>
    <x v="13"/>
    <x v="0"/>
    <x v="1"/>
    <x v="5"/>
    <x v="0"/>
    <x v="0"/>
    <x v="2"/>
    <x v="0"/>
    <x v="4"/>
    <s v="2022-01-26"/>
    <x v="1"/>
    <n v="991"/>
    <x v="0"/>
    <m/>
    <x v="0"/>
    <m/>
    <x v="3"/>
    <n v="100474696"/>
    <x v="0"/>
    <x v="1"/>
    <s v="Direcção de Urbanismo"/>
    <s v="ORI"/>
    <x v="0"/>
    <m/>
    <x v="0"/>
    <x v="0"/>
    <x v="0"/>
    <x v="0"/>
    <x v="0"/>
    <x v="0"/>
    <x v="0"/>
    <x v="1"/>
    <x v="0"/>
    <x v="0"/>
    <x v="0"/>
    <s v="Direcção de Urbanismo"/>
    <x v="0"/>
    <x v="0"/>
    <x v="0"/>
    <x v="0"/>
    <x v="0"/>
    <x v="0"/>
    <x v="0"/>
    <s v="000166"/>
    <x v="0"/>
    <x v="0"/>
    <x v="1"/>
    <x v="0"/>
    <s v="Pagamento de salário referente a 01-2022"/>
  </r>
  <r>
    <x v="1"/>
    <n v="0"/>
    <n v="0"/>
    <n v="0"/>
    <n v="509"/>
    <x v="2712"/>
    <x v="0"/>
    <x v="1"/>
    <x v="0"/>
    <s v="03.16.12"/>
    <x v="35"/>
    <x v="0"/>
    <x v="5"/>
    <s v="Direcção de Urbanismo"/>
    <s v="03.16.12"/>
    <s v="Direcção de Urbanismo"/>
    <s v="03.16.12"/>
    <x v="60"/>
    <x v="0"/>
    <x v="1"/>
    <x v="1"/>
    <x v="0"/>
    <x v="0"/>
    <x v="2"/>
    <x v="0"/>
    <x v="4"/>
    <s v="2022-01-26"/>
    <x v="1"/>
    <n v="509"/>
    <x v="0"/>
    <m/>
    <x v="0"/>
    <m/>
    <x v="3"/>
    <n v="100474696"/>
    <x v="0"/>
    <x v="1"/>
    <s v="Direcção de Urbanismo"/>
    <s v="ORI"/>
    <x v="0"/>
    <m/>
    <x v="0"/>
    <x v="0"/>
    <x v="0"/>
    <x v="0"/>
    <x v="0"/>
    <x v="0"/>
    <x v="0"/>
    <x v="0"/>
    <x v="0"/>
    <x v="0"/>
    <x v="0"/>
    <s v="Direcção de Urbanismo"/>
    <x v="0"/>
    <x v="0"/>
    <x v="0"/>
    <x v="0"/>
    <x v="0"/>
    <x v="0"/>
    <x v="0"/>
    <s v="000166"/>
    <x v="0"/>
    <x v="0"/>
    <x v="1"/>
    <x v="0"/>
    <s v="Pagamento de salário referente a 01-2022"/>
  </r>
  <r>
    <x v="1"/>
    <n v="0"/>
    <n v="0"/>
    <n v="0"/>
    <n v="13244"/>
    <x v="2712"/>
    <x v="0"/>
    <x v="1"/>
    <x v="0"/>
    <s v="03.16.12"/>
    <x v="35"/>
    <x v="0"/>
    <x v="5"/>
    <s v="Direcção de Urbanismo"/>
    <s v="03.16.12"/>
    <s v="Direcção de Urbanismo"/>
    <s v="03.16.12"/>
    <x v="15"/>
    <x v="0"/>
    <x v="1"/>
    <x v="1"/>
    <x v="1"/>
    <x v="0"/>
    <x v="2"/>
    <x v="0"/>
    <x v="4"/>
    <s v="2022-01-26"/>
    <x v="1"/>
    <n v="13244"/>
    <x v="0"/>
    <m/>
    <x v="0"/>
    <m/>
    <x v="3"/>
    <n v="100474696"/>
    <x v="0"/>
    <x v="1"/>
    <s v="Direcção de Urbanismo"/>
    <s v="ORI"/>
    <x v="0"/>
    <m/>
    <x v="0"/>
    <x v="0"/>
    <x v="0"/>
    <x v="0"/>
    <x v="0"/>
    <x v="0"/>
    <x v="0"/>
    <x v="0"/>
    <x v="0"/>
    <x v="0"/>
    <x v="0"/>
    <s v="Direcção de Urbanismo"/>
    <x v="0"/>
    <x v="0"/>
    <x v="0"/>
    <x v="0"/>
    <x v="0"/>
    <x v="0"/>
    <x v="0"/>
    <s v="000166"/>
    <x v="0"/>
    <x v="0"/>
    <x v="1"/>
    <x v="0"/>
    <s v="Pagamento de salário referente a 01-2022"/>
  </r>
  <r>
    <x v="1"/>
    <n v="0"/>
    <n v="0"/>
    <n v="0"/>
    <n v="5460"/>
    <x v="2712"/>
    <x v="0"/>
    <x v="1"/>
    <x v="0"/>
    <s v="03.16.12"/>
    <x v="35"/>
    <x v="0"/>
    <x v="5"/>
    <s v="Direcção de Urbanismo"/>
    <s v="03.16.12"/>
    <s v="Direcção de Urbanismo"/>
    <s v="03.16.12"/>
    <x v="16"/>
    <x v="0"/>
    <x v="1"/>
    <x v="1"/>
    <x v="1"/>
    <x v="0"/>
    <x v="2"/>
    <x v="0"/>
    <x v="4"/>
    <s v="2022-01-26"/>
    <x v="1"/>
    <n v="5460"/>
    <x v="0"/>
    <m/>
    <x v="0"/>
    <m/>
    <x v="3"/>
    <n v="100474696"/>
    <x v="0"/>
    <x v="1"/>
    <s v="Direcção de Urbanismo"/>
    <s v="ORI"/>
    <x v="0"/>
    <m/>
    <x v="0"/>
    <x v="0"/>
    <x v="0"/>
    <x v="0"/>
    <x v="0"/>
    <x v="0"/>
    <x v="0"/>
    <x v="0"/>
    <x v="0"/>
    <x v="0"/>
    <x v="0"/>
    <s v="Direcção de Urbanismo"/>
    <x v="0"/>
    <x v="0"/>
    <x v="0"/>
    <x v="0"/>
    <x v="0"/>
    <x v="0"/>
    <x v="0"/>
    <s v="000166"/>
    <x v="0"/>
    <x v="0"/>
    <x v="1"/>
    <x v="0"/>
    <s v="Pagamento de salário referente a 01-2022"/>
  </r>
  <r>
    <x v="1"/>
    <n v="0"/>
    <n v="0"/>
    <n v="0"/>
    <n v="9919"/>
    <x v="2712"/>
    <x v="0"/>
    <x v="1"/>
    <x v="0"/>
    <s v="03.16.12"/>
    <x v="35"/>
    <x v="0"/>
    <x v="5"/>
    <s v="Direcção de Urbanismo"/>
    <s v="03.16.12"/>
    <s v="Direcção de Urbanismo"/>
    <s v="03.16.12"/>
    <x v="17"/>
    <x v="0"/>
    <x v="1"/>
    <x v="1"/>
    <x v="1"/>
    <x v="0"/>
    <x v="2"/>
    <x v="0"/>
    <x v="4"/>
    <s v="2022-01-26"/>
    <x v="1"/>
    <n v="9919"/>
    <x v="0"/>
    <m/>
    <x v="0"/>
    <m/>
    <x v="3"/>
    <n v="100474696"/>
    <x v="0"/>
    <x v="1"/>
    <s v="Direcção de Urbanismo"/>
    <s v="ORI"/>
    <x v="0"/>
    <m/>
    <x v="0"/>
    <x v="0"/>
    <x v="0"/>
    <x v="0"/>
    <x v="0"/>
    <x v="0"/>
    <x v="0"/>
    <x v="0"/>
    <x v="0"/>
    <x v="0"/>
    <x v="0"/>
    <s v="Direcção de Urbanismo"/>
    <x v="0"/>
    <x v="0"/>
    <x v="0"/>
    <x v="0"/>
    <x v="0"/>
    <x v="0"/>
    <x v="0"/>
    <s v="000166"/>
    <x v="0"/>
    <x v="0"/>
    <x v="1"/>
    <x v="0"/>
    <s v="Pagamento de salário referente a 01-2022"/>
  </r>
  <r>
    <x v="1"/>
    <n v="0"/>
    <n v="0"/>
    <n v="0"/>
    <n v="930"/>
    <x v="2712"/>
    <x v="0"/>
    <x v="1"/>
    <x v="0"/>
    <s v="03.16.12"/>
    <x v="35"/>
    <x v="0"/>
    <x v="5"/>
    <s v="Direcção de Urbanismo"/>
    <s v="03.16.12"/>
    <s v="Direcção de Urbanismo"/>
    <s v="03.16.12"/>
    <x v="13"/>
    <x v="0"/>
    <x v="1"/>
    <x v="5"/>
    <x v="0"/>
    <x v="0"/>
    <x v="2"/>
    <x v="0"/>
    <x v="4"/>
    <s v="2022-01-26"/>
    <x v="1"/>
    <n v="930"/>
    <x v="0"/>
    <m/>
    <x v="0"/>
    <m/>
    <x v="33"/>
    <n v="100474706"/>
    <x v="0"/>
    <x v="6"/>
    <s v="Direcção de Urbanismo"/>
    <s v="ORI"/>
    <x v="0"/>
    <m/>
    <x v="0"/>
    <x v="0"/>
    <x v="0"/>
    <x v="0"/>
    <x v="0"/>
    <x v="0"/>
    <x v="0"/>
    <x v="1"/>
    <x v="0"/>
    <x v="0"/>
    <x v="0"/>
    <s v="Direcção de Urbanismo"/>
    <x v="0"/>
    <x v="0"/>
    <x v="0"/>
    <x v="0"/>
    <x v="0"/>
    <x v="0"/>
    <x v="0"/>
    <s v="000166"/>
    <x v="0"/>
    <x v="0"/>
    <x v="6"/>
    <x v="0"/>
    <s v="Pagamento de salário referente a 01-2022"/>
  </r>
  <r>
    <x v="1"/>
    <n v="0"/>
    <n v="0"/>
    <n v="0"/>
    <n v="477"/>
    <x v="2712"/>
    <x v="0"/>
    <x v="1"/>
    <x v="0"/>
    <s v="03.16.12"/>
    <x v="35"/>
    <x v="0"/>
    <x v="5"/>
    <s v="Direcção de Urbanismo"/>
    <s v="03.16.12"/>
    <s v="Direcção de Urbanismo"/>
    <s v="03.16.12"/>
    <x v="60"/>
    <x v="0"/>
    <x v="1"/>
    <x v="1"/>
    <x v="0"/>
    <x v="0"/>
    <x v="2"/>
    <x v="0"/>
    <x v="4"/>
    <s v="2022-01-26"/>
    <x v="1"/>
    <n v="477"/>
    <x v="0"/>
    <m/>
    <x v="0"/>
    <m/>
    <x v="33"/>
    <n v="100474706"/>
    <x v="0"/>
    <x v="6"/>
    <s v="Direcção de Urbanismo"/>
    <s v="ORI"/>
    <x v="0"/>
    <m/>
    <x v="0"/>
    <x v="0"/>
    <x v="0"/>
    <x v="0"/>
    <x v="0"/>
    <x v="0"/>
    <x v="0"/>
    <x v="0"/>
    <x v="0"/>
    <x v="0"/>
    <x v="0"/>
    <s v="Direcção de Urbanismo"/>
    <x v="0"/>
    <x v="0"/>
    <x v="0"/>
    <x v="0"/>
    <x v="0"/>
    <x v="0"/>
    <x v="0"/>
    <s v="000166"/>
    <x v="0"/>
    <x v="0"/>
    <x v="6"/>
    <x v="0"/>
    <s v="Pagamento de salário referente a 01-2022"/>
  </r>
  <r>
    <x v="1"/>
    <n v="0"/>
    <n v="0"/>
    <n v="0"/>
    <n v="12425"/>
    <x v="2712"/>
    <x v="0"/>
    <x v="1"/>
    <x v="0"/>
    <s v="03.16.12"/>
    <x v="35"/>
    <x v="0"/>
    <x v="5"/>
    <s v="Direcção de Urbanismo"/>
    <s v="03.16.12"/>
    <s v="Direcção de Urbanismo"/>
    <s v="03.16.12"/>
    <x v="15"/>
    <x v="0"/>
    <x v="1"/>
    <x v="1"/>
    <x v="1"/>
    <x v="0"/>
    <x v="2"/>
    <x v="0"/>
    <x v="4"/>
    <s v="2022-01-26"/>
    <x v="1"/>
    <n v="12425"/>
    <x v="0"/>
    <m/>
    <x v="0"/>
    <m/>
    <x v="33"/>
    <n v="100474706"/>
    <x v="0"/>
    <x v="6"/>
    <s v="Direcção de Urbanismo"/>
    <s v="ORI"/>
    <x v="0"/>
    <m/>
    <x v="0"/>
    <x v="0"/>
    <x v="0"/>
    <x v="0"/>
    <x v="0"/>
    <x v="0"/>
    <x v="0"/>
    <x v="0"/>
    <x v="0"/>
    <x v="0"/>
    <x v="0"/>
    <s v="Direcção de Urbanismo"/>
    <x v="0"/>
    <x v="0"/>
    <x v="0"/>
    <x v="0"/>
    <x v="0"/>
    <x v="0"/>
    <x v="0"/>
    <s v="000166"/>
    <x v="0"/>
    <x v="0"/>
    <x v="6"/>
    <x v="0"/>
    <s v="Pagamento de salário referente a 01-2022"/>
  </r>
  <r>
    <x v="1"/>
    <n v="0"/>
    <n v="0"/>
    <n v="0"/>
    <n v="5123"/>
    <x v="2712"/>
    <x v="0"/>
    <x v="1"/>
    <x v="0"/>
    <s v="03.16.12"/>
    <x v="35"/>
    <x v="0"/>
    <x v="5"/>
    <s v="Direcção de Urbanismo"/>
    <s v="03.16.12"/>
    <s v="Direcção de Urbanismo"/>
    <s v="03.16.12"/>
    <x v="16"/>
    <x v="0"/>
    <x v="1"/>
    <x v="1"/>
    <x v="1"/>
    <x v="0"/>
    <x v="2"/>
    <x v="0"/>
    <x v="4"/>
    <s v="2022-01-26"/>
    <x v="1"/>
    <n v="5123"/>
    <x v="0"/>
    <m/>
    <x v="0"/>
    <m/>
    <x v="33"/>
    <n v="100474706"/>
    <x v="0"/>
    <x v="6"/>
    <s v="Direcção de Urbanismo"/>
    <s v="ORI"/>
    <x v="0"/>
    <m/>
    <x v="0"/>
    <x v="0"/>
    <x v="0"/>
    <x v="0"/>
    <x v="0"/>
    <x v="0"/>
    <x v="0"/>
    <x v="0"/>
    <x v="0"/>
    <x v="0"/>
    <x v="0"/>
    <s v="Direcção de Urbanismo"/>
    <x v="0"/>
    <x v="0"/>
    <x v="0"/>
    <x v="0"/>
    <x v="0"/>
    <x v="0"/>
    <x v="0"/>
    <s v="000166"/>
    <x v="0"/>
    <x v="0"/>
    <x v="6"/>
    <x v="0"/>
    <s v="Pagamento de salário referente a 01-2022"/>
  </r>
  <r>
    <x v="1"/>
    <n v="0"/>
    <n v="0"/>
    <n v="0"/>
    <n v="9306"/>
    <x v="2712"/>
    <x v="0"/>
    <x v="1"/>
    <x v="0"/>
    <s v="03.16.12"/>
    <x v="35"/>
    <x v="0"/>
    <x v="5"/>
    <s v="Direcção de Urbanismo"/>
    <s v="03.16.12"/>
    <s v="Direcção de Urbanismo"/>
    <s v="03.16.12"/>
    <x v="17"/>
    <x v="0"/>
    <x v="1"/>
    <x v="1"/>
    <x v="1"/>
    <x v="0"/>
    <x v="2"/>
    <x v="0"/>
    <x v="4"/>
    <s v="2022-01-26"/>
    <x v="1"/>
    <n v="9306"/>
    <x v="0"/>
    <m/>
    <x v="0"/>
    <m/>
    <x v="33"/>
    <n v="100474706"/>
    <x v="0"/>
    <x v="6"/>
    <s v="Direcção de Urbanismo"/>
    <s v="ORI"/>
    <x v="0"/>
    <m/>
    <x v="0"/>
    <x v="0"/>
    <x v="0"/>
    <x v="0"/>
    <x v="0"/>
    <x v="0"/>
    <x v="0"/>
    <x v="0"/>
    <x v="0"/>
    <x v="0"/>
    <x v="0"/>
    <s v="Direcção de Urbanismo"/>
    <x v="0"/>
    <x v="0"/>
    <x v="0"/>
    <x v="0"/>
    <x v="0"/>
    <x v="0"/>
    <x v="0"/>
    <s v="000166"/>
    <x v="0"/>
    <x v="0"/>
    <x v="6"/>
    <x v="0"/>
    <s v="Pagamento de salário referente a 01-2022"/>
  </r>
  <r>
    <x v="1"/>
    <n v="0"/>
    <n v="0"/>
    <n v="0"/>
    <n v="10319"/>
    <x v="2712"/>
    <x v="0"/>
    <x v="1"/>
    <x v="0"/>
    <s v="03.16.12"/>
    <x v="35"/>
    <x v="0"/>
    <x v="5"/>
    <s v="Direcção de Urbanismo"/>
    <s v="03.16.12"/>
    <s v="Direcção de Urbanismo"/>
    <s v="03.16.12"/>
    <x v="13"/>
    <x v="0"/>
    <x v="1"/>
    <x v="5"/>
    <x v="0"/>
    <x v="0"/>
    <x v="2"/>
    <x v="0"/>
    <x v="4"/>
    <s v="2022-01-26"/>
    <x v="1"/>
    <n v="10319"/>
    <x v="0"/>
    <m/>
    <x v="0"/>
    <m/>
    <x v="22"/>
    <n v="100474693"/>
    <x v="0"/>
    <x v="0"/>
    <s v="Direcção de Urbanismo"/>
    <s v="ORI"/>
    <x v="0"/>
    <m/>
    <x v="0"/>
    <x v="0"/>
    <x v="0"/>
    <x v="0"/>
    <x v="0"/>
    <x v="0"/>
    <x v="0"/>
    <x v="1"/>
    <x v="0"/>
    <x v="0"/>
    <x v="0"/>
    <s v="Direcção de Urbanismo"/>
    <x v="0"/>
    <x v="0"/>
    <x v="0"/>
    <x v="0"/>
    <x v="0"/>
    <x v="0"/>
    <x v="0"/>
    <s v="000166"/>
    <x v="0"/>
    <x v="0"/>
    <x v="0"/>
    <x v="0"/>
    <s v="Pagamento de salário referente a 01-2022"/>
  </r>
  <r>
    <x v="1"/>
    <n v="0"/>
    <n v="0"/>
    <n v="0"/>
    <n v="5298"/>
    <x v="2712"/>
    <x v="0"/>
    <x v="1"/>
    <x v="0"/>
    <s v="03.16.12"/>
    <x v="35"/>
    <x v="0"/>
    <x v="5"/>
    <s v="Direcção de Urbanismo"/>
    <s v="03.16.12"/>
    <s v="Direcção de Urbanismo"/>
    <s v="03.16.12"/>
    <x v="60"/>
    <x v="0"/>
    <x v="1"/>
    <x v="1"/>
    <x v="0"/>
    <x v="0"/>
    <x v="2"/>
    <x v="0"/>
    <x v="4"/>
    <s v="2022-01-26"/>
    <x v="1"/>
    <n v="5298"/>
    <x v="0"/>
    <m/>
    <x v="0"/>
    <m/>
    <x v="22"/>
    <n v="100474693"/>
    <x v="0"/>
    <x v="0"/>
    <s v="Direcção de Urbanismo"/>
    <s v="ORI"/>
    <x v="0"/>
    <m/>
    <x v="0"/>
    <x v="0"/>
    <x v="0"/>
    <x v="0"/>
    <x v="0"/>
    <x v="0"/>
    <x v="0"/>
    <x v="0"/>
    <x v="0"/>
    <x v="0"/>
    <x v="0"/>
    <s v="Direcção de Urbanismo"/>
    <x v="0"/>
    <x v="0"/>
    <x v="0"/>
    <x v="0"/>
    <x v="0"/>
    <x v="0"/>
    <x v="0"/>
    <s v="000166"/>
    <x v="0"/>
    <x v="0"/>
    <x v="0"/>
    <x v="0"/>
    <s v="Pagamento de salário referente a 01-2022"/>
  </r>
  <r>
    <x v="1"/>
    <n v="0"/>
    <n v="0"/>
    <n v="0"/>
    <n v="137796"/>
    <x v="2712"/>
    <x v="0"/>
    <x v="1"/>
    <x v="0"/>
    <s v="03.16.12"/>
    <x v="35"/>
    <x v="0"/>
    <x v="5"/>
    <s v="Direcção de Urbanismo"/>
    <s v="03.16.12"/>
    <s v="Direcção de Urbanismo"/>
    <s v="03.16.12"/>
    <x v="15"/>
    <x v="0"/>
    <x v="1"/>
    <x v="1"/>
    <x v="1"/>
    <x v="0"/>
    <x v="2"/>
    <x v="0"/>
    <x v="4"/>
    <s v="2022-01-26"/>
    <x v="1"/>
    <n v="137796"/>
    <x v="0"/>
    <m/>
    <x v="0"/>
    <m/>
    <x v="22"/>
    <n v="100474693"/>
    <x v="0"/>
    <x v="0"/>
    <s v="Direcção de Urbanismo"/>
    <s v="ORI"/>
    <x v="0"/>
    <m/>
    <x v="0"/>
    <x v="0"/>
    <x v="0"/>
    <x v="0"/>
    <x v="0"/>
    <x v="0"/>
    <x v="0"/>
    <x v="0"/>
    <x v="0"/>
    <x v="0"/>
    <x v="0"/>
    <s v="Direcção de Urbanismo"/>
    <x v="0"/>
    <x v="0"/>
    <x v="0"/>
    <x v="0"/>
    <x v="0"/>
    <x v="0"/>
    <x v="0"/>
    <s v="000166"/>
    <x v="0"/>
    <x v="0"/>
    <x v="0"/>
    <x v="0"/>
    <s v="Pagamento de salário referente a 01-2022"/>
  </r>
  <r>
    <x v="1"/>
    <n v="0"/>
    <n v="0"/>
    <n v="0"/>
    <n v="56813"/>
    <x v="2712"/>
    <x v="0"/>
    <x v="1"/>
    <x v="0"/>
    <s v="03.16.12"/>
    <x v="35"/>
    <x v="0"/>
    <x v="5"/>
    <s v="Direcção de Urbanismo"/>
    <s v="03.16.12"/>
    <s v="Direcção de Urbanismo"/>
    <s v="03.16.12"/>
    <x v="16"/>
    <x v="0"/>
    <x v="1"/>
    <x v="1"/>
    <x v="1"/>
    <x v="0"/>
    <x v="2"/>
    <x v="0"/>
    <x v="4"/>
    <s v="2022-01-26"/>
    <x v="1"/>
    <n v="56813"/>
    <x v="0"/>
    <m/>
    <x v="0"/>
    <m/>
    <x v="22"/>
    <n v="100474693"/>
    <x v="0"/>
    <x v="0"/>
    <s v="Direcção de Urbanismo"/>
    <s v="ORI"/>
    <x v="0"/>
    <m/>
    <x v="0"/>
    <x v="0"/>
    <x v="0"/>
    <x v="0"/>
    <x v="0"/>
    <x v="0"/>
    <x v="0"/>
    <x v="0"/>
    <x v="0"/>
    <x v="0"/>
    <x v="0"/>
    <s v="Direcção de Urbanismo"/>
    <x v="0"/>
    <x v="0"/>
    <x v="0"/>
    <x v="0"/>
    <x v="0"/>
    <x v="0"/>
    <x v="0"/>
    <s v="000166"/>
    <x v="0"/>
    <x v="0"/>
    <x v="0"/>
    <x v="0"/>
    <s v="Pagamento de salário referente a 01-2022"/>
  </r>
  <r>
    <x v="1"/>
    <n v="0"/>
    <n v="0"/>
    <n v="0"/>
    <n v="103175"/>
    <x v="2712"/>
    <x v="0"/>
    <x v="1"/>
    <x v="0"/>
    <s v="03.16.12"/>
    <x v="35"/>
    <x v="0"/>
    <x v="5"/>
    <s v="Direcção de Urbanismo"/>
    <s v="03.16.12"/>
    <s v="Direcção de Urbanismo"/>
    <s v="03.16.12"/>
    <x v="17"/>
    <x v="0"/>
    <x v="1"/>
    <x v="1"/>
    <x v="1"/>
    <x v="0"/>
    <x v="2"/>
    <x v="0"/>
    <x v="4"/>
    <s v="2022-01-26"/>
    <x v="1"/>
    <n v="103175"/>
    <x v="0"/>
    <m/>
    <x v="0"/>
    <m/>
    <x v="22"/>
    <n v="100474693"/>
    <x v="0"/>
    <x v="0"/>
    <s v="Direcção de Urbanismo"/>
    <s v="ORI"/>
    <x v="0"/>
    <m/>
    <x v="0"/>
    <x v="0"/>
    <x v="0"/>
    <x v="0"/>
    <x v="0"/>
    <x v="0"/>
    <x v="0"/>
    <x v="0"/>
    <x v="0"/>
    <x v="0"/>
    <x v="0"/>
    <s v="Direcção de Urbanismo"/>
    <x v="0"/>
    <x v="0"/>
    <x v="0"/>
    <x v="0"/>
    <x v="0"/>
    <x v="0"/>
    <x v="0"/>
    <s v="000166"/>
    <x v="0"/>
    <x v="0"/>
    <x v="0"/>
    <x v="0"/>
    <s v="Pagamento de salário referente a 01-2022"/>
  </r>
  <r>
    <x v="0"/>
    <n v="0"/>
    <n v="0"/>
    <n v="0"/>
    <n v="25000"/>
    <x v="2713"/>
    <x v="0"/>
    <x v="1"/>
    <x v="0"/>
    <s v="01.27.06.41"/>
    <x v="12"/>
    <x v="2"/>
    <x v="2"/>
    <s v="Requalificação Urbana e habitação"/>
    <s v="01.27.06"/>
    <s v="Requalificação Urbana e habitação"/>
    <s v="01.27.06"/>
    <x v="12"/>
    <x v="0"/>
    <x v="1"/>
    <x v="1"/>
    <x v="0"/>
    <x v="1"/>
    <x v="1"/>
    <x v="0"/>
    <x v="5"/>
    <s v="2022-02-18"/>
    <x v="1"/>
    <n v="25000"/>
    <x v="0"/>
    <m/>
    <x v="0"/>
    <m/>
    <x v="402"/>
    <n v="100479294"/>
    <x v="0"/>
    <x v="0"/>
    <s v="Reabilitação de Jardins Infantis e Escolas do EBI"/>
    <s v="ORI"/>
    <x v="0"/>
    <s v="RJEBI"/>
    <x v="0"/>
    <x v="0"/>
    <x v="0"/>
    <x v="0"/>
    <x v="0"/>
    <x v="0"/>
    <x v="0"/>
    <x v="1"/>
    <x v="0"/>
    <x v="0"/>
    <x v="0"/>
    <s v="Reabilitação de Jardins Infantis e Escolas do EBI"/>
    <x v="0"/>
    <x v="0"/>
    <x v="0"/>
    <x v="0"/>
    <x v="1"/>
    <x v="0"/>
    <x v="0"/>
    <s v="000317"/>
    <x v="0"/>
    <x v="0"/>
    <x v="0"/>
    <x v="0"/>
    <s v="Pagamento a empresa Da Rosa Canalização e Comércio, referente a prestação de serviço de manutenção das instalações sanitária nos Jardins Infantil da cidade, conforme proposta em anexo."/>
  </r>
  <r>
    <x v="1"/>
    <n v="0"/>
    <n v="0"/>
    <n v="0"/>
    <n v="2300"/>
    <x v="2714"/>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84"/>
    <x v="0"/>
    <x v="0"/>
    <x v="1"/>
    <x v="0"/>
    <s v="Pagamento a favor da sra. Cleiza Rosana Fortes, pela prestação de serviço de limpeza urbana, referente a mês de Fevereiro de 2022, conforme justificativo em anexo. "/>
  </r>
  <r>
    <x v="1"/>
    <n v="0"/>
    <n v="0"/>
    <n v="0"/>
    <n v="13030"/>
    <x v="2714"/>
    <x v="0"/>
    <x v="1"/>
    <x v="0"/>
    <s v="01.27.02.11"/>
    <x v="14"/>
    <x v="2"/>
    <x v="2"/>
    <s v="Saneamento básico"/>
    <s v="01.27.02"/>
    <s v="Saneamento básico"/>
    <s v="01.27.02"/>
    <x v="4"/>
    <x v="0"/>
    <x v="3"/>
    <x v="2"/>
    <x v="0"/>
    <x v="1"/>
    <x v="2"/>
    <x v="0"/>
    <x v="5"/>
    <s v="2022-02-22"/>
    <x v="1"/>
    <n v="13030"/>
    <x v="0"/>
    <m/>
    <x v="0"/>
    <m/>
    <x v="203"/>
    <n v="100478909"/>
    <x v="0"/>
    <x v="0"/>
    <s v="Reforço do saneamento básico"/>
    <s v="ORI"/>
    <x v="0"/>
    <m/>
    <x v="0"/>
    <x v="0"/>
    <x v="0"/>
    <x v="0"/>
    <x v="0"/>
    <x v="0"/>
    <x v="0"/>
    <x v="1"/>
    <x v="0"/>
    <x v="0"/>
    <x v="0"/>
    <s v="Reforço do saneamento básico"/>
    <x v="0"/>
    <x v="0"/>
    <x v="0"/>
    <x v="0"/>
    <x v="1"/>
    <x v="0"/>
    <x v="0"/>
    <s v="000384"/>
    <x v="0"/>
    <x v="0"/>
    <x v="0"/>
    <x v="0"/>
    <s v="Pagamento a favor da sra. Cleiza Rosana Fortes, pela prestação de serviço de limpeza urbana, referente a mês de Fevereiro de 2022, conforme justificativo em anexo. "/>
  </r>
  <r>
    <x v="1"/>
    <n v="0"/>
    <n v="0"/>
    <n v="0"/>
    <n v="12100"/>
    <x v="2715"/>
    <x v="0"/>
    <x v="1"/>
    <x v="0"/>
    <s v="03.16.15"/>
    <x v="6"/>
    <x v="0"/>
    <x v="5"/>
    <s v="Direção Financeira"/>
    <s v="03.16.15"/>
    <s v="Direção Financeira"/>
    <s v="03.16.15"/>
    <x v="67"/>
    <x v="0"/>
    <x v="1"/>
    <x v="1"/>
    <x v="0"/>
    <x v="0"/>
    <x v="2"/>
    <x v="0"/>
    <x v="2"/>
    <s v="2022-03-04"/>
    <x v="1"/>
    <n v="12100"/>
    <x v="0"/>
    <m/>
    <x v="0"/>
    <m/>
    <x v="0"/>
    <n v="100474914"/>
    <x v="0"/>
    <x v="0"/>
    <s v="Direção Financeira"/>
    <s v="ORI"/>
    <x v="0"/>
    <m/>
    <x v="0"/>
    <x v="0"/>
    <x v="0"/>
    <x v="0"/>
    <x v="0"/>
    <x v="0"/>
    <x v="0"/>
    <x v="0"/>
    <x v="0"/>
    <x v="0"/>
    <x v="0"/>
    <s v="Direção Financeira"/>
    <x v="0"/>
    <x v="0"/>
    <x v="0"/>
    <x v="0"/>
    <x v="0"/>
    <x v="0"/>
    <x v="0"/>
    <s v="000502"/>
    <x v="0"/>
    <x v="0"/>
    <x v="0"/>
    <x v="0"/>
    <s v="Pagamento referente a aquisição de toner para impressora de rede, material de escritório e tinteiros, conforme fatura e proposta em anexo."/>
  </r>
  <r>
    <x v="1"/>
    <n v="0"/>
    <n v="0"/>
    <n v="0"/>
    <n v="648"/>
    <x v="2716"/>
    <x v="0"/>
    <x v="1"/>
    <x v="0"/>
    <s v="03.16.23"/>
    <x v="28"/>
    <x v="0"/>
    <x v="5"/>
    <s v="Direção da Educação, Formação Profissional, Emprego"/>
    <s v="03.16.23"/>
    <s v="Direção da Educação, Formação Profissional, Emprego"/>
    <s v="03.16.23"/>
    <x v="15"/>
    <x v="0"/>
    <x v="1"/>
    <x v="1"/>
    <x v="1"/>
    <x v="0"/>
    <x v="2"/>
    <x v="0"/>
    <x v="2"/>
    <s v="2022-03-04"/>
    <x v="1"/>
    <n v="648"/>
    <x v="0"/>
    <m/>
    <x v="0"/>
    <m/>
    <x v="33"/>
    <n v="100474706"/>
    <x v="0"/>
    <x v="6"/>
    <s v="Direção da Educação, Formação Profissional, Emprego"/>
    <s v="ORI"/>
    <x v="0"/>
    <m/>
    <x v="0"/>
    <x v="0"/>
    <x v="0"/>
    <x v="0"/>
    <x v="0"/>
    <x v="0"/>
    <x v="0"/>
    <x v="0"/>
    <x v="0"/>
    <x v="0"/>
    <x v="0"/>
    <s v="Direção da Educação, Formação Profissional, Emprego"/>
    <x v="0"/>
    <x v="0"/>
    <x v="0"/>
    <x v="0"/>
    <x v="0"/>
    <x v="0"/>
    <x v="0"/>
    <s v="000504"/>
    <x v="0"/>
    <x v="0"/>
    <x v="6"/>
    <x v="0"/>
    <s v="Pagamento a favor da cozinheira Edna Sofia Rodrigues Nunes, conforma proposta em anexo."/>
  </r>
  <r>
    <x v="1"/>
    <n v="0"/>
    <n v="0"/>
    <n v="0"/>
    <n v="7452"/>
    <x v="2716"/>
    <x v="0"/>
    <x v="1"/>
    <x v="0"/>
    <s v="03.16.23"/>
    <x v="28"/>
    <x v="0"/>
    <x v="5"/>
    <s v="Direção da Educação, Formação Profissional, Emprego"/>
    <s v="03.16.23"/>
    <s v="Direção da Educação, Formação Profissional, Emprego"/>
    <s v="03.16.23"/>
    <x v="15"/>
    <x v="0"/>
    <x v="1"/>
    <x v="1"/>
    <x v="1"/>
    <x v="0"/>
    <x v="2"/>
    <x v="0"/>
    <x v="2"/>
    <s v="2022-03-04"/>
    <x v="1"/>
    <n v="7452"/>
    <x v="0"/>
    <m/>
    <x v="0"/>
    <m/>
    <x v="403"/>
    <n v="100475890"/>
    <x v="0"/>
    <x v="0"/>
    <s v="Direção da Educação, Formação Profissional, Emprego"/>
    <s v="ORI"/>
    <x v="0"/>
    <m/>
    <x v="0"/>
    <x v="0"/>
    <x v="0"/>
    <x v="0"/>
    <x v="0"/>
    <x v="0"/>
    <x v="0"/>
    <x v="0"/>
    <x v="0"/>
    <x v="0"/>
    <x v="0"/>
    <s v="Direção da Educação, Formação Profissional, Emprego"/>
    <x v="0"/>
    <x v="0"/>
    <x v="0"/>
    <x v="0"/>
    <x v="0"/>
    <x v="0"/>
    <x v="0"/>
    <s v="000504"/>
    <x v="0"/>
    <x v="0"/>
    <x v="0"/>
    <x v="0"/>
    <s v="Pagamento a favor da cozinheira Edna Sofia Rodrigues Nunes, conforma proposta em anexo."/>
  </r>
  <r>
    <x v="1"/>
    <n v="0"/>
    <n v="0"/>
    <n v="0"/>
    <n v="4710"/>
    <x v="2717"/>
    <x v="0"/>
    <x v="1"/>
    <x v="0"/>
    <s v="01.23.01.02"/>
    <x v="71"/>
    <x v="1"/>
    <x v="1"/>
    <s v="Género"/>
    <s v="01.23.01"/>
    <s v="Género"/>
    <s v="01.23.01"/>
    <x v="4"/>
    <x v="0"/>
    <x v="3"/>
    <x v="2"/>
    <x v="0"/>
    <x v="1"/>
    <x v="2"/>
    <x v="0"/>
    <x v="2"/>
    <s v="2022-03-10"/>
    <x v="1"/>
    <n v="4710"/>
    <x v="0"/>
    <m/>
    <x v="0"/>
    <m/>
    <x v="0"/>
    <n v="100474914"/>
    <x v="0"/>
    <x v="0"/>
    <s v="Empoderamento da mulher"/>
    <s v="ORI"/>
    <x v="0"/>
    <m/>
    <x v="0"/>
    <x v="0"/>
    <x v="0"/>
    <x v="0"/>
    <x v="0"/>
    <x v="0"/>
    <x v="0"/>
    <x v="2"/>
    <x v="1"/>
    <x v="1"/>
    <x v="0"/>
    <s v="Empoderamento da mulher"/>
    <x v="0"/>
    <x v="0"/>
    <x v="0"/>
    <x v="0"/>
    <x v="1"/>
    <x v="0"/>
    <x v="0"/>
    <s v="000557"/>
    <x v="0"/>
    <x v="0"/>
    <x v="0"/>
    <x v="0"/>
    <s v="Pagamento referente á aquisição de artigos de beleza, enquadrada no âmbito da atividade de comemoração do dia internacional  da mulher, conforme fatura e proposta em anexo."/>
  </r>
  <r>
    <x v="1"/>
    <n v="0"/>
    <n v="0"/>
    <n v="0"/>
    <n v="246"/>
    <x v="2718"/>
    <x v="0"/>
    <x v="1"/>
    <x v="0"/>
    <s v="03.16.19"/>
    <x v="34"/>
    <x v="0"/>
    <x v="5"/>
    <s v="Direção de Inovação e Desporto"/>
    <s v="03.16.19"/>
    <s v="Direção de Inovação e Desporto"/>
    <s v="03.16.19"/>
    <x v="13"/>
    <x v="0"/>
    <x v="1"/>
    <x v="5"/>
    <x v="0"/>
    <x v="0"/>
    <x v="2"/>
    <x v="0"/>
    <x v="4"/>
    <s v="2022-01-26"/>
    <x v="1"/>
    <n v="246"/>
    <x v="0"/>
    <m/>
    <x v="0"/>
    <m/>
    <x v="3"/>
    <n v="100474696"/>
    <x v="0"/>
    <x v="1"/>
    <s v="Direção de Inovação e Desporto"/>
    <s v="ORI"/>
    <x v="0"/>
    <m/>
    <x v="0"/>
    <x v="0"/>
    <x v="0"/>
    <x v="0"/>
    <x v="0"/>
    <x v="0"/>
    <x v="0"/>
    <x v="0"/>
    <x v="0"/>
    <x v="0"/>
    <x v="0"/>
    <s v="Direção de Inovação e Desporto"/>
    <x v="0"/>
    <x v="0"/>
    <x v="0"/>
    <x v="0"/>
    <x v="0"/>
    <x v="0"/>
    <x v="0"/>
    <s v="000167"/>
    <x v="0"/>
    <x v="0"/>
    <x v="1"/>
    <x v="0"/>
    <s v="Pagamento de salário referente a 01-2022"/>
  </r>
  <r>
    <x v="1"/>
    <n v="0"/>
    <n v="0"/>
    <n v="0"/>
    <n v="808"/>
    <x v="2718"/>
    <x v="0"/>
    <x v="1"/>
    <x v="0"/>
    <s v="03.16.19"/>
    <x v="34"/>
    <x v="0"/>
    <x v="5"/>
    <s v="Direção de Inovação e Desporto"/>
    <s v="03.16.19"/>
    <s v="Direção de Inovação e Desporto"/>
    <s v="03.16.19"/>
    <x v="61"/>
    <x v="0"/>
    <x v="1"/>
    <x v="1"/>
    <x v="0"/>
    <x v="0"/>
    <x v="2"/>
    <x v="0"/>
    <x v="4"/>
    <s v="2022-01-26"/>
    <x v="1"/>
    <n v="808"/>
    <x v="0"/>
    <m/>
    <x v="0"/>
    <m/>
    <x v="3"/>
    <n v="100474696"/>
    <x v="0"/>
    <x v="1"/>
    <s v="Direção de Inovação e Desporto"/>
    <s v="ORI"/>
    <x v="0"/>
    <m/>
    <x v="0"/>
    <x v="0"/>
    <x v="0"/>
    <x v="0"/>
    <x v="0"/>
    <x v="0"/>
    <x v="0"/>
    <x v="0"/>
    <x v="0"/>
    <x v="0"/>
    <x v="0"/>
    <s v="Direção de Inovação e Desporto"/>
    <x v="0"/>
    <x v="0"/>
    <x v="0"/>
    <x v="0"/>
    <x v="0"/>
    <x v="0"/>
    <x v="0"/>
    <s v="000167"/>
    <x v="0"/>
    <x v="0"/>
    <x v="1"/>
    <x v="0"/>
    <s v="Pagamento de salário referente a 01-2022"/>
  </r>
  <r>
    <x v="1"/>
    <n v="0"/>
    <n v="0"/>
    <n v="0"/>
    <n v="7708"/>
    <x v="2718"/>
    <x v="0"/>
    <x v="1"/>
    <x v="0"/>
    <s v="03.16.19"/>
    <x v="34"/>
    <x v="0"/>
    <x v="5"/>
    <s v="Direção de Inovação e Desporto"/>
    <s v="03.16.19"/>
    <s v="Direção de Inovação e Desporto"/>
    <s v="03.16.19"/>
    <x v="15"/>
    <x v="0"/>
    <x v="1"/>
    <x v="1"/>
    <x v="1"/>
    <x v="0"/>
    <x v="2"/>
    <x v="0"/>
    <x v="4"/>
    <s v="2022-01-26"/>
    <x v="1"/>
    <n v="7708"/>
    <x v="0"/>
    <m/>
    <x v="0"/>
    <m/>
    <x v="3"/>
    <n v="100474696"/>
    <x v="0"/>
    <x v="1"/>
    <s v="Direção de Inovação e Desporto"/>
    <s v="ORI"/>
    <x v="0"/>
    <m/>
    <x v="0"/>
    <x v="0"/>
    <x v="0"/>
    <x v="0"/>
    <x v="0"/>
    <x v="0"/>
    <x v="0"/>
    <x v="0"/>
    <x v="0"/>
    <x v="0"/>
    <x v="0"/>
    <s v="Direção de Inovação e Desporto"/>
    <x v="0"/>
    <x v="0"/>
    <x v="0"/>
    <x v="0"/>
    <x v="0"/>
    <x v="0"/>
    <x v="0"/>
    <s v="000167"/>
    <x v="0"/>
    <x v="0"/>
    <x v="1"/>
    <x v="0"/>
    <s v="Pagamento de salário referente a 01-2022"/>
  </r>
  <r>
    <x v="1"/>
    <n v="0"/>
    <n v="0"/>
    <n v="0"/>
    <n v="4810"/>
    <x v="2718"/>
    <x v="0"/>
    <x v="1"/>
    <x v="0"/>
    <s v="03.16.19"/>
    <x v="34"/>
    <x v="0"/>
    <x v="5"/>
    <s v="Direção de Inovação e Desporto"/>
    <s v="03.16.19"/>
    <s v="Direção de Inovação e Desporto"/>
    <s v="03.16.19"/>
    <x v="13"/>
    <x v="0"/>
    <x v="1"/>
    <x v="5"/>
    <x v="0"/>
    <x v="0"/>
    <x v="2"/>
    <x v="0"/>
    <x v="4"/>
    <s v="2022-01-26"/>
    <x v="1"/>
    <n v="4810"/>
    <x v="0"/>
    <m/>
    <x v="0"/>
    <m/>
    <x v="22"/>
    <n v="100474693"/>
    <x v="0"/>
    <x v="0"/>
    <s v="Direção de Inovação e Desporto"/>
    <s v="ORI"/>
    <x v="0"/>
    <m/>
    <x v="0"/>
    <x v="0"/>
    <x v="0"/>
    <x v="0"/>
    <x v="0"/>
    <x v="0"/>
    <x v="0"/>
    <x v="0"/>
    <x v="0"/>
    <x v="0"/>
    <x v="0"/>
    <s v="Direção de Inovação e Desporto"/>
    <x v="0"/>
    <x v="0"/>
    <x v="0"/>
    <x v="0"/>
    <x v="0"/>
    <x v="0"/>
    <x v="0"/>
    <s v="000167"/>
    <x v="0"/>
    <x v="0"/>
    <x v="0"/>
    <x v="0"/>
    <s v="Pagamento de salário referente a 01-2022"/>
  </r>
  <r>
    <x v="1"/>
    <n v="0"/>
    <n v="0"/>
    <n v="0"/>
    <n v="15753"/>
    <x v="2718"/>
    <x v="0"/>
    <x v="1"/>
    <x v="0"/>
    <s v="03.16.19"/>
    <x v="34"/>
    <x v="0"/>
    <x v="5"/>
    <s v="Direção de Inovação e Desporto"/>
    <s v="03.16.19"/>
    <s v="Direção de Inovação e Desporto"/>
    <s v="03.16.19"/>
    <x v="61"/>
    <x v="0"/>
    <x v="1"/>
    <x v="1"/>
    <x v="0"/>
    <x v="0"/>
    <x v="2"/>
    <x v="0"/>
    <x v="4"/>
    <s v="2022-01-26"/>
    <x v="1"/>
    <n v="15753"/>
    <x v="0"/>
    <m/>
    <x v="0"/>
    <m/>
    <x v="22"/>
    <n v="100474693"/>
    <x v="0"/>
    <x v="0"/>
    <s v="Direção de Inovação e Desporto"/>
    <s v="ORI"/>
    <x v="0"/>
    <m/>
    <x v="0"/>
    <x v="0"/>
    <x v="0"/>
    <x v="0"/>
    <x v="0"/>
    <x v="0"/>
    <x v="0"/>
    <x v="0"/>
    <x v="0"/>
    <x v="0"/>
    <x v="0"/>
    <s v="Direção de Inovação e Desporto"/>
    <x v="0"/>
    <x v="0"/>
    <x v="0"/>
    <x v="0"/>
    <x v="0"/>
    <x v="0"/>
    <x v="0"/>
    <s v="000167"/>
    <x v="0"/>
    <x v="0"/>
    <x v="0"/>
    <x v="0"/>
    <s v="Pagamento de salário referente a 01-2022"/>
  </r>
  <r>
    <x v="1"/>
    <n v="0"/>
    <n v="0"/>
    <n v="0"/>
    <n v="150196"/>
    <x v="2718"/>
    <x v="0"/>
    <x v="1"/>
    <x v="0"/>
    <s v="03.16.19"/>
    <x v="34"/>
    <x v="0"/>
    <x v="5"/>
    <s v="Direção de Inovação e Desporto"/>
    <s v="03.16.19"/>
    <s v="Direção de Inovação e Desporto"/>
    <s v="03.16.19"/>
    <x v="15"/>
    <x v="0"/>
    <x v="1"/>
    <x v="1"/>
    <x v="1"/>
    <x v="0"/>
    <x v="2"/>
    <x v="0"/>
    <x v="4"/>
    <s v="2022-01-26"/>
    <x v="1"/>
    <n v="150196"/>
    <x v="0"/>
    <m/>
    <x v="0"/>
    <m/>
    <x v="22"/>
    <n v="100474693"/>
    <x v="0"/>
    <x v="0"/>
    <s v="Direção de Inovação e Desporto"/>
    <s v="ORI"/>
    <x v="0"/>
    <m/>
    <x v="0"/>
    <x v="0"/>
    <x v="0"/>
    <x v="0"/>
    <x v="0"/>
    <x v="0"/>
    <x v="0"/>
    <x v="0"/>
    <x v="0"/>
    <x v="0"/>
    <x v="0"/>
    <s v="Direção de Inovação e Desporto"/>
    <x v="0"/>
    <x v="0"/>
    <x v="0"/>
    <x v="0"/>
    <x v="0"/>
    <x v="0"/>
    <x v="0"/>
    <s v="000167"/>
    <x v="0"/>
    <x v="0"/>
    <x v="0"/>
    <x v="0"/>
    <s v="Pagamento de salário referente a 01-2022"/>
  </r>
  <r>
    <x v="1"/>
    <n v="0"/>
    <n v="0"/>
    <n v="0"/>
    <n v="334"/>
    <x v="2719"/>
    <x v="0"/>
    <x v="1"/>
    <x v="0"/>
    <s v="03.16.16"/>
    <x v="32"/>
    <x v="0"/>
    <x v="5"/>
    <s v="Direção Ambiente e Saneamento "/>
    <s v="03.16.16"/>
    <s v="Direção Ambiente e Saneamento "/>
    <s v="03.16.16"/>
    <x v="60"/>
    <x v="0"/>
    <x v="1"/>
    <x v="1"/>
    <x v="0"/>
    <x v="0"/>
    <x v="2"/>
    <x v="0"/>
    <x v="4"/>
    <s v="2022-01-26"/>
    <x v="1"/>
    <n v="334"/>
    <x v="0"/>
    <m/>
    <x v="0"/>
    <m/>
    <x v="3"/>
    <n v="100474696"/>
    <x v="0"/>
    <x v="1"/>
    <s v="Direção Ambiente e Saneamento "/>
    <s v="ORI"/>
    <x v="0"/>
    <m/>
    <x v="0"/>
    <x v="0"/>
    <x v="0"/>
    <x v="0"/>
    <x v="0"/>
    <x v="0"/>
    <x v="0"/>
    <x v="0"/>
    <x v="0"/>
    <x v="0"/>
    <x v="0"/>
    <s v="Direção Ambiente e Saneamento "/>
    <x v="0"/>
    <x v="0"/>
    <x v="0"/>
    <x v="0"/>
    <x v="0"/>
    <x v="0"/>
    <x v="0"/>
    <s v="000177"/>
    <x v="0"/>
    <x v="0"/>
    <x v="1"/>
    <x v="0"/>
    <s v="Pagamento de salário referente a 01-2022"/>
  </r>
  <r>
    <x v="1"/>
    <n v="0"/>
    <n v="0"/>
    <n v="0"/>
    <n v="182"/>
    <x v="2719"/>
    <x v="0"/>
    <x v="1"/>
    <x v="0"/>
    <s v="03.16.16"/>
    <x v="32"/>
    <x v="0"/>
    <x v="5"/>
    <s v="Direção Ambiente e Saneamento "/>
    <s v="03.16.16"/>
    <s v="Direção Ambiente e Saneamento "/>
    <s v="03.16.16"/>
    <x v="61"/>
    <x v="0"/>
    <x v="1"/>
    <x v="1"/>
    <x v="0"/>
    <x v="0"/>
    <x v="2"/>
    <x v="0"/>
    <x v="4"/>
    <s v="2022-01-26"/>
    <x v="1"/>
    <n v="182"/>
    <x v="0"/>
    <m/>
    <x v="0"/>
    <m/>
    <x v="3"/>
    <n v="100474696"/>
    <x v="0"/>
    <x v="1"/>
    <s v="Direção Ambiente e Saneamento "/>
    <s v="ORI"/>
    <x v="0"/>
    <m/>
    <x v="0"/>
    <x v="0"/>
    <x v="0"/>
    <x v="0"/>
    <x v="0"/>
    <x v="0"/>
    <x v="0"/>
    <x v="0"/>
    <x v="0"/>
    <x v="0"/>
    <x v="0"/>
    <s v="Direção Ambiente e Saneamento "/>
    <x v="0"/>
    <x v="0"/>
    <x v="0"/>
    <x v="0"/>
    <x v="0"/>
    <x v="0"/>
    <x v="0"/>
    <s v="000177"/>
    <x v="0"/>
    <x v="0"/>
    <x v="1"/>
    <x v="0"/>
    <s v="Pagamento de salário referente a 01-2022"/>
  </r>
  <r>
    <x v="1"/>
    <n v="0"/>
    <n v="0"/>
    <n v="0"/>
    <n v="23"/>
    <x v="2719"/>
    <x v="0"/>
    <x v="1"/>
    <x v="0"/>
    <s v="03.16.16"/>
    <x v="32"/>
    <x v="0"/>
    <x v="5"/>
    <s v="Direção Ambiente e Saneamento "/>
    <s v="03.16.16"/>
    <s v="Direção Ambiente e Saneamento "/>
    <s v="03.16.16"/>
    <x v="14"/>
    <x v="0"/>
    <x v="1"/>
    <x v="1"/>
    <x v="0"/>
    <x v="0"/>
    <x v="2"/>
    <x v="0"/>
    <x v="4"/>
    <s v="2022-01-26"/>
    <x v="1"/>
    <n v="23"/>
    <x v="0"/>
    <m/>
    <x v="0"/>
    <m/>
    <x v="3"/>
    <n v="100474696"/>
    <x v="0"/>
    <x v="1"/>
    <s v="Direção Ambiente e Saneamento "/>
    <s v="ORI"/>
    <x v="0"/>
    <m/>
    <x v="0"/>
    <x v="0"/>
    <x v="0"/>
    <x v="0"/>
    <x v="0"/>
    <x v="0"/>
    <x v="0"/>
    <x v="0"/>
    <x v="0"/>
    <x v="0"/>
    <x v="0"/>
    <s v="Direção Ambiente e Saneamento "/>
    <x v="0"/>
    <x v="0"/>
    <x v="0"/>
    <x v="0"/>
    <x v="0"/>
    <x v="0"/>
    <x v="0"/>
    <s v="000177"/>
    <x v="0"/>
    <x v="0"/>
    <x v="1"/>
    <x v="0"/>
    <s v="Pagamento de salário referente a 01-2022"/>
  </r>
  <r>
    <x v="1"/>
    <n v="0"/>
    <n v="0"/>
    <n v="0"/>
    <n v="245"/>
    <x v="2719"/>
    <x v="0"/>
    <x v="1"/>
    <x v="0"/>
    <s v="03.16.16"/>
    <x v="32"/>
    <x v="0"/>
    <x v="5"/>
    <s v="Direção Ambiente e Saneamento "/>
    <s v="03.16.16"/>
    <s v="Direção Ambiente e Saneamento "/>
    <s v="03.16.16"/>
    <x v="62"/>
    <x v="0"/>
    <x v="1"/>
    <x v="1"/>
    <x v="0"/>
    <x v="0"/>
    <x v="2"/>
    <x v="0"/>
    <x v="4"/>
    <s v="2022-01-26"/>
    <x v="1"/>
    <n v="245"/>
    <x v="0"/>
    <m/>
    <x v="0"/>
    <m/>
    <x v="3"/>
    <n v="100474696"/>
    <x v="0"/>
    <x v="1"/>
    <s v="Direção Ambiente e Saneamento "/>
    <s v="ORI"/>
    <x v="0"/>
    <m/>
    <x v="0"/>
    <x v="0"/>
    <x v="0"/>
    <x v="0"/>
    <x v="0"/>
    <x v="0"/>
    <x v="0"/>
    <x v="0"/>
    <x v="0"/>
    <x v="0"/>
    <x v="0"/>
    <s v="Direção Ambiente e Saneamento "/>
    <x v="0"/>
    <x v="0"/>
    <x v="0"/>
    <x v="0"/>
    <x v="0"/>
    <x v="0"/>
    <x v="0"/>
    <s v="000177"/>
    <x v="0"/>
    <x v="0"/>
    <x v="1"/>
    <x v="0"/>
    <s v="Pagamento de salário referente a 01-2022"/>
  </r>
  <r>
    <x v="1"/>
    <n v="0"/>
    <n v="0"/>
    <n v="0"/>
    <n v="12555"/>
    <x v="2719"/>
    <x v="0"/>
    <x v="1"/>
    <x v="0"/>
    <s v="03.16.16"/>
    <x v="32"/>
    <x v="0"/>
    <x v="5"/>
    <s v="Direção Ambiente e Saneamento "/>
    <s v="03.16.16"/>
    <s v="Direção Ambiente e Saneamento "/>
    <s v="03.16.16"/>
    <x v="15"/>
    <x v="0"/>
    <x v="1"/>
    <x v="1"/>
    <x v="1"/>
    <x v="0"/>
    <x v="2"/>
    <x v="0"/>
    <x v="4"/>
    <s v="2022-01-26"/>
    <x v="1"/>
    <n v="12555"/>
    <x v="0"/>
    <m/>
    <x v="0"/>
    <m/>
    <x v="3"/>
    <n v="100474696"/>
    <x v="0"/>
    <x v="1"/>
    <s v="Direção Ambiente e Saneamento "/>
    <s v="ORI"/>
    <x v="0"/>
    <m/>
    <x v="0"/>
    <x v="0"/>
    <x v="0"/>
    <x v="0"/>
    <x v="0"/>
    <x v="0"/>
    <x v="0"/>
    <x v="0"/>
    <x v="0"/>
    <x v="0"/>
    <x v="0"/>
    <s v="Direção Ambiente e Saneamento "/>
    <x v="0"/>
    <x v="0"/>
    <x v="0"/>
    <x v="0"/>
    <x v="0"/>
    <x v="0"/>
    <x v="0"/>
    <s v="000177"/>
    <x v="0"/>
    <x v="0"/>
    <x v="1"/>
    <x v="0"/>
    <s v="Pagamento de salário referente a 01-2022"/>
  </r>
  <r>
    <x v="1"/>
    <n v="0"/>
    <n v="0"/>
    <n v="0"/>
    <n v="32850"/>
    <x v="2719"/>
    <x v="0"/>
    <x v="1"/>
    <x v="0"/>
    <s v="03.16.16"/>
    <x v="32"/>
    <x v="0"/>
    <x v="5"/>
    <s v="Direção Ambiente e Saneamento "/>
    <s v="03.16.16"/>
    <s v="Direção Ambiente e Saneamento "/>
    <s v="03.16.16"/>
    <x v="60"/>
    <x v="0"/>
    <x v="1"/>
    <x v="1"/>
    <x v="0"/>
    <x v="0"/>
    <x v="2"/>
    <x v="0"/>
    <x v="4"/>
    <s v="2022-01-26"/>
    <x v="1"/>
    <n v="32850"/>
    <x v="0"/>
    <m/>
    <x v="0"/>
    <m/>
    <x v="22"/>
    <n v="100474693"/>
    <x v="0"/>
    <x v="0"/>
    <s v="Direção Ambiente e Saneamento "/>
    <s v="ORI"/>
    <x v="0"/>
    <m/>
    <x v="0"/>
    <x v="0"/>
    <x v="0"/>
    <x v="0"/>
    <x v="0"/>
    <x v="0"/>
    <x v="0"/>
    <x v="0"/>
    <x v="0"/>
    <x v="0"/>
    <x v="0"/>
    <s v="Direção Ambiente e Saneamento "/>
    <x v="0"/>
    <x v="0"/>
    <x v="0"/>
    <x v="0"/>
    <x v="0"/>
    <x v="0"/>
    <x v="0"/>
    <s v="000177"/>
    <x v="0"/>
    <x v="0"/>
    <x v="0"/>
    <x v="0"/>
    <s v="Pagamento de salário referente a 01-2022"/>
  </r>
  <r>
    <x v="1"/>
    <n v="0"/>
    <n v="0"/>
    <n v="0"/>
    <n v="17998"/>
    <x v="2719"/>
    <x v="0"/>
    <x v="1"/>
    <x v="0"/>
    <s v="03.16.16"/>
    <x v="32"/>
    <x v="0"/>
    <x v="5"/>
    <s v="Direção Ambiente e Saneamento "/>
    <s v="03.16.16"/>
    <s v="Direção Ambiente e Saneamento "/>
    <s v="03.16.16"/>
    <x v="61"/>
    <x v="0"/>
    <x v="1"/>
    <x v="1"/>
    <x v="0"/>
    <x v="0"/>
    <x v="2"/>
    <x v="0"/>
    <x v="4"/>
    <s v="2022-01-26"/>
    <x v="1"/>
    <n v="17998"/>
    <x v="0"/>
    <m/>
    <x v="0"/>
    <m/>
    <x v="22"/>
    <n v="100474693"/>
    <x v="0"/>
    <x v="0"/>
    <s v="Direção Ambiente e Saneamento "/>
    <s v="ORI"/>
    <x v="0"/>
    <m/>
    <x v="0"/>
    <x v="0"/>
    <x v="0"/>
    <x v="0"/>
    <x v="0"/>
    <x v="0"/>
    <x v="0"/>
    <x v="0"/>
    <x v="0"/>
    <x v="0"/>
    <x v="0"/>
    <s v="Direção Ambiente e Saneamento "/>
    <x v="0"/>
    <x v="0"/>
    <x v="0"/>
    <x v="0"/>
    <x v="0"/>
    <x v="0"/>
    <x v="0"/>
    <s v="000177"/>
    <x v="0"/>
    <x v="0"/>
    <x v="0"/>
    <x v="0"/>
    <s v="Pagamento de salário referente a 01-2022"/>
  </r>
  <r>
    <x v="1"/>
    <n v="0"/>
    <n v="0"/>
    <n v="0"/>
    <n v="2295"/>
    <x v="2719"/>
    <x v="0"/>
    <x v="1"/>
    <x v="0"/>
    <s v="03.16.16"/>
    <x v="32"/>
    <x v="0"/>
    <x v="5"/>
    <s v="Direção Ambiente e Saneamento "/>
    <s v="03.16.16"/>
    <s v="Direção Ambiente e Saneamento "/>
    <s v="03.16.16"/>
    <x v="14"/>
    <x v="0"/>
    <x v="1"/>
    <x v="1"/>
    <x v="0"/>
    <x v="0"/>
    <x v="2"/>
    <x v="0"/>
    <x v="4"/>
    <s v="2022-01-26"/>
    <x v="1"/>
    <n v="2295"/>
    <x v="0"/>
    <m/>
    <x v="0"/>
    <m/>
    <x v="22"/>
    <n v="100474693"/>
    <x v="0"/>
    <x v="0"/>
    <s v="Direção Ambiente e Saneamento "/>
    <s v="ORI"/>
    <x v="0"/>
    <m/>
    <x v="0"/>
    <x v="0"/>
    <x v="0"/>
    <x v="0"/>
    <x v="0"/>
    <x v="0"/>
    <x v="0"/>
    <x v="0"/>
    <x v="0"/>
    <x v="0"/>
    <x v="0"/>
    <s v="Direção Ambiente e Saneamento "/>
    <x v="0"/>
    <x v="0"/>
    <x v="0"/>
    <x v="0"/>
    <x v="0"/>
    <x v="0"/>
    <x v="0"/>
    <s v="000177"/>
    <x v="0"/>
    <x v="0"/>
    <x v="0"/>
    <x v="0"/>
    <s v="Pagamento de salário referente a 01-2022"/>
  </r>
  <r>
    <x v="1"/>
    <n v="0"/>
    <n v="0"/>
    <n v="0"/>
    <n v="24163"/>
    <x v="2719"/>
    <x v="0"/>
    <x v="1"/>
    <x v="0"/>
    <s v="03.16.16"/>
    <x v="32"/>
    <x v="0"/>
    <x v="5"/>
    <s v="Direção Ambiente e Saneamento "/>
    <s v="03.16.16"/>
    <s v="Direção Ambiente e Saneamento "/>
    <s v="03.16.16"/>
    <x v="62"/>
    <x v="0"/>
    <x v="1"/>
    <x v="1"/>
    <x v="0"/>
    <x v="0"/>
    <x v="2"/>
    <x v="0"/>
    <x v="4"/>
    <s v="2022-01-26"/>
    <x v="1"/>
    <n v="24163"/>
    <x v="0"/>
    <m/>
    <x v="0"/>
    <m/>
    <x v="22"/>
    <n v="100474693"/>
    <x v="0"/>
    <x v="0"/>
    <s v="Direção Ambiente e Saneamento "/>
    <s v="ORI"/>
    <x v="0"/>
    <m/>
    <x v="0"/>
    <x v="0"/>
    <x v="0"/>
    <x v="0"/>
    <x v="0"/>
    <x v="0"/>
    <x v="0"/>
    <x v="0"/>
    <x v="0"/>
    <x v="0"/>
    <x v="0"/>
    <s v="Direção Ambiente e Saneamento "/>
    <x v="0"/>
    <x v="0"/>
    <x v="0"/>
    <x v="0"/>
    <x v="0"/>
    <x v="0"/>
    <x v="0"/>
    <s v="000177"/>
    <x v="0"/>
    <x v="0"/>
    <x v="0"/>
    <x v="0"/>
    <s v="Pagamento de salário referente a 01-2022"/>
  </r>
  <r>
    <x v="1"/>
    <n v="0"/>
    <n v="0"/>
    <n v="0"/>
    <n v="1234367"/>
    <x v="2719"/>
    <x v="0"/>
    <x v="1"/>
    <x v="0"/>
    <s v="03.16.16"/>
    <x v="32"/>
    <x v="0"/>
    <x v="5"/>
    <s v="Direção Ambiente e Saneamento "/>
    <s v="03.16.16"/>
    <s v="Direção Ambiente e Saneamento "/>
    <s v="03.16.16"/>
    <x v="15"/>
    <x v="0"/>
    <x v="1"/>
    <x v="1"/>
    <x v="1"/>
    <x v="0"/>
    <x v="2"/>
    <x v="0"/>
    <x v="4"/>
    <s v="2022-01-26"/>
    <x v="1"/>
    <n v="1234367"/>
    <x v="0"/>
    <m/>
    <x v="0"/>
    <m/>
    <x v="22"/>
    <n v="100474693"/>
    <x v="0"/>
    <x v="0"/>
    <s v="Direção Ambiente e Saneamento "/>
    <s v="ORI"/>
    <x v="0"/>
    <m/>
    <x v="0"/>
    <x v="0"/>
    <x v="0"/>
    <x v="0"/>
    <x v="0"/>
    <x v="0"/>
    <x v="0"/>
    <x v="0"/>
    <x v="0"/>
    <x v="0"/>
    <x v="0"/>
    <s v="Direção Ambiente e Saneamento "/>
    <x v="0"/>
    <x v="0"/>
    <x v="0"/>
    <x v="0"/>
    <x v="0"/>
    <x v="0"/>
    <x v="0"/>
    <s v="000177"/>
    <x v="0"/>
    <x v="0"/>
    <x v="0"/>
    <x v="0"/>
    <s v="Pagamento de salário referente a 01-2022"/>
  </r>
  <r>
    <x v="1"/>
    <n v="0"/>
    <n v="0"/>
    <n v="0"/>
    <n v="641"/>
    <x v="2720"/>
    <x v="0"/>
    <x v="1"/>
    <x v="0"/>
    <s v="03.16.27"/>
    <x v="41"/>
    <x v="0"/>
    <x v="5"/>
    <s v="Direção dos Assuntos Jurídicos, Fiscalização e Policia Municipal"/>
    <s v="03.16.27"/>
    <s v="Direção dos Assuntos Jurídicos, Fiscalização e Policia Municipal"/>
    <s v="03.16.27"/>
    <x v="60"/>
    <x v="0"/>
    <x v="1"/>
    <x v="1"/>
    <x v="0"/>
    <x v="0"/>
    <x v="2"/>
    <x v="0"/>
    <x v="4"/>
    <s v="2022-01-26"/>
    <x v="1"/>
    <n v="64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168"/>
    <x v="0"/>
    <x v="0"/>
    <x v="1"/>
    <x v="0"/>
    <s v="Pagamento de salário referente a 01-2022"/>
  </r>
  <r>
    <x v="1"/>
    <n v="0"/>
    <n v="0"/>
    <n v="0"/>
    <n v="6742"/>
    <x v="2720"/>
    <x v="0"/>
    <x v="1"/>
    <x v="0"/>
    <s v="03.16.27"/>
    <x v="41"/>
    <x v="0"/>
    <x v="5"/>
    <s v="Direção dos Assuntos Jurídicos, Fiscalização e Policia Municipal"/>
    <s v="03.16.27"/>
    <s v="Direção dos Assuntos Jurídicos, Fiscalização e Policia Municipal"/>
    <s v="03.16.27"/>
    <x v="15"/>
    <x v="0"/>
    <x v="1"/>
    <x v="1"/>
    <x v="1"/>
    <x v="0"/>
    <x v="2"/>
    <x v="0"/>
    <x v="4"/>
    <s v="2022-01-26"/>
    <x v="1"/>
    <n v="6742"/>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168"/>
    <x v="0"/>
    <x v="0"/>
    <x v="1"/>
    <x v="0"/>
    <s v="Pagamento de salário referente a 01-2022"/>
  </r>
  <r>
    <x v="1"/>
    <n v="0"/>
    <n v="0"/>
    <n v="0"/>
    <n v="3451"/>
    <x v="2720"/>
    <x v="0"/>
    <x v="1"/>
    <x v="0"/>
    <s v="03.16.27"/>
    <x v="41"/>
    <x v="0"/>
    <x v="5"/>
    <s v="Direção dos Assuntos Jurídicos, Fiscalização e Policia Municipal"/>
    <s v="03.16.27"/>
    <s v="Direção dos Assuntos Jurídicos, Fiscalização e Policia Municipal"/>
    <s v="03.16.27"/>
    <x v="16"/>
    <x v="0"/>
    <x v="1"/>
    <x v="1"/>
    <x v="1"/>
    <x v="0"/>
    <x v="2"/>
    <x v="0"/>
    <x v="4"/>
    <s v="2022-01-26"/>
    <x v="1"/>
    <n v="345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168"/>
    <x v="0"/>
    <x v="0"/>
    <x v="1"/>
    <x v="0"/>
    <s v="Pagamento de salário referente a 01-2022"/>
  </r>
  <r>
    <x v="1"/>
    <n v="0"/>
    <n v="0"/>
    <n v="0"/>
    <n v="33"/>
    <x v="2720"/>
    <x v="0"/>
    <x v="1"/>
    <x v="0"/>
    <s v="03.16.27"/>
    <x v="41"/>
    <x v="0"/>
    <x v="5"/>
    <s v="Direção dos Assuntos Jurídicos, Fiscalização e Policia Municipal"/>
    <s v="03.16.27"/>
    <s v="Direção dos Assuntos Jurídicos, Fiscalização e Policia Municipal"/>
    <s v="03.16.27"/>
    <x v="60"/>
    <x v="0"/>
    <x v="1"/>
    <x v="1"/>
    <x v="0"/>
    <x v="0"/>
    <x v="2"/>
    <x v="0"/>
    <x v="4"/>
    <s v="2022-01-26"/>
    <x v="1"/>
    <n v="33"/>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168"/>
    <x v="0"/>
    <x v="0"/>
    <x v="4"/>
    <x v="0"/>
    <s v="Pagamento de salário referente a 01-2022"/>
  </r>
  <r>
    <x v="1"/>
    <n v="0"/>
    <n v="0"/>
    <n v="0"/>
    <n v="354"/>
    <x v="2720"/>
    <x v="0"/>
    <x v="1"/>
    <x v="0"/>
    <s v="03.16.27"/>
    <x v="41"/>
    <x v="0"/>
    <x v="5"/>
    <s v="Direção dos Assuntos Jurídicos, Fiscalização e Policia Municipal"/>
    <s v="03.16.27"/>
    <s v="Direção dos Assuntos Jurídicos, Fiscalização e Policia Municipal"/>
    <s v="03.16.27"/>
    <x v="15"/>
    <x v="0"/>
    <x v="1"/>
    <x v="1"/>
    <x v="1"/>
    <x v="0"/>
    <x v="2"/>
    <x v="0"/>
    <x v="4"/>
    <s v="2022-01-26"/>
    <x v="1"/>
    <n v="354"/>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168"/>
    <x v="0"/>
    <x v="0"/>
    <x v="4"/>
    <x v="0"/>
    <s v="Pagamento de salário referente a 01-2022"/>
  </r>
  <r>
    <x v="1"/>
    <n v="0"/>
    <n v="0"/>
    <n v="0"/>
    <n v="182"/>
    <x v="2720"/>
    <x v="0"/>
    <x v="1"/>
    <x v="0"/>
    <s v="03.16.27"/>
    <x v="41"/>
    <x v="0"/>
    <x v="5"/>
    <s v="Direção dos Assuntos Jurídicos, Fiscalização e Policia Municipal"/>
    <s v="03.16.27"/>
    <s v="Direção dos Assuntos Jurídicos, Fiscalização e Policia Municipal"/>
    <s v="03.16.27"/>
    <x v="16"/>
    <x v="0"/>
    <x v="1"/>
    <x v="1"/>
    <x v="1"/>
    <x v="0"/>
    <x v="2"/>
    <x v="0"/>
    <x v="4"/>
    <s v="2022-01-26"/>
    <x v="1"/>
    <n v="182"/>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168"/>
    <x v="0"/>
    <x v="0"/>
    <x v="4"/>
    <x v="0"/>
    <s v="Pagamento de salário referente a 01-2022"/>
  </r>
  <r>
    <x v="1"/>
    <n v="0"/>
    <n v="0"/>
    <n v="0"/>
    <n v="1436"/>
    <x v="2720"/>
    <x v="0"/>
    <x v="1"/>
    <x v="0"/>
    <s v="03.16.27"/>
    <x v="41"/>
    <x v="0"/>
    <x v="5"/>
    <s v="Direção dos Assuntos Jurídicos, Fiscalização e Policia Municipal"/>
    <s v="03.16.27"/>
    <s v="Direção dos Assuntos Jurídicos, Fiscalização e Policia Municipal"/>
    <s v="03.16.27"/>
    <x v="60"/>
    <x v="0"/>
    <x v="1"/>
    <x v="1"/>
    <x v="0"/>
    <x v="0"/>
    <x v="2"/>
    <x v="0"/>
    <x v="4"/>
    <s v="2022-01-26"/>
    <x v="1"/>
    <n v="1436"/>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168"/>
    <x v="0"/>
    <x v="0"/>
    <x v="6"/>
    <x v="0"/>
    <s v="Pagamento de salário referente a 01-2022"/>
  </r>
  <r>
    <x v="1"/>
    <n v="0"/>
    <n v="0"/>
    <n v="0"/>
    <n v="15102"/>
    <x v="2720"/>
    <x v="0"/>
    <x v="1"/>
    <x v="0"/>
    <s v="03.16.27"/>
    <x v="41"/>
    <x v="0"/>
    <x v="5"/>
    <s v="Direção dos Assuntos Jurídicos, Fiscalização e Policia Municipal"/>
    <s v="03.16.27"/>
    <s v="Direção dos Assuntos Jurídicos, Fiscalização e Policia Municipal"/>
    <s v="03.16.27"/>
    <x v="15"/>
    <x v="0"/>
    <x v="1"/>
    <x v="1"/>
    <x v="1"/>
    <x v="0"/>
    <x v="2"/>
    <x v="0"/>
    <x v="4"/>
    <s v="2022-01-26"/>
    <x v="1"/>
    <n v="15102"/>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168"/>
    <x v="0"/>
    <x v="0"/>
    <x v="6"/>
    <x v="0"/>
    <s v="Pagamento de salário referente a 01-2022"/>
  </r>
  <r>
    <x v="1"/>
    <n v="0"/>
    <n v="0"/>
    <n v="0"/>
    <n v="7728"/>
    <x v="2720"/>
    <x v="0"/>
    <x v="1"/>
    <x v="0"/>
    <s v="03.16.27"/>
    <x v="41"/>
    <x v="0"/>
    <x v="5"/>
    <s v="Direção dos Assuntos Jurídicos, Fiscalização e Policia Municipal"/>
    <s v="03.16.27"/>
    <s v="Direção dos Assuntos Jurídicos, Fiscalização e Policia Municipal"/>
    <s v="03.16.27"/>
    <x v="16"/>
    <x v="0"/>
    <x v="1"/>
    <x v="1"/>
    <x v="1"/>
    <x v="0"/>
    <x v="2"/>
    <x v="0"/>
    <x v="4"/>
    <s v="2022-01-26"/>
    <x v="1"/>
    <n v="7728"/>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168"/>
    <x v="0"/>
    <x v="0"/>
    <x v="6"/>
    <x v="0"/>
    <s v="Pagamento de salário referente a 01-2022"/>
  </r>
  <r>
    <x v="1"/>
    <n v="0"/>
    <n v="0"/>
    <n v="0"/>
    <n v="16709"/>
    <x v="2720"/>
    <x v="0"/>
    <x v="1"/>
    <x v="0"/>
    <s v="03.16.27"/>
    <x v="41"/>
    <x v="0"/>
    <x v="5"/>
    <s v="Direção dos Assuntos Jurídicos, Fiscalização e Policia Municipal"/>
    <s v="03.16.27"/>
    <s v="Direção dos Assuntos Jurídicos, Fiscalização e Policia Municipal"/>
    <s v="03.16.27"/>
    <x v="60"/>
    <x v="0"/>
    <x v="1"/>
    <x v="1"/>
    <x v="0"/>
    <x v="0"/>
    <x v="2"/>
    <x v="0"/>
    <x v="4"/>
    <s v="2022-01-26"/>
    <x v="1"/>
    <n v="16709"/>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168"/>
    <x v="0"/>
    <x v="0"/>
    <x v="0"/>
    <x v="0"/>
    <s v="Pagamento de salário referente a 01-2022"/>
  </r>
  <r>
    <x v="1"/>
    <n v="0"/>
    <n v="0"/>
    <n v="0"/>
    <n v="175665"/>
    <x v="2720"/>
    <x v="0"/>
    <x v="1"/>
    <x v="0"/>
    <s v="03.16.27"/>
    <x v="41"/>
    <x v="0"/>
    <x v="5"/>
    <s v="Direção dos Assuntos Jurídicos, Fiscalização e Policia Municipal"/>
    <s v="03.16.27"/>
    <s v="Direção dos Assuntos Jurídicos, Fiscalização e Policia Municipal"/>
    <s v="03.16.27"/>
    <x v="15"/>
    <x v="0"/>
    <x v="1"/>
    <x v="1"/>
    <x v="1"/>
    <x v="0"/>
    <x v="2"/>
    <x v="0"/>
    <x v="4"/>
    <s v="2022-01-26"/>
    <x v="1"/>
    <n v="175665"/>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168"/>
    <x v="0"/>
    <x v="0"/>
    <x v="0"/>
    <x v="0"/>
    <s v="Pagamento de salário referente a 01-2022"/>
  </r>
  <r>
    <x v="1"/>
    <n v="0"/>
    <n v="0"/>
    <n v="0"/>
    <n v="89866"/>
    <x v="2720"/>
    <x v="0"/>
    <x v="1"/>
    <x v="0"/>
    <s v="03.16.27"/>
    <x v="41"/>
    <x v="0"/>
    <x v="5"/>
    <s v="Direção dos Assuntos Jurídicos, Fiscalização e Policia Municipal"/>
    <s v="03.16.27"/>
    <s v="Direção dos Assuntos Jurídicos, Fiscalização e Policia Municipal"/>
    <s v="03.16.27"/>
    <x v="16"/>
    <x v="0"/>
    <x v="1"/>
    <x v="1"/>
    <x v="1"/>
    <x v="0"/>
    <x v="2"/>
    <x v="0"/>
    <x v="4"/>
    <s v="2022-01-26"/>
    <x v="1"/>
    <n v="89866"/>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168"/>
    <x v="0"/>
    <x v="0"/>
    <x v="0"/>
    <x v="0"/>
    <s v="Pagamento de salário referente a 01-2022"/>
  </r>
  <r>
    <x v="1"/>
    <n v="0"/>
    <n v="0"/>
    <n v="0"/>
    <n v="503"/>
    <x v="2721"/>
    <x v="0"/>
    <x v="1"/>
    <x v="0"/>
    <s v="03.16.26"/>
    <x v="43"/>
    <x v="0"/>
    <x v="5"/>
    <s v="Dir. da Agricultura, Pecuária e Floresta"/>
    <s v="03.16.26"/>
    <s v="Dir. da Agricultura, Pecuária e Floresta"/>
    <s v="03.16.26"/>
    <x v="60"/>
    <x v="0"/>
    <x v="1"/>
    <x v="1"/>
    <x v="0"/>
    <x v="0"/>
    <x v="2"/>
    <x v="0"/>
    <x v="4"/>
    <s v="2022-01-26"/>
    <x v="1"/>
    <n v="503"/>
    <x v="0"/>
    <m/>
    <x v="0"/>
    <m/>
    <x v="3"/>
    <n v="100474696"/>
    <x v="0"/>
    <x v="1"/>
    <s v="Dir. da Agricultura, Pecuária e Floresta"/>
    <s v="ORI"/>
    <x v="0"/>
    <m/>
    <x v="0"/>
    <x v="0"/>
    <x v="0"/>
    <x v="0"/>
    <x v="0"/>
    <x v="0"/>
    <x v="0"/>
    <x v="0"/>
    <x v="0"/>
    <x v="0"/>
    <x v="0"/>
    <s v="Dir. da Agricultura, Pecuária e Floresta"/>
    <x v="0"/>
    <x v="0"/>
    <x v="0"/>
    <x v="0"/>
    <x v="0"/>
    <x v="0"/>
    <x v="0"/>
    <s v="000170"/>
    <x v="0"/>
    <x v="0"/>
    <x v="1"/>
    <x v="0"/>
    <s v="Pagamento de salário referente a 01-2022"/>
  </r>
  <r>
    <x v="1"/>
    <n v="0"/>
    <n v="0"/>
    <n v="0"/>
    <n v="18475"/>
    <x v="2721"/>
    <x v="0"/>
    <x v="1"/>
    <x v="0"/>
    <s v="03.16.26"/>
    <x v="43"/>
    <x v="0"/>
    <x v="5"/>
    <s v="Dir. da Agricultura, Pecuária e Floresta"/>
    <s v="03.16.26"/>
    <s v="Dir. da Agricultura, Pecuária e Floresta"/>
    <s v="03.16.26"/>
    <x v="15"/>
    <x v="0"/>
    <x v="1"/>
    <x v="1"/>
    <x v="1"/>
    <x v="0"/>
    <x v="2"/>
    <x v="0"/>
    <x v="4"/>
    <s v="2022-01-26"/>
    <x v="1"/>
    <n v="18475"/>
    <x v="0"/>
    <m/>
    <x v="0"/>
    <m/>
    <x v="3"/>
    <n v="100474696"/>
    <x v="0"/>
    <x v="1"/>
    <s v="Dir. da Agricultura, Pecuária e Floresta"/>
    <s v="ORI"/>
    <x v="0"/>
    <m/>
    <x v="0"/>
    <x v="0"/>
    <x v="0"/>
    <x v="0"/>
    <x v="0"/>
    <x v="0"/>
    <x v="0"/>
    <x v="0"/>
    <x v="0"/>
    <x v="0"/>
    <x v="0"/>
    <s v="Dir. da Agricultura, Pecuária e Floresta"/>
    <x v="0"/>
    <x v="0"/>
    <x v="0"/>
    <x v="0"/>
    <x v="0"/>
    <x v="0"/>
    <x v="0"/>
    <s v="000170"/>
    <x v="0"/>
    <x v="0"/>
    <x v="1"/>
    <x v="0"/>
    <s v="Pagamento de salário referente a 01-2022"/>
  </r>
  <r>
    <x v="1"/>
    <n v="0"/>
    <n v="0"/>
    <n v="0"/>
    <n v="1538"/>
    <x v="2721"/>
    <x v="0"/>
    <x v="1"/>
    <x v="0"/>
    <s v="03.16.26"/>
    <x v="43"/>
    <x v="0"/>
    <x v="5"/>
    <s v="Dir. da Agricultura, Pecuária e Floresta"/>
    <s v="03.16.26"/>
    <s v="Dir. da Agricultura, Pecuária e Floresta"/>
    <s v="03.16.26"/>
    <x v="60"/>
    <x v="0"/>
    <x v="1"/>
    <x v="1"/>
    <x v="0"/>
    <x v="0"/>
    <x v="2"/>
    <x v="0"/>
    <x v="4"/>
    <s v="2022-01-26"/>
    <x v="1"/>
    <n v="1538"/>
    <x v="0"/>
    <m/>
    <x v="0"/>
    <m/>
    <x v="33"/>
    <n v="100474706"/>
    <x v="0"/>
    <x v="6"/>
    <s v="Dir. da Agricultura, Pecuária e Floresta"/>
    <s v="ORI"/>
    <x v="0"/>
    <m/>
    <x v="0"/>
    <x v="0"/>
    <x v="0"/>
    <x v="0"/>
    <x v="0"/>
    <x v="0"/>
    <x v="0"/>
    <x v="0"/>
    <x v="0"/>
    <x v="0"/>
    <x v="0"/>
    <s v="Dir. da Agricultura, Pecuária e Floresta"/>
    <x v="0"/>
    <x v="0"/>
    <x v="0"/>
    <x v="0"/>
    <x v="0"/>
    <x v="0"/>
    <x v="0"/>
    <s v="000170"/>
    <x v="0"/>
    <x v="0"/>
    <x v="6"/>
    <x v="0"/>
    <s v="Pagamento de salário referente a 01-2022"/>
  </r>
  <r>
    <x v="1"/>
    <n v="0"/>
    <n v="0"/>
    <n v="0"/>
    <n v="56424"/>
    <x v="2721"/>
    <x v="0"/>
    <x v="1"/>
    <x v="0"/>
    <s v="03.16.26"/>
    <x v="43"/>
    <x v="0"/>
    <x v="5"/>
    <s v="Dir. da Agricultura, Pecuária e Floresta"/>
    <s v="03.16.26"/>
    <s v="Dir. da Agricultura, Pecuária e Floresta"/>
    <s v="03.16.26"/>
    <x v="15"/>
    <x v="0"/>
    <x v="1"/>
    <x v="1"/>
    <x v="1"/>
    <x v="0"/>
    <x v="2"/>
    <x v="0"/>
    <x v="4"/>
    <s v="2022-01-26"/>
    <x v="1"/>
    <n v="56424"/>
    <x v="0"/>
    <m/>
    <x v="0"/>
    <m/>
    <x v="33"/>
    <n v="100474706"/>
    <x v="0"/>
    <x v="6"/>
    <s v="Dir. da Agricultura, Pecuária e Floresta"/>
    <s v="ORI"/>
    <x v="0"/>
    <m/>
    <x v="0"/>
    <x v="0"/>
    <x v="0"/>
    <x v="0"/>
    <x v="0"/>
    <x v="0"/>
    <x v="0"/>
    <x v="0"/>
    <x v="0"/>
    <x v="0"/>
    <x v="0"/>
    <s v="Dir. da Agricultura, Pecuária e Floresta"/>
    <x v="0"/>
    <x v="0"/>
    <x v="0"/>
    <x v="0"/>
    <x v="0"/>
    <x v="0"/>
    <x v="0"/>
    <s v="000170"/>
    <x v="0"/>
    <x v="0"/>
    <x v="6"/>
    <x v="0"/>
    <s v="Pagamento de salário referente a 01-2022"/>
  </r>
  <r>
    <x v="1"/>
    <n v="0"/>
    <n v="0"/>
    <n v="0"/>
    <n v="17616"/>
    <x v="2721"/>
    <x v="0"/>
    <x v="1"/>
    <x v="0"/>
    <s v="03.16.26"/>
    <x v="43"/>
    <x v="0"/>
    <x v="5"/>
    <s v="Dir. da Agricultura, Pecuária e Floresta"/>
    <s v="03.16.26"/>
    <s v="Dir. da Agricultura, Pecuária e Floresta"/>
    <s v="03.16.26"/>
    <x v="60"/>
    <x v="0"/>
    <x v="1"/>
    <x v="1"/>
    <x v="0"/>
    <x v="0"/>
    <x v="2"/>
    <x v="0"/>
    <x v="4"/>
    <s v="2022-01-26"/>
    <x v="1"/>
    <n v="17616"/>
    <x v="0"/>
    <m/>
    <x v="0"/>
    <m/>
    <x v="22"/>
    <n v="100474693"/>
    <x v="0"/>
    <x v="0"/>
    <s v="Dir. da Agricultura, Pecuária e Floresta"/>
    <s v="ORI"/>
    <x v="0"/>
    <m/>
    <x v="0"/>
    <x v="0"/>
    <x v="0"/>
    <x v="0"/>
    <x v="0"/>
    <x v="0"/>
    <x v="0"/>
    <x v="0"/>
    <x v="0"/>
    <x v="0"/>
    <x v="0"/>
    <s v="Dir. da Agricultura, Pecuária e Floresta"/>
    <x v="0"/>
    <x v="0"/>
    <x v="0"/>
    <x v="0"/>
    <x v="0"/>
    <x v="0"/>
    <x v="0"/>
    <s v="000170"/>
    <x v="0"/>
    <x v="0"/>
    <x v="0"/>
    <x v="0"/>
    <s v="Pagamento de salário referente a 01-2022"/>
  </r>
  <r>
    <x v="1"/>
    <n v="0"/>
    <n v="0"/>
    <n v="0"/>
    <n v="646045"/>
    <x v="2721"/>
    <x v="0"/>
    <x v="1"/>
    <x v="0"/>
    <s v="03.16.26"/>
    <x v="43"/>
    <x v="0"/>
    <x v="5"/>
    <s v="Dir. da Agricultura, Pecuária e Floresta"/>
    <s v="03.16.26"/>
    <s v="Dir. da Agricultura, Pecuária e Floresta"/>
    <s v="03.16.26"/>
    <x v="15"/>
    <x v="0"/>
    <x v="1"/>
    <x v="1"/>
    <x v="1"/>
    <x v="0"/>
    <x v="2"/>
    <x v="0"/>
    <x v="4"/>
    <s v="2022-01-26"/>
    <x v="1"/>
    <n v="646045"/>
    <x v="0"/>
    <m/>
    <x v="0"/>
    <m/>
    <x v="22"/>
    <n v="100474693"/>
    <x v="0"/>
    <x v="0"/>
    <s v="Dir. da Agricultura, Pecuária e Floresta"/>
    <s v="ORI"/>
    <x v="0"/>
    <m/>
    <x v="0"/>
    <x v="0"/>
    <x v="0"/>
    <x v="0"/>
    <x v="0"/>
    <x v="0"/>
    <x v="0"/>
    <x v="0"/>
    <x v="0"/>
    <x v="0"/>
    <x v="0"/>
    <s v="Dir. da Agricultura, Pecuária e Floresta"/>
    <x v="0"/>
    <x v="0"/>
    <x v="0"/>
    <x v="0"/>
    <x v="0"/>
    <x v="0"/>
    <x v="0"/>
    <s v="000170"/>
    <x v="0"/>
    <x v="0"/>
    <x v="0"/>
    <x v="0"/>
    <s v="Pagamento de salário referente a 01-2022"/>
  </r>
  <r>
    <x v="1"/>
    <n v="0"/>
    <n v="0"/>
    <n v="0"/>
    <n v="492"/>
    <x v="2722"/>
    <x v="0"/>
    <x v="1"/>
    <x v="0"/>
    <s v="03.16.25"/>
    <x v="13"/>
    <x v="0"/>
    <x v="5"/>
    <s v="Direção dos  Recursos Humanos"/>
    <s v="03.16.25"/>
    <s v="Direção dos  Recursos Humanos"/>
    <s v="03.16.25"/>
    <x v="13"/>
    <x v="0"/>
    <x v="1"/>
    <x v="5"/>
    <x v="0"/>
    <x v="0"/>
    <x v="2"/>
    <x v="0"/>
    <x v="4"/>
    <s v="2022-01-26"/>
    <x v="1"/>
    <n v="492"/>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136"/>
    <x v="2722"/>
    <x v="0"/>
    <x v="1"/>
    <x v="0"/>
    <s v="03.16.25"/>
    <x v="13"/>
    <x v="0"/>
    <x v="5"/>
    <s v="Direção dos  Recursos Humanos"/>
    <s v="03.16.25"/>
    <s v="Direção dos  Recursos Humanos"/>
    <s v="03.16.25"/>
    <x v="14"/>
    <x v="0"/>
    <x v="1"/>
    <x v="1"/>
    <x v="0"/>
    <x v="0"/>
    <x v="2"/>
    <x v="0"/>
    <x v="4"/>
    <s v="2022-01-26"/>
    <x v="1"/>
    <n v="136"/>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2334"/>
    <x v="2722"/>
    <x v="0"/>
    <x v="1"/>
    <x v="0"/>
    <s v="03.16.25"/>
    <x v="13"/>
    <x v="0"/>
    <x v="5"/>
    <s v="Direção dos  Recursos Humanos"/>
    <s v="03.16.25"/>
    <s v="Direção dos  Recursos Humanos"/>
    <s v="03.16.25"/>
    <x v="15"/>
    <x v="0"/>
    <x v="1"/>
    <x v="1"/>
    <x v="1"/>
    <x v="0"/>
    <x v="2"/>
    <x v="0"/>
    <x v="4"/>
    <s v="2022-01-26"/>
    <x v="1"/>
    <n v="2334"/>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18246"/>
    <x v="2722"/>
    <x v="0"/>
    <x v="1"/>
    <x v="0"/>
    <s v="03.16.25"/>
    <x v="13"/>
    <x v="0"/>
    <x v="5"/>
    <s v="Direção dos  Recursos Humanos"/>
    <s v="03.16.25"/>
    <s v="Direção dos  Recursos Humanos"/>
    <s v="03.16.25"/>
    <x v="16"/>
    <x v="0"/>
    <x v="1"/>
    <x v="1"/>
    <x v="1"/>
    <x v="0"/>
    <x v="2"/>
    <x v="0"/>
    <x v="4"/>
    <s v="2022-01-26"/>
    <x v="1"/>
    <n v="18246"/>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4923"/>
    <x v="2722"/>
    <x v="0"/>
    <x v="1"/>
    <x v="0"/>
    <s v="03.16.25"/>
    <x v="13"/>
    <x v="0"/>
    <x v="5"/>
    <s v="Direção dos  Recursos Humanos"/>
    <s v="03.16.25"/>
    <s v="Direção dos  Recursos Humanos"/>
    <s v="03.16.25"/>
    <x v="17"/>
    <x v="0"/>
    <x v="1"/>
    <x v="1"/>
    <x v="1"/>
    <x v="0"/>
    <x v="2"/>
    <x v="0"/>
    <x v="4"/>
    <s v="2022-01-26"/>
    <x v="1"/>
    <n v="4923"/>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674"/>
    <x v="2722"/>
    <x v="0"/>
    <x v="1"/>
    <x v="0"/>
    <s v="03.16.25"/>
    <x v="13"/>
    <x v="0"/>
    <x v="5"/>
    <s v="Direção dos  Recursos Humanos"/>
    <s v="03.16.25"/>
    <s v="Direção dos  Recursos Humanos"/>
    <s v="03.16.25"/>
    <x v="18"/>
    <x v="0"/>
    <x v="4"/>
    <x v="8"/>
    <x v="0"/>
    <x v="0"/>
    <x v="2"/>
    <x v="0"/>
    <x v="4"/>
    <s v="2022-01-26"/>
    <x v="1"/>
    <n v="674"/>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31955"/>
    <x v="2722"/>
    <x v="0"/>
    <x v="1"/>
    <x v="0"/>
    <s v="03.16.25"/>
    <x v="13"/>
    <x v="0"/>
    <x v="5"/>
    <s v="Direção dos  Recursos Humanos"/>
    <s v="03.16.25"/>
    <s v="Direção dos  Recursos Humanos"/>
    <s v="03.16.25"/>
    <x v="19"/>
    <x v="0"/>
    <x v="4"/>
    <x v="8"/>
    <x v="0"/>
    <x v="0"/>
    <x v="2"/>
    <x v="0"/>
    <x v="4"/>
    <s v="2022-01-26"/>
    <x v="1"/>
    <n v="31955"/>
    <x v="0"/>
    <m/>
    <x v="0"/>
    <m/>
    <x v="3"/>
    <n v="100474696"/>
    <x v="0"/>
    <x v="1"/>
    <s v="Direção dos  Recursos Humanos"/>
    <s v="ORI"/>
    <x v="0"/>
    <m/>
    <x v="0"/>
    <x v="0"/>
    <x v="0"/>
    <x v="0"/>
    <x v="0"/>
    <x v="0"/>
    <x v="0"/>
    <x v="0"/>
    <x v="0"/>
    <x v="0"/>
    <x v="0"/>
    <s v="Direção dos  Recursos Humanos"/>
    <x v="0"/>
    <x v="0"/>
    <x v="0"/>
    <x v="0"/>
    <x v="0"/>
    <x v="0"/>
    <x v="0"/>
    <s v="000169"/>
    <x v="0"/>
    <x v="0"/>
    <x v="1"/>
    <x v="0"/>
    <s v="Pagamento de salário referente a 01-2022"/>
  </r>
  <r>
    <x v="1"/>
    <n v="0"/>
    <n v="0"/>
    <n v="0"/>
    <n v="58"/>
    <x v="2722"/>
    <x v="0"/>
    <x v="1"/>
    <x v="0"/>
    <s v="03.16.25"/>
    <x v="13"/>
    <x v="0"/>
    <x v="5"/>
    <s v="Direção dos  Recursos Humanos"/>
    <s v="03.16.25"/>
    <s v="Direção dos  Recursos Humanos"/>
    <s v="03.16.25"/>
    <x v="13"/>
    <x v="0"/>
    <x v="1"/>
    <x v="5"/>
    <x v="0"/>
    <x v="0"/>
    <x v="2"/>
    <x v="0"/>
    <x v="4"/>
    <s v="2022-01-26"/>
    <x v="1"/>
    <n v="58"/>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16"/>
    <x v="2722"/>
    <x v="0"/>
    <x v="1"/>
    <x v="0"/>
    <s v="03.16.25"/>
    <x v="13"/>
    <x v="0"/>
    <x v="5"/>
    <s v="Direção dos  Recursos Humanos"/>
    <s v="03.16.25"/>
    <s v="Direção dos  Recursos Humanos"/>
    <s v="03.16.25"/>
    <x v="14"/>
    <x v="0"/>
    <x v="1"/>
    <x v="1"/>
    <x v="0"/>
    <x v="0"/>
    <x v="2"/>
    <x v="0"/>
    <x v="4"/>
    <s v="2022-01-26"/>
    <x v="1"/>
    <n v="16"/>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278"/>
    <x v="2722"/>
    <x v="0"/>
    <x v="1"/>
    <x v="0"/>
    <s v="03.16.25"/>
    <x v="13"/>
    <x v="0"/>
    <x v="5"/>
    <s v="Direção dos  Recursos Humanos"/>
    <s v="03.16.25"/>
    <s v="Direção dos  Recursos Humanos"/>
    <s v="03.16.25"/>
    <x v="15"/>
    <x v="0"/>
    <x v="1"/>
    <x v="1"/>
    <x v="1"/>
    <x v="0"/>
    <x v="2"/>
    <x v="0"/>
    <x v="4"/>
    <s v="2022-01-26"/>
    <x v="1"/>
    <n v="278"/>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2173"/>
    <x v="2722"/>
    <x v="0"/>
    <x v="1"/>
    <x v="0"/>
    <s v="03.16.25"/>
    <x v="13"/>
    <x v="0"/>
    <x v="5"/>
    <s v="Direção dos  Recursos Humanos"/>
    <s v="03.16.25"/>
    <s v="Direção dos  Recursos Humanos"/>
    <s v="03.16.25"/>
    <x v="16"/>
    <x v="0"/>
    <x v="1"/>
    <x v="1"/>
    <x v="1"/>
    <x v="0"/>
    <x v="2"/>
    <x v="0"/>
    <x v="4"/>
    <s v="2022-01-26"/>
    <x v="1"/>
    <n v="2173"/>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586"/>
    <x v="2722"/>
    <x v="0"/>
    <x v="1"/>
    <x v="0"/>
    <s v="03.16.25"/>
    <x v="13"/>
    <x v="0"/>
    <x v="5"/>
    <s v="Direção dos  Recursos Humanos"/>
    <s v="03.16.25"/>
    <s v="Direção dos  Recursos Humanos"/>
    <s v="03.16.25"/>
    <x v="17"/>
    <x v="0"/>
    <x v="1"/>
    <x v="1"/>
    <x v="1"/>
    <x v="0"/>
    <x v="2"/>
    <x v="0"/>
    <x v="4"/>
    <s v="2022-01-26"/>
    <x v="1"/>
    <n v="586"/>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80"/>
    <x v="2722"/>
    <x v="0"/>
    <x v="1"/>
    <x v="0"/>
    <s v="03.16.25"/>
    <x v="13"/>
    <x v="0"/>
    <x v="5"/>
    <s v="Direção dos  Recursos Humanos"/>
    <s v="03.16.25"/>
    <s v="Direção dos  Recursos Humanos"/>
    <s v="03.16.25"/>
    <x v="18"/>
    <x v="0"/>
    <x v="4"/>
    <x v="8"/>
    <x v="0"/>
    <x v="0"/>
    <x v="2"/>
    <x v="0"/>
    <x v="4"/>
    <s v="2022-01-26"/>
    <x v="1"/>
    <n v="80"/>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3809"/>
    <x v="2722"/>
    <x v="0"/>
    <x v="1"/>
    <x v="0"/>
    <s v="03.16.25"/>
    <x v="13"/>
    <x v="0"/>
    <x v="5"/>
    <s v="Direção dos  Recursos Humanos"/>
    <s v="03.16.25"/>
    <s v="Direção dos  Recursos Humanos"/>
    <s v="03.16.25"/>
    <x v="19"/>
    <x v="0"/>
    <x v="4"/>
    <x v="8"/>
    <x v="0"/>
    <x v="0"/>
    <x v="2"/>
    <x v="0"/>
    <x v="4"/>
    <s v="2022-01-26"/>
    <x v="1"/>
    <n v="3809"/>
    <x v="0"/>
    <m/>
    <x v="0"/>
    <m/>
    <x v="21"/>
    <n v="100474708"/>
    <x v="0"/>
    <x v="2"/>
    <s v="Direção dos  Recursos Humanos"/>
    <s v="ORI"/>
    <x v="0"/>
    <m/>
    <x v="0"/>
    <x v="0"/>
    <x v="0"/>
    <x v="0"/>
    <x v="0"/>
    <x v="0"/>
    <x v="0"/>
    <x v="0"/>
    <x v="0"/>
    <x v="0"/>
    <x v="0"/>
    <s v="Direção dos  Recursos Humanos"/>
    <x v="0"/>
    <x v="0"/>
    <x v="0"/>
    <x v="0"/>
    <x v="0"/>
    <x v="0"/>
    <x v="0"/>
    <s v="000169"/>
    <x v="0"/>
    <x v="0"/>
    <x v="2"/>
    <x v="0"/>
    <s v="Pagamento de salário referente a 01-2022"/>
  </r>
  <r>
    <x v="1"/>
    <n v="0"/>
    <n v="0"/>
    <n v="0"/>
    <n v="11143"/>
    <x v="2722"/>
    <x v="0"/>
    <x v="1"/>
    <x v="0"/>
    <s v="03.16.25"/>
    <x v="13"/>
    <x v="0"/>
    <x v="5"/>
    <s v="Direção dos  Recursos Humanos"/>
    <s v="03.16.25"/>
    <s v="Direção dos  Recursos Humanos"/>
    <s v="03.16.25"/>
    <x v="13"/>
    <x v="0"/>
    <x v="1"/>
    <x v="5"/>
    <x v="0"/>
    <x v="0"/>
    <x v="2"/>
    <x v="0"/>
    <x v="4"/>
    <s v="2022-01-26"/>
    <x v="1"/>
    <n v="11143"/>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3098"/>
    <x v="2722"/>
    <x v="0"/>
    <x v="1"/>
    <x v="0"/>
    <s v="03.16.25"/>
    <x v="13"/>
    <x v="0"/>
    <x v="5"/>
    <s v="Direção dos  Recursos Humanos"/>
    <s v="03.16.25"/>
    <s v="Direção dos  Recursos Humanos"/>
    <s v="03.16.25"/>
    <x v="14"/>
    <x v="0"/>
    <x v="1"/>
    <x v="1"/>
    <x v="0"/>
    <x v="0"/>
    <x v="2"/>
    <x v="0"/>
    <x v="4"/>
    <s v="2022-01-26"/>
    <x v="1"/>
    <n v="3098"/>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52818"/>
    <x v="2722"/>
    <x v="0"/>
    <x v="1"/>
    <x v="0"/>
    <s v="03.16.25"/>
    <x v="13"/>
    <x v="0"/>
    <x v="5"/>
    <s v="Direção dos  Recursos Humanos"/>
    <s v="03.16.25"/>
    <s v="Direção dos  Recursos Humanos"/>
    <s v="03.16.25"/>
    <x v="15"/>
    <x v="0"/>
    <x v="1"/>
    <x v="1"/>
    <x v="1"/>
    <x v="0"/>
    <x v="2"/>
    <x v="0"/>
    <x v="4"/>
    <s v="2022-01-26"/>
    <x v="1"/>
    <n v="52818"/>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412857"/>
    <x v="2722"/>
    <x v="0"/>
    <x v="1"/>
    <x v="0"/>
    <s v="03.16.25"/>
    <x v="13"/>
    <x v="0"/>
    <x v="5"/>
    <s v="Direção dos  Recursos Humanos"/>
    <s v="03.16.25"/>
    <s v="Direção dos  Recursos Humanos"/>
    <s v="03.16.25"/>
    <x v="16"/>
    <x v="0"/>
    <x v="1"/>
    <x v="1"/>
    <x v="1"/>
    <x v="0"/>
    <x v="2"/>
    <x v="0"/>
    <x v="4"/>
    <s v="2022-01-26"/>
    <x v="1"/>
    <n v="412857"/>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111414"/>
    <x v="2722"/>
    <x v="0"/>
    <x v="1"/>
    <x v="0"/>
    <s v="03.16.25"/>
    <x v="13"/>
    <x v="0"/>
    <x v="5"/>
    <s v="Direção dos  Recursos Humanos"/>
    <s v="03.16.25"/>
    <s v="Direção dos  Recursos Humanos"/>
    <s v="03.16.25"/>
    <x v="17"/>
    <x v="0"/>
    <x v="1"/>
    <x v="1"/>
    <x v="1"/>
    <x v="0"/>
    <x v="2"/>
    <x v="0"/>
    <x v="4"/>
    <s v="2022-01-26"/>
    <x v="1"/>
    <n v="111414"/>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15271"/>
    <x v="2722"/>
    <x v="0"/>
    <x v="1"/>
    <x v="0"/>
    <s v="03.16.25"/>
    <x v="13"/>
    <x v="0"/>
    <x v="5"/>
    <s v="Direção dos  Recursos Humanos"/>
    <s v="03.16.25"/>
    <s v="Direção dos  Recursos Humanos"/>
    <s v="03.16.25"/>
    <x v="18"/>
    <x v="0"/>
    <x v="4"/>
    <x v="8"/>
    <x v="0"/>
    <x v="0"/>
    <x v="2"/>
    <x v="0"/>
    <x v="4"/>
    <s v="2022-01-26"/>
    <x v="1"/>
    <n v="15271"/>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722954"/>
    <x v="2722"/>
    <x v="0"/>
    <x v="1"/>
    <x v="0"/>
    <s v="03.16.25"/>
    <x v="13"/>
    <x v="0"/>
    <x v="5"/>
    <s v="Direção dos  Recursos Humanos"/>
    <s v="03.16.25"/>
    <s v="Direção dos  Recursos Humanos"/>
    <s v="03.16.25"/>
    <x v="19"/>
    <x v="0"/>
    <x v="4"/>
    <x v="8"/>
    <x v="0"/>
    <x v="0"/>
    <x v="2"/>
    <x v="0"/>
    <x v="4"/>
    <s v="2022-01-26"/>
    <x v="1"/>
    <n v="722954"/>
    <x v="0"/>
    <m/>
    <x v="0"/>
    <m/>
    <x v="22"/>
    <n v="100474693"/>
    <x v="0"/>
    <x v="0"/>
    <s v="Direção dos  Recursos Humanos"/>
    <s v="ORI"/>
    <x v="0"/>
    <m/>
    <x v="0"/>
    <x v="0"/>
    <x v="0"/>
    <x v="0"/>
    <x v="0"/>
    <x v="0"/>
    <x v="0"/>
    <x v="0"/>
    <x v="0"/>
    <x v="0"/>
    <x v="0"/>
    <s v="Direção dos  Recursos Humanos"/>
    <x v="0"/>
    <x v="0"/>
    <x v="0"/>
    <x v="0"/>
    <x v="0"/>
    <x v="0"/>
    <x v="0"/>
    <s v="000169"/>
    <x v="0"/>
    <x v="0"/>
    <x v="0"/>
    <x v="0"/>
    <s v="Pagamento de salário referente a 01-2022"/>
  </r>
  <r>
    <x v="1"/>
    <n v="0"/>
    <n v="0"/>
    <n v="0"/>
    <n v="9909"/>
    <x v="2723"/>
    <x v="0"/>
    <x v="1"/>
    <x v="0"/>
    <s v="03.16.24"/>
    <x v="22"/>
    <x v="0"/>
    <x v="5"/>
    <s v="Direcao da Familia, Inclusão, Género e Saúde"/>
    <s v="03.16.24"/>
    <s v="Direcao da Familia, Inclusão, Género e Saúde"/>
    <s v="03.16.24"/>
    <x v="15"/>
    <x v="0"/>
    <x v="1"/>
    <x v="1"/>
    <x v="1"/>
    <x v="0"/>
    <x v="2"/>
    <x v="0"/>
    <x v="4"/>
    <s v="2022-01-26"/>
    <x v="1"/>
    <n v="9909"/>
    <x v="0"/>
    <m/>
    <x v="0"/>
    <m/>
    <x v="3"/>
    <n v="100474696"/>
    <x v="0"/>
    <x v="1"/>
    <s v="Direcao da Familia, Inclusão, Género e Saúde"/>
    <s v="ORI"/>
    <x v="0"/>
    <m/>
    <x v="0"/>
    <x v="0"/>
    <x v="0"/>
    <x v="0"/>
    <x v="0"/>
    <x v="0"/>
    <x v="0"/>
    <x v="0"/>
    <x v="0"/>
    <x v="0"/>
    <x v="0"/>
    <s v="Direcao da Familia, Inclusão, Género e Saúde"/>
    <x v="0"/>
    <x v="0"/>
    <x v="0"/>
    <x v="0"/>
    <x v="0"/>
    <x v="0"/>
    <x v="0"/>
    <s v="000171"/>
    <x v="0"/>
    <x v="0"/>
    <x v="1"/>
    <x v="0"/>
    <s v="Pagamento de salário referente a 01-2022"/>
  </r>
  <r>
    <x v="1"/>
    <n v="0"/>
    <n v="0"/>
    <n v="0"/>
    <n v="10834"/>
    <x v="2723"/>
    <x v="0"/>
    <x v="1"/>
    <x v="0"/>
    <s v="03.16.24"/>
    <x v="22"/>
    <x v="0"/>
    <x v="5"/>
    <s v="Direcao da Familia, Inclusão, Género e Saúde"/>
    <s v="03.16.24"/>
    <s v="Direcao da Familia, Inclusão, Género e Saúde"/>
    <s v="03.16.24"/>
    <x v="16"/>
    <x v="0"/>
    <x v="1"/>
    <x v="1"/>
    <x v="1"/>
    <x v="0"/>
    <x v="2"/>
    <x v="0"/>
    <x v="4"/>
    <s v="2022-01-26"/>
    <x v="1"/>
    <n v="10834"/>
    <x v="0"/>
    <m/>
    <x v="0"/>
    <m/>
    <x v="3"/>
    <n v="100474696"/>
    <x v="0"/>
    <x v="1"/>
    <s v="Direcao da Familia, Inclusão, Género e Saúde"/>
    <s v="ORI"/>
    <x v="0"/>
    <m/>
    <x v="0"/>
    <x v="0"/>
    <x v="0"/>
    <x v="0"/>
    <x v="0"/>
    <x v="0"/>
    <x v="0"/>
    <x v="0"/>
    <x v="0"/>
    <x v="0"/>
    <x v="0"/>
    <s v="Direcao da Familia, Inclusão, Género e Saúde"/>
    <x v="0"/>
    <x v="0"/>
    <x v="0"/>
    <x v="0"/>
    <x v="0"/>
    <x v="0"/>
    <x v="0"/>
    <s v="000171"/>
    <x v="0"/>
    <x v="0"/>
    <x v="1"/>
    <x v="0"/>
    <s v="Pagamento de salário referente a 01-2022"/>
  </r>
  <r>
    <x v="1"/>
    <n v="0"/>
    <n v="0"/>
    <n v="0"/>
    <n v="77"/>
    <x v="2723"/>
    <x v="0"/>
    <x v="1"/>
    <x v="0"/>
    <s v="03.16.24"/>
    <x v="22"/>
    <x v="0"/>
    <x v="5"/>
    <s v="Direcao da Familia, Inclusão, Género e Saúde"/>
    <s v="03.16.24"/>
    <s v="Direcao da Familia, Inclusão, Género e Saúde"/>
    <s v="03.16.24"/>
    <x v="15"/>
    <x v="0"/>
    <x v="1"/>
    <x v="1"/>
    <x v="1"/>
    <x v="0"/>
    <x v="2"/>
    <x v="0"/>
    <x v="4"/>
    <s v="2022-01-26"/>
    <x v="1"/>
    <n v="77"/>
    <x v="0"/>
    <m/>
    <x v="0"/>
    <m/>
    <x v="34"/>
    <n v="100474707"/>
    <x v="0"/>
    <x v="4"/>
    <s v="Direcao da Familia, Inclusão, Género e Saúde"/>
    <s v="ORI"/>
    <x v="0"/>
    <m/>
    <x v="0"/>
    <x v="0"/>
    <x v="0"/>
    <x v="0"/>
    <x v="0"/>
    <x v="0"/>
    <x v="0"/>
    <x v="0"/>
    <x v="0"/>
    <x v="0"/>
    <x v="0"/>
    <s v="Direcao da Familia, Inclusão, Género e Saúde"/>
    <x v="0"/>
    <x v="0"/>
    <x v="0"/>
    <x v="0"/>
    <x v="0"/>
    <x v="0"/>
    <x v="0"/>
    <s v="000171"/>
    <x v="0"/>
    <x v="0"/>
    <x v="4"/>
    <x v="0"/>
    <s v="Pagamento de salário referente a 01-2022"/>
  </r>
  <r>
    <x v="1"/>
    <n v="0"/>
    <n v="0"/>
    <n v="0"/>
    <n v="85"/>
    <x v="2723"/>
    <x v="0"/>
    <x v="1"/>
    <x v="0"/>
    <s v="03.16.24"/>
    <x v="22"/>
    <x v="0"/>
    <x v="5"/>
    <s v="Direcao da Familia, Inclusão, Género e Saúde"/>
    <s v="03.16.24"/>
    <s v="Direcao da Familia, Inclusão, Género e Saúde"/>
    <s v="03.16.24"/>
    <x v="16"/>
    <x v="0"/>
    <x v="1"/>
    <x v="1"/>
    <x v="1"/>
    <x v="0"/>
    <x v="2"/>
    <x v="0"/>
    <x v="4"/>
    <s v="2022-01-26"/>
    <x v="1"/>
    <n v="85"/>
    <x v="0"/>
    <m/>
    <x v="0"/>
    <m/>
    <x v="34"/>
    <n v="100474707"/>
    <x v="0"/>
    <x v="4"/>
    <s v="Direcao da Familia, Inclusão, Género e Saúde"/>
    <s v="ORI"/>
    <x v="0"/>
    <m/>
    <x v="0"/>
    <x v="0"/>
    <x v="0"/>
    <x v="0"/>
    <x v="0"/>
    <x v="0"/>
    <x v="0"/>
    <x v="0"/>
    <x v="0"/>
    <x v="0"/>
    <x v="0"/>
    <s v="Direcao da Familia, Inclusão, Género e Saúde"/>
    <x v="0"/>
    <x v="0"/>
    <x v="0"/>
    <x v="0"/>
    <x v="0"/>
    <x v="0"/>
    <x v="0"/>
    <s v="000171"/>
    <x v="0"/>
    <x v="0"/>
    <x v="4"/>
    <x v="0"/>
    <s v="Pagamento de salário referente a 01-2022"/>
  </r>
  <r>
    <x v="1"/>
    <n v="0"/>
    <n v="0"/>
    <n v="0"/>
    <n v="17889"/>
    <x v="2723"/>
    <x v="0"/>
    <x v="1"/>
    <x v="0"/>
    <s v="03.16.24"/>
    <x v="22"/>
    <x v="0"/>
    <x v="5"/>
    <s v="Direcao da Familia, Inclusão, Género e Saúde"/>
    <s v="03.16.24"/>
    <s v="Direcao da Familia, Inclusão, Género e Saúde"/>
    <s v="03.16.24"/>
    <x v="15"/>
    <x v="0"/>
    <x v="1"/>
    <x v="1"/>
    <x v="1"/>
    <x v="0"/>
    <x v="2"/>
    <x v="0"/>
    <x v="4"/>
    <s v="2022-01-26"/>
    <x v="1"/>
    <n v="17889"/>
    <x v="0"/>
    <m/>
    <x v="0"/>
    <m/>
    <x v="33"/>
    <n v="100474706"/>
    <x v="0"/>
    <x v="6"/>
    <s v="Direcao da Familia, Inclusão, Género e Saúde"/>
    <s v="ORI"/>
    <x v="0"/>
    <m/>
    <x v="0"/>
    <x v="0"/>
    <x v="0"/>
    <x v="0"/>
    <x v="0"/>
    <x v="0"/>
    <x v="0"/>
    <x v="0"/>
    <x v="0"/>
    <x v="0"/>
    <x v="0"/>
    <s v="Direcao da Familia, Inclusão, Género e Saúde"/>
    <x v="0"/>
    <x v="0"/>
    <x v="0"/>
    <x v="0"/>
    <x v="0"/>
    <x v="0"/>
    <x v="0"/>
    <s v="000171"/>
    <x v="0"/>
    <x v="0"/>
    <x v="6"/>
    <x v="0"/>
    <s v="Pagamento de salário referente a 01-2022"/>
  </r>
  <r>
    <x v="1"/>
    <n v="0"/>
    <n v="0"/>
    <n v="0"/>
    <n v="19558"/>
    <x v="2723"/>
    <x v="0"/>
    <x v="1"/>
    <x v="0"/>
    <s v="03.16.24"/>
    <x v="22"/>
    <x v="0"/>
    <x v="5"/>
    <s v="Direcao da Familia, Inclusão, Género e Saúde"/>
    <s v="03.16.24"/>
    <s v="Direcao da Familia, Inclusão, Género e Saúde"/>
    <s v="03.16.24"/>
    <x v="16"/>
    <x v="0"/>
    <x v="1"/>
    <x v="1"/>
    <x v="1"/>
    <x v="0"/>
    <x v="2"/>
    <x v="0"/>
    <x v="4"/>
    <s v="2022-01-26"/>
    <x v="1"/>
    <n v="19558"/>
    <x v="0"/>
    <m/>
    <x v="0"/>
    <m/>
    <x v="33"/>
    <n v="100474706"/>
    <x v="0"/>
    <x v="6"/>
    <s v="Direcao da Familia, Inclusão, Género e Saúde"/>
    <s v="ORI"/>
    <x v="0"/>
    <m/>
    <x v="0"/>
    <x v="0"/>
    <x v="0"/>
    <x v="0"/>
    <x v="0"/>
    <x v="0"/>
    <x v="0"/>
    <x v="0"/>
    <x v="0"/>
    <x v="0"/>
    <x v="0"/>
    <s v="Direcao da Familia, Inclusão, Género e Saúde"/>
    <x v="0"/>
    <x v="0"/>
    <x v="0"/>
    <x v="0"/>
    <x v="0"/>
    <x v="0"/>
    <x v="0"/>
    <s v="000171"/>
    <x v="0"/>
    <x v="0"/>
    <x v="6"/>
    <x v="0"/>
    <s v="Pagamento de salário referente a 01-2022"/>
  </r>
  <r>
    <x v="1"/>
    <n v="0"/>
    <n v="0"/>
    <n v="0"/>
    <n v="195744"/>
    <x v="2723"/>
    <x v="0"/>
    <x v="1"/>
    <x v="0"/>
    <s v="03.16.24"/>
    <x v="22"/>
    <x v="0"/>
    <x v="5"/>
    <s v="Direcao da Familia, Inclusão, Género e Saúde"/>
    <s v="03.16.24"/>
    <s v="Direcao da Familia, Inclusão, Género e Saúde"/>
    <s v="03.16.24"/>
    <x v="15"/>
    <x v="0"/>
    <x v="1"/>
    <x v="1"/>
    <x v="1"/>
    <x v="0"/>
    <x v="2"/>
    <x v="0"/>
    <x v="4"/>
    <s v="2022-01-26"/>
    <x v="1"/>
    <n v="195744"/>
    <x v="0"/>
    <m/>
    <x v="0"/>
    <m/>
    <x v="22"/>
    <n v="100474693"/>
    <x v="0"/>
    <x v="0"/>
    <s v="Direcao da Familia, Inclusão, Género e Saúde"/>
    <s v="ORI"/>
    <x v="0"/>
    <m/>
    <x v="0"/>
    <x v="0"/>
    <x v="0"/>
    <x v="0"/>
    <x v="0"/>
    <x v="0"/>
    <x v="0"/>
    <x v="0"/>
    <x v="0"/>
    <x v="0"/>
    <x v="0"/>
    <s v="Direcao da Familia, Inclusão, Género e Saúde"/>
    <x v="0"/>
    <x v="0"/>
    <x v="0"/>
    <x v="0"/>
    <x v="0"/>
    <x v="0"/>
    <x v="0"/>
    <s v="000171"/>
    <x v="0"/>
    <x v="0"/>
    <x v="0"/>
    <x v="0"/>
    <s v="Pagamento de salário referente a 01-2022"/>
  </r>
  <r>
    <x v="1"/>
    <n v="0"/>
    <n v="0"/>
    <n v="0"/>
    <n v="213991"/>
    <x v="2723"/>
    <x v="0"/>
    <x v="1"/>
    <x v="0"/>
    <s v="03.16.24"/>
    <x v="22"/>
    <x v="0"/>
    <x v="5"/>
    <s v="Direcao da Familia, Inclusão, Género e Saúde"/>
    <s v="03.16.24"/>
    <s v="Direcao da Familia, Inclusão, Género e Saúde"/>
    <s v="03.16.24"/>
    <x v="16"/>
    <x v="0"/>
    <x v="1"/>
    <x v="1"/>
    <x v="1"/>
    <x v="0"/>
    <x v="2"/>
    <x v="0"/>
    <x v="4"/>
    <s v="2022-01-26"/>
    <x v="1"/>
    <n v="213991"/>
    <x v="0"/>
    <m/>
    <x v="0"/>
    <m/>
    <x v="22"/>
    <n v="100474693"/>
    <x v="0"/>
    <x v="0"/>
    <s v="Direcao da Familia, Inclusão, Género e Saúde"/>
    <s v="ORI"/>
    <x v="0"/>
    <m/>
    <x v="0"/>
    <x v="0"/>
    <x v="0"/>
    <x v="0"/>
    <x v="0"/>
    <x v="0"/>
    <x v="0"/>
    <x v="0"/>
    <x v="0"/>
    <x v="0"/>
    <x v="0"/>
    <s v="Direcao da Familia, Inclusão, Género e Saúde"/>
    <x v="0"/>
    <x v="0"/>
    <x v="0"/>
    <x v="0"/>
    <x v="0"/>
    <x v="0"/>
    <x v="0"/>
    <s v="000171"/>
    <x v="0"/>
    <x v="0"/>
    <x v="0"/>
    <x v="0"/>
    <s v="Pagamento de salário referente a 01-2022"/>
  </r>
  <r>
    <x v="2"/>
    <n v="0"/>
    <n v="0"/>
    <n v="0"/>
    <n v="7000"/>
    <x v="2724"/>
    <x v="0"/>
    <x v="1"/>
    <x v="0"/>
    <s v="80.02.10.03"/>
    <x v="17"/>
    <x v="3"/>
    <x v="3"/>
    <s v="Outros"/>
    <s v="80.02.10"/>
    <s v="Outros"/>
    <s v="80.02.10"/>
    <x v="78"/>
    <x v="0"/>
    <x v="6"/>
    <x v="6"/>
    <x v="1"/>
    <x v="2"/>
    <x v="2"/>
    <x v="0"/>
    <x v="2"/>
    <s v="2022-03-29"/>
    <x v="1"/>
    <n v="7000"/>
    <x v="0"/>
    <m/>
    <x v="0"/>
    <m/>
    <x v="0"/>
    <n v="100474914"/>
    <x v="0"/>
    <x v="0"/>
    <s v="Retençoes Pensao Alimenticia"/>
    <s v="ORI"/>
    <x v="0"/>
    <s v="RPA"/>
    <x v="0"/>
    <x v="0"/>
    <x v="0"/>
    <x v="0"/>
    <x v="0"/>
    <x v="0"/>
    <x v="0"/>
    <x v="1"/>
    <x v="0"/>
    <x v="0"/>
    <x v="0"/>
    <s v="Retençoes Pensao Alimenticia"/>
    <x v="0"/>
    <x v="0"/>
    <x v="0"/>
    <x v="0"/>
    <x v="2"/>
    <x v="0"/>
    <x v="0"/>
    <s v="000714"/>
    <x v="0"/>
    <x v="1"/>
    <x v="0"/>
    <x v="0"/>
    <s v="Pagamento de pensão dos menores, referente ao mês de março 2022, conforme documento justificativo em anexo.  "/>
  </r>
  <r>
    <x v="1"/>
    <n v="0"/>
    <n v="0"/>
    <n v="0"/>
    <n v="41694"/>
    <x v="2725"/>
    <x v="0"/>
    <x v="1"/>
    <x v="0"/>
    <s v="03.16.15"/>
    <x v="6"/>
    <x v="0"/>
    <x v="5"/>
    <s v="Direção Financeira"/>
    <s v="03.16.15"/>
    <s v="Direção Financeira"/>
    <s v="03.16.15"/>
    <x v="7"/>
    <x v="0"/>
    <x v="1"/>
    <x v="1"/>
    <x v="0"/>
    <x v="0"/>
    <x v="2"/>
    <x v="0"/>
    <x v="0"/>
    <s v="2022-04-06"/>
    <x v="0"/>
    <n v="41694"/>
    <x v="0"/>
    <m/>
    <x v="0"/>
    <m/>
    <x v="5"/>
    <n v="100476920"/>
    <x v="0"/>
    <x v="0"/>
    <s v="Direção Financeira"/>
    <s v="ORI"/>
    <x v="0"/>
    <m/>
    <x v="0"/>
    <x v="0"/>
    <x v="0"/>
    <x v="0"/>
    <x v="0"/>
    <x v="0"/>
    <x v="0"/>
    <x v="0"/>
    <x v="0"/>
    <x v="0"/>
    <x v="0"/>
    <s v="Direção Financeira"/>
    <x v="0"/>
    <x v="0"/>
    <x v="0"/>
    <x v="0"/>
    <x v="0"/>
    <x v="0"/>
    <x v="0"/>
    <s v="000000"/>
    <x v="0"/>
    <x v="0"/>
    <x v="0"/>
    <x v="0"/>
    <s v="Pagamento a favor Felisberto Carvalho, pela aquisição de 310 Lts de combustível destinados as viaturas no Funcionamento, conforme documento em anexo."/>
  </r>
  <r>
    <x v="1"/>
    <n v="0"/>
    <n v="0"/>
    <n v="0"/>
    <n v="1500"/>
    <x v="2726"/>
    <x v="0"/>
    <x v="1"/>
    <x v="0"/>
    <s v="01.25.05.10"/>
    <x v="5"/>
    <x v="4"/>
    <x v="4"/>
    <s v="Saúde"/>
    <s v="01.25.05"/>
    <s v="Saúde"/>
    <s v="01.25.05"/>
    <x v="5"/>
    <x v="0"/>
    <x v="4"/>
    <x v="3"/>
    <x v="0"/>
    <x v="1"/>
    <x v="2"/>
    <x v="0"/>
    <x v="0"/>
    <s v="2022-04-07"/>
    <x v="0"/>
    <n v="1500"/>
    <x v="0"/>
    <m/>
    <x v="0"/>
    <m/>
    <x v="45"/>
    <n v="100478189"/>
    <x v="0"/>
    <x v="0"/>
    <s v="Assistencia social"/>
    <s v="ORI"/>
    <x v="0"/>
    <m/>
    <x v="0"/>
    <x v="0"/>
    <x v="0"/>
    <x v="0"/>
    <x v="0"/>
    <x v="0"/>
    <x v="0"/>
    <x v="1"/>
    <x v="0"/>
    <x v="0"/>
    <x v="0"/>
    <s v="Assistencia social"/>
    <x v="0"/>
    <x v="0"/>
    <x v="0"/>
    <x v="0"/>
    <x v="1"/>
    <x v="0"/>
    <x v="0"/>
    <s v="000000"/>
    <x v="0"/>
    <x v="0"/>
    <x v="0"/>
    <x v="0"/>
    <s v="Pagamento a Favor da Mercearia Inês Nunes pela aquisição de cesta básica a favor da Sra. Maria Segunda Lopes Semedo, conforme a proposta em anexo."/>
  </r>
  <r>
    <x v="1"/>
    <n v="0"/>
    <n v="0"/>
    <n v="0"/>
    <n v="29590"/>
    <x v="2727"/>
    <x v="0"/>
    <x v="1"/>
    <x v="0"/>
    <s v="01.25.01.10"/>
    <x v="25"/>
    <x v="4"/>
    <x v="4"/>
    <s v="Educação"/>
    <s v="01.25.01"/>
    <s v="Educação"/>
    <s v="01.25.01"/>
    <x v="4"/>
    <x v="0"/>
    <x v="3"/>
    <x v="2"/>
    <x v="0"/>
    <x v="1"/>
    <x v="2"/>
    <x v="0"/>
    <x v="0"/>
    <s v="2022-04-13"/>
    <x v="0"/>
    <n v="29590"/>
    <x v="0"/>
    <m/>
    <x v="0"/>
    <m/>
    <x v="5"/>
    <n v="100476920"/>
    <x v="0"/>
    <x v="0"/>
    <s v="Transporte escolar"/>
    <s v="ORI"/>
    <x v="0"/>
    <m/>
    <x v="0"/>
    <x v="0"/>
    <x v="0"/>
    <x v="0"/>
    <x v="0"/>
    <x v="0"/>
    <x v="0"/>
    <x v="1"/>
    <x v="0"/>
    <x v="0"/>
    <x v="0"/>
    <s v="Transporte escolar"/>
    <x v="0"/>
    <x v="0"/>
    <x v="0"/>
    <x v="0"/>
    <x v="1"/>
    <x v="0"/>
    <x v="0"/>
    <s v="000000"/>
    <x v="0"/>
    <x v="0"/>
    <x v="0"/>
    <x v="0"/>
    <s v="Pagamento a favor de Felisberto Carvalho, pela aquisição de 220 Lts de combustível destinados as viaturas do Transporte Escolar, conforme proposta em anexo. "/>
  </r>
  <r>
    <x v="1"/>
    <n v="0"/>
    <n v="0"/>
    <n v="0"/>
    <n v="1361"/>
    <x v="2728"/>
    <x v="0"/>
    <x v="1"/>
    <x v="0"/>
    <s v="03.16.22"/>
    <x v="59"/>
    <x v="0"/>
    <x v="5"/>
    <s v="Direção da Habitação"/>
    <s v="03.16.22"/>
    <s v="Direção da Habitação"/>
    <s v="03.16.22"/>
    <x v="13"/>
    <x v="0"/>
    <x v="1"/>
    <x v="5"/>
    <x v="0"/>
    <x v="0"/>
    <x v="2"/>
    <x v="0"/>
    <x v="4"/>
    <s v="2022-01-26"/>
    <x v="1"/>
    <n v="1361"/>
    <x v="0"/>
    <m/>
    <x v="0"/>
    <m/>
    <x v="3"/>
    <n v="100474696"/>
    <x v="0"/>
    <x v="1"/>
    <s v="Direção da Habitação"/>
    <s v="ORI"/>
    <x v="0"/>
    <m/>
    <x v="0"/>
    <x v="0"/>
    <x v="0"/>
    <x v="0"/>
    <x v="0"/>
    <x v="0"/>
    <x v="0"/>
    <x v="0"/>
    <x v="0"/>
    <x v="0"/>
    <x v="0"/>
    <s v="Direção da Habitação"/>
    <x v="0"/>
    <x v="0"/>
    <x v="0"/>
    <x v="0"/>
    <x v="0"/>
    <x v="0"/>
    <x v="0"/>
    <s v="000172"/>
    <x v="0"/>
    <x v="0"/>
    <x v="1"/>
    <x v="0"/>
    <s v="Pagamento de salário referente a 01-2022"/>
  </r>
  <r>
    <x v="1"/>
    <n v="0"/>
    <n v="0"/>
    <n v="0"/>
    <n v="13618"/>
    <x v="2728"/>
    <x v="0"/>
    <x v="1"/>
    <x v="0"/>
    <s v="03.16.22"/>
    <x v="59"/>
    <x v="0"/>
    <x v="5"/>
    <s v="Direção da Habitação"/>
    <s v="03.16.22"/>
    <s v="Direção da Habitação"/>
    <s v="03.16.22"/>
    <x v="17"/>
    <x v="0"/>
    <x v="1"/>
    <x v="1"/>
    <x v="1"/>
    <x v="0"/>
    <x v="2"/>
    <x v="0"/>
    <x v="4"/>
    <s v="2022-01-26"/>
    <x v="1"/>
    <n v="13618"/>
    <x v="0"/>
    <m/>
    <x v="0"/>
    <m/>
    <x v="3"/>
    <n v="100474696"/>
    <x v="0"/>
    <x v="1"/>
    <s v="Direção da Habitação"/>
    <s v="ORI"/>
    <x v="0"/>
    <m/>
    <x v="0"/>
    <x v="0"/>
    <x v="0"/>
    <x v="0"/>
    <x v="0"/>
    <x v="0"/>
    <x v="0"/>
    <x v="0"/>
    <x v="0"/>
    <x v="0"/>
    <x v="0"/>
    <s v="Direção da Habitação"/>
    <x v="0"/>
    <x v="0"/>
    <x v="0"/>
    <x v="0"/>
    <x v="0"/>
    <x v="0"/>
    <x v="0"/>
    <s v="000172"/>
    <x v="0"/>
    <x v="0"/>
    <x v="1"/>
    <x v="0"/>
    <s v="Pagamento de salário referente a 01-2022"/>
  </r>
  <r>
    <x v="1"/>
    <n v="0"/>
    <n v="0"/>
    <n v="0"/>
    <n v="890"/>
    <x v="2728"/>
    <x v="0"/>
    <x v="1"/>
    <x v="0"/>
    <s v="03.16.22"/>
    <x v="59"/>
    <x v="0"/>
    <x v="5"/>
    <s v="Direção da Habitação"/>
    <s v="03.16.22"/>
    <s v="Direção da Habitação"/>
    <s v="03.16.22"/>
    <x v="13"/>
    <x v="0"/>
    <x v="1"/>
    <x v="5"/>
    <x v="0"/>
    <x v="0"/>
    <x v="2"/>
    <x v="0"/>
    <x v="4"/>
    <s v="2022-01-26"/>
    <x v="1"/>
    <n v="890"/>
    <x v="0"/>
    <m/>
    <x v="0"/>
    <m/>
    <x v="33"/>
    <n v="100474706"/>
    <x v="0"/>
    <x v="6"/>
    <s v="Direção da Habitação"/>
    <s v="ORI"/>
    <x v="0"/>
    <m/>
    <x v="0"/>
    <x v="0"/>
    <x v="0"/>
    <x v="0"/>
    <x v="0"/>
    <x v="0"/>
    <x v="0"/>
    <x v="0"/>
    <x v="0"/>
    <x v="0"/>
    <x v="0"/>
    <s v="Direção da Habitação"/>
    <x v="0"/>
    <x v="0"/>
    <x v="0"/>
    <x v="0"/>
    <x v="0"/>
    <x v="0"/>
    <x v="0"/>
    <s v="000172"/>
    <x v="0"/>
    <x v="0"/>
    <x v="6"/>
    <x v="0"/>
    <s v="Pagamento de salário referente a 01-2022"/>
  </r>
  <r>
    <x v="1"/>
    <n v="0"/>
    <n v="0"/>
    <n v="0"/>
    <n v="8902"/>
    <x v="2728"/>
    <x v="0"/>
    <x v="1"/>
    <x v="0"/>
    <s v="03.16.22"/>
    <x v="59"/>
    <x v="0"/>
    <x v="5"/>
    <s v="Direção da Habitação"/>
    <s v="03.16.22"/>
    <s v="Direção da Habitação"/>
    <s v="03.16.22"/>
    <x v="17"/>
    <x v="0"/>
    <x v="1"/>
    <x v="1"/>
    <x v="1"/>
    <x v="0"/>
    <x v="2"/>
    <x v="0"/>
    <x v="4"/>
    <s v="2022-01-26"/>
    <x v="1"/>
    <n v="8902"/>
    <x v="0"/>
    <m/>
    <x v="0"/>
    <m/>
    <x v="33"/>
    <n v="100474706"/>
    <x v="0"/>
    <x v="6"/>
    <s v="Direção da Habitação"/>
    <s v="ORI"/>
    <x v="0"/>
    <m/>
    <x v="0"/>
    <x v="0"/>
    <x v="0"/>
    <x v="0"/>
    <x v="0"/>
    <x v="0"/>
    <x v="0"/>
    <x v="0"/>
    <x v="0"/>
    <x v="0"/>
    <x v="0"/>
    <s v="Direção da Habitação"/>
    <x v="0"/>
    <x v="0"/>
    <x v="0"/>
    <x v="0"/>
    <x v="0"/>
    <x v="0"/>
    <x v="0"/>
    <s v="000172"/>
    <x v="0"/>
    <x v="0"/>
    <x v="6"/>
    <x v="0"/>
    <s v="Pagamento de salário referente a 01-2022"/>
  </r>
  <r>
    <x v="1"/>
    <n v="0"/>
    <n v="0"/>
    <n v="0"/>
    <n v="9989"/>
    <x v="2728"/>
    <x v="0"/>
    <x v="1"/>
    <x v="0"/>
    <s v="03.16.22"/>
    <x v="59"/>
    <x v="0"/>
    <x v="5"/>
    <s v="Direção da Habitação"/>
    <s v="03.16.22"/>
    <s v="Direção da Habitação"/>
    <s v="03.16.22"/>
    <x v="13"/>
    <x v="0"/>
    <x v="1"/>
    <x v="5"/>
    <x v="0"/>
    <x v="0"/>
    <x v="2"/>
    <x v="0"/>
    <x v="4"/>
    <s v="2022-01-26"/>
    <x v="1"/>
    <n v="9989"/>
    <x v="0"/>
    <m/>
    <x v="0"/>
    <m/>
    <x v="22"/>
    <n v="100474693"/>
    <x v="0"/>
    <x v="0"/>
    <s v="Direção da Habitação"/>
    <s v="ORI"/>
    <x v="0"/>
    <m/>
    <x v="0"/>
    <x v="0"/>
    <x v="0"/>
    <x v="0"/>
    <x v="0"/>
    <x v="0"/>
    <x v="0"/>
    <x v="0"/>
    <x v="0"/>
    <x v="0"/>
    <x v="0"/>
    <s v="Direção da Habitação"/>
    <x v="0"/>
    <x v="0"/>
    <x v="0"/>
    <x v="0"/>
    <x v="0"/>
    <x v="0"/>
    <x v="0"/>
    <s v="000172"/>
    <x v="0"/>
    <x v="0"/>
    <x v="0"/>
    <x v="0"/>
    <s v="Pagamento de salário referente a 01-2022"/>
  </r>
  <r>
    <x v="1"/>
    <n v="0"/>
    <n v="0"/>
    <n v="0"/>
    <n v="99880"/>
    <x v="2728"/>
    <x v="0"/>
    <x v="1"/>
    <x v="0"/>
    <s v="03.16.22"/>
    <x v="59"/>
    <x v="0"/>
    <x v="5"/>
    <s v="Direção da Habitação"/>
    <s v="03.16.22"/>
    <s v="Direção da Habitação"/>
    <s v="03.16.22"/>
    <x v="17"/>
    <x v="0"/>
    <x v="1"/>
    <x v="1"/>
    <x v="1"/>
    <x v="0"/>
    <x v="2"/>
    <x v="0"/>
    <x v="4"/>
    <s v="2022-01-26"/>
    <x v="1"/>
    <n v="99880"/>
    <x v="0"/>
    <m/>
    <x v="0"/>
    <m/>
    <x v="22"/>
    <n v="100474693"/>
    <x v="0"/>
    <x v="0"/>
    <s v="Direção da Habitação"/>
    <s v="ORI"/>
    <x v="0"/>
    <m/>
    <x v="0"/>
    <x v="0"/>
    <x v="0"/>
    <x v="0"/>
    <x v="0"/>
    <x v="0"/>
    <x v="0"/>
    <x v="0"/>
    <x v="0"/>
    <x v="0"/>
    <x v="0"/>
    <s v="Direção da Habitação"/>
    <x v="0"/>
    <x v="0"/>
    <x v="0"/>
    <x v="0"/>
    <x v="0"/>
    <x v="0"/>
    <x v="0"/>
    <s v="000172"/>
    <x v="0"/>
    <x v="0"/>
    <x v="0"/>
    <x v="0"/>
    <s v="Pagamento de salário referente a 01-2022"/>
  </r>
  <r>
    <x v="1"/>
    <n v="0"/>
    <n v="0"/>
    <n v="0"/>
    <n v="110000"/>
    <x v="2729"/>
    <x v="0"/>
    <x v="1"/>
    <x v="0"/>
    <s v="01.25.01.10"/>
    <x v="25"/>
    <x v="4"/>
    <x v="4"/>
    <s v="Educação"/>
    <s v="01.25.01"/>
    <s v="Educação"/>
    <s v="01.25.01"/>
    <x v="4"/>
    <x v="0"/>
    <x v="3"/>
    <x v="2"/>
    <x v="0"/>
    <x v="1"/>
    <x v="2"/>
    <x v="0"/>
    <x v="1"/>
    <s v="2022-05-03"/>
    <x v="0"/>
    <n v="110000"/>
    <x v="0"/>
    <m/>
    <x v="0"/>
    <m/>
    <x v="404"/>
    <n v="100477022"/>
    <x v="0"/>
    <x v="0"/>
    <s v="Transporte escolar"/>
    <s v="ORI"/>
    <x v="0"/>
    <m/>
    <x v="0"/>
    <x v="0"/>
    <x v="0"/>
    <x v="0"/>
    <x v="0"/>
    <x v="0"/>
    <x v="0"/>
    <x v="1"/>
    <x v="0"/>
    <x v="0"/>
    <x v="0"/>
    <s v="Transporte escolar"/>
    <x v="0"/>
    <x v="0"/>
    <x v="0"/>
    <x v="0"/>
    <x v="1"/>
    <x v="0"/>
    <x v="0"/>
    <s v="000000"/>
    <x v="0"/>
    <x v="0"/>
    <x v="0"/>
    <x v="0"/>
    <s v=" Pagamento a favor do Sr. Alírio Pereira Correia, pela prestação de serviços de transporte escolar, referente ao 2ºtrimestre, ano letivo 2021/2022.  "/>
  </r>
  <r>
    <x v="1"/>
    <n v="0"/>
    <n v="0"/>
    <n v="0"/>
    <n v="5250"/>
    <x v="2730"/>
    <x v="0"/>
    <x v="1"/>
    <x v="0"/>
    <s v="01.27.02.11"/>
    <x v="14"/>
    <x v="2"/>
    <x v="2"/>
    <s v="Saneamento básico"/>
    <s v="01.27.02"/>
    <s v="Saneamento básico"/>
    <s v="01.27.02"/>
    <x v="4"/>
    <x v="0"/>
    <x v="3"/>
    <x v="2"/>
    <x v="0"/>
    <x v="1"/>
    <x v="2"/>
    <x v="0"/>
    <x v="4"/>
    <s v="2022-01-04"/>
    <x v="1"/>
    <n v="5250"/>
    <x v="0"/>
    <m/>
    <x v="0"/>
    <m/>
    <x v="3"/>
    <n v="100474696"/>
    <x v="0"/>
    <x v="1"/>
    <s v="Reforço do saneamento básico"/>
    <s v="ORI"/>
    <x v="0"/>
    <m/>
    <x v="0"/>
    <x v="0"/>
    <x v="0"/>
    <x v="0"/>
    <x v="0"/>
    <x v="0"/>
    <x v="0"/>
    <x v="1"/>
    <x v="0"/>
    <x v="0"/>
    <x v="0"/>
    <s v="Reforço do saneamento básico"/>
    <x v="0"/>
    <x v="0"/>
    <x v="0"/>
    <x v="0"/>
    <x v="1"/>
    <x v="0"/>
    <x v="0"/>
    <s v="000009"/>
    <x v="0"/>
    <x v="0"/>
    <x v="1"/>
    <x v="0"/>
    <s v="Pagamento a favor Francisco Rodrigues, referente a poda em altura na zona norte do município(achada monte e bolanha), conforme anexo.   "/>
  </r>
  <r>
    <x v="1"/>
    <n v="0"/>
    <n v="0"/>
    <n v="0"/>
    <n v="29750"/>
    <x v="2730"/>
    <x v="0"/>
    <x v="1"/>
    <x v="0"/>
    <s v="01.27.02.11"/>
    <x v="14"/>
    <x v="2"/>
    <x v="2"/>
    <s v="Saneamento básico"/>
    <s v="01.27.02"/>
    <s v="Saneamento básico"/>
    <s v="01.27.02"/>
    <x v="4"/>
    <x v="0"/>
    <x v="3"/>
    <x v="2"/>
    <x v="0"/>
    <x v="1"/>
    <x v="2"/>
    <x v="0"/>
    <x v="4"/>
    <s v="2022-01-04"/>
    <x v="1"/>
    <n v="29750"/>
    <x v="0"/>
    <m/>
    <x v="0"/>
    <m/>
    <x v="405"/>
    <n v="100475747"/>
    <x v="0"/>
    <x v="0"/>
    <s v="Reforço do saneamento básico"/>
    <s v="ORI"/>
    <x v="0"/>
    <m/>
    <x v="0"/>
    <x v="0"/>
    <x v="0"/>
    <x v="0"/>
    <x v="0"/>
    <x v="0"/>
    <x v="0"/>
    <x v="1"/>
    <x v="0"/>
    <x v="0"/>
    <x v="0"/>
    <s v="Reforço do saneamento básico"/>
    <x v="0"/>
    <x v="0"/>
    <x v="0"/>
    <x v="0"/>
    <x v="1"/>
    <x v="0"/>
    <x v="0"/>
    <s v="000009"/>
    <x v="0"/>
    <x v="0"/>
    <x v="0"/>
    <x v="0"/>
    <s v="Pagamento a favor Francisco Rodrigues, referente a poda em altura na zona norte do município(achada monte e bolanha), conforme anexo.   "/>
  </r>
  <r>
    <x v="1"/>
    <n v="0"/>
    <n v="0"/>
    <n v="0"/>
    <n v="8175"/>
    <x v="2731"/>
    <x v="0"/>
    <x v="1"/>
    <x v="0"/>
    <s v="03.16.15"/>
    <x v="6"/>
    <x v="0"/>
    <x v="5"/>
    <s v="Direção Financeira"/>
    <s v="03.16.15"/>
    <s v="Direção Financeira"/>
    <s v="03.16.15"/>
    <x v="20"/>
    <x v="0"/>
    <x v="1"/>
    <x v="5"/>
    <x v="0"/>
    <x v="0"/>
    <x v="2"/>
    <x v="0"/>
    <x v="4"/>
    <s v="2022-01-26"/>
    <x v="1"/>
    <n v="8175"/>
    <x v="0"/>
    <m/>
    <x v="0"/>
    <m/>
    <x v="3"/>
    <n v="100474696"/>
    <x v="0"/>
    <x v="1"/>
    <s v="Direção Financeira"/>
    <s v="ORI"/>
    <x v="0"/>
    <m/>
    <x v="0"/>
    <x v="0"/>
    <x v="0"/>
    <x v="0"/>
    <x v="0"/>
    <x v="0"/>
    <x v="0"/>
    <x v="0"/>
    <x v="0"/>
    <x v="0"/>
    <x v="0"/>
    <s v="Direção Financeira"/>
    <x v="0"/>
    <x v="0"/>
    <x v="0"/>
    <x v="0"/>
    <x v="0"/>
    <x v="0"/>
    <x v="0"/>
    <s v="000000"/>
    <x v="0"/>
    <x v="0"/>
    <x v="1"/>
    <x v="0"/>
    <s v="Pagamento a favor do Sr. Helio de Jesus Lopes, pelos serviços prestados na Unidade de Aquisição de Gestão (UGA), referente ao mês de janeiro 2022, conforme documento em anexo."/>
  </r>
  <r>
    <x v="1"/>
    <n v="0"/>
    <n v="0"/>
    <n v="0"/>
    <n v="46322"/>
    <x v="2731"/>
    <x v="0"/>
    <x v="1"/>
    <x v="0"/>
    <s v="03.16.15"/>
    <x v="6"/>
    <x v="0"/>
    <x v="5"/>
    <s v="Direção Financeira"/>
    <s v="03.16.15"/>
    <s v="Direção Financeira"/>
    <s v="03.16.15"/>
    <x v="20"/>
    <x v="0"/>
    <x v="1"/>
    <x v="5"/>
    <x v="0"/>
    <x v="0"/>
    <x v="2"/>
    <x v="0"/>
    <x v="4"/>
    <s v="2022-01-26"/>
    <x v="1"/>
    <n v="46322"/>
    <x v="0"/>
    <m/>
    <x v="0"/>
    <m/>
    <x v="23"/>
    <n v="100478223"/>
    <x v="0"/>
    <x v="0"/>
    <s v="Direção Financeira"/>
    <s v="ORI"/>
    <x v="0"/>
    <m/>
    <x v="0"/>
    <x v="0"/>
    <x v="0"/>
    <x v="0"/>
    <x v="0"/>
    <x v="0"/>
    <x v="0"/>
    <x v="0"/>
    <x v="0"/>
    <x v="0"/>
    <x v="0"/>
    <s v="Direção Financeira"/>
    <x v="0"/>
    <x v="0"/>
    <x v="0"/>
    <x v="0"/>
    <x v="0"/>
    <x v="0"/>
    <x v="0"/>
    <s v="000000"/>
    <x v="0"/>
    <x v="0"/>
    <x v="0"/>
    <x v="0"/>
    <s v="Pagamento a favor do Sr. Helio de Jesus Lopes, pelos serviços prestados na Unidade de Aquisição de Gestão (UGA), referente ao mês de janeiro 2022, conforme documento em anexo."/>
  </r>
  <r>
    <x v="1"/>
    <n v="0"/>
    <n v="0"/>
    <n v="0"/>
    <n v="1500"/>
    <x v="2732"/>
    <x v="0"/>
    <x v="1"/>
    <x v="0"/>
    <s v="03.16.15"/>
    <x v="6"/>
    <x v="0"/>
    <x v="5"/>
    <s v="Direção Financeira"/>
    <s v="03.16.15"/>
    <s v="Direção Financeira"/>
    <s v="03.16.15"/>
    <x v="23"/>
    <x v="0"/>
    <x v="1"/>
    <x v="1"/>
    <x v="0"/>
    <x v="0"/>
    <x v="2"/>
    <x v="0"/>
    <x v="5"/>
    <s v="2022-02-28"/>
    <x v="1"/>
    <n v="1500"/>
    <x v="0"/>
    <m/>
    <x v="0"/>
    <m/>
    <x v="231"/>
    <n v="100478557"/>
    <x v="0"/>
    <x v="0"/>
    <s v="Direção Financeira"/>
    <s v="ORI"/>
    <x v="0"/>
    <m/>
    <x v="0"/>
    <x v="0"/>
    <x v="0"/>
    <x v="0"/>
    <x v="0"/>
    <x v="0"/>
    <x v="0"/>
    <x v="0"/>
    <x v="0"/>
    <x v="0"/>
    <x v="0"/>
    <s v="Direção Financeira"/>
    <x v="0"/>
    <x v="0"/>
    <x v="0"/>
    <x v="0"/>
    <x v="0"/>
    <x v="0"/>
    <x v="0"/>
    <s v="000000"/>
    <x v="0"/>
    <x v="0"/>
    <x v="0"/>
    <x v="0"/>
    <s v="Pagamento a favor do Comercio Liu Yang, pela aquisição de duas torneiras para os serviços da Câmara, conforme documentos em anexo."/>
  </r>
  <r>
    <x v="1"/>
    <n v="0"/>
    <n v="0"/>
    <n v="0"/>
    <n v="2300"/>
    <x v="2733"/>
    <x v="0"/>
    <x v="1"/>
    <x v="0"/>
    <s v="01.27.02.11"/>
    <x v="14"/>
    <x v="2"/>
    <x v="2"/>
    <s v="Saneamento básico"/>
    <s v="01.27.02"/>
    <s v="Saneamento básico"/>
    <s v="01.27.02"/>
    <x v="4"/>
    <x v="0"/>
    <x v="3"/>
    <x v="2"/>
    <x v="0"/>
    <x v="1"/>
    <x v="2"/>
    <x v="0"/>
    <x v="2"/>
    <s v="2022-03-24"/>
    <x v="1"/>
    <n v="2300"/>
    <x v="0"/>
    <m/>
    <x v="0"/>
    <m/>
    <x v="3"/>
    <n v="100474696"/>
    <x v="0"/>
    <x v="1"/>
    <s v="Reforço do saneamento básico"/>
    <s v="ORI"/>
    <x v="0"/>
    <m/>
    <x v="0"/>
    <x v="0"/>
    <x v="0"/>
    <x v="0"/>
    <x v="0"/>
    <x v="0"/>
    <x v="0"/>
    <x v="1"/>
    <x v="0"/>
    <x v="0"/>
    <x v="0"/>
    <s v="Reforço do saneamento básico"/>
    <x v="0"/>
    <x v="0"/>
    <x v="0"/>
    <x v="0"/>
    <x v="1"/>
    <x v="0"/>
    <x v="0"/>
    <s v="000654"/>
    <x v="0"/>
    <x v="0"/>
    <x v="1"/>
    <x v="0"/>
    <s v="Pagamento a favor da Srª. Rosa Maria Mendes Furtado, pela prestação de serviço de Saneamento(limpezaa urbano) da Camara Municipal referente ao mês de Março2022,conforme o contrato em anexo. "/>
  </r>
  <r>
    <x v="1"/>
    <n v="0"/>
    <n v="0"/>
    <n v="0"/>
    <n v="13030"/>
    <x v="2733"/>
    <x v="0"/>
    <x v="1"/>
    <x v="0"/>
    <s v="01.27.02.11"/>
    <x v="14"/>
    <x v="2"/>
    <x v="2"/>
    <s v="Saneamento básico"/>
    <s v="01.27.02"/>
    <s v="Saneamento básico"/>
    <s v="01.27.02"/>
    <x v="4"/>
    <x v="0"/>
    <x v="3"/>
    <x v="2"/>
    <x v="0"/>
    <x v="1"/>
    <x v="2"/>
    <x v="0"/>
    <x v="2"/>
    <s v="2022-03-24"/>
    <x v="1"/>
    <n v="13030"/>
    <x v="0"/>
    <m/>
    <x v="0"/>
    <m/>
    <x v="136"/>
    <n v="100478140"/>
    <x v="0"/>
    <x v="0"/>
    <s v="Reforço do saneamento básico"/>
    <s v="ORI"/>
    <x v="0"/>
    <m/>
    <x v="0"/>
    <x v="0"/>
    <x v="0"/>
    <x v="0"/>
    <x v="0"/>
    <x v="0"/>
    <x v="0"/>
    <x v="1"/>
    <x v="0"/>
    <x v="0"/>
    <x v="0"/>
    <s v="Reforço do saneamento básico"/>
    <x v="0"/>
    <x v="0"/>
    <x v="0"/>
    <x v="0"/>
    <x v="1"/>
    <x v="0"/>
    <x v="0"/>
    <s v="000654"/>
    <x v="0"/>
    <x v="0"/>
    <x v="0"/>
    <x v="0"/>
    <s v="Pagamento a favor da Srª. Rosa Maria Mendes Furtado, pela prestação de serviço de Saneamento(limpezaa urbano) da Camara Municipal referente ao mês de Março2022,conforme o contrato em anexo. "/>
  </r>
  <r>
    <x v="1"/>
    <n v="0"/>
    <n v="0"/>
    <n v="0"/>
    <n v="4995"/>
    <x v="2734"/>
    <x v="0"/>
    <x v="1"/>
    <x v="0"/>
    <s v="03.16.15"/>
    <x v="6"/>
    <x v="0"/>
    <x v="5"/>
    <s v="Direção Financeira"/>
    <s v="03.16.15"/>
    <s v="Direção Financeira"/>
    <s v="03.16.15"/>
    <x v="20"/>
    <x v="0"/>
    <x v="1"/>
    <x v="5"/>
    <x v="0"/>
    <x v="0"/>
    <x v="2"/>
    <x v="0"/>
    <x v="2"/>
    <s v="2022-03-24"/>
    <x v="1"/>
    <n v="4995"/>
    <x v="0"/>
    <m/>
    <x v="0"/>
    <m/>
    <x v="3"/>
    <n v="100474696"/>
    <x v="0"/>
    <x v="1"/>
    <s v="Direção Financeira"/>
    <s v="ORI"/>
    <x v="0"/>
    <m/>
    <x v="0"/>
    <x v="0"/>
    <x v="0"/>
    <x v="0"/>
    <x v="0"/>
    <x v="0"/>
    <x v="0"/>
    <x v="0"/>
    <x v="0"/>
    <x v="0"/>
    <x v="0"/>
    <s v="Direção Financeira"/>
    <x v="0"/>
    <x v="0"/>
    <x v="0"/>
    <x v="0"/>
    <x v="0"/>
    <x v="0"/>
    <x v="0"/>
    <s v="000658"/>
    <x v="0"/>
    <x v="0"/>
    <x v="1"/>
    <x v="0"/>
    <s v="Pagamento a favor da Srª. Dália Delfina Miranda, pelo serviço prestado no apoio operacional, no pelouro de agricultura , pecuária, floresta, água, pesca, energia e habitação referente ao mês de março 2022, conforme contrato em anexo."/>
  </r>
  <r>
    <x v="1"/>
    <n v="0"/>
    <n v="0"/>
    <n v="0"/>
    <n v="28308"/>
    <x v="2734"/>
    <x v="0"/>
    <x v="1"/>
    <x v="0"/>
    <s v="03.16.15"/>
    <x v="6"/>
    <x v="0"/>
    <x v="5"/>
    <s v="Direção Financeira"/>
    <s v="03.16.15"/>
    <s v="Direção Financeira"/>
    <s v="03.16.15"/>
    <x v="20"/>
    <x v="0"/>
    <x v="1"/>
    <x v="5"/>
    <x v="0"/>
    <x v="0"/>
    <x v="2"/>
    <x v="0"/>
    <x v="2"/>
    <s v="2022-03-24"/>
    <x v="1"/>
    <n v="28308"/>
    <x v="0"/>
    <m/>
    <x v="0"/>
    <m/>
    <x v="148"/>
    <n v="100479088"/>
    <x v="0"/>
    <x v="0"/>
    <s v="Direção Financeira"/>
    <s v="ORI"/>
    <x v="0"/>
    <m/>
    <x v="0"/>
    <x v="0"/>
    <x v="0"/>
    <x v="0"/>
    <x v="0"/>
    <x v="0"/>
    <x v="0"/>
    <x v="0"/>
    <x v="0"/>
    <x v="0"/>
    <x v="0"/>
    <s v="Direção Financeira"/>
    <x v="0"/>
    <x v="0"/>
    <x v="0"/>
    <x v="0"/>
    <x v="0"/>
    <x v="0"/>
    <x v="0"/>
    <s v="000658"/>
    <x v="0"/>
    <x v="0"/>
    <x v="0"/>
    <x v="0"/>
    <s v="Pagamento a favor da Srª. Dália Delfina Miranda, pelo serviço prestado no apoio operacional, no pelouro de agricultura , pecuária, floresta, água, pesca, energia e habitação referente ao mês de março 2022, conforme contrato em anexo."/>
  </r>
  <r>
    <x v="0"/>
    <n v="0"/>
    <n v="0"/>
    <n v="0"/>
    <n v="2200"/>
    <x v="2735"/>
    <x v="0"/>
    <x v="1"/>
    <x v="0"/>
    <s v="01.27.02.15"/>
    <x v="2"/>
    <x v="2"/>
    <x v="2"/>
    <s v="Saneamento básico"/>
    <s v="01.27.02"/>
    <s v="Saneamento básico"/>
    <s v="01.27.02"/>
    <x v="2"/>
    <x v="0"/>
    <x v="1"/>
    <x v="1"/>
    <x v="0"/>
    <x v="1"/>
    <x v="1"/>
    <x v="0"/>
    <x v="0"/>
    <s v="2022-04-20"/>
    <x v="0"/>
    <n v="2200"/>
    <x v="0"/>
    <m/>
    <x v="0"/>
    <m/>
    <x v="2"/>
    <n v="100478793"/>
    <x v="0"/>
    <x v="0"/>
    <s v="Transferência de Residuos Aterro Santiago"/>
    <s v="ORI"/>
    <x v="0"/>
    <m/>
    <x v="0"/>
    <x v="0"/>
    <x v="0"/>
    <x v="0"/>
    <x v="0"/>
    <x v="0"/>
    <x v="0"/>
    <x v="1"/>
    <x v="0"/>
    <x v="0"/>
    <x v="0"/>
    <s v="Transferência de Residuos Aterro Santiago"/>
    <x v="0"/>
    <x v="0"/>
    <x v="0"/>
    <x v="0"/>
    <x v="1"/>
    <x v="0"/>
    <x v="0"/>
    <s v="000000"/>
    <x v="0"/>
    <x v="0"/>
    <x v="0"/>
    <x v="0"/>
    <s v="Pagamento a favor de Hidraulica Sove Transformação e Comércio Lda, pela confeção de 01 castilho de 1&quot;x32M destinada a bomba hidráulica do camião de recolha de lixo Iveco Eurocargo,ST-33-QU, conforme fatura e proposta em anexo."/>
  </r>
  <r>
    <x v="0"/>
    <n v="0"/>
    <n v="0"/>
    <n v="0"/>
    <n v="216456"/>
    <x v="2736"/>
    <x v="0"/>
    <x v="1"/>
    <x v="0"/>
    <s v="01.27.06.82"/>
    <x v="27"/>
    <x v="2"/>
    <x v="2"/>
    <s v="Requalificação Urbana e habitação"/>
    <s v="01.27.06"/>
    <s v="Requalificação Urbana e habitação"/>
    <s v="01.27.06"/>
    <x v="1"/>
    <x v="0"/>
    <x v="1"/>
    <x v="1"/>
    <x v="0"/>
    <x v="1"/>
    <x v="1"/>
    <x v="0"/>
    <x v="1"/>
    <s v="2022-05-04"/>
    <x v="0"/>
    <n v="216456"/>
    <x v="0"/>
    <m/>
    <x v="0"/>
    <m/>
    <x v="0"/>
    <n v="100474914"/>
    <x v="0"/>
    <x v="0"/>
    <s v="Reabilitação das estradas municipais "/>
    <s v="ORI"/>
    <x v="0"/>
    <m/>
    <x v="0"/>
    <x v="0"/>
    <x v="0"/>
    <x v="0"/>
    <x v="0"/>
    <x v="0"/>
    <x v="0"/>
    <x v="1"/>
    <x v="0"/>
    <x v="0"/>
    <x v="0"/>
    <s v="Reabilitação das estradas municipais "/>
    <x v="0"/>
    <x v="0"/>
    <x v="0"/>
    <x v="0"/>
    <x v="1"/>
    <x v="0"/>
    <x v="0"/>
    <s v="000000"/>
    <x v="0"/>
    <x v="0"/>
    <x v="0"/>
    <x v="0"/>
    <s v="Despesa com pessoal nos trabalhos de Limpeza de caminho(achada brasil, barragem cutelo gomes, ribeira de são Miguel e casa branca) e Reabilitação da alveneria pedra Larga são Miguel, casa branca são Miguel, conforme documento em anexo."/>
  </r>
  <r>
    <x v="0"/>
    <n v="0"/>
    <n v="0"/>
    <n v="0"/>
    <n v="8400"/>
    <x v="2737"/>
    <x v="0"/>
    <x v="1"/>
    <x v="0"/>
    <s v="01.27.02.14"/>
    <x v="66"/>
    <x v="2"/>
    <x v="2"/>
    <s v="Saneamento básico"/>
    <s v="01.27.02"/>
    <s v="Saneamento básico"/>
    <s v="01.27.02"/>
    <x v="1"/>
    <x v="0"/>
    <x v="1"/>
    <x v="1"/>
    <x v="0"/>
    <x v="1"/>
    <x v="1"/>
    <x v="0"/>
    <x v="1"/>
    <s v="2022-05-12"/>
    <x v="0"/>
    <n v="8400"/>
    <x v="0"/>
    <m/>
    <x v="0"/>
    <m/>
    <x v="3"/>
    <n v="100474696"/>
    <x v="0"/>
    <x v="1"/>
    <s v="Construção de Casas de Banho"/>
    <s v="ORI"/>
    <x v="0"/>
    <s v="CCB"/>
    <x v="0"/>
    <x v="0"/>
    <x v="0"/>
    <x v="0"/>
    <x v="0"/>
    <x v="0"/>
    <x v="0"/>
    <x v="1"/>
    <x v="0"/>
    <x v="0"/>
    <x v="0"/>
    <s v="Construção de Casas de Banho"/>
    <x v="0"/>
    <x v="0"/>
    <x v="0"/>
    <x v="0"/>
    <x v="1"/>
    <x v="0"/>
    <x v="0"/>
    <s v="000000"/>
    <x v="0"/>
    <x v="0"/>
    <x v="1"/>
    <x v="0"/>
    <s v="Pagamento a favor do Sr. Gilson Antonio Silva, referente a prestação de serviço da criação de casa de banho no âmbito do Programa PRRA, correspondente a 50% do valor global, conforme proposta em anexo."/>
  </r>
  <r>
    <x v="0"/>
    <n v="0"/>
    <n v="0"/>
    <n v="0"/>
    <n v="47600"/>
    <x v="2737"/>
    <x v="0"/>
    <x v="1"/>
    <x v="0"/>
    <s v="01.27.02.14"/>
    <x v="66"/>
    <x v="2"/>
    <x v="2"/>
    <s v="Saneamento básico"/>
    <s v="01.27.02"/>
    <s v="Saneamento básico"/>
    <s v="01.27.02"/>
    <x v="1"/>
    <x v="0"/>
    <x v="1"/>
    <x v="1"/>
    <x v="0"/>
    <x v="1"/>
    <x v="1"/>
    <x v="0"/>
    <x v="1"/>
    <s v="2022-05-12"/>
    <x v="0"/>
    <n v="47600"/>
    <x v="0"/>
    <m/>
    <x v="0"/>
    <m/>
    <x v="396"/>
    <n v="100478272"/>
    <x v="0"/>
    <x v="0"/>
    <s v="Construção de Casas de Banho"/>
    <s v="ORI"/>
    <x v="0"/>
    <s v="CCB"/>
    <x v="0"/>
    <x v="0"/>
    <x v="0"/>
    <x v="0"/>
    <x v="0"/>
    <x v="0"/>
    <x v="0"/>
    <x v="1"/>
    <x v="0"/>
    <x v="0"/>
    <x v="0"/>
    <s v="Construção de Casas de Banho"/>
    <x v="0"/>
    <x v="0"/>
    <x v="0"/>
    <x v="0"/>
    <x v="1"/>
    <x v="0"/>
    <x v="0"/>
    <s v="000000"/>
    <x v="0"/>
    <x v="0"/>
    <x v="0"/>
    <x v="0"/>
    <s v="Pagamento a favor do Sr. Gilson Antonio Silva, referente a prestação de serviço da criação de casa de banho no âmbito do Programa PRRA, correspondente a 50% do valor global, conforme proposta em anexo."/>
  </r>
  <r>
    <x v="1"/>
    <n v="0"/>
    <n v="0"/>
    <n v="0"/>
    <n v="42538"/>
    <x v="2738"/>
    <x v="0"/>
    <x v="0"/>
    <x v="0"/>
    <s v="80.02.01"/>
    <x v="3"/>
    <x v="3"/>
    <x v="3"/>
    <s v="Retenções Iur"/>
    <s v="80.02.01"/>
    <s v="Retenções Iur"/>
    <s v="80.02.01"/>
    <x v="3"/>
    <x v="0"/>
    <x v="2"/>
    <x v="1"/>
    <x v="1"/>
    <x v="2"/>
    <x v="0"/>
    <x v="0"/>
    <x v="0"/>
    <s v="2022-04-26"/>
    <x v="0"/>
    <n v="42538"/>
    <x v="0"/>
    <m/>
    <x v="0"/>
    <m/>
    <x v="3"/>
    <n v="100474696"/>
    <x v="0"/>
    <x v="0"/>
    <s v="Retenções Iur"/>
    <s v="ORI"/>
    <x v="0"/>
    <s v="RIUR"/>
    <x v="0"/>
    <x v="0"/>
    <x v="0"/>
    <x v="0"/>
    <x v="0"/>
    <x v="0"/>
    <x v="0"/>
    <x v="0"/>
    <x v="0"/>
    <x v="0"/>
    <x v="0"/>
    <s v="Retenções Iur"/>
    <x v="0"/>
    <x v="0"/>
    <x v="0"/>
    <x v="0"/>
    <x v="2"/>
    <x v="0"/>
    <x v="0"/>
    <s v="000000"/>
    <x v="0"/>
    <x v="1"/>
    <x v="0"/>
    <x v="0"/>
    <s v="RETENCAO OT"/>
  </r>
  <r>
    <x v="1"/>
    <n v="0"/>
    <n v="0"/>
    <n v="0"/>
    <n v="9000"/>
    <x v="2739"/>
    <x v="0"/>
    <x v="0"/>
    <x v="0"/>
    <s v="80.02.10.03"/>
    <x v="17"/>
    <x v="3"/>
    <x v="3"/>
    <s v="Outros"/>
    <s v="80.02.10"/>
    <s v="Outros"/>
    <s v="80.02.10"/>
    <x v="28"/>
    <x v="0"/>
    <x v="2"/>
    <x v="1"/>
    <x v="1"/>
    <x v="2"/>
    <x v="0"/>
    <x v="0"/>
    <x v="0"/>
    <s v="2022-04-26"/>
    <x v="0"/>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60547"/>
    <x v="2740"/>
    <x v="0"/>
    <x v="0"/>
    <x v="0"/>
    <s v="80.02.10.01"/>
    <x v="9"/>
    <x v="3"/>
    <x v="3"/>
    <s v="Outros"/>
    <s v="80.02.10"/>
    <s v="Outros"/>
    <s v="80.02.10"/>
    <x v="29"/>
    <x v="0"/>
    <x v="2"/>
    <x v="1"/>
    <x v="1"/>
    <x v="2"/>
    <x v="0"/>
    <x v="0"/>
    <x v="0"/>
    <s v="2022-04-26"/>
    <x v="0"/>
    <n v="605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82"/>
    <x v="2741"/>
    <x v="0"/>
    <x v="0"/>
    <x v="0"/>
    <s v="80.02.10.24"/>
    <x v="20"/>
    <x v="3"/>
    <x v="3"/>
    <s v="Outros"/>
    <s v="80.02.10"/>
    <s v="Outros"/>
    <s v="80.02.10"/>
    <x v="30"/>
    <x v="0"/>
    <x v="2"/>
    <x v="1"/>
    <x v="1"/>
    <x v="2"/>
    <x v="0"/>
    <x v="0"/>
    <x v="0"/>
    <s v="2022-04-26"/>
    <x v="0"/>
    <n v="1182"/>
    <x v="0"/>
    <m/>
    <x v="0"/>
    <m/>
    <x v="36"/>
    <n v="100478987"/>
    <x v="0"/>
    <x v="0"/>
    <s v="Retenções SIACSA"/>
    <s v="ORI"/>
    <x v="0"/>
    <s v="SIACSA"/>
    <x v="0"/>
    <x v="0"/>
    <x v="0"/>
    <x v="0"/>
    <x v="0"/>
    <x v="0"/>
    <x v="0"/>
    <x v="1"/>
    <x v="0"/>
    <x v="0"/>
    <x v="0"/>
    <s v="Retenções SIACSA"/>
    <x v="0"/>
    <x v="0"/>
    <x v="0"/>
    <x v="0"/>
    <x v="2"/>
    <x v="0"/>
    <x v="0"/>
    <s v="000000"/>
    <x v="0"/>
    <x v="1"/>
    <x v="0"/>
    <x v="0"/>
    <s v="RETENCAO OT"/>
  </r>
  <r>
    <x v="1"/>
    <n v="0"/>
    <n v="0"/>
    <n v="0"/>
    <n v="2757"/>
    <x v="2742"/>
    <x v="0"/>
    <x v="0"/>
    <x v="0"/>
    <s v="80.02.10.26"/>
    <x v="21"/>
    <x v="3"/>
    <x v="3"/>
    <s v="Outros"/>
    <s v="80.02.10"/>
    <s v="Outros"/>
    <s v="80.02.10"/>
    <x v="31"/>
    <x v="0"/>
    <x v="2"/>
    <x v="10"/>
    <x v="1"/>
    <x v="2"/>
    <x v="0"/>
    <x v="0"/>
    <x v="0"/>
    <s v="2022-04-26"/>
    <x v="0"/>
    <n v="2757"/>
    <x v="0"/>
    <m/>
    <x v="0"/>
    <m/>
    <x v="37"/>
    <n v="100479277"/>
    <x v="0"/>
    <x v="0"/>
    <s v="Retenção Sansung"/>
    <s v="ORI"/>
    <x v="0"/>
    <s v="RS"/>
    <x v="0"/>
    <x v="0"/>
    <x v="0"/>
    <x v="0"/>
    <x v="0"/>
    <x v="0"/>
    <x v="0"/>
    <x v="1"/>
    <x v="0"/>
    <x v="0"/>
    <x v="0"/>
    <s v="Retenção Sansung"/>
    <x v="0"/>
    <x v="0"/>
    <x v="0"/>
    <x v="0"/>
    <x v="2"/>
    <x v="0"/>
    <x v="0"/>
    <s v="000000"/>
    <x v="0"/>
    <x v="1"/>
    <x v="0"/>
    <x v="0"/>
    <s v="RETENCAO OT"/>
  </r>
  <r>
    <x v="1"/>
    <n v="0"/>
    <n v="0"/>
    <n v="0"/>
    <n v="6411"/>
    <x v="2743"/>
    <x v="0"/>
    <x v="0"/>
    <x v="0"/>
    <s v="80.02.01"/>
    <x v="3"/>
    <x v="3"/>
    <x v="3"/>
    <s v="Retenções Iur"/>
    <s v="80.02.01"/>
    <s v="Retenções Iur"/>
    <s v="80.02.01"/>
    <x v="3"/>
    <x v="0"/>
    <x v="2"/>
    <x v="1"/>
    <x v="1"/>
    <x v="2"/>
    <x v="0"/>
    <x v="0"/>
    <x v="0"/>
    <s v="2022-04-19"/>
    <x v="0"/>
    <n v="6411"/>
    <x v="0"/>
    <m/>
    <x v="0"/>
    <m/>
    <x v="3"/>
    <n v="100474696"/>
    <x v="0"/>
    <x v="0"/>
    <s v="Retenções Iur"/>
    <s v="ORI"/>
    <x v="0"/>
    <s v="RIUR"/>
    <x v="0"/>
    <x v="0"/>
    <x v="0"/>
    <x v="0"/>
    <x v="0"/>
    <x v="0"/>
    <x v="0"/>
    <x v="0"/>
    <x v="0"/>
    <x v="0"/>
    <x v="0"/>
    <s v="Retenções Iur"/>
    <x v="0"/>
    <x v="0"/>
    <x v="0"/>
    <x v="0"/>
    <x v="2"/>
    <x v="0"/>
    <x v="0"/>
    <s v="000000"/>
    <x v="0"/>
    <x v="1"/>
    <x v="0"/>
    <x v="0"/>
    <s v="RETENCAO OT"/>
  </r>
  <r>
    <x v="1"/>
    <n v="0"/>
    <n v="0"/>
    <n v="0"/>
    <n v="42051"/>
    <x v="2744"/>
    <x v="0"/>
    <x v="0"/>
    <x v="0"/>
    <s v="80.02.01"/>
    <x v="3"/>
    <x v="3"/>
    <x v="3"/>
    <s v="Retenções Iur"/>
    <s v="80.02.01"/>
    <s v="Retenções Iur"/>
    <s v="80.02.01"/>
    <x v="3"/>
    <x v="0"/>
    <x v="2"/>
    <x v="1"/>
    <x v="1"/>
    <x v="2"/>
    <x v="0"/>
    <x v="0"/>
    <x v="0"/>
    <s v="2022-04-19"/>
    <x v="0"/>
    <n v="42051"/>
    <x v="0"/>
    <m/>
    <x v="0"/>
    <m/>
    <x v="3"/>
    <n v="100474696"/>
    <x v="0"/>
    <x v="0"/>
    <s v="Retenções Iur"/>
    <s v="ORI"/>
    <x v="0"/>
    <s v="RIUR"/>
    <x v="0"/>
    <x v="0"/>
    <x v="0"/>
    <x v="0"/>
    <x v="0"/>
    <x v="0"/>
    <x v="0"/>
    <x v="0"/>
    <x v="0"/>
    <x v="0"/>
    <x v="0"/>
    <s v="Retenções Iur"/>
    <x v="0"/>
    <x v="0"/>
    <x v="0"/>
    <x v="0"/>
    <x v="2"/>
    <x v="0"/>
    <x v="0"/>
    <s v="000000"/>
    <x v="0"/>
    <x v="1"/>
    <x v="0"/>
    <x v="0"/>
    <s v="RETENCAO OT"/>
  </r>
  <r>
    <x v="1"/>
    <n v="0"/>
    <n v="0"/>
    <n v="0"/>
    <n v="2300"/>
    <x v="2745"/>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2746"/>
    <x v="0"/>
    <x v="0"/>
    <x v="0"/>
    <s v="80.02.01"/>
    <x v="3"/>
    <x v="3"/>
    <x v="3"/>
    <s v="Retenções Iur"/>
    <s v="80.02.01"/>
    <s v="Retenções Iur"/>
    <s v="80.02.01"/>
    <x v="3"/>
    <x v="0"/>
    <x v="2"/>
    <x v="1"/>
    <x v="1"/>
    <x v="2"/>
    <x v="0"/>
    <x v="0"/>
    <x v="1"/>
    <s v="2022-05-16"/>
    <x v="0"/>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2747"/>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748"/>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749"/>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750"/>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751"/>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2752"/>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38130"/>
    <x v="2753"/>
    <x v="0"/>
    <x v="1"/>
    <x v="0"/>
    <s v="01.27.02.11"/>
    <x v="14"/>
    <x v="2"/>
    <x v="2"/>
    <s v="Saneamento básico"/>
    <s v="01.27.02"/>
    <s v="Saneamento básico"/>
    <s v="01.27.02"/>
    <x v="4"/>
    <x v="0"/>
    <x v="3"/>
    <x v="2"/>
    <x v="0"/>
    <x v="1"/>
    <x v="2"/>
    <x v="0"/>
    <x v="7"/>
    <s v="2022-08-02"/>
    <x v="2"/>
    <n v="3813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o fornecimento de combustíveis, conforme proposta em anexo."/>
  </r>
  <r>
    <x v="1"/>
    <n v="0"/>
    <n v="0"/>
    <n v="0"/>
    <n v="11500"/>
    <x v="2754"/>
    <x v="0"/>
    <x v="1"/>
    <x v="0"/>
    <s v="03.16.15"/>
    <x v="6"/>
    <x v="0"/>
    <x v="5"/>
    <s v="Direção Financeira"/>
    <s v="03.16.15"/>
    <s v="Direção Financeira"/>
    <s v="03.16.15"/>
    <x v="67"/>
    <x v="0"/>
    <x v="1"/>
    <x v="1"/>
    <x v="0"/>
    <x v="0"/>
    <x v="2"/>
    <x v="0"/>
    <x v="3"/>
    <s v="2022-06-08"/>
    <x v="0"/>
    <n v="11500"/>
    <x v="0"/>
    <m/>
    <x v="0"/>
    <m/>
    <x v="110"/>
    <n v="100476433"/>
    <x v="0"/>
    <x v="0"/>
    <s v="Direção Financeira"/>
    <s v="ORI"/>
    <x v="0"/>
    <m/>
    <x v="0"/>
    <x v="0"/>
    <x v="0"/>
    <x v="0"/>
    <x v="0"/>
    <x v="0"/>
    <x v="0"/>
    <x v="0"/>
    <x v="0"/>
    <x v="0"/>
    <x v="0"/>
    <s v="Direção Financeira"/>
    <x v="0"/>
    <x v="0"/>
    <x v="0"/>
    <x v="0"/>
    <x v="0"/>
    <x v="0"/>
    <x v="0"/>
    <s v="000000"/>
    <x v="0"/>
    <x v="0"/>
    <x v="0"/>
    <x v="0"/>
    <s v="Pagamento a favor de Recoshop, para aquisição de 01 toner, para a impressora da Contabilidade, conforme proposta e fatura em anexo."/>
  </r>
  <r>
    <x v="1"/>
    <n v="0"/>
    <n v="0"/>
    <n v="0"/>
    <n v="3000"/>
    <x v="2755"/>
    <x v="0"/>
    <x v="1"/>
    <x v="0"/>
    <s v="03.16.15"/>
    <x v="6"/>
    <x v="0"/>
    <x v="5"/>
    <s v="Direção Financeira"/>
    <s v="03.16.15"/>
    <s v="Direção Financeira"/>
    <s v="03.16.15"/>
    <x v="20"/>
    <x v="0"/>
    <x v="1"/>
    <x v="5"/>
    <x v="0"/>
    <x v="0"/>
    <x v="2"/>
    <x v="0"/>
    <x v="3"/>
    <s v="2022-06-30"/>
    <x v="0"/>
    <n v="3000"/>
    <x v="0"/>
    <m/>
    <x v="0"/>
    <m/>
    <x v="3"/>
    <n v="100474696"/>
    <x v="0"/>
    <x v="1"/>
    <s v="Direção Financeira"/>
    <s v="ORI"/>
    <x v="0"/>
    <m/>
    <x v="0"/>
    <x v="0"/>
    <x v="0"/>
    <x v="0"/>
    <x v="0"/>
    <x v="0"/>
    <x v="0"/>
    <x v="0"/>
    <x v="0"/>
    <x v="0"/>
    <x v="0"/>
    <s v="Direção Financeira"/>
    <x v="0"/>
    <x v="0"/>
    <x v="0"/>
    <x v="0"/>
    <x v="0"/>
    <x v="0"/>
    <x v="0"/>
    <s v="000000"/>
    <x v="0"/>
    <x v="0"/>
    <x v="1"/>
    <x v="0"/>
    <s v="Pagamento a favor da Sr.ª Anilsa De Jesus Varela Furtado, pela prestação de serviço de apoio técnico nas instalações da Escola do mar de São Miguel, referente ao mês de Junho 2022, conforme contrato em anexo.   "/>
  </r>
  <r>
    <x v="1"/>
    <n v="0"/>
    <n v="0"/>
    <n v="0"/>
    <n v="17000"/>
    <x v="2755"/>
    <x v="0"/>
    <x v="1"/>
    <x v="0"/>
    <s v="03.16.15"/>
    <x v="6"/>
    <x v="0"/>
    <x v="5"/>
    <s v="Direção Financeira"/>
    <s v="03.16.15"/>
    <s v="Direção Financeira"/>
    <s v="03.16.15"/>
    <x v="20"/>
    <x v="0"/>
    <x v="1"/>
    <x v="5"/>
    <x v="0"/>
    <x v="0"/>
    <x v="2"/>
    <x v="0"/>
    <x v="3"/>
    <s v="2022-06-30"/>
    <x v="0"/>
    <n v="17000"/>
    <x v="0"/>
    <m/>
    <x v="0"/>
    <m/>
    <x v="268"/>
    <n v="100479366"/>
    <x v="0"/>
    <x v="0"/>
    <s v="Direção Financeira"/>
    <s v="ORI"/>
    <x v="0"/>
    <m/>
    <x v="0"/>
    <x v="0"/>
    <x v="0"/>
    <x v="0"/>
    <x v="0"/>
    <x v="0"/>
    <x v="0"/>
    <x v="0"/>
    <x v="0"/>
    <x v="0"/>
    <x v="0"/>
    <s v="Direção Financeira"/>
    <x v="0"/>
    <x v="0"/>
    <x v="0"/>
    <x v="0"/>
    <x v="0"/>
    <x v="0"/>
    <x v="0"/>
    <s v="000000"/>
    <x v="0"/>
    <x v="0"/>
    <x v="0"/>
    <x v="0"/>
    <s v="Pagamento a favor da Sr.ª Anilsa De Jesus Varela Furtado, pela prestação de serviço de apoio técnico nas instalações da Escola do mar de São Miguel, referente ao mês de Junho 2022, conforme contrato em anexo.   "/>
  </r>
  <r>
    <x v="1"/>
    <n v="0"/>
    <n v="0"/>
    <n v="0"/>
    <n v="28850"/>
    <x v="2756"/>
    <x v="0"/>
    <x v="1"/>
    <x v="0"/>
    <s v="03.16.15"/>
    <x v="6"/>
    <x v="0"/>
    <x v="5"/>
    <s v="Direção Financeira"/>
    <s v="03.16.15"/>
    <s v="Direção Financeira"/>
    <s v="03.16.15"/>
    <x v="7"/>
    <x v="0"/>
    <x v="1"/>
    <x v="1"/>
    <x v="0"/>
    <x v="0"/>
    <x v="2"/>
    <x v="0"/>
    <x v="7"/>
    <s v="2022-08-10"/>
    <x v="2"/>
    <n v="2885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69.60 Lts de combustível destinados a recolha de sementes, no âmbito de campanha agrícola no município, conforme documento em anexo.  "/>
  </r>
  <r>
    <x v="1"/>
    <n v="0"/>
    <n v="0"/>
    <n v="0"/>
    <n v="60500"/>
    <x v="2757"/>
    <x v="0"/>
    <x v="1"/>
    <x v="0"/>
    <s v="01.27.04.10"/>
    <x v="4"/>
    <x v="2"/>
    <x v="2"/>
    <s v="Infra-Estruturas e Transportes"/>
    <s v="01.27.04"/>
    <s v="Infra-Estruturas e Transportes"/>
    <s v="01.27.04"/>
    <x v="4"/>
    <x v="0"/>
    <x v="3"/>
    <x v="2"/>
    <x v="0"/>
    <x v="1"/>
    <x v="2"/>
    <x v="0"/>
    <x v="7"/>
    <s v="2022-08-16"/>
    <x v="2"/>
    <n v="60500"/>
    <x v="0"/>
    <m/>
    <x v="0"/>
    <m/>
    <x v="406"/>
    <n v="100476762"/>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Nilson José Gomes Tavares, referente a fornecimento de 11.000un de paralelos para trabalhos de calcetamento em flamengos, conforme documento em anexo.  "/>
  </r>
  <r>
    <x v="1"/>
    <n v="0"/>
    <n v="0"/>
    <n v="0"/>
    <n v="41933"/>
    <x v="2758"/>
    <x v="0"/>
    <x v="1"/>
    <x v="0"/>
    <s v="03.16.15"/>
    <x v="6"/>
    <x v="0"/>
    <x v="5"/>
    <s v="Direção Financeira"/>
    <s v="03.16.15"/>
    <s v="Direção Financeira"/>
    <s v="03.16.15"/>
    <x v="7"/>
    <x v="0"/>
    <x v="1"/>
    <x v="1"/>
    <x v="0"/>
    <x v="0"/>
    <x v="2"/>
    <x v="0"/>
    <x v="7"/>
    <s v="2022-08-26"/>
    <x v="2"/>
    <n v="41933"/>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46.51 Lts de combustível destinada as  viaturas ligeiras, conforme anexo.   "/>
  </r>
  <r>
    <x v="0"/>
    <n v="0"/>
    <n v="0"/>
    <n v="0"/>
    <n v="8000"/>
    <x v="2759"/>
    <x v="0"/>
    <x v="1"/>
    <x v="0"/>
    <s v="01.27.06.72"/>
    <x v="47"/>
    <x v="2"/>
    <x v="2"/>
    <s v="Requalificação Urbana e habitação"/>
    <s v="01.27.06"/>
    <s v="Requalificação Urbana e habitação"/>
    <s v="01.27.06"/>
    <x v="1"/>
    <x v="0"/>
    <x v="1"/>
    <x v="1"/>
    <x v="0"/>
    <x v="1"/>
    <x v="1"/>
    <x v="0"/>
    <x v="8"/>
    <s v="2022-09-23"/>
    <x v="2"/>
    <n v="8000"/>
    <x v="0"/>
    <m/>
    <x v="0"/>
    <m/>
    <x v="407"/>
    <n v="100478941"/>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Empresa SGL-Transporte Comércio &amp; Pintura, referente a prestação de serviço de pintura no espaço publico de achada pizarra, conforme anexo."/>
  </r>
  <r>
    <x v="1"/>
    <n v="0"/>
    <n v="0"/>
    <n v="0"/>
    <n v="75000"/>
    <x v="2760"/>
    <x v="0"/>
    <x v="0"/>
    <x v="0"/>
    <s v="03.03.10"/>
    <x v="0"/>
    <x v="0"/>
    <x v="0"/>
    <s v="Receitas Da Câmara"/>
    <s v="03.03.10"/>
    <s v="Receitas Da Câmara"/>
    <s v="03.03.10"/>
    <x v="81"/>
    <x v="0"/>
    <x v="0"/>
    <x v="19"/>
    <x v="0"/>
    <x v="0"/>
    <x v="0"/>
    <x v="0"/>
    <x v="7"/>
    <s v="2022-08-16"/>
    <x v="2"/>
    <n v="75000"/>
    <x v="0"/>
    <m/>
    <x v="0"/>
    <m/>
    <x v="0"/>
    <n v="100474914"/>
    <x v="0"/>
    <x v="0"/>
    <s v="Receitas Da Câmara"/>
    <s v="EXT"/>
    <x v="0"/>
    <s v="RDC"/>
    <x v="0"/>
    <x v="0"/>
    <x v="0"/>
    <x v="0"/>
    <x v="0"/>
    <x v="0"/>
    <x v="0"/>
    <x v="0"/>
    <x v="0"/>
    <x v="0"/>
    <x v="0"/>
    <s v="Receitas Da Câmara"/>
    <x v="0"/>
    <x v="0"/>
    <x v="0"/>
    <x v="0"/>
    <x v="0"/>
    <x v="0"/>
    <x v="0"/>
    <s v="000000"/>
    <x v="0"/>
    <x v="0"/>
    <x v="0"/>
    <x v="0"/>
    <s v="Transferência caixa para patrocínio da festa do município, conforme anexo."/>
  </r>
  <r>
    <x v="1"/>
    <n v="0"/>
    <n v="0"/>
    <n v="0"/>
    <n v="95911"/>
    <x v="2761"/>
    <x v="0"/>
    <x v="0"/>
    <x v="0"/>
    <s v="80.02.10.01"/>
    <x v="9"/>
    <x v="3"/>
    <x v="3"/>
    <s v="Outros"/>
    <s v="80.02.10"/>
    <s v="Outros"/>
    <s v="80.02.10"/>
    <x v="29"/>
    <x v="0"/>
    <x v="2"/>
    <x v="1"/>
    <x v="1"/>
    <x v="2"/>
    <x v="0"/>
    <x v="0"/>
    <x v="8"/>
    <s v="2022-09-22"/>
    <x v="2"/>
    <n v="9591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21"/>
    <x v="2762"/>
    <x v="0"/>
    <x v="0"/>
    <x v="0"/>
    <s v="80.02.10.02"/>
    <x v="18"/>
    <x v="3"/>
    <x v="3"/>
    <s v="Outros"/>
    <s v="80.02.10"/>
    <s v="Outros"/>
    <s v="80.02.10"/>
    <x v="30"/>
    <x v="0"/>
    <x v="2"/>
    <x v="1"/>
    <x v="1"/>
    <x v="2"/>
    <x v="0"/>
    <x v="0"/>
    <x v="8"/>
    <s v="2022-09-22"/>
    <x v="2"/>
    <n v="4321"/>
    <x v="0"/>
    <m/>
    <x v="0"/>
    <m/>
    <x v="34"/>
    <n v="100474707"/>
    <x v="0"/>
    <x v="0"/>
    <s v="Retençoes STAPS"/>
    <s v="ORI"/>
    <x v="0"/>
    <s v="RSND"/>
    <x v="0"/>
    <x v="0"/>
    <x v="0"/>
    <x v="0"/>
    <x v="0"/>
    <x v="0"/>
    <x v="0"/>
    <x v="1"/>
    <x v="0"/>
    <x v="0"/>
    <x v="0"/>
    <s v="Retençoes STAPS"/>
    <x v="0"/>
    <x v="0"/>
    <x v="0"/>
    <x v="0"/>
    <x v="2"/>
    <x v="0"/>
    <x v="0"/>
    <s v="000000"/>
    <x v="0"/>
    <x v="1"/>
    <x v="0"/>
    <x v="0"/>
    <s v="RETENCAO OT"/>
  </r>
  <r>
    <x v="1"/>
    <n v="0"/>
    <n v="0"/>
    <n v="0"/>
    <n v="271"/>
    <x v="2763"/>
    <x v="0"/>
    <x v="0"/>
    <x v="0"/>
    <s v="80.02.10.24"/>
    <x v="20"/>
    <x v="3"/>
    <x v="3"/>
    <s v="Outros"/>
    <s v="80.02.10"/>
    <s v="Outros"/>
    <s v="80.02.10"/>
    <x v="30"/>
    <x v="0"/>
    <x v="2"/>
    <x v="1"/>
    <x v="1"/>
    <x v="2"/>
    <x v="0"/>
    <x v="0"/>
    <x v="8"/>
    <s v="2022-09-22"/>
    <x v="2"/>
    <n v="271"/>
    <x v="0"/>
    <m/>
    <x v="0"/>
    <m/>
    <x v="36"/>
    <n v="100478987"/>
    <x v="0"/>
    <x v="0"/>
    <s v="Retenções SIACSA"/>
    <s v="ORI"/>
    <x v="0"/>
    <s v="SIACSA"/>
    <x v="0"/>
    <x v="0"/>
    <x v="0"/>
    <x v="0"/>
    <x v="0"/>
    <x v="0"/>
    <x v="0"/>
    <x v="1"/>
    <x v="0"/>
    <x v="0"/>
    <x v="0"/>
    <s v="Retenções SIACSA"/>
    <x v="0"/>
    <x v="0"/>
    <x v="0"/>
    <x v="0"/>
    <x v="2"/>
    <x v="0"/>
    <x v="0"/>
    <s v="000000"/>
    <x v="0"/>
    <x v="1"/>
    <x v="0"/>
    <x v="0"/>
    <s v="RETENCAO OT"/>
  </r>
  <r>
    <x v="1"/>
    <n v="0"/>
    <n v="0"/>
    <n v="0"/>
    <n v="12772"/>
    <x v="2764"/>
    <x v="0"/>
    <x v="0"/>
    <x v="0"/>
    <s v="80.02.10.26"/>
    <x v="21"/>
    <x v="3"/>
    <x v="3"/>
    <s v="Outros"/>
    <s v="80.02.10"/>
    <s v="Outros"/>
    <s v="80.02.10"/>
    <x v="31"/>
    <x v="0"/>
    <x v="2"/>
    <x v="10"/>
    <x v="1"/>
    <x v="2"/>
    <x v="0"/>
    <x v="0"/>
    <x v="8"/>
    <s v="2022-09-22"/>
    <x v="2"/>
    <n v="12772"/>
    <x v="0"/>
    <m/>
    <x v="0"/>
    <m/>
    <x v="37"/>
    <n v="100479277"/>
    <x v="0"/>
    <x v="0"/>
    <s v="Retenção Sansung"/>
    <s v="ORI"/>
    <x v="0"/>
    <s v="RS"/>
    <x v="0"/>
    <x v="0"/>
    <x v="0"/>
    <x v="0"/>
    <x v="0"/>
    <x v="0"/>
    <x v="0"/>
    <x v="1"/>
    <x v="0"/>
    <x v="0"/>
    <x v="0"/>
    <s v="Retenção Sansung"/>
    <x v="0"/>
    <x v="0"/>
    <x v="0"/>
    <x v="0"/>
    <x v="2"/>
    <x v="0"/>
    <x v="0"/>
    <s v="000000"/>
    <x v="0"/>
    <x v="1"/>
    <x v="0"/>
    <x v="0"/>
    <s v="RETENCAO OT"/>
  </r>
  <r>
    <x v="1"/>
    <n v="0"/>
    <n v="0"/>
    <n v="0"/>
    <n v="5157"/>
    <x v="2765"/>
    <x v="0"/>
    <x v="0"/>
    <x v="0"/>
    <s v="80.02.01"/>
    <x v="3"/>
    <x v="3"/>
    <x v="3"/>
    <s v="Retenções Iur"/>
    <s v="80.02.01"/>
    <s v="Retenções Iur"/>
    <s v="80.02.01"/>
    <x v="3"/>
    <x v="0"/>
    <x v="2"/>
    <x v="1"/>
    <x v="1"/>
    <x v="2"/>
    <x v="0"/>
    <x v="0"/>
    <x v="8"/>
    <s v="2022-09-22"/>
    <x v="2"/>
    <n v="5157"/>
    <x v="0"/>
    <m/>
    <x v="0"/>
    <m/>
    <x v="3"/>
    <n v="100474696"/>
    <x v="0"/>
    <x v="0"/>
    <s v="Retenções Iur"/>
    <s v="ORI"/>
    <x v="0"/>
    <s v="RIUR"/>
    <x v="0"/>
    <x v="0"/>
    <x v="0"/>
    <x v="0"/>
    <x v="0"/>
    <x v="0"/>
    <x v="0"/>
    <x v="0"/>
    <x v="0"/>
    <x v="0"/>
    <x v="0"/>
    <s v="Retenções Iur"/>
    <x v="0"/>
    <x v="0"/>
    <x v="0"/>
    <x v="0"/>
    <x v="2"/>
    <x v="0"/>
    <x v="0"/>
    <s v="000000"/>
    <x v="0"/>
    <x v="1"/>
    <x v="0"/>
    <x v="0"/>
    <s v="RETENCAO OT"/>
  </r>
  <r>
    <x v="1"/>
    <n v="0"/>
    <n v="0"/>
    <n v="0"/>
    <n v="10834"/>
    <x v="2766"/>
    <x v="0"/>
    <x v="0"/>
    <x v="0"/>
    <s v="80.02.01"/>
    <x v="3"/>
    <x v="3"/>
    <x v="3"/>
    <s v="Retenções Iur"/>
    <s v="80.02.01"/>
    <s v="Retenções Iur"/>
    <s v="80.02.01"/>
    <x v="3"/>
    <x v="0"/>
    <x v="2"/>
    <x v="1"/>
    <x v="1"/>
    <x v="2"/>
    <x v="0"/>
    <x v="0"/>
    <x v="8"/>
    <s v="2022-09-22"/>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2767"/>
    <x v="0"/>
    <x v="0"/>
    <x v="0"/>
    <s v="80.02.10.01"/>
    <x v="9"/>
    <x v="3"/>
    <x v="3"/>
    <s v="Outros"/>
    <s v="80.02.10"/>
    <s v="Outros"/>
    <s v="80.02.10"/>
    <x v="29"/>
    <x v="0"/>
    <x v="2"/>
    <x v="1"/>
    <x v="1"/>
    <x v="2"/>
    <x v="0"/>
    <x v="0"/>
    <x v="8"/>
    <s v="2022-09-22"/>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2768"/>
    <x v="0"/>
    <x v="0"/>
    <x v="0"/>
    <s v="80.02.10.26"/>
    <x v="21"/>
    <x v="3"/>
    <x v="3"/>
    <s v="Outros"/>
    <s v="80.02.10"/>
    <s v="Outros"/>
    <s v="80.02.10"/>
    <x v="31"/>
    <x v="0"/>
    <x v="2"/>
    <x v="10"/>
    <x v="1"/>
    <x v="2"/>
    <x v="0"/>
    <x v="0"/>
    <x v="8"/>
    <s v="2022-09-22"/>
    <x v="2"/>
    <n v="9940"/>
    <x v="0"/>
    <m/>
    <x v="0"/>
    <m/>
    <x v="37"/>
    <n v="100479277"/>
    <x v="0"/>
    <x v="0"/>
    <s v="Retenção Sansung"/>
    <s v="ORI"/>
    <x v="0"/>
    <s v="RS"/>
    <x v="0"/>
    <x v="0"/>
    <x v="0"/>
    <x v="0"/>
    <x v="0"/>
    <x v="0"/>
    <x v="0"/>
    <x v="1"/>
    <x v="0"/>
    <x v="0"/>
    <x v="0"/>
    <s v="Retenção Sansung"/>
    <x v="0"/>
    <x v="0"/>
    <x v="0"/>
    <x v="0"/>
    <x v="2"/>
    <x v="0"/>
    <x v="0"/>
    <s v="000000"/>
    <x v="0"/>
    <x v="1"/>
    <x v="0"/>
    <x v="0"/>
    <s v="RETENCAO OT"/>
  </r>
  <r>
    <x v="0"/>
    <n v="0"/>
    <n v="0"/>
    <n v="0"/>
    <n v="752700"/>
    <x v="2769"/>
    <x v="0"/>
    <x v="0"/>
    <x v="0"/>
    <s v="03.03.10"/>
    <x v="0"/>
    <x v="0"/>
    <x v="0"/>
    <s v="Receitas Da Câmara"/>
    <s v="03.03.10"/>
    <s v="Receitas Da Câmara"/>
    <s v="03.03.10"/>
    <x v="0"/>
    <x v="0"/>
    <x v="0"/>
    <x v="0"/>
    <x v="0"/>
    <x v="0"/>
    <x v="0"/>
    <x v="0"/>
    <x v="7"/>
    <s v="2022-08-02"/>
    <x v="2"/>
    <n v="752700"/>
    <x v="0"/>
    <m/>
    <x v="0"/>
    <m/>
    <x v="0"/>
    <n v="100474914"/>
    <x v="0"/>
    <x v="0"/>
    <s v="Receitas Da Câmara"/>
    <s v="EXT"/>
    <x v="0"/>
    <s v="RDC"/>
    <x v="0"/>
    <x v="0"/>
    <x v="0"/>
    <x v="0"/>
    <x v="0"/>
    <x v="0"/>
    <x v="0"/>
    <x v="0"/>
    <x v="0"/>
    <x v="0"/>
    <x v="0"/>
    <s v="Receitas Da Câmara"/>
    <x v="0"/>
    <x v="0"/>
    <x v="0"/>
    <x v="0"/>
    <x v="0"/>
    <x v="0"/>
    <x v="0"/>
    <s v="000000"/>
    <x v="0"/>
    <x v="0"/>
    <x v="0"/>
    <x v="0"/>
    <s v="Plano emergência e mitigação de secas e maus anos agrícolas, conforme anexo."/>
  </r>
  <r>
    <x v="1"/>
    <n v="0"/>
    <n v="0"/>
    <n v="0"/>
    <n v="14979"/>
    <x v="2770"/>
    <x v="0"/>
    <x v="0"/>
    <x v="0"/>
    <s v="80.02.01"/>
    <x v="3"/>
    <x v="3"/>
    <x v="3"/>
    <s v="Retenções Iur"/>
    <s v="80.02.01"/>
    <s v="Retenções Iur"/>
    <s v="80.02.01"/>
    <x v="3"/>
    <x v="0"/>
    <x v="2"/>
    <x v="1"/>
    <x v="1"/>
    <x v="2"/>
    <x v="0"/>
    <x v="0"/>
    <x v="8"/>
    <s v="2022-09-22"/>
    <x v="2"/>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2771"/>
    <x v="0"/>
    <x v="0"/>
    <x v="0"/>
    <s v="80.02.10.01"/>
    <x v="9"/>
    <x v="3"/>
    <x v="3"/>
    <s v="Outros"/>
    <s v="80.02.10"/>
    <s v="Outros"/>
    <s v="80.02.10"/>
    <x v="29"/>
    <x v="0"/>
    <x v="2"/>
    <x v="1"/>
    <x v="1"/>
    <x v="2"/>
    <x v="0"/>
    <x v="0"/>
    <x v="8"/>
    <s v="2022-09-22"/>
    <x v="2"/>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6411"/>
    <x v="2772"/>
    <x v="0"/>
    <x v="0"/>
    <x v="0"/>
    <s v="80.02.01"/>
    <x v="3"/>
    <x v="3"/>
    <x v="3"/>
    <s v="Retenções Iur"/>
    <s v="80.02.01"/>
    <s v="Retenções Iur"/>
    <s v="80.02.01"/>
    <x v="3"/>
    <x v="0"/>
    <x v="2"/>
    <x v="1"/>
    <x v="1"/>
    <x v="2"/>
    <x v="0"/>
    <x v="0"/>
    <x v="8"/>
    <s v="2022-09-22"/>
    <x v="2"/>
    <n v="6411"/>
    <x v="0"/>
    <m/>
    <x v="0"/>
    <m/>
    <x v="3"/>
    <n v="100474696"/>
    <x v="0"/>
    <x v="0"/>
    <s v="Retenções Iur"/>
    <s v="ORI"/>
    <x v="0"/>
    <s v="RIUR"/>
    <x v="0"/>
    <x v="0"/>
    <x v="0"/>
    <x v="0"/>
    <x v="0"/>
    <x v="0"/>
    <x v="0"/>
    <x v="0"/>
    <x v="0"/>
    <x v="0"/>
    <x v="0"/>
    <s v="Retenções Iur"/>
    <x v="0"/>
    <x v="0"/>
    <x v="0"/>
    <x v="0"/>
    <x v="2"/>
    <x v="0"/>
    <x v="0"/>
    <s v="000000"/>
    <x v="0"/>
    <x v="1"/>
    <x v="0"/>
    <x v="0"/>
    <s v="RETENCAO OT"/>
  </r>
  <r>
    <x v="1"/>
    <n v="0"/>
    <n v="0"/>
    <n v="0"/>
    <n v="10834"/>
    <x v="2773"/>
    <x v="0"/>
    <x v="0"/>
    <x v="0"/>
    <s v="80.02.01"/>
    <x v="3"/>
    <x v="3"/>
    <x v="3"/>
    <s v="Retenções Iur"/>
    <s v="80.02.01"/>
    <s v="Retenções Iur"/>
    <s v="80.02.01"/>
    <x v="3"/>
    <x v="0"/>
    <x v="2"/>
    <x v="1"/>
    <x v="1"/>
    <x v="2"/>
    <x v="0"/>
    <x v="0"/>
    <x v="8"/>
    <s v="2022-09-22"/>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2774"/>
    <x v="0"/>
    <x v="0"/>
    <x v="0"/>
    <s v="80.02.10.01"/>
    <x v="9"/>
    <x v="3"/>
    <x v="3"/>
    <s v="Outros"/>
    <s v="80.02.10"/>
    <s v="Outros"/>
    <s v="80.02.10"/>
    <x v="29"/>
    <x v="0"/>
    <x v="2"/>
    <x v="1"/>
    <x v="1"/>
    <x v="2"/>
    <x v="0"/>
    <x v="0"/>
    <x v="8"/>
    <s v="2022-09-22"/>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8762"/>
    <x v="2775"/>
    <x v="0"/>
    <x v="0"/>
    <x v="0"/>
    <s v="80.02.01"/>
    <x v="3"/>
    <x v="3"/>
    <x v="3"/>
    <s v="Retenções Iur"/>
    <s v="80.02.01"/>
    <s v="Retenções Iur"/>
    <s v="80.02.01"/>
    <x v="3"/>
    <x v="0"/>
    <x v="2"/>
    <x v="1"/>
    <x v="1"/>
    <x v="2"/>
    <x v="0"/>
    <x v="0"/>
    <x v="8"/>
    <s v="2022-09-22"/>
    <x v="2"/>
    <n v="8762"/>
    <x v="0"/>
    <m/>
    <x v="0"/>
    <m/>
    <x v="3"/>
    <n v="100474696"/>
    <x v="0"/>
    <x v="0"/>
    <s v="Retenções Iur"/>
    <s v="ORI"/>
    <x v="0"/>
    <s v="RIUR"/>
    <x v="0"/>
    <x v="0"/>
    <x v="0"/>
    <x v="0"/>
    <x v="0"/>
    <x v="0"/>
    <x v="0"/>
    <x v="0"/>
    <x v="0"/>
    <x v="0"/>
    <x v="0"/>
    <s v="Retenções Iur"/>
    <x v="0"/>
    <x v="0"/>
    <x v="0"/>
    <x v="0"/>
    <x v="2"/>
    <x v="0"/>
    <x v="0"/>
    <s v="000000"/>
    <x v="0"/>
    <x v="1"/>
    <x v="0"/>
    <x v="0"/>
    <s v="RETENCAO OT"/>
  </r>
  <r>
    <x v="1"/>
    <n v="0"/>
    <n v="0"/>
    <n v="0"/>
    <n v="9241"/>
    <x v="2776"/>
    <x v="0"/>
    <x v="0"/>
    <x v="0"/>
    <s v="80.02.10.01"/>
    <x v="9"/>
    <x v="3"/>
    <x v="3"/>
    <s v="Outros"/>
    <s v="80.02.10"/>
    <s v="Outros"/>
    <s v="80.02.10"/>
    <x v="29"/>
    <x v="0"/>
    <x v="2"/>
    <x v="1"/>
    <x v="1"/>
    <x v="2"/>
    <x v="0"/>
    <x v="0"/>
    <x v="8"/>
    <s v="2022-09-22"/>
    <x v="2"/>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415"/>
    <x v="2777"/>
    <x v="0"/>
    <x v="0"/>
    <x v="0"/>
    <s v="80.02.10.26"/>
    <x v="21"/>
    <x v="3"/>
    <x v="3"/>
    <s v="Outros"/>
    <s v="80.02.10"/>
    <s v="Outros"/>
    <s v="80.02.10"/>
    <x v="31"/>
    <x v="0"/>
    <x v="2"/>
    <x v="10"/>
    <x v="1"/>
    <x v="2"/>
    <x v="0"/>
    <x v="0"/>
    <x v="8"/>
    <s v="2022-09-22"/>
    <x v="2"/>
    <n v="14415"/>
    <x v="0"/>
    <m/>
    <x v="0"/>
    <m/>
    <x v="37"/>
    <n v="100479277"/>
    <x v="0"/>
    <x v="0"/>
    <s v="Retenção Sansung"/>
    <s v="ORI"/>
    <x v="0"/>
    <s v="RS"/>
    <x v="0"/>
    <x v="0"/>
    <x v="0"/>
    <x v="0"/>
    <x v="0"/>
    <x v="0"/>
    <x v="0"/>
    <x v="1"/>
    <x v="0"/>
    <x v="0"/>
    <x v="0"/>
    <s v="Retenção Sansung"/>
    <x v="0"/>
    <x v="0"/>
    <x v="0"/>
    <x v="0"/>
    <x v="2"/>
    <x v="0"/>
    <x v="0"/>
    <s v="000000"/>
    <x v="0"/>
    <x v="1"/>
    <x v="0"/>
    <x v="0"/>
    <s v="RETENCAO OT"/>
  </r>
  <r>
    <x v="0"/>
    <n v="0"/>
    <n v="0"/>
    <n v="0"/>
    <n v="100000"/>
    <x v="2778"/>
    <x v="0"/>
    <x v="1"/>
    <x v="0"/>
    <s v="01.27.06.41"/>
    <x v="12"/>
    <x v="2"/>
    <x v="2"/>
    <s v="Requalificação Urbana e habitação"/>
    <s v="01.27.06"/>
    <s v="Requalificação Urbana e habitação"/>
    <s v="01.27.06"/>
    <x v="12"/>
    <x v="0"/>
    <x v="1"/>
    <x v="1"/>
    <x v="0"/>
    <x v="1"/>
    <x v="1"/>
    <x v="0"/>
    <x v="9"/>
    <s v="2022-10-07"/>
    <x v="3"/>
    <n v="100000"/>
    <x v="0"/>
    <m/>
    <x v="0"/>
    <m/>
    <x v="217"/>
    <n v="100478706"/>
    <x v="0"/>
    <x v="0"/>
    <s v="Reabilitação de Jardins Infantis e Escolas do EBI"/>
    <s v="ORI"/>
    <x v="0"/>
    <s v="RJEBI"/>
    <x v="0"/>
    <x v="0"/>
    <x v="0"/>
    <x v="0"/>
    <x v="0"/>
    <x v="0"/>
    <x v="0"/>
    <x v="1"/>
    <x v="0"/>
    <x v="0"/>
    <x v="0"/>
    <s v="Reabilitação de Jardins Infantis e Escolas do EBI"/>
    <x v="0"/>
    <x v="0"/>
    <x v="0"/>
    <x v="0"/>
    <x v="1"/>
    <x v="0"/>
    <x v="0"/>
    <s v="099999"/>
    <x v="0"/>
    <x v="0"/>
    <x v="0"/>
    <x v="0"/>
    <s v=" Pagamento a favor de Empresa Construção Fernandes, no âmbito dos trabalhos da reabilitação do jardim de varanda na localidade de São Migue, conforme proposta em anexo. "/>
  </r>
  <r>
    <x v="1"/>
    <n v="0"/>
    <n v="0"/>
    <n v="0"/>
    <n v="1800"/>
    <x v="2779"/>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0520"/>
    <x v="2780"/>
    <x v="0"/>
    <x v="1"/>
    <x v="0"/>
    <s v="01.25.04.22"/>
    <x v="11"/>
    <x v="4"/>
    <x v="4"/>
    <s v="Cultura"/>
    <s v="01.25.04"/>
    <s v="Cultura"/>
    <s v="01.25.04"/>
    <x v="4"/>
    <x v="0"/>
    <x v="3"/>
    <x v="2"/>
    <x v="0"/>
    <x v="1"/>
    <x v="2"/>
    <x v="0"/>
    <x v="9"/>
    <s v="2022-10-14"/>
    <x v="3"/>
    <n v="10520"/>
    <x v="0"/>
    <m/>
    <x v="0"/>
    <m/>
    <x v="172"/>
    <n v="100477243"/>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Pensão Gonçalves, referente refeições servidas no âmbito da semema das artes realizada no concelho, conforme proposta em anexo."/>
  </r>
  <r>
    <x v="0"/>
    <n v="0"/>
    <n v="0"/>
    <n v="0"/>
    <n v="33060"/>
    <x v="2781"/>
    <x v="0"/>
    <x v="1"/>
    <x v="0"/>
    <s v="01.27.02.15"/>
    <x v="2"/>
    <x v="2"/>
    <x v="2"/>
    <s v="Saneamento básico"/>
    <s v="01.27.02"/>
    <s v="Saneamento básico"/>
    <s v="01.27.02"/>
    <x v="2"/>
    <x v="0"/>
    <x v="1"/>
    <x v="1"/>
    <x v="0"/>
    <x v="1"/>
    <x v="1"/>
    <x v="0"/>
    <x v="9"/>
    <s v="2022-10-13"/>
    <x v="3"/>
    <n v="3306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Felisberto Carvalho Auto, pelo fornecimento de 200 Lts de combustível destinados ao Camião DAF de recolha e transporte de resíduos sólidos urbanos, conforme proposta em anexo"/>
  </r>
  <r>
    <x v="1"/>
    <n v="0"/>
    <n v="0"/>
    <n v="0"/>
    <n v="119232"/>
    <x v="2782"/>
    <x v="0"/>
    <x v="1"/>
    <x v="0"/>
    <s v="03.16.15"/>
    <x v="6"/>
    <x v="0"/>
    <x v="5"/>
    <s v="Direção Financeira"/>
    <s v="03.16.15"/>
    <s v="Direção Financeira"/>
    <s v="03.16.15"/>
    <x v="67"/>
    <x v="0"/>
    <x v="1"/>
    <x v="1"/>
    <x v="0"/>
    <x v="0"/>
    <x v="2"/>
    <x v="0"/>
    <x v="9"/>
    <s v="2022-10-14"/>
    <x v="3"/>
    <n v="119232"/>
    <x v="0"/>
    <m/>
    <x v="0"/>
    <m/>
    <x v="348"/>
    <n v="100477704"/>
    <x v="0"/>
    <x v="0"/>
    <s v="Direção Financeira"/>
    <s v="ORI"/>
    <x v="0"/>
    <m/>
    <x v="0"/>
    <x v="0"/>
    <x v="0"/>
    <x v="0"/>
    <x v="0"/>
    <x v="0"/>
    <x v="0"/>
    <x v="0"/>
    <x v="0"/>
    <x v="0"/>
    <x v="0"/>
    <s v="Direção Financeira"/>
    <x v="0"/>
    <x v="0"/>
    <x v="0"/>
    <x v="0"/>
    <x v="0"/>
    <x v="0"/>
    <x v="0"/>
    <s v="000000"/>
    <x v="0"/>
    <x v="0"/>
    <x v="0"/>
    <x v="0"/>
    <s v="Pagamento a favor Sesis, pela aquisição de messas de palco e cadeira para Salão Nobre da CMSM, conforme anexo."/>
  </r>
  <r>
    <x v="0"/>
    <n v="0"/>
    <n v="0"/>
    <n v="0"/>
    <n v="22670"/>
    <x v="2783"/>
    <x v="0"/>
    <x v="1"/>
    <x v="0"/>
    <s v="01.28.01.08"/>
    <x v="30"/>
    <x v="5"/>
    <x v="6"/>
    <s v="Habitação Social"/>
    <s v="01.28.01"/>
    <s v="Habitação Social"/>
    <s v="01.28.01"/>
    <x v="1"/>
    <x v="0"/>
    <x v="1"/>
    <x v="1"/>
    <x v="0"/>
    <x v="1"/>
    <x v="1"/>
    <x v="0"/>
    <x v="9"/>
    <s v="2022-10-14"/>
    <x v="3"/>
    <n v="22670"/>
    <x v="0"/>
    <m/>
    <x v="0"/>
    <m/>
    <x v="408"/>
    <n v="100475559"/>
    <x v="0"/>
    <x v="0"/>
    <s v="Habitações Sociais"/>
    <s v="ORI"/>
    <x v="0"/>
    <s v="HS"/>
    <x v="0"/>
    <x v="0"/>
    <x v="0"/>
    <x v="0"/>
    <x v="0"/>
    <x v="0"/>
    <x v="0"/>
    <x v="1"/>
    <x v="0"/>
    <x v="0"/>
    <x v="0"/>
    <s v="Habitações Sociais"/>
    <x v="0"/>
    <x v="0"/>
    <x v="0"/>
    <x v="0"/>
    <x v="1"/>
    <x v="0"/>
    <x v="0"/>
    <s v="000000"/>
    <x v="0"/>
    <x v="0"/>
    <x v="0"/>
    <x v="0"/>
    <s v="Pagamento a favor de Massbetom, referente a um galucho de areia fina e um galucho de brita para a reabilitação da moradia Sra. Bernaldina Borges Tavares , residente em Flamengos, conforme proposta em anexo. "/>
  </r>
  <r>
    <x v="1"/>
    <n v="0"/>
    <n v="0"/>
    <n v="0"/>
    <n v="15000"/>
    <x v="2784"/>
    <x v="0"/>
    <x v="1"/>
    <x v="0"/>
    <s v="03.16.15"/>
    <x v="6"/>
    <x v="0"/>
    <x v="5"/>
    <s v="Direção Financeira"/>
    <s v="03.16.15"/>
    <s v="Direção Financeira"/>
    <s v="03.16.15"/>
    <x v="23"/>
    <x v="0"/>
    <x v="1"/>
    <x v="1"/>
    <x v="0"/>
    <x v="0"/>
    <x v="2"/>
    <x v="0"/>
    <x v="9"/>
    <s v="2022-10-14"/>
    <x v="3"/>
    <n v="15000"/>
    <x v="0"/>
    <m/>
    <x v="0"/>
    <m/>
    <x v="409"/>
    <n v="100434497"/>
    <x v="0"/>
    <x v="0"/>
    <s v="Direção Financeira"/>
    <s v="ORI"/>
    <x v="0"/>
    <m/>
    <x v="0"/>
    <x v="0"/>
    <x v="0"/>
    <x v="0"/>
    <x v="0"/>
    <x v="0"/>
    <x v="0"/>
    <x v="0"/>
    <x v="0"/>
    <x v="0"/>
    <x v="0"/>
    <s v="Direção Financeira"/>
    <x v="0"/>
    <x v="0"/>
    <x v="0"/>
    <x v="0"/>
    <x v="0"/>
    <x v="0"/>
    <x v="0"/>
    <s v="000000"/>
    <x v="0"/>
    <x v="0"/>
    <x v="0"/>
    <x v="0"/>
    <s v="Pagamento a favor Frutuoso carvalho, pela aquisição de 10 exemplares do livro intitulado &quot;Mãe, a sua bênção&quot; para enriquecer o acervo das bibliotecas do Concelho, conforme proposta em anexo."/>
  </r>
  <r>
    <x v="1"/>
    <n v="0"/>
    <n v="0"/>
    <n v="0"/>
    <n v="2800"/>
    <x v="2785"/>
    <x v="0"/>
    <x v="1"/>
    <x v="0"/>
    <s v="03.16.15"/>
    <x v="6"/>
    <x v="0"/>
    <x v="5"/>
    <s v="Direção Financeira"/>
    <s v="03.16.15"/>
    <s v="Direção Financeira"/>
    <s v="03.16.15"/>
    <x v="9"/>
    <x v="0"/>
    <x v="1"/>
    <x v="5"/>
    <x v="0"/>
    <x v="0"/>
    <x v="2"/>
    <x v="0"/>
    <x v="9"/>
    <s v="2022-10-14"/>
    <x v="3"/>
    <n v="2800"/>
    <x v="0"/>
    <m/>
    <x v="0"/>
    <m/>
    <x v="91"/>
    <n v="100475686"/>
    <x v="0"/>
    <x v="0"/>
    <s v="Direção Financeira"/>
    <s v="ORI"/>
    <x v="0"/>
    <m/>
    <x v="0"/>
    <x v="0"/>
    <x v="0"/>
    <x v="0"/>
    <x v="0"/>
    <x v="0"/>
    <x v="0"/>
    <x v="1"/>
    <x v="0"/>
    <x v="0"/>
    <x v="0"/>
    <s v="Direção Financeira"/>
    <x v="0"/>
    <x v="0"/>
    <x v="0"/>
    <x v="0"/>
    <x v="0"/>
    <x v="0"/>
    <x v="0"/>
    <s v="000000"/>
    <x v="0"/>
    <x v="0"/>
    <x v="0"/>
    <x v="0"/>
    <s v="Ajuda de custo a favor do Sr. Paulino Santos pela sua deslocação em missão de serviço a cidade da Praia nos dia 26 de setembro e 03 de outubro, conforme proposta em anexo."/>
  </r>
  <r>
    <x v="0"/>
    <n v="0"/>
    <n v="0"/>
    <n v="0"/>
    <n v="30260"/>
    <x v="2786"/>
    <x v="0"/>
    <x v="1"/>
    <x v="0"/>
    <s v="01.27.06.41"/>
    <x v="12"/>
    <x v="2"/>
    <x v="2"/>
    <s v="Requalificação Urbana e habitação"/>
    <s v="01.27.06"/>
    <s v="Requalificação Urbana e habitação"/>
    <s v="01.27.06"/>
    <x v="12"/>
    <x v="0"/>
    <x v="1"/>
    <x v="1"/>
    <x v="0"/>
    <x v="1"/>
    <x v="1"/>
    <x v="0"/>
    <x v="9"/>
    <s v="2022-10-14"/>
    <x v="3"/>
    <n v="30260"/>
    <x v="0"/>
    <m/>
    <x v="0"/>
    <m/>
    <x v="356"/>
    <n v="10047896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oficina carpintaria José Almeida, referente a confeção e colocação de janelas e fechaduras nas portas do jardim infantil de monte pausada, conforme anexo."/>
  </r>
  <r>
    <x v="1"/>
    <n v="0"/>
    <n v="0"/>
    <n v="0"/>
    <n v="1000"/>
    <x v="2787"/>
    <x v="0"/>
    <x v="1"/>
    <x v="0"/>
    <s v="01.25.05.10"/>
    <x v="5"/>
    <x v="4"/>
    <x v="4"/>
    <s v="Saúde"/>
    <s v="01.25.05"/>
    <s v="Saúde"/>
    <s v="01.25.05"/>
    <x v="5"/>
    <x v="0"/>
    <x v="4"/>
    <x v="3"/>
    <x v="0"/>
    <x v="1"/>
    <x v="2"/>
    <x v="0"/>
    <x v="9"/>
    <s v="2022-10-17"/>
    <x v="3"/>
    <n v="1000"/>
    <x v="0"/>
    <m/>
    <x v="0"/>
    <m/>
    <x v="410"/>
    <n v="100479403"/>
    <x v="0"/>
    <x v="0"/>
    <s v="Assistencia social"/>
    <s v="ORI"/>
    <x v="0"/>
    <m/>
    <x v="0"/>
    <x v="0"/>
    <x v="0"/>
    <x v="0"/>
    <x v="0"/>
    <x v="0"/>
    <x v="0"/>
    <x v="1"/>
    <x v="0"/>
    <x v="0"/>
    <x v="0"/>
    <s v="Assistencia social"/>
    <x v="0"/>
    <x v="0"/>
    <x v="0"/>
    <x v="0"/>
    <x v="1"/>
    <x v="0"/>
    <x v="0"/>
    <s v="000000"/>
    <x v="0"/>
    <x v="0"/>
    <x v="0"/>
    <x v="0"/>
    <s v="Pagamento a favor da confeção Alcides Varela, referente a compra de uma camisa uniforme da aluna Sileize de Jesus Pereira Mendes, conforme anexo."/>
  </r>
  <r>
    <x v="1"/>
    <n v="0"/>
    <n v="0"/>
    <n v="0"/>
    <n v="2904"/>
    <x v="2788"/>
    <x v="0"/>
    <x v="1"/>
    <x v="0"/>
    <s v="01.25.05.09"/>
    <x v="15"/>
    <x v="4"/>
    <x v="4"/>
    <s v="Saúde"/>
    <s v="01.25.05"/>
    <s v="Saúde"/>
    <s v="01.25.05"/>
    <x v="5"/>
    <x v="0"/>
    <x v="4"/>
    <x v="3"/>
    <x v="0"/>
    <x v="1"/>
    <x v="2"/>
    <x v="0"/>
    <x v="9"/>
    <s v="2022-10-17"/>
    <x v="3"/>
    <n v="2904"/>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a favor da Sra. Maria Segunda Soares Semedo, na compra de medicamentos, conforme anexo."/>
  </r>
  <r>
    <x v="1"/>
    <n v="0"/>
    <n v="0"/>
    <n v="0"/>
    <n v="3000"/>
    <x v="2789"/>
    <x v="0"/>
    <x v="1"/>
    <x v="0"/>
    <s v="01.25.05.10"/>
    <x v="5"/>
    <x v="4"/>
    <x v="4"/>
    <s v="Saúde"/>
    <s v="01.25.05"/>
    <s v="Saúde"/>
    <s v="01.25.05"/>
    <x v="5"/>
    <x v="0"/>
    <x v="4"/>
    <x v="3"/>
    <x v="0"/>
    <x v="1"/>
    <x v="2"/>
    <x v="0"/>
    <x v="9"/>
    <s v="2022-10-20"/>
    <x v="3"/>
    <n v="3000"/>
    <x v="0"/>
    <m/>
    <x v="0"/>
    <m/>
    <x v="411"/>
    <n v="100477786"/>
    <x v="0"/>
    <x v="0"/>
    <s v="Assistencia social"/>
    <s v="ORI"/>
    <x v="0"/>
    <m/>
    <x v="0"/>
    <x v="0"/>
    <x v="0"/>
    <x v="0"/>
    <x v="0"/>
    <x v="0"/>
    <x v="0"/>
    <x v="1"/>
    <x v="0"/>
    <x v="0"/>
    <x v="0"/>
    <s v="Assistencia social"/>
    <x v="0"/>
    <x v="0"/>
    <x v="0"/>
    <x v="0"/>
    <x v="1"/>
    <x v="0"/>
    <x v="0"/>
    <s v="000000"/>
    <x v="0"/>
    <x v="0"/>
    <x v="0"/>
    <x v="0"/>
    <s v="Apoio financeiro a favor da sra. Maria Antónia Ferreira e Silva, para cesta básica, conforme anexo."/>
  </r>
  <r>
    <x v="1"/>
    <n v="0"/>
    <n v="0"/>
    <n v="0"/>
    <n v="363"/>
    <x v="2790"/>
    <x v="0"/>
    <x v="1"/>
    <x v="0"/>
    <s v="03.16.25"/>
    <x v="13"/>
    <x v="0"/>
    <x v="5"/>
    <s v="Direção dos  Recursos Humanos"/>
    <s v="03.16.25"/>
    <s v="Direção dos  Recursos Humanos"/>
    <s v="03.16.25"/>
    <x v="13"/>
    <x v="0"/>
    <x v="1"/>
    <x v="5"/>
    <x v="0"/>
    <x v="0"/>
    <x v="2"/>
    <x v="0"/>
    <x v="9"/>
    <s v="2022-10-20"/>
    <x v="3"/>
    <n v="36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112"/>
    <x v="2790"/>
    <x v="0"/>
    <x v="1"/>
    <x v="0"/>
    <s v="03.16.25"/>
    <x v="13"/>
    <x v="0"/>
    <x v="5"/>
    <s v="Direção dos  Recursos Humanos"/>
    <s v="03.16.25"/>
    <s v="Direção dos  Recursos Humanos"/>
    <s v="03.16.25"/>
    <x v="14"/>
    <x v="0"/>
    <x v="1"/>
    <x v="1"/>
    <x v="0"/>
    <x v="0"/>
    <x v="2"/>
    <x v="0"/>
    <x v="9"/>
    <s v="2022-10-20"/>
    <x v="3"/>
    <n v="11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1721"/>
    <x v="2790"/>
    <x v="0"/>
    <x v="1"/>
    <x v="0"/>
    <s v="03.16.25"/>
    <x v="13"/>
    <x v="0"/>
    <x v="5"/>
    <s v="Direção dos  Recursos Humanos"/>
    <s v="03.16.25"/>
    <s v="Direção dos  Recursos Humanos"/>
    <s v="03.16.25"/>
    <x v="15"/>
    <x v="0"/>
    <x v="1"/>
    <x v="1"/>
    <x v="1"/>
    <x v="0"/>
    <x v="2"/>
    <x v="0"/>
    <x v="9"/>
    <s v="2022-10-20"/>
    <x v="3"/>
    <n v="1721"/>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9579"/>
    <x v="2790"/>
    <x v="0"/>
    <x v="1"/>
    <x v="0"/>
    <s v="03.16.25"/>
    <x v="13"/>
    <x v="0"/>
    <x v="5"/>
    <s v="Direção dos  Recursos Humanos"/>
    <s v="03.16.25"/>
    <s v="Direção dos  Recursos Humanos"/>
    <s v="03.16.25"/>
    <x v="16"/>
    <x v="0"/>
    <x v="1"/>
    <x v="1"/>
    <x v="1"/>
    <x v="0"/>
    <x v="2"/>
    <x v="0"/>
    <x v="9"/>
    <s v="2022-10-20"/>
    <x v="3"/>
    <n v="9579"/>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3630"/>
    <x v="2790"/>
    <x v="0"/>
    <x v="1"/>
    <x v="0"/>
    <s v="03.16.25"/>
    <x v="13"/>
    <x v="0"/>
    <x v="5"/>
    <s v="Direção dos  Recursos Humanos"/>
    <s v="03.16.25"/>
    <s v="Direção dos  Recursos Humanos"/>
    <s v="03.16.25"/>
    <x v="17"/>
    <x v="0"/>
    <x v="1"/>
    <x v="1"/>
    <x v="1"/>
    <x v="0"/>
    <x v="2"/>
    <x v="0"/>
    <x v="9"/>
    <s v="2022-10-20"/>
    <x v="3"/>
    <n v="363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710"/>
    <x v="2790"/>
    <x v="0"/>
    <x v="1"/>
    <x v="0"/>
    <s v="03.16.25"/>
    <x v="13"/>
    <x v="0"/>
    <x v="5"/>
    <s v="Direção dos  Recursos Humanos"/>
    <s v="03.16.25"/>
    <s v="Direção dos  Recursos Humanos"/>
    <s v="03.16.25"/>
    <x v="18"/>
    <x v="0"/>
    <x v="4"/>
    <x v="8"/>
    <x v="0"/>
    <x v="0"/>
    <x v="2"/>
    <x v="0"/>
    <x v="9"/>
    <s v="2022-10-20"/>
    <x v="3"/>
    <n v="71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25936"/>
    <x v="2790"/>
    <x v="0"/>
    <x v="1"/>
    <x v="0"/>
    <s v="03.16.25"/>
    <x v="13"/>
    <x v="0"/>
    <x v="5"/>
    <s v="Direção dos  Recursos Humanos"/>
    <s v="03.16.25"/>
    <s v="Direção dos  Recursos Humanos"/>
    <s v="03.16.25"/>
    <x v="19"/>
    <x v="0"/>
    <x v="4"/>
    <x v="8"/>
    <x v="0"/>
    <x v="0"/>
    <x v="2"/>
    <x v="0"/>
    <x v="9"/>
    <s v="2022-10-20"/>
    <x v="3"/>
    <n v="25936"/>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0-2022"/>
  </r>
  <r>
    <x v="1"/>
    <n v="0"/>
    <n v="0"/>
    <n v="0"/>
    <n v="43"/>
    <x v="2790"/>
    <x v="0"/>
    <x v="1"/>
    <x v="0"/>
    <s v="03.16.25"/>
    <x v="13"/>
    <x v="0"/>
    <x v="5"/>
    <s v="Direção dos  Recursos Humanos"/>
    <s v="03.16.25"/>
    <s v="Direção dos  Recursos Humanos"/>
    <s v="03.16.25"/>
    <x v="13"/>
    <x v="0"/>
    <x v="1"/>
    <x v="5"/>
    <x v="0"/>
    <x v="0"/>
    <x v="2"/>
    <x v="0"/>
    <x v="9"/>
    <s v="2022-10-20"/>
    <x v="3"/>
    <n v="4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13"/>
    <x v="2790"/>
    <x v="0"/>
    <x v="1"/>
    <x v="0"/>
    <s v="03.16.25"/>
    <x v="13"/>
    <x v="0"/>
    <x v="5"/>
    <s v="Direção dos  Recursos Humanos"/>
    <s v="03.16.25"/>
    <s v="Direção dos  Recursos Humanos"/>
    <s v="03.16.25"/>
    <x v="14"/>
    <x v="0"/>
    <x v="1"/>
    <x v="1"/>
    <x v="0"/>
    <x v="0"/>
    <x v="2"/>
    <x v="0"/>
    <x v="9"/>
    <s v="2022-10-20"/>
    <x v="3"/>
    <n v="1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204"/>
    <x v="2790"/>
    <x v="0"/>
    <x v="1"/>
    <x v="0"/>
    <s v="03.16.25"/>
    <x v="13"/>
    <x v="0"/>
    <x v="5"/>
    <s v="Direção dos  Recursos Humanos"/>
    <s v="03.16.25"/>
    <s v="Direção dos  Recursos Humanos"/>
    <s v="03.16.25"/>
    <x v="15"/>
    <x v="0"/>
    <x v="1"/>
    <x v="1"/>
    <x v="1"/>
    <x v="0"/>
    <x v="2"/>
    <x v="0"/>
    <x v="9"/>
    <s v="2022-10-20"/>
    <x v="3"/>
    <n v="20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1139"/>
    <x v="2790"/>
    <x v="0"/>
    <x v="1"/>
    <x v="0"/>
    <s v="03.16.25"/>
    <x v="13"/>
    <x v="0"/>
    <x v="5"/>
    <s v="Direção dos  Recursos Humanos"/>
    <s v="03.16.25"/>
    <s v="Direção dos  Recursos Humanos"/>
    <s v="03.16.25"/>
    <x v="16"/>
    <x v="0"/>
    <x v="1"/>
    <x v="1"/>
    <x v="1"/>
    <x v="0"/>
    <x v="2"/>
    <x v="0"/>
    <x v="9"/>
    <s v="2022-10-20"/>
    <x v="3"/>
    <n v="113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431"/>
    <x v="2790"/>
    <x v="0"/>
    <x v="1"/>
    <x v="0"/>
    <s v="03.16.25"/>
    <x v="13"/>
    <x v="0"/>
    <x v="5"/>
    <s v="Direção dos  Recursos Humanos"/>
    <s v="03.16.25"/>
    <s v="Direção dos  Recursos Humanos"/>
    <s v="03.16.25"/>
    <x v="17"/>
    <x v="0"/>
    <x v="1"/>
    <x v="1"/>
    <x v="1"/>
    <x v="0"/>
    <x v="2"/>
    <x v="0"/>
    <x v="9"/>
    <s v="2022-10-20"/>
    <x v="3"/>
    <n v="43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84"/>
    <x v="2790"/>
    <x v="0"/>
    <x v="1"/>
    <x v="0"/>
    <s v="03.16.25"/>
    <x v="13"/>
    <x v="0"/>
    <x v="5"/>
    <s v="Direção dos  Recursos Humanos"/>
    <s v="03.16.25"/>
    <s v="Direção dos  Recursos Humanos"/>
    <s v="03.16.25"/>
    <x v="18"/>
    <x v="0"/>
    <x v="4"/>
    <x v="8"/>
    <x v="0"/>
    <x v="0"/>
    <x v="2"/>
    <x v="0"/>
    <x v="9"/>
    <s v="2022-10-20"/>
    <x v="3"/>
    <n v="8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3086"/>
    <x v="2790"/>
    <x v="0"/>
    <x v="1"/>
    <x v="0"/>
    <s v="03.16.25"/>
    <x v="13"/>
    <x v="0"/>
    <x v="5"/>
    <s v="Direção dos  Recursos Humanos"/>
    <s v="03.16.25"/>
    <s v="Direção dos  Recursos Humanos"/>
    <s v="03.16.25"/>
    <x v="19"/>
    <x v="0"/>
    <x v="4"/>
    <x v="8"/>
    <x v="0"/>
    <x v="0"/>
    <x v="2"/>
    <x v="0"/>
    <x v="9"/>
    <s v="2022-10-20"/>
    <x v="3"/>
    <n v="3086"/>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0-2022"/>
  </r>
  <r>
    <x v="1"/>
    <n v="0"/>
    <n v="0"/>
    <n v="0"/>
    <n v="11112"/>
    <x v="2790"/>
    <x v="0"/>
    <x v="1"/>
    <x v="0"/>
    <s v="03.16.25"/>
    <x v="13"/>
    <x v="0"/>
    <x v="5"/>
    <s v="Direção dos  Recursos Humanos"/>
    <s v="03.16.25"/>
    <s v="Direção dos  Recursos Humanos"/>
    <s v="03.16.25"/>
    <x v="13"/>
    <x v="0"/>
    <x v="1"/>
    <x v="5"/>
    <x v="0"/>
    <x v="0"/>
    <x v="2"/>
    <x v="0"/>
    <x v="9"/>
    <s v="2022-10-20"/>
    <x v="3"/>
    <n v="1111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3452"/>
    <x v="2790"/>
    <x v="0"/>
    <x v="1"/>
    <x v="0"/>
    <s v="03.16.25"/>
    <x v="13"/>
    <x v="0"/>
    <x v="5"/>
    <s v="Direção dos  Recursos Humanos"/>
    <s v="03.16.25"/>
    <s v="Direção dos  Recursos Humanos"/>
    <s v="03.16.25"/>
    <x v="14"/>
    <x v="0"/>
    <x v="1"/>
    <x v="1"/>
    <x v="0"/>
    <x v="0"/>
    <x v="2"/>
    <x v="0"/>
    <x v="9"/>
    <s v="2022-10-20"/>
    <x v="3"/>
    <n v="345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52664"/>
    <x v="2790"/>
    <x v="0"/>
    <x v="1"/>
    <x v="0"/>
    <s v="03.16.25"/>
    <x v="13"/>
    <x v="0"/>
    <x v="5"/>
    <s v="Direção dos  Recursos Humanos"/>
    <s v="03.16.25"/>
    <s v="Direção dos  Recursos Humanos"/>
    <s v="03.16.25"/>
    <x v="15"/>
    <x v="0"/>
    <x v="1"/>
    <x v="1"/>
    <x v="1"/>
    <x v="0"/>
    <x v="2"/>
    <x v="0"/>
    <x v="9"/>
    <s v="2022-10-20"/>
    <x v="3"/>
    <n v="52664"/>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293083"/>
    <x v="2790"/>
    <x v="0"/>
    <x v="1"/>
    <x v="0"/>
    <s v="03.16.25"/>
    <x v="13"/>
    <x v="0"/>
    <x v="5"/>
    <s v="Direção dos  Recursos Humanos"/>
    <s v="03.16.25"/>
    <s v="Direção dos  Recursos Humanos"/>
    <s v="03.16.25"/>
    <x v="16"/>
    <x v="0"/>
    <x v="1"/>
    <x v="1"/>
    <x v="1"/>
    <x v="0"/>
    <x v="2"/>
    <x v="0"/>
    <x v="9"/>
    <s v="2022-10-20"/>
    <x v="3"/>
    <n v="29308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111089"/>
    <x v="2790"/>
    <x v="0"/>
    <x v="1"/>
    <x v="0"/>
    <s v="03.16.25"/>
    <x v="13"/>
    <x v="0"/>
    <x v="5"/>
    <s v="Direção dos  Recursos Humanos"/>
    <s v="03.16.25"/>
    <s v="Direção dos  Recursos Humanos"/>
    <s v="03.16.25"/>
    <x v="17"/>
    <x v="0"/>
    <x v="1"/>
    <x v="1"/>
    <x v="1"/>
    <x v="0"/>
    <x v="2"/>
    <x v="0"/>
    <x v="9"/>
    <s v="2022-10-20"/>
    <x v="3"/>
    <n v="111089"/>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21742"/>
    <x v="2790"/>
    <x v="0"/>
    <x v="1"/>
    <x v="0"/>
    <s v="03.16.25"/>
    <x v="13"/>
    <x v="0"/>
    <x v="5"/>
    <s v="Direção dos  Recursos Humanos"/>
    <s v="03.16.25"/>
    <s v="Direção dos  Recursos Humanos"/>
    <s v="03.16.25"/>
    <x v="18"/>
    <x v="0"/>
    <x v="4"/>
    <x v="8"/>
    <x v="0"/>
    <x v="0"/>
    <x v="2"/>
    <x v="0"/>
    <x v="9"/>
    <s v="2022-10-20"/>
    <x v="3"/>
    <n v="2174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793385"/>
    <x v="2790"/>
    <x v="0"/>
    <x v="1"/>
    <x v="0"/>
    <s v="03.16.25"/>
    <x v="13"/>
    <x v="0"/>
    <x v="5"/>
    <s v="Direção dos  Recursos Humanos"/>
    <s v="03.16.25"/>
    <s v="Direção dos  Recursos Humanos"/>
    <s v="03.16.25"/>
    <x v="19"/>
    <x v="0"/>
    <x v="4"/>
    <x v="8"/>
    <x v="0"/>
    <x v="0"/>
    <x v="2"/>
    <x v="0"/>
    <x v="9"/>
    <s v="2022-10-20"/>
    <x v="3"/>
    <n v="79338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0-2022"/>
  </r>
  <r>
    <x v="1"/>
    <n v="0"/>
    <n v="0"/>
    <n v="0"/>
    <n v="980"/>
    <x v="2791"/>
    <x v="0"/>
    <x v="1"/>
    <x v="0"/>
    <s v="03.16.15"/>
    <x v="6"/>
    <x v="0"/>
    <x v="5"/>
    <s v="Direção Financeira"/>
    <s v="03.16.15"/>
    <s v="Direção Financeira"/>
    <s v="03.16.15"/>
    <x v="13"/>
    <x v="0"/>
    <x v="1"/>
    <x v="5"/>
    <x v="0"/>
    <x v="0"/>
    <x v="2"/>
    <x v="0"/>
    <x v="9"/>
    <s v="2022-10-25"/>
    <x v="3"/>
    <n v="980"/>
    <x v="0"/>
    <m/>
    <x v="0"/>
    <m/>
    <x v="150"/>
    <n v="100391960"/>
    <x v="0"/>
    <x v="0"/>
    <s v="Direção Financeira"/>
    <s v="ORI"/>
    <x v="0"/>
    <m/>
    <x v="0"/>
    <x v="0"/>
    <x v="0"/>
    <x v="0"/>
    <x v="0"/>
    <x v="0"/>
    <x v="0"/>
    <x v="0"/>
    <x v="0"/>
    <x v="0"/>
    <x v="0"/>
    <s v="Direção Financeira"/>
    <x v="0"/>
    <x v="0"/>
    <x v="0"/>
    <x v="0"/>
    <x v="0"/>
    <x v="0"/>
    <x v="0"/>
    <s v="000000"/>
    <x v="0"/>
    <x v="0"/>
    <x v="0"/>
    <x v="0"/>
    <s v="Pagamento a favor do CV Telecom, para o pagamento de cupões de recarga para o aparelho de topografia, conforme proposta em anexo."/>
  </r>
  <r>
    <x v="0"/>
    <n v="0"/>
    <n v="0"/>
    <n v="0"/>
    <n v="2300"/>
    <x v="2792"/>
    <x v="0"/>
    <x v="1"/>
    <x v="0"/>
    <s v="01.23.04.14"/>
    <x v="1"/>
    <x v="1"/>
    <x v="1"/>
    <s v="Ambiente"/>
    <s v="01.23.04"/>
    <s v="Ambiente"/>
    <s v="01.23.04"/>
    <x v="1"/>
    <x v="0"/>
    <x v="1"/>
    <x v="1"/>
    <x v="0"/>
    <x v="1"/>
    <x v="1"/>
    <x v="0"/>
    <x v="9"/>
    <s v="2022-10-25"/>
    <x v="3"/>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outubro 2022, conforme contrato em anexo.   "/>
  </r>
  <r>
    <x v="0"/>
    <n v="0"/>
    <n v="0"/>
    <n v="0"/>
    <n v="1633"/>
    <x v="2792"/>
    <x v="0"/>
    <x v="1"/>
    <x v="0"/>
    <s v="01.23.04.14"/>
    <x v="1"/>
    <x v="1"/>
    <x v="1"/>
    <s v="Ambiente"/>
    <s v="01.23.04"/>
    <s v="Ambiente"/>
    <s v="01.23.04"/>
    <x v="1"/>
    <x v="0"/>
    <x v="1"/>
    <x v="1"/>
    <x v="0"/>
    <x v="1"/>
    <x v="1"/>
    <x v="0"/>
    <x v="9"/>
    <s v="2022-10-25"/>
    <x v="3"/>
    <n v="163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outubro 2022, conforme contrato em anexo.   "/>
  </r>
  <r>
    <x v="0"/>
    <n v="0"/>
    <n v="0"/>
    <n v="0"/>
    <n v="11397"/>
    <x v="2792"/>
    <x v="0"/>
    <x v="1"/>
    <x v="0"/>
    <s v="01.23.04.14"/>
    <x v="1"/>
    <x v="1"/>
    <x v="1"/>
    <s v="Ambiente"/>
    <s v="01.23.04"/>
    <s v="Ambiente"/>
    <s v="01.23.04"/>
    <x v="1"/>
    <x v="0"/>
    <x v="1"/>
    <x v="1"/>
    <x v="0"/>
    <x v="1"/>
    <x v="1"/>
    <x v="0"/>
    <x v="9"/>
    <s v="2022-10-25"/>
    <x v="3"/>
    <n v="1139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outubro 2022, conforme contrato em anexo.   "/>
  </r>
  <r>
    <x v="1"/>
    <n v="0"/>
    <n v="0"/>
    <n v="0"/>
    <n v="2300"/>
    <x v="2793"/>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outubro 2022, conforme contrato em anexo.    "/>
  </r>
  <r>
    <x v="1"/>
    <n v="0"/>
    <n v="0"/>
    <n v="0"/>
    <n v="13030"/>
    <x v="2793"/>
    <x v="0"/>
    <x v="1"/>
    <x v="0"/>
    <s v="01.27.02.11"/>
    <x v="14"/>
    <x v="2"/>
    <x v="2"/>
    <s v="Saneamento básico"/>
    <s v="01.27.02"/>
    <s v="Saneamento básico"/>
    <s v="01.27.02"/>
    <x v="4"/>
    <x v="0"/>
    <x v="3"/>
    <x v="2"/>
    <x v="0"/>
    <x v="1"/>
    <x v="2"/>
    <x v="0"/>
    <x v="9"/>
    <s v="2022-10-25"/>
    <x v="3"/>
    <n v="13030"/>
    <x v="0"/>
    <m/>
    <x v="0"/>
    <m/>
    <x v="412"/>
    <n v="100478096"/>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outubro 2022, conforme contrato em anexo.    "/>
  </r>
  <r>
    <x v="1"/>
    <n v="0"/>
    <n v="0"/>
    <n v="0"/>
    <n v="3000"/>
    <x v="2794"/>
    <x v="0"/>
    <x v="1"/>
    <x v="0"/>
    <s v="03.16.15"/>
    <x v="6"/>
    <x v="0"/>
    <x v="5"/>
    <s v="Direção Financeira"/>
    <s v="03.16.15"/>
    <s v="Direção Financeira"/>
    <s v="03.16.15"/>
    <x v="20"/>
    <x v="0"/>
    <x v="1"/>
    <x v="5"/>
    <x v="0"/>
    <x v="0"/>
    <x v="2"/>
    <x v="0"/>
    <x v="9"/>
    <s v="2022-10-25"/>
    <x v="3"/>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outubro 2022, conforme contrato em anexo.    "/>
  </r>
  <r>
    <x v="1"/>
    <n v="0"/>
    <n v="0"/>
    <n v="0"/>
    <n v="17000"/>
    <x v="2794"/>
    <x v="0"/>
    <x v="1"/>
    <x v="0"/>
    <s v="03.16.15"/>
    <x v="6"/>
    <x v="0"/>
    <x v="5"/>
    <s v="Direção Financeira"/>
    <s v="03.16.15"/>
    <s v="Direção Financeira"/>
    <s v="03.16.15"/>
    <x v="20"/>
    <x v="0"/>
    <x v="1"/>
    <x v="5"/>
    <x v="0"/>
    <x v="0"/>
    <x v="2"/>
    <x v="0"/>
    <x v="9"/>
    <s v="2022-10-25"/>
    <x v="3"/>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outubro 2022, conforme contrato em anexo.    "/>
  </r>
  <r>
    <x v="1"/>
    <n v="0"/>
    <n v="0"/>
    <n v="0"/>
    <n v="2300"/>
    <x v="2795"/>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outubro 2022, conforme contrato em anexo.   "/>
  </r>
  <r>
    <x v="1"/>
    <n v="0"/>
    <n v="0"/>
    <n v="0"/>
    <n v="13030"/>
    <x v="2795"/>
    <x v="0"/>
    <x v="1"/>
    <x v="0"/>
    <s v="01.27.02.11"/>
    <x v="14"/>
    <x v="2"/>
    <x v="2"/>
    <s v="Saneamento básico"/>
    <s v="01.27.02"/>
    <s v="Saneamento básico"/>
    <s v="01.27.02"/>
    <x v="4"/>
    <x v="0"/>
    <x v="3"/>
    <x v="2"/>
    <x v="0"/>
    <x v="1"/>
    <x v="2"/>
    <x v="0"/>
    <x v="9"/>
    <s v="2022-10-25"/>
    <x v="3"/>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outubro 2022, conforme contrato em anexo.   "/>
  </r>
  <r>
    <x v="1"/>
    <n v="0"/>
    <n v="0"/>
    <n v="0"/>
    <n v="10109"/>
    <x v="2796"/>
    <x v="0"/>
    <x v="1"/>
    <x v="0"/>
    <s v="03.16.15"/>
    <x v="6"/>
    <x v="0"/>
    <x v="5"/>
    <s v="Direção Financeira"/>
    <s v="03.16.15"/>
    <s v="Direção Financeira"/>
    <s v="03.16.15"/>
    <x v="20"/>
    <x v="0"/>
    <x v="1"/>
    <x v="5"/>
    <x v="0"/>
    <x v="0"/>
    <x v="2"/>
    <x v="0"/>
    <x v="9"/>
    <s v="2022-10-25"/>
    <x v="3"/>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io, referente ao mês de outubro 2022, conforme contrato em anexo.   "/>
  </r>
  <r>
    <x v="1"/>
    <n v="0"/>
    <n v="0"/>
    <n v="0"/>
    <n v="57287"/>
    <x v="2796"/>
    <x v="0"/>
    <x v="1"/>
    <x v="0"/>
    <s v="03.16.15"/>
    <x v="6"/>
    <x v="0"/>
    <x v="5"/>
    <s v="Direção Financeira"/>
    <s v="03.16.15"/>
    <s v="Direção Financeira"/>
    <s v="03.16.15"/>
    <x v="20"/>
    <x v="0"/>
    <x v="1"/>
    <x v="5"/>
    <x v="0"/>
    <x v="0"/>
    <x v="2"/>
    <x v="0"/>
    <x v="9"/>
    <s v="2022-10-25"/>
    <x v="3"/>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io, referente ao mês de outubro 2022, conforme contrato em anexo.   "/>
  </r>
  <r>
    <x v="1"/>
    <n v="0"/>
    <n v="0"/>
    <n v="0"/>
    <n v="2300"/>
    <x v="2797"/>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João David Lopes Mendes Tavares, pelo serviço prestado na Delegação Municipal DE São Miguel mês de outubro, nos serviços de Apoio Operacional Nível Conforme o contracto em anexo.   "/>
  </r>
  <r>
    <x v="1"/>
    <n v="0"/>
    <n v="0"/>
    <n v="0"/>
    <n v="13030"/>
    <x v="2797"/>
    <x v="0"/>
    <x v="1"/>
    <x v="0"/>
    <s v="03.16.15"/>
    <x v="6"/>
    <x v="0"/>
    <x v="5"/>
    <s v="Direção Financeira"/>
    <s v="03.16.15"/>
    <s v="Direção Financeira"/>
    <s v="03.16.15"/>
    <x v="20"/>
    <x v="0"/>
    <x v="1"/>
    <x v="5"/>
    <x v="0"/>
    <x v="0"/>
    <x v="2"/>
    <x v="0"/>
    <x v="9"/>
    <s v="2022-10-25"/>
    <x v="3"/>
    <n v="13030"/>
    <x v="0"/>
    <m/>
    <x v="0"/>
    <m/>
    <x v="39"/>
    <n v="100479270"/>
    <x v="0"/>
    <x v="0"/>
    <s v="Direção Financeira"/>
    <s v="ORI"/>
    <x v="0"/>
    <m/>
    <x v="0"/>
    <x v="0"/>
    <x v="0"/>
    <x v="0"/>
    <x v="0"/>
    <x v="0"/>
    <x v="0"/>
    <x v="0"/>
    <x v="0"/>
    <x v="0"/>
    <x v="0"/>
    <s v="Direção Financeira"/>
    <x v="0"/>
    <x v="0"/>
    <x v="0"/>
    <x v="0"/>
    <x v="0"/>
    <x v="0"/>
    <x v="0"/>
    <s v="000000"/>
    <x v="0"/>
    <x v="0"/>
    <x v="0"/>
    <x v="0"/>
    <s v="Pagamento a favor do Sr. João David Lopes Mendes Tavares, pelo serviço prestado na Delegação Municipal DE São Miguel mês de outubro, nos serviços de Apoio Operacional Nível Conforme o contracto em anexo.   "/>
  </r>
  <r>
    <x v="0"/>
    <n v="0"/>
    <n v="0"/>
    <n v="0"/>
    <n v="200000"/>
    <x v="2798"/>
    <x v="0"/>
    <x v="0"/>
    <x v="0"/>
    <s v="03.03.10"/>
    <x v="0"/>
    <x v="0"/>
    <x v="0"/>
    <s v="Receitas Da Câmara"/>
    <s v="03.03.10"/>
    <s v="Receitas Da Câmara"/>
    <s v="03.03.10"/>
    <x v="45"/>
    <x v="0"/>
    <x v="1"/>
    <x v="1"/>
    <x v="0"/>
    <x v="0"/>
    <x v="0"/>
    <x v="0"/>
    <x v="8"/>
    <s v="2022-09-21"/>
    <x v="2"/>
    <n v="200000"/>
    <x v="0"/>
    <m/>
    <x v="0"/>
    <m/>
    <x v="0"/>
    <n v="100474914"/>
    <x v="0"/>
    <x v="0"/>
    <s v="Receitas Da Câmara"/>
    <s v="EXT"/>
    <x v="0"/>
    <s v="RDC"/>
    <x v="0"/>
    <x v="0"/>
    <x v="0"/>
    <x v="0"/>
    <x v="0"/>
    <x v="0"/>
    <x v="0"/>
    <x v="0"/>
    <x v="0"/>
    <x v="0"/>
    <x v="0"/>
    <s v="Receitas Da Câmara"/>
    <x v="0"/>
    <x v="0"/>
    <x v="0"/>
    <x v="0"/>
    <x v="0"/>
    <x v="0"/>
    <x v="0"/>
    <s v="000000"/>
    <x v="0"/>
    <x v="0"/>
    <x v="0"/>
    <x v="0"/>
    <s v="Pagamento terreno do Sr. Danilo Gomes, referente a  primeira prestação do lote nº 07, quarteirão 14, bacio, conforme anexo."/>
  </r>
  <r>
    <x v="1"/>
    <n v="0"/>
    <n v="0"/>
    <n v="0"/>
    <n v="4050"/>
    <x v="2799"/>
    <x v="0"/>
    <x v="0"/>
    <x v="0"/>
    <s v="80.02.01"/>
    <x v="3"/>
    <x v="3"/>
    <x v="3"/>
    <s v="Retenções Iur"/>
    <s v="80.02.01"/>
    <s v="Retenções Iur"/>
    <s v="80.02.01"/>
    <x v="3"/>
    <x v="0"/>
    <x v="2"/>
    <x v="1"/>
    <x v="1"/>
    <x v="2"/>
    <x v="0"/>
    <x v="0"/>
    <x v="9"/>
    <s v="2022-10-12"/>
    <x v="3"/>
    <n v="4050"/>
    <x v="0"/>
    <m/>
    <x v="0"/>
    <m/>
    <x v="3"/>
    <n v="100474696"/>
    <x v="0"/>
    <x v="0"/>
    <s v="Retenções Iur"/>
    <s v="ORI"/>
    <x v="0"/>
    <s v="RIUR"/>
    <x v="0"/>
    <x v="0"/>
    <x v="0"/>
    <x v="0"/>
    <x v="0"/>
    <x v="0"/>
    <x v="0"/>
    <x v="0"/>
    <x v="0"/>
    <x v="0"/>
    <x v="0"/>
    <s v="Retenções Iur"/>
    <x v="0"/>
    <x v="0"/>
    <x v="0"/>
    <x v="0"/>
    <x v="2"/>
    <x v="0"/>
    <x v="0"/>
    <s v="000000"/>
    <x v="0"/>
    <x v="1"/>
    <x v="0"/>
    <x v="0"/>
    <s v="RETENCAO OT"/>
  </r>
  <r>
    <x v="1"/>
    <n v="0"/>
    <n v="0"/>
    <n v="0"/>
    <n v="93500"/>
    <x v="2800"/>
    <x v="0"/>
    <x v="1"/>
    <x v="0"/>
    <s v="01.28.03.06"/>
    <x v="69"/>
    <x v="5"/>
    <x v="6"/>
    <s v="Proteção Social"/>
    <s v="01.28.03"/>
    <s v="Proteção Social"/>
    <s v="01.28.03"/>
    <x v="4"/>
    <x v="0"/>
    <x v="3"/>
    <x v="2"/>
    <x v="0"/>
    <x v="1"/>
    <x v="2"/>
    <x v="0"/>
    <x v="9"/>
    <s v="2022-10-26"/>
    <x v="3"/>
    <n v="93500"/>
    <x v="0"/>
    <m/>
    <x v="0"/>
    <m/>
    <x v="0"/>
    <n v="100474914"/>
    <x v="0"/>
    <x v="0"/>
    <s v="Apoio a Crianças Vulneráveis "/>
    <s v="ORI"/>
    <x v="0"/>
    <s v="ACV"/>
    <x v="0"/>
    <x v="0"/>
    <x v="0"/>
    <x v="0"/>
    <x v="0"/>
    <x v="0"/>
    <x v="0"/>
    <x v="1"/>
    <x v="0"/>
    <x v="0"/>
    <x v="0"/>
    <s v="Apoio a Crianças Vulneráveis "/>
    <x v="0"/>
    <x v="0"/>
    <x v="0"/>
    <x v="0"/>
    <x v="1"/>
    <x v="0"/>
    <x v="0"/>
    <s v="000000"/>
    <x v="0"/>
    <x v="0"/>
    <x v="0"/>
    <x v="0"/>
    <s v="Pagamento de apoio concedido a favor das crianças vulneráveis do concelho referente ao mês de outubro de 2022, conforme documento em anexo.    "/>
  </r>
  <r>
    <x v="1"/>
    <n v="0"/>
    <n v="0"/>
    <n v="0"/>
    <n v="2000"/>
    <x v="2801"/>
    <x v="0"/>
    <x v="1"/>
    <x v="0"/>
    <s v="03.16.15"/>
    <x v="6"/>
    <x v="0"/>
    <x v="5"/>
    <s v="Direção Financeira"/>
    <s v="03.16.15"/>
    <s v="Direção Financeira"/>
    <s v="03.16.15"/>
    <x v="9"/>
    <x v="0"/>
    <x v="1"/>
    <x v="5"/>
    <x v="0"/>
    <x v="0"/>
    <x v="2"/>
    <x v="0"/>
    <x v="9"/>
    <s v="2022-10-26"/>
    <x v="3"/>
    <n v="2000"/>
    <x v="0"/>
    <m/>
    <x v="0"/>
    <m/>
    <x v="413"/>
    <n v="100476437"/>
    <x v="0"/>
    <x v="0"/>
    <s v="Direção Financeira"/>
    <s v="ORI"/>
    <x v="0"/>
    <m/>
    <x v="0"/>
    <x v="0"/>
    <x v="0"/>
    <x v="0"/>
    <x v="0"/>
    <x v="0"/>
    <x v="0"/>
    <x v="1"/>
    <x v="0"/>
    <x v="0"/>
    <x v="0"/>
    <s v="Direção Financeira"/>
    <x v="0"/>
    <x v="0"/>
    <x v="0"/>
    <x v="0"/>
    <x v="0"/>
    <x v="0"/>
    <x v="0"/>
    <s v="000000"/>
    <x v="0"/>
    <x v="0"/>
    <x v="0"/>
    <x v="0"/>
    <s v="Ajuda de custo a favor da colaboradora Andreia de Jesus Fortes Semedo, na participação da formação sexualidade e saúde com enfase na população LGBTI, que será realizado nos dias 27 e 28 em santa catarina, conforme anexo."/>
  </r>
  <r>
    <x v="1"/>
    <n v="0"/>
    <n v="0"/>
    <n v="0"/>
    <n v="300336"/>
    <x v="2802"/>
    <x v="0"/>
    <x v="1"/>
    <x v="0"/>
    <s v="01.27.04.10"/>
    <x v="4"/>
    <x v="2"/>
    <x v="2"/>
    <s v="Infra-Estruturas e Transportes"/>
    <s v="01.27.04"/>
    <s v="Infra-Estruturas e Transportes"/>
    <s v="01.27.04"/>
    <x v="4"/>
    <x v="0"/>
    <x v="3"/>
    <x v="2"/>
    <x v="0"/>
    <x v="1"/>
    <x v="2"/>
    <x v="0"/>
    <x v="9"/>
    <s v="2022-10-26"/>
    <x v="3"/>
    <n v="300336"/>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referente aos trabalhos realizados no âmbito do plano de mitigação as secas e maus anos agrícolas durante o mês de outubro 2022, conforme anexo."/>
  </r>
  <r>
    <x v="1"/>
    <n v="0"/>
    <n v="0"/>
    <n v="0"/>
    <n v="42890"/>
    <x v="2803"/>
    <x v="0"/>
    <x v="1"/>
    <x v="0"/>
    <s v="01.25.05.10"/>
    <x v="5"/>
    <x v="4"/>
    <x v="4"/>
    <s v="Saúde"/>
    <s v="01.25.05"/>
    <s v="Saúde"/>
    <s v="01.25.05"/>
    <x v="5"/>
    <x v="0"/>
    <x v="4"/>
    <x v="3"/>
    <x v="0"/>
    <x v="1"/>
    <x v="2"/>
    <x v="0"/>
    <x v="9"/>
    <s v="2022-10-26"/>
    <x v="3"/>
    <n v="42890"/>
    <x v="0"/>
    <m/>
    <x v="0"/>
    <m/>
    <x v="5"/>
    <n v="100476920"/>
    <x v="0"/>
    <x v="0"/>
    <s v="Assistencia social"/>
    <s v="ORI"/>
    <x v="0"/>
    <m/>
    <x v="0"/>
    <x v="0"/>
    <x v="0"/>
    <x v="0"/>
    <x v="0"/>
    <x v="0"/>
    <x v="0"/>
    <x v="1"/>
    <x v="0"/>
    <x v="0"/>
    <x v="0"/>
    <s v="Assistencia social"/>
    <x v="0"/>
    <x v="0"/>
    <x v="0"/>
    <x v="0"/>
    <x v="1"/>
    <x v="0"/>
    <x v="0"/>
    <s v="000000"/>
    <x v="0"/>
    <x v="0"/>
    <x v="0"/>
    <x v="0"/>
    <s v="Pagamento a favor de Felisberto Carvalho Auto, pelo fornecimento de 259.46 Lts de combustível destinada a viatura ligeira, conforme anexo."/>
  </r>
  <r>
    <x v="1"/>
    <n v="0"/>
    <n v="0"/>
    <n v="0"/>
    <n v="71274"/>
    <x v="2804"/>
    <x v="0"/>
    <x v="1"/>
    <x v="0"/>
    <s v="01.25.01.10"/>
    <x v="25"/>
    <x v="4"/>
    <x v="4"/>
    <s v="Educação"/>
    <s v="01.25.01"/>
    <s v="Educação"/>
    <s v="01.25.01"/>
    <x v="4"/>
    <x v="0"/>
    <x v="3"/>
    <x v="2"/>
    <x v="0"/>
    <x v="1"/>
    <x v="2"/>
    <x v="0"/>
    <x v="9"/>
    <s v="2022-10-26"/>
    <x v="3"/>
    <n v="71274"/>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431.17 Lts de combustível destinada a viatura  do transporte escolar, conforme anexo.   "/>
  </r>
  <r>
    <x v="1"/>
    <n v="0"/>
    <n v="0"/>
    <n v="0"/>
    <n v="13800"/>
    <x v="2805"/>
    <x v="0"/>
    <x v="1"/>
    <x v="0"/>
    <s v="03.16.15"/>
    <x v="6"/>
    <x v="0"/>
    <x v="5"/>
    <s v="Direção Financeira"/>
    <s v="03.16.15"/>
    <s v="Direção Financeira"/>
    <s v="03.16.15"/>
    <x v="43"/>
    <x v="0"/>
    <x v="1"/>
    <x v="1"/>
    <x v="0"/>
    <x v="0"/>
    <x v="2"/>
    <x v="0"/>
    <x v="9"/>
    <s v="2022-10-27"/>
    <x v="3"/>
    <n v="13800"/>
    <x v="0"/>
    <m/>
    <x v="0"/>
    <m/>
    <x v="414"/>
    <n v="100479408"/>
    <x v="0"/>
    <x v="0"/>
    <s v="Direção Financeira"/>
    <s v="ORI"/>
    <x v="0"/>
    <m/>
    <x v="0"/>
    <x v="0"/>
    <x v="0"/>
    <x v="0"/>
    <x v="0"/>
    <x v="0"/>
    <x v="0"/>
    <x v="0"/>
    <x v="0"/>
    <x v="0"/>
    <x v="0"/>
    <s v="Direção Financeira"/>
    <x v="0"/>
    <x v="0"/>
    <x v="0"/>
    <x v="0"/>
    <x v="0"/>
    <x v="0"/>
    <x v="0"/>
    <s v="000000"/>
    <x v="0"/>
    <x v="0"/>
    <x v="0"/>
    <x v="0"/>
    <s v="Pagamento a favor de Auto Travões 6 Embraiagem, proveniente de foragem de 01 Disco Embraiagem do Camião Autotanque UD PK 210, conforme proposta em anexo. "/>
  </r>
  <r>
    <x v="1"/>
    <n v="0"/>
    <n v="0"/>
    <n v="0"/>
    <n v="9386"/>
    <x v="2806"/>
    <x v="0"/>
    <x v="1"/>
    <x v="0"/>
    <s v="03.16.15"/>
    <x v="6"/>
    <x v="0"/>
    <x v="5"/>
    <s v="Direção Financeira"/>
    <s v="03.16.15"/>
    <s v="Direção Financeira"/>
    <s v="03.16.15"/>
    <x v="43"/>
    <x v="0"/>
    <x v="1"/>
    <x v="1"/>
    <x v="0"/>
    <x v="0"/>
    <x v="2"/>
    <x v="0"/>
    <x v="9"/>
    <s v="2022-10-28"/>
    <x v="3"/>
    <n v="9386"/>
    <x v="0"/>
    <m/>
    <x v="0"/>
    <m/>
    <x v="96"/>
    <n v="100391760"/>
    <x v="0"/>
    <x v="0"/>
    <s v="Direção Financeira"/>
    <s v="ORI"/>
    <x v="0"/>
    <m/>
    <x v="0"/>
    <x v="0"/>
    <x v="0"/>
    <x v="0"/>
    <x v="0"/>
    <x v="0"/>
    <x v="0"/>
    <x v="0"/>
    <x v="0"/>
    <x v="0"/>
    <x v="0"/>
    <s v="Direção Financeira"/>
    <x v="0"/>
    <x v="0"/>
    <x v="0"/>
    <x v="0"/>
    <x v="0"/>
    <x v="0"/>
    <x v="0"/>
    <s v="000000"/>
    <x v="0"/>
    <x v="0"/>
    <x v="0"/>
    <x v="0"/>
    <s v="Pagamento a favor de Caetano Auto, pela aquisição de 01 jogo de pastilhas de travão frente destinados a viatura ST-93-UQ, conforme anexo."/>
  </r>
  <r>
    <x v="0"/>
    <n v="0"/>
    <n v="0"/>
    <n v="0"/>
    <n v="1955015"/>
    <x v="2807"/>
    <x v="0"/>
    <x v="1"/>
    <x v="0"/>
    <s v="03.16.15"/>
    <x v="6"/>
    <x v="0"/>
    <x v="5"/>
    <s v="Direção Financeira"/>
    <s v="03.16.15"/>
    <s v="Direção Financeira"/>
    <s v="03.16.15"/>
    <x v="33"/>
    <x v="0"/>
    <x v="1"/>
    <x v="1"/>
    <x v="0"/>
    <x v="0"/>
    <x v="1"/>
    <x v="0"/>
    <x v="7"/>
    <s v="2022-08-30"/>
    <x v="2"/>
    <n v="1955015"/>
    <x v="0"/>
    <m/>
    <x v="0"/>
    <m/>
    <x v="0"/>
    <n v="100474914"/>
    <x v="0"/>
    <x v="0"/>
    <s v="Direção Financeira"/>
    <s v="ORI"/>
    <x v="0"/>
    <m/>
    <x v="0"/>
    <x v="0"/>
    <x v="0"/>
    <x v="0"/>
    <x v="0"/>
    <x v="0"/>
    <x v="0"/>
    <x v="1"/>
    <x v="0"/>
    <x v="0"/>
    <x v="0"/>
    <s v="Direção Financeira"/>
    <x v="0"/>
    <x v="0"/>
    <x v="0"/>
    <x v="0"/>
    <x v="0"/>
    <x v="0"/>
    <x v="0"/>
    <s v="099999"/>
    <x v="0"/>
    <x v="0"/>
    <x v="0"/>
    <x v="0"/>
    <s v="Pagamento de amortização de empréstimos obtidos, conforme extrato em anexo."/>
  </r>
  <r>
    <x v="1"/>
    <n v="0"/>
    <n v="0"/>
    <n v="0"/>
    <n v="2300"/>
    <x v="2808"/>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0200"/>
    <x v="2809"/>
    <x v="0"/>
    <x v="1"/>
    <x v="0"/>
    <s v="03.16.11"/>
    <x v="61"/>
    <x v="0"/>
    <x v="5"/>
    <s v="Direcção de Obras"/>
    <s v="03.16.11"/>
    <s v="Direcção de Obras"/>
    <s v="03.16.11"/>
    <x v="9"/>
    <x v="0"/>
    <x v="1"/>
    <x v="5"/>
    <x v="0"/>
    <x v="0"/>
    <x v="2"/>
    <x v="0"/>
    <x v="9"/>
    <s v="2022-10-28"/>
    <x v="3"/>
    <n v="10200"/>
    <x v="0"/>
    <m/>
    <x v="0"/>
    <m/>
    <x v="275"/>
    <n v="100475805"/>
    <x v="0"/>
    <x v="0"/>
    <s v="Direcção de Obras"/>
    <s v="ORI"/>
    <x v="0"/>
    <m/>
    <x v="0"/>
    <x v="0"/>
    <x v="0"/>
    <x v="0"/>
    <x v="0"/>
    <x v="0"/>
    <x v="0"/>
    <x v="0"/>
    <x v="0"/>
    <x v="0"/>
    <x v="0"/>
    <s v="Direcção de Obras"/>
    <x v="0"/>
    <x v="0"/>
    <x v="0"/>
    <x v="0"/>
    <x v="0"/>
    <x v="0"/>
    <x v="0"/>
    <s v="000000"/>
    <x v="0"/>
    <x v="0"/>
    <x v="0"/>
    <x v="0"/>
    <s v="Pagamento a favor de Multiviagens Tour, referente bilhete de passagem aéreo a favo do SR. Albertino de Pina no percurso Praia/Maio/Praia, conforme anexo."/>
  </r>
  <r>
    <x v="1"/>
    <n v="0"/>
    <n v="0"/>
    <n v="0"/>
    <n v="9178"/>
    <x v="2810"/>
    <x v="0"/>
    <x v="1"/>
    <x v="0"/>
    <s v="03.16.15"/>
    <x v="6"/>
    <x v="0"/>
    <x v="5"/>
    <s v="Direção Financeira"/>
    <s v="03.16.15"/>
    <s v="Direção Financeira"/>
    <s v="03.16.15"/>
    <x v="20"/>
    <x v="0"/>
    <x v="1"/>
    <x v="5"/>
    <x v="0"/>
    <x v="0"/>
    <x v="2"/>
    <x v="0"/>
    <x v="9"/>
    <s v="2022-10-28"/>
    <x v="3"/>
    <n v="9178"/>
    <x v="0"/>
    <m/>
    <x v="0"/>
    <m/>
    <x v="3"/>
    <n v="100474696"/>
    <x v="0"/>
    <x v="1"/>
    <s v="Direção Financeira"/>
    <s v="ORI"/>
    <x v="0"/>
    <m/>
    <x v="0"/>
    <x v="0"/>
    <x v="0"/>
    <x v="0"/>
    <x v="0"/>
    <x v="0"/>
    <x v="0"/>
    <x v="0"/>
    <x v="0"/>
    <x v="0"/>
    <x v="0"/>
    <s v="Direção Financeira"/>
    <x v="0"/>
    <x v="0"/>
    <x v="0"/>
    <x v="0"/>
    <x v="0"/>
    <x v="0"/>
    <x v="0"/>
    <s v="000000"/>
    <x v="0"/>
    <x v="0"/>
    <x v="1"/>
    <x v="0"/>
    <s v="Pagamento a favor Emanuel de Jesus Gomes Silva, proveniente de compensação de aquisição de serviço de um Técnico Social nos meses de Agosto a Outubro de 2022, conforme anexo."/>
  </r>
  <r>
    <x v="1"/>
    <n v="0"/>
    <n v="0"/>
    <n v="0"/>
    <n v="52010"/>
    <x v="2810"/>
    <x v="0"/>
    <x v="1"/>
    <x v="0"/>
    <s v="03.16.15"/>
    <x v="6"/>
    <x v="0"/>
    <x v="5"/>
    <s v="Direção Financeira"/>
    <s v="03.16.15"/>
    <s v="Direção Financeira"/>
    <s v="03.16.15"/>
    <x v="20"/>
    <x v="0"/>
    <x v="1"/>
    <x v="5"/>
    <x v="0"/>
    <x v="0"/>
    <x v="2"/>
    <x v="0"/>
    <x v="9"/>
    <s v="2022-10-28"/>
    <x v="3"/>
    <n v="52010"/>
    <x v="0"/>
    <m/>
    <x v="0"/>
    <m/>
    <x v="51"/>
    <n v="100477334"/>
    <x v="0"/>
    <x v="0"/>
    <s v="Direção Financeira"/>
    <s v="ORI"/>
    <x v="0"/>
    <m/>
    <x v="0"/>
    <x v="0"/>
    <x v="0"/>
    <x v="0"/>
    <x v="0"/>
    <x v="0"/>
    <x v="0"/>
    <x v="0"/>
    <x v="0"/>
    <x v="0"/>
    <x v="0"/>
    <s v="Direção Financeira"/>
    <x v="0"/>
    <x v="0"/>
    <x v="0"/>
    <x v="0"/>
    <x v="0"/>
    <x v="0"/>
    <x v="0"/>
    <s v="000000"/>
    <x v="0"/>
    <x v="0"/>
    <x v="0"/>
    <x v="0"/>
    <s v="Pagamento a favor Emanuel de Jesus Gomes Silva, proveniente de compensação de aquisição de serviço de um Técnico Social nos meses de Agosto a Outubro de 2022, conforme anexo."/>
  </r>
  <r>
    <x v="1"/>
    <n v="0"/>
    <n v="0"/>
    <n v="0"/>
    <n v="1650"/>
    <x v="2811"/>
    <x v="0"/>
    <x v="1"/>
    <x v="0"/>
    <s v="01.25.05.10"/>
    <x v="5"/>
    <x v="4"/>
    <x v="4"/>
    <s v="Saúde"/>
    <s v="01.25.05"/>
    <s v="Saúde"/>
    <s v="01.25.05"/>
    <x v="5"/>
    <x v="0"/>
    <x v="4"/>
    <x v="3"/>
    <x v="0"/>
    <x v="1"/>
    <x v="2"/>
    <x v="0"/>
    <x v="9"/>
    <s v="2022-10-28"/>
    <x v="3"/>
    <n v="1650"/>
    <x v="0"/>
    <m/>
    <x v="0"/>
    <m/>
    <x v="45"/>
    <n v="100478189"/>
    <x v="0"/>
    <x v="0"/>
    <s v="Assistencia social"/>
    <s v="ORI"/>
    <x v="0"/>
    <m/>
    <x v="0"/>
    <x v="0"/>
    <x v="0"/>
    <x v="0"/>
    <x v="0"/>
    <x v="0"/>
    <x v="0"/>
    <x v="1"/>
    <x v="0"/>
    <x v="0"/>
    <x v="0"/>
    <s v="Assistencia social"/>
    <x v="0"/>
    <x v="0"/>
    <x v="0"/>
    <x v="0"/>
    <x v="1"/>
    <x v="0"/>
    <x v="0"/>
    <s v="000000"/>
    <x v="0"/>
    <x v="0"/>
    <x v="0"/>
    <x v="0"/>
    <s v="Pagamento a favor da mercearia Inês Nunes, referente a aquisição de género para o lanche no centro de cuidados «Cantinho da Dayanne», conforme anexo."/>
  </r>
  <r>
    <x v="1"/>
    <n v="0"/>
    <n v="0"/>
    <n v="0"/>
    <n v="9178"/>
    <x v="2812"/>
    <x v="0"/>
    <x v="0"/>
    <x v="0"/>
    <s v="80.02.01"/>
    <x v="3"/>
    <x v="3"/>
    <x v="3"/>
    <s v="Retenções Iur"/>
    <s v="80.02.01"/>
    <s v="Retenções Iur"/>
    <s v="80.02.01"/>
    <x v="3"/>
    <x v="0"/>
    <x v="2"/>
    <x v="1"/>
    <x v="1"/>
    <x v="2"/>
    <x v="0"/>
    <x v="0"/>
    <x v="9"/>
    <s v="2022-10-28"/>
    <x v="3"/>
    <n v="9178"/>
    <x v="0"/>
    <m/>
    <x v="0"/>
    <m/>
    <x v="3"/>
    <n v="100474696"/>
    <x v="0"/>
    <x v="0"/>
    <s v="Retenções Iur"/>
    <s v="ORI"/>
    <x v="0"/>
    <s v="RIUR"/>
    <x v="0"/>
    <x v="0"/>
    <x v="0"/>
    <x v="0"/>
    <x v="0"/>
    <x v="0"/>
    <x v="0"/>
    <x v="0"/>
    <x v="0"/>
    <x v="0"/>
    <x v="0"/>
    <s v="Retenções Iur"/>
    <x v="0"/>
    <x v="0"/>
    <x v="0"/>
    <x v="0"/>
    <x v="2"/>
    <x v="0"/>
    <x v="0"/>
    <s v="000000"/>
    <x v="0"/>
    <x v="1"/>
    <x v="0"/>
    <x v="0"/>
    <s v="RETENCAO OT"/>
  </r>
  <r>
    <x v="1"/>
    <n v="0"/>
    <n v="0"/>
    <n v="0"/>
    <n v="2300"/>
    <x v="2813"/>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2814"/>
    <x v="0"/>
    <x v="0"/>
    <x v="0"/>
    <s v="80.02.10.26"/>
    <x v="21"/>
    <x v="3"/>
    <x v="3"/>
    <s v="Outros"/>
    <s v="80.02.10"/>
    <s v="Outros"/>
    <s v="80.02.10"/>
    <x v="31"/>
    <x v="0"/>
    <x v="2"/>
    <x v="10"/>
    <x v="1"/>
    <x v="2"/>
    <x v="0"/>
    <x v="0"/>
    <x v="9"/>
    <s v="2022-10-2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2815"/>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3505"/>
    <x v="2816"/>
    <x v="0"/>
    <x v="1"/>
    <x v="0"/>
    <s v="01.25.05.10"/>
    <x v="5"/>
    <x v="4"/>
    <x v="4"/>
    <s v="Saúde"/>
    <s v="01.25.05"/>
    <s v="Saúde"/>
    <s v="01.25.05"/>
    <x v="5"/>
    <x v="0"/>
    <x v="4"/>
    <x v="3"/>
    <x v="0"/>
    <x v="1"/>
    <x v="2"/>
    <x v="0"/>
    <x v="9"/>
    <s v="2022-10-28"/>
    <x v="3"/>
    <n v="3505"/>
    <x v="0"/>
    <m/>
    <x v="0"/>
    <m/>
    <x v="45"/>
    <n v="100478189"/>
    <x v="0"/>
    <x v="0"/>
    <s v="Assistencia social"/>
    <s v="ORI"/>
    <x v="0"/>
    <m/>
    <x v="0"/>
    <x v="0"/>
    <x v="0"/>
    <x v="0"/>
    <x v="0"/>
    <x v="0"/>
    <x v="0"/>
    <x v="1"/>
    <x v="0"/>
    <x v="0"/>
    <x v="0"/>
    <s v="Assistencia social"/>
    <x v="0"/>
    <x v="0"/>
    <x v="0"/>
    <x v="0"/>
    <x v="1"/>
    <x v="0"/>
    <x v="0"/>
    <s v="000000"/>
    <x v="0"/>
    <x v="0"/>
    <x v="0"/>
    <x v="0"/>
    <s v="Pagamento a favor da mercearia Inês Nunes, referente a aquisição de géneros alimentícios para composição de cesta básica e matérias escolares, conforme anexo.  "/>
  </r>
  <r>
    <x v="1"/>
    <n v="0"/>
    <n v="0"/>
    <n v="0"/>
    <n v="10109"/>
    <x v="2817"/>
    <x v="0"/>
    <x v="0"/>
    <x v="0"/>
    <s v="80.02.01"/>
    <x v="3"/>
    <x v="3"/>
    <x v="3"/>
    <s v="Retenções Iur"/>
    <s v="80.02.01"/>
    <s v="Retenções Iur"/>
    <s v="80.02.01"/>
    <x v="3"/>
    <x v="0"/>
    <x v="2"/>
    <x v="1"/>
    <x v="1"/>
    <x v="2"/>
    <x v="0"/>
    <x v="0"/>
    <x v="9"/>
    <s v="2022-10-25"/>
    <x v="3"/>
    <n v="10109"/>
    <x v="0"/>
    <m/>
    <x v="0"/>
    <m/>
    <x v="3"/>
    <n v="100474696"/>
    <x v="0"/>
    <x v="0"/>
    <s v="Retenções Iur"/>
    <s v="ORI"/>
    <x v="0"/>
    <s v="RIUR"/>
    <x v="0"/>
    <x v="0"/>
    <x v="0"/>
    <x v="0"/>
    <x v="0"/>
    <x v="0"/>
    <x v="0"/>
    <x v="0"/>
    <x v="0"/>
    <x v="0"/>
    <x v="0"/>
    <s v="Retenções Iur"/>
    <x v="0"/>
    <x v="0"/>
    <x v="0"/>
    <x v="0"/>
    <x v="2"/>
    <x v="0"/>
    <x v="0"/>
    <s v="000000"/>
    <x v="0"/>
    <x v="1"/>
    <x v="0"/>
    <x v="0"/>
    <s v="RETENCAO OT"/>
  </r>
  <r>
    <x v="0"/>
    <n v="0"/>
    <n v="0"/>
    <n v="0"/>
    <n v="825"/>
    <x v="2818"/>
    <x v="0"/>
    <x v="1"/>
    <x v="0"/>
    <s v="01.27.06.41"/>
    <x v="12"/>
    <x v="2"/>
    <x v="2"/>
    <s v="Requalificação Urbana e habitação"/>
    <s v="01.27.06"/>
    <s v="Requalificação Urbana e habitação"/>
    <s v="01.27.06"/>
    <x v="12"/>
    <x v="0"/>
    <x v="1"/>
    <x v="1"/>
    <x v="0"/>
    <x v="1"/>
    <x v="1"/>
    <x v="0"/>
    <x v="9"/>
    <s v="2022-10-28"/>
    <x v="3"/>
    <n v="825"/>
    <x v="0"/>
    <m/>
    <x v="0"/>
    <m/>
    <x v="45"/>
    <n v="100478189"/>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Mercearia Inês, referente a aquisição de materiais higiénicos para o jardim infantil de monte bode , conforme anexo. "/>
  </r>
  <r>
    <x v="1"/>
    <n v="0"/>
    <n v="0"/>
    <n v="0"/>
    <n v="5250"/>
    <x v="2819"/>
    <x v="0"/>
    <x v="0"/>
    <x v="0"/>
    <s v="80.02.01"/>
    <x v="3"/>
    <x v="3"/>
    <x v="3"/>
    <s v="Retenções Iur"/>
    <s v="80.02.01"/>
    <s v="Retenções Iur"/>
    <s v="80.02.01"/>
    <x v="3"/>
    <x v="0"/>
    <x v="2"/>
    <x v="1"/>
    <x v="1"/>
    <x v="2"/>
    <x v="0"/>
    <x v="0"/>
    <x v="9"/>
    <s v="2022-10-25"/>
    <x v="3"/>
    <n v="5250"/>
    <x v="0"/>
    <m/>
    <x v="0"/>
    <m/>
    <x v="3"/>
    <n v="100474696"/>
    <x v="0"/>
    <x v="0"/>
    <s v="Retenções Iur"/>
    <s v="ORI"/>
    <x v="0"/>
    <s v="RIUR"/>
    <x v="0"/>
    <x v="0"/>
    <x v="0"/>
    <x v="0"/>
    <x v="0"/>
    <x v="0"/>
    <x v="0"/>
    <x v="0"/>
    <x v="0"/>
    <x v="0"/>
    <x v="0"/>
    <s v="Retenções Iur"/>
    <x v="0"/>
    <x v="0"/>
    <x v="0"/>
    <x v="0"/>
    <x v="2"/>
    <x v="0"/>
    <x v="0"/>
    <s v="000000"/>
    <x v="0"/>
    <x v="1"/>
    <x v="0"/>
    <x v="0"/>
    <s v="RETENCAO OT"/>
  </r>
  <r>
    <x v="1"/>
    <n v="0"/>
    <n v="0"/>
    <n v="0"/>
    <n v="4995"/>
    <x v="2820"/>
    <x v="0"/>
    <x v="0"/>
    <x v="0"/>
    <s v="80.02.01"/>
    <x v="3"/>
    <x v="3"/>
    <x v="3"/>
    <s v="Retenções Iur"/>
    <s v="80.02.01"/>
    <s v="Retenções Iur"/>
    <s v="80.02.01"/>
    <x v="3"/>
    <x v="0"/>
    <x v="2"/>
    <x v="1"/>
    <x v="1"/>
    <x v="2"/>
    <x v="0"/>
    <x v="0"/>
    <x v="9"/>
    <s v="2022-10-25"/>
    <x v="3"/>
    <n v="4995"/>
    <x v="0"/>
    <m/>
    <x v="0"/>
    <m/>
    <x v="3"/>
    <n v="100474696"/>
    <x v="0"/>
    <x v="0"/>
    <s v="Retenções Iur"/>
    <s v="ORI"/>
    <x v="0"/>
    <s v="RIUR"/>
    <x v="0"/>
    <x v="0"/>
    <x v="0"/>
    <x v="0"/>
    <x v="0"/>
    <x v="0"/>
    <x v="0"/>
    <x v="0"/>
    <x v="0"/>
    <x v="0"/>
    <x v="0"/>
    <s v="Retenções Iur"/>
    <x v="0"/>
    <x v="0"/>
    <x v="0"/>
    <x v="0"/>
    <x v="2"/>
    <x v="0"/>
    <x v="0"/>
    <s v="000000"/>
    <x v="0"/>
    <x v="1"/>
    <x v="0"/>
    <x v="0"/>
    <s v="RETENCAO OT"/>
  </r>
  <r>
    <x v="1"/>
    <n v="0"/>
    <n v="0"/>
    <n v="0"/>
    <n v="3000"/>
    <x v="2821"/>
    <x v="0"/>
    <x v="0"/>
    <x v="0"/>
    <s v="80.02.01"/>
    <x v="3"/>
    <x v="3"/>
    <x v="3"/>
    <s v="Retenções Iur"/>
    <s v="80.02.01"/>
    <s v="Retenções Iur"/>
    <s v="80.02.01"/>
    <x v="3"/>
    <x v="0"/>
    <x v="2"/>
    <x v="1"/>
    <x v="1"/>
    <x v="2"/>
    <x v="0"/>
    <x v="0"/>
    <x v="9"/>
    <s v="2022-10-25"/>
    <x v="3"/>
    <n v="3000"/>
    <x v="0"/>
    <m/>
    <x v="0"/>
    <m/>
    <x v="3"/>
    <n v="100474696"/>
    <x v="0"/>
    <x v="0"/>
    <s v="Retenções Iur"/>
    <s v="ORI"/>
    <x v="0"/>
    <s v="RIUR"/>
    <x v="0"/>
    <x v="0"/>
    <x v="0"/>
    <x v="0"/>
    <x v="0"/>
    <x v="0"/>
    <x v="0"/>
    <x v="0"/>
    <x v="0"/>
    <x v="0"/>
    <x v="0"/>
    <s v="Retenções Iur"/>
    <x v="0"/>
    <x v="0"/>
    <x v="0"/>
    <x v="0"/>
    <x v="2"/>
    <x v="0"/>
    <x v="0"/>
    <s v="000000"/>
    <x v="0"/>
    <x v="1"/>
    <x v="0"/>
    <x v="0"/>
    <s v="RETENCAO OT"/>
  </r>
  <r>
    <x v="1"/>
    <n v="0"/>
    <n v="0"/>
    <n v="0"/>
    <n v="4995"/>
    <x v="2822"/>
    <x v="0"/>
    <x v="0"/>
    <x v="0"/>
    <s v="80.02.01"/>
    <x v="3"/>
    <x v="3"/>
    <x v="3"/>
    <s v="Retenções Iur"/>
    <s v="80.02.01"/>
    <s v="Retenções Iur"/>
    <s v="80.02.01"/>
    <x v="3"/>
    <x v="0"/>
    <x v="2"/>
    <x v="1"/>
    <x v="1"/>
    <x v="2"/>
    <x v="0"/>
    <x v="0"/>
    <x v="9"/>
    <s v="2022-10-24"/>
    <x v="3"/>
    <n v="4995"/>
    <x v="0"/>
    <m/>
    <x v="0"/>
    <m/>
    <x v="3"/>
    <n v="100474696"/>
    <x v="0"/>
    <x v="0"/>
    <s v="Retenções Iur"/>
    <s v="ORI"/>
    <x v="0"/>
    <s v="RIUR"/>
    <x v="0"/>
    <x v="0"/>
    <x v="0"/>
    <x v="0"/>
    <x v="0"/>
    <x v="0"/>
    <x v="0"/>
    <x v="0"/>
    <x v="0"/>
    <x v="0"/>
    <x v="0"/>
    <s v="Retenções Iur"/>
    <x v="0"/>
    <x v="0"/>
    <x v="0"/>
    <x v="0"/>
    <x v="2"/>
    <x v="0"/>
    <x v="0"/>
    <s v="000000"/>
    <x v="0"/>
    <x v="1"/>
    <x v="0"/>
    <x v="0"/>
    <s v="RETENCAO OT"/>
  </r>
  <r>
    <x v="1"/>
    <n v="0"/>
    <n v="0"/>
    <n v="0"/>
    <n v="1975"/>
    <x v="2823"/>
    <x v="0"/>
    <x v="1"/>
    <x v="0"/>
    <s v="01.25.05.10"/>
    <x v="5"/>
    <x v="4"/>
    <x v="4"/>
    <s v="Saúde"/>
    <s v="01.25.05"/>
    <s v="Saúde"/>
    <s v="01.25.05"/>
    <x v="5"/>
    <x v="0"/>
    <x v="4"/>
    <x v="3"/>
    <x v="0"/>
    <x v="1"/>
    <x v="2"/>
    <x v="0"/>
    <x v="9"/>
    <s v="2022-10-28"/>
    <x v="3"/>
    <n v="1975"/>
    <x v="0"/>
    <m/>
    <x v="0"/>
    <m/>
    <x v="376"/>
    <n v="100475629"/>
    <x v="0"/>
    <x v="0"/>
    <s v="Assistencia social"/>
    <s v="ORI"/>
    <x v="0"/>
    <m/>
    <x v="0"/>
    <x v="0"/>
    <x v="0"/>
    <x v="0"/>
    <x v="0"/>
    <x v="0"/>
    <x v="0"/>
    <x v="1"/>
    <x v="0"/>
    <x v="0"/>
    <x v="0"/>
    <s v="Assistencia social"/>
    <x v="0"/>
    <x v="0"/>
    <x v="0"/>
    <x v="0"/>
    <x v="1"/>
    <x v="0"/>
    <x v="0"/>
    <s v="000000"/>
    <x v="0"/>
    <x v="0"/>
    <x v="0"/>
    <x v="0"/>
    <s v="Pagamento a favor de Ldinamico,referente a aquisição de uma garrafa de gaz de 12.5Kg para o jardim infantil de ribeireta, conforme anexo."/>
  </r>
  <r>
    <x v="1"/>
    <n v="0"/>
    <n v="0"/>
    <n v="0"/>
    <n v="750"/>
    <x v="2824"/>
    <x v="0"/>
    <x v="1"/>
    <x v="0"/>
    <s v="03.16.15"/>
    <x v="6"/>
    <x v="0"/>
    <x v="5"/>
    <s v="Direção Financeira"/>
    <s v="03.16.15"/>
    <s v="Direção Financeira"/>
    <s v="03.16.15"/>
    <x v="23"/>
    <x v="0"/>
    <x v="1"/>
    <x v="1"/>
    <x v="0"/>
    <x v="0"/>
    <x v="2"/>
    <x v="0"/>
    <x v="9"/>
    <s v="2022-10-31"/>
    <x v="3"/>
    <n v="750"/>
    <x v="0"/>
    <m/>
    <x v="0"/>
    <m/>
    <x v="0"/>
    <n v="100474914"/>
    <x v="0"/>
    <x v="0"/>
    <s v="Direção Financeira"/>
    <s v="ORI"/>
    <x v="0"/>
    <m/>
    <x v="0"/>
    <x v="0"/>
    <x v="0"/>
    <x v="0"/>
    <x v="0"/>
    <x v="0"/>
    <x v="0"/>
    <x v="0"/>
    <x v="0"/>
    <x v="0"/>
    <x v="0"/>
    <s v="Direção Financeira"/>
    <x v="0"/>
    <x v="0"/>
    <x v="0"/>
    <x v="0"/>
    <x v="0"/>
    <x v="0"/>
    <x v="0"/>
    <s v="000000"/>
    <x v="0"/>
    <x v="0"/>
    <x v="0"/>
    <x v="0"/>
    <s v="Pagamento pelo aquisição de copos descaráveis para o Balção Único, conforme proposta ema anexo."/>
  </r>
  <r>
    <x v="1"/>
    <n v="0"/>
    <n v="0"/>
    <n v="0"/>
    <n v="5000"/>
    <x v="2825"/>
    <x v="0"/>
    <x v="1"/>
    <x v="0"/>
    <s v="03.16.15"/>
    <x v="6"/>
    <x v="0"/>
    <x v="5"/>
    <s v="Direção Financeira"/>
    <s v="03.16.15"/>
    <s v="Direção Financeira"/>
    <s v="03.16.15"/>
    <x v="32"/>
    <x v="0"/>
    <x v="1"/>
    <x v="1"/>
    <x v="0"/>
    <x v="0"/>
    <x v="2"/>
    <x v="0"/>
    <x v="9"/>
    <s v="2022-10-31"/>
    <x v="3"/>
    <n v="5000"/>
    <x v="0"/>
    <m/>
    <x v="0"/>
    <m/>
    <x v="105"/>
    <n v="100476177"/>
    <x v="0"/>
    <x v="0"/>
    <s v="Direção Financeira"/>
    <s v="ORI"/>
    <x v="0"/>
    <m/>
    <x v="0"/>
    <x v="0"/>
    <x v="0"/>
    <x v="0"/>
    <x v="0"/>
    <x v="0"/>
    <x v="0"/>
    <x v="0"/>
    <x v="0"/>
    <x v="0"/>
    <x v="0"/>
    <s v="Direção Financeira"/>
    <x v="0"/>
    <x v="0"/>
    <x v="0"/>
    <x v="0"/>
    <x v="0"/>
    <x v="0"/>
    <x v="0"/>
    <s v="000000"/>
    <x v="0"/>
    <x v="0"/>
    <x v="0"/>
    <x v="0"/>
    <s v="Pagamento a favor de Sr. Gerson Daniel Gomes Correia, pelo aluguer de equipamentos de reparação de ar condicionado, conforme proposta em anexo."/>
  </r>
  <r>
    <x v="1"/>
    <n v="0"/>
    <n v="0"/>
    <n v="0"/>
    <n v="4000"/>
    <x v="2826"/>
    <x v="0"/>
    <x v="1"/>
    <x v="0"/>
    <s v="03.16.15"/>
    <x v="6"/>
    <x v="0"/>
    <x v="5"/>
    <s v="Direção Financeira"/>
    <s v="03.16.15"/>
    <s v="Direção Financeira"/>
    <s v="03.16.15"/>
    <x v="22"/>
    <x v="0"/>
    <x v="1"/>
    <x v="1"/>
    <x v="0"/>
    <x v="0"/>
    <x v="2"/>
    <x v="0"/>
    <x v="9"/>
    <s v="2022-10-31"/>
    <x v="3"/>
    <n v="4000"/>
    <x v="0"/>
    <m/>
    <x v="0"/>
    <m/>
    <x v="415"/>
    <n v="100479410"/>
    <x v="0"/>
    <x v="0"/>
    <s v="Direção Financeira"/>
    <s v="ORI"/>
    <x v="0"/>
    <m/>
    <x v="0"/>
    <x v="0"/>
    <x v="0"/>
    <x v="0"/>
    <x v="0"/>
    <x v="0"/>
    <x v="0"/>
    <x v="0"/>
    <x v="0"/>
    <x v="0"/>
    <x v="0"/>
    <s v="Direção Financeira"/>
    <x v="0"/>
    <x v="0"/>
    <x v="0"/>
    <x v="0"/>
    <x v="0"/>
    <x v="0"/>
    <x v="0"/>
    <s v="000000"/>
    <x v="0"/>
    <x v="0"/>
    <x v="0"/>
    <x v="0"/>
    <s v="Pagamento a favor Yolanda Maria Miranda Jorge, referente a alojamento do presidente do NOSI, no âmbito da Vista ao município de São Miguel, conforme anexo."/>
  </r>
  <r>
    <x v="1"/>
    <n v="0"/>
    <n v="0"/>
    <n v="0"/>
    <n v="6000"/>
    <x v="2827"/>
    <x v="0"/>
    <x v="1"/>
    <x v="0"/>
    <s v="03.16.15"/>
    <x v="6"/>
    <x v="0"/>
    <x v="5"/>
    <s v="Direção Financeira"/>
    <s v="03.16.15"/>
    <s v="Direção Financeira"/>
    <s v="03.16.15"/>
    <x v="53"/>
    <x v="0"/>
    <x v="1"/>
    <x v="5"/>
    <x v="0"/>
    <x v="0"/>
    <x v="2"/>
    <x v="0"/>
    <x v="9"/>
    <s v="2022-10-31"/>
    <x v="3"/>
    <n v="6000"/>
    <x v="0"/>
    <m/>
    <x v="0"/>
    <m/>
    <x v="416"/>
    <n v="100458901"/>
    <x v="0"/>
    <x v="0"/>
    <s v="Direção Financeira"/>
    <s v="ORI"/>
    <x v="0"/>
    <m/>
    <x v="0"/>
    <x v="0"/>
    <x v="0"/>
    <x v="0"/>
    <x v="0"/>
    <x v="0"/>
    <x v="0"/>
    <x v="0"/>
    <x v="0"/>
    <x v="0"/>
    <x v="0"/>
    <s v="Direção Financeira"/>
    <x v="0"/>
    <x v="0"/>
    <x v="0"/>
    <x v="0"/>
    <x v="0"/>
    <x v="0"/>
    <x v="0"/>
    <s v="000000"/>
    <x v="0"/>
    <x v="0"/>
    <x v="0"/>
    <x v="0"/>
    <s v="Restituição de verba, a favor da Sra. Ivone Fernandes, pelo pagamento de emissão de passaporte serviço, conforme proposta em anexo."/>
  </r>
  <r>
    <x v="1"/>
    <n v="0"/>
    <n v="0"/>
    <n v="0"/>
    <n v="600"/>
    <x v="2828"/>
    <x v="0"/>
    <x v="1"/>
    <x v="0"/>
    <s v="01.25.03.11"/>
    <x v="52"/>
    <x v="4"/>
    <x v="4"/>
    <s v="Emprego e Formação profissional"/>
    <s v="01.25.03"/>
    <s v="Emprego e Formação profissional"/>
    <s v="01.25.03"/>
    <x v="4"/>
    <x v="0"/>
    <x v="3"/>
    <x v="2"/>
    <x v="0"/>
    <x v="1"/>
    <x v="2"/>
    <x v="0"/>
    <x v="9"/>
    <s v="2022-10-31"/>
    <x v="3"/>
    <n v="600"/>
    <x v="0"/>
    <m/>
    <x v="0"/>
    <m/>
    <x v="0"/>
    <n v="100474914"/>
    <x v="0"/>
    <x v="0"/>
    <s v="Promoção Auto Emprego"/>
    <s v="ORI"/>
    <x v="0"/>
    <s v="PAE"/>
    <x v="0"/>
    <x v="0"/>
    <x v="0"/>
    <x v="0"/>
    <x v="0"/>
    <x v="0"/>
    <x v="0"/>
    <x v="1"/>
    <x v="0"/>
    <x v="0"/>
    <x v="0"/>
    <s v="Promoção Auto Emprego"/>
    <x v="0"/>
    <x v="0"/>
    <x v="0"/>
    <x v="0"/>
    <x v="1"/>
    <x v="0"/>
    <x v="0"/>
    <s v="000000"/>
    <x v="0"/>
    <x v="0"/>
    <x v="0"/>
    <x v="0"/>
    <s v="Apoio no pagamento referente a Pedido de Criação da Boutique Perfumaria, Charmosa-Soceadde Unipessoal,LDA, conforme proposta em anexo."/>
  </r>
  <r>
    <x v="1"/>
    <n v="0"/>
    <n v="0"/>
    <n v="0"/>
    <n v="44783"/>
    <x v="2829"/>
    <x v="0"/>
    <x v="0"/>
    <x v="0"/>
    <s v="80.02.01"/>
    <x v="3"/>
    <x v="3"/>
    <x v="3"/>
    <s v="Retenções Iur"/>
    <s v="80.02.01"/>
    <s v="Retenções Iur"/>
    <s v="80.02.01"/>
    <x v="3"/>
    <x v="0"/>
    <x v="2"/>
    <x v="1"/>
    <x v="1"/>
    <x v="2"/>
    <x v="0"/>
    <x v="0"/>
    <x v="9"/>
    <s v="2022-10-20"/>
    <x v="3"/>
    <n v="44783"/>
    <x v="0"/>
    <m/>
    <x v="0"/>
    <m/>
    <x v="3"/>
    <n v="100474696"/>
    <x v="0"/>
    <x v="0"/>
    <s v="Retenções Iur"/>
    <s v="ORI"/>
    <x v="0"/>
    <s v="RIUR"/>
    <x v="0"/>
    <x v="0"/>
    <x v="0"/>
    <x v="0"/>
    <x v="0"/>
    <x v="0"/>
    <x v="0"/>
    <x v="0"/>
    <x v="0"/>
    <x v="0"/>
    <x v="0"/>
    <s v="Retenções Iur"/>
    <x v="0"/>
    <x v="0"/>
    <x v="0"/>
    <x v="0"/>
    <x v="2"/>
    <x v="0"/>
    <x v="0"/>
    <s v="000000"/>
    <x v="0"/>
    <x v="1"/>
    <x v="0"/>
    <x v="0"/>
    <s v="RETENCAO OT"/>
  </r>
  <r>
    <x v="1"/>
    <n v="0"/>
    <n v="0"/>
    <n v="0"/>
    <n v="9000"/>
    <x v="2830"/>
    <x v="0"/>
    <x v="0"/>
    <x v="0"/>
    <s v="80.02.10.03"/>
    <x v="17"/>
    <x v="3"/>
    <x v="3"/>
    <s v="Outros"/>
    <s v="80.02.10"/>
    <s v="Outros"/>
    <s v="80.02.10"/>
    <x v="28"/>
    <x v="0"/>
    <x v="2"/>
    <x v="1"/>
    <x v="1"/>
    <x v="2"/>
    <x v="0"/>
    <x v="0"/>
    <x v="9"/>
    <s v="2022-10-20"/>
    <x v="3"/>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65107"/>
    <x v="2831"/>
    <x v="0"/>
    <x v="0"/>
    <x v="0"/>
    <s v="80.02.10.01"/>
    <x v="9"/>
    <x v="3"/>
    <x v="3"/>
    <s v="Outros"/>
    <s v="80.02.10"/>
    <s v="Outros"/>
    <s v="80.02.10"/>
    <x v="29"/>
    <x v="0"/>
    <x v="2"/>
    <x v="1"/>
    <x v="1"/>
    <x v="2"/>
    <x v="0"/>
    <x v="0"/>
    <x v="9"/>
    <s v="2022-10-20"/>
    <x v="3"/>
    <n v="6510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79"/>
    <x v="2832"/>
    <x v="0"/>
    <x v="0"/>
    <x v="0"/>
    <s v="80.02.10.02"/>
    <x v="18"/>
    <x v="3"/>
    <x v="3"/>
    <s v="Outros"/>
    <s v="80.02.10"/>
    <s v="Outros"/>
    <s v="80.02.10"/>
    <x v="30"/>
    <x v="0"/>
    <x v="2"/>
    <x v="1"/>
    <x v="1"/>
    <x v="2"/>
    <x v="0"/>
    <x v="0"/>
    <x v="9"/>
    <s v="2022-10-20"/>
    <x v="3"/>
    <n v="379"/>
    <x v="0"/>
    <m/>
    <x v="0"/>
    <m/>
    <x v="34"/>
    <n v="100474707"/>
    <x v="0"/>
    <x v="0"/>
    <s v="Retençoes STAPS"/>
    <s v="ORI"/>
    <x v="0"/>
    <s v="RSND"/>
    <x v="0"/>
    <x v="0"/>
    <x v="0"/>
    <x v="0"/>
    <x v="0"/>
    <x v="0"/>
    <x v="0"/>
    <x v="1"/>
    <x v="0"/>
    <x v="0"/>
    <x v="0"/>
    <s v="Retençoes STAPS"/>
    <x v="0"/>
    <x v="0"/>
    <x v="0"/>
    <x v="0"/>
    <x v="2"/>
    <x v="0"/>
    <x v="0"/>
    <s v="000000"/>
    <x v="0"/>
    <x v="1"/>
    <x v="0"/>
    <x v="0"/>
    <s v="RETENCAO OT"/>
  </r>
  <r>
    <x v="1"/>
    <n v="0"/>
    <n v="0"/>
    <n v="0"/>
    <n v="271"/>
    <x v="2833"/>
    <x v="0"/>
    <x v="0"/>
    <x v="0"/>
    <s v="80.02.10.24"/>
    <x v="20"/>
    <x v="3"/>
    <x v="3"/>
    <s v="Outros"/>
    <s v="80.02.10"/>
    <s v="Outros"/>
    <s v="80.02.10"/>
    <x v="30"/>
    <x v="0"/>
    <x v="2"/>
    <x v="1"/>
    <x v="1"/>
    <x v="2"/>
    <x v="0"/>
    <x v="0"/>
    <x v="9"/>
    <s v="2022-10-20"/>
    <x v="3"/>
    <n v="271"/>
    <x v="0"/>
    <m/>
    <x v="0"/>
    <m/>
    <x v="36"/>
    <n v="100478987"/>
    <x v="0"/>
    <x v="0"/>
    <s v="Retenções SIACSA"/>
    <s v="ORI"/>
    <x v="0"/>
    <s v="SIACSA"/>
    <x v="0"/>
    <x v="0"/>
    <x v="0"/>
    <x v="0"/>
    <x v="0"/>
    <x v="0"/>
    <x v="0"/>
    <x v="1"/>
    <x v="0"/>
    <x v="0"/>
    <x v="0"/>
    <s v="Retenções SIACSA"/>
    <x v="0"/>
    <x v="0"/>
    <x v="0"/>
    <x v="0"/>
    <x v="2"/>
    <x v="0"/>
    <x v="0"/>
    <s v="000000"/>
    <x v="0"/>
    <x v="1"/>
    <x v="0"/>
    <x v="0"/>
    <s v="RETENCAO OT"/>
  </r>
  <r>
    <x v="1"/>
    <n v="0"/>
    <n v="0"/>
    <n v="0"/>
    <n v="26919"/>
    <x v="2834"/>
    <x v="0"/>
    <x v="0"/>
    <x v="0"/>
    <s v="80.02.10.26"/>
    <x v="21"/>
    <x v="3"/>
    <x v="3"/>
    <s v="Outros"/>
    <s v="80.02.10"/>
    <s v="Outros"/>
    <s v="80.02.10"/>
    <x v="31"/>
    <x v="0"/>
    <x v="2"/>
    <x v="10"/>
    <x v="1"/>
    <x v="2"/>
    <x v="0"/>
    <x v="0"/>
    <x v="9"/>
    <s v="2022-10-20"/>
    <x v="3"/>
    <n v="26919"/>
    <x v="0"/>
    <m/>
    <x v="0"/>
    <m/>
    <x v="37"/>
    <n v="100479277"/>
    <x v="0"/>
    <x v="0"/>
    <s v="Retenção Sansung"/>
    <s v="ORI"/>
    <x v="0"/>
    <s v="RS"/>
    <x v="0"/>
    <x v="0"/>
    <x v="0"/>
    <x v="0"/>
    <x v="0"/>
    <x v="0"/>
    <x v="0"/>
    <x v="1"/>
    <x v="0"/>
    <x v="0"/>
    <x v="0"/>
    <s v="Retenção Sansung"/>
    <x v="0"/>
    <x v="0"/>
    <x v="0"/>
    <x v="0"/>
    <x v="2"/>
    <x v="0"/>
    <x v="0"/>
    <s v="000000"/>
    <x v="0"/>
    <x v="1"/>
    <x v="0"/>
    <x v="0"/>
    <s v="RETENCAO OT"/>
  </r>
  <r>
    <x v="1"/>
    <n v="0"/>
    <n v="0"/>
    <n v="0"/>
    <n v="6000"/>
    <x v="2835"/>
    <x v="0"/>
    <x v="0"/>
    <x v="0"/>
    <s v="03.03.10"/>
    <x v="0"/>
    <x v="0"/>
    <x v="0"/>
    <s v="Receitas Da Câmara"/>
    <s v="03.03.10"/>
    <s v="Receitas Da Câmara"/>
    <s v="03.03.10"/>
    <x v="72"/>
    <x v="0"/>
    <x v="5"/>
    <x v="13"/>
    <x v="0"/>
    <x v="0"/>
    <x v="0"/>
    <x v="0"/>
    <x v="5"/>
    <s v="2022-02-17"/>
    <x v="1"/>
    <n v="6000"/>
    <x v="0"/>
    <m/>
    <x v="0"/>
    <m/>
    <x v="0"/>
    <n v="100474914"/>
    <x v="0"/>
    <x v="0"/>
    <s v="Receitas Da Câmara"/>
    <s v="EXT"/>
    <x v="0"/>
    <s v="RDC"/>
    <x v="0"/>
    <x v="0"/>
    <x v="0"/>
    <x v="0"/>
    <x v="0"/>
    <x v="0"/>
    <x v="0"/>
    <x v="0"/>
    <x v="0"/>
    <x v="0"/>
    <x v="0"/>
    <s v="Receitas Da Câmara"/>
    <x v="0"/>
    <x v="0"/>
    <x v="0"/>
    <x v="0"/>
    <x v="0"/>
    <x v="0"/>
    <x v="0"/>
    <s v="000000"/>
    <x v="0"/>
    <x v="0"/>
    <x v="0"/>
    <x v="0"/>
    <s v="Transferência feita pela Sr. Tânia Silva, referente pagamento de renda casa para todos, conforme estrato em anexo."/>
  </r>
  <r>
    <x v="1"/>
    <n v="0"/>
    <n v="0"/>
    <n v="0"/>
    <n v="1260"/>
    <x v="2836"/>
    <x v="0"/>
    <x v="1"/>
    <x v="0"/>
    <s v="01.25.02.15"/>
    <x v="36"/>
    <x v="4"/>
    <x v="4"/>
    <s v="desporto"/>
    <s v="01.25.02"/>
    <s v="desporto"/>
    <s v="01.25.02"/>
    <x v="4"/>
    <x v="0"/>
    <x v="3"/>
    <x v="2"/>
    <x v="0"/>
    <x v="1"/>
    <x v="2"/>
    <x v="0"/>
    <x v="5"/>
    <s v="2022-02-16"/>
    <x v="1"/>
    <n v="126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298"/>
    <x v="0"/>
    <x v="0"/>
    <x v="1"/>
    <x v="0"/>
    <s v="Pagamento a favor do Sr. Guilhermino Lopes Ramos, pela prestação de serviço de arbitagem, no âmbito do torneio de futebol de 11, na localidade de Achada Bolanha, conforme anexo."/>
  </r>
  <r>
    <x v="1"/>
    <n v="0"/>
    <n v="0"/>
    <n v="0"/>
    <n v="2800"/>
    <x v="2837"/>
    <x v="0"/>
    <x v="1"/>
    <x v="0"/>
    <s v="03.16.17"/>
    <x v="49"/>
    <x v="0"/>
    <x v="5"/>
    <s v="Direção Proteção Civil"/>
    <s v="03.16.17"/>
    <s v="Direção Proteção Civil"/>
    <s v="03.16.17"/>
    <x v="9"/>
    <x v="0"/>
    <x v="1"/>
    <x v="5"/>
    <x v="0"/>
    <x v="0"/>
    <x v="2"/>
    <x v="0"/>
    <x v="5"/>
    <s v="2022-02-22"/>
    <x v="1"/>
    <n v="2800"/>
    <x v="0"/>
    <m/>
    <x v="0"/>
    <m/>
    <x v="139"/>
    <n v="100476020"/>
    <x v="0"/>
    <x v="0"/>
    <s v="Direção Proteção Civil"/>
    <s v="ORI"/>
    <x v="0"/>
    <m/>
    <x v="0"/>
    <x v="0"/>
    <x v="0"/>
    <x v="0"/>
    <x v="0"/>
    <x v="0"/>
    <x v="0"/>
    <x v="0"/>
    <x v="0"/>
    <x v="0"/>
    <x v="0"/>
    <s v="Direção Proteção Civil"/>
    <x v="0"/>
    <x v="0"/>
    <x v="0"/>
    <x v="0"/>
    <x v="0"/>
    <x v="0"/>
    <x v="0"/>
    <s v="000343"/>
    <x v="0"/>
    <x v="0"/>
    <x v="0"/>
    <x v="0"/>
    <s v="Ajuda de custo a favor do Sr. Lito Admar Barbosa pela sua deslocação a Cidade de Assomada em missão do serviço nos dias 03 e 15 de fevereiro de 2022, conforme anexo."/>
  </r>
  <r>
    <x v="1"/>
    <n v="0"/>
    <n v="0"/>
    <n v="0"/>
    <n v="7140"/>
    <x v="2836"/>
    <x v="0"/>
    <x v="1"/>
    <x v="0"/>
    <s v="01.25.02.15"/>
    <x v="36"/>
    <x v="4"/>
    <x v="4"/>
    <s v="desporto"/>
    <s v="01.25.02"/>
    <s v="desporto"/>
    <s v="01.25.02"/>
    <x v="4"/>
    <x v="0"/>
    <x v="3"/>
    <x v="2"/>
    <x v="0"/>
    <x v="1"/>
    <x v="2"/>
    <x v="0"/>
    <x v="5"/>
    <s v="2022-02-16"/>
    <x v="1"/>
    <n v="7140"/>
    <x v="0"/>
    <m/>
    <x v="0"/>
    <m/>
    <x v="138"/>
    <n v="100478020"/>
    <x v="0"/>
    <x v="0"/>
    <s v="Incentivos a Associações e Escolas de Iniciação Desportivas"/>
    <s v="ORI"/>
    <x v="0"/>
    <s v="IAEID"/>
    <x v="0"/>
    <x v="0"/>
    <x v="0"/>
    <x v="0"/>
    <x v="0"/>
    <x v="0"/>
    <x v="0"/>
    <x v="1"/>
    <x v="0"/>
    <x v="0"/>
    <x v="0"/>
    <s v="Incentivos a Associações e Escolas de Iniciação Desportivas"/>
    <x v="0"/>
    <x v="0"/>
    <x v="0"/>
    <x v="0"/>
    <x v="1"/>
    <x v="0"/>
    <x v="0"/>
    <s v="000298"/>
    <x v="0"/>
    <x v="0"/>
    <x v="0"/>
    <x v="0"/>
    <s v="Pagamento a favor do Sr. Guilhermino Lopes Ramos, pela prestação de serviço de arbitagem, no âmbito do torneio de futebol de 11, na localidade de Achada Bolanha, conforme anexo."/>
  </r>
  <r>
    <x v="1"/>
    <n v="0"/>
    <n v="0"/>
    <n v="0"/>
    <n v="13974"/>
    <x v="2838"/>
    <x v="0"/>
    <x v="1"/>
    <x v="0"/>
    <s v="01.25.01.10"/>
    <x v="25"/>
    <x v="4"/>
    <x v="4"/>
    <s v="Educação"/>
    <s v="01.25.01"/>
    <s v="Educação"/>
    <s v="01.25.01"/>
    <x v="4"/>
    <x v="0"/>
    <x v="3"/>
    <x v="2"/>
    <x v="0"/>
    <x v="1"/>
    <x v="2"/>
    <x v="0"/>
    <x v="5"/>
    <s v="2022-02-16"/>
    <x v="1"/>
    <n v="13974"/>
    <x v="0"/>
    <m/>
    <x v="0"/>
    <m/>
    <x v="376"/>
    <n v="100475629"/>
    <x v="0"/>
    <x v="0"/>
    <s v="Transporte escolar"/>
    <s v="ORI"/>
    <x v="0"/>
    <m/>
    <x v="0"/>
    <x v="0"/>
    <x v="0"/>
    <x v="0"/>
    <x v="0"/>
    <x v="0"/>
    <x v="0"/>
    <x v="1"/>
    <x v="0"/>
    <x v="0"/>
    <x v="0"/>
    <s v="Transporte escolar"/>
    <x v="0"/>
    <x v="0"/>
    <x v="0"/>
    <x v="0"/>
    <x v="1"/>
    <x v="0"/>
    <x v="0"/>
    <s v="000297"/>
    <x v="0"/>
    <x v="0"/>
    <x v="0"/>
    <x v="0"/>
    <s v="Pagamento a favor L Dinâmico, pela aquisição de 116,36 de Gasóleo destinado as viaturas do investimento no transporte escolar da CMSM, conforme anexo. "/>
  </r>
  <r>
    <x v="0"/>
    <n v="0"/>
    <n v="0"/>
    <n v="0"/>
    <n v="80000"/>
    <x v="2839"/>
    <x v="0"/>
    <x v="1"/>
    <x v="0"/>
    <s v="01.27.06.82"/>
    <x v="27"/>
    <x v="2"/>
    <x v="2"/>
    <s v="Requalificação Urbana e habitação"/>
    <s v="01.27.06"/>
    <s v="Requalificação Urbana e habitação"/>
    <s v="01.27.06"/>
    <x v="1"/>
    <x v="0"/>
    <x v="1"/>
    <x v="1"/>
    <x v="0"/>
    <x v="1"/>
    <x v="1"/>
    <x v="0"/>
    <x v="2"/>
    <s v="2022-03-08"/>
    <x v="1"/>
    <n v="80000"/>
    <x v="0"/>
    <m/>
    <x v="0"/>
    <m/>
    <x v="417"/>
    <n v="100291891"/>
    <x v="0"/>
    <x v="0"/>
    <s v="Reabilitação das estradas municipais "/>
    <s v="ORI"/>
    <x v="0"/>
    <m/>
    <x v="0"/>
    <x v="0"/>
    <x v="0"/>
    <x v="0"/>
    <x v="0"/>
    <x v="0"/>
    <x v="0"/>
    <x v="1"/>
    <x v="0"/>
    <x v="0"/>
    <x v="0"/>
    <s v="Reabilitação das estradas municipais "/>
    <x v="0"/>
    <x v="0"/>
    <x v="0"/>
    <x v="0"/>
    <x v="1"/>
    <x v="0"/>
    <x v="0"/>
    <s v="000536"/>
    <x v="0"/>
    <x v="0"/>
    <x v="0"/>
    <x v="0"/>
    <s v="pagamento a favor do Sr. Manuel Cabral Mendes, pelo fornecimento de paralelos, conforme proposta em anexo."/>
  </r>
  <r>
    <x v="0"/>
    <n v="0"/>
    <n v="0"/>
    <n v="0"/>
    <n v="9000"/>
    <x v="2840"/>
    <x v="0"/>
    <x v="1"/>
    <x v="0"/>
    <s v="01.27.06.50"/>
    <x v="73"/>
    <x v="2"/>
    <x v="2"/>
    <s v="Requalificação Urbana e habitação"/>
    <s v="01.27.06"/>
    <s v="Requalificação Urbana e habitação"/>
    <s v="01.27.06"/>
    <x v="1"/>
    <x v="0"/>
    <x v="1"/>
    <x v="1"/>
    <x v="0"/>
    <x v="1"/>
    <x v="1"/>
    <x v="0"/>
    <x v="2"/>
    <s v="2022-03-08"/>
    <x v="1"/>
    <n v="9000"/>
    <x v="0"/>
    <m/>
    <x v="0"/>
    <m/>
    <x v="280"/>
    <n v="100478363"/>
    <x v="0"/>
    <x v="0"/>
    <s v="Construção de Murros de Proteção de Moradias"/>
    <s v="ORI"/>
    <x v="0"/>
    <s v="CMM"/>
    <x v="0"/>
    <x v="0"/>
    <x v="0"/>
    <x v="0"/>
    <x v="0"/>
    <x v="0"/>
    <x v="0"/>
    <x v="1"/>
    <x v="0"/>
    <x v="0"/>
    <x v="0"/>
    <s v="Construção de Murros de Proteção de Moradias"/>
    <x v="0"/>
    <x v="0"/>
    <x v="0"/>
    <x v="0"/>
    <x v="1"/>
    <x v="0"/>
    <x v="0"/>
    <s v="000537"/>
    <x v="0"/>
    <x v="0"/>
    <x v="0"/>
    <x v="0"/>
    <s v="pagamento a favor do Sr. wilson Emanuel Furtado Cabral, pelo fornecimento de pedras, conforme proposta em anexo"/>
  </r>
  <r>
    <x v="1"/>
    <n v="0"/>
    <n v="0"/>
    <n v="0"/>
    <n v="3600"/>
    <x v="2841"/>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2300"/>
    <x v="2842"/>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70"/>
    <x v="0"/>
    <x v="0"/>
    <x v="1"/>
    <x v="0"/>
    <s v="Pagamento a favor do Sr. João Lucas Furtado, pela prestação de serviço de saneamento e limpeza urbana, referente ao mês de março 2022, conforme contrato em anexo.  "/>
  </r>
  <r>
    <x v="1"/>
    <n v="0"/>
    <n v="0"/>
    <n v="0"/>
    <n v="13030"/>
    <x v="2842"/>
    <x v="0"/>
    <x v="1"/>
    <x v="0"/>
    <s v="01.27.02.11"/>
    <x v="14"/>
    <x v="2"/>
    <x v="2"/>
    <s v="Saneamento básico"/>
    <s v="01.27.02"/>
    <s v="Saneamento básico"/>
    <s v="01.27.02"/>
    <x v="4"/>
    <x v="0"/>
    <x v="3"/>
    <x v="2"/>
    <x v="0"/>
    <x v="1"/>
    <x v="2"/>
    <x v="0"/>
    <x v="2"/>
    <s v="2022-03-25"/>
    <x v="1"/>
    <n v="13030"/>
    <x v="0"/>
    <m/>
    <x v="0"/>
    <m/>
    <x v="303"/>
    <n v="100478475"/>
    <x v="0"/>
    <x v="0"/>
    <s v="Reforço do saneamento básico"/>
    <s v="ORI"/>
    <x v="0"/>
    <m/>
    <x v="0"/>
    <x v="0"/>
    <x v="0"/>
    <x v="0"/>
    <x v="0"/>
    <x v="0"/>
    <x v="0"/>
    <x v="1"/>
    <x v="0"/>
    <x v="0"/>
    <x v="0"/>
    <s v="Reforço do saneamento básico"/>
    <x v="0"/>
    <x v="0"/>
    <x v="0"/>
    <x v="0"/>
    <x v="1"/>
    <x v="0"/>
    <x v="0"/>
    <s v="000670"/>
    <x v="0"/>
    <x v="0"/>
    <x v="0"/>
    <x v="0"/>
    <s v="Pagamento a favor do Sr. João Lucas Furtado, pela prestação de serviço de saneamento e limpeza urbana, referente ao mês de março 2022, conforme contrato em anexo.  "/>
  </r>
  <r>
    <x v="1"/>
    <n v="0"/>
    <n v="0"/>
    <n v="0"/>
    <n v="35000"/>
    <x v="2843"/>
    <x v="0"/>
    <x v="1"/>
    <x v="0"/>
    <s v="01.27.04.10"/>
    <x v="4"/>
    <x v="2"/>
    <x v="2"/>
    <s v="Infra-Estruturas e Transportes"/>
    <s v="01.27.04"/>
    <s v="Infra-Estruturas e Transportes"/>
    <s v="01.27.04"/>
    <x v="4"/>
    <x v="0"/>
    <x v="3"/>
    <x v="2"/>
    <x v="0"/>
    <x v="1"/>
    <x v="2"/>
    <x v="0"/>
    <x v="2"/>
    <s v="2022-03-25"/>
    <x v="1"/>
    <n v="35000"/>
    <x v="0"/>
    <m/>
    <x v="0"/>
    <m/>
    <x v="5"/>
    <n v="100476920"/>
    <x v="0"/>
    <x v="0"/>
    <s v="Plano de Mitigação as secas e maus anos agrícolas"/>
    <s v="ORI"/>
    <x v="0"/>
    <m/>
    <x v="0"/>
    <x v="0"/>
    <x v="0"/>
    <x v="0"/>
    <x v="0"/>
    <x v="0"/>
    <x v="0"/>
    <x v="1"/>
    <x v="0"/>
    <x v="0"/>
    <x v="0"/>
    <s v="Plano de Mitigação as secas e maus anos agrícolas"/>
    <x v="0"/>
    <x v="0"/>
    <x v="0"/>
    <x v="0"/>
    <x v="1"/>
    <x v="0"/>
    <x v="0"/>
    <s v="000709"/>
    <x v="0"/>
    <x v="0"/>
    <x v="0"/>
    <x v="0"/>
    <s v="Pagamento a favor Felisberto Carvalho Auto, pela aquisição de273,20L de Combustíveis destinados a Maquina Retroescavadora, conforme anexo.   "/>
  </r>
  <r>
    <x v="0"/>
    <n v="0"/>
    <n v="0"/>
    <n v="0"/>
    <n v="35000"/>
    <x v="2844"/>
    <x v="0"/>
    <x v="1"/>
    <x v="0"/>
    <s v="01.27.06.72"/>
    <x v="47"/>
    <x v="2"/>
    <x v="2"/>
    <s v="Requalificação Urbana e habitação"/>
    <s v="01.27.06"/>
    <s v="Requalificação Urbana e habitação"/>
    <s v="01.27.06"/>
    <x v="1"/>
    <x v="0"/>
    <x v="1"/>
    <x v="1"/>
    <x v="0"/>
    <x v="1"/>
    <x v="1"/>
    <x v="0"/>
    <x v="0"/>
    <s v="2022-04-19"/>
    <x v="0"/>
    <n v="35000"/>
    <x v="0"/>
    <m/>
    <x v="0"/>
    <m/>
    <x v="418"/>
    <n v="100478170"/>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Bope Segur, pela serviço de securização prestado a Camara Municipal de São Migue, conforme documento em anexo."/>
  </r>
  <r>
    <x v="1"/>
    <n v="0"/>
    <n v="0"/>
    <n v="0"/>
    <n v="10109"/>
    <x v="2845"/>
    <x v="0"/>
    <x v="1"/>
    <x v="0"/>
    <s v="03.16.15"/>
    <x v="6"/>
    <x v="0"/>
    <x v="5"/>
    <s v="Direção Financeira"/>
    <s v="03.16.15"/>
    <s v="Direção Financeira"/>
    <s v="03.16.15"/>
    <x v="20"/>
    <x v="0"/>
    <x v="1"/>
    <x v="5"/>
    <x v="0"/>
    <x v="0"/>
    <x v="2"/>
    <x v="0"/>
    <x v="0"/>
    <s v="2022-04-25"/>
    <x v="0"/>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r, referente a mês de Abril de 2022, conforme o documento em anexo. "/>
  </r>
  <r>
    <x v="1"/>
    <n v="0"/>
    <n v="0"/>
    <n v="0"/>
    <n v="57287"/>
    <x v="2845"/>
    <x v="0"/>
    <x v="1"/>
    <x v="0"/>
    <s v="03.16.15"/>
    <x v="6"/>
    <x v="0"/>
    <x v="5"/>
    <s v="Direção Financeira"/>
    <s v="03.16.15"/>
    <s v="Direção Financeira"/>
    <s v="03.16.15"/>
    <x v="20"/>
    <x v="0"/>
    <x v="1"/>
    <x v="5"/>
    <x v="0"/>
    <x v="0"/>
    <x v="2"/>
    <x v="0"/>
    <x v="0"/>
    <s v="2022-04-25"/>
    <x v="0"/>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r, referente a mês de Abril de 2022, conforme o documento em anexo. "/>
  </r>
  <r>
    <x v="1"/>
    <n v="0"/>
    <n v="0"/>
    <n v="0"/>
    <n v="2300"/>
    <x v="2846"/>
    <x v="0"/>
    <x v="1"/>
    <x v="0"/>
    <s v="03.16.15"/>
    <x v="6"/>
    <x v="0"/>
    <x v="5"/>
    <s v="Direção Financeira"/>
    <s v="03.16.15"/>
    <s v="Direção Financeira"/>
    <s v="03.16.15"/>
    <x v="20"/>
    <x v="0"/>
    <x v="1"/>
    <x v="5"/>
    <x v="0"/>
    <x v="0"/>
    <x v="2"/>
    <x v="0"/>
    <x v="0"/>
    <s v="2022-04-25"/>
    <x v="0"/>
    <n v="2300"/>
    <x v="0"/>
    <m/>
    <x v="0"/>
    <m/>
    <x v="3"/>
    <n v="100474696"/>
    <x v="0"/>
    <x v="1"/>
    <s v="Direção Financeira"/>
    <s v="ORI"/>
    <x v="0"/>
    <m/>
    <x v="0"/>
    <x v="0"/>
    <x v="0"/>
    <x v="0"/>
    <x v="0"/>
    <x v="0"/>
    <x v="0"/>
    <x v="0"/>
    <x v="0"/>
    <x v="0"/>
    <x v="0"/>
    <s v="Direção Financeira"/>
    <x v="0"/>
    <x v="0"/>
    <x v="0"/>
    <x v="0"/>
    <x v="0"/>
    <x v="0"/>
    <x v="0"/>
    <s v="000000"/>
    <x v="0"/>
    <x v="0"/>
    <x v="1"/>
    <x v="0"/>
    <s v="Pagamento a favor da sra. Zuleica Tavares, pelo serviço prestado no espaço jovem de Flamengos, referente ao mês de Abril de 2022, conforme contrato anexo. "/>
  </r>
  <r>
    <x v="1"/>
    <n v="0"/>
    <n v="0"/>
    <n v="0"/>
    <n v="13030"/>
    <x v="2846"/>
    <x v="0"/>
    <x v="1"/>
    <x v="0"/>
    <s v="03.16.15"/>
    <x v="6"/>
    <x v="0"/>
    <x v="5"/>
    <s v="Direção Financeira"/>
    <s v="03.16.15"/>
    <s v="Direção Financeira"/>
    <s v="03.16.15"/>
    <x v="20"/>
    <x v="0"/>
    <x v="1"/>
    <x v="5"/>
    <x v="0"/>
    <x v="0"/>
    <x v="2"/>
    <x v="0"/>
    <x v="0"/>
    <s v="2022-04-25"/>
    <x v="0"/>
    <n v="13030"/>
    <x v="0"/>
    <m/>
    <x v="0"/>
    <m/>
    <x v="121"/>
    <n v="100479046"/>
    <x v="0"/>
    <x v="0"/>
    <s v="Direção Financeira"/>
    <s v="ORI"/>
    <x v="0"/>
    <m/>
    <x v="0"/>
    <x v="0"/>
    <x v="0"/>
    <x v="0"/>
    <x v="0"/>
    <x v="0"/>
    <x v="0"/>
    <x v="0"/>
    <x v="0"/>
    <x v="0"/>
    <x v="0"/>
    <s v="Direção Financeira"/>
    <x v="0"/>
    <x v="0"/>
    <x v="0"/>
    <x v="0"/>
    <x v="0"/>
    <x v="0"/>
    <x v="0"/>
    <s v="000000"/>
    <x v="0"/>
    <x v="0"/>
    <x v="0"/>
    <x v="0"/>
    <s v="Pagamento a favor da sra. Zuleica Tavares, pelo serviço prestado no espaço jovem de Flamengos, referente ao mês de Abril de 2022, conforme contrato anexo. "/>
  </r>
  <r>
    <x v="0"/>
    <n v="0"/>
    <n v="0"/>
    <n v="0"/>
    <n v="10180"/>
    <x v="2847"/>
    <x v="0"/>
    <x v="1"/>
    <x v="0"/>
    <s v="01.27.03.09"/>
    <x v="7"/>
    <x v="2"/>
    <x v="2"/>
    <s v="Gestão de Recursos Hídricos"/>
    <s v="01.27.03"/>
    <s v="Gestão de Recursos Hídricos"/>
    <s v="01.27.03"/>
    <x v="2"/>
    <x v="0"/>
    <x v="1"/>
    <x v="1"/>
    <x v="0"/>
    <x v="1"/>
    <x v="1"/>
    <x v="0"/>
    <x v="0"/>
    <s v="2022-04-25"/>
    <x v="0"/>
    <n v="10180"/>
    <x v="0"/>
    <m/>
    <x v="0"/>
    <m/>
    <x v="1"/>
    <n v="100477569"/>
    <x v="0"/>
    <x v="0"/>
    <s v="Ligações domiciliarias em Esp. Branco, Mato Correia, Flamengos e R.S.Miguel"/>
    <s v="ORI"/>
    <x v="0"/>
    <m/>
    <x v="0"/>
    <x v="0"/>
    <x v="0"/>
    <x v="0"/>
    <x v="0"/>
    <x v="0"/>
    <x v="0"/>
    <x v="1"/>
    <x v="0"/>
    <x v="0"/>
    <x v="0"/>
    <s v="Ligações domiciliarias em Esp. Branco, Mato Correia, Flamengos e R.S.Miguel"/>
    <x v="0"/>
    <x v="0"/>
    <x v="0"/>
    <x v="0"/>
    <x v="1"/>
    <x v="0"/>
    <x v="0"/>
    <s v="000000"/>
    <x v="0"/>
    <x v="0"/>
    <x v="0"/>
    <x v="0"/>
    <s v="Pagamento a favor de Li Ponta, pela refeição servida, no âmbito da inauguração de ligação de agua domiciliar, conforme proposta em anexo."/>
  </r>
  <r>
    <x v="1"/>
    <n v="0"/>
    <n v="0"/>
    <n v="0"/>
    <n v="3000"/>
    <x v="2848"/>
    <x v="0"/>
    <x v="1"/>
    <x v="0"/>
    <s v="03.16.15"/>
    <x v="6"/>
    <x v="0"/>
    <x v="5"/>
    <s v="Direção Financeira"/>
    <s v="03.16.15"/>
    <s v="Direção Financeira"/>
    <s v="03.16.15"/>
    <x v="20"/>
    <x v="0"/>
    <x v="1"/>
    <x v="5"/>
    <x v="0"/>
    <x v="0"/>
    <x v="2"/>
    <x v="0"/>
    <x v="0"/>
    <s v="2022-04-27"/>
    <x v="0"/>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abril 2022, conforme contrato em anexo. "/>
  </r>
  <r>
    <x v="1"/>
    <n v="0"/>
    <n v="0"/>
    <n v="0"/>
    <n v="17000"/>
    <x v="2848"/>
    <x v="0"/>
    <x v="1"/>
    <x v="0"/>
    <s v="03.16.15"/>
    <x v="6"/>
    <x v="0"/>
    <x v="5"/>
    <s v="Direção Financeira"/>
    <s v="03.16.15"/>
    <s v="Direção Financeira"/>
    <s v="03.16.15"/>
    <x v="20"/>
    <x v="0"/>
    <x v="1"/>
    <x v="5"/>
    <x v="0"/>
    <x v="0"/>
    <x v="2"/>
    <x v="0"/>
    <x v="0"/>
    <s v="2022-04-27"/>
    <x v="0"/>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abril 2022, conforme contrato em anexo. "/>
  </r>
  <r>
    <x v="1"/>
    <n v="0"/>
    <n v="0"/>
    <n v="0"/>
    <n v="517"/>
    <x v="2849"/>
    <x v="0"/>
    <x v="0"/>
    <x v="0"/>
    <s v="80.02.01"/>
    <x v="3"/>
    <x v="3"/>
    <x v="3"/>
    <s v="Retenções Iur"/>
    <s v="80.02.01"/>
    <s v="Retenções Iur"/>
    <s v="80.02.01"/>
    <x v="3"/>
    <x v="0"/>
    <x v="2"/>
    <x v="1"/>
    <x v="1"/>
    <x v="2"/>
    <x v="0"/>
    <x v="0"/>
    <x v="0"/>
    <s v="2022-04-27"/>
    <x v="0"/>
    <n v="517"/>
    <x v="0"/>
    <m/>
    <x v="0"/>
    <m/>
    <x v="3"/>
    <n v="100474696"/>
    <x v="0"/>
    <x v="0"/>
    <s v="Retenções Iur"/>
    <s v="ORI"/>
    <x v="0"/>
    <s v="RIUR"/>
    <x v="0"/>
    <x v="0"/>
    <x v="0"/>
    <x v="0"/>
    <x v="0"/>
    <x v="0"/>
    <x v="0"/>
    <x v="0"/>
    <x v="0"/>
    <x v="0"/>
    <x v="0"/>
    <s v="Retenções Iur"/>
    <x v="0"/>
    <x v="0"/>
    <x v="0"/>
    <x v="0"/>
    <x v="2"/>
    <x v="0"/>
    <x v="0"/>
    <s v="000000"/>
    <x v="0"/>
    <x v="1"/>
    <x v="0"/>
    <x v="0"/>
    <s v="RETENCAO OT"/>
  </r>
  <r>
    <x v="1"/>
    <n v="0"/>
    <n v="0"/>
    <n v="0"/>
    <n v="2300"/>
    <x v="2850"/>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Maio 2022,conforme contrato em anexo.   "/>
  </r>
  <r>
    <x v="1"/>
    <n v="0"/>
    <n v="0"/>
    <n v="0"/>
    <n v="13030"/>
    <x v="2850"/>
    <x v="0"/>
    <x v="1"/>
    <x v="0"/>
    <s v="03.16.15"/>
    <x v="6"/>
    <x v="0"/>
    <x v="5"/>
    <s v="Direção Financeira"/>
    <s v="03.16.15"/>
    <s v="Direção Financeira"/>
    <s v="03.16.15"/>
    <x v="20"/>
    <x v="0"/>
    <x v="1"/>
    <x v="5"/>
    <x v="0"/>
    <x v="0"/>
    <x v="2"/>
    <x v="0"/>
    <x v="1"/>
    <s v="2022-05-16"/>
    <x v="0"/>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Maio 2022,conforme contrato em anexo.   "/>
  </r>
  <r>
    <x v="1"/>
    <n v="0"/>
    <n v="0"/>
    <n v="0"/>
    <n v="5000"/>
    <x v="2851"/>
    <x v="0"/>
    <x v="1"/>
    <x v="0"/>
    <s v="03.16.15"/>
    <x v="6"/>
    <x v="0"/>
    <x v="5"/>
    <s v="Direção Financeira"/>
    <s v="03.16.15"/>
    <s v="Direção Financeira"/>
    <s v="03.16.15"/>
    <x v="67"/>
    <x v="0"/>
    <x v="1"/>
    <x v="1"/>
    <x v="0"/>
    <x v="0"/>
    <x v="2"/>
    <x v="0"/>
    <x v="1"/>
    <s v="2022-05-19"/>
    <x v="0"/>
    <n v="5000"/>
    <x v="0"/>
    <m/>
    <x v="0"/>
    <m/>
    <x v="110"/>
    <n v="100476433"/>
    <x v="0"/>
    <x v="0"/>
    <s v="Direção Financeira"/>
    <s v="ORI"/>
    <x v="0"/>
    <m/>
    <x v="0"/>
    <x v="0"/>
    <x v="0"/>
    <x v="0"/>
    <x v="0"/>
    <x v="0"/>
    <x v="0"/>
    <x v="0"/>
    <x v="0"/>
    <x v="0"/>
    <x v="0"/>
    <s v="Direção Financeira"/>
    <x v="0"/>
    <x v="0"/>
    <x v="0"/>
    <x v="0"/>
    <x v="0"/>
    <x v="0"/>
    <x v="0"/>
    <s v="000000"/>
    <x v="0"/>
    <x v="0"/>
    <x v="0"/>
    <x v="0"/>
    <s v="Pagamento a favor do Recoshop para a aquisição de 02 Tintero Brother LC3217 preto para a impressora do gabinete técnico da CMSM, conforme proposta em anexo."/>
  </r>
  <r>
    <x v="1"/>
    <n v="0"/>
    <n v="0"/>
    <n v="0"/>
    <n v="2146"/>
    <x v="2852"/>
    <x v="0"/>
    <x v="1"/>
    <x v="0"/>
    <s v="03.16.15"/>
    <x v="6"/>
    <x v="0"/>
    <x v="5"/>
    <s v="Direção Financeira"/>
    <s v="03.16.15"/>
    <s v="Direção Financeira"/>
    <s v="03.16.15"/>
    <x v="20"/>
    <x v="0"/>
    <x v="1"/>
    <x v="5"/>
    <x v="0"/>
    <x v="0"/>
    <x v="2"/>
    <x v="0"/>
    <x v="1"/>
    <s v="2022-05-20"/>
    <x v="0"/>
    <n v="2146"/>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Maio 2022, conforme contrato em anexo.   "/>
  </r>
  <r>
    <x v="1"/>
    <n v="0"/>
    <n v="0"/>
    <n v="0"/>
    <n v="1633"/>
    <x v="2852"/>
    <x v="0"/>
    <x v="1"/>
    <x v="0"/>
    <s v="03.16.15"/>
    <x v="6"/>
    <x v="0"/>
    <x v="5"/>
    <s v="Direção Financeira"/>
    <s v="03.16.15"/>
    <s v="Direção Financeira"/>
    <s v="03.16.15"/>
    <x v="20"/>
    <x v="0"/>
    <x v="1"/>
    <x v="5"/>
    <x v="0"/>
    <x v="0"/>
    <x v="2"/>
    <x v="0"/>
    <x v="1"/>
    <s v="2022-05-20"/>
    <x v="0"/>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Maio 2022, conforme contrato em anexo.   "/>
  </r>
  <r>
    <x v="1"/>
    <n v="0"/>
    <n v="0"/>
    <n v="0"/>
    <n v="10529"/>
    <x v="2852"/>
    <x v="0"/>
    <x v="1"/>
    <x v="0"/>
    <s v="03.16.15"/>
    <x v="6"/>
    <x v="0"/>
    <x v="5"/>
    <s v="Direção Financeira"/>
    <s v="03.16.15"/>
    <s v="Direção Financeira"/>
    <s v="03.16.15"/>
    <x v="20"/>
    <x v="0"/>
    <x v="1"/>
    <x v="5"/>
    <x v="0"/>
    <x v="0"/>
    <x v="2"/>
    <x v="0"/>
    <x v="1"/>
    <s v="2022-05-20"/>
    <x v="0"/>
    <n v="10529"/>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Maio 2022, conforme contrato em anexo.   "/>
  </r>
  <r>
    <x v="1"/>
    <n v="0"/>
    <n v="0"/>
    <n v="0"/>
    <n v="9208"/>
    <x v="2853"/>
    <x v="0"/>
    <x v="0"/>
    <x v="0"/>
    <s v="80.02.10.01"/>
    <x v="9"/>
    <x v="3"/>
    <x v="3"/>
    <s v="Outros"/>
    <s v="80.02.10"/>
    <s v="Outros"/>
    <s v="80.02.10"/>
    <x v="29"/>
    <x v="0"/>
    <x v="2"/>
    <x v="1"/>
    <x v="1"/>
    <x v="2"/>
    <x v="0"/>
    <x v="0"/>
    <x v="0"/>
    <s v="2022-04-26"/>
    <x v="0"/>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2854"/>
    <x v="0"/>
    <x v="0"/>
    <x v="0"/>
    <s v="80.02.10.23"/>
    <x v="19"/>
    <x v="3"/>
    <x v="3"/>
    <s v="Outros"/>
    <s v="80.02.10"/>
    <s v="Outros"/>
    <s v="80.02.10"/>
    <x v="30"/>
    <x v="0"/>
    <x v="2"/>
    <x v="1"/>
    <x v="1"/>
    <x v="2"/>
    <x v="0"/>
    <x v="0"/>
    <x v="0"/>
    <s v="2022-04-26"/>
    <x v="0"/>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2855"/>
    <x v="0"/>
    <x v="0"/>
    <x v="0"/>
    <s v="80.02.10.24"/>
    <x v="20"/>
    <x v="3"/>
    <x v="3"/>
    <s v="Outros"/>
    <s v="80.02.10"/>
    <s v="Outros"/>
    <s v="80.02.10"/>
    <x v="30"/>
    <x v="0"/>
    <x v="2"/>
    <x v="1"/>
    <x v="1"/>
    <x v="2"/>
    <x v="0"/>
    <x v="0"/>
    <x v="0"/>
    <s v="2022-04-26"/>
    <x v="0"/>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2856"/>
    <x v="0"/>
    <x v="0"/>
    <x v="0"/>
    <s v="80.02.10.26"/>
    <x v="21"/>
    <x v="3"/>
    <x v="3"/>
    <s v="Outros"/>
    <s v="80.02.10"/>
    <s v="Outros"/>
    <s v="80.02.10"/>
    <x v="31"/>
    <x v="0"/>
    <x v="2"/>
    <x v="10"/>
    <x v="1"/>
    <x v="2"/>
    <x v="0"/>
    <x v="0"/>
    <x v="0"/>
    <s v="2022-04-26"/>
    <x v="0"/>
    <n v="2783"/>
    <x v="0"/>
    <m/>
    <x v="0"/>
    <m/>
    <x v="37"/>
    <n v="100479277"/>
    <x v="0"/>
    <x v="0"/>
    <s v="Retenção Sansung"/>
    <s v="ORI"/>
    <x v="0"/>
    <s v="RS"/>
    <x v="0"/>
    <x v="0"/>
    <x v="0"/>
    <x v="0"/>
    <x v="0"/>
    <x v="0"/>
    <x v="0"/>
    <x v="1"/>
    <x v="0"/>
    <x v="0"/>
    <x v="0"/>
    <s v="Retenção Sansung"/>
    <x v="0"/>
    <x v="0"/>
    <x v="0"/>
    <x v="0"/>
    <x v="2"/>
    <x v="0"/>
    <x v="0"/>
    <s v="000000"/>
    <x v="0"/>
    <x v="1"/>
    <x v="0"/>
    <x v="0"/>
    <s v="RETENCAO OT"/>
  </r>
  <r>
    <x v="1"/>
    <n v="0"/>
    <n v="0"/>
    <n v="0"/>
    <n v="4995"/>
    <x v="2857"/>
    <x v="0"/>
    <x v="0"/>
    <x v="0"/>
    <s v="80.02.01"/>
    <x v="3"/>
    <x v="3"/>
    <x v="3"/>
    <s v="Retenções Iur"/>
    <s v="80.02.01"/>
    <s v="Retenções Iur"/>
    <s v="80.02.01"/>
    <x v="3"/>
    <x v="0"/>
    <x v="2"/>
    <x v="1"/>
    <x v="1"/>
    <x v="2"/>
    <x v="0"/>
    <x v="0"/>
    <x v="1"/>
    <s v="2022-05-16"/>
    <x v="0"/>
    <n v="4995"/>
    <x v="0"/>
    <m/>
    <x v="0"/>
    <m/>
    <x v="3"/>
    <n v="100474696"/>
    <x v="0"/>
    <x v="0"/>
    <s v="Retenções Iur"/>
    <s v="ORI"/>
    <x v="0"/>
    <s v="RIUR"/>
    <x v="0"/>
    <x v="0"/>
    <x v="0"/>
    <x v="0"/>
    <x v="0"/>
    <x v="0"/>
    <x v="0"/>
    <x v="0"/>
    <x v="0"/>
    <x v="0"/>
    <x v="0"/>
    <s v="Retenções Iur"/>
    <x v="0"/>
    <x v="0"/>
    <x v="0"/>
    <x v="0"/>
    <x v="2"/>
    <x v="0"/>
    <x v="0"/>
    <s v="000000"/>
    <x v="0"/>
    <x v="1"/>
    <x v="0"/>
    <x v="0"/>
    <s v="RETENCAO OT"/>
  </r>
  <r>
    <x v="1"/>
    <n v="0"/>
    <n v="0"/>
    <n v="0"/>
    <n v="3000"/>
    <x v="2858"/>
    <x v="0"/>
    <x v="1"/>
    <x v="0"/>
    <s v="03.16.15"/>
    <x v="6"/>
    <x v="0"/>
    <x v="5"/>
    <s v="Direção Financeira"/>
    <s v="03.16.15"/>
    <s v="Direção Financeira"/>
    <s v="03.16.15"/>
    <x v="20"/>
    <x v="0"/>
    <x v="1"/>
    <x v="5"/>
    <x v="0"/>
    <x v="0"/>
    <x v="2"/>
    <x v="0"/>
    <x v="3"/>
    <s v="2022-06-23"/>
    <x v="0"/>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Junho 2022, conforme contrato em anexo. "/>
  </r>
  <r>
    <x v="1"/>
    <n v="0"/>
    <n v="0"/>
    <n v="0"/>
    <n v="17000"/>
    <x v="2858"/>
    <x v="0"/>
    <x v="1"/>
    <x v="0"/>
    <s v="03.16.15"/>
    <x v="6"/>
    <x v="0"/>
    <x v="5"/>
    <s v="Direção Financeira"/>
    <s v="03.16.15"/>
    <s v="Direção Financeira"/>
    <s v="03.16.15"/>
    <x v="20"/>
    <x v="0"/>
    <x v="1"/>
    <x v="5"/>
    <x v="0"/>
    <x v="0"/>
    <x v="2"/>
    <x v="0"/>
    <x v="3"/>
    <s v="2022-06-23"/>
    <x v="0"/>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Junho 2022, conforme contrato em anexo. "/>
  </r>
  <r>
    <x v="1"/>
    <n v="0"/>
    <n v="0"/>
    <n v="0"/>
    <n v="2300"/>
    <x v="2859"/>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2989"/>
    <x v="2860"/>
    <x v="0"/>
    <x v="0"/>
    <x v="0"/>
    <s v="80.02.01"/>
    <x v="3"/>
    <x v="3"/>
    <x v="3"/>
    <s v="Retenções Iur"/>
    <s v="80.02.01"/>
    <s v="Retenções Iur"/>
    <s v="80.02.01"/>
    <x v="3"/>
    <x v="0"/>
    <x v="2"/>
    <x v="1"/>
    <x v="1"/>
    <x v="2"/>
    <x v="0"/>
    <x v="0"/>
    <x v="3"/>
    <s v="2022-06-21"/>
    <x v="0"/>
    <n v="12989"/>
    <x v="0"/>
    <m/>
    <x v="0"/>
    <m/>
    <x v="3"/>
    <n v="100474696"/>
    <x v="0"/>
    <x v="0"/>
    <s v="Retenções Iur"/>
    <s v="ORI"/>
    <x v="0"/>
    <s v="RIUR"/>
    <x v="0"/>
    <x v="0"/>
    <x v="0"/>
    <x v="0"/>
    <x v="0"/>
    <x v="0"/>
    <x v="0"/>
    <x v="0"/>
    <x v="0"/>
    <x v="0"/>
    <x v="0"/>
    <s v="Retenções Iur"/>
    <x v="0"/>
    <x v="0"/>
    <x v="0"/>
    <x v="0"/>
    <x v="2"/>
    <x v="0"/>
    <x v="0"/>
    <s v="000000"/>
    <x v="0"/>
    <x v="1"/>
    <x v="0"/>
    <x v="0"/>
    <s v="RETENCAO OT"/>
  </r>
  <r>
    <x v="1"/>
    <n v="0"/>
    <n v="0"/>
    <n v="0"/>
    <n v="57882"/>
    <x v="2861"/>
    <x v="0"/>
    <x v="0"/>
    <x v="0"/>
    <s v="80.02.10.01"/>
    <x v="9"/>
    <x v="3"/>
    <x v="3"/>
    <s v="Outros"/>
    <s v="80.02.10"/>
    <s v="Outros"/>
    <s v="80.02.10"/>
    <x v="29"/>
    <x v="0"/>
    <x v="2"/>
    <x v="1"/>
    <x v="1"/>
    <x v="2"/>
    <x v="0"/>
    <x v="0"/>
    <x v="3"/>
    <s v="2022-06-21"/>
    <x v="0"/>
    <n v="578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2862"/>
    <x v="0"/>
    <x v="0"/>
    <x v="0"/>
    <s v="80.02.10.24"/>
    <x v="20"/>
    <x v="3"/>
    <x v="3"/>
    <s v="Outros"/>
    <s v="80.02.10"/>
    <s v="Outros"/>
    <s v="80.02.10"/>
    <x v="30"/>
    <x v="0"/>
    <x v="2"/>
    <x v="1"/>
    <x v="1"/>
    <x v="2"/>
    <x v="0"/>
    <x v="0"/>
    <x v="3"/>
    <s v="2022-06-21"/>
    <x v="0"/>
    <n v="415"/>
    <x v="0"/>
    <m/>
    <x v="0"/>
    <m/>
    <x v="36"/>
    <n v="100478987"/>
    <x v="0"/>
    <x v="0"/>
    <s v="Retenções SIACSA"/>
    <s v="ORI"/>
    <x v="0"/>
    <s v="SIACSA"/>
    <x v="0"/>
    <x v="0"/>
    <x v="0"/>
    <x v="0"/>
    <x v="0"/>
    <x v="0"/>
    <x v="0"/>
    <x v="1"/>
    <x v="0"/>
    <x v="0"/>
    <x v="0"/>
    <s v="Retenções SIACSA"/>
    <x v="0"/>
    <x v="0"/>
    <x v="0"/>
    <x v="0"/>
    <x v="2"/>
    <x v="0"/>
    <x v="0"/>
    <s v="000000"/>
    <x v="0"/>
    <x v="1"/>
    <x v="0"/>
    <x v="0"/>
    <s v="RETENCAO OT"/>
  </r>
  <r>
    <x v="1"/>
    <n v="0"/>
    <n v="0"/>
    <n v="0"/>
    <n v="6532"/>
    <x v="2863"/>
    <x v="0"/>
    <x v="0"/>
    <x v="0"/>
    <s v="80.02.10.26"/>
    <x v="21"/>
    <x v="3"/>
    <x v="3"/>
    <s v="Outros"/>
    <s v="80.02.10"/>
    <s v="Outros"/>
    <s v="80.02.10"/>
    <x v="31"/>
    <x v="0"/>
    <x v="2"/>
    <x v="10"/>
    <x v="1"/>
    <x v="2"/>
    <x v="0"/>
    <x v="0"/>
    <x v="3"/>
    <s v="2022-06-21"/>
    <x v="0"/>
    <n v="6532"/>
    <x v="0"/>
    <m/>
    <x v="0"/>
    <m/>
    <x v="37"/>
    <n v="100479277"/>
    <x v="0"/>
    <x v="0"/>
    <s v="Retenção Sansung"/>
    <s v="ORI"/>
    <x v="0"/>
    <s v="RS"/>
    <x v="0"/>
    <x v="0"/>
    <x v="0"/>
    <x v="0"/>
    <x v="0"/>
    <x v="0"/>
    <x v="0"/>
    <x v="1"/>
    <x v="0"/>
    <x v="0"/>
    <x v="0"/>
    <s v="Retenção Sansung"/>
    <x v="0"/>
    <x v="0"/>
    <x v="0"/>
    <x v="0"/>
    <x v="2"/>
    <x v="0"/>
    <x v="0"/>
    <s v="000000"/>
    <x v="0"/>
    <x v="1"/>
    <x v="0"/>
    <x v="0"/>
    <s v="RETENCAO OT"/>
  </r>
  <r>
    <x v="1"/>
    <n v="0"/>
    <n v="0"/>
    <n v="0"/>
    <n v="25813"/>
    <x v="2864"/>
    <x v="0"/>
    <x v="0"/>
    <x v="0"/>
    <s v="80.02.01"/>
    <x v="3"/>
    <x v="3"/>
    <x v="3"/>
    <s v="Retenções Iur"/>
    <s v="80.02.01"/>
    <s v="Retenções Iur"/>
    <s v="80.02.01"/>
    <x v="3"/>
    <x v="0"/>
    <x v="2"/>
    <x v="1"/>
    <x v="1"/>
    <x v="2"/>
    <x v="0"/>
    <x v="0"/>
    <x v="3"/>
    <s v="2022-06-21"/>
    <x v="0"/>
    <n v="25813"/>
    <x v="0"/>
    <m/>
    <x v="0"/>
    <m/>
    <x v="3"/>
    <n v="100474696"/>
    <x v="0"/>
    <x v="0"/>
    <s v="Retenções Iur"/>
    <s v="ORI"/>
    <x v="0"/>
    <s v="RIUR"/>
    <x v="0"/>
    <x v="0"/>
    <x v="0"/>
    <x v="0"/>
    <x v="0"/>
    <x v="0"/>
    <x v="0"/>
    <x v="0"/>
    <x v="0"/>
    <x v="0"/>
    <x v="0"/>
    <s v="Retenções Iur"/>
    <x v="0"/>
    <x v="0"/>
    <x v="0"/>
    <x v="0"/>
    <x v="2"/>
    <x v="0"/>
    <x v="0"/>
    <s v="000000"/>
    <x v="0"/>
    <x v="1"/>
    <x v="0"/>
    <x v="0"/>
    <s v="RETENCAO OT"/>
  </r>
  <r>
    <x v="1"/>
    <n v="0"/>
    <n v="0"/>
    <n v="0"/>
    <n v="22615"/>
    <x v="2865"/>
    <x v="0"/>
    <x v="0"/>
    <x v="0"/>
    <s v="80.02.10.01"/>
    <x v="9"/>
    <x v="3"/>
    <x v="3"/>
    <s v="Outros"/>
    <s v="80.02.10"/>
    <s v="Outros"/>
    <s v="80.02.10"/>
    <x v="29"/>
    <x v="0"/>
    <x v="2"/>
    <x v="1"/>
    <x v="1"/>
    <x v="2"/>
    <x v="0"/>
    <x v="0"/>
    <x v="3"/>
    <s v="2022-06-21"/>
    <x v="0"/>
    <n v="2261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2866"/>
    <x v="0"/>
    <x v="0"/>
    <x v="0"/>
    <s v="80.02.10.26"/>
    <x v="21"/>
    <x v="3"/>
    <x v="3"/>
    <s v="Outros"/>
    <s v="80.02.10"/>
    <s v="Outros"/>
    <s v="80.02.10"/>
    <x v="31"/>
    <x v="0"/>
    <x v="2"/>
    <x v="10"/>
    <x v="1"/>
    <x v="2"/>
    <x v="0"/>
    <x v="0"/>
    <x v="3"/>
    <s v="2022-06-21"/>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9208"/>
    <x v="2867"/>
    <x v="0"/>
    <x v="0"/>
    <x v="0"/>
    <s v="80.02.10.01"/>
    <x v="9"/>
    <x v="3"/>
    <x v="3"/>
    <s v="Outros"/>
    <s v="80.02.10"/>
    <s v="Outros"/>
    <s v="80.02.10"/>
    <x v="29"/>
    <x v="0"/>
    <x v="2"/>
    <x v="1"/>
    <x v="1"/>
    <x v="2"/>
    <x v="0"/>
    <x v="0"/>
    <x v="3"/>
    <s v="2022-06-21"/>
    <x v="0"/>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2868"/>
    <x v="0"/>
    <x v="0"/>
    <x v="0"/>
    <s v="80.02.10.23"/>
    <x v="19"/>
    <x v="3"/>
    <x v="3"/>
    <s v="Outros"/>
    <s v="80.02.10"/>
    <s v="Outros"/>
    <s v="80.02.10"/>
    <x v="30"/>
    <x v="0"/>
    <x v="2"/>
    <x v="1"/>
    <x v="1"/>
    <x v="2"/>
    <x v="0"/>
    <x v="0"/>
    <x v="3"/>
    <s v="2022-06-21"/>
    <x v="0"/>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2869"/>
    <x v="0"/>
    <x v="0"/>
    <x v="0"/>
    <s v="80.02.10.24"/>
    <x v="20"/>
    <x v="3"/>
    <x v="3"/>
    <s v="Outros"/>
    <s v="80.02.10"/>
    <s v="Outros"/>
    <s v="80.02.10"/>
    <x v="30"/>
    <x v="0"/>
    <x v="2"/>
    <x v="1"/>
    <x v="1"/>
    <x v="2"/>
    <x v="0"/>
    <x v="0"/>
    <x v="3"/>
    <s v="2022-06-21"/>
    <x v="0"/>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2870"/>
    <x v="0"/>
    <x v="0"/>
    <x v="0"/>
    <s v="80.02.10.26"/>
    <x v="21"/>
    <x v="3"/>
    <x v="3"/>
    <s v="Outros"/>
    <s v="80.02.10"/>
    <s v="Outros"/>
    <s v="80.02.10"/>
    <x v="31"/>
    <x v="0"/>
    <x v="2"/>
    <x v="10"/>
    <x v="1"/>
    <x v="2"/>
    <x v="0"/>
    <x v="0"/>
    <x v="3"/>
    <s v="2022-06-21"/>
    <x v="0"/>
    <n v="2783"/>
    <x v="0"/>
    <m/>
    <x v="0"/>
    <m/>
    <x v="37"/>
    <n v="100479277"/>
    <x v="0"/>
    <x v="0"/>
    <s v="Retenção Sansung"/>
    <s v="ORI"/>
    <x v="0"/>
    <s v="RS"/>
    <x v="0"/>
    <x v="0"/>
    <x v="0"/>
    <x v="0"/>
    <x v="0"/>
    <x v="0"/>
    <x v="0"/>
    <x v="1"/>
    <x v="0"/>
    <x v="0"/>
    <x v="0"/>
    <s v="Retenção Sansung"/>
    <x v="0"/>
    <x v="0"/>
    <x v="0"/>
    <x v="0"/>
    <x v="2"/>
    <x v="0"/>
    <x v="0"/>
    <s v="000000"/>
    <x v="0"/>
    <x v="1"/>
    <x v="0"/>
    <x v="0"/>
    <s v="RETENCAO OT"/>
  </r>
  <r>
    <x v="1"/>
    <n v="0"/>
    <n v="0"/>
    <n v="0"/>
    <n v="5157"/>
    <x v="2871"/>
    <x v="0"/>
    <x v="0"/>
    <x v="0"/>
    <s v="80.02.01"/>
    <x v="3"/>
    <x v="3"/>
    <x v="3"/>
    <s v="Retenções Iur"/>
    <s v="80.02.01"/>
    <s v="Retenções Iur"/>
    <s v="80.02.01"/>
    <x v="3"/>
    <x v="0"/>
    <x v="2"/>
    <x v="1"/>
    <x v="1"/>
    <x v="2"/>
    <x v="0"/>
    <x v="0"/>
    <x v="6"/>
    <s v="2022-07-07"/>
    <x v="2"/>
    <n v="5157"/>
    <x v="0"/>
    <m/>
    <x v="0"/>
    <m/>
    <x v="3"/>
    <n v="100474696"/>
    <x v="0"/>
    <x v="0"/>
    <s v="Retenções Iur"/>
    <s v="ORI"/>
    <x v="0"/>
    <s v="RIUR"/>
    <x v="0"/>
    <x v="0"/>
    <x v="0"/>
    <x v="0"/>
    <x v="0"/>
    <x v="0"/>
    <x v="0"/>
    <x v="0"/>
    <x v="0"/>
    <x v="0"/>
    <x v="0"/>
    <s v="Retenções Iur"/>
    <x v="0"/>
    <x v="0"/>
    <x v="0"/>
    <x v="0"/>
    <x v="2"/>
    <x v="0"/>
    <x v="0"/>
    <s v="000000"/>
    <x v="0"/>
    <x v="1"/>
    <x v="0"/>
    <x v="0"/>
    <s v="RETENCAO OT"/>
  </r>
  <r>
    <x v="1"/>
    <n v="0"/>
    <n v="0"/>
    <n v="0"/>
    <n v="3389"/>
    <x v="2872"/>
    <x v="0"/>
    <x v="0"/>
    <x v="0"/>
    <s v="80.02.01"/>
    <x v="3"/>
    <x v="3"/>
    <x v="3"/>
    <s v="Retenções Iur"/>
    <s v="80.02.01"/>
    <s v="Retenções Iur"/>
    <s v="80.02.01"/>
    <x v="3"/>
    <x v="0"/>
    <x v="2"/>
    <x v="1"/>
    <x v="1"/>
    <x v="2"/>
    <x v="0"/>
    <x v="0"/>
    <x v="3"/>
    <s v="2022-06-21"/>
    <x v="0"/>
    <n v="3389"/>
    <x v="0"/>
    <m/>
    <x v="0"/>
    <m/>
    <x v="3"/>
    <n v="100474696"/>
    <x v="0"/>
    <x v="0"/>
    <s v="Retenções Iur"/>
    <s v="ORI"/>
    <x v="0"/>
    <s v="RIUR"/>
    <x v="0"/>
    <x v="0"/>
    <x v="0"/>
    <x v="0"/>
    <x v="0"/>
    <x v="0"/>
    <x v="0"/>
    <x v="0"/>
    <x v="0"/>
    <x v="0"/>
    <x v="0"/>
    <s v="Retenções Iur"/>
    <x v="0"/>
    <x v="0"/>
    <x v="0"/>
    <x v="0"/>
    <x v="2"/>
    <x v="0"/>
    <x v="0"/>
    <s v="000000"/>
    <x v="0"/>
    <x v="1"/>
    <x v="0"/>
    <x v="0"/>
    <s v="RETENCAO OT"/>
  </r>
  <r>
    <x v="1"/>
    <n v="0"/>
    <n v="0"/>
    <n v="0"/>
    <n v="8233"/>
    <x v="2873"/>
    <x v="0"/>
    <x v="0"/>
    <x v="0"/>
    <s v="80.02.10.21"/>
    <x v="16"/>
    <x v="3"/>
    <x v="3"/>
    <s v="Outros"/>
    <s v="80.02.10"/>
    <s v="Outros"/>
    <s v="80.02.10"/>
    <x v="27"/>
    <x v="0"/>
    <x v="2"/>
    <x v="1"/>
    <x v="1"/>
    <x v="2"/>
    <x v="0"/>
    <x v="0"/>
    <x v="3"/>
    <s v="2022-06-21"/>
    <x v="0"/>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2874"/>
    <x v="0"/>
    <x v="0"/>
    <x v="0"/>
    <s v="80.02.10.03"/>
    <x v="17"/>
    <x v="3"/>
    <x v="3"/>
    <s v="Outros"/>
    <s v="80.02.10"/>
    <s v="Outros"/>
    <s v="80.02.10"/>
    <x v="28"/>
    <x v="0"/>
    <x v="2"/>
    <x v="1"/>
    <x v="1"/>
    <x v="2"/>
    <x v="0"/>
    <x v="0"/>
    <x v="3"/>
    <s v="2022-06-21"/>
    <x v="0"/>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7494"/>
    <x v="2875"/>
    <x v="0"/>
    <x v="0"/>
    <x v="0"/>
    <s v="80.02.10.01"/>
    <x v="9"/>
    <x v="3"/>
    <x v="3"/>
    <s v="Outros"/>
    <s v="80.02.10"/>
    <s v="Outros"/>
    <s v="80.02.10"/>
    <x v="29"/>
    <x v="0"/>
    <x v="2"/>
    <x v="1"/>
    <x v="1"/>
    <x v="2"/>
    <x v="0"/>
    <x v="0"/>
    <x v="3"/>
    <s v="2022-06-21"/>
    <x v="0"/>
    <n v="9749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60"/>
    <x v="2876"/>
    <x v="0"/>
    <x v="0"/>
    <x v="0"/>
    <s v="80.02.10.02"/>
    <x v="18"/>
    <x v="3"/>
    <x v="3"/>
    <s v="Outros"/>
    <s v="80.02.10"/>
    <s v="Outros"/>
    <s v="80.02.10"/>
    <x v="30"/>
    <x v="0"/>
    <x v="2"/>
    <x v="1"/>
    <x v="1"/>
    <x v="2"/>
    <x v="0"/>
    <x v="0"/>
    <x v="3"/>
    <s v="2022-06-21"/>
    <x v="0"/>
    <n v="2960"/>
    <x v="0"/>
    <m/>
    <x v="0"/>
    <m/>
    <x v="34"/>
    <n v="100474707"/>
    <x v="0"/>
    <x v="0"/>
    <s v="Retençoes STAPS"/>
    <s v="ORI"/>
    <x v="0"/>
    <s v="RSND"/>
    <x v="0"/>
    <x v="0"/>
    <x v="0"/>
    <x v="0"/>
    <x v="0"/>
    <x v="0"/>
    <x v="0"/>
    <x v="1"/>
    <x v="0"/>
    <x v="0"/>
    <x v="0"/>
    <s v="Retençoes STAPS"/>
    <x v="0"/>
    <x v="0"/>
    <x v="0"/>
    <x v="0"/>
    <x v="2"/>
    <x v="0"/>
    <x v="0"/>
    <s v="000000"/>
    <x v="0"/>
    <x v="1"/>
    <x v="0"/>
    <x v="0"/>
    <s v="RETENCAO OT"/>
  </r>
  <r>
    <x v="1"/>
    <n v="0"/>
    <n v="0"/>
    <n v="0"/>
    <n v="190"/>
    <x v="2877"/>
    <x v="0"/>
    <x v="0"/>
    <x v="0"/>
    <s v="80.02.10.23"/>
    <x v="19"/>
    <x v="3"/>
    <x v="3"/>
    <s v="Outros"/>
    <s v="80.02.10"/>
    <s v="Outros"/>
    <s v="80.02.10"/>
    <x v="30"/>
    <x v="0"/>
    <x v="2"/>
    <x v="1"/>
    <x v="1"/>
    <x v="2"/>
    <x v="0"/>
    <x v="0"/>
    <x v="3"/>
    <s v="2022-06-21"/>
    <x v="0"/>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2"/>
    <x v="2878"/>
    <x v="0"/>
    <x v="0"/>
    <x v="0"/>
    <s v="80.02.10.24"/>
    <x v="20"/>
    <x v="3"/>
    <x v="3"/>
    <s v="Outros"/>
    <s v="80.02.10"/>
    <s v="Outros"/>
    <s v="80.02.10"/>
    <x v="30"/>
    <x v="0"/>
    <x v="2"/>
    <x v="1"/>
    <x v="1"/>
    <x v="2"/>
    <x v="0"/>
    <x v="0"/>
    <x v="3"/>
    <s v="2022-06-21"/>
    <x v="0"/>
    <n v="1582"/>
    <x v="0"/>
    <m/>
    <x v="0"/>
    <m/>
    <x v="36"/>
    <n v="100478987"/>
    <x v="0"/>
    <x v="0"/>
    <s v="Retenções SIACSA"/>
    <s v="ORI"/>
    <x v="0"/>
    <s v="SIACSA"/>
    <x v="0"/>
    <x v="0"/>
    <x v="0"/>
    <x v="0"/>
    <x v="0"/>
    <x v="0"/>
    <x v="0"/>
    <x v="1"/>
    <x v="0"/>
    <x v="0"/>
    <x v="0"/>
    <s v="Retenções SIACSA"/>
    <x v="0"/>
    <x v="0"/>
    <x v="0"/>
    <x v="0"/>
    <x v="2"/>
    <x v="0"/>
    <x v="0"/>
    <s v="000000"/>
    <x v="0"/>
    <x v="1"/>
    <x v="0"/>
    <x v="0"/>
    <s v="RETENCAO OT"/>
  </r>
  <r>
    <x v="1"/>
    <n v="0"/>
    <n v="0"/>
    <n v="0"/>
    <n v="28935"/>
    <x v="2879"/>
    <x v="0"/>
    <x v="0"/>
    <x v="0"/>
    <s v="80.02.10.26"/>
    <x v="21"/>
    <x v="3"/>
    <x v="3"/>
    <s v="Outros"/>
    <s v="80.02.10"/>
    <s v="Outros"/>
    <s v="80.02.10"/>
    <x v="31"/>
    <x v="0"/>
    <x v="2"/>
    <x v="10"/>
    <x v="1"/>
    <x v="2"/>
    <x v="0"/>
    <x v="0"/>
    <x v="3"/>
    <s v="2022-06-21"/>
    <x v="0"/>
    <n v="28935"/>
    <x v="0"/>
    <m/>
    <x v="0"/>
    <m/>
    <x v="37"/>
    <n v="100479277"/>
    <x v="0"/>
    <x v="0"/>
    <s v="Retenção Sansung"/>
    <s v="ORI"/>
    <x v="0"/>
    <s v="RS"/>
    <x v="0"/>
    <x v="0"/>
    <x v="0"/>
    <x v="0"/>
    <x v="0"/>
    <x v="0"/>
    <x v="0"/>
    <x v="1"/>
    <x v="0"/>
    <x v="0"/>
    <x v="0"/>
    <s v="Retenção Sansung"/>
    <x v="0"/>
    <x v="0"/>
    <x v="0"/>
    <x v="0"/>
    <x v="2"/>
    <x v="0"/>
    <x v="0"/>
    <s v="000000"/>
    <x v="0"/>
    <x v="1"/>
    <x v="0"/>
    <x v="0"/>
    <s v="RETENCAO OT"/>
  </r>
  <r>
    <x v="1"/>
    <n v="0"/>
    <n v="0"/>
    <n v="0"/>
    <n v="4995"/>
    <x v="2880"/>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00000"/>
    <x v="0"/>
    <x v="0"/>
    <x v="1"/>
    <x v="0"/>
    <s v="Pagamento a favor da Sr. Nilce de Jesus Furtado da Costa, pelo serviço prestado a Câmara no Gabinete de Auditoria Interna, referente ao mês de Agosto de 2022, conforme contrato em anexo.   "/>
  </r>
  <r>
    <x v="1"/>
    <n v="0"/>
    <n v="0"/>
    <n v="0"/>
    <n v="2449"/>
    <x v="2880"/>
    <x v="0"/>
    <x v="1"/>
    <x v="0"/>
    <s v="03.16.15"/>
    <x v="6"/>
    <x v="0"/>
    <x v="5"/>
    <s v="Direção Financeira"/>
    <s v="03.16.15"/>
    <s v="Direção Financeira"/>
    <s v="03.16.15"/>
    <x v="20"/>
    <x v="0"/>
    <x v="1"/>
    <x v="5"/>
    <x v="0"/>
    <x v="0"/>
    <x v="2"/>
    <x v="0"/>
    <x v="7"/>
    <s v="2022-08-25"/>
    <x v="2"/>
    <n v="2449"/>
    <x v="0"/>
    <m/>
    <x v="0"/>
    <m/>
    <x v="37"/>
    <n v="100479277"/>
    <x v="0"/>
    <x v="3"/>
    <s v="Direção Financeira"/>
    <s v="ORI"/>
    <x v="0"/>
    <m/>
    <x v="0"/>
    <x v="0"/>
    <x v="0"/>
    <x v="0"/>
    <x v="0"/>
    <x v="0"/>
    <x v="0"/>
    <x v="0"/>
    <x v="0"/>
    <x v="0"/>
    <x v="0"/>
    <s v="Direção Financeira"/>
    <x v="0"/>
    <x v="0"/>
    <x v="0"/>
    <x v="0"/>
    <x v="0"/>
    <x v="0"/>
    <x v="0"/>
    <s v="000000"/>
    <x v="0"/>
    <x v="0"/>
    <x v="3"/>
    <x v="0"/>
    <s v="Pagamento a favor da Sr. Nilce de Jesus Furtado da Costa, pelo serviço prestado a Câmara no Gabinete de Auditoria Interna, referente ao mês de Agosto de 2022, conforme contrato em anexo.   "/>
  </r>
  <r>
    <x v="1"/>
    <n v="0"/>
    <n v="0"/>
    <n v="0"/>
    <n v="25859"/>
    <x v="2880"/>
    <x v="0"/>
    <x v="1"/>
    <x v="0"/>
    <s v="03.16.15"/>
    <x v="6"/>
    <x v="0"/>
    <x v="5"/>
    <s v="Direção Financeira"/>
    <s v="03.16.15"/>
    <s v="Direção Financeira"/>
    <s v="03.16.15"/>
    <x v="20"/>
    <x v="0"/>
    <x v="1"/>
    <x v="5"/>
    <x v="0"/>
    <x v="0"/>
    <x v="2"/>
    <x v="0"/>
    <x v="7"/>
    <s v="2022-08-25"/>
    <x v="2"/>
    <n v="25859"/>
    <x v="0"/>
    <m/>
    <x v="0"/>
    <m/>
    <x v="419"/>
    <n v="100479149"/>
    <x v="0"/>
    <x v="0"/>
    <s v="Direção Financeira"/>
    <s v="ORI"/>
    <x v="0"/>
    <m/>
    <x v="0"/>
    <x v="0"/>
    <x v="0"/>
    <x v="0"/>
    <x v="0"/>
    <x v="0"/>
    <x v="0"/>
    <x v="0"/>
    <x v="0"/>
    <x v="0"/>
    <x v="0"/>
    <s v="Direção Financeira"/>
    <x v="0"/>
    <x v="0"/>
    <x v="0"/>
    <x v="0"/>
    <x v="0"/>
    <x v="0"/>
    <x v="0"/>
    <s v="000000"/>
    <x v="0"/>
    <x v="0"/>
    <x v="0"/>
    <x v="0"/>
    <s v="Pagamento a favor da Sr. Nilce de Jesus Furtado da Costa, pelo serviço prestado a Câmara no Gabinete de Auditoria Interna, referente ao mês de Agosto de 2022, conforme contrato em anexo.   "/>
  </r>
  <r>
    <x v="1"/>
    <n v="0"/>
    <n v="0"/>
    <n v="0"/>
    <n v="2000"/>
    <x v="2881"/>
    <x v="0"/>
    <x v="1"/>
    <x v="0"/>
    <s v="03.16.11"/>
    <x v="61"/>
    <x v="0"/>
    <x v="5"/>
    <s v="Direcção de Obras"/>
    <s v="03.16.11"/>
    <s v="Direcção de Obras"/>
    <s v="03.16.11"/>
    <x v="9"/>
    <x v="0"/>
    <x v="1"/>
    <x v="5"/>
    <x v="0"/>
    <x v="0"/>
    <x v="2"/>
    <x v="0"/>
    <x v="7"/>
    <s v="2022-08-31"/>
    <x v="2"/>
    <n v="2000"/>
    <x v="0"/>
    <m/>
    <x v="0"/>
    <m/>
    <x v="273"/>
    <n v="100476985"/>
    <x v="0"/>
    <x v="0"/>
    <s v="Direcção de Obras"/>
    <s v="ORI"/>
    <x v="0"/>
    <m/>
    <x v="0"/>
    <x v="0"/>
    <x v="0"/>
    <x v="0"/>
    <x v="0"/>
    <x v="0"/>
    <x v="0"/>
    <x v="0"/>
    <x v="0"/>
    <x v="0"/>
    <x v="0"/>
    <s v="Direcção de Obras"/>
    <x v="0"/>
    <x v="0"/>
    <x v="0"/>
    <x v="0"/>
    <x v="0"/>
    <x v="0"/>
    <x v="0"/>
    <s v="000000"/>
    <x v="0"/>
    <x v="0"/>
    <x v="0"/>
    <x v="0"/>
    <s v="Ajuda de custo a favor do Sr. Diretor de Obras Alberto Miranda, pela sua deslocação á cidade da Praia, em missão do serviço, no dia 01 de Setembro de 2022, conforme documento em anexo. "/>
  </r>
  <r>
    <x v="1"/>
    <n v="0"/>
    <n v="0"/>
    <n v="0"/>
    <n v="8000"/>
    <x v="2882"/>
    <x v="0"/>
    <x v="1"/>
    <x v="0"/>
    <s v="01.25.04.22"/>
    <x v="11"/>
    <x v="4"/>
    <x v="4"/>
    <s v="Cultura"/>
    <s v="01.25.04"/>
    <s v="Cultura"/>
    <s v="01.25.04"/>
    <x v="4"/>
    <x v="0"/>
    <x v="3"/>
    <x v="2"/>
    <x v="0"/>
    <x v="1"/>
    <x v="2"/>
    <x v="0"/>
    <x v="8"/>
    <s v="2022-09-23"/>
    <x v="2"/>
    <n v="8000"/>
    <x v="0"/>
    <m/>
    <x v="0"/>
    <m/>
    <x v="42"/>
    <n v="10047934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Loja Nuno Comercio com a aquisição de Lóna, para atividade no âmbito da festa do município, conforme anexo ."/>
  </r>
  <r>
    <x v="1"/>
    <n v="0"/>
    <n v="0"/>
    <n v="0"/>
    <n v="100000"/>
    <x v="2883"/>
    <x v="0"/>
    <x v="0"/>
    <x v="0"/>
    <s v="03.03.10"/>
    <x v="0"/>
    <x v="0"/>
    <x v="0"/>
    <s v="Receitas Da Câmara"/>
    <s v="03.03.10"/>
    <s v="Receitas Da Câmara"/>
    <s v="03.03.10"/>
    <x v="81"/>
    <x v="0"/>
    <x v="0"/>
    <x v="19"/>
    <x v="0"/>
    <x v="0"/>
    <x v="0"/>
    <x v="0"/>
    <x v="8"/>
    <s v="2022-09-23"/>
    <x v="2"/>
    <n v="100000"/>
    <x v="0"/>
    <m/>
    <x v="0"/>
    <m/>
    <x v="0"/>
    <n v="100474914"/>
    <x v="0"/>
    <x v="0"/>
    <s v="Receitas Da Câmara"/>
    <s v="EXT"/>
    <x v="0"/>
    <s v="RDC"/>
    <x v="0"/>
    <x v="0"/>
    <x v="0"/>
    <x v="0"/>
    <x v="0"/>
    <x v="0"/>
    <x v="0"/>
    <x v="0"/>
    <x v="0"/>
    <x v="0"/>
    <x v="0"/>
    <s v="Receitas Da Câmara"/>
    <x v="0"/>
    <x v="0"/>
    <x v="0"/>
    <x v="0"/>
    <x v="0"/>
    <x v="0"/>
    <x v="0"/>
    <s v="000000"/>
    <x v="0"/>
    <x v="0"/>
    <x v="0"/>
    <x v="0"/>
    <s v="Transferência feita pela importex, para patrocínio de festival de festa de 25 ano de aniversario do Município são Miguel, conforme anexo. "/>
  </r>
  <r>
    <x v="1"/>
    <n v="0"/>
    <n v="0"/>
    <n v="0"/>
    <n v="2300"/>
    <x v="2884"/>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outubro 2022, conforme contrato em anexo.   "/>
  </r>
  <r>
    <x v="1"/>
    <n v="0"/>
    <n v="0"/>
    <n v="0"/>
    <n v="13030"/>
    <x v="2884"/>
    <x v="0"/>
    <x v="1"/>
    <x v="0"/>
    <s v="01.27.02.11"/>
    <x v="14"/>
    <x v="2"/>
    <x v="2"/>
    <s v="Saneamento básico"/>
    <s v="01.27.02"/>
    <s v="Saneamento básico"/>
    <s v="01.27.02"/>
    <x v="4"/>
    <x v="0"/>
    <x v="3"/>
    <x v="2"/>
    <x v="0"/>
    <x v="1"/>
    <x v="2"/>
    <x v="0"/>
    <x v="9"/>
    <s v="2022-10-25"/>
    <x v="3"/>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outubro 2022, conforme contrato em anexo.   "/>
  </r>
  <r>
    <x v="1"/>
    <n v="0"/>
    <n v="0"/>
    <n v="0"/>
    <n v="3000"/>
    <x v="2885"/>
    <x v="0"/>
    <x v="1"/>
    <x v="0"/>
    <s v="03.16.15"/>
    <x v="6"/>
    <x v="0"/>
    <x v="5"/>
    <s v="Direção Financeira"/>
    <s v="03.16.15"/>
    <s v="Direção Financeira"/>
    <s v="03.16.15"/>
    <x v="20"/>
    <x v="0"/>
    <x v="1"/>
    <x v="5"/>
    <x v="0"/>
    <x v="0"/>
    <x v="2"/>
    <x v="0"/>
    <x v="9"/>
    <s v="2022-10-25"/>
    <x v="3"/>
    <n v="3000"/>
    <x v="0"/>
    <m/>
    <x v="0"/>
    <m/>
    <x v="3"/>
    <n v="100474696"/>
    <x v="0"/>
    <x v="1"/>
    <s v="Direção Financeira"/>
    <s v="ORI"/>
    <x v="0"/>
    <m/>
    <x v="0"/>
    <x v="0"/>
    <x v="0"/>
    <x v="0"/>
    <x v="0"/>
    <x v="0"/>
    <x v="0"/>
    <x v="0"/>
    <x v="0"/>
    <x v="0"/>
    <x v="0"/>
    <s v="Direção Financeira"/>
    <x v="0"/>
    <x v="0"/>
    <x v="0"/>
    <x v="0"/>
    <x v="0"/>
    <x v="0"/>
    <x v="0"/>
    <s v="000000"/>
    <x v="0"/>
    <x v="0"/>
    <x v="1"/>
    <x v="0"/>
    <s v="Pagamento a favor da Sra. Anilsa de Jesus Varela Furtado, referente a prestação de serviços de apoio técnico nas instalações da escola do mar de mês de outubro 2022, conforme anexo. "/>
  </r>
  <r>
    <x v="1"/>
    <n v="0"/>
    <n v="0"/>
    <n v="0"/>
    <n v="17000"/>
    <x v="2885"/>
    <x v="0"/>
    <x v="1"/>
    <x v="0"/>
    <s v="03.16.15"/>
    <x v="6"/>
    <x v="0"/>
    <x v="5"/>
    <s v="Direção Financeira"/>
    <s v="03.16.15"/>
    <s v="Direção Financeira"/>
    <s v="03.16.15"/>
    <x v="20"/>
    <x v="0"/>
    <x v="1"/>
    <x v="5"/>
    <x v="0"/>
    <x v="0"/>
    <x v="2"/>
    <x v="0"/>
    <x v="9"/>
    <s v="2022-10-25"/>
    <x v="3"/>
    <n v="17000"/>
    <x v="0"/>
    <m/>
    <x v="0"/>
    <m/>
    <x v="268"/>
    <n v="100479366"/>
    <x v="0"/>
    <x v="0"/>
    <s v="Direção Financeira"/>
    <s v="ORI"/>
    <x v="0"/>
    <m/>
    <x v="0"/>
    <x v="0"/>
    <x v="0"/>
    <x v="0"/>
    <x v="0"/>
    <x v="0"/>
    <x v="0"/>
    <x v="0"/>
    <x v="0"/>
    <x v="0"/>
    <x v="0"/>
    <s v="Direção Financeira"/>
    <x v="0"/>
    <x v="0"/>
    <x v="0"/>
    <x v="0"/>
    <x v="0"/>
    <x v="0"/>
    <x v="0"/>
    <s v="000000"/>
    <x v="0"/>
    <x v="0"/>
    <x v="0"/>
    <x v="0"/>
    <s v="Pagamento a favor da Sra. Anilsa de Jesus Varela Furtado, referente a prestação de serviços de apoio técnico nas instalações da escola do mar de mês de outubro 2022, conforme anexo. "/>
  </r>
  <r>
    <x v="1"/>
    <n v="0"/>
    <n v="0"/>
    <n v="0"/>
    <n v="8175"/>
    <x v="2886"/>
    <x v="0"/>
    <x v="1"/>
    <x v="0"/>
    <s v="03.16.15"/>
    <x v="6"/>
    <x v="0"/>
    <x v="5"/>
    <s v="Direção Financeira"/>
    <s v="03.16.15"/>
    <s v="Direção Financeira"/>
    <s v="03.16.15"/>
    <x v="20"/>
    <x v="0"/>
    <x v="1"/>
    <x v="5"/>
    <x v="0"/>
    <x v="0"/>
    <x v="2"/>
    <x v="0"/>
    <x v="9"/>
    <s v="2022-10-25"/>
    <x v="3"/>
    <n v="8175"/>
    <x v="0"/>
    <m/>
    <x v="0"/>
    <m/>
    <x v="3"/>
    <n v="100474696"/>
    <x v="0"/>
    <x v="1"/>
    <s v="Direção Financeira"/>
    <s v="ORI"/>
    <x v="0"/>
    <m/>
    <x v="0"/>
    <x v="0"/>
    <x v="0"/>
    <x v="0"/>
    <x v="0"/>
    <x v="0"/>
    <x v="0"/>
    <x v="0"/>
    <x v="0"/>
    <x v="0"/>
    <x v="0"/>
    <s v="Direção Financeira"/>
    <x v="0"/>
    <x v="0"/>
    <x v="0"/>
    <x v="0"/>
    <x v="0"/>
    <x v="0"/>
    <x v="0"/>
    <s v="000000"/>
    <x v="0"/>
    <x v="0"/>
    <x v="1"/>
    <x v="0"/>
    <s v="Pagamento a favor do Sr. Hélio de Jesus Lopes, pelos serviços prestados na Unidade de Aquisição de Gestão (UGA), referente ao mês de outubro 2022, conforme contrato em anexo.    "/>
  </r>
  <r>
    <x v="1"/>
    <n v="0"/>
    <n v="0"/>
    <n v="0"/>
    <n v="46322"/>
    <x v="2886"/>
    <x v="0"/>
    <x v="1"/>
    <x v="0"/>
    <s v="03.16.15"/>
    <x v="6"/>
    <x v="0"/>
    <x v="5"/>
    <s v="Direção Financeira"/>
    <s v="03.16.15"/>
    <s v="Direção Financeira"/>
    <s v="03.16.15"/>
    <x v="20"/>
    <x v="0"/>
    <x v="1"/>
    <x v="5"/>
    <x v="0"/>
    <x v="0"/>
    <x v="2"/>
    <x v="0"/>
    <x v="9"/>
    <s v="2022-10-25"/>
    <x v="3"/>
    <n v="46322"/>
    <x v="0"/>
    <m/>
    <x v="0"/>
    <m/>
    <x v="0"/>
    <n v="100474914"/>
    <x v="0"/>
    <x v="0"/>
    <s v="Direção Financeira"/>
    <s v="ORI"/>
    <x v="0"/>
    <m/>
    <x v="0"/>
    <x v="0"/>
    <x v="0"/>
    <x v="0"/>
    <x v="0"/>
    <x v="0"/>
    <x v="0"/>
    <x v="0"/>
    <x v="0"/>
    <x v="0"/>
    <x v="0"/>
    <s v="Direção Financeira"/>
    <x v="0"/>
    <x v="0"/>
    <x v="0"/>
    <x v="0"/>
    <x v="0"/>
    <x v="0"/>
    <x v="0"/>
    <s v="000000"/>
    <x v="0"/>
    <x v="0"/>
    <x v="0"/>
    <x v="0"/>
    <s v="Pagamento a favor do Sr. Hélio de Jesus Lopes, pelos serviços prestados na Unidade de Aquisição de Gestão (UGA), referente ao mês de outubro 2022, conforme contrato em anexo.    "/>
  </r>
  <r>
    <x v="1"/>
    <n v="0"/>
    <n v="0"/>
    <n v="0"/>
    <n v="2300"/>
    <x v="2887"/>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outubro 2022, conforme contrato em anexo.   "/>
  </r>
  <r>
    <x v="1"/>
    <n v="0"/>
    <n v="0"/>
    <n v="0"/>
    <n v="13030"/>
    <x v="2887"/>
    <x v="0"/>
    <x v="1"/>
    <x v="0"/>
    <s v="03.16.15"/>
    <x v="6"/>
    <x v="0"/>
    <x v="5"/>
    <s v="Direção Financeira"/>
    <s v="03.16.15"/>
    <s v="Direção Financeira"/>
    <s v="03.16.15"/>
    <x v="20"/>
    <x v="0"/>
    <x v="1"/>
    <x v="5"/>
    <x v="0"/>
    <x v="0"/>
    <x v="2"/>
    <x v="0"/>
    <x v="9"/>
    <s v="2022-10-25"/>
    <x v="3"/>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outubro 2022, conforme contrato em anexo.   "/>
  </r>
  <r>
    <x v="1"/>
    <n v="0"/>
    <n v="0"/>
    <n v="0"/>
    <n v="2300"/>
    <x v="2888"/>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Elvis José, pelo serviço de guarda na Delegação Municipal da Ribeira de São Miguel, referente ao mês de outubro 2022, conforme contrato em anexo.   "/>
  </r>
  <r>
    <x v="1"/>
    <n v="0"/>
    <n v="0"/>
    <n v="0"/>
    <n v="13030"/>
    <x v="2888"/>
    <x v="0"/>
    <x v="1"/>
    <x v="0"/>
    <s v="03.16.15"/>
    <x v="6"/>
    <x v="0"/>
    <x v="5"/>
    <s v="Direção Financeira"/>
    <s v="03.16.15"/>
    <s v="Direção Financeira"/>
    <s v="03.16.15"/>
    <x v="20"/>
    <x v="0"/>
    <x v="1"/>
    <x v="5"/>
    <x v="0"/>
    <x v="0"/>
    <x v="2"/>
    <x v="0"/>
    <x v="9"/>
    <s v="2022-10-25"/>
    <x v="3"/>
    <n v="13030"/>
    <x v="0"/>
    <m/>
    <x v="0"/>
    <m/>
    <x v="238"/>
    <n v="100478060"/>
    <x v="0"/>
    <x v="0"/>
    <s v="Direção Financeira"/>
    <s v="ORI"/>
    <x v="0"/>
    <m/>
    <x v="0"/>
    <x v="0"/>
    <x v="0"/>
    <x v="0"/>
    <x v="0"/>
    <x v="0"/>
    <x v="0"/>
    <x v="0"/>
    <x v="0"/>
    <x v="0"/>
    <x v="0"/>
    <s v="Direção Financeira"/>
    <x v="0"/>
    <x v="0"/>
    <x v="0"/>
    <x v="0"/>
    <x v="0"/>
    <x v="0"/>
    <x v="0"/>
    <s v="000000"/>
    <x v="0"/>
    <x v="0"/>
    <x v="0"/>
    <x v="0"/>
    <s v="Pagamento a favor do Sr. Elvis José, pelo serviço de guarda na Delegação Municipal da Ribeira de São Miguel, referente ao mês de outubro 2022, conforme contrato em anexo.   "/>
  </r>
  <r>
    <x v="0"/>
    <n v="0"/>
    <n v="0"/>
    <n v="0"/>
    <n v="90765"/>
    <x v="2889"/>
    <x v="0"/>
    <x v="1"/>
    <x v="0"/>
    <s v="01.27.03.09"/>
    <x v="7"/>
    <x v="2"/>
    <x v="2"/>
    <s v="Gestão de Recursos Hídricos"/>
    <s v="01.27.03"/>
    <s v="Gestão de Recursos Hídricos"/>
    <s v="01.27.03"/>
    <x v="2"/>
    <x v="0"/>
    <x v="1"/>
    <x v="1"/>
    <x v="0"/>
    <x v="1"/>
    <x v="1"/>
    <x v="0"/>
    <x v="4"/>
    <s v="2022-01-18"/>
    <x v="1"/>
    <n v="90765"/>
    <x v="0"/>
    <m/>
    <x v="0"/>
    <m/>
    <x v="420"/>
    <n v="100477195"/>
    <x v="0"/>
    <x v="0"/>
    <s v="Ligações domiciliarias em Esp. Branco, Mato Correia, Flamengos e R.S.Miguel"/>
    <s v="ORI"/>
    <x v="0"/>
    <m/>
    <x v="0"/>
    <x v="0"/>
    <x v="0"/>
    <x v="0"/>
    <x v="0"/>
    <x v="0"/>
    <x v="0"/>
    <x v="1"/>
    <x v="0"/>
    <x v="0"/>
    <x v="0"/>
    <s v="Ligações domiciliarias em Esp. Branco, Mato Correia, Flamengos e R.S.Miguel"/>
    <x v="0"/>
    <x v="0"/>
    <x v="0"/>
    <x v="0"/>
    <x v="1"/>
    <x v="0"/>
    <x v="0"/>
    <s v="000061"/>
    <x v="0"/>
    <x v="0"/>
    <x v="0"/>
    <x v="0"/>
    <s v="Pagamento a favor Tavares Da lomba, referente a aquisição de mateareis de canalização para ligação domiciliarias, conforme documento em anexo."/>
  </r>
  <r>
    <x v="1"/>
    <n v="0"/>
    <n v="0"/>
    <n v="0"/>
    <n v="3000"/>
    <x v="2890"/>
    <x v="0"/>
    <x v="1"/>
    <x v="0"/>
    <s v="01.25.02.15"/>
    <x v="36"/>
    <x v="4"/>
    <x v="4"/>
    <s v="desporto"/>
    <s v="01.25.02"/>
    <s v="desporto"/>
    <s v="01.25.02"/>
    <x v="4"/>
    <x v="0"/>
    <x v="3"/>
    <x v="2"/>
    <x v="0"/>
    <x v="1"/>
    <x v="2"/>
    <x v="0"/>
    <x v="5"/>
    <s v="2022-02-22"/>
    <x v="1"/>
    <n v="3000"/>
    <x v="0"/>
    <m/>
    <x v="0"/>
    <m/>
    <x v="421"/>
    <n v="100479300"/>
    <x v="0"/>
    <x v="0"/>
    <s v="Incentivos a Associações e Escolas de Iniciação Desportivas"/>
    <s v="ORI"/>
    <x v="0"/>
    <s v="IAEID"/>
    <x v="0"/>
    <x v="0"/>
    <x v="0"/>
    <x v="0"/>
    <x v="0"/>
    <x v="0"/>
    <x v="0"/>
    <x v="1"/>
    <x v="0"/>
    <x v="0"/>
    <x v="0"/>
    <s v="Incentivos a Associações e Escolas de Iniciação Desportivas"/>
    <x v="0"/>
    <x v="0"/>
    <x v="0"/>
    <x v="0"/>
    <x v="1"/>
    <x v="0"/>
    <x v="0"/>
    <s v="000339"/>
    <x v="0"/>
    <x v="0"/>
    <x v="0"/>
    <x v="0"/>
    <s v="Pagamento a favor de Danilson Mendes Fernandes pelo aluguer do transporte Hilux para deslocação de concorrente da zona norte e materiais de pesca, no âmbito da II edição do concurso pesca realizado em Ponta Verde, conforme proposta em anexo."/>
  </r>
  <r>
    <x v="1"/>
    <n v="0"/>
    <n v="0"/>
    <n v="0"/>
    <n v="4995"/>
    <x v="2891"/>
    <x v="0"/>
    <x v="1"/>
    <x v="0"/>
    <s v="01.25.02.15"/>
    <x v="36"/>
    <x v="4"/>
    <x v="4"/>
    <s v="desporto"/>
    <s v="01.25.02"/>
    <s v="desporto"/>
    <s v="01.25.02"/>
    <x v="4"/>
    <x v="0"/>
    <x v="3"/>
    <x v="2"/>
    <x v="0"/>
    <x v="1"/>
    <x v="2"/>
    <x v="0"/>
    <x v="5"/>
    <s v="2022-02-22"/>
    <x v="1"/>
    <n v="4995"/>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382"/>
    <x v="0"/>
    <x v="0"/>
    <x v="1"/>
    <x v="0"/>
    <s v="Pagamento ao Sr. Iderlindo Natalício Furtado, pelo serviço prestado ao Peloro da inovação e Desporto, referente ao mês de Fevereiro 2022, conforme o documento em anexo.  "/>
  </r>
  <r>
    <x v="1"/>
    <n v="0"/>
    <n v="0"/>
    <n v="0"/>
    <n v="28308"/>
    <x v="2891"/>
    <x v="0"/>
    <x v="1"/>
    <x v="0"/>
    <s v="01.25.02.15"/>
    <x v="36"/>
    <x v="4"/>
    <x v="4"/>
    <s v="desporto"/>
    <s v="01.25.02"/>
    <s v="desporto"/>
    <s v="01.25.02"/>
    <x v="4"/>
    <x v="0"/>
    <x v="3"/>
    <x v="2"/>
    <x v="0"/>
    <x v="1"/>
    <x v="2"/>
    <x v="0"/>
    <x v="5"/>
    <s v="2022-02-22"/>
    <x v="1"/>
    <n v="28308"/>
    <x v="0"/>
    <m/>
    <x v="0"/>
    <m/>
    <x v="71"/>
    <n v="100477347"/>
    <x v="0"/>
    <x v="0"/>
    <s v="Incentivos a Associações e Escolas de Iniciação Desportivas"/>
    <s v="ORI"/>
    <x v="0"/>
    <s v="IAEID"/>
    <x v="0"/>
    <x v="0"/>
    <x v="0"/>
    <x v="0"/>
    <x v="0"/>
    <x v="0"/>
    <x v="0"/>
    <x v="1"/>
    <x v="0"/>
    <x v="0"/>
    <x v="0"/>
    <s v="Incentivos a Associações e Escolas de Iniciação Desportivas"/>
    <x v="0"/>
    <x v="0"/>
    <x v="0"/>
    <x v="0"/>
    <x v="1"/>
    <x v="0"/>
    <x v="0"/>
    <s v="000382"/>
    <x v="0"/>
    <x v="0"/>
    <x v="0"/>
    <x v="0"/>
    <s v="Pagamento ao Sr. Iderlindo Natalício Furtado, pelo serviço prestado ao Peloro da inovação e Desporto, referente ao mês de Fevereiro 2022, conforme o documento em anexo.  "/>
  </r>
  <r>
    <x v="1"/>
    <n v="0"/>
    <n v="0"/>
    <n v="0"/>
    <n v="5000"/>
    <x v="2892"/>
    <x v="0"/>
    <x v="1"/>
    <x v="0"/>
    <s v="01.25.05.10"/>
    <x v="5"/>
    <x v="4"/>
    <x v="4"/>
    <s v="Saúde"/>
    <s v="01.25.05"/>
    <s v="Saúde"/>
    <s v="01.25.05"/>
    <x v="5"/>
    <x v="0"/>
    <x v="4"/>
    <x v="3"/>
    <x v="0"/>
    <x v="1"/>
    <x v="2"/>
    <x v="0"/>
    <x v="2"/>
    <s v="2022-03-04"/>
    <x v="1"/>
    <n v="5000"/>
    <x v="0"/>
    <m/>
    <x v="0"/>
    <m/>
    <x v="422"/>
    <n v="100479129"/>
    <x v="0"/>
    <x v="0"/>
    <s v="Assistencia social"/>
    <s v="ORI"/>
    <x v="0"/>
    <m/>
    <x v="0"/>
    <x v="0"/>
    <x v="0"/>
    <x v="0"/>
    <x v="0"/>
    <x v="0"/>
    <x v="0"/>
    <x v="1"/>
    <x v="0"/>
    <x v="0"/>
    <x v="0"/>
    <s v="Assistencia social"/>
    <x v="0"/>
    <x v="0"/>
    <x v="0"/>
    <x v="0"/>
    <x v="1"/>
    <x v="0"/>
    <x v="0"/>
    <s v="000513"/>
    <x v="0"/>
    <x v="0"/>
    <x v="0"/>
    <x v="0"/>
    <s v="Pagamento a favor Ótica Santiago, pela aquisição de Óculos da Sr. Adelça Furtado, conforme documento em anexo. "/>
  </r>
  <r>
    <x v="1"/>
    <n v="0"/>
    <n v="0"/>
    <n v="0"/>
    <n v="2800"/>
    <x v="2893"/>
    <x v="0"/>
    <x v="1"/>
    <x v="0"/>
    <s v="03.16.15"/>
    <x v="6"/>
    <x v="0"/>
    <x v="5"/>
    <s v="Direção Financeira"/>
    <s v="03.16.15"/>
    <s v="Direção Financeira"/>
    <s v="03.16.15"/>
    <x v="9"/>
    <x v="0"/>
    <x v="1"/>
    <x v="5"/>
    <x v="0"/>
    <x v="0"/>
    <x v="2"/>
    <x v="0"/>
    <x v="0"/>
    <s v="2022-04-27"/>
    <x v="0"/>
    <n v="2800"/>
    <x v="0"/>
    <m/>
    <x v="0"/>
    <m/>
    <x v="65"/>
    <n v="100478720"/>
    <x v="0"/>
    <x v="0"/>
    <s v="Direção Financeira"/>
    <s v="ORI"/>
    <x v="0"/>
    <m/>
    <x v="0"/>
    <x v="0"/>
    <x v="0"/>
    <x v="0"/>
    <x v="0"/>
    <x v="0"/>
    <x v="0"/>
    <x v="1"/>
    <x v="0"/>
    <x v="0"/>
    <x v="0"/>
    <s v="Direção Financeira"/>
    <x v="0"/>
    <x v="0"/>
    <x v="0"/>
    <x v="0"/>
    <x v="0"/>
    <x v="0"/>
    <x v="0"/>
    <s v="000000"/>
    <x v="0"/>
    <x v="0"/>
    <x v="0"/>
    <x v="0"/>
    <s v="Ajuda de custos a favor de Moisés Landim, conforme documento em anexo."/>
  </r>
  <r>
    <x v="0"/>
    <n v="0"/>
    <n v="0"/>
    <n v="0"/>
    <n v="500"/>
    <x v="2894"/>
    <x v="0"/>
    <x v="1"/>
    <x v="0"/>
    <s v="01.27.02.15"/>
    <x v="2"/>
    <x v="2"/>
    <x v="2"/>
    <s v="Saneamento básico"/>
    <s v="01.27.02"/>
    <s v="Saneamento básico"/>
    <s v="01.27.02"/>
    <x v="2"/>
    <x v="0"/>
    <x v="1"/>
    <x v="1"/>
    <x v="0"/>
    <x v="1"/>
    <x v="1"/>
    <x v="0"/>
    <x v="1"/>
    <s v="2022-05-09"/>
    <x v="0"/>
    <n v="500"/>
    <x v="0"/>
    <m/>
    <x v="0"/>
    <m/>
    <x v="0"/>
    <n v="100474914"/>
    <x v="0"/>
    <x v="0"/>
    <s v="Transferência de Residuos Aterro Santiago"/>
    <s v="ORI"/>
    <x v="0"/>
    <m/>
    <x v="0"/>
    <x v="0"/>
    <x v="0"/>
    <x v="0"/>
    <x v="0"/>
    <x v="0"/>
    <x v="0"/>
    <x v="1"/>
    <x v="0"/>
    <x v="0"/>
    <x v="0"/>
    <s v="Transferência de Residuos Aterro Santiago"/>
    <x v="0"/>
    <x v="0"/>
    <x v="0"/>
    <x v="0"/>
    <x v="1"/>
    <x v="0"/>
    <x v="0"/>
    <s v="000000"/>
    <x v="0"/>
    <x v="0"/>
    <x v="0"/>
    <x v="0"/>
    <s v=" Pagamento a favor de SGV Gonçalves varela Automóveis e peças, pela colocação do Registo Chapa Matricula ST-20-XE destinada ao Camião DAF de Recolha de Resíduos Sólidos Urbanos, conforme proposta em anexo.    "/>
  </r>
  <r>
    <x v="1"/>
    <n v="0"/>
    <n v="0"/>
    <n v="0"/>
    <n v="100296"/>
    <x v="2895"/>
    <x v="0"/>
    <x v="1"/>
    <x v="0"/>
    <s v="03.16.15"/>
    <x v="6"/>
    <x v="0"/>
    <x v="5"/>
    <s v="Direção Financeira"/>
    <s v="03.16.15"/>
    <s v="Direção Financeira"/>
    <s v="03.16.15"/>
    <x v="13"/>
    <x v="0"/>
    <x v="1"/>
    <x v="5"/>
    <x v="0"/>
    <x v="0"/>
    <x v="2"/>
    <x v="0"/>
    <x v="1"/>
    <s v="2022-05-02"/>
    <x v="0"/>
    <n v="100296"/>
    <x v="0"/>
    <m/>
    <x v="0"/>
    <m/>
    <x v="150"/>
    <n v="100391960"/>
    <x v="0"/>
    <x v="0"/>
    <s v="Direção Financeira"/>
    <s v="ORI"/>
    <x v="0"/>
    <m/>
    <x v="0"/>
    <x v="0"/>
    <x v="0"/>
    <x v="0"/>
    <x v="0"/>
    <x v="0"/>
    <x v="0"/>
    <x v="0"/>
    <x v="0"/>
    <x v="0"/>
    <x v="0"/>
    <s v="Direção Financeira"/>
    <x v="0"/>
    <x v="0"/>
    <x v="0"/>
    <x v="0"/>
    <x v="0"/>
    <x v="0"/>
    <x v="0"/>
    <s v="099999"/>
    <x v="0"/>
    <x v="0"/>
    <x v="0"/>
    <x v="0"/>
    <s v="Pagamento da divida a favor de Cv Telecom, conforme documento em anexo.  "/>
  </r>
  <r>
    <x v="1"/>
    <n v="0"/>
    <n v="0"/>
    <n v="0"/>
    <n v="1000"/>
    <x v="2896"/>
    <x v="0"/>
    <x v="1"/>
    <x v="0"/>
    <s v="01.25.05.09"/>
    <x v="15"/>
    <x v="4"/>
    <x v="4"/>
    <s v="Saúde"/>
    <s v="01.25.05"/>
    <s v="Saúde"/>
    <s v="01.25.05"/>
    <x v="5"/>
    <x v="0"/>
    <x v="4"/>
    <x v="3"/>
    <x v="0"/>
    <x v="1"/>
    <x v="2"/>
    <x v="0"/>
    <x v="1"/>
    <s v="2022-05-10"/>
    <x v="0"/>
    <n v="1000"/>
    <x v="0"/>
    <m/>
    <x v="0"/>
    <m/>
    <x v="423"/>
    <n v="100046102"/>
    <x v="0"/>
    <x v="0"/>
    <s v="Apoio a Consultas de Especialidade e Medicamentos"/>
    <s v="ORI"/>
    <x v="0"/>
    <s v="ACE"/>
    <x v="0"/>
    <x v="0"/>
    <x v="0"/>
    <x v="0"/>
    <x v="0"/>
    <x v="0"/>
    <x v="0"/>
    <x v="1"/>
    <x v="0"/>
    <x v="0"/>
    <x v="0"/>
    <s v="Apoio a Consultas de Especialidade e Medicamentos"/>
    <x v="0"/>
    <x v="0"/>
    <x v="0"/>
    <x v="0"/>
    <x v="1"/>
    <x v="0"/>
    <x v="0"/>
    <s v="000000"/>
    <x v="0"/>
    <x v="0"/>
    <x v="0"/>
    <x v="0"/>
    <s v="Apoio a favor da sra Maria Emilia Furtado,para Consulta de especialidade, conforme a proposta em anexo."/>
  </r>
  <r>
    <x v="1"/>
    <n v="0"/>
    <n v="0"/>
    <n v="0"/>
    <n v="1200"/>
    <x v="2897"/>
    <x v="0"/>
    <x v="0"/>
    <x v="0"/>
    <s v="80.02.01"/>
    <x v="3"/>
    <x v="3"/>
    <x v="3"/>
    <s v="Retenções Iur"/>
    <s v="80.02.01"/>
    <s v="Retenções Iur"/>
    <s v="80.02.01"/>
    <x v="3"/>
    <x v="0"/>
    <x v="2"/>
    <x v="1"/>
    <x v="1"/>
    <x v="2"/>
    <x v="0"/>
    <x v="0"/>
    <x v="0"/>
    <s v="2022-04-19"/>
    <x v="0"/>
    <n v="1200"/>
    <x v="0"/>
    <m/>
    <x v="0"/>
    <m/>
    <x v="3"/>
    <n v="100474696"/>
    <x v="0"/>
    <x v="0"/>
    <s v="Retenções Iur"/>
    <s v="ORI"/>
    <x v="0"/>
    <s v="RIUR"/>
    <x v="0"/>
    <x v="0"/>
    <x v="0"/>
    <x v="0"/>
    <x v="0"/>
    <x v="0"/>
    <x v="0"/>
    <x v="0"/>
    <x v="0"/>
    <x v="0"/>
    <x v="0"/>
    <s v="Retenções Iur"/>
    <x v="0"/>
    <x v="0"/>
    <x v="0"/>
    <x v="0"/>
    <x v="2"/>
    <x v="0"/>
    <x v="0"/>
    <s v="000000"/>
    <x v="0"/>
    <x v="1"/>
    <x v="0"/>
    <x v="0"/>
    <s v="RETENCAO OT"/>
  </r>
  <r>
    <x v="1"/>
    <n v="0"/>
    <n v="0"/>
    <n v="0"/>
    <n v="2300"/>
    <x v="2898"/>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Maio de 2022, conforme contrato em anexo. "/>
  </r>
  <r>
    <x v="1"/>
    <n v="0"/>
    <n v="0"/>
    <n v="0"/>
    <n v="13030"/>
    <x v="2898"/>
    <x v="0"/>
    <x v="1"/>
    <x v="0"/>
    <s v="03.16.15"/>
    <x v="6"/>
    <x v="0"/>
    <x v="5"/>
    <s v="Direção Financeira"/>
    <s v="03.16.15"/>
    <s v="Direção Financeira"/>
    <s v="03.16.15"/>
    <x v="20"/>
    <x v="0"/>
    <x v="1"/>
    <x v="5"/>
    <x v="0"/>
    <x v="0"/>
    <x v="2"/>
    <x v="0"/>
    <x v="1"/>
    <s v="2022-05-16"/>
    <x v="0"/>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Maio de 2022, conforme contrato em anexo. "/>
  </r>
  <r>
    <x v="1"/>
    <n v="0"/>
    <n v="0"/>
    <n v="0"/>
    <n v="2300"/>
    <x v="2899"/>
    <x v="0"/>
    <x v="1"/>
    <x v="0"/>
    <s v="01.27.02.11"/>
    <x v="14"/>
    <x v="2"/>
    <x v="2"/>
    <s v="Saneamento básico"/>
    <s v="01.27.02"/>
    <s v="Saneamento básico"/>
    <s v="01.27.02"/>
    <x v="4"/>
    <x v="0"/>
    <x v="3"/>
    <x v="2"/>
    <x v="0"/>
    <x v="1"/>
    <x v="2"/>
    <x v="0"/>
    <x v="1"/>
    <s v="2022-05-1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Maio 2022, conforme contrato em anexo.  "/>
  </r>
  <r>
    <x v="1"/>
    <n v="0"/>
    <n v="0"/>
    <n v="0"/>
    <n v="13030"/>
    <x v="2899"/>
    <x v="0"/>
    <x v="1"/>
    <x v="0"/>
    <s v="01.27.02.11"/>
    <x v="14"/>
    <x v="2"/>
    <x v="2"/>
    <s v="Saneamento básico"/>
    <s v="01.27.02"/>
    <s v="Saneamento básico"/>
    <s v="01.27.02"/>
    <x v="4"/>
    <x v="0"/>
    <x v="3"/>
    <x v="2"/>
    <x v="0"/>
    <x v="1"/>
    <x v="2"/>
    <x v="0"/>
    <x v="1"/>
    <s v="2022-05-17"/>
    <x v="0"/>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Maio 2022, conforme contrato em anexo.  "/>
  </r>
  <r>
    <x v="0"/>
    <n v="0"/>
    <n v="0"/>
    <n v="0"/>
    <n v="10951"/>
    <x v="2900"/>
    <x v="0"/>
    <x v="1"/>
    <x v="0"/>
    <s v="01.25.02.17"/>
    <x v="8"/>
    <x v="4"/>
    <x v="4"/>
    <s v="desporto"/>
    <s v="01.25.02"/>
    <s v="desporto"/>
    <s v="01.25.02"/>
    <x v="1"/>
    <x v="0"/>
    <x v="1"/>
    <x v="1"/>
    <x v="0"/>
    <x v="1"/>
    <x v="1"/>
    <x v="0"/>
    <x v="1"/>
    <s v="2022-05-24"/>
    <x v="0"/>
    <n v="10951"/>
    <x v="0"/>
    <m/>
    <x v="0"/>
    <m/>
    <x v="424"/>
    <n v="100478208"/>
    <x v="0"/>
    <x v="0"/>
    <s v="Construção e Reabilitação de Placas Desportivas"/>
    <s v="ORI"/>
    <x v="0"/>
    <m/>
    <x v="0"/>
    <x v="0"/>
    <x v="0"/>
    <x v="0"/>
    <x v="0"/>
    <x v="0"/>
    <x v="0"/>
    <x v="1"/>
    <x v="0"/>
    <x v="0"/>
    <x v="0"/>
    <s v="Construção e Reabilitação de Placas Desportivas"/>
    <x v="0"/>
    <x v="0"/>
    <x v="0"/>
    <x v="0"/>
    <x v="1"/>
    <x v="0"/>
    <x v="0"/>
    <s v="000000"/>
    <x v="0"/>
    <x v="0"/>
    <x v="0"/>
    <x v="0"/>
    <s v="Pagamento a Favor da Empresa NEUCE CV-INDUSTRIA DE TINTAS pela aquisição tintas e acessórios para marcação de linhas no polidesportivo de Ponta Verde conforme proposta e fatura em anexo. "/>
  </r>
  <r>
    <x v="0"/>
    <n v="0"/>
    <n v="0"/>
    <n v="0"/>
    <n v="60000"/>
    <x v="2901"/>
    <x v="0"/>
    <x v="1"/>
    <x v="0"/>
    <s v="01.27.03.10"/>
    <x v="65"/>
    <x v="2"/>
    <x v="2"/>
    <s v="Gestão de Recursos Hídricos"/>
    <s v="01.27.03"/>
    <s v="Gestão de Recursos Hídricos"/>
    <s v="01.27.03"/>
    <x v="2"/>
    <x v="0"/>
    <x v="1"/>
    <x v="1"/>
    <x v="0"/>
    <x v="1"/>
    <x v="1"/>
    <x v="0"/>
    <x v="1"/>
    <s v="2022-05-25"/>
    <x v="0"/>
    <n v="60000"/>
    <x v="0"/>
    <m/>
    <x v="0"/>
    <m/>
    <x v="64"/>
    <n v="100477538"/>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Oficina Mecânica André, proveniente de trabalhos de mão de obra mecânica na passagem de cabeça de motor, substituição da junta do motor e pernos de cubo de roda traseira e a devida reparação do travão de estacionamento do camião autotanque da marca UD PK210,ST-12-OI, conforme documento em anexo."/>
  </r>
  <r>
    <x v="1"/>
    <n v="0"/>
    <n v="0"/>
    <n v="0"/>
    <n v="4830"/>
    <x v="2902"/>
    <x v="0"/>
    <x v="1"/>
    <x v="0"/>
    <s v="03.16.15"/>
    <x v="6"/>
    <x v="0"/>
    <x v="5"/>
    <s v="Direção Financeira"/>
    <s v="03.16.15"/>
    <s v="Direção Financeira"/>
    <s v="03.16.15"/>
    <x v="55"/>
    <x v="0"/>
    <x v="1"/>
    <x v="5"/>
    <x v="0"/>
    <x v="0"/>
    <x v="2"/>
    <x v="0"/>
    <x v="3"/>
    <s v="2022-06-08"/>
    <x v="0"/>
    <n v="4830"/>
    <x v="0"/>
    <m/>
    <x v="0"/>
    <m/>
    <x v="0"/>
    <n v="100474914"/>
    <x v="0"/>
    <x v="0"/>
    <s v="Direção Financeira"/>
    <s v="ORI"/>
    <x v="0"/>
    <m/>
    <x v="0"/>
    <x v="0"/>
    <x v="0"/>
    <x v="0"/>
    <x v="0"/>
    <x v="0"/>
    <x v="0"/>
    <x v="0"/>
    <x v="0"/>
    <x v="0"/>
    <x v="0"/>
    <s v="Direção Financeira"/>
    <x v="0"/>
    <x v="0"/>
    <x v="0"/>
    <x v="0"/>
    <x v="0"/>
    <x v="0"/>
    <x v="0"/>
    <s v="000000"/>
    <x v="0"/>
    <x v="0"/>
    <x v="0"/>
    <x v="0"/>
    <s v="Pagamento a favor de Shell NHAGAR, Lda. referente a lavagem e lubrificação da viatura ST-20-XE da camara municipal de são Miguel, conforme documento em anexo."/>
  </r>
  <r>
    <x v="1"/>
    <n v="0"/>
    <n v="0"/>
    <n v="0"/>
    <n v="9902328"/>
    <x v="2903"/>
    <x v="0"/>
    <x v="0"/>
    <x v="0"/>
    <s v="03.03.10"/>
    <x v="0"/>
    <x v="0"/>
    <x v="0"/>
    <s v="Receitas Da Câmara"/>
    <s v="03.03.10"/>
    <s v="Receitas Da Câmara"/>
    <s v="03.03.10"/>
    <x v="56"/>
    <x v="0"/>
    <x v="0"/>
    <x v="0"/>
    <x v="0"/>
    <x v="0"/>
    <x v="0"/>
    <x v="0"/>
    <x v="1"/>
    <s v="2022-05-27"/>
    <x v="0"/>
    <n v="9902328"/>
    <x v="0"/>
    <m/>
    <x v="0"/>
    <m/>
    <x v="0"/>
    <n v="100474914"/>
    <x v="0"/>
    <x v="0"/>
    <s v="Receitas Da Câmara"/>
    <s v="EXT"/>
    <x v="0"/>
    <s v="RDC"/>
    <x v="0"/>
    <x v="0"/>
    <x v="0"/>
    <x v="0"/>
    <x v="0"/>
    <x v="0"/>
    <x v="0"/>
    <x v="0"/>
    <x v="0"/>
    <x v="0"/>
    <x v="0"/>
    <s v="Receitas Da Câmara"/>
    <x v="0"/>
    <x v="0"/>
    <x v="0"/>
    <x v="0"/>
    <x v="0"/>
    <x v="0"/>
    <x v="0"/>
    <s v="000000"/>
    <x v="0"/>
    <x v="0"/>
    <x v="0"/>
    <x v="0"/>
    <s v="Transferência de FMM mês de Maio de 2022, conforme estrato em anexo. "/>
  </r>
  <r>
    <x v="1"/>
    <n v="0"/>
    <n v="0"/>
    <n v="0"/>
    <n v="14104"/>
    <x v="2904"/>
    <x v="0"/>
    <x v="1"/>
    <x v="0"/>
    <s v="03.16.23"/>
    <x v="28"/>
    <x v="0"/>
    <x v="5"/>
    <s v="Direção da Educação, Formação Profissional, Emprego"/>
    <s v="03.16.23"/>
    <s v="Direção da Educação, Formação Profissional, Emprego"/>
    <s v="03.16.23"/>
    <x v="15"/>
    <x v="0"/>
    <x v="1"/>
    <x v="1"/>
    <x v="1"/>
    <x v="0"/>
    <x v="2"/>
    <x v="0"/>
    <x v="5"/>
    <s v="2022-02-14"/>
    <x v="1"/>
    <n v="14104"/>
    <x v="0"/>
    <m/>
    <x v="0"/>
    <m/>
    <x v="425"/>
    <n v="100479224"/>
    <x v="0"/>
    <x v="0"/>
    <s v="Direção da Educação, Formação Profissional, Emprego"/>
    <s v="ORI"/>
    <x v="0"/>
    <m/>
    <x v="0"/>
    <x v="0"/>
    <x v="0"/>
    <x v="0"/>
    <x v="0"/>
    <x v="0"/>
    <x v="0"/>
    <x v="0"/>
    <x v="0"/>
    <x v="0"/>
    <x v="0"/>
    <s v="Direção da Educação, Formação Profissional, Emprego"/>
    <x v="0"/>
    <x v="0"/>
    <x v="0"/>
    <x v="0"/>
    <x v="0"/>
    <x v="0"/>
    <x v="0"/>
    <s v="000264"/>
    <x v="0"/>
    <x v="0"/>
    <x v="0"/>
    <x v="0"/>
    <s v="Pagamento a favor da Srª. Silvanea,Furtado Miranda proviniente do salário do mes de janeiro 2022, conforme proposta em anexo."/>
  </r>
  <r>
    <x v="1"/>
    <n v="0"/>
    <n v="0"/>
    <n v="0"/>
    <n v="4570"/>
    <x v="2905"/>
    <x v="0"/>
    <x v="1"/>
    <x v="0"/>
    <s v="01.25.02.15"/>
    <x v="36"/>
    <x v="4"/>
    <x v="4"/>
    <s v="desporto"/>
    <s v="01.25.02"/>
    <s v="desporto"/>
    <s v="01.25.02"/>
    <x v="4"/>
    <x v="0"/>
    <x v="3"/>
    <x v="2"/>
    <x v="0"/>
    <x v="1"/>
    <x v="2"/>
    <x v="0"/>
    <x v="5"/>
    <s v="2022-02-14"/>
    <x v="1"/>
    <n v="4570"/>
    <x v="0"/>
    <m/>
    <x v="0"/>
    <m/>
    <x v="25"/>
    <n v="100478968"/>
    <x v="0"/>
    <x v="0"/>
    <s v="Incentivos a Associações e Escolas de Iniciação Desportivas"/>
    <s v="ORI"/>
    <x v="0"/>
    <s v="IAEID"/>
    <x v="0"/>
    <x v="0"/>
    <x v="0"/>
    <x v="0"/>
    <x v="0"/>
    <x v="0"/>
    <x v="0"/>
    <x v="1"/>
    <x v="0"/>
    <x v="0"/>
    <x v="0"/>
    <s v="Incentivos a Associações e Escolas de Iniciação Desportivas"/>
    <x v="0"/>
    <x v="0"/>
    <x v="0"/>
    <x v="0"/>
    <x v="1"/>
    <x v="0"/>
    <x v="0"/>
    <s v="000255"/>
    <x v="0"/>
    <x v="0"/>
    <x v="0"/>
    <x v="0"/>
    <s v="Pagamento de refeição servidas ao pessoal da GAF TV, conforme proposta e fatura em anexo."/>
  </r>
  <r>
    <x v="1"/>
    <n v="0"/>
    <n v="0"/>
    <n v="0"/>
    <n v="1226"/>
    <x v="2904"/>
    <x v="0"/>
    <x v="1"/>
    <x v="0"/>
    <s v="03.16.23"/>
    <x v="28"/>
    <x v="0"/>
    <x v="5"/>
    <s v="Direção da Educação, Formação Profissional, Emprego"/>
    <s v="03.16.23"/>
    <s v="Direção da Educação, Formação Profissional, Emprego"/>
    <s v="03.16.23"/>
    <x v="15"/>
    <x v="0"/>
    <x v="1"/>
    <x v="1"/>
    <x v="1"/>
    <x v="0"/>
    <x v="2"/>
    <x v="0"/>
    <x v="5"/>
    <s v="2022-02-14"/>
    <x v="1"/>
    <n v="1226"/>
    <x v="0"/>
    <m/>
    <x v="0"/>
    <m/>
    <x v="33"/>
    <n v="100474706"/>
    <x v="0"/>
    <x v="6"/>
    <s v="Direção da Educação, Formação Profissional, Emprego"/>
    <s v="ORI"/>
    <x v="0"/>
    <m/>
    <x v="0"/>
    <x v="0"/>
    <x v="0"/>
    <x v="0"/>
    <x v="0"/>
    <x v="0"/>
    <x v="0"/>
    <x v="0"/>
    <x v="0"/>
    <x v="0"/>
    <x v="0"/>
    <s v="Direção da Educação, Formação Profissional, Emprego"/>
    <x v="0"/>
    <x v="0"/>
    <x v="0"/>
    <x v="0"/>
    <x v="0"/>
    <x v="0"/>
    <x v="0"/>
    <s v="000264"/>
    <x v="0"/>
    <x v="0"/>
    <x v="6"/>
    <x v="0"/>
    <s v="Pagamento a favor da Srª. Silvanea,Furtado Miranda proviniente do salário do mes de janeiro 2022, conforme proposta em anexo."/>
  </r>
  <r>
    <x v="0"/>
    <n v="0"/>
    <n v="0"/>
    <n v="0"/>
    <n v="10427"/>
    <x v="2906"/>
    <x v="0"/>
    <x v="1"/>
    <x v="0"/>
    <s v="01.25.02.17"/>
    <x v="8"/>
    <x v="4"/>
    <x v="4"/>
    <s v="desporto"/>
    <s v="01.25.02"/>
    <s v="desporto"/>
    <s v="01.25.02"/>
    <x v="1"/>
    <x v="0"/>
    <x v="1"/>
    <x v="1"/>
    <x v="0"/>
    <x v="1"/>
    <x v="1"/>
    <x v="0"/>
    <x v="1"/>
    <s v="2022-05-11"/>
    <x v="0"/>
    <n v="10427"/>
    <x v="0"/>
    <m/>
    <x v="0"/>
    <m/>
    <x v="424"/>
    <n v="100478208"/>
    <x v="0"/>
    <x v="0"/>
    <s v="Construção e Reabilitação de Placas Desportivas"/>
    <s v="ORI"/>
    <x v="0"/>
    <m/>
    <x v="0"/>
    <x v="0"/>
    <x v="0"/>
    <x v="0"/>
    <x v="0"/>
    <x v="0"/>
    <x v="0"/>
    <x v="1"/>
    <x v="0"/>
    <x v="0"/>
    <x v="0"/>
    <s v="Construção e Reabilitação de Placas Desportivas"/>
    <x v="0"/>
    <x v="0"/>
    <x v="0"/>
    <x v="0"/>
    <x v="1"/>
    <x v="0"/>
    <x v="0"/>
    <s v="000000"/>
    <x v="0"/>
    <x v="0"/>
    <x v="0"/>
    <x v="0"/>
    <s v="Pagamento a favor de NEUCE CV, referente a aquisição de tintas e rolo de fitas para pintura de linha de campo, no âmbito do inicio do torneio de futsal, nas festividades de Nhô Santo António na localidade de Ribeireta, conforme proposta e fatura em anexo."/>
  </r>
  <r>
    <x v="1"/>
    <n v="0"/>
    <n v="0"/>
    <n v="0"/>
    <n v="24056"/>
    <x v="2907"/>
    <x v="0"/>
    <x v="1"/>
    <x v="0"/>
    <s v="03.16.18"/>
    <x v="23"/>
    <x v="0"/>
    <x v="5"/>
    <s v="Direção Juventude e Cultura "/>
    <s v="03.16.18"/>
    <s v="Direção Juventude e Cultura "/>
    <s v="03.16.18"/>
    <x v="9"/>
    <x v="0"/>
    <x v="1"/>
    <x v="5"/>
    <x v="0"/>
    <x v="0"/>
    <x v="2"/>
    <x v="0"/>
    <x v="0"/>
    <s v="2022-04-18"/>
    <x v="0"/>
    <n v="24056"/>
    <x v="0"/>
    <m/>
    <x v="0"/>
    <m/>
    <x v="275"/>
    <n v="100475805"/>
    <x v="0"/>
    <x v="0"/>
    <s v="Direção Juventude e Cultura "/>
    <s v="ORI"/>
    <x v="0"/>
    <m/>
    <x v="0"/>
    <x v="0"/>
    <x v="0"/>
    <x v="0"/>
    <x v="0"/>
    <x v="0"/>
    <x v="0"/>
    <x v="1"/>
    <x v="0"/>
    <x v="0"/>
    <x v="0"/>
    <s v="Direção Juventude e Cultura "/>
    <x v="0"/>
    <x v="0"/>
    <x v="0"/>
    <x v="0"/>
    <x v="0"/>
    <x v="0"/>
    <x v="0"/>
    <s v="000000"/>
    <x v="0"/>
    <x v="0"/>
    <x v="0"/>
    <x v="0"/>
    <s v="Pagamento a favor de Multiviagens Tours, pela emissão de bilhete de passagem, a favor do Vereador Albertino Pina."/>
  </r>
  <r>
    <x v="1"/>
    <n v="0"/>
    <n v="0"/>
    <n v="0"/>
    <n v="16000"/>
    <x v="2908"/>
    <x v="0"/>
    <x v="1"/>
    <x v="0"/>
    <s v="01.25.02.15"/>
    <x v="36"/>
    <x v="4"/>
    <x v="4"/>
    <s v="desporto"/>
    <s v="01.25.02"/>
    <s v="desporto"/>
    <s v="01.25.02"/>
    <x v="4"/>
    <x v="0"/>
    <x v="3"/>
    <x v="2"/>
    <x v="0"/>
    <x v="1"/>
    <x v="2"/>
    <x v="0"/>
    <x v="0"/>
    <s v="2022-04-18"/>
    <x v="0"/>
    <n v="16000"/>
    <x v="0"/>
    <m/>
    <x v="0"/>
    <m/>
    <x v="426"/>
    <n v="100479328"/>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Transporte Express Jovem Livispring, pelos serviços de transporte, conforme proposta em anexo."/>
  </r>
  <r>
    <x v="1"/>
    <n v="0"/>
    <n v="0"/>
    <n v="0"/>
    <n v="16000"/>
    <x v="2909"/>
    <x v="0"/>
    <x v="1"/>
    <x v="0"/>
    <s v="03.16.15"/>
    <x v="6"/>
    <x v="0"/>
    <x v="5"/>
    <s v="Direção Financeira"/>
    <s v="03.16.15"/>
    <s v="Direção Financeira"/>
    <s v="03.16.15"/>
    <x v="59"/>
    <x v="0"/>
    <x v="1"/>
    <x v="1"/>
    <x v="0"/>
    <x v="0"/>
    <x v="2"/>
    <x v="0"/>
    <x v="2"/>
    <s v="2022-03-31"/>
    <x v="1"/>
    <n v="16000"/>
    <x v="0"/>
    <m/>
    <x v="0"/>
    <m/>
    <x v="0"/>
    <n v="100474914"/>
    <x v="0"/>
    <x v="0"/>
    <s v="Direção Financeira"/>
    <s v="ORI"/>
    <x v="0"/>
    <m/>
    <x v="0"/>
    <x v="0"/>
    <x v="0"/>
    <x v="0"/>
    <x v="0"/>
    <x v="0"/>
    <x v="0"/>
    <x v="0"/>
    <x v="0"/>
    <x v="0"/>
    <x v="0"/>
    <s v="Direção Financeira"/>
    <x v="0"/>
    <x v="0"/>
    <x v="0"/>
    <x v="0"/>
    <x v="0"/>
    <x v="0"/>
    <x v="0"/>
    <s v="000750"/>
    <x v="0"/>
    <x v="0"/>
    <x v="0"/>
    <x v="0"/>
    <s v="Pagamento de juros conta caucionada, referente a março 2022, conforme extrato em anexo."/>
  </r>
  <r>
    <x v="1"/>
    <n v="0"/>
    <n v="0"/>
    <n v="0"/>
    <n v="7229"/>
    <x v="2910"/>
    <x v="0"/>
    <x v="1"/>
    <x v="0"/>
    <s v="03.16.15"/>
    <x v="6"/>
    <x v="0"/>
    <x v="5"/>
    <s v="Direção Financeira"/>
    <s v="03.16.15"/>
    <s v="Direção Financeira"/>
    <s v="03.16.15"/>
    <x v="60"/>
    <x v="0"/>
    <x v="1"/>
    <x v="1"/>
    <x v="0"/>
    <x v="0"/>
    <x v="2"/>
    <x v="0"/>
    <x v="1"/>
    <s v="2022-05-02"/>
    <x v="0"/>
    <n v="7229"/>
    <x v="0"/>
    <m/>
    <x v="0"/>
    <m/>
    <x v="427"/>
    <n v="100478754"/>
    <x v="0"/>
    <x v="0"/>
    <s v="Direção Financeira"/>
    <s v="ORI"/>
    <x v="0"/>
    <m/>
    <x v="0"/>
    <x v="0"/>
    <x v="0"/>
    <x v="0"/>
    <x v="0"/>
    <x v="0"/>
    <x v="0"/>
    <x v="0"/>
    <x v="0"/>
    <x v="0"/>
    <x v="0"/>
    <s v="Direção Financeira"/>
    <x v="0"/>
    <x v="0"/>
    <x v="0"/>
    <x v="0"/>
    <x v="0"/>
    <x v="0"/>
    <x v="0"/>
    <s v="000000"/>
    <x v="0"/>
    <x v="0"/>
    <x v="0"/>
    <x v="0"/>
    <s v="Pagamento a favor de Afonso Henrique Gomes Burgo, proveniente de 48horas extraordinário efetuados durante o Mês de Fevereiro, conforme proposta em anexo."/>
  </r>
  <r>
    <x v="0"/>
    <n v="0"/>
    <n v="0"/>
    <n v="0"/>
    <n v="851200"/>
    <x v="2911"/>
    <x v="0"/>
    <x v="1"/>
    <x v="0"/>
    <s v="01.28.01.08"/>
    <x v="30"/>
    <x v="5"/>
    <x v="6"/>
    <s v="Habitação Social"/>
    <s v="01.28.01"/>
    <s v="Habitação Social"/>
    <s v="01.28.01"/>
    <x v="1"/>
    <x v="0"/>
    <x v="1"/>
    <x v="1"/>
    <x v="0"/>
    <x v="1"/>
    <x v="1"/>
    <x v="0"/>
    <x v="0"/>
    <s v="2022-04-05"/>
    <x v="0"/>
    <n v="851200"/>
    <x v="0"/>
    <m/>
    <x v="0"/>
    <m/>
    <x v="20"/>
    <n v="100479290"/>
    <x v="0"/>
    <x v="0"/>
    <s v="Habitações Sociais"/>
    <s v="ORI"/>
    <x v="0"/>
    <s v="HS"/>
    <x v="0"/>
    <x v="0"/>
    <x v="0"/>
    <x v="0"/>
    <x v="0"/>
    <x v="0"/>
    <x v="0"/>
    <x v="1"/>
    <x v="0"/>
    <x v="0"/>
    <x v="0"/>
    <s v="Habitações Sociais"/>
    <x v="0"/>
    <x v="0"/>
    <x v="0"/>
    <x v="0"/>
    <x v="1"/>
    <x v="0"/>
    <x v="0"/>
    <s v="099999"/>
    <x v="0"/>
    <x v="0"/>
    <x v="0"/>
    <x v="0"/>
    <s v="Pagamento a favor de MAERSK, pelo levantamento de contentores com materiais diversos para reabilitação de jardins infantis, conforme fatura em anexo. "/>
  </r>
  <r>
    <x v="0"/>
    <n v="0"/>
    <n v="0"/>
    <n v="0"/>
    <n v="915"/>
    <x v="2912"/>
    <x v="0"/>
    <x v="1"/>
    <x v="0"/>
    <s v="01.25.02.17"/>
    <x v="8"/>
    <x v="4"/>
    <x v="4"/>
    <s v="desporto"/>
    <s v="01.25.02"/>
    <s v="desporto"/>
    <s v="01.25.02"/>
    <x v="1"/>
    <x v="0"/>
    <x v="1"/>
    <x v="1"/>
    <x v="0"/>
    <x v="1"/>
    <x v="1"/>
    <x v="0"/>
    <x v="1"/>
    <s v="2022-05-13"/>
    <x v="0"/>
    <n v="915"/>
    <x v="0"/>
    <m/>
    <x v="0"/>
    <m/>
    <x v="141"/>
    <n v="100475185"/>
    <x v="0"/>
    <x v="0"/>
    <s v="Construção e Reabilitação de Placas Desportivas"/>
    <s v="ORI"/>
    <x v="0"/>
    <m/>
    <x v="0"/>
    <x v="0"/>
    <x v="0"/>
    <x v="0"/>
    <x v="0"/>
    <x v="0"/>
    <x v="0"/>
    <x v="1"/>
    <x v="0"/>
    <x v="0"/>
    <x v="0"/>
    <s v="Construção e Reabilitação de Placas Desportivas"/>
    <x v="0"/>
    <x v="0"/>
    <x v="0"/>
    <x v="0"/>
    <x v="1"/>
    <x v="0"/>
    <x v="0"/>
    <s v="000000"/>
    <x v="0"/>
    <x v="0"/>
    <x v="0"/>
    <x v="0"/>
    <s v="Pagamento a favor de Drogaria Blacky Johnson, referente a aquisição de diluente e pincel para pintura de linha de campo, no âmbito do inicio do torneio de futsal, nas festividades de Nhô Santo António na localidade de Ribeireta, conforme fatura e proposta em anexo."/>
  </r>
  <r>
    <x v="0"/>
    <n v="0"/>
    <n v="0"/>
    <n v="0"/>
    <n v="156000"/>
    <x v="2913"/>
    <x v="0"/>
    <x v="1"/>
    <x v="0"/>
    <s v="01.28.01.08"/>
    <x v="30"/>
    <x v="5"/>
    <x v="6"/>
    <s v="Habitação Social"/>
    <s v="01.28.01"/>
    <s v="Habitação Social"/>
    <s v="01.28.01"/>
    <x v="1"/>
    <x v="0"/>
    <x v="1"/>
    <x v="1"/>
    <x v="0"/>
    <x v="1"/>
    <x v="1"/>
    <x v="0"/>
    <x v="1"/>
    <s v="2022-05-17"/>
    <x v="0"/>
    <n v="156000"/>
    <x v="0"/>
    <m/>
    <x v="0"/>
    <m/>
    <x v="82"/>
    <n v="100476460"/>
    <x v="0"/>
    <x v="0"/>
    <s v="Habitações Sociais"/>
    <s v="ORI"/>
    <x v="0"/>
    <s v="HS"/>
    <x v="0"/>
    <x v="0"/>
    <x v="0"/>
    <x v="0"/>
    <x v="0"/>
    <x v="0"/>
    <x v="0"/>
    <x v="1"/>
    <x v="0"/>
    <x v="0"/>
    <x v="0"/>
    <s v="Habitações Sociais"/>
    <x v="0"/>
    <x v="0"/>
    <x v="0"/>
    <x v="0"/>
    <x v="1"/>
    <x v="0"/>
    <x v="0"/>
    <s v="000000"/>
    <x v="0"/>
    <x v="0"/>
    <x v="0"/>
    <x v="0"/>
    <s v="Pagamento a favor da Eco produções, referente ao fornecimento de material de trabalho para conclusão da Habitação Social da Sr. Maria Tereza Mendes Furtado e do Sr. Julio Mendes Pereira, conforme proposta em anexo."/>
  </r>
  <r>
    <x v="0"/>
    <n v="0"/>
    <n v="0"/>
    <n v="0"/>
    <n v="79800"/>
    <x v="2914"/>
    <x v="0"/>
    <x v="1"/>
    <x v="0"/>
    <s v="03.16.15"/>
    <x v="6"/>
    <x v="0"/>
    <x v="5"/>
    <s v="Direção Financeira"/>
    <s v="03.16.15"/>
    <s v="Direção Financeira"/>
    <s v="03.16.15"/>
    <x v="63"/>
    <x v="0"/>
    <x v="1"/>
    <x v="1"/>
    <x v="0"/>
    <x v="0"/>
    <x v="2"/>
    <x v="0"/>
    <x v="1"/>
    <s v="2022-05-19"/>
    <x v="0"/>
    <n v="79800"/>
    <x v="0"/>
    <m/>
    <x v="0"/>
    <m/>
    <x v="227"/>
    <n v="100392078"/>
    <x v="0"/>
    <x v="0"/>
    <s v="Direção Financeira"/>
    <s v="ORI"/>
    <x v="0"/>
    <m/>
    <x v="0"/>
    <x v="0"/>
    <x v="0"/>
    <x v="0"/>
    <x v="0"/>
    <x v="0"/>
    <x v="0"/>
    <x v="1"/>
    <x v="0"/>
    <x v="0"/>
    <x v="0"/>
    <s v="Direção Financeira"/>
    <x v="0"/>
    <x v="0"/>
    <x v="0"/>
    <x v="0"/>
    <x v="0"/>
    <x v="0"/>
    <x v="0"/>
    <s v="000000"/>
    <x v="0"/>
    <x v="0"/>
    <x v="0"/>
    <x v="0"/>
    <s v="Pagamento a favor do Grupo KHYM NEGOCE, pela a aquisição de 02 parelho de Ar condicionado AC SPLIT XPER 9.000BTU 09A4FB, para gabinete do Secretario Municipal e do Vereador Albertino Pina, conforme proposta em anexo."/>
  </r>
  <r>
    <x v="1"/>
    <n v="0"/>
    <n v="0"/>
    <n v="0"/>
    <n v="2300"/>
    <x v="2915"/>
    <x v="0"/>
    <x v="1"/>
    <x v="0"/>
    <s v="01.27.02.11"/>
    <x v="14"/>
    <x v="2"/>
    <x v="2"/>
    <s v="Saneamento básico"/>
    <s v="01.27.02"/>
    <s v="Saneamento básico"/>
    <s v="01.27.02"/>
    <x v="4"/>
    <x v="0"/>
    <x v="3"/>
    <x v="2"/>
    <x v="0"/>
    <x v="1"/>
    <x v="2"/>
    <x v="0"/>
    <x v="1"/>
    <s v="2022-05-20"/>
    <x v="0"/>
    <n v="2300"/>
    <x v="0"/>
    <m/>
    <x v="0"/>
    <m/>
    <x v="3"/>
    <n v="100474696"/>
    <x v="0"/>
    <x v="1"/>
    <s v="Reforço do saneamento básico"/>
    <s v="ORI"/>
    <x v="0"/>
    <m/>
    <x v="0"/>
    <x v="0"/>
    <x v="0"/>
    <x v="0"/>
    <x v="0"/>
    <x v="0"/>
    <x v="0"/>
    <x v="1"/>
    <x v="0"/>
    <x v="0"/>
    <x v="0"/>
    <s v="Reforço do saneamento básico"/>
    <x v="0"/>
    <x v="0"/>
    <x v="0"/>
    <x v="0"/>
    <x v="1"/>
    <x v="0"/>
    <x v="0"/>
    <s v="000000"/>
    <x v="0"/>
    <x v="0"/>
    <x v="1"/>
    <x v="0"/>
    <s v=" Pagamento a favor da Srª. Aguida Lopes, pela prestação de serviço de limpeza urbana, referente ao mês de Maio 2022, conforme contrato em anexo. "/>
  </r>
  <r>
    <x v="1"/>
    <n v="0"/>
    <n v="0"/>
    <n v="0"/>
    <n v="1633"/>
    <x v="2915"/>
    <x v="0"/>
    <x v="1"/>
    <x v="0"/>
    <s v="01.27.02.11"/>
    <x v="14"/>
    <x v="2"/>
    <x v="2"/>
    <s v="Saneamento básico"/>
    <s v="01.27.02"/>
    <s v="Saneamento básico"/>
    <s v="01.27.02"/>
    <x v="4"/>
    <x v="0"/>
    <x v="3"/>
    <x v="2"/>
    <x v="0"/>
    <x v="1"/>
    <x v="2"/>
    <x v="0"/>
    <x v="1"/>
    <s v="2022-05-20"/>
    <x v="0"/>
    <n v="1633"/>
    <x v="0"/>
    <m/>
    <x v="0"/>
    <m/>
    <x v="37"/>
    <n v="100479277"/>
    <x v="0"/>
    <x v="3"/>
    <s v="Reforço do saneamento básico"/>
    <s v="ORI"/>
    <x v="0"/>
    <m/>
    <x v="0"/>
    <x v="0"/>
    <x v="0"/>
    <x v="0"/>
    <x v="0"/>
    <x v="0"/>
    <x v="0"/>
    <x v="1"/>
    <x v="0"/>
    <x v="0"/>
    <x v="0"/>
    <s v="Reforço do saneamento básico"/>
    <x v="0"/>
    <x v="0"/>
    <x v="0"/>
    <x v="0"/>
    <x v="1"/>
    <x v="0"/>
    <x v="0"/>
    <s v="000000"/>
    <x v="0"/>
    <x v="0"/>
    <x v="3"/>
    <x v="0"/>
    <s v=" Pagamento a favor da Srª. Aguida Lopes, pela prestação de serviço de limpeza urbana, referente ao mês de Maio 2022, conforme contrato em anexo. "/>
  </r>
  <r>
    <x v="1"/>
    <n v="0"/>
    <n v="0"/>
    <n v="0"/>
    <n v="11397"/>
    <x v="2915"/>
    <x v="0"/>
    <x v="1"/>
    <x v="0"/>
    <s v="01.27.02.11"/>
    <x v="14"/>
    <x v="2"/>
    <x v="2"/>
    <s v="Saneamento básico"/>
    <s v="01.27.02"/>
    <s v="Saneamento básico"/>
    <s v="01.27.02"/>
    <x v="4"/>
    <x v="0"/>
    <x v="3"/>
    <x v="2"/>
    <x v="0"/>
    <x v="1"/>
    <x v="2"/>
    <x v="0"/>
    <x v="1"/>
    <s v="2022-05-20"/>
    <x v="0"/>
    <n v="11397"/>
    <x v="0"/>
    <m/>
    <x v="0"/>
    <m/>
    <x v="86"/>
    <n v="100478876"/>
    <x v="0"/>
    <x v="0"/>
    <s v="Reforço do saneamento básico"/>
    <s v="ORI"/>
    <x v="0"/>
    <m/>
    <x v="0"/>
    <x v="0"/>
    <x v="0"/>
    <x v="0"/>
    <x v="0"/>
    <x v="0"/>
    <x v="0"/>
    <x v="1"/>
    <x v="0"/>
    <x v="0"/>
    <x v="0"/>
    <s v="Reforço do saneamento básico"/>
    <x v="0"/>
    <x v="0"/>
    <x v="0"/>
    <x v="0"/>
    <x v="1"/>
    <x v="0"/>
    <x v="0"/>
    <s v="000000"/>
    <x v="0"/>
    <x v="0"/>
    <x v="0"/>
    <x v="0"/>
    <s v=" Pagamento a favor da Srª. Aguida Lopes, pela prestação de serviço de limpeza urbana, referente ao mês de Maio 2022, conforme contrato em anexo. "/>
  </r>
  <r>
    <x v="1"/>
    <n v="0"/>
    <n v="0"/>
    <n v="0"/>
    <n v="7200"/>
    <x v="2916"/>
    <x v="0"/>
    <x v="1"/>
    <x v="0"/>
    <s v="03.16.15"/>
    <x v="6"/>
    <x v="0"/>
    <x v="5"/>
    <s v="Direção Financeira"/>
    <s v="03.16.15"/>
    <s v="Direção Financeira"/>
    <s v="03.16.15"/>
    <x v="22"/>
    <x v="0"/>
    <x v="1"/>
    <x v="1"/>
    <x v="0"/>
    <x v="0"/>
    <x v="2"/>
    <x v="0"/>
    <x v="1"/>
    <s v="2022-05-24"/>
    <x v="0"/>
    <n v="7200"/>
    <x v="0"/>
    <m/>
    <x v="0"/>
    <m/>
    <x v="25"/>
    <n v="100478968"/>
    <x v="0"/>
    <x v="0"/>
    <s v="Direção Financeira"/>
    <s v="ORI"/>
    <x v="0"/>
    <m/>
    <x v="0"/>
    <x v="0"/>
    <x v="0"/>
    <x v="0"/>
    <x v="0"/>
    <x v="0"/>
    <x v="0"/>
    <x v="0"/>
    <x v="0"/>
    <x v="0"/>
    <x v="0"/>
    <s v="Direção Financeira"/>
    <x v="0"/>
    <x v="0"/>
    <x v="0"/>
    <x v="0"/>
    <x v="0"/>
    <x v="0"/>
    <x v="0"/>
    <s v="000000"/>
    <x v="0"/>
    <x v="0"/>
    <x v="0"/>
    <x v="0"/>
    <s v="Pagamento a favor de Churrasqueira Martins, referente a refeições servidas a técnicos do Mistéio do Ambiente, enquadrado no projecto de rega gota gota no concelho, conforme fatura e proposta em anexo."/>
  </r>
  <r>
    <x v="0"/>
    <n v="0"/>
    <n v="0"/>
    <n v="0"/>
    <n v="711000"/>
    <x v="2917"/>
    <x v="0"/>
    <x v="0"/>
    <x v="0"/>
    <s v="03.03.10"/>
    <x v="0"/>
    <x v="0"/>
    <x v="0"/>
    <s v="Receitas Da Câmara"/>
    <s v="03.03.10"/>
    <s v="Receitas Da Câmara"/>
    <s v="03.03.10"/>
    <x v="0"/>
    <x v="0"/>
    <x v="0"/>
    <x v="0"/>
    <x v="0"/>
    <x v="0"/>
    <x v="0"/>
    <x v="0"/>
    <x v="1"/>
    <s v="2022-05-09"/>
    <x v="0"/>
    <n v="711000"/>
    <x v="0"/>
    <m/>
    <x v="0"/>
    <m/>
    <x v="0"/>
    <n v="100474914"/>
    <x v="0"/>
    <x v="0"/>
    <s v="Receitas Da Câmara"/>
    <s v="EXT"/>
    <x v="0"/>
    <s v="RDC"/>
    <x v="0"/>
    <x v="0"/>
    <x v="0"/>
    <x v="0"/>
    <x v="0"/>
    <x v="0"/>
    <x v="0"/>
    <x v="0"/>
    <x v="0"/>
    <x v="0"/>
    <x v="0"/>
    <s v="Receitas Da Câmara"/>
    <x v="0"/>
    <x v="0"/>
    <x v="0"/>
    <x v="0"/>
    <x v="0"/>
    <x v="0"/>
    <x v="0"/>
    <s v="000000"/>
    <x v="0"/>
    <x v="0"/>
    <x v="0"/>
    <x v="0"/>
    <s v="Transferência pelo pagamento 1 do contrato nº19 Ministério Família, conforme estrato em anexo.  "/>
  </r>
  <r>
    <x v="0"/>
    <n v="0"/>
    <n v="0"/>
    <n v="0"/>
    <n v="16950"/>
    <x v="2918"/>
    <x v="0"/>
    <x v="1"/>
    <x v="0"/>
    <s v="01.27.06.41"/>
    <x v="12"/>
    <x v="2"/>
    <x v="2"/>
    <s v="Requalificação Urbana e habitação"/>
    <s v="01.27.06"/>
    <s v="Requalificação Urbana e habitação"/>
    <s v="01.27.06"/>
    <x v="12"/>
    <x v="0"/>
    <x v="1"/>
    <x v="1"/>
    <x v="0"/>
    <x v="1"/>
    <x v="1"/>
    <x v="0"/>
    <x v="3"/>
    <s v="2022-06-10"/>
    <x v="0"/>
    <n v="16950"/>
    <x v="0"/>
    <m/>
    <x v="0"/>
    <m/>
    <x v="42"/>
    <n v="100479348"/>
    <x v="0"/>
    <x v="0"/>
    <s v="Reabilitação de Jardins Infantis e Escolas do EBI"/>
    <s v="ORI"/>
    <x v="0"/>
    <s v="RJEBI"/>
    <x v="0"/>
    <x v="0"/>
    <x v="0"/>
    <x v="0"/>
    <x v="0"/>
    <x v="0"/>
    <x v="0"/>
    <x v="1"/>
    <x v="0"/>
    <x v="0"/>
    <x v="0"/>
    <s v="Reabilitação de Jardins Infantis e Escolas do EBI"/>
    <x v="0"/>
    <x v="0"/>
    <x v="0"/>
    <x v="0"/>
    <x v="1"/>
    <x v="0"/>
    <x v="0"/>
    <s v="099999"/>
    <x v="0"/>
    <x v="0"/>
    <x v="0"/>
    <x v="0"/>
    <s v="Pagamento a favor de Loja Nuno, pela a aquisição de matérias de construção civil para construção do Jardim Infantil de Monte Bode, conforme anexo."/>
  </r>
  <r>
    <x v="0"/>
    <n v="0"/>
    <n v="0"/>
    <n v="0"/>
    <n v="2661452"/>
    <x v="2919"/>
    <x v="0"/>
    <x v="0"/>
    <x v="0"/>
    <s v="03.03.10"/>
    <x v="0"/>
    <x v="0"/>
    <x v="0"/>
    <s v="Receitas Da Câmara"/>
    <s v="03.03.10"/>
    <s v="Receitas Da Câmara"/>
    <s v="03.03.10"/>
    <x v="0"/>
    <x v="0"/>
    <x v="0"/>
    <x v="0"/>
    <x v="0"/>
    <x v="0"/>
    <x v="0"/>
    <x v="0"/>
    <x v="1"/>
    <s v="2022-05-20"/>
    <x v="0"/>
    <n v="2661452"/>
    <x v="0"/>
    <m/>
    <x v="0"/>
    <m/>
    <x v="0"/>
    <n v="100474914"/>
    <x v="0"/>
    <x v="0"/>
    <s v="Receitas Da Câmara"/>
    <s v="EXT"/>
    <x v="0"/>
    <s v="RDC"/>
    <x v="0"/>
    <x v="0"/>
    <x v="0"/>
    <x v="0"/>
    <x v="0"/>
    <x v="0"/>
    <x v="0"/>
    <x v="0"/>
    <x v="0"/>
    <x v="0"/>
    <x v="0"/>
    <s v="Receitas Da Câmara"/>
    <x v="0"/>
    <x v="0"/>
    <x v="0"/>
    <x v="0"/>
    <x v="0"/>
    <x v="0"/>
    <x v="0"/>
    <s v="000000"/>
    <x v="0"/>
    <x v="0"/>
    <x v="0"/>
    <x v="0"/>
    <s v="Transferência do ANMCV, do Desembolso no âmbito de programa PRA, conforme estrato em anexo."/>
  </r>
  <r>
    <x v="1"/>
    <n v="0"/>
    <n v="0"/>
    <n v="0"/>
    <n v="4995"/>
    <x v="2920"/>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o Sr.Pericles Emanuel Mendes pelo serviço prestado na administração da delegação da Ribeira de Principal, coordenação dos serviço de saneamento na zona norte do concelho, referente ao mês de Junho 2022, conforme contrato em anexo.  "/>
  </r>
  <r>
    <x v="1"/>
    <n v="0"/>
    <n v="0"/>
    <n v="0"/>
    <n v="28308"/>
    <x v="2920"/>
    <x v="0"/>
    <x v="1"/>
    <x v="0"/>
    <s v="03.16.15"/>
    <x v="6"/>
    <x v="0"/>
    <x v="5"/>
    <s v="Direção Financeira"/>
    <s v="03.16.15"/>
    <s v="Direção Financeira"/>
    <s v="03.16.15"/>
    <x v="20"/>
    <x v="0"/>
    <x v="1"/>
    <x v="5"/>
    <x v="0"/>
    <x v="0"/>
    <x v="2"/>
    <x v="0"/>
    <x v="3"/>
    <s v="2022-06-23"/>
    <x v="0"/>
    <n v="28308"/>
    <x v="0"/>
    <m/>
    <x v="0"/>
    <m/>
    <x v="60"/>
    <n v="100478446"/>
    <x v="0"/>
    <x v="0"/>
    <s v="Direção Financeira"/>
    <s v="ORI"/>
    <x v="0"/>
    <m/>
    <x v="0"/>
    <x v="0"/>
    <x v="0"/>
    <x v="0"/>
    <x v="0"/>
    <x v="0"/>
    <x v="0"/>
    <x v="0"/>
    <x v="0"/>
    <x v="0"/>
    <x v="0"/>
    <s v="Direção Financeira"/>
    <x v="0"/>
    <x v="0"/>
    <x v="0"/>
    <x v="0"/>
    <x v="0"/>
    <x v="0"/>
    <x v="0"/>
    <s v="000000"/>
    <x v="0"/>
    <x v="0"/>
    <x v="0"/>
    <x v="0"/>
    <s v="Pagamento a favor do Sr.Pericles Emanuel Mendes pelo serviço prestado na administração da delegação da Ribeira de Principal, coordenação dos serviço de saneamento na zona norte do concelho, referente ao mês de Junho 2022, conforme contrato em anexo.  "/>
  </r>
  <r>
    <x v="1"/>
    <n v="0"/>
    <n v="0"/>
    <n v="0"/>
    <n v="1210"/>
    <x v="2921"/>
    <x v="0"/>
    <x v="1"/>
    <x v="0"/>
    <s v="01.25.05.09"/>
    <x v="15"/>
    <x v="4"/>
    <x v="4"/>
    <s v="Saúde"/>
    <s v="01.25.05"/>
    <s v="Saúde"/>
    <s v="01.25.05"/>
    <x v="5"/>
    <x v="0"/>
    <x v="4"/>
    <x v="3"/>
    <x v="0"/>
    <x v="1"/>
    <x v="2"/>
    <x v="0"/>
    <x v="3"/>
    <s v="2022-06-23"/>
    <x v="0"/>
    <n v="1210"/>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Suzete de Brito Tavares Fernandes na aquisição de medicamentos, conforme documento em anexo.  "/>
  </r>
  <r>
    <x v="0"/>
    <n v="0"/>
    <n v="0"/>
    <n v="0"/>
    <n v="18130"/>
    <x v="2922"/>
    <x v="0"/>
    <x v="1"/>
    <x v="0"/>
    <s v="01.27.06.89"/>
    <x v="10"/>
    <x v="2"/>
    <x v="2"/>
    <s v="Requalificação Urbana e habitação"/>
    <s v="01.27.06"/>
    <s v="Requalificação Urbana e habitação"/>
    <s v="01.27.06"/>
    <x v="1"/>
    <x v="0"/>
    <x v="1"/>
    <x v="1"/>
    <x v="0"/>
    <x v="1"/>
    <x v="1"/>
    <x v="0"/>
    <x v="6"/>
    <s v="2022-07-22"/>
    <x v="2"/>
    <n v="18130"/>
    <x v="0"/>
    <m/>
    <x v="0"/>
    <m/>
    <x v="5"/>
    <n v="100476920"/>
    <x v="0"/>
    <x v="0"/>
    <s v="Conclusão da Estrada de Ribeireta "/>
    <s v="ORI"/>
    <x v="0"/>
    <s v="CER"/>
    <x v="0"/>
    <x v="0"/>
    <x v="0"/>
    <x v="0"/>
    <x v="0"/>
    <x v="0"/>
    <x v="0"/>
    <x v="1"/>
    <x v="0"/>
    <x v="0"/>
    <x v="0"/>
    <s v="Conclusão da Estrada de Ribeireta "/>
    <x v="0"/>
    <x v="0"/>
    <x v="0"/>
    <x v="0"/>
    <x v="1"/>
    <x v="0"/>
    <x v="0"/>
    <s v="000000"/>
    <x v="0"/>
    <x v="0"/>
    <x v="0"/>
    <x v="0"/>
    <s v="Pagamento a favor Felisberto Carvalho, pela aquisição de Combustível destinados a Maquina Retroescavadora JCB 3CX, conforme proposta em anexo.   "/>
  </r>
  <r>
    <x v="1"/>
    <n v="0"/>
    <n v="0"/>
    <n v="0"/>
    <n v="1800"/>
    <x v="2923"/>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Maria Natalícia Horta Gonçalves, referente ao mês de Julho de 2022, conforme documento em anexo."/>
  </r>
  <r>
    <x v="1"/>
    <n v="0"/>
    <n v="0"/>
    <n v="0"/>
    <n v="2300"/>
    <x v="2924"/>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lexandra Lopes Correia, pelo serviço prestado no reforço de saneamento, referente ao mês de setembro de 2022,conforme contrato em anexo.    "/>
  </r>
  <r>
    <x v="1"/>
    <n v="0"/>
    <n v="0"/>
    <n v="0"/>
    <n v="10200"/>
    <x v="2923"/>
    <x v="0"/>
    <x v="1"/>
    <x v="0"/>
    <s v="03.16.01"/>
    <x v="39"/>
    <x v="0"/>
    <x v="5"/>
    <s v="Assembleia Municipal"/>
    <s v="03.16.01"/>
    <s v="Assembleia Municipal"/>
    <s v="03.16.01"/>
    <x v="61"/>
    <x v="0"/>
    <x v="1"/>
    <x v="1"/>
    <x v="0"/>
    <x v="0"/>
    <x v="2"/>
    <x v="0"/>
    <x v="7"/>
    <s v="2022-08-02"/>
    <x v="2"/>
    <n v="10200"/>
    <x v="0"/>
    <m/>
    <x v="0"/>
    <m/>
    <x v="296"/>
    <n v="100478966"/>
    <x v="0"/>
    <x v="0"/>
    <s v="Assembleia Municipal"/>
    <s v="ORI"/>
    <x v="0"/>
    <s v="AM"/>
    <x v="0"/>
    <x v="0"/>
    <x v="0"/>
    <x v="0"/>
    <x v="0"/>
    <x v="0"/>
    <x v="0"/>
    <x v="0"/>
    <x v="0"/>
    <x v="0"/>
    <x v="0"/>
    <s v="Assembleia Municipal"/>
    <x v="0"/>
    <x v="0"/>
    <x v="0"/>
    <x v="0"/>
    <x v="0"/>
    <x v="0"/>
    <x v="0"/>
    <s v="000000"/>
    <x v="0"/>
    <x v="0"/>
    <x v="0"/>
    <x v="0"/>
    <s v="Pagamento da senha de presença a favor da Sra. Maria Natalícia Horta Gonçalves, referente ao mês de Julho de 2022, conforme documento em anexo."/>
  </r>
  <r>
    <x v="1"/>
    <n v="0"/>
    <n v="0"/>
    <n v="0"/>
    <n v="141667"/>
    <x v="2925"/>
    <x v="0"/>
    <x v="1"/>
    <x v="0"/>
    <s v="01.25.01.10"/>
    <x v="25"/>
    <x v="4"/>
    <x v="4"/>
    <s v="Educação"/>
    <s v="01.25.01"/>
    <s v="Educação"/>
    <s v="01.25.01"/>
    <x v="4"/>
    <x v="0"/>
    <x v="3"/>
    <x v="2"/>
    <x v="0"/>
    <x v="1"/>
    <x v="2"/>
    <x v="0"/>
    <x v="8"/>
    <s v="2022-09-01"/>
    <x v="2"/>
    <n v="141667"/>
    <x v="0"/>
    <m/>
    <x v="0"/>
    <m/>
    <x v="404"/>
    <n v="100477022"/>
    <x v="0"/>
    <x v="0"/>
    <s v="Transporte escolar"/>
    <s v="ORI"/>
    <x v="0"/>
    <m/>
    <x v="0"/>
    <x v="0"/>
    <x v="0"/>
    <x v="0"/>
    <x v="0"/>
    <x v="0"/>
    <x v="0"/>
    <x v="1"/>
    <x v="0"/>
    <x v="0"/>
    <x v="0"/>
    <s v="Transporte escolar"/>
    <x v="0"/>
    <x v="0"/>
    <x v="0"/>
    <x v="0"/>
    <x v="1"/>
    <x v="0"/>
    <x v="0"/>
    <s v="000000"/>
    <x v="0"/>
    <x v="0"/>
    <x v="0"/>
    <x v="0"/>
    <s v="Pagamento a favor do Sr.  Alirio Pereira Correia, pela prestação de serviço de transporte escolar, referente ao 3ªtrimestre, ano letivo 2021/2022, conforme documento em anexo. "/>
  </r>
  <r>
    <x v="1"/>
    <n v="0"/>
    <n v="0"/>
    <n v="0"/>
    <n v="13030"/>
    <x v="2924"/>
    <x v="0"/>
    <x v="1"/>
    <x v="0"/>
    <s v="01.27.02.11"/>
    <x v="14"/>
    <x v="2"/>
    <x v="2"/>
    <s v="Saneamento básico"/>
    <s v="01.27.02"/>
    <s v="Saneamento básico"/>
    <s v="01.27.02"/>
    <x v="4"/>
    <x v="0"/>
    <x v="3"/>
    <x v="2"/>
    <x v="0"/>
    <x v="1"/>
    <x v="2"/>
    <x v="0"/>
    <x v="8"/>
    <s v="2022-09-22"/>
    <x v="2"/>
    <n v="13030"/>
    <x v="0"/>
    <m/>
    <x v="0"/>
    <m/>
    <x v="77"/>
    <n v="100447410"/>
    <x v="0"/>
    <x v="0"/>
    <s v="Reforço do saneamento básico"/>
    <s v="ORI"/>
    <x v="0"/>
    <m/>
    <x v="0"/>
    <x v="0"/>
    <x v="0"/>
    <x v="0"/>
    <x v="0"/>
    <x v="0"/>
    <x v="0"/>
    <x v="1"/>
    <x v="0"/>
    <x v="0"/>
    <x v="0"/>
    <s v="Reforço do saneamento básico"/>
    <x v="0"/>
    <x v="0"/>
    <x v="0"/>
    <x v="0"/>
    <x v="1"/>
    <x v="0"/>
    <x v="0"/>
    <s v="000000"/>
    <x v="0"/>
    <x v="0"/>
    <x v="0"/>
    <x v="0"/>
    <s v="Pagamento a favor da Srª. Alexandra Lopes Correia, pelo serviço prestado no reforço de saneamento, referente ao mês de setembro de 2022,conforme contrato em anexo.    "/>
  </r>
  <r>
    <x v="1"/>
    <n v="0"/>
    <n v="0"/>
    <n v="0"/>
    <n v="4310"/>
    <x v="2926"/>
    <x v="0"/>
    <x v="0"/>
    <x v="0"/>
    <s v="80.02.01"/>
    <x v="3"/>
    <x v="3"/>
    <x v="3"/>
    <s v="Retenções Iur"/>
    <s v="80.02.01"/>
    <s v="Retenções Iur"/>
    <s v="80.02.01"/>
    <x v="3"/>
    <x v="0"/>
    <x v="2"/>
    <x v="1"/>
    <x v="1"/>
    <x v="2"/>
    <x v="0"/>
    <x v="0"/>
    <x v="8"/>
    <s v="2022-09-22"/>
    <x v="2"/>
    <n v="4310"/>
    <x v="0"/>
    <m/>
    <x v="0"/>
    <m/>
    <x v="3"/>
    <n v="100474696"/>
    <x v="0"/>
    <x v="0"/>
    <s v="Retenções Iur"/>
    <s v="ORI"/>
    <x v="0"/>
    <s v="RIUR"/>
    <x v="0"/>
    <x v="0"/>
    <x v="0"/>
    <x v="0"/>
    <x v="0"/>
    <x v="0"/>
    <x v="0"/>
    <x v="0"/>
    <x v="0"/>
    <x v="0"/>
    <x v="0"/>
    <s v="Retenções Iur"/>
    <x v="0"/>
    <x v="0"/>
    <x v="0"/>
    <x v="0"/>
    <x v="2"/>
    <x v="0"/>
    <x v="0"/>
    <s v="000000"/>
    <x v="0"/>
    <x v="1"/>
    <x v="0"/>
    <x v="0"/>
    <s v="RETENCAO OT"/>
  </r>
  <r>
    <x v="1"/>
    <n v="0"/>
    <n v="0"/>
    <n v="0"/>
    <n v="5392"/>
    <x v="2927"/>
    <x v="0"/>
    <x v="0"/>
    <x v="0"/>
    <s v="80.02.10.01"/>
    <x v="9"/>
    <x v="3"/>
    <x v="3"/>
    <s v="Outros"/>
    <s v="80.02.10"/>
    <s v="Outros"/>
    <s v="80.02.10"/>
    <x v="29"/>
    <x v="0"/>
    <x v="2"/>
    <x v="1"/>
    <x v="1"/>
    <x v="2"/>
    <x v="0"/>
    <x v="0"/>
    <x v="8"/>
    <s v="2022-09-22"/>
    <x v="2"/>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5314"/>
    <x v="2928"/>
    <x v="0"/>
    <x v="0"/>
    <x v="0"/>
    <s v="80.02.01"/>
    <x v="3"/>
    <x v="3"/>
    <x v="3"/>
    <s v="Retenções Iur"/>
    <s v="80.02.01"/>
    <s v="Retenções Iur"/>
    <s v="80.02.01"/>
    <x v="3"/>
    <x v="0"/>
    <x v="2"/>
    <x v="1"/>
    <x v="1"/>
    <x v="2"/>
    <x v="0"/>
    <x v="0"/>
    <x v="8"/>
    <s v="2022-09-26"/>
    <x v="2"/>
    <n v="45314"/>
    <x v="0"/>
    <m/>
    <x v="0"/>
    <m/>
    <x v="3"/>
    <n v="100474696"/>
    <x v="0"/>
    <x v="0"/>
    <s v="Retenções Iur"/>
    <s v="ORI"/>
    <x v="0"/>
    <s v="RIUR"/>
    <x v="0"/>
    <x v="0"/>
    <x v="0"/>
    <x v="0"/>
    <x v="0"/>
    <x v="0"/>
    <x v="0"/>
    <x v="0"/>
    <x v="0"/>
    <x v="0"/>
    <x v="0"/>
    <s v="Retenções Iur"/>
    <x v="0"/>
    <x v="0"/>
    <x v="0"/>
    <x v="0"/>
    <x v="2"/>
    <x v="0"/>
    <x v="0"/>
    <s v="000000"/>
    <x v="0"/>
    <x v="1"/>
    <x v="0"/>
    <x v="0"/>
    <s v="RETENCAO OT"/>
  </r>
  <r>
    <x v="1"/>
    <n v="0"/>
    <n v="0"/>
    <n v="0"/>
    <n v="44370"/>
    <x v="2929"/>
    <x v="0"/>
    <x v="0"/>
    <x v="0"/>
    <s v="80.02.01"/>
    <x v="3"/>
    <x v="3"/>
    <x v="3"/>
    <s v="Retenções Iur"/>
    <s v="80.02.01"/>
    <s v="Retenções Iur"/>
    <s v="80.02.01"/>
    <x v="3"/>
    <x v="0"/>
    <x v="2"/>
    <x v="1"/>
    <x v="1"/>
    <x v="2"/>
    <x v="0"/>
    <x v="0"/>
    <x v="8"/>
    <s v="2022-09-22"/>
    <x v="2"/>
    <n v="44370"/>
    <x v="0"/>
    <m/>
    <x v="0"/>
    <m/>
    <x v="3"/>
    <n v="100474696"/>
    <x v="0"/>
    <x v="0"/>
    <s v="Retenções Iur"/>
    <s v="ORI"/>
    <x v="0"/>
    <s v="RIUR"/>
    <x v="0"/>
    <x v="0"/>
    <x v="0"/>
    <x v="0"/>
    <x v="0"/>
    <x v="0"/>
    <x v="0"/>
    <x v="0"/>
    <x v="0"/>
    <x v="0"/>
    <x v="0"/>
    <s v="Retenções Iur"/>
    <x v="0"/>
    <x v="0"/>
    <x v="0"/>
    <x v="0"/>
    <x v="2"/>
    <x v="0"/>
    <x v="0"/>
    <s v="000000"/>
    <x v="0"/>
    <x v="1"/>
    <x v="0"/>
    <x v="0"/>
    <s v="RETENCAO OT"/>
  </r>
  <r>
    <x v="1"/>
    <n v="0"/>
    <n v="0"/>
    <n v="0"/>
    <n v="10834"/>
    <x v="2930"/>
    <x v="0"/>
    <x v="0"/>
    <x v="0"/>
    <s v="80.02.01"/>
    <x v="3"/>
    <x v="3"/>
    <x v="3"/>
    <s v="Retenções Iur"/>
    <s v="80.02.01"/>
    <s v="Retenções Iur"/>
    <s v="80.02.01"/>
    <x v="3"/>
    <x v="0"/>
    <x v="2"/>
    <x v="1"/>
    <x v="1"/>
    <x v="2"/>
    <x v="0"/>
    <x v="0"/>
    <x v="8"/>
    <s v="2022-09-22"/>
    <x v="2"/>
    <n v="10834"/>
    <x v="0"/>
    <m/>
    <x v="0"/>
    <m/>
    <x v="3"/>
    <n v="100474696"/>
    <x v="0"/>
    <x v="0"/>
    <s v="Retenções Iur"/>
    <s v="ORI"/>
    <x v="0"/>
    <s v="RIUR"/>
    <x v="0"/>
    <x v="0"/>
    <x v="0"/>
    <x v="0"/>
    <x v="0"/>
    <x v="0"/>
    <x v="0"/>
    <x v="0"/>
    <x v="0"/>
    <x v="0"/>
    <x v="0"/>
    <s v="Retenções Iur"/>
    <x v="0"/>
    <x v="0"/>
    <x v="0"/>
    <x v="0"/>
    <x v="2"/>
    <x v="0"/>
    <x v="0"/>
    <s v="000000"/>
    <x v="0"/>
    <x v="1"/>
    <x v="0"/>
    <x v="0"/>
    <s v="RETENCAO OT"/>
  </r>
  <r>
    <x v="1"/>
    <n v="0"/>
    <n v="0"/>
    <n v="0"/>
    <n v="26010"/>
    <x v="2931"/>
    <x v="0"/>
    <x v="0"/>
    <x v="0"/>
    <s v="80.02.10.01"/>
    <x v="9"/>
    <x v="3"/>
    <x v="3"/>
    <s v="Outros"/>
    <s v="80.02.10"/>
    <s v="Outros"/>
    <s v="80.02.10"/>
    <x v="29"/>
    <x v="0"/>
    <x v="2"/>
    <x v="1"/>
    <x v="1"/>
    <x v="2"/>
    <x v="0"/>
    <x v="0"/>
    <x v="8"/>
    <s v="2022-09-22"/>
    <x v="2"/>
    <n v="2601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2932"/>
    <x v="0"/>
    <x v="0"/>
    <x v="0"/>
    <s v="80.02.10.02"/>
    <x v="18"/>
    <x v="3"/>
    <x v="3"/>
    <s v="Outros"/>
    <s v="80.02.10"/>
    <s v="Outros"/>
    <s v="80.02.10"/>
    <x v="30"/>
    <x v="0"/>
    <x v="2"/>
    <x v="1"/>
    <x v="1"/>
    <x v="2"/>
    <x v="0"/>
    <x v="0"/>
    <x v="8"/>
    <s v="2022-09-22"/>
    <x v="2"/>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2933"/>
    <x v="0"/>
    <x v="0"/>
    <x v="0"/>
    <s v="80.02.10.24"/>
    <x v="20"/>
    <x v="3"/>
    <x v="3"/>
    <s v="Outros"/>
    <s v="80.02.10"/>
    <s v="Outros"/>
    <s v="80.02.10"/>
    <x v="30"/>
    <x v="0"/>
    <x v="2"/>
    <x v="1"/>
    <x v="1"/>
    <x v="2"/>
    <x v="0"/>
    <x v="0"/>
    <x v="8"/>
    <s v="2022-09-22"/>
    <x v="2"/>
    <n v="418"/>
    <x v="0"/>
    <m/>
    <x v="0"/>
    <m/>
    <x v="36"/>
    <n v="100478987"/>
    <x v="0"/>
    <x v="0"/>
    <s v="Retenções SIACSA"/>
    <s v="ORI"/>
    <x v="0"/>
    <s v="SIACSA"/>
    <x v="0"/>
    <x v="0"/>
    <x v="0"/>
    <x v="0"/>
    <x v="0"/>
    <x v="0"/>
    <x v="0"/>
    <x v="1"/>
    <x v="0"/>
    <x v="0"/>
    <x v="0"/>
    <s v="Retenções SIACSA"/>
    <x v="0"/>
    <x v="0"/>
    <x v="0"/>
    <x v="0"/>
    <x v="2"/>
    <x v="0"/>
    <x v="0"/>
    <s v="000000"/>
    <x v="0"/>
    <x v="1"/>
    <x v="0"/>
    <x v="0"/>
    <s v="RETENCAO OT"/>
  </r>
  <r>
    <x v="1"/>
    <n v="0"/>
    <n v="0"/>
    <n v="0"/>
    <n v="7832"/>
    <x v="2934"/>
    <x v="0"/>
    <x v="0"/>
    <x v="0"/>
    <s v="80.02.10.26"/>
    <x v="21"/>
    <x v="3"/>
    <x v="3"/>
    <s v="Outros"/>
    <s v="80.02.10"/>
    <s v="Outros"/>
    <s v="80.02.10"/>
    <x v="31"/>
    <x v="0"/>
    <x v="2"/>
    <x v="10"/>
    <x v="1"/>
    <x v="2"/>
    <x v="0"/>
    <x v="0"/>
    <x v="8"/>
    <s v="2022-09-22"/>
    <x v="2"/>
    <n v="7832"/>
    <x v="0"/>
    <m/>
    <x v="0"/>
    <m/>
    <x v="37"/>
    <n v="100479277"/>
    <x v="0"/>
    <x v="0"/>
    <s v="Retenção Sansung"/>
    <s v="ORI"/>
    <x v="0"/>
    <s v="RS"/>
    <x v="0"/>
    <x v="0"/>
    <x v="0"/>
    <x v="0"/>
    <x v="0"/>
    <x v="0"/>
    <x v="0"/>
    <x v="1"/>
    <x v="0"/>
    <x v="0"/>
    <x v="0"/>
    <s v="Retenção Sansung"/>
    <x v="0"/>
    <x v="0"/>
    <x v="0"/>
    <x v="0"/>
    <x v="2"/>
    <x v="0"/>
    <x v="0"/>
    <s v="000000"/>
    <x v="0"/>
    <x v="1"/>
    <x v="0"/>
    <x v="0"/>
    <s v="RETENCAO OT"/>
  </r>
  <r>
    <x v="1"/>
    <n v="0"/>
    <n v="0"/>
    <n v="0"/>
    <n v="25813"/>
    <x v="2935"/>
    <x v="0"/>
    <x v="0"/>
    <x v="0"/>
    <s v="80.02.01"/>
    <x v="3"/>
    <x v="3"/>
    <x v="3"/>
    <s v="Retenções Iur"/>
    <s v="80.02.01"/>
    <s v="Retenções Iur"/>
    <s v="80.02.01"/>
    <x v="3"/>
    <x v="0"/>
    <x v="2"/>
    <x v="1"/>
    <x v="1"/>
    <x v="2"/>
    <x v="0"/>
    <x v="0"/>
    <x v="8"/>
    <s v="2022-09-22"/>
    <x v="2"/>
    <n v="25813"/>
    <x v="0"/>
    <m/>
    <x v="0"/>
    <m/>
    <x v="3"/>
    <n v="100474696"/>
    <x v="0"/>
    <x v="0"/>
    <s v="Retenções Iur"/>
    <s v="ORI"/>
    <x v="0"/>
    <s v="RIUR"/>
    <x v="0"/>
    <x v="0"/>
    <x v="0"/>
    <x v="0"/>
    <x v="0"/>
    <x v="0"/>
    <x v="0"/>
    <x v="0"/>
    <x v="0"/>
    <x v="0"/>
    <x v="0"/>
    <s v="Retenções Iur"/>
    <x v="0"/>
    <x v="0"/>
    <x v="0"/>
    <x v="0"/>
    <x v="2"/>
    <x v="0"/>
    <x v="0"/>
    <s v="000000"/>
    <x v="0"/>
    <x v="1"/>
    <x v="0"/>
    <x v="0"/>
    <s v="RETENCAO OT"/>
  </r>
  <r>
    <x v="1"/>
    <n v="0"/>
    <n v="0"/>
    <n v="0"/>
    <n v="22869"/>
    <x v="2936"/>
    <x v="0"/>
    <x v="0"/>
    <x v="0"/>
    <s v="80.02.10.01"/>
    <x v="9"/>
    <x v="3"/>
    <x v="3"/>
    <s v="Outros"/>
    <s v="80.02.10"/>
    <s v="Outros"/>
    <s v="80.02.10"/>
    <x v="29"/>
    <x v="0"/>
    <x v="2"/>
    <x v="1"/>
    <x v="1"/>
    <x v="2"/>
    <x v="0"/>
    <x v="0"/>
    <x v="8"/>
    <s v="2022-09-22"/>
    <x v="2"/>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2937"/>
    <x v="0"/>
    <x v="0"/>
    <x v="0"/>
    <s v="80.02.10.26"/>
    <x v="21"/>
    <x v="3"/>
    <x v="3"/>
    <s v="Outros"/>
    <s v="80.02.10"/>
    <s v="Outros"/>
    <s v="80.02.10"/>
    <x v="31"/>
    <x v="0"/>
    <x v="2"/>
    <x v="10"/>
    <x v="1"/>
    <x v="2"/>
    <x v="0"/>
    <x v="0"/>
    <x v="8"/>
    <s v="2022-09-22"/>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13631"/>
    <x v="2938"/>
    <x v="0"/>
    <x v="0"/>
    <x v="0"/>
    <s v="80.02.01"/>
    <x v="3"/>
    <x v="3"/>
    <x v="3"/>
    <s v="Retenções Iur"/>
    <s v="80.02.01"/>
    <s v="Retenções Iur"/>
    <s v="80.02.01"/>
    <x v="3"/>
    <x v="0"/>
    <x v="2"/>
    <x v="1"/>
    <x v="1"/>
    <x v="2"/>
    <x v="0"/>
    <x v="0"/>
    <x v="8"/>
    <s v="2022-09-22"/>
    <x v="2"/>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2939"/>
    <x v="0"/>
    <x v="0"/>
    <x v="0"/>
    <s v="80.02.10.01"/>
    <x v="9"/>
    <x v="3"/>
    <x v="3"/>
    <s v="Outros"/>
    <s v="80.02.10"/>
    <s v="Outros"/>
    <s v="80.02.10"/>
    <x v="29"/>
    <x v="0"/>
    <x v="2"/>
    <x v="1"/>
    <x v="1"/>
    <x v="2"/>
    <x v="0"/>
    <x v="0"/>
    <x v="8"/>
    <s v="2022-09-22"/>
    <x v="2"/>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0743"/>
    <x v="2940"/>
    <x v="0"/>
    <x v="0"/>
    <x v="0"/>
    <s v="80.02.01"/>
    <x v="3"/>
    <x v="3"/>
    <x v="3"/>
    <s v="Retenções Iur"/>
    <s v="80.02.01"/>
    <s v="Retenções Iur"/>
    <s v="80.02.01"/>
    <x v="3"/>
    <x v="0"/>
    <x v="2"/>
    <x v="1"/>
    <x v="1"/>
    <x v="2"/>
    <x v="0"/>
    <x v="0"/>
    <x v="8"/>
    <s v="2022-09-22"/>
    <x v="2"/>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2941"/>
    <x v="0"/>
    <x v="0"/>
    <x v="0"/>
    <s v="80.02.10.01"/>
    <x v="9"/>
    <x v="3"/>
    <x v="3"/>
    <s v="Outros"/>
    <s v="80.02.10"/>
    <s v="Outros"/>
    <s v="80.02.10"/>
    <x v="29"/>
    <x v="0"/>
    <x v="2"/>
    <x v="1"/>
    <x v="1"/>
    <x v="2"/>
    <x v="0"/>
    <x v="0"/>
    <x v="8"/>
    <s v="2022-09-22"/>
    <x v="2"/>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2942"/>
    <x v="0"/>
    <x v="0"/>
    <x v="0"/>
    <s v="80.02.10.02"/>
    <x v="18"/>
    <x v="3"/>
    <x v="3"/>
    <s v="Outros"/>
    <s v="80.02.10"/>
    <s v="Outros"/>
    <s v="80.02.10"/>
    <x v="30"/>
    <x v="0"/>
    <x v="2"/>
    <x v="1"/>
    <x v="1"/>
    <x v="2"/>
    <x v="0"/>
    <x v="0"/>
    <x v="8"/>
    <s v="2022-09-22"/>
    <x v="2"/>
    <n v="162"/>
    <x v="0"/>
    <m/>
    <x v="0"/>
    <m/>
    <x v="34"/>
    <n v="100474707"/>
    <x v="0"/>
    <x v="0"/>
    <s v="Retençoes STAPS"/>
    <s v="ORI"/>
    <x v="0"/>
    <s v="RSND"/>
    <x v="0"/>
    <x v="0"/>
    <x v="0"/>
    <x v="0"/>
    <x v="0"/>
    <x v="0"/>
    <x v="0"/>
    <x v="1"/>
    <x v="0"/>
    <x v="0"/>
    <x v="0"/>
    <s v="Retençoes STAPS"/>
    <x v="0"/>
    <x v="0"/>
    <x v="0"/>
    <x v="0"/>
    <x v="2"/>
    <x v="0"/>
    <x v="0"/>
    <s v="000000"/>
    <x v="0"/>
    <x v="1"/>
    <x v="0"/>
    <x v="0"/>
    <s v="RETENCAO OT"/>
  </r>
  <r>
    <x v="1"/>
    <n v="0"/>
    <n v="0"/>
    <n v="0"/>
    <n v="100000"/>
    <x v="2943"/>
    <x v="0"/>
    <x v="0"/>
    <x v="0"/>
    <s v="03.03.10"/>
    <x v="0"/>
    <x v="0"/>
    <x v="0"/>
    <s v="Receitas Da Câmara"/>
    <s v="03.03.10"/>
    <s v="Receitas Da Câmara"/>
    <s v="03.03.10"/>
    <x v="81"/>
    <x v="0"/>
    <x v="0"/>
    <x v="19"/>
    <x v="0"/>
    <x v="0"/>
    <x v="0"/>
    <x v="0"/>
    <x v="7"/>
    <s v="2022-08-08"/>
    <x v="2"/>
    <n v="100000"/>
    <x v="0"/>
    <m/>
    <x v="0"/>
    <m/>
    <x v="0"/>
    <n v="100474914"/>
    <x v="0"/>
    <x v="0"/>
    <s v="Receitas Da Câmara"/>
    <s v="EXT"/>
    <x v="0"/>
    <s v="RDC"/>
    <x v="0"/>
    <x v="0"/>
    <x v="0"/>
    <x v="0"/>
    <x v="0"/>
    <x v="0"/>
    <x v="0"/>
    <x v="0"/>
    <x v="0"/>
    <x v="0"/>
    <x v="0"/>
    <s v="Receitas Da Câmara"/>
    <x v="0"/>
    <x v="0"/>
    <x v="0"/>
    <x v="0"/>
    <x v="0"/>
    <x v="0"/>
    <x v="0"/>
    <s v="000000"/>
    <x v="0"/>
    <x v="0"/>
    <x v="0"/>
    <x v="0"/>
    <s v="Apoio concedido CMS pelo ministério das comunidades  para festa dos emigrantes, conforme anexo."/>
  </r>
  <r>
    <x v="1"/>
    <n v="0"/>
    <n v="0"/>
    <n v="0"/>
    <n v="10834"/>
    <x v="2944"/>
    <x v="0"/>
    <x v="0"/>
    <x v="0"/>
    <s v="80.02.01"/>
    <x v="3"/>
    <x v="3"/>
    <x v="3"/>
    <s v="Retenções Iur"/>
    <s v="80.02.01"/>
    <s v="Retenções Iur"/>
    <s v="80.02.01"/>
    <x v="3"/>
    <x v="0"/>
    <x v="2"/>
    <x v="1"/>
    <x v="1"/>
    <x v="2"/>
    <x v="0"/>
    <x v="0"/>
    <x v="9"/>
    <s v="2022-10-20"/>
    <x v="3"/>
    <n v="10834"/>
    <x v="0"/>
    <m/>
    <x v="0"/>
    <m/>
    <x v="3"/>
    <n v="100474696"/>
    <x v="0"/>
    <x v="0"/>
    <s v="Retenções Iur"/>
    <s v="ORI"/>
    <x v="0"/>
    <s v="RIUR"/>
    <x v="0"/>
    <x v="0"/>
    <x v="0"/>
    <x v="0"/>
    <x v="0"/>
    <x v="0"/>
    <x v="0"/>
    <x v="0"/>
    <x v="0"/>
    <x v="0"/>
    <x v="0"/>
    <s v="Retenções Iur"/>
    <x v="0"/>
    <x v="0"/>
    <x v="0"/>
    <x v="0"/>
    <x v="2"/>
    <x v="0"/>
    <x v="0"/>
    <s v="000000"/>
    <x v="0"/>
    <x v="1"/>
    <x v="0"/>
    <x v="0"/>
    <s v="RETENCAO OT"/>
  </r>
  <r>
    <x v="1"/>
    <n v="0"/>
    <n v="0"/>
    <n v="0"/>
    <n v="26066"/>
    <x v="2945"/>
    <x v="0"/>
    <x v="0"/>
    <x v="0"/>
    <s v="80.02.10.01"/>
    <x v="9"/>
    <x v="3"/>
    <x v="3"/>
    <s v="Outros"/>
    <s v="80.02.10"/>
    <s v="Outros"/>
    <s v="80.02.10"/>
    <x v="29"/>
    <x v="0"/>
    <x v="2"/>
    <x v="1"/>
    <x v="1"/>
    <x v="2"/>
    <x v="0"/>
    <x v="0"/>
    <x v="9"/>
    <s v="2022-10-20"/>
    <x v="3"/>
    <n v="2606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2946"/>
    <x v="0"/>
    <x v="0"/>
    <x v="0"/>
    <s v="80.02.10.02"/>
    <x v="18"/>
    <x v="3"/>
    <x v="3"/>
    <s v="Outros"/>
    <s v="80.02.10"/>
    <s v="Outros"/>
    <s v="80.02.10"/>
    <x v="30"/>
    <x v="0"/>
    <x v="2"/>
    <x v="1"/>
    <x v="1"/>
    <x v="2"/>
    <x v="0"/>
    <x v="0"/>
    <x v="9"/>
    <s v="2022-10-20"/>
    <x v="3"/>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2947"/>
    <x v="0"/>
    <x v="0"/>
    <x v="0"/>
    <s v="80.02.10.24"/>
    <x v="20"/>
    <x v="3"/>
    <x v="3"/>
    <s v="Outros"/>
    <s v="80.02.10"/>
    <s v="Outros"/>
    <s v="80.02.10"/>
    <x v="30"/>
    <x v="0"/>
    <x v="2"/>
    <x v="1"/>
    <x v="1"/>
    <x v="2"/>
    <x v="0"/>
    <x v="0"/>
    <x v="9"/>
    <s v="2022-10-20"/>
    <x v="3"/>
    <n v="418"/>
    <x v="0"/>
    <m/>
    <x v="0"/>
    <m/>
    <x v="36"/>
    <n v="100478987"/>
    <x v="0"/>
    <x v="0"/>
    <s v="Retenções SIACSA"/>
    <s v="ORI"/>
    <x v="0"/>
    <s v="SIACSA"/>
    <x v="0"/>
    <x v="0"/>
    <x v="0"/>
    <x v="0"/>
    <x v="0"/>
    <x v="0"/>
    <x v="0"/>
    <x v="1"/>
    <x v="0"/>
    <x v="0"/>
    <x v="0"/>
    <s v="Retenções SIACSA"/>
    <x v="0"/>
    <x v="0"/>
    <x v="0"/>
    <x v="0"/>
    <x v="2"/>
    <x v="0"/>
    <x v="0"/>
    <s v="000000"/>
    <x v="0"/>
    <x v="1"/>
    <x v="0"/>
    <x v="0"/>
    <s v="RETENCAO OT"/>
  </r>
  <r>
    <x v="1"/>
    <n v="0"/>
    <n v="0"/>
    <n v="0"/>
    <n v="7832"/>
    <x v="2948"/>
    <x v="0"/>
    <x v="0"/>
    <x v="0"/>
    <s v="80.02.10.26"/>
    <x v="21"/>
    <x v="3"/>
    <x v="3"/>
    <s v="Outros"/>
    <s v="80.02.10"/>
    <s v="Outros"/>
    <s v="80.02.10"/>
    <x v="31"/>
    <x v="0"/>
    <x v="2"/>
    <x v="10"/>
    <x v="1"/>
    <x v="2"/>
    <x v="0"/>
    <x v="0"/>
    <x v="9"/>
    <s v="2022-10-20"/>
    <x v="3"/>
    <n v="7832"/>
    <x v="0"/>
    <m/>
    <x v="0"/>
    <m/>
    <x v="37"/>
    <n v="100479277"/>
    <x v="0"/>
    <x v="0"/>
    <s v="Retenção Sansung"/>
    <s v="ORI"/>
    <x v="0"/>
    <s v="RS"/>
    <x v="0"/>
    <x v="0"/>
    <x v="0"/>
    <x v="0"/>
    <x v="0"/>
    <x v="0"/>
    <x v="0"/>
    <x v="1"/>
    <x v="0"/>
    <x v="0"/>
    <x v="0"/>
    <s v="Retenção Sansung"/>
    <x v="0"/>
    <x v="0"/>
    <x v="0"/>
    <x v="0"/>
    <x v="2"/>
    <x v="0"/>
    <x v="0"/>
    <s v="000000"/>
    <x v="0"/>
    <x v="1"/>
    <x v="0"/>
    <x v="0"/>
    <s v="RETENCAO OT"/>
  </r>
  <r>
    <x v="1"/>
    <n v="0"/>
    <n v="0"/>
    <n v="0"/>
    <n v="12989"/>
    <x v="2949"/>
    <x v="0"/>
    <x v="0"/>
    <x v="0"/>
    <s v="80.02.01"/>
    <x v="3"/>
    <x v="3"/>
    <x v="3"/>
    <s v="Retenções Iur"/>
    <s v="80.02.01"/>
    <s v="Retenções Iur"/>
    <s v="80.02.01"/>
    <x v="3"/>
    <x v="0"/>
    <x v="2"/>
    <x v="1"/>
    <x v="1"/>
    <x v="2"/>
    <x v="0"/>
    <x v="0"/>
    <x v="9"/>
    <s v="2022-10-20"/>
    <x v="3"/>
    <n v="12989"/>
    <x v="0"/>
    <m/>
    <x v="0"/>
    <m/>
    <x v="3"/>
    <n v="100474696"/>
    <x v="0"/>
    <x v="0"/>
    <s v="Retenções Iur"/>
    <s v="ORI"/>
    <x v="0"/>
    <s v="RIUR"/>
    <x v="0"/>
    <x v="0"/>
    <x v="0"/>
    <x v="0"/>
    <x v="0"/>
    <x v="0"/>
    <x v="0"/>
    <x v="0"/>
    <x v="0"/>
    <x v="0"/>
    <x v="0"/>
    <s v="Retenções Iur"/>
    <x v="0"/>
    <x v="0"/>
    <x v="0"/>
    <x v="0"/>
    <x v="2"/>
    <x v="0"/>
    <x v="0"/>
    <s v="000000"/>
    <x v="0"/>
    <x v="1"/>
    <x v="0"/>
    <x v="0"/>
    <s v="RETENCAO OT"/>
  </r>
  <r>
    <x v="1"/>
    <n v="0"/>
    <n v="0"/>
    <n v="0"/>
    <n v="56682"/>
    <x v="2950"/>
    <x v="0"/>
    <x v="0"/>
    <x v="0"/>
    <s v="80.02.10.01"/>
    <x v="9"/>
    <x v="3"/>
    <x v="3"/>
    <s v="Outros"/>
    <s v="80.02.10"/>
    <s v="Outros"/>
    <s v="80.02.10"/>
    <x v="29"/>
    <x v="0"/>
    <x v="2"/>
    <x v="1"/>
    <x v="1"/>
    <x v="2"/>
    <x v="0"/>
    <x v="0"/>
    <x v="9"/>
    <s v="2022-10-20"/>
    <x v="3"/>
    <n v="566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2951"/>
    <x v="0"/>
    <x v="0"/>
    <x v="0"/>
    <s v="80.02.10.24"/>
    <x v="20"/>
    <x v="3"/>
    <x v="3"/>
    <s v="Outros"/>
    <s v="80.02.10"/>
    <s v="Outros"/>
    <s v="80.02.10"/>
    <x v="30"/>
    <x v="0"/>
    <x v="2"/>
    <x v="1"/>
    <x v="1"/>
    <x v="2"/>
    <x v="0"/>
    <x v="0"/>
    <x v="9"/>
    <s v="2022-10-20"/>
    <x v="3"/>
    <n v="415"/>
    <x v="0"/>
    <m/>
    <x v="0"/>
    <m/>
    <x v="36"/>
    <n v="100478987"/>
    <x v="0"/>
    <x v="0"/>
    <s v="Retenções SIACSA"/>
    <s v="ORI"/>
    <x v="0"/>
    <s v="SIACSA"/>
    <x v="0"/>
    <x v="0"/>
    <x v="0"/>
    <x v="0"/>
    <x v="0"/>
    <x v="0"/>
    <x v="0"/>
    <x v="1"/>
    <x v="0"/>
    <x v="0"/>
    <x v="0"/>
    <s v="Retenções SIACSA"/>
    <x v="0"/>
    <x v="0"/>
    <x v="0"/>
    <x v="0"/>
    <x v="2"/>
    <x v="0"/>
    <x v="0"/>
    <s v="000000"/>
    <x v="0"/>
    <x v="1"/>
    <x v="0"/>
    <x v="0"/>
    <s v="RETENCAO OT"/>
  </r>
  <r>
    <x v="1"/>
    <n v="0"/>
    <n v="0"/>
    <n v="0"/>
    <n v="6532"/>
    <x v="2952"/>
    <x v="0"/>
    <x v="0"/>
    <x v="0"/>
    <s v="80.02.10.26"/>
    <x v="21"/>
    <x v="3"/>
    <x v="3"/>
    <s v="Outros"/>
    <s v="80.02.10"/>
    <s v="Outros"/>
    <s v="80.02.10"/>
    <x v="31"/>
    <x v="0"/>
    <x v="2"/>
    <x v="10"/>
    <x v="1"/>
    <x v="2"/>
    <x v="0"/>
    <x v="0"/>
    <x v="9"/>
    <s v="2022-10-20"/>
    <x v="3"/>
    <n v="6532"/>
    <x v="0"/>
    <m/>
    <x v="0"/>
    <m/>
    <x v="37"/>
    <n v="100479277"/>
    <x v="0"/>
    <x v="0"/>
    <s v="Retenção Sansung"/>
    <s v="ORI"/>
    <x v="0"/>
    <s v="RS"/>
    <x v="0"/>
    <x v="0"/>
    <x v="0"/>
    <x v="0"/>
    <x v="0"/>
    <x v="0"/>
    <x v="0"/>
    <x v="1"/>
    <x v="0"/>
    <x v="0"/>
    <x v="0"/>
    <s v="Retenção Sansung"/>
    <x v="0"/>
    <x v="0"/>
    <x v="0"/>
    <x v="0"/>
    <x v="2"/>
    <x v="0"/>
    <x v="0"/>
    <s v="000000"/>
    <x v="0"/>
    <x v="1"/>
    <x v="0"/>
    <x v="0"/>
    <s v="RETENCAO OT"/>
  </r>
  <r>
    <x v="1"/>
    <n v="0"/>
    <n v="0"/>
    <n v="0"/>
    <n v="42051"/>
    <x v="2953"/>
    <x v="0"/>
    <x v="0"/>
    <x v="0"/>
    <s v="80.02.01"/>
    <x v="3"/>
    <x v="3"/>
    <x v="3"/>
    <s v="Retenções Iur"/>
    <s v="80.02.01"/>
    <s v="Retenções Iur"/>
    <s v="80.02.01"/>
    <x v="3"/>
    <x v="0"/>
    <x v="2"/>
    <x v="1"/>
    <x v="1"/>
    <x v="2"/>
    <x v="0"/>
    <x v="0"/>
    <x v="9"/>
    <s v="2022-10-20"/>
    <x v="3"/>
    <n v="42051"/>
    <x v="0"/>
    <m/>
    <x v="0"/>
    <m/>
    <x v="3"/>
    <n v="100474696"/>
    <x v="0"/>
    <x v="0"/>
    <s v="Retenções Iur"/>
    <s v="ORI"/>
    <x v="0"/>
    <s v="RIUR"/>
    <x v="0"/>
    <x v="0"/>
    <x v="0"/>
    <x v="0"/>
    <x v="0"/>
    <x v="0"/>
    <x v="0"/>
    <x v="0"/>
    <x v="0"/>
    <x v="0"/>
    <x v="0"/>
    <s v="Retenções Iur"/>
    <x v="0"/>
    <x v="0"/>
    <x v="0"/>
    <x v="0"/>
    <x v="2"/>
    <x v="0"/>
    <x v="0"/>
    <s v="000000"/>
    <x v="0"/>
    <x v="1"/>
    <x v="0"/>
    <x v="0"/>
    <s v="RETENCAO OT"/>
  </r>
  <r>
    <x v="1"/>
    <n v="0"/>
    <n v="0"/>
    <n v="0"/>
    <n v="20743"/>
    <x v="2954"/>
    <x v="0"/>
    <x v="0"/>
    <x v="0"/>
    <s v="80.02.01"/>
    <x v="3"/>
    <x v="3"/>
    <x v="3"/>
    <s v="Retenções Iur"/>
    <s v="80.02.01"/>
    <s v="Retenções Iur"/>
    <s v="80.02.01"/>
    <x v="3"/>
    <x v="0"/>
    <x v="2"/>
    <x v="1"/>
    <x v="1"/>
    <x v="2"/>
    <x v="0"/>
    <x v="0"/>
    <x v="9"/>
    <s v="2022-10-20"/>
    <x v="3"/>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2955"/>
    <x v="0"/>
    <x v="0"/>
    <x v="0"/>
    <s v="80.02.10.01"/>
    <x v="9"/>
    <x v="3"/>
    <x v="3"/>
    <s v="Outros"/>
    <s v="80.02.10"/>
    <s v="Outros"/>
    <s v="80.02.10"/>
    <x v="29"/>
    <x v="0"/>
    <x v="2"/>
    <x v="1"/>
    <x v="1"/>
    <x v="2"/>
    <x v="0"/>
    <x v="0"/>
    <x v="9"/>
    <s v="2022-10-20"/>
    <x v="3"/>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2956"/>
    <x v="0"/>
    <x v="0"/>
    <x v="0"/>
    <s v="80.02.10.02"/>
    <x v="18"/>
    <x v="3"/>
    <x v="3"/>
    <s v="Outros"/>
    <s v="80.02.10"/>
    <s v="Outros"/>
    <s v="80.02.10"/>
    <x v="30"/>
    <x v="0"/>
    <x v="2"/>
    <x v="1"/>
    <x v="1"/>
    <x v="2"/>
    <x v="0"/>
    <x v="0"/>
    <x v="9"/>
    <s v="2022-10-20"/>
    <x v="3"/>
    <n v="162"/>
    <x v="0"/>
    <m/>
    <x v="0"/>
    <m/>
    <x v="34"/>
    <n v="100474707"/>
    <x v="0"/>
    <x v="0"/>
    <s v="Retençoes STAPS"/>
    <s v="ORI"/>
    <x v="0"/>
    <s v="RSND"/>
    <x v="0"/>
    <x v="0"/>
    <x v="0"/>
    <x v="0"/>
    <x v="0"/>
    <x v="0"/>
    <x v="0"/>
    <x v="1"/>
    <x v="0"/>
    <x v="0"/>
    <x v="0"/>
    <s v="Retençoes STAPS"/>
    <x v="0"/>
    <x v="0"/>
    <x v="0"/>
    <x v="0"/>
    <x v="2"/>
    <x v="0"/>
    <x v="0"/>
    <s v="000000"/>
    <x v="0"/>
    <x v="1"/>
    <x v="0"/>
    <x v="0"/>
    <s v="RETENCAO OT"/>
  </r>
  <r>
    <x v="1"/>
    <n v="0"/>
    <n v="0"/>
    <n v="0"/>
    <n v="92959"/>
    <x v="2957"/>
    <x v="0"/>
    <x v="0"/>
    <x v="0"/>
    <s v="80.02.10.01"/>
    <x v="9"/>
    <x v="3"/>
    <x v="3"/>
    <s v="Outros"/>
    <s v="80.02.10"/>
    <s v="Outros"/>
    <s v="80.02.10"/>
    <x v="29"/>
    <x v="0"/>
    <x v="2"/>
    <x v="1"/>
    <x v="1"/>
    <x v="2"/>
    <x v="0"/>
    <x v="0"/>
    <x v="9"/>
    <s v="2022-10-20"/>
    <x v="3"/>
    <n v="9295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231"/>
    <x v="2958"/>
    <x v="0"/>
    <x v="0"/>
    <x v="0"/>
    <s v="80.02.10.02"/>
    <x v="18"/>
    <x v="3"/>
    <x v="3"/>
    <s v="Outros"/>
    <s v="80.02.10"/>
    <s v="Outros"/>
    <s v="80.02.10"/>
    <x v="30"/>
    <x v="0"/>
    <x v="2"/>
    <x v="1"/>
    <x v="1"/>
    <x v="2"/>
    <x v="0"/>
    <x v="0"/>
    <x v="9"/>
    <s v="2022-10-20"/>
    <x v="3"/>
    <n v="4231"/>
    <x v="0"/>
    <m/>
    <x v="0"/>
    <m/>
    <x v="34"/>
    <n v="100474707"/>
    <x v="0"/>
    <x v="0"/>
    <s v="Retençoes STAPS"/>
    <s v="ORI"/>
    <x v="0"/>
    <s v="RSND"/>
    <x v="0"/>
    <x v="0"/>
    <x v="0"/>
    <x v="0"/>
    <x v="0"/>
    <x v="0"/>
    <x v="0"/>
    <x v="1"/>
    <x v="0"/>
    <x v="0"/>
    <x v="0"/>
    <s v="Retençoes STAPS"/>
    <x v="0"/>
    <x v="0"/>
    <x v="0"/>
    <x v="0"/>
    <x v="2"/>
    <x v="0"/>
    <x v="0"/>
    <s v="000000"/>
    <x v="0"/>
    <x v="1"/>
    <x v="0"/>
    <x v="0"/>
    <s v="RETENCAO OT"/>
  </r>
  <r>
    <x v="1"/>
    <n v="0"/>
    <n v="0"/>
    <n v="0"/>
    <n v="271"/>
    <x v="2959"/>
    <x v="0"/>
    <x v="0"/>
    <x v="0"/>
    <s v="80.02.10.24"/>
    <x v="20"/>
    <x v="3"/>
    <x v="3"/>
    <s v="Outros"/>
    <s v="80.02.10"/>
    <s v="Outros"/>
    <s v="80.02.10"/>
    <x v="30"/>
    <x v="0"/>
    <x v="2"/>
    <x v="1"/>
    <x v="1"/>
    <x v="2"/>
    <x v="0"/>
    <x v="0"/>
    <x v="9"/>
    <s v="2022-10-20"/>
    <x v="3"/>
    <n v="271"/>
    <x v="0"/>
    <m/>
    <x v="0"/>
    <m/>
    <x v="36"/>
    <n v="100478987"/>
    <x v="0"/>
    <x v="0"/>
    <s v="Retenções SIACSA"/>
    <s v="ORI"/>
    <x v="0"/>
    <s v="SIACSA"/>
    <x v="0"/>
    <x v="0"/>
    <x v="0"/>
    <x v="0"/>
    <x v="0"/>
    <x v="0"/>
    <x v="0"/>
    <x v="1"/>
    <x v="0"/>
    <x v="0"/>
    <x v="0"/>
    <s v="Retenções SIACSA"/>
    <x v="0"/>
    <x v="0"/>
    <x v="0"/>
    <x v="0"/>
    <x v="2"/>
    <x v="0"/>
    <x v="0"/>
    <s v="000000"/>
    <x v="0"/>
    <x v="1"/>
    <x v="0"/>
    <x v="0"/>
    <s v="RETENCAO OT"/>
  </r>
  <r>
    <x v="1"/>
    <n v="0"/>
    <n v="0"/>
    <n v="0"/>
    <n v="12772"/>
    <x v="2960"/>
    <x v="0"/>
    <x v="0"/>
    <x v="0"/>
    <s v="80.02.10.26"/>
    <x v="21"/>
    <x v="3"/>
    <x v="3"/>
    <s v="Outros"/>
    <s v="80.02.10"/>
    <s v="Outros"/>
    <s v="80.02.10"/>
    <x v="31"/>
    <x v="0"/>
    <x v="2"/>
    <x v="10"/>
    <x v="1"/>
    <x v="2"/>
    <x v="0"/>
    <x v="0"/>
    <x v="9"/>
    <s v="2022-10-20"/>
    <x v="3"/>
    <n v="12772"/>
    <x v="0"/>
    <m/>
    <x v="0"/>
    <m/>
    <x v="37"/>
    <n v="100479277"/>
    <x v="0"/>
    <x v="0"/>
    <s v="Retenção Sansung"/>
    <s v="ORI"/>
    <x v="0"/>
    <s v="RS"/>
    <x v="0"/>
    <x v="0"/>
    <x v="0"/>
    <x v="0"/>
    <x v="0"/>
    <x v="0"/>
    <x v="0"/>
    <x v="1"/>
    <x v="0"/>
    <x v="0"/>
    <x v="0"/>
    <s v="Retenção Sansung"/>
    <x v="0"/>
    <x v="0"/>
    <x v="0"/>
    <x v="0"/>
    <x v="2"/>
    <x v="0"/>
    <x v="0"/>
    <s v="000000"/>
    <x v="0"/>
    <x v="1"/>
    <x v="0"/>
    <x v="0"/>
    <s v="RETENCAO OT"/>
  </r>
  <r>
    <x v="0"/>
    <n v="0"/>
    <n v="0"/>
    <n v="0"/>
    <n v="46500"/>
    <x v="2961"/>
    <x v="0"/>
    <x v="1"/>
    <x v="0"/>
    <s v="01.27.06.72"/>
    <x v="47"/>
    <x v="2"/>
    <x v="2"/>
    <s v="Requalificação Urbana e habitação"/>
    <s v="01.27.06"/>
    <s v="Requalificação Urbana e habitação"/>
    <s v="01.27.06"/>
    <x v="1"/>
    <x v="0"/>
    <x v="1"/>
    <x v="1"/>
    <x v="0"/>
    <x v="1"/>
    <x v="1"/>
    <x v="0"/>
    <x v="10"/>
    <s v="2022-11-02"/>
    <x v="3"/>
    <n v="46500"/>
    <x v="0"/>
    <m/>
    <x v="0"/>
    <m/>
    <x v="323"/>
    <n v="100479322"/>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Empresa Cardoso Multiservice, pela prestação de serviço de reparação de camaras de frio e manutenção de equipamentos no Mercado Municipal, conforme anexo."/>
  </r>
  <r>
    <x v="0"/>
    <n v="0"/>
    <n v="0"/>
    <n v="0"/>
    <n v="90000"/>
    <x v="2962"/>
    <x v="0"/>
    <x v="0"/>
    <x v="0"/>
    <s v="03.03.10"/>
    <x v="0"/>
    <x v="0"/>
    <x v="0"/>
    <s v="Receitas Da Câmara"/>
    <s v="03.03.10"/>
    <s v="Receitas Da Câmara"/>
    <s v="03.03.10"/>
    <x v="45"/>
    <x v="0"/>
    <x v="1"/>
    <x v="1"/>
    <x v="0"/>
    <x v="0"/>
    <x v="0"/>
    <x v="0"/>
    <x v="9"/>
    <s v="2022-10-24"/>
    <x v="3"/>
    <n v="9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2963"/>
    <x v="0"/>
    <x v="1"/>
    <x v="0"/>
    <s v="01.25.04.22"/>
    <x v="11"/>
    <x v="4"/>
    <x v="4"/>
    <s v="Cultura"/>
    <s v="01.25.04"/>
    <s v="Cultura"/>
    <s v="01.25.04"/>
    <x v="4"/>
    <x v="0"/>
    <x v="3"/>
    <x v="2"/>
    <x v="0"/>
    <x v="1"/>
    <x v="2"/>
    <x v="0"/>
    <x v="10"/>
    <s v="2022-11-02"/>
    <x v="3"/>
    <n v="4000"/>
    <x v="0"/>
    <m/>
    <x v="0"/>
    <m/>
    <x v="428"/>
    <n v="100479411"/>
    <x v="0"/>
    <x v="0"/>
    <s v="Atividades culturais e promoção da cultura no Concelho"/>
    <s v="ORI"/>
    <x v="0"/>
    <s v="ACPCC"/>
    <x v="0"/>
    <x v="0"/>
    <x v="0"/>
    <x v="0"/>
    <x v="0"/>
    <x v="0"/>
    <x v="0"/>
    <x v="1"/>
    <x v="0"/>
    <x v="0"/>
    <x v="0"/>
    <s v="Atividades culturais e promoção da cultura no Concelho"/>
    <x v="0"/>
    <x v="0"/>
    <x v="0"/>
    <x v="0"/>
    <x v="1"/>
    <x v="0"/>
    <x v="0"/>
    <s v="000000"/>
    <x v="0"/>
    <x v="0"/>
    <x v="0"/>
    <x v="0"/>
    <s v="Apoio financeiro a favor do jogador Elisandro Rocha Tavares, para aquisição de medicamentos e deslocação para curativos diários, devido a lesão durante o jogo de futebol, conforme anexo."/>
  </r>
  <r>
    <x v="1"/>
    <n v="0"/>
    <n v="0"/>
    <n v="0"/>
    <n v="1800"/>
    <x v="2964"/>
    <x v="0"/>
    <x v="0"/>
    <x v="0"/>
    <s v="03.03.10"/>
    <x v="0"/>
    <x v="0"/>
    <x v="0"/>
    <s v="Receitas Da Câmara"/>
    <s v="03.03.10"/>
    <s v="Receitas Da Câmara"/>
    <s v="03.03.10"/>
    <x v="35"/>
    <x v="0"/>
    <x v="1"/>
    <x v="11"/>
    <x v="0"/>
    <x v="0"/>
    <x v="0"/>
    <x v="0"/>
    <x v="9"/>
    <s v="2022-10-24"/>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45"/>
    <x v="2965"/>
    <x v="0"/>
    <x v="0"/>
    <x v="0"/>
    <s v="03.03.10"/>
    <x v="0"/>
    <x v="0"/>
    <x v="0"/>
    <s v="Receitas Da Câmara"/>
    <s v="03.03.10"/>
    <s v="Receitas Da Câmara"/>
    <s v="03.03.10"/>
    <x v="38"/>
    <x v="0"/>
    <x v="1"/>
    <x v="1"/>
    <x v="0"/>
    <x v="0"/>
    <x v="0"/>
    <x v="0"/>
    <x v="9"/>
    <s v="2022-10-24"/>
    <x v="3"/>
    <n v="2254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70"/>
    <x v="2966"/>
    <x v="0"/>
    <x v="0"/>
    <x v="0"/>
    <s v="03.03.10"/>
    <x v="0"/>
    <x v="0"/>
    <x v="0"/>
    <s v="Receitas Da Câmara"/>
    <s v="03.03.10"/>
    <s v="Receitas Da Câmara"/>
    <s v="03.03.10"/>
    <x v="40"/>
    <x v="0"/>
    <x v="5"/>
    <x v="4"/>
    <x v="0"/>
    <x v="0"/>
    <x v="0"/>
    <x v="0"/>
    <x v="9"/>
    <s v="2022-10-24"/>
    <x v="3"/>
    <n v="29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20"/>
    <x v="2967"/>
    <x v="0"/>
    <x v="0"/>
    <x v="0"/>
    <s v="03.03.10"/>
    <x v="0"/>
    <x v="0"/>
    <x v="0"/>
    <s v="Receitas Da Câmara"/>
    <s v="03.03.10"/>
    <s v="Receitas Da Câmara"/>
    <s v="03.03.10"/>
    <x v="52"/>
    <x v="0"/>
    <x v="5"/>
    <x v="4"/>
    <x v="0"/>
    <x v="0"/>
    <x v="0"/>
    <x v="0"/>
    <x v="9"/>
    <s v="2022-10-24"/>
    <x v="3"/>
    <n v="2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60"/>
    <x v="2968"/>
    <x v="0"/>
    <x v="0"/>
    <x v="0"/>
    <s v="03.03.10"/>
    <x v="0"/>
    <x v="0"/>
    <x v="0"/>
    <s v="Receitas Da Câmara"/>
    <s v="03.03.10"/>
    <s v="Receitas Da Câmara"/>
    <s v="03.03.10"/>
    <x v="34"/>
    <x v="0"/>
    <x v="5"/>
    <x v="4"/>
    <x v="0"/>
    <x v="0"/>
    <x v="0"/>
    <x v="0"/>
    <x v="9"/>
    <s v="2022-10-24"/>
    <x v="3"/>
    <n v="6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2969"/>
    <x v="0"/>
    <x v="0"/>
    <x v="0"/>
    <s v="03.03.10"/>
    <x v="0"/>
    <x v="0"/>
    <x v="0"/>
    <s v="Receitas Da Câmara"/>
    <s v="03.03.10"/>
    <s v="Receitas Da Câmara"/>
    <s v="03.03.10"/>
    <x v="37"/>
    <x v="0"/>
    <x v="5"/>
    <x v="4"/>
    <x v="0"/>
    <x v="0"/>
    <x v="0"/>
    <x v="0"/>
    <x v="9"/>
    <s v="2022-10-24"/>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2970"/>
    <x v="0"/>
    <x v="0"/>
    <x v="0"/>
    <s v="03.03.10"/>
    <x v="0"/>
    <x v="0"/>
    <x v="0"/>
    <s v="Receitas Da Câmara"/>
    <s v="03.03.10"/>
    <s v="Receitas Da Câmara"/>
    <s v="03.03.10"/>
    <x v="36"/>
    <x v="0"/>
    <x v="5"/>
    <x v="4"/>
    <x v="0"/>
    <x v="0"/>
    <x v="0"/>
    <x v="0"/>
    <x v="9"/>
    <s v="2022-10-24"/>
    <x v="3"/>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2971"/>
    <x v="0"/>
    <x v="0"/>
    <x v="0"/>
    <s v="03.03.10"/>
    <x v="0"/>
    <x v="0"/>
    <x v="0"/>
    <s v="Receitas Da Câmara"/>
    <s v="03.03.10"/>
    <s v="Receitas Da Câmara"/>
    <s v="03.03.10"/>
    <x v="39"/>
    <x v="0"/>
    <x v="5"/>
    <x v="4"/>
    <x v="0"/>
    <x v="0"/>
    <x v="0"/>
    <x v="0"/>
    <x v="9"/>
    <s v="2022-10-25"/>
    <x v="3"/>
    <n v="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319"/>
    <x v="2972"/>
    <x v="0"/>
    <x v="0"/>
    <x v="0"/>
    <s v="03.03.10"/>
    <x v="0"/>
    <x v="0"/>
    <x v="0"/>
    <s v="Receitas Da Câmara"/>
    <s v="03.03.10"/>
    <s v="Receitas Da Câmara"/>
    <s v="03.03.10"/>
    <x v="38"/>
    <x v="0"/>
    <x v="1"/>
    <x v="1"/>
    <x v="0"/>
    <x v="0"/>
    <x v="0"/>
    <x v="0"/>
    <x v="9"/>
    <s v="2022-10-25"/>
    <x v="3"/>
    <n v="2931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80"/>
    <x v="2973"/>
    <x v="0"/>
    <x v="0"/>
    <x v="0"/>
    <s v="03.03.10"/>
    <x v="0"/>
    <x v="0"/>
    <x v="0"/>
    <s v="Receitas Da Câmara"/>
    <s v="03.03.10"/>
    <s v="Receitas Da Câmara"/>
    <s v="03.03.10"/>
    <x v="34"/>
    <x v="0"/>
    <x v="5"/>
    <x v="4"/>
    <x v="0"/>
    <x v="0"/>
    <x v="0"/>
    <x v="0"/>
    <x v="9"/>
    <s v="2022-10-25"/>
    <x v="3"/>
    <n v="3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2974"/>
    <x v="0"/>
    <x v="0"/>
    <x v="0"/>
    <s v="03.03.10"/>
    <x v="0"/>
    <x v="0"/>
    <x v="0"/>
    <s v="Receitas Da Câmara"/>
    <s v="03.03.10"/>
    <s v="Receitas Da Câmara"/>
    <s v="03.03.10"/>
    <x v="6"/>
    <x v="0"/>
    <x v="5"/>
    <x v="4"/>
    <x v="0"/>
    <x v="0"/>
    <x v="0"/>
    <x v="0"/>
    <x v="9"/>
    <s v="2022-10-25"/>
    <x v="3"/>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0"/>
    <x v="2975"/>
    <x v="0"/>
    <x v="0"/>
    <x v="0"/>
    <s v="03.03.10"/>
    <x v="0"/>
    <x v="0"/>
    <x v="0"/>
    <s v="Receitas Da Câmara"/>
    <s v="03.03.10"/>
    <s v="Receitas Da Câmara"/>
    <s v="03.03.10"/>
    <x v="48"/>
    <x v="0"/>
    <x v="5"/>
    <x v="4"/>
    <x v="0"/>
    <x v="0"/>
    <x v="0"/>
    <x v="0"/>
    <x v="9"/>
    <s v="2022-10-25"/>
    <x v="3"/>
    <n v="200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5000"/>
    <x v="2976"/>
    <x v="0"/>
    <x v="0"/>
    <x v="0"/>
    <s v="03.03.10"/>
    <x v="0"/>
    <x v="0"/>
    <x v="0"/>
    <s v="Receitas Da Câmara"/>
    <s v="03.03.10"/>
    <s v="Receitas Da Câmara"/>
    <s v="03.03.10"/>
    <x v="45"/>
    <x v="0"/>
    <x v="1"/>
    <x v="1"/>
    <x v="0"/>
    <x v="0"/>
    <x v="0"/>
    <x v="0"/>
    <x v="9"/>
    <s v="2022-10-25"/>
    <x v="3"/>
    <n v="7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2977"/>
    <x v="0"/>
    <x v="0"/>
    <x v="0"/>
    <s v="03.03.10"/>
    <x v="0"/>
    <x v="0"/>
    <x v="0"/>
    <s v="Receitas Da Câmara"/>
    <s v="03.03.10"/>
    <s v="Receitas Da Câmara"/>
    <s v="03.03.10"/>
    <x v="35"/>
    <x v="0"/>
    <x v="1"/>
    <x v="11"/>
    <x v="0"/>
    <x v="0"/>
    <x v="0"/>
    <x v="0"/>
    <x v="9"/>
    <s v="2022-10-25"/>
    <x v="3"/>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13"/>
    <x v="2978"/>
    <x v="0"/>
    <x v="0"/>
    <x v="0"/>
    <s v="03.03.10"/>
    <x v="0"/>
    <x v="0"/>
    <x v="0"/>
    <s v="Receitas Da Câmara"/>
    <s v="03.03.10"/>
    <s v="Receitas Da Câmara"/>
    <s v="03.03.10"/>
    <x v="40"/>
    <x v="0"/>
    <x v="5"/>
    <x v="4"/>
    <x v="0"/>
    <x v="0"/>
    <x v="0"/>
    <x v="0"/>
    <x v="9"/>
    <s v="2022-10-25"/>
    <x v="3"/>
    <n v="741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5"/>
    <x v="2979"/>
    <x v="0"/>
    <x v="0"/>
    <x v="0"/>
    <s v="03.03.10"/>
    <x v="0"/>
    <x v="0"/>
    <x v="0"/>
    <s v="Receitas Da Câmara"/>
    <s v="03.03.10"/>
    <s v="Receitas Da Câmara"/>
    <s v="03.03.10"/>
    <x v="46"/>
    <x v="0"/>
    <x v="5"/>
    <x v="4"/>
    <x v="0"/>
    <x v="0"/>
    <x v="0"/>
    <x v="0"/>
    <x v="9"/>
    <s v="2022-10-25"/>
    <x v="3"/>
    <n v="4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
    <x v="2980"/>
    <x v="0"/>
    <x v="0"/>
    <x v="0"/>
    <s v="03.03.10"/>
    <x v="0"/>
    <x v="0"/>
    <x v="0"/>
    <s v="Receitas Da Câmara"/>
    <s v="03.03.10"/>
    <s v="Receitas Da Câmara"/>
    <s v="03.03.10"/>
    <x v="36"/>
    <x v="0"/>
    <x v="5"/>
    <x v="4"/>
    <x v="0"/>
    <x v="0"/>
    <x v="0"/>
    <x v="0"/>
    <x v="9"/>
    <s v="2022-10-25"/>
    <x v="3"/>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6"/>
    <x v="2981"/>
    <x v="0"/>
    <x v="0"/>
    <x v="0"/>
    <s v="03.03.10"/>
    <x v="0"/>
    <x v="0"/>
    <x v="0"/>
    <s v="Receitas Da Câmara"/>
    <s v="03.03.10"/>
    <s v="Receitas Da Câmara"/>
    <s v="03.03.10"/>
    <x v="40"/>
    <x v="0"/>
    <x v="5"/>
    <x v="4"/>
    <x v="0"/>
    <x v="0"/>
    <x v="0"/>
    <x v="0"/>
    <x v="9"/>
    <s v="2022-10-27"/>
    <x v="3"/>
    <n v="33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60"/>
    <x v="2982"/>
    <x v="0"/>
    <x v="0"/>
    <x v="0"/>
    <s v="03.03.10"/>
    <x v="0"/>
    <x v="0"/>
    <x v="0"/>
    <s v="Receitas Da Câmara"/>
    <s v="03.03.10"/>
    <s v="Receitas Da Câmara"/>
    <s v="03.03.10"/>
    <x v="34"/>
    <x v="0"/>
    <x v="5"/>
    <x v="4"/>
    <x v="0"/>
    <x v="0"/>
    <x v="0"/>
    <x v="0"/>
    <x v="9"/>
    <s v="2022-10-27"/>
    <x v="3"/>
    <n v="2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2983"/>
    <x v="0"/>
    <x v="0"/>
    <x v="0"/>
    <s v="03.03.10"/>
    <x v="0"/>
    <x v="0"/>
    <x v="0"/>
    <s v="Receitas Da Câmara"/>
    <s v="03.03.10"/>
    <s v="Receitas Da Câmara"/>
    <s v="03.03.10"/>
    <x v="46"/>
    <x v="0"/>
    <x v="5"/>
    <x v="4"/>
    <x v="0"/>
    <x v="0"/>
    <x v="0"/>
    <x v="0"/>
    <x v="9"/>
    <s v="2022-10-27"/>
    <x v="3"/>
    <n v="4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00000"/>
    <x v="2984"/>
    <x v="0"/>
    <x v="1"/>
    <x v="0"/>
    <s v="03.16.15"/>
    <x v="6"/>
    <x v="0"/>
    <x v="5"/>
    <s v="Direção Financeira"/>
    <s v="03.16.15"/>
    <s v="Direção Financeira"/>
    <s v="03.16.15"/>
    <x v="71"/>
    <x v="0"/>
    <x v="1"/>
    <x v="1"/>
    <x v="0"/>
    <x v="0"/>
    <x v="1"/>
    <x v="0"/>
    <x v="4"/>
    <s v="2022-01-28"/>
    <x v="1"/>
    <n v="200000"/>
    <x v="0"/>
    <m/>
    <x v="0"/>
    <m/>
    <x v="192"/>
    <n v="100477809"/>
    <x v="0"/>
    <x v="0"/>
    <s v="Direção Financeira"/>
    <s v="ORI"/>
    <x v="0"/>
    <m/>
    <x v="0"/>
    <x v="0"/>
    <x v="0"/>
    <x v="0"/>
    <x v="0"/>
    <x v="0"/>
    <x v="0"/>
    <x v="1"/>
    <x v="0"/>
    <x v="0"/>
    <x v="0"/>
    <s v="Direção Financeira"/>
    <x v="0"/>
    <x v="0"/>
    <x v="0"/>
    <x v="0"/>
    <x v="0"/>
    <x v="0"/>
    <x v="0"/>
    <s v="000159"/>
    <x v="0"/>
    <x v="0"/>
    <x v="0"/>
    <x v="0"/>
    <s v="Pagamento de  10.86956522% do valor do contrato + IVA pelo serviço prestado no fornecimento a armação de palco, aquando da realização do Festival 2019, conforme justificativos em anexo."/>
  </r>
  <r>
    <x v="1"/>
    <n v="0"/>
    <n v="0"/>
    <n v="0"/>
    <n v="6000"/>
    <x v="2985"/>
    <x v="0"/>
    <x v="1"/>
    <x v="0"/>
    <s v="01.25.05.10"/>
    <x v="5"/>
    <x v="4"/>
    <x v="4"/>
    <s v="Saúde"/>
    <s v="01.25.05"/>
    <s v="Saúde"/>
    <s v="01.25.05"/>
    <x v="5"/>
    <x v="0"/>
    <x v="4"/>
    <x v="3"/>
    <x v="0"/>
    <x v="1"/>
    <x v="2"/>
    <x v="0"/>
    <x v="5"/>
    <s v="2022-02-15"/>
    <x v="1"/>
    <n v="6000"/>
    <x v="0"/>
    <m/>
    <x v="0"/>
    <m/>
    <x v="342"/>
    <n v="100409434"/>
    <x v="0"/>
    <x v="0"/>
    <s v="Assistencia social"/>
    <s v="ORI"/>
    <x v="0"/>
    <m/>
    <x v="0"/>
    <x v="0"/>
    <x v="0"/>
    <x v="0"/>
    <x v="0"/>
    <x v="0"/>
    <x v="0"/>
    <x v="1"/>
    <x v="0"/>
    <x v="0"/>
    <x v="0"/>
    <s v="Assistencia social"/>
    <x v="0"/>
    <x v="0"/>
    <x v="0"/>
    <x v="0"/>
    <x v="1"/>
    <x v="0"/>
    <x v="0"/>
    <s v="000282"/>
    <x v="0"/>
    <x v="0"/>
    <x v="0"/>
    <x v="0"/>
    <s v="Pagamento a favor do Sr. Carolino Gomes Duarte referente ao pagamento de renda do mês de fevereiro da Srª. Idília da Graça, conforme anexo"/>
  </r>
  <r>
    <x v="1"/>
    <n v="0"/>
    <n v="0"/>
    <n v="0"/>
    <n v="13000"/>
    <x v="2986"/>
    <x v="0"/>
    <x v="0"/>
    <x v="0"/>
    <s v="03.03.10"/>
    <x v="0"/>
    <x v="0"/>
    <x v="0"/>
    <s v="Receitas Da Câmara"/>
    <s v="03.03.10"/>
    <s v="Receitas Da Câmara"/>
    <s v="03.03.10"/>
    <x v="35"/>
    <x v="0"/>
    <x v="1"/>
    <x v="11"/>
    <x v="0"/>
    <x v="0"/>
    <x v="0"/>
    <x v="0"/>
    <x v="5"/>
    <s v="2022-02-28"/>
    <x v="1"/>
    <n v="1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2987"/>
    <x v="0"/>
    <x v="0"/>
    <x v="0"/>
    <s v="03.03.10"/>
    <x v="0"/>
    <x v="0"/>
    <x v="0"/>
    <s v="Receitas Da Câmara"/>
    <s v="03.03.10"/>
    <s v="Receitas Da Câmara"/>
    <s v="03.03.10"/>
    <x v="46"/>
    <x v="0"/>
    <x v="5"/>
    <x v="4"/>
    <x v="0"/>
    <x v="0"/>
    <x v="0"/>
    <x v="0"/>
    <x v="5"/>
    <s v="2022-02-28"/>
    <x v="1"/>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2988"/>
    <x v="0"/>
    <x v="0"/>
    <x v="0"/>
    <s v="03.03.10"/>
    <x v="0"/>
    <x v="0"/>
    <x v="0"/>
    <s v="Receitas Da Câmara"/>
    <s v="03.03.10"/>
    <s v="Receitas Da Câmara"/>
    <s v="03.03.10"/>
    <x v="52"/>
    <x v="0"/>
    <x v="5"/>
    <x v="4"/>
    <x v="0"/>
    <x v="0"/>
    <x v="0"/>
    <x v="0"/>
    <x v="5"/>
    <s v="2022-02-28"/>
    <x v="1"/>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60"/>
    <x v="2989"/>
    <x v="0"/>
    <x v="0"/>
    <x v="0"/>
    <s v="03.03.10"/>
    <x v="0"/>
    <x v="0"/>
    <x v="0"/>
    <s v="Receitas Da Câmara"/>
    <s v="03.03.10"/>
    <s v="Receitas Da Câmara"/>
    <s v="03.03.10"/>
    <x v="44"/>
    <x v="0"/>
    <x v="5"/>
    <x v="4"/>
    <x v="0"/>
    <x v="0"/>
    <x v="0"/>
    <x v="0"/>
    <x v="5"/>
    <s v="2022-02-28"/>
    <x v="1"/>
    <n v="5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882"/>
    <x v="2990"/>
    <x v="0"/>
    <x v="0"/>
    <x v="0"/>
    <s v="03.03.10"/>
    <x v="0"/>
    <x v="0"/>
    <x v="0"/>
    <s v="Receitas Da Câmara"/>
    <s v="03.03.10"/>
    <s v="Receitas Da Câmara"/>
    <s v="03.03.10"/>
    <x v="38"/>
    <x v="0"/>
    <x v="1"/>
    <x v="1"/>
    <x v="0"/>
    <x v="0"/>
    <x v="0"/>
    <x v="0"/>
    <x v="5"/>
    <s v="2022-02-28"/>
    <x v="1"/>
    <n v="3488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2991"/>
    <x v="0"/>
    <x v="0"/>
    <x v="0"/>
    <s v="03.03.10"/>
    <x v="0"/>
    <x v="0"/>
    <x v="0"/>
    <s v="Receitas Da Câmara"/>
    <s v="03.03.10"/>
    <s v="Receitas Da Câmara"/>
    <s v="03.03.10"/>
    <x v="36"/>
    <x v="0"/>
    <x v="5"/>
    <x v="4"/>
    <x v="0"/>
    <x v="0"/>
    <x v="0"/>
    <x v="0"/>
    <x v="5"/>
    <s v="2022-02-28"/>
    <x v="1"/>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100"/>
    <x v="2992"/>
    <x v="0"/>
    <x v="0"/>
    <x v="0"/>
    <s v="03.03.10"/>
    <x v="0"/>
    <x v="0"/>
    <x v="0"/>
    <s v="Receitas Da Câmara"/>
    <s v="03.03.10"/>
    <s v="Receitas Da Câmara"/>
    <s v="03.03.10"/>
    <x v="6"/>
    <x v="0"/>
    <x v="5"/>
    <x v="4"/>
    <x v="0"/>
    <x v="0"/>
    <x v="0"/>
    <x v="0"/>
    <x v="5"/>
    <s v="2022-02-28"/>
    <x v="1"/>
    <n v="3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0"/>
    <x v="2993"/>
    <x v="0"/>
    <x v="0"/>
    <x v="0"/>
    <s v="03.03.10"/>
    <x v="0"/>
    <x v="0"/>
    <x v="0"/>
    <s v="Receitas Da Câmara"/>
    <s v="03.03.10"/>
    <s v="Receitas Da Câmara"/>
    <s v="03.03.10"/>
    <x v="39"/>
    <x v="0"/>
    <x v="5"/>
    <x v="4"/>
    <x v="0"/>
    <x v="0"/>
    <x v="0"/>
    <x v="0"/>
    <x v="5"/>
    <s v="2022-02-28"/>
    <x v="1"/>
    <n v="2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20"/>
    <x v="2994"/>
    <x v="0"/>
    <x v="0"/>
    <x v="0"/>
    <s v="03.03.10"/>
    <x v="0"/>
    <x v="0"/>
    <x v="0"/>
    <s v="Receitas Da Câmara"/>
    <s v="03.03.10"/>
    <s v="Receitas Da Câmara"/>
    <s v="03.03.10"/>
    <x v="40"/>
    <x v="0"/>
    <x v="5"/>
    <x v="4"/>
    <x v="0"/>
    <x v="0"/>
    <x v="0"/>
    <x v="0"/>
    <x v="5"/>
    <s v="2022-02-28"/>
    <x v="1"/>
    <n v="8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2995"/>
    <x v="0"/>
    <x v="0"/>
    <x v="0"/>
    <s v="03.03.10"/>
    <x v="0"/>
    <x v="0"/>
    <x v="0"/>
    <s v="Receitas Da Câmara"/>
    <s v="03.03.10"/>
    <s v="Receitas Da Câmara"/>
    <s v="03.03.10"/>
    <x v="51"/>
    <x v="0"/>
    <x v="5"/>
    <x v="4"/>
    <x v="0"/>
    <x v="0"/>
    <x v="0"/>
    <x v="0"/>
    <x v="5"/>
    <s v="2022-02-28"/>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95"/>
    <x v="2996"/>
    <x v="0"/>
    <x v="1"/>
    <x v="0"/>
    <s v="03.16.15"/>
    <x v="6"/>
    <x v="0"/>
    <x v="5"/>
    <s v="Direção Financeira"/>
    <s v="03.16.15"/>
    <s v="Direção Financeira"/>
    <s v="03.16.15"/>
    <x v="20"/>
    <x v="0"/>
    <x v="1"/>
    <x v="5"/>
    <x v="0"/>
    <x v="0"/>
    <x v="2"/>
    <x v="0"/>
    <x v="4"/>
    <s v="2022-01-26"/>
    <x v="1"/>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 mês de janeiro de 2022, conforme anexo."/>
  </r>
  <r>
    <x v="1"/>
    <n v="0"/>
    <n v="0"/>
    <n v="0"/>
    <n v="540"/>
    <x v="2997"/>
    <x v="0"/>
    <x v="1"/>
    <x v="0"/>
    <s v="01.25.05.09"/>
    <x v="15"/>
    <x v="4"/>
    <x v="4"/>
    <s v="Saúde"/>
    <s v="01.25.05"/>
    <s v="Saúde"/>
    <s v="01.25.05"/>
    <x v="5"/>
    <x v="0"/>
    <x v="4"/>
    <x v="3"/>
    <x v="0"/>
    <x v="1"/>
    <x v="2"/>
    <x v="0"/>
    <x v="4"/>
    <s v="2022-01-24"/>
    <x v="1"/>
    <n v="540"/>
    <x v="0"/>
    <m/>
    <x v="0"/>
    <m/>
    <x v="146"/>
    <n v="100476294"/>
    <x v="0"/>
    <x v="0"/>
    <s v="Apoio a Consultas de Especialidade e Medicamentos"/>
    <s v="ORI"/>
    <x v="0"/>
    <s v="ACE"/>
    <x v="0"/>
    <x v="0"/>
    <x v="0"/>
    <x v="0"/>
    <x v="0"/>
    <x v="0"/>
    <x v="0"/>
    <x v="1"/>
    <x v="0"/>
    <x v="0"/>
    <x v="0"/>
    <s v="Apoio a Consultas de Especialidade e Medicamentos"/>
    <x v="0"/>
    <x v="0"/>
    <x v="0"/>
    <x v="0"/>
    <x v="1"/>
    <x v="0"/>
    <x v="0"/>
    <s v="000078"/>
    <x v="0"/>
    <x v="0"/>
    <x v="0"/>
    <x v="0"/>
    <s v="Pagamento a favor Farmácia São Miguel, referente a compra de medicamento da deficiente Jéssica Patrícia Horta Silva, conforme documento em anexo. "/>
  </r>
  <r>
    <x v="1"/>
    <n v="0"/>
    <n v="0"/>
    <n v="0"/>
    <n v="28308"/>
    <x v="2996"/>
    <x v="0"/>
    <x v="1"/>
    <x v="0"/>
    <s v="03.16.15"/>
    <x v="6"/>
    <x v="0"/>
    <x v="5"/>
    <s v="Direção Financeira"/>
    <s v="03.16.15"/>
    <s v="Direção Financeira"/>
    <s v="03.16.15"/>
    <x v="20"/>
    <x v="0"/>
    <x v="1"/>
    <x v="5"/>
    <x v="0"/>
    <x v="0"/>
    <x v="2"/>
    <x v="0"/>
    <x v="4"/>
    <s v="2022-01-26"/>
    <x v="1"/>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 mês de janeiro de 2022, conforme anexo."/>
  </r>
  <r>
    <x v="0"/>
    <n v="0"/>
    <n v="0"/>
    <n v="0"/>
    <n v="12500"/>
    <x v="2998"/>
    <x v="0"/>
    <x v="1"/>
    <x v="0"/>
    <s v="01.28.01.08"/>
    <x v="30"/>
    <x v="5"/>
    <x v="6"/>
    <s v="Habitação Social"/>
    <s v="01.28.01"/>
    <s v="Habitação Social"/>
    <s v="01.28.01"/>
    <x v="1"/>
    <x v="0"/>
    <x v="1"/>
    <x v="1"/>
    <x v="0"/>
    <x v="1"/>
    <x v="1"/>
    <x v="0"/>
    <x v="5"/>
    <s v="2022-02-09"/>
    <x v="1"/>
    <n v="12500"/>
    <x v="0"/>
    <m/>
    <x v="0"/>
    <m/>
    <x v="429"/>
    <n v="100475802"/>
    <x v="0"/>
    <x v="0"/>
    <s v="Habitações Sociais"/>
    <s v="ORI"/>
    <x v="0"/>
    <s v="HS"/>
    <x v="0"/>
    <x v="0"/>
    <x v="0"/>
    <x v="0"/>
    <x v="0"/>
    <x v="0"/>
    <x v="0"/>
    <x v="1"/>
    <x v="0"/>
    <x v="0"/>
    <x v="0"/>
    <s v="Habitações Sociais"/>
    <x v="0"/>
    <x v="0"/>
    <x v="0"/>
    <x v="0"/>
    <x v="1"/>
    <x v="0"/>
    <x v="0"/>
    <s v="000223"/>
    <x v="0"/>
    <x v="0"/>
    <x v="0"/>
    <x v="0"/>
    <s v=" Pagamento a favor de Osygen Vertures, pela aquisição de 01 junta de Cabeça Motor destinada a viatura Toyota Dyna Galucho 280 RSU ST-27-RU, conforme documento em anexo.  "/>
  </r>
  <r>
    <x v="1"/>
    <n v="0"/>
    <n v="0"/>
    <n v="0"/>
    <n v="460"/>
    <x v="2999"/>
    <x v="0"/>
    <x v="0"/>
    <x v="0"/>
    <s v="03.03.10"/>
    <x v="0"/>
    <x v="0"/>
    <x v="0"/>
    <s v="Receitas Da Câmara"/>
    <s v="03.03.10"/>
    <s v="Receitas Da Câmara"/>
    <s v="03.03.10"/>
    <x v="36"/>
    <x v="0"/>
    <x v="5"/>
    <x v="4"/>
    <x v="0"/>
    <x v="0"/>
    <x v="0"/>
    <x v="0"/>
    <x v="2"/>
    <s v="2022-03-01"/>
    <x v="1"/>
    <n v="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955"/>
    <x v="3000"/>
    <x v="0"/>
    <x v="0"/>
    <x v="0"/>
    <s v="03.03.10"/>
    <x v="0"/>
    <x v="0"/>
    <x v="0"/>
    <s v="Receitas Da Câmara"/>
    <s v="03.03.10"/>
    <s v="Receitas Da Câmara"/>
    <s v="03.03.10"/>
    <x v="38"/>
    <x v="0"/>
    <x v="1"/>
    <x v="1"/>
    <x v="0"/>
    <x v="0"/>
    <x v="0"/>
    <x v="0"/>
    <x v="2"/>
    <s v="2022-03-01"/>
    <x v="1"/>
    <n v="649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00"/>
    <x v="3001"/>
    <x v="0"/>
    <x v="0"/>
    <x v="0"/>
    <s v="03.03.10"/>
    <x v="0"/>
    <x v="0"/>
    <x v="0"/>
    <s v="Receitas Da Câmara"/>
    <s v="03.03.10"/>
    <s v="Receitas Da Câmara"/>
    <s v="03.03.10"/>
    <x v="35"/>
    <x v="0"/>
    <x v="1"/>
    <x v="11"/>
    <x v="0"/>
    <x v="0"/>
    <x v="0"/>
    <x v="0"/>
    <x v="2"/>
    <s v="2022-03-01"/>
    <x v="1"/>
    <n v="7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60"/>
    <x v="3002"/>
    <x v="0"/>
    <x v="0"/>
    <x v="0"/>
    <s v="03.03.10"/>
    <x v="0"/>
    <x v="0"/>
    <x v="0"/>
    <s v="Receitas Da Câmara"/>
    <s v="03.03.10"/>
    <s v="Receitas Da Câmara"/>
    <s v="03.03.10"/>
    <x v="39"/>
    <x v="0"/>
    <x v="5"/>
    <x v="4"/>
    <x v="0"/>
    <x v="0"/>
    <x v="0"/>
    <x v="0"/>
    <x v="2"/>
    <s v="2022-03-01"/>
    <x v="1"/>
    <n v="3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3003"/>
    <x v="0"/>
    <x v="0"/>
    <x v="0"/>
    <s v="03.03.10"/>
    <x v="0"/>
    <x v="0"/>
    <x v="0"/>
    <s v="Receitas Da Câmara"/>
    <s v="03.03.10"/>
    <s v="Receitas Da Câmara"/>
    <s v="03.03.10"/>
    <x v="52"/>
    <x v="0"/>
    <x v="5"/>
    <x v="4"/>
    <x v="0"/>
    <x v="0"/>
    <x v="0"/>
    <x v="0"/>
    <x v="2"/>
    <s v="2022-03-01"/>
    <x v="1"/>
    <n v="1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00"/>
    <x v="3004"/>
    <x v="0"/>
    <x v="0"/>
    <x v="0"/>
    <s v="03.03.10"/>
    <x v="0"/>
    <x v="0"/>
    <x v="0"/>
    <s v="Receitas Da Câmara"/>
    <s v="03.03.10"/>
    <s v="Receitas Da Câmara"/>
    <s v="03.03.10"/>
    <x v="40"/>
    <x v="0"/>
    <x v="5"/>
    <x v="4"/>
    <x v="0"/>
    <x v="0"/>
    <x v="0"/>
    <x v="0"/>
    <x v="2"/>
    <s v="2022-03-01"/>
    <x v="1"/>
    <n v="7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500"/>
    <x v="3005"/>
    <x v="0"/>
    <x v="0"/>
    <x v="0"/>
    <s v="03.03.10"/>
    <x v="0"/>
    <x v="0"/>
    <x v="0"/>
    <s v="Receitas Da Câmara"/>
    <s v="03.03.10"/>
    <s v="Receitas Da Câmara"/>
    <s v="03.03.10"/>
    <x v="41"/>
    <x v="0"/>
    <x v="5"/>
    <x v="4"/>
    <x v="0"/>
    <x v="0"/>
    <x v="0"/>
    <x v="0"/>
    <x v="2"/>
    <s v="2022-03-01"/>
    <x v="1"/>
    <n v="2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0"/>
    <x v="3006"/>
    <x v="0"/>
    <x v="0"/>
    <x v="0"/>
    <s v="03.03.10"/>
    <x v="0"/>
    <x v="0"/>
    <x v="0"/>
    <s v="Receitas Da Câmara"/>
    <s v="03.03.10"/>
    <s v="Receitas Da Câmara"/>
    <s v="03.03.10"/>
    <x v="37"/>
    <x v="0"/>
    <x v="5"/>
    <x v="4"/>
    <x v="0"/>
    <x v="0"/>
    <x v="0"/>
    <x v="0"/>
    <x v="2"/>
    <s v="2022-03-01"/>
    <x v="1"/>
    <n v="3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3007"/>
    <x v="0"/>
    <x v="0"/>
    <x v="0"/>
    <s v="03.03.10"/>
    <x v="0"/>
    <x v="0"/>
    <x v="0"/>
    <s v="Receitas Da Câmara"/>
    <s v="03.03.10"/>
    <s v="Receitas Da Câmara"/>
    <s v="03.03.10"/>
    <x v="46"/>
    <x v="0"/>
    <x v="5"/>
    <x v="4"/>
    <x v="0"/>
    <x v="0"/>
    <x v="0"/>
    <x v="0"/>
    <x v="2"/>
    <s v="2022-03-01"/>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3008"/>
    <x v="0"/>
    <x v="0"/>
    <x v="0"/>
    <s v="03.03.10"/>
    <x v="0"/>
    <x v="0"/>
    <x v="0"/>
    <s v="Receitas Da Câmara"/>
    <s v="03.03.10"/>
    <s v="Receitas Da Câmara"/>
    <s v="03.03.10"/>
    <x v="73"/>
    <x v="0"/>
    <x v="5"/>
    <x v="4"/>
    <x v="0"/>
    <x v="0"/>
    <x v="0"/>
    <x v="0"/>
    <x v="2"/>
    <s v="2022-03-01"/>
    <x v="1"/>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10"/>
    <x v="3009"/>
    <x v="0"/>
    <x v="0"/>
    <x v="0"/>
    <s v="03.03.10"/>
    <x v="0"/>
    <x v="0"/>
    <x v="0"/>
    <s v="Receitas Da Câmara"/>
    <s v="03.03.10"/>
    <s v="Receitas Da Câmara"/>
    <s v="03.03.10"/>
    <x v="34"/>
    <x v="0"/>
    <x v="5"/>
    <x v="4"/>
    <x v="0"/>
    <x v="0"/>
    <x v="0"/>
    <x v="0"/>
    <x v="2"/>
    <s v="2022-03-01"/>
    <x v="1"/>
    <n v="34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3010"/>
    <x v="0"/>
    <x v="0"/>
    <x v="0"/>
    <s v="03.03.10"/>
    <x v="0"/>
    <x v="0"/>
    <x v="0"/>
    <s v="Receitas Da Câmara"/>
    <s v="03.03.10"/>
    <s v="Receitas Da Câmara"/>
    <s v="03.03.10"/>
    <x v="21"/>
    <x v="0"/>
    <x v="5"/>
    <x v="9"/>
    <x v="0"/>
    <x v="0"/>
    <x v="0"/>
    <x v="0"/>
    <x v="4"/>
    <s v="2022-01-12"/>
    <x v="1"/>
    <n v="1800"/>
    <x v="0"/>
    <m/>
    <x v="0"/>
    <m/>
    <x v="0"/>
    <n v="100474914"/>
    <x v="0"/>
    <x v="0"/>
    <s v="Receitas Da Câmara"/>
    <s v="EXT"/>
    <x v="0"/>
    <s v="RDC"/>
    <x v="0"/>
    <x v="0"/>
    <x v="0"/>
    <x v="0"/>
    <x v="0"/>
    <x v="0"/>
    <x v="0"/>
    <x v="0"/>
    <x v="0"/>
    <x v="0"/>
    <x v="0"/>
    <s v="Receitas Da Câmara"/>
    <x v="0"/>
    <x v="0"/>
    <x v="0"/>
    <x v="0"/>
    <x v="0"/>
    <x v="0"/>
    <x v="0"/>
    <s v="000000"/>
    <x v="0"/>
    <x v="0"/>
    <x v="0"/>
    <x v="0"/>
    <s v="Reposição por motivo do pagamento sem desconto da Sr. Amália Landim, conforme estrato em anexo."/>
  </r>
  <r>
    <x v="0"/>
    <n v="0"/>
    <n v="0"/>
    <n v="0"/>
    <n v="4000"/>
    <x v="3011"/>
    <x v="0"/>
    <x v="0"/>
    <x v="0"/>
    <s v="03.03.10"/>
    <x v="0"/>
    <x v="0"/>
    <x v="0"/>
    <s v="Receitas Da Câmara"/>
    <s v="03.03.10"/>
    <s v="Receitas Da Câmara"/>
    <s v="03.03.10"/>
    <x v="45"/>
    <x v="0"/>
    <x v="1"/>
    <x v="1"/>
    <x v="0"/>
    <x v="0"/>
    <x v="0"/>
    <x v="0"/>
    <x v="5"/>
    <s v="2022-02-23"/>
    <x v="1"/>
    <n v="4000"/>
    <x v="0"/>
    <m/>
    <x v="0"/>
    <m/>
    <x v="0"/>
    <n v="100474914"/>
    <x v="0"/>
    <x v="0"/>
    <s v="Receitas Da Câmara"/>
    <s v="EXT"/>
    <x v="0"/>
    <s v="RDC"/>
    <x v="0"/>
    <x v="0"/>
    <x v="0"/>
    <x v="0"/>
    <x v="0"/>
    <x v="0"/>
    <x v="0"/>
    <x v="0"/>
    <x v="0"/>
    <x v="0"/>
    <x v="0"/>
    <s v="Receitas Da Câmara"/>
    <x v="0"/>
    <x v="0"/>
    <x v="0"/>
    <x v="0"/>
    <x v="0"/>
    <x v="0"/>
    <x v="0"/>
    <s v="000000"/>
    <x v="0"/>
    <x v="0"/>
    <x v="0"/>
    <x v="0"/>
    <s v="Transferência feita de pag. da terceira prestação Lote5 Quarteirao31, conforme estrato em anexo. "/>
  </r>
  <r>
    <x v="1"/>
    <n v="0"/>
    <n v="0"/>
    <n v="0"/>
    <n v="2300"/>
    <x v="3012"/>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80"/>
    <x v="0"/>
    <x v="0"/>
    <x v="1"/>
    <x v="0"/>
    <s v="Pagamento a favor do Sr. Elvis José, pelo serviço de guarda na Delegação Municipal da Ribeira de São Miguel, referente ao mês de março 2022, conforme contrato em anexo."/>
  </r>
  <r>
    <x v="1"/>
    <n v="0"/>
    <n v="0"/>
    <n v="0"/>
    <n v="13030"/>
    <x v="3012"/>
    <x v="0"/>
    <x v="1"/>
    <x v="0"/>
    <s v="03.16.15"/>
    <x v="6"/>
    <x v="0"/>
    <x v="5"/>
    <s v="Direção Financeira"/>
    <s v="03.16.15"/>
    <s v="Direção Financeira"/>
    <s v="03.16.15"/>
    <x v="20"/>
    <x v="0"/>
    <x v="1"/>
    <x v="5"/>
    <x v="0"/>
    <x v="0"/>
    <x v="2"/>
    <x v="0"/>
    <x v="2"/>
    <s v="2022-03-25"/>
    <x v="1"/>
    <n v="13030"/>
    <x v="0"/>
    <m/>
    <x v="0"/>
    <m/>
    <x v="238"/>
    <n v="100478060"/>
    <x v="0"/>
    <x v="0"/>
    <s v="Direção Financeira"/>
    <s v="ORI"/>
    <x v="0"/>
    <m/>
    <x v="0"/>
    <x v="0"/>
    <x v="0"/>
    <x v="0"/>
    <x v="0"/>
    <x v="0"/>
    <x v="0"/>
    <x v="0"/>
    <x v="0"/>
    <x v="0"/>
    <x v="0"/>
    <s v="Direção Financeira"/>
    <x v="0"/>
    <x v="0"/>
    <x v="0"/>
    <x v="0"/>
    <x v="0"/>
    <x v="0"/>
    <x v="0"/>
    <s v="000680"/>
    <x v="0"/>
    <x v="0"/>
    <x v="0"/>
    <x v="0"/>
    <s v="Pagamento a favor do Sr. Elvis José, pelo serviço de guarda na Delegação Municipal da Ribeira de São Miguel, referente ao mês de março 2022, conforme contrato em anexo."/>
  </r>
  <r>
    <x v="1"/>
    <n v="0"/>
    <n v="0"/>
    <n v="0"/>
    <n v="5000"/>
    <x v="3013"/>
    <x v="0"/>
    <x v="1"/>
    <x v="0"/>
    <s v="03.16.15"/>
    <x v="6"/>
    <x v="0"/>
    <x v="5"/>
    <s v="Direção Financeira"/>
    <s v="03.16.15"/>
    <s v="Direção Financeira"/>
    <s v="03.16.15"/>
    <x v="61"/>
    <x v="0"/>
    <x v="1"/>
    <x v="1"/>
    <x v="0"/>
    <x v="0"/>
    <x v="2"/>
    <x v="0"/>
    <x v="0"/>
    <s v="2022-04-01"/>
    <x v="0"/>
    <n v="5000"/>
    <x v="0"/>
    <m/>
    <x v="0"/>
    <m/>
    <x v="298"/>
    <n v="100475804"/>
    <x v="0"/>
    <x v="0"/>
    <s v="Direção Financeira"/>
    <s v="ORI"/>
    <x v="0"/>
    <m/>
    <x v="0"/>
    <x v="0"/>
    <x v="0"/>
    <x v="0"/>
    <x v="0"/>
    <x v="0"/>
    <x v="0"/>
    <x v="0"/>
    <x v="0"/>
    <x v="0"/>
    <x v="0"/>
    <s v="Direção Financeira"/>
    <x v="0"/>
    <x v="0"/>
    <x v="0"/>
    <x v="0"/>
    <x v="0"/>
    <x v="0"/>
    <x v="0"/>
    <s v="000000"/>
    <x v="0"/>
    <x v="0"/>
    <x v="0"/>
    <x v="0"/>
    <s v="Gratificação atribuído a favor do Sr Norberto Landim Lopes Monteiro, como premio do colaborador do mês do Fevereiro de 2022, pelo recompensa do seu esforço, dedicação, e desempenho trabalhos conforme deliberação da 47sessão da Camara, conforme justificativo em anexo. "/>
  </r>
  <r>
    <x v="1"/>
    <n v="0"/>
    <n v="0"/>
    <n v="0"/>
    <n v="5000"/>
    <x v="3014"/>
    <x v="0"/>
    <x v="1"/>
    <x v="0"/>
    <s v="01.25.03.09"/>
    <x v="40"/>
    <x v="4"/>
    <x v="4"/>
    <s v="Emprego e Formação profissional"/>
    <s v="01.25.03"/>
    <s v="Emprego e Formação profissional"/>
    <s v="01.25.03"/>
    <x v="4"/>
    <x v="0"/>
    <x v="3"/>
    <x v="2"/>
    <x v="0"/>
    <x v="1"/>
    <x v="2"/>
    <x v="0"/>
    <x v="0"/>
    <s v="2022-04-04"/>
    <x v="0"/>
    <n v="5000"/>
    <x v="0"/>
    <m/>
    <x v="0"/>
    <m/>
    <x v="140"/>
    <n v="100479280"/>
    <x v="0"/>
    <x v="0"/>
    <s v="Apoio a formação profissional"/>
    <s v="ORI"/>
    <x v="0"/>
    <m/>
    <x v="0"/>
    <x v="0"/>
    <x v="0"/>
    <x v="0"/>
    <x v="0"/>
    <x v="0"/>
    <x v="0"/>
    <x v="1"/>
    <x v="0"/>
    <x v="0"/>
    <x v="0"/>
    <s v="Apoio a formação profissional"/>
    <x v="0"/>
    <x v="0"/>
    <x v="0"/>
    <x v="0"/>
    <x v="1"/>
    <x v="0"/>
    <x v="0"/>
    <s v="000000"/>
    <x v="0"/>
    <x v="0"/>
    <x v="0"/>
    <x v="0"/>
    <s v="Subcídios monetários a favor do Sr.Wilson Gomes, para custear as despesas com formação, conforme proposta em anexo."/>
  </r>
  <r>
    <x v="1"/>
    <n v="0"/>
    <n v="0"/>
    <n v="0"/>
    <n v="300000"/>
    <x v="3015"/>
    <x v="0"/>
    <x v="1"/>
    <x v="0"/>
    <s v="01.27.04.10"/>
    <x v="4"/>
    <x v="2"/>
    <x v="2"/>
    <s v="Infra-Estruturas e Transportes"/>
    <s v="01.27.04"/>
    <s v="Infra-Estruturas e Transportes"/>
    <s v="01.27.04"/>
    <x v="4"/>
    <x v="0"/>
    <x v="3"/>
    <x v="2"/>
    <x v="0"/>
    <x v="1"/>
    <x v="2"/>
    <x v="0"/>
    <x v="0"/>
    <s v="2022-04-07"/>
    <x v="0"/>
    <n v="300000"/>
    <x v="0"/>
    <m/>
    <x v="0"/>
    <m/>
    <x v="430"/>
    <n v="10047932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Nivaldo Lopes Moreno da Veiga, referente a venda de paralelos para trabalhos de calcetamento da via de acesso em Galeão, conforme documento em anexo."/>
  </r>
  <r>
    <x v="1"/>
    <n v="0"/>
    <n v="0"/>
    <n v="0"/>
    <n v="2333098"/>
    <x v="3016"/>
    <x v="0"/>
    <x v="0"/>
    <x v="0"/>
    <s v="03.03.10"/>
    <x v="0"/>
    <x v="0"/>
    <x v="0"/>
    <s v="Receitas Da Câmara"/>
    <s v="03.03.10"/>
    <s v="Receitas Da Câmara"/>
    <s v="03.03.10"/>
    <x v="56"/>
    <x v="0"/>
    <x v="0"/>
    <x v="0"/>
    <x v="0"/>
    <x v="0"/>
    <x v="0"/>
    <x v="0"/>
    <x v="2"/>
    <s v="2022-03-28"/>
    <x v="1"/>
    <n v="2333098"/>
    <x v="0"/>
    <m/>
    <x v="0"/>
    <m/>
    <x v="0"/>
    <n v="100474914"/>
    <x v="0"/>
    <x v="0"/>
    <s v="Receitas Da Câmara"/>
    <s v="EXT"/>
    <x v="0"/>
    <s v="RDC"/>
    <x v="0"/>
    <x v="0"/>
    <x v="0"/>
    <x v="0"/>
    <x v="0"/>
    <x v="0"/>
    <x v="0"/>
    <x v="0"/>
    <x v="0"/>
    <x v="0"/>
    <x v="0"/>
    <s v="Receitas Da Câmara"/>
    <x v="0"/>
    <x v="0"/>
    <x v="0"/>
    <x v="0"/>
    <x v="0"/>
    <x v="0"/>
    <x v="0"/>
    <s v="000000"/>
    <x v="0"/>
    <x v="0"/>
    <x v="0"/>
    <x v="0"/>
    <s v="Transferência do compensação do FFM, referente a mês de Março de 2022, conforme estrato em anexo."/>
  </r>
  <r>
    <x v="0"/>
    <n v="0"/>
    <n v="0"/>
    <n v="0"/>
    <n v="74117"/>
    <x v="3017"/>
    <x v="0"/>
    <x v="1"/>
    <x v="0"/>
    <s v="01.28.01.08"/>
    <x v="30"/>
    <x v="5"/>
    <x v="6"/>
    <s v="Habitação Social"/>
    <s v="01.28.01"/>
    <s v="Habitação Social"/>
    <s v="01.28.01"/>
    <x v="1"/>
    <x v="0"/>
    <x v="1"/>
    <x v="1"/>
    <x v="0"/>
    <x v="1"/>
    <x v="1"/>
    <x v="0"/>
    <x v="0"/>
    <s v="2022-04-25"/>
    <x v="0"/>
    <n v="74117"/>
    <x v="0"/>
    <m/>
    <x v="0"/>
    <m/>
    <x v="206"/>
    <n v="100478789"/>
    <x v="0"/>
    <x v="0"/>
    <s v="Habitações Sociais"/>
    <s v="ORI"/>
    <x v="0"/>
    <s v="HS"/>
    <x v="0"/>
    <x v="0"/>
    <x v="0"/>
    <x v="0"/>
    <x v="0"/>
    <x v="0"/>
    <x v="0"/>
    <x v="1"/>
    <x v="0"/>
    <x v="0"/>
    <x v="0"/>
    <s v="Habitações Sociais"/>
    <x v="0"/>
    <x v="0"/>
    <x v="0"/>
    <x v="0"/>
    <x v="1"/>
    <x v="0"/>
    <x v="0"/>
    <s v="000000"/>
    <x v="0"/>
    <x v="0"/>
    <x v="0"/>
    <x v="0"/>
    <s v="Pagamento a favor da Empresa Saber e Dizer, referente a trabalhos das habitações auto nº2, no âmbito da reabilitacão social PRRA, conforme proposta em anexo."/>
  </r>
  <r>
    <x v="0"/>
    <n v="0"/>
    <n v="0"/>
    <n v="0"/>
    <n v="200000"/>
    <x v="3018"/>
    <x v="0"/>
    <x v="1"/>
    <x v="0"/>
    <s v="03.16.15"/>
    <x v="6"/>
    <x v="0"/>
    <x v="5"/>
    <s v="Direção Financeira"/>
    <s v="03.16.15"/>
    <s v="Direção Financeira"/>
    <s v="03.16.15"/>
    <x v="71"/>
    <x v="0"/>
    <x v="1"/>
    <x v="1"/>
    <x v="0"/>
    <x v="0"/>
    <x v="1"/>
    <x v="0"/>
    <x v="0"/>
    <s v="2022-04-25"/>
    <x v="0"/>
    <n v="200000"/>
    <x v="0"/>
    <m/>
    <x v="0"/>
    <m/>
    <x v="261"/>
    <n v="100478534"/>
    <x v="0"/>
    <x v="0"/>
    <s v="Direção Financeira"/>
    <s v="ORI"/>
    <x v="0"/>
    <m/>
    <x v="0"/>
    <x v="0"/>
    <x v="0"/>
    <x v="0"/>
    <x v="0"/>
    <x v="0"/>
    <x v="0"/>
    <x v="1"/>
    <x v="0"/>
    <x v="0"/>
    <x v="0"/>
    <s v="Direção Financeira"/>
    <x v="0"/>
    <x v="0"/>
    <x v="0"/>
    <x v="0"/>
    <x v="0"/>
    <x v="0"/>
    <x v="0"/>
    <s v="000000"/>
    <x v="0"/>
    <x v="0"/>
    <x v="0"/>
    <x v="0"/>
    <s v="Pagamento a favor da Empresa Placa Construções Lda, referente a obra de requalificação urbana e ambiental de Cutelo Miranda- trabalhos complementares, conforme contrato em anexo."/>
  </r>
  <r>
    <x v="1"/>
    <n v="0"/>
    <n v="0"/>
    <n v="0"/>
    <n v="67450"/>
    <x v="3019"/>
    <x v="0"/>
    <x v="1"/>
    <x v="0"/>
    <s v="03.16.15"/>
    <x v="6"/>
    <x v="0"/>
    <x v="5"/>
    <s v="Direção Financeira"/>
    <s v="03.16.15"/>
    <s v="Direção Financeira"/>
    <s v="03.16.15"/>
    <x v="82"/>
    <x v="0"/>
    <x v="1"/>
    <x v="1"/>
    <x v="0"/>
    <x v="0"/>
    <x v="2"/>
    <x v="0"/>
    <x v="1"/>
    <s v="2022-05-03"/>
    <x v="0"/>
    <n v="67450"/>
    <x v="0"/>
    <m/>
    <x v="0"/>
    <m/>
    <x v="431"/>
    <n v="100479138"/>
    <x v="0"/>
    <x v="0"/>
    <s v="Direção Financeira"/>
    <s v="ORI"/>
    <x v="0"/>
    <m/>
    <x v="0"/>
    <x v="0"/>
    <x v="0"/>
    <x v="0"/>
    <x v="0"/>
    <x v="0"/>
    <x v="0"/>
    <x v="0"/>
    <x v="0"/>
    <x v="0"/>
    <x v="0"/>
    <s v="Direção Financeira"/>
    <x v="0"/>
    <x v="0"/>
    <x v="0"/>
    <x v="0"/>
    <x v="0"/>
    <x v="0"/>
    <x v="0"/>
    <s v="000000"/>
    <x v="0"/>
    <x v="0"/>
    <x v="0"/>
    <x v="0"/>
    <s v="Liquidação da divida a favor da NOSI, referente a formação, conforme documento em anexo."/>
  </r>
  <r>
    <x v="1"/>
    <n v="0"/>
    <n v="0"/>
    <n v="0"/>
    <n v="48852"/>
    <x v="3020"/>
    <x v="0"/>
    <x v="1"/>
    <x v="0"/>
    <s v="03.16.15"/>
    <x v="6"/>
    <x v="0"/>
    <x v="5"/>
    <s v="Direção Financeira"/>
    <s v="03.16.15"/>
    <s v="Direção Financeira"/>
    <s v="03.16.15"/>
    <x v="8"/>
    <x v="0"/>
    <x v="1"/>
    <x v="5"/>
    <x v="0"/>
    <x v="0"/>
    <x v="2"/>
    <x v="0"/>
    <x v="1"/>
    <s v="2022-05-04"/>
    <x v="0"/>
    <n v="48852"/>
    <x v="0"/>
    <m/>
    <x v="0"/>
    <m/>
    <x v="7"/>
    <n v="100391565"/>
    <x v="0"/>
    <x v="0"/>
    <s v="Direção Financeira"/>
    <s v="ORI"/>
    <x v="0"/>
    <m/>
    <x v="0"/>
    <x v="0"/>
    <x v="0"/>
    <x v="0"/>
    <x v="0"/>
    <x v="0"/>
    <x v="0"/>
    <x v="0"/>
    <x v="0"/>
    <x v="0"/>
    <x v="0"/>
    <s v="Direção Financeira"/>
    <x v="0"/>
    <x v="0"/>
    <x v="0"/>
    <x v="0"/>
    <x v="0"/>
    <x v="0"/>
    <x v="0"/>
    <s v="000000"/>
    <x v="0"/>
    <x v="0"/>
    <x v="0"/>
    <x v="0"/>
    <s v="Pagamento a favor da Imprensa Nacional de Cabo Verde, para a publicação de um conjunto de deliberações saídas da Vª sessão ordinária da Assembleia Minicipal de São Miguel, conforme indica a fatura pró-forma apresentada em anexo."/>
  </r>
  <r>
    <x v="1"/>
    <n v="0"/>
    <n v="0"/>
    <n v="0"/>
    <n v="3243051"/>
    <x v="3021"/>
    <x v="0"/>
    <x v="0"/>
    <x v="0"/>
    <s v="03.03.10"/>
    <x v="0"/>
    <x v="0"/>
    <x v="0"/>
    <s v="Receitas Da Câmara"/>
    <s v="03.03.10"/>
    <s v="Receitas Da Câmara"/>
    <s v="03.03.10"/>
    <x v="56"/>
    <x v="0"/>
    <x v="0"/>
    <x v="0"/>
    <x v="0"/>
    <x v="0"/>
    <x v="0"/>
    <x v="0"/>
    <x v="1"/>
    <s v="2022-05-02"/>
    <x v="0"/>
    <n v="3243051"/>
    <x v="0"/>
    <m/>
    <x v="0"/>
    <m/>
    <x v="0"/>
    <n v="100474914"/>
    <x v="0"/>
    <x v="0"/>
    <s v="Receitas Da Câmara"/>
    <s v="EXT"/>
    <x v="0"/>
    <s v="RDC"/>
    <x v="0"/>
    <x v="0"/>
    <x v="0"/>
    <x v="0"/>
    <x v="0"/>
    <x v="0"/>
    <x v="0"/>
    <x v="0"/>
    <x v="0"/>
    <x v="0"/>
    <x v="0"/>
    <s v="Receitas Da Câmara"/>
    <x v="0"/>
    <x v="0"/>
    <x v="0"/>
    <x v="0"/>
    <x v="0"/>
    <x v="0"/>
    <x v="0"/>
    <s v="000000"/>
    <x v="0"/>
    <x v="0"/>
    <x v="0"/>
    <x v="0"/>
    <s v="Transferência do MAA, conforme estrato em anexo."/>
  </r>
  <r>
    <x v="1"/>
    <n v="0"/>
    <n v="0"/>
    <n v="0"/>
    <n v="2000"/>
    <x v="3022"/>
    <x v="0"/>
    <x v="1"/>
    <x v="0"/>
    <s v="03.16.16"/>
    <x v="32"/>
    <x v="0"/>
    <x v="5"/>
    <s v="Direção Ambiente e Saneamento "/>
    <s v="03.16.16"/>
    <s v="Direção Ambiente e Saneamento "/>
    <s v="03.16.16"/>
    <x v="9"/>
    <x v="0"/>
    <x v="1"/>
    <x v="5"/>
    <x v="0"/>
    <x v="0"/>
    <x v="2"/>
    <x v="0"/>
    <x v="1"/>
    <s v="2022-05-05"/>
    <x v="0"/>
    <n v="2000"/>
    <x v="0"/>
    <m/>
    <x v="0"/>
    <m/>
    <x v="260"/>
    <n v="100432269"/>
    <x v="0"/>
    <x v="0"/>
    <s v="Direção Ambiente e Saneamento "/>
    <s v="ORI"/>
    <x v="0"/>
    <m/>
    <x v="0"/>
    <x v="0"/>
    <x v="0"/>
    <x v="0"/>
    <x v="0"/>
    <x v="0"/>
    <x v="0"/>
    <x v="0"/>
    <x v="0"/>
    <x v="0"/>
    <x v="0"/>
    <s v="Direção Ambiente e Saneamento "/>
    <x v="0"/>
    <x v="0"/>
    <x v="0"/>
    <x v="0"/>
    <x v="0"/>
    <x v="0"/>
    <x v="0"/>
    <s v="000000"/>
    <x v="0"/>
    <x v="0"/>
    <x v="0"/>
    <x v="0"/>
    <s v="Ajuda de custo a favor do Sr. Herculano Pereira Fernandes, pela sua deslocação a cidade do Tarrafal em missão do serviço, no dia 05 e 25 de abril 2022, conforme anexo "/>
  </r>
  <r>
    <x v="1"/>
    <n v="0"/>
    <n v="0"/>
    <n v="0"/>
    <n v="1494"/>
    <x v="3023"/>
    <x v="0"/>
    <x v="1"/>
    <x v="0"/>
    <s v="01.25.05.09"/>
    <x v="15"/>
    <x v="4"/>
    <x v="4"/>
    <s v="Saúde"/>
    <s v="01.25.05"/>
    <s v="Saúde"/>
    <s v="01.25.05"/>
    <x v="5"/>
    <x v="0"/>
    <x v="4"/>
    <x v="3"/>
    <x v="0"/>
    <x v="1"/>
    <x v="2"/>
    <x v="0"/>
    <x v="1"/>
    <s v="2022-05-20"/>
    <x v="0"/>
    <n v="1494"/>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 pagamento a favor da Farmácia São Miguel pela aquisição de Medicamentos a favor da Maria de Fátima Horta Semedo, conforme a proposta em anexo. "/>
  </r>
  <r>
    <x v="1"/>
    <n v="0"/>
    <n v="0"/>
    <n v="0"/>
    <n v="4787"/>
    <x v="3024"/>
    <x v="0"/>
    <x v="1"/>
    <x v="0"/>
    <s v="03.16.15"/>
    <x v="6"/>
    <x v="0"/>
    <x v="5"/>
    <s v="Direção Financeira"/>
    <s v="03.16.15"/>
    <s v="Direção Financeira"/>
    <s v="03.16.15"/>
    <x v="75"/>
    <x v="0"/>
    <x v="3"/>
    <x v="17"/>
    <x v="0"/>
    <x v="0"/>
    <x v="2"/>
    <x v="0"/>
    <x v="1"/>
    <s v="2022-05-23"/>
    <x v="0"/>
    <n v="4787"/>
    <x v="0"/>
    <m/>
    <x v="0"/>
    <m/>
    <x v="223"/>
    <n v="100394431"/>
    <x v="0"/>
    <x v="0"/>
    <s v="Direção Financeira"/>
    <s v="ORI"/>
    <x v="0"/>
    <m/>
    <x v="0"/>
    <x v="0"/>
    <x v="0"/>
    <x v="0"/>
    <x v="0"/>
    <x v="0"/>
    <x v="0"/>
    <x v="0"/>
    <x v="0"/>
    <x v="0"/>
    <x v="0"/>
    <s v="Direção Financeira"/>
    <x v="0"/>
    <x v="0"/>
    <x v="0"/>
    <x v="0"/>
    <x v="0"/>
    <x v="0"/>
    <x v="0"/>
    <s v="000000"/>
    <x v="0"/>
    <x v="0"/>
    <x v="0"/>
    <x v="0"/>
    <s v="Pagamento a favor Garantia, pelo seguro da viatura Ford Ranger C/D 4x4 XL, ST-03-QJ, conforme anexo."/>
  </r>
  <r>
    <x v="0"/>
    <n v="0"/>
    <n v="0"/>
    <n v="0"/>
    <n v="135998"/>
    <x v="3025"/>
    <x v="0"/>
    <x v="1"/>
    <x v="0"/>
    <s v="01.27.06.41"/>
    <x v="12"/>
    <x v="2"/>
    <x v="2"/>
    <s v="Requalificação Urbana e habitação"/>
    <s v="01.27.06"/>
    <s v="Requalificação Urbana e habitação"/>
    <s v="01.27.06"/>
    <x v="12"/>
    <x v="0"/>
    <x v="1"/>
    <x v="1"/>
    <x v="0"/>
    <x v="1"/>
    <x v="1"/>
    <x v="0"/>
    <x v="1"/>
    <s v="2022-05-25"/>
    <x v="0"/>
    <n v="135998"/>
    <x v="0"/>
    <m/>
    <x v="0"/>
    <m/>
    <x v="206"/>
    <n v="100478789"/>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Saber e Dizer Construção, referente a trabalhos da reabilitação do Jardim Infantil de Monte Bode, fatura e proposta em anexo."/>
  </r>
  <r>
    <x v="1"/>
    <n v="0"/>
    <n v="0"/>
    <n v="0"/>
    <n v="5075"/>
    <x v="3026"/>
    <x v="0"/>
    <x v="0"/>
    <x v="0"/>
    <s v="03.03.10"/>
    <x v="0"/>
    <x v="0"/>
    <x v="0"/>
    <s v="Receitas Da Câmara"/>
    <s v="03.03.10"/>
    <s v="Receitas Da Câmara"/>
    <s v="03.03.10"/>
    <x v="46"/>
    <x v="0"/>
    <x v="5"/>
    <x v="4"/>
    <x v="0"/>
    <x v="0"/>
    <x v="0"/>
    <x v="0"/>
    <x v="3"/>
    <s v="2022-06-17"/>
    <x v="0"/>
    <n v="5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80"/>
    <x v="3027"/>
    <x v="0"/>
    <x v="0"/>
    <x v="0"/>
    <s v="03.03.10"/>
    <x v="0"/>
    <x v="0"/>
    <x v="0"/>
    <s v="Receitas Da Câmara"/>
    <s v="03.03.10"/>
    <s v="Receitas Da Câmara"/>
    <s v="03.03.10"/>
    <x v="37"/>
    <x v="0"/>
    <x v="5"/>
    <x v="4"/>
    <x v="0"/>
    <x v="0"/>
    <x v="0"/>
    <x v="0"/>
    <x v="3"/>
    <s v="2022-06-17"/>
    <x v="0"/>
    <n v="1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3028"/>
    <x v="0"/>
    <x v="0"/>
    <x v="0"/>
    <s v="03.03.10"/>
    <x v="0"/>
    <x v="0"/>
    <x v="0"/>
    <s v="Receitas Da Câmara"/>
    <s v="03.03.10"/>
    <s v="Receitas Da Câmara"/>
    <s v="03.03.10"/>
    <x v="42"/>
    <x v="0"/>
    <x v="5"/>
    <x v="12"/>
    <x v="0"/>
    <x v="0"/>
    <x v="0"/>
    <x v="0"/>
    <x v="3"/>
    <s v="2022-06-17"/>
    <x v="0"/>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360"/>
    <x v="3029"/>
    <x v="0"/>
    <x v="0"/>
    <x v="0"/>
    <s v="03.03.10"/>
    <x v="0"/>
    <x v="0"/>
    <x v="0"/>
    <s v="Receitas Da Câmara"/>
    <s v="03.03.10"/>
    <s v="Receitas Da Câmara"/>
    <s v="03.03.10"/>
    <x v="40"/>
    <x v="0"/>
    <x v="5"/>
    <x v="4"/>
    <x v="0"/>
    <x v="0"/>
    <x v="0"/>
    <x v="0"/>
    <x v="3"/>
    <s v="2022-06-17"/>
    <x v="0"/>
    <n v="8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510"/>
    <x v="3030"/>
    <x v="0"/>
    <x v="0"/>
    <x v="0"/>
    <s v="03.03.10"/>
    <x v="0"/>
    <x v="0"/>
    <x v="0"/>
    <s v="Receitas Da Câmara"/>
    <s v="03.03.10"/>
    <s v="Receitas Da Câmara"/>
    <s v="03.03.10"/>
    <x v="41"/>
    <x v="0"/>
    <x v="5"/>
    <x v="4"/>
    <x v="0"/>
    <x v="0"/>
    <x v="0"/>
    <x v="0"/>
    <x v="3"/>
    <s v="2022-06-17"/>
    <x v="0"/>
    <n v="235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80"/>
    <x v="3031"/>
    <x v="0"/>
    <x v="0"/>
    <x v="0"/>
    <s v="03.03.10"/>
    <x v="0"/>
    <x v="0"/>
    <x v="0"/>
    <s v="Receitas Da Câmara"/>
    <s v="03.03.10"/>
    <s v="Receitas Da Câmara"/>
    <s v="03.03.10"/>
    <x v="39"/>
    <x v="0"/>
    <x v="5"/>
    <x v="4"/>
    <x v="0"/>
    <x v="0"/>
    <x v="0"/>
    <x v="0"/>
    <x v="3"/>
    <s v="2022-06-17"/>
    <x v="0"/>
    <n v="4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20"/>
    <x v="3032"/>
    <x v="0"/>
    <x v="0"/>
    <x v="0"/>
    <s v="03.03.10"/>
    <x v="0"/>
    <x v="0"/>
    <x v="0"/>
    <s v="Receitas Da Câmara"/>
    <s v="03.03.10"/>
    <s v="Receitas Da Câmara"/>
    <s v="03.03.10"/>
    <x v="48"/>
    <x v="0"/>
    <x v="5"/>
    <x v="4"/>
    <x v="0"/>
    <x v="0"/>
    <x v="0"/>
    <x v="0"/>
    <x v="3"/>
    <s v="2022-06-17"/>
    <x v="0"/>
    <n v="1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50"/>
    <x v="3033"/>
    <x v="0"/>
    <x v="0"/>
    <x v="0"/>
    <s v="03.03.10"/>
    <x v="0"/>
    <x v="0"/>
    <x v="0"/>
    <s v="Receitas Da Câmara"/>
    <s v="03.03.10"/>
    <s v="Receitas Da Câmara"/>
    <s v="03.03.10"/>
    <x v="34"/>
    <x v="0"/>
    <x v="5"/>
    <x v="4"/>
    <x v="0"/>
    <x v="0"/>
    <x v="0"/>
    <x v="0"/>
    <x v="3"/>
    <s v="2022-06-17"/>
    <x v="0"/>
    <n v="2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80"/>
    <x v="3034"/>
    <x v="0"/>
    <x v="0"/>
    <x v="0"/>
    <s v="03.03.10"/>
    <x v="0"/>
    <x v="0"/>
    <x v="0"/>
    <s v="Receitas Da Câmara"/>
    <s v="03.03.10"/>
    <s v="Receitas Da Câmara"/>
    <s v="03.03.10"/>
    <x v="52"/>
    <x v="0"/>
    <x v="5"/>
    <x v="4"/>
    <x v="0"/>
    <x v="0"/>
    <x v="0"/>
    <x v="0"/>
    <x v="3"/>
    <s v="2022-06-17"/>
    <x v="0"/>
    <n v="1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3035"/>
    <x v="0"/>
    <x v="0"/>
    <x v="0"/>
    <s v="03.03.10"/>
    <x v="0"/>
    <x v="0"/>
    <x v="0"/>
    <s v="Receitas Da Câmara"/>
    <s v="03.03.10"/>
    <s v="Receitas Da Câmara"/>
    <s v="03.03.10"/>
    <x v="6"/>
    <x v="0"/>
    <x v="5"/>
    <x v="4"/>
    <x v="0"/>
    <x v="0"/>
    <x v="0"/>
    <x v="0"/>
    <x v="3"/>
    <s v="2022-06-17"/>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905"/>
    <x v="3036"/>
    <x v="0"/>
    <x v="0"/>
    <x v="0"/>
    <s v="03.03.10"/>
    <x v="0"/>
    <x v="0"/>
    <x v="0"/>
    <s v="Receitas Da Câmara"/>
    <s v="03.03.10"/>
    <s v="Receitas Da Câmara"/>
    <s v="03.03.10"/>
    <x v="38"/>
    <x v="0"/>
    <x v="1"/>
    <x v="1"/>
    <x v="0"/>
    <x v="0"/>
    <x v="0"/>
    <x v="0"/>
    <x v="3"/>
    <s v="2022-06-17"/>
    <x v="0"/>
    <n v="209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000"/>
    <x v="3037"/>
    <x v="0"/>
    <x v="1"/>
    <x v="0"/>
    <s v="01.25.04.22"/>
    <x v="11"/>
    <x v="4"/>
    <x v="4"/>
    <s v="Cultura"/>
    <s v="01.25.04"/>
    <s v="Cultura"/>
    <s v="01.25.04"/>
    <x v="4"/>
    <x v="0"/>
    <x v="3"/>
    <x v="2"/>
    <x v="0"/>
    <x v="1"/>
    <x v="2"/>
    <x v="0"/>
    <x v="3"/>
    <s v="2022-06-21"/>
    <x v="0"/>
    <n v="55000"/>
    <x v="0"/>
    <m/>
    <x v="0"/>
    <m/>
    <x v="432"/>
    <n v="10047935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artista Clovis Dalomba, referente ao apoio para gravação do álbum, conforme proposta em anexo."/>
  </r>
  <r>
    <x v="1"/>
    <n v="0"/>
    <n v="0"/>
    <n v="0"/>
    <n v="67000"/>
    <x v="3038"/>
    <x v="0"/>
    <x v="1"/>
    <x v="0"/>
    <s v="03.16.15"/>
    <x v="6"/>
    <x v="0"/>
    <x v="5"/>
    <s v="Direção Financeira"/>
    <s v="03.16.15"/>
    <s v="Direção Financeira"/>
    <s v="03.16.15"/>
    <x v="20"/>
    <x v="0"/>
    <x v="1"/>
    <x v="5"/>
    <x v="0"/>
    <x v="0"/>
    <x v="2"/>
    <x v="0"/>
    <x v="3"/>
    <s v="2022-06-22"/>
    <x v="0"/>
    <n v="67000"/>
    <x v="0"/>
    <m/>
    <x v="0"/>
    <m/>
    <x v="0"/>
    <n v="100474914"/>
    <x v="0"/>
    <x v="0"/>
    <s v="Direção Financeira"/>
    <s v="ORI"/>
    <x v="0"/>
    <m/>
    <x v="0"/>
    <x v="0"/>
    <x v="0"/>
    <x v="0"/>
    <x v="0"/>
    <x v="0"/>
    <x v="0"/>
    <x v="0"/>
    <x v="0"/>
    <x v="0"/>
    <x v="0"/>
    <s v="Direção Financeira"/>
    <x v="0"/>
    <x v="0"/>
    <x v="0"/>
    <x v="0"/>
    <x v="0"/>
    <x v="0"/>
    <x v="0"/>
    <s v="000000"/>
    <x v="0"/>
    <x v="0"/>
    <x v="0"/>
    <x v="0"/>
    <s v="Pagamento da Comparticipação da Câmara Municipal com os estagiários, referente ao mês de Junho 2022, conforme documento justificativo em anexo. "/>
  </r>
  <r>
    <x v="1"/>
    <n v="0"/>
    <n v="0"/>
    <n v="0"/>
    <n v="2300"/>
    <x v="3039"/>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Junho 2022, conforme contrato em anexo.   "/>
  </r>
  <r>
    <x v="1"/>
    <n v="0"/>
    <n v="0"/>
    <n v="0"/>
    <n v="13030"/>
    <x v="3039"/>
    <x v="0"/>
    <x v="1"/>
    <x v="0"/>
    <s v="01.27.02.11"/>
    <x v="14"/>
    <x v="2"/>
    <x v="2"/>
    <s v="Saneamento básico"/>
    <s v="01.27.02"/>
    <s v="Saneamento básico"/>
    <s v="01.27.02"/>
    <x v="4"/>
    <x v="0"/>
    <x v="3"/>
    <x v="2"/>
    <x v="0"/>
    <x v="1"/>
    <x v="2"/>
    <x v="0"/>
    <x v="3"/>
    <s v="2022-06-23"/>
    <x v="0"/>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Junho 2022, conforme contrato em anexo.   "/>
  </r>
  <r>
    <x v="1"/>
    <n v="0"/>
    <n v="0"/>
    <n v="0"/>
    <n v="4995"/>
    <x v="3040"/>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a Sr. Nilce de Jesus Furtado da Costa, pelo serviço prestado a Câmara no Gabinete de Auditoria Interna, referente ao mês de Junho de 2022, conforme contrato em anexo. "/>
  </r>
  <r>
    <x v="1"/>
    <n v="0"/>
    <n v="0"/>
    <n v="0"/>
    <n v="2449"/>
    <x v="3040"/>
    <x v="0"/>
    <x v="1"/>
    <x v="0"/>
    <s v="03.16.15"/>
    <x v="6"/>
    <x v="0"/>
    <x v="5"/>
    <s v="Direção Financeira"/>
    <s v="03.16.15"/>
    <s v="Direção Financeira"/>
    <s v="03.16.15"/>
    <x v="20"/>
    <x v="0"/>
    <x v="1"/>
    <x v="5"/>
    <x v="0"/>
    <x v="0"/>
    <x v="2"/>
    <x v="0"/>
    <x v="3"/>
    <s v="2022-06-23"/>
    <x v="0"/>
    <n v="2449"/>
    <x v="0"/>
    <m/>
    <x v="0"/>
    <m/>
    <x v="37"/>
    <n v="100479277"/>
    <x v="0"/>
    <x v="3"/>
    <s v="Direção Financeira"/>
    <s v="ORI"/>
    <x v="0"/>
    <m/>
    <x v="0"/>
    <x v="0"/>
    <x v="0"/>
    <x v="0"/>
    <x v="0"/>
    <x v="0"/>
    <x v="0"/>
    <x v="0"/>
    <x v="0"/>
    <x v="0"/>
    <x v="0"/>
    <s v="Direção Financeira"/>
    <x v="0"/>
    <x v="0"/>
    <x v="0"/>
    <x v="0"/>
    <x v="0"/>
    <x v="0"/>
    <x v="0"/>
    <s v="000000"/>
    <x v="0"/>
    <x v="0"/>
    <x v="3"/>
    <x v="0"/>
    <s v="Pagamento a favor da Sr. Nilce de Jesus Furtado da Costa, pelo serviço prestado a Câmara no Gabinete de Auditoria Interna, referente ao mês de Junho de 2022, conforme contrato em anexo. "/>
  </r>
  <r>
    <x v="1"/>
    <n v="0"/>
    <n v="0"/>
    <n v="0"/>
    <n v="25859"/>
    <x v="3040"/>
    <x v="0"/>
    <x v="1"/>
    <x v="0"/>
    <s v="03.16.15"/>
    <x v="6"/>
    <x v="0"/>
    <x v="5"/>
    <s v="Direção Financeira"/>
    <s v="03.16.15"/>
    <s v="Direção Financeira"/>
    <s v="03.16.15"/>
    <x v="20"/>
    <x v="0"/>
    <x v="1"/>
    <x v="5"/>
    <x v="0"/>
    <x v="0"/>
    <x v="2"/>
    <x v="0"/>
    <x v="3"/>
    <s v="2022-06-23"/>
    <x v="0"/>
    <n v="25859"/>
    <x v="0"/>
    <m/>
    <x v="0"/>
    <m/>
    <x v="262"/>
    <n v="100479156"/>
    <x v="0"/>
    <x v="0"/>
    <s v="Direção Financeira"/>
    <s v="ORI"/>
    <x v="0"/>
    <m/>
    <x v="0"/>
    <x v="0"/>
    <x v="0"/>
    <x v="0"/>
    <x v="0"/>
    <x v="0"/>
    <x v="0"/>
    <x v="0"/>
    <x v="0"/>
    <x v="0"/>
    <x v="0"/>
    <s v="Direção Financeira"/>
    <x v="0"/>
    <x v="0"/>
    <x v="0"/>
    <x v="0"/>
    <x v="0"/>
    <x v="0"/>
    <x v="0"/>
    <s v="000000"/>
    <x v="0"/>
    <x v="0"/>
    <x v="0"/>
    <x v="0"/>
    <s v="Pagamento a favor da Sr. Nilce de Jesus Furtado da Costa, pelo serviço prestado a Câmara no Gabinete de Auditoria Interna, referente ao mês de Junho de 2022, conforme contrato em anexo. "/>
  </r>
  <r>
    <x v="1"/>
    <n v="0"/>
    <n v="0"/>
    <n v="0"/>
    <n v="4995"/>
    <x v="3041"/>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Junho 2022, conforme contrato em anexo."/>
  </r>
  <r>
    <x v="1"/>
    <n v="0"/>
    <n v="0"/>
    <n v="0"/>
    <n v="28308"/>
    <x v="3041"/>
    <x v="0"/>
    <x v="1"/>
    <x v="0"/>
    <s v="03.16.15"/>
    <x v="6"/>
    <x v="0"/>
    <x v="5"/>
    <s v="Direção Financeira"/>
    <s v="03.16.15"/>
    <s v="Direção Financeira"/>
    <s v="03.16.15"/>
    <x v="20"/>
    <x v="0"/>
    <x v="1"/>
    <x v="5"/>
    <x v="0"/>
    <x v="0"/>
    <x v="2"/>
    <x v="0"/>
    <x v="3"/>
    <s v="2022-06-23"/>
    <x v="0"/>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Junho 2022, conforme contrato em anexo."/>
  </r>
  <r>
    <x v="1"/>
    <n v="0"/>
    <n v="0"/>
    <n v="0"/>
    <n v="2300"/>
    <x v="3042"/>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Junho 2022, conforme contrato em anexo."/>
  </r>
  <r>
    <x v="1"/>
    <n v="0"/>
    <n v="0"/>
    <n v="0"/>
    <n v="1633"/>
    <x v="3042"/>
    <x v="0"/>
    <x v="1"/>
    <x v="0"/>
    <s v="01.27.02.11"/>
    <x v="14"/>
    <x v="2"/>
    <x v="2"/>
    <s v="Saneamento básico"/>
    <s v="01.27.02"/>
    <s v="Saneamento básico"/>
    <s v="01.27.02"/>
    <x v="4"/>
    <x v="0"/>
    <x v="3"/>
    <x v="2"/>
    <x v="0"/>
    <x v="1"/>
    <x v="2"/>
    <x v="0"/>
    <x v="3"/>
    <s v="2022-06-23"/>
    <x v="0"/>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Junho 2022, conforme contrato em anexo."/>
  </r>
  <r>
    <x v="1"/>
    <n v="0"/>
    <n v="0"/>
    <n v="0"/>
    <n v="11397"/>
    <x v="3042"/>
    <x v="0"/>
    <x v="1"/>
    <x v="0"/>
    <s v="01.27.02.11"/>
    <x v="14"/>
    <x v="2"/>
    <x v="2"/>
    <s v="Saneamento básico"/>
    <s v="01.27.02"/>
    <s v="Saneamento básico"/>
    <s v="01.27.02"/>
    <x v="4"/>
    <x v="0"/>
    <x v="3"/>
    <x v="2"/>
    <x v="0"/>
    <x v="1"/>
    <x v="2"/>
    <x v="0"/>
    <x v="3"/>
    <s v="2022-06-23"/>
    <x v="0"/>
    <n v="11397"/>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Junho 2022, conforme contrato em anexo."/>
  </r>
  <r>
    <x v="1"/>
    <n v="0"/>
    <n v="0"/>
    <n v="0"/>
    <n v="2300"/>
    <x v="3043"/>
    <x v="0"/>
    <x v="1"/>
    <x v="0"/>
    <s v="03.16.15"/>
    <x v="6"/>
    <x v="0"/>
    <x v="5"/>
    <s v="Direção Financeira"/>
    <s v="03.16.15"/>
    <s v="Direção Financeira"/>
    <s v="03.16.15"/>
    <x v="20"/>
    <x v="0"/>
    <x v="1"/>
    <x v="5"/>
    <x v="0"/>
    <x v="0"/>
    <x v="2"/>
    <x v="0"/>
    <x v="3"/>
    <s v="2022-06-24"/>
    <x v="0"/>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junho 2022, conforme contrato anexo.    "/>
  </r>
  <r>
    <x v="1"/>
    <n v="0"/>
    <n v="0"/>
    <n v="0"/>
    <n v="13030"/>
    <x v="3043"/>
    <x v="0"/>
    <x v="1"/>
    <x v="0"/>
    <s v="03.16.15"/>
    <x v="6"/>
    <x v="0"/>
    <x v="5"/>
    <s v="Direção Financeira"/>
    <s v="03.16.15"/>
    <s v="Direção Financeira"/>
    <s v="03.16.15"/>
    <x v="20"/>
    <x v="0"/>
    <x v="1"/>
    <x v="5"/>
    <x v="0"/>
    <x v="0"/>
    <x v="2"/>
    <x v="0"/>
    <x v="3"/>
    <s v="2022-06-24"/>
    <x v="0"/>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junho 2022, conforme contrato anexo.    "/>
  </r>
  <r>
    <x v="1"/>
    <n v="0"/>
    <n v="0"/>
    <n v="0"/>
    <n v="35000"/>
    <x v="3044"/>
    <x v="0"/>
    <x v="1"/>
    <x v="0"/>
    <s v="01.25.04.22"/>
    <x v="11"/>
    <x v="4"/>
    <x v="4"/>
    <s v="Cultura"/>
    <s v="01.25.04"/>
    <s v="Cultura"/>
    <s v="01.25.04"/>
    <x v="4"/>
    <x v="0"/>
    <x v="3"/>
    <x v="2"/>
    <x v="0"/>
    <x v="1"/>
    <x v="2"/>
    <x v="0"/>
    <x v="3"/>
    <s v="2022-06-27"/>
    <x v="0"/>
    <n v="35000"/>
    <x v="0"/>
    <m/>
    <x v="0"/>
    <m/>
    <x v="389"/>
    <n v="1003914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Senna Sport, referente a aquisição de 04 trofeus e 45 medalhas a serem entregues aos vencedores do torneio da festa Nhu São Pedro, conforme Proposta em anexo."/>
  </r>
  <r>
    <x v="1"/>
    <n v="0"/>
    <n v="0"/>
    <n v="0"/>
    <n v="750"/>
    <x v="3045"/>
    <x v="0"/>
    <x v="0"/>
    <x v="0"/>
    <s v="03.03.10"/>
    <x v="0"/>
    <x v="0"/>
    <x v="0"/>
    <s v="Receitas Da Câmara"/>
    <s v="03.03.10"/>
    <s v="Receitas Da Câmara"/>
    <s v="03.03.10"/>
    <x v="49"/>
    <x v="0"/>
    <x v="1"/>
    <x v="11"/>
    <x v="0"/>
    <x v="0"/>
    <x v="0"/>
    <x v="0"/>
    <x v="3"/>
    <s v="2022-06-22"/>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046"/>
    <x v="0"/>
    <x v="0"/>
    <x v="0"/>
    <s v="03.03.10"/>
    <x v="0"/>
    <x v="0"/>
    <x v="0"/>
    <s v="Receitas Da Câmara"/>
    <s v="03.03.10"/>
    <s v="Receitas Da Câmara"/>
    <s v="03.03.10"/>
    <x v="48"/>
    <x v="0"/>
    <x v="5"/>
    <x v="4"/>
    <x v="0"/>
    <x v="0"/>
    <x v="0"/>
    <x v="0"/>
    <x v="3"/>
    <s v="2022-06-22"/>
    <x v="0"/>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
    <x v="3047"/>
    <x v="0"/>
    <x v="0"/>
    <x v="0"/>
    <s v="03.03.10"/>
    <x v="0"/>
    <x v="0"/>
    <x v="0"/>
    <s v="Receitas Da Câmara"/>
    <s v="03.03.10"/>
    <s v="Receitas Da Câmara"/>
    <s v="03.03.10"/>
    <x v="36"/>
    <x v="0"/>
    <x v="5"/>
    <x v="4"/>
    <x v="0"/>
    <x v="0"/>
    <x v="0"/>
    <x v="0"/>
    <x v="3"/>
    <s v="2022-06-22"/>
    <x v="0"/>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3048"/>
    <x v="0"/>
    <x v="0"/>
    <x v="0"/>
    <s v="03.03.10"/>
    <x v="0"/>
    <x v="0"/>
    <x v="0"/>
    <s v="Receitas Da Câmara"/>
    <s v="03.03.10"/>
    <s v="Receitas Da Câmara"/>
    <s v="03.03.10"/>
    <x v="37"/>
    <x v="0"/>
    <x v="5"/>
    <x v="4"/>
    <x v="0"/>
    <x v="0"/>
    <x v="0"/>
    <x v="0"/>
    <x v="3"/>
    <s v="2022-06-22"/>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5"/>
    <x v="3049"/>
    <x v="0"/>
    <x v="0"/>
    <x v="0"/>
    <s v="03.03.10"/>
    <x v="0"/>
    <x v="0"/>
    <x v="0"/>
    <s v="Receitas Da Câmara"/>
    <s v="03.03.10"/>
    <s v="Receitas Da Câmara"/>
    <s v="03.03.10"/>
    <x v="42"/>
    <x v="0"/>
    <x v="5"/>
    <x v="12"/>
    <x v="0"/>
    <x v="0"/>
    <x v="0"/>
    <x v="0"/>
    <x v="3"/>
    <s v="2022-06-22"/>
    <x v="0"/>
    <n v="6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30"/>
    <x v="3050"/>
    <x v="0"/>
    <x v="0"/>
    <x v="0"/>
    <s v="03.03.10"/>
    <x v="0"/>
    <x v="0"/>
    <x v="0"/>
    <s v="Receitas Da Câmara"/>
    <s v="03.03.10"/>
    <s v="Receitas Da Câmara"/>
    <s v="03.03.10"/>
    <x v="34"/>
    <x v="0"/>
    <x v="5"/>
    <x v="4"/>
    <x v="0"/>
    <x v="0"/>
    <x v="0"/>
    <x v="0"/>
    <x v="3"/>
    <s v="2022-06-22"/>
    <x v="0"/>
    <n v="3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994"/>
    <x v="3051"/>
    <x v="0"/>
    <x v="0"/>
    <x v="0"/>
    <s v="03.03.10"/>
    <x v="0"/>
    <x v="0"/>
    <x v="0"/>
    <s v="Receitas Da Câmara"/>
    <s v="03.03.10"/>
    <s v="Receitas Da Câmara"/>
    <s v="03.03.10"/>
    <x v="38"/>
    <x v="0"/>
    <x v="1"/>
    <x v="1"/>
    <x v="0"/>
    <x v="0"/>
    <x v="0"/>
    <x v="0"/>
    <x v="3"/>
    <s v="2022-06-22"/>
    <x v="0"/>
    <n v="2399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3052"/>
    <x v="0"/>
    <x v="0"/>
    <x v="0"/>
    <s v="03.03.10"/>
    <x v="0"/>
    <x v="0"/>
    <x v="0"/>
    <s v="Receitas Da Câmara"/>
    <s v="03.03.10"/>
    <s v="Receitas Da Câmara"/>
    <s v="03.03.10"/>
    <x v="44"/>
    <x v="0"/>
    <x v="5"/>
    <x v="4"/>
    <x v="0"/>
    <x v="0"/>
    <x v="0"/>
    <x v="0"/>
    <x v="3"/>
    <s v="2022-06-22"/>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053"/>
    <x v="0"/>
    <x v="0"/>
    <x v="0"/>
    <s v="03.03.10"/>
    <x v="0"/>
    <x v="0"/>
    <x v="0"/>
    <s v="Receitas Da Câmara"/>
    <s v="03.03.10"/>
    <s v="Receitas Da Câmara"/>
    <s v="03.03.10"/>
    <x v="39"/>
    <x v="0"/>
    <x v="5"/>
    <x v="4"/>
    <x v="0"/>
    <x v="0"/>
    <x v="0"/>
    <x v="0"/>
    <x v="3"/>
    <s v="2022-06-22"/>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054"/>
    <x v="0"/>
    <x v="0"/>
    <x v="0"/>
    <s v="03.03.10"/>
    <x v="0"/>
    <x v="0"/>
    <x v="0"/>
    <s v="Receitas Da Câmara"/>
    <s v="03.03.10"/>
    <s v="Receitas Da Câmara"/>
    <s v="03.03.10"/>
    <x v="50"/>
    <x v="0"/>
    <x v="5"/>
    <x v="4"/>
    <x v="0"/>
    <x v="0"/>
    <x v="0"/>
    <x v="0"/>
    <x v="3"/>
    <s v="2022-06-22"/>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8"/>
    <x v="3055"/>
    <x v="0"/>
    <x v="0"/>
    <x v="0"/>
    <s v="03.03.10"/>
    <x v="0"/>
    <x v="0"/>
    <x v="0"/>
    <s v="Receitas Da Câmara"/>
    <s v="03.03.10"/>
    <s v="Receitas Da Câmara"/>
    <s v="03.03.10"/>
    <x v="66"/>
    <x v="0"/>
    <x v="5"/>
    <x v="12"/>
    <x v="0"/>
    <x v="0"/>
    <x v="0"/>
    <x v="0"/>
    <x v="3"/>
    <s v="2022-06-22"/>
    <x v="0"/>
    <n v="26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3056"/>
    <x v="0"/>
    <x v="0"/>
    <x v="0"/>
    <s v="03.03.10"/>
    <x v="0"/>
    <x v="0"/>
    <x v="0"/>
    <s v="Receitas Da Câmara"/>
    <s v="03.03.10"/>
    <s v="Receitas Da Câmara"/>
    <s v="03.03.10"/>
    <x v="35"/>
    <x v="0"/>
    <x v="1"/>
    <x v="11"/>
    <x v="0"/>
    <x v="0"/>
    <x v="0"/>
    <x v="0"/>
    <x v="3"/>
    <s v="2022-06-22"/>
    <x v="0"/>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
    <x v="3057"/>
    <x v="0"/>
    <x v="0"/>
    <x v="0"/>
    <s v="03.03.10"/>
    <x v="0"/>
    <x v="0"/>
    <x v="0"/>
    <s v="Receitas Da Câmara"/>
    <s v="03.03.10"/>
    <s v="Receitas Da Câmara"/>
    <s v="03.03.10"/>
    <x v="65"/>
    <x v="0"/>
    <x v="5"/>
    <x v="12"/>
    <x v="0"/>
    <x v="0"/>
    <x v="0"/>
    <x v="0"/>
    <x v="3"/>
    <s v="2022-06-22"/>
    <x v="0"/>
    <n v="6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00"/>
    <x v="3058"/>
    <x v="0"/>
    <x v="0"/>
    <x v="0"/>
    <s v="03.03.10"/>
    <x v="0"/>
    <x v="0"/>
    <x v="0"/>
    <s v="Receitas Da Câmara"/>
    <s v="03.03.10"/>
    <s v="Receitas Da Câmara"/>
    <s v="03.03.10"/>
    <x v="35"/>
    <x v="0"/>
    <x v="1"/>
    <x v="11"/>
    <x v="0"/>
    <x v="0"/>
    <x v="0"/>
    <x v="0"/>
    <x v="3"/>
    <s v="2022-06-23"/>
    <x v="0"/>
    <n v="8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20"/>
    <x v="3059"/>
    <x v="0"/>
    <x v="0"/>
    <x v="0"/>
    <s v="03.03.10"/>
    <x v="0"/>
    <x v="0"/>
    <x v="0"/>
    <s v="Receitas Da Câmara"/>
    <s v="03.03.10"/>
    <s v="Receitas Da Câmara"/>
    <s v="03.03.10"/>
    <x v="39"/>
    <x v="0"/>
    <x v="5"/>
    <x v="4"/>
    <x v="0"/>
    <x v="0"/>
    <x v="0"/>
    <x v="0"/>
    <x v="3"/>
    <s v="2022-06-23"/>
    <x v="0"/>
    <n v="3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20"/>
    <x v="3060"/>
    <x v="0"/>
    <x v="0"/>
    <x v="0"/>
    <s v="03.03.10"/>
    <x v="0"/>
    <x v="0"/>
    <x v="0"/>
    <s v="Receitas Da Câmara"/>
    <s v="03.03.10"/>
    <s v="Receitas Da Câmara"/>
    <s v="03.03.10"/>
    <x v="34"/>
    <x v="0"/>
    <x v="5"/>
    <x v="4"/>
    <x v="0"/>
    <x v="0"/>
    <x v="0"/>
    <x v="0"/>
    <x v="3"/>
    <s v="2022-06-23"/>
    <x v="0"/>
    <n v="3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
    <x v="3061"/>
    <x v="0"/>
    <x v="0"/>
    <x v="0"/>
    <s v="03.03.10"/>
    <x v="0"/>
    <x v="0"/>
    <x v="0"/>
    <s v="Receitas Da Câmara"/>
    <s v="03.03.10"/>
    <s v="Receitas Da Câmara"/>
    <s v="03.03.10"/>
    <x v="42"/>
    <x v="0"/>
    <x v="5"/>
    <x v="12"/>
    <x v="0"/>
    <x v="0"/>
    <x v="0"/>
    <x v="0"/>
    <x v="3"/>
    <s v="2022-06-23"/>
    <x v="0"/>
    <n v="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0"/>
    <x v="3062"/>
    <x v="0"/>
    <x v="0"/>
    <x v="0"/>
    <s v="03.03.10"/>
    <x v="0"/>
    <x v="0"/>
    <x v="0"/>
    <s v="Receitas Da Câmara"/>
    <s v="03.03.10"/>
    <s v="Receitas Da Câmara"/>
    <s v="03.03.10"/>
    <x v="52"/>
    <x v="0"/>
    <x v="5"/>
    <x v="4"/>
    <x v="0"/>
    <x v="0"/>
    <x v="0"/>
    <x v="0"/>
    <x v="3"/>
    <s v="2022-06-23"/>
    <x v="0"/>
    <n v="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3063"/>
    <x v="0"/>
    <x v="0"/>
    <x v="0"/>
    <s v="03.03.10"/>
    <x v="0"/>
    <x v="0"/>
    <x v="0"/>
    <s v="Receitas Da Câmara"/>
    <s v="03.03.10"/>
    <s v="Receitas Da Câmara"/>
    <s v="03.03.10"/>
    <x v="46"/>
    <x v="0"/>
    <x v="5"/>
    <x v="4"/>
    <x v="0"/>
    <x v="0"/>
    <x v="0"/>
    <x v="0"/>
    <x v="3"/>
    <s v="2022-06-23"/>
    <x v="0"/>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3064"/>
    <x v="0"/>
    <x v="0"/>
    <x v="0"/>
    <s v="03.03.10"/>
    <x v="0"/>
    <x v="0"/>
    <x v="0"/>
    <s v="Receitas Da Câmara"/>
    <s v="03.03.10"/>
    <s v="Receitas Da Câmara"/>
    <s v="03.03.10"/>
    <x v="48"/>
    <x v="0"/>
    <x v="5"/>
    <x v="4"/>
    <x v="0"/>
    <x v="0"/>
    <x v="0"/>
    <x v="0"/>
    <x v="3"/>
    <s v="2022-06-23"/>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660"/>
    <x v="3065"/>
    <x v="0"/>
    <x v="0"/>
    <x v="0"/>
    <s v="03.03.10"/>
    <x v="0"/>
    <x v="0"/>
    <x v="0"/>
    <s v="Receitas Da Câmara"/>
    <s v="03.03.10"/>
    <s v="Receitas Da Câmara"/>
    <s v="03.03.10"/>
    <x v="40"/>
    <x v="0"/>
    <x v="5"/>
    <x v="4"/>
    <x v="0"/>
    <x v="0"/>
    <x v="0"/>
    <x v="0"/>
    <x v="3"/>
    <s v="2022-06-23"/>
    <x v="0"/>
    <n v="11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3066"/>
    <x v="0"/>
    <x v="0"/>
    <x v="0"/>
    <s v="03.03.10"/>
    <x v="0"/>
    <x v="0"/>
    <x v="0"/>
    <s v="Receitas Da Câmara"/>
    <s v="03.03.10"/>
    <s v="Receitas Da Câmara"/>
    <s v="03.03.10"/>
    <x v="6"/>
    <x v="0"/>
    <x v="5"/>
    <x v="4"/>
    <x v="0"/>
    <x v="0"/>
    <x v="0"/>
    <x v="0"/>
    <x v="3"/>
    <s v="2022-06-23"/>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3067"/>
    <x v="0"/>
    <x v="0"/>
    <x v="0"/>
    <s v="03.03.10"/>
    <x v="0"/>
    <x v="0"/>
    <x v="0"/>
    <s v="Receitas Da Câmara"/>
    <s v="03.03.10"/>
    <s v="Receitas Da Câmara"/>
    <s v="03.03.10"/>
    <x v="41"/>
    <x v="0"/>
    <x v="5"/>
    <x v="4"/>
    <x v="0"/>
    <x v="0"/>
    <x v="0"/>
    <x v="0"/>
    <x v="3"/>
    <s v="2022-06-23"/>
    <x v="0"/>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3068"/>
    <x v="0"/>
    <x v="0"/>
    <x v="0"/>
    <s v="03.03.10"/>
    <x v="0"/>
    <x v="0"/>
    <x v="0"/>
    <s v="Receitas Da Câmara"/>
    <s v="03.03.10"/>
    <s v="Receitas Da Câmara"/>
    <s v="03.03.10"/>
    <x v="37"/>
    <x v="0"/>
    <x v="5"/>
    <x v="4"/>
    <x v="0"/>
    <x v="0"/>
    <x v="0"/>
    <x v="0"/>
    <x v="3"/>
    <s v="2022-06-23"/>
    <x v="0"/>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0"/>
    <x v="3069"/>
    <x v="0"/>
    <x v="0"/>
    <x v="0"/>
    <s v="03.03.10"/>
    <x v="0"/>
    <x v="0"/>
    <x v="0"/>
    <s v="Receitas Da Câmara"/>
    <s v="03.03.10"/>
    <s v="Receitas Da Câmara"/>
    <s v="03.03.10"/>
    <x v="36"/>
    <x v="0"/>
    <x v="5"/>
    <x v="4"/>
    <x v="0"/>
    <x v="0"/>
    <x v="0"/>
    <x v="0"/>
    <x v="3"/>
    <s v="2022-06-23"/>
    <x v="0"/>
    <n v="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142"/>
    <x v="3070"/>
    <x v="0"/>
    <x v="0"/>
    <x v="0"/>
    <s v="03.03.10"/>
    <x v="0"/>
    <x v="0"/>
    <x v="0"/>
    <s v="Receitas Da Câmara"/>
    <s v="03.03.10"/>
    <s v="Receitas Da Câmara"/>
    <s v="03.03.10"/>
    <x v="38"/>
    <x v="0"/>
    <x v="1"/>
    <x v="1"/>
    <x v="0"/>
    <x v="0"/>
    <x v="0"/>
    <x v="0"/>
    <x v="3"/>
    <s v="2022-06-23"/>
    <x v="0"/>
    <n v="1514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30"/>
    <x v="3071"/>
    <x v="0"/>
    <x v="1"/>
    <x v="0"/>
    <s v="01.27.02.11"/>
    <x v="14"/>
    <x v="2"/>
    <x v="2"/>
    <s v="Saneamento básico"/>
    <s v="01.27.02"/>
    <s v="Saneamento básico"/>
    <s v="01.27.02"/>
    <x v="4"/>
    <x v="0"/>
    <x v="3"/>
    <x v="2"/>
    <x v="0"/>
    <x v="1"/>
    <x v="2"/>
    <x v="0"/>
    <x v="4"/>
    <s v="2022-01-26"/>
    <x v="1"/>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 de limpeza urbana referente ao mês de janeiro de 2022, conforme justificativos em anexo."/>
  </r>
  <r>
    <x v="1"/>
    <n v="0"/>
    <n v="0"/>
    <n v="0"/>
    <n v="2300"/>
    <x v="3071"/>
    <x v="0"/>
    <x v="1"/>
    <x v="0"/>
    <s v="01.27.02.11"/>
    <x v="14"/>
    <x v="2"/>
    <x v="2"/>
    <s v="Saneamento básico"/>
    <s v="01.27.02"/>
    <s v="Saneamento básico"/>
    <s v="01.27.02"/>
    <x v="4"/>
    <x v="0"/>
    <x v="3"/>
    <x v="2"/>
    <x v="0"/>
    <x v="1"/>
    <x v="2"/>
    <x v="0"/>
    <x v="4"/>
    <s v="2022-01-26"/>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 de limpeza urbana referente ao mês de janeiro de 2022, conforme justificativos em anexo."/>
  </r>
  <r>
    <x v="1"/>
    <n v="0"/>
    <n v="0"/>
    <n v="0"/>
    <n v="5924"/>
    <x v="3072"/>
    <x v="0"/>
    <x v="1"/>
    <x v="0"/>
    <s v="01.27.04.10"/>
    <x v="4"/>
    <x v="2"/>
    <x v="2"/>
    <s v="Infra-Estruturas e Transportes"/>
    <s v="01.27.04"/>
    <s v="Infra-Estruturas e Transportes"/>
    <s v="01.27.04"/>
    <x v="4"/>
    <x v="0"/>
    <x v="3"/>
    <x v="2"/>
    <x v="0"/>
    <x v="1"/>
    <x v="2"/>
    <x v="0"/>
    <x v="4"/>
    <s v="2022-01-26"/>
    <x v="1"/>
    <n v="5924"/>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Mário Gorge, pelo trabalho de manobrador de maquina no âmbito de plano de emergência, conforme contrato em anexo.  "/>
  </r>
  <r>
    <x v="1"/>
    <n v="0"/>
    <n v="0"/>
    <n v="0"/>
    <n v="33572"/>
    <x v="3072"/>
    <x v="0"/>
    <x v="1"/>
    <x v="0"/>
    <s v="01.27.04.10"/>
    <x v="4"/>
    <x v="2"/>
    <x v="2"/>
    <s v="Infra-Estruturas e Transportes"/>
    <s v="01.27.04"/>
    <s v="Infra-Estruturas e Transportes"/>
    <s v="01.27.04"/>
    <x v="4"/>
    <x v="0"/>
    <x v="3"/>
    <x v="2"/>
    <x v="0"/>
    <x v="1"/>
    <x v="2"/>
    <x v="0"/>
    <x v="4"/>
    <s v="2022-01-26"/>
    <x v="1"/>
    <n v="33572"/>
    <x v="0"/>
    <m/>
    <x v="0"/>
    <m/>
    <x v="433"/>
    <n v="100478957"/>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Mário Gorge, pelo trabalho de manobrador de maquina no âmbito de plano de emergência, conforme contrato em anexo.  "/>
  </r>
  <r>
    <x v="1"/>
    <n v="0"/>
    <n v="0"/>
    <n v="0"/>
    <n v="1656"/>
    <x v="3073"/>
    <x v="0"/>
    <x v="1"/>
    <x v="0"/>
    <s v="03.16.15"/>
    <x v="6"/>
    <x v="0"/>
    <x v="5"/>
    <s v="Direção Financeira"/>
    <s v="03.16.15"/>
    <s v="Direção Financeira"/>
    <s v="03.16.15"/>
    <x v="8"/>
    <x v="0"/>
    <x v="1"/>
    <x v="5"/>
    <x v="0"/>
    <x v="0"/>
    <x v="2"/>
    <x v="0"/>
    <x v="5"/>
    <s v="2022-02-10"/>
    <x v="1"/>
    <n v="1656"/>
    <x v="0"/>
    <m/>
    <x v="0"/>
    <m/>
    <x v="7"/>
    <n v="100391565"/>
    <x v="0"/>
    <x v="0"/>
    <s v="Direção Financeira"/>
    <s v="ORI"/>
    <x v="0"/>
    <m/>
    <x v="0"/>
    <x v="0"/>
    <x v="0"/>
    <x v="0"/>
    <x v="0"/>
    <x v="0"/>
    <x v="0"/>
    <x v="0"/>
    <x v="0"/>
    <x v="0"/>
    <x v="0"/>
    <s v="Direção Financeira"/>
    <x v="0"/>
    <x v="0"/>
    <x v="0"/>
    <x v="0"/>
    <x v="0"/>
    <x v="0"/>
    <x v="0"/>
    <s v="000246"/>
    <x v="0"/>
    <x v="0"/>
    <x v="0"/>
    <x v="0"/>
    <s v="Pagamento a favor da Imprensa Nacional, conforme fatura em anexo."/>
  </r>
  <r>
    <x v="1"/>
    <n v="0"/>
    <n v="0"/>
    <n v="0"/>
    <n v="4995"/>
    <x v="3074"/>
    <x v="0"/>
    <x v="1"/>
    <x v="0"/>
    <s v="03.16.15"/>
    <x v="6"/>
    <x v="0"/>
    <x v="5"/>
    <s v="Direção Financeira"/>
    <s v="03.16.15"/>
    <s v="Direção Financeira"/>
    <s v="03.16.15"/>
    <x v="20"/>
    <x v="0"/>
    <x v="1"/>
    <x v="5"/>
    <x v="0"/>
    <x v="0"/>
    <x v="2"/>
    <x v="0"/>
    <x v="5"/>
    <s v="2022-02-22"/>
    <x v="1"/>
    <n v="4995"/>
    <x v="0"/>
    <m/>
    <x v="0"/>
    <m/>
    <x v="3"/>
    <n v="100474696"/>
    <x v="0"/>
    <x v="1"/>
    <s v="Direção Financeira"/>
    <s v="ORI"/>
    <x v="0"/>
    <m/>
    <x v="0"/>
    <x v="0"/>
    <x v="0"/>
    <x v="0"/>
    <x v="0"/>
    <x v="0"/>
    <x v="0"/>
    <x v="0"/>
    <x v="0"/>
    <x v="0"/>
    <x v="0"/>
    <s v="Direção Financeira"/>
    <x v="0"/>
    <x v="0"/>
    <x v="0"/>
    <x v="0"/>
    <x v="0"/>
    <x v="0"/>
    <x v="0"/>
    <s v="000359"/>
    <x v="0"/>
    <x v="0"/>
    <x v="1"/>
    <x v="0"/>
    <s v="Pagamento a favor do Sr. Pericles Emanuel Mendes pelo serviço prestado na administração da delegação da Ribeira de Principal, coordenação dos serviço de saneamento na zona norte do concelho, referente ao mês de fevereiro 2022, conforme justificativo em anexo. "/>
  </r>
  <r>
    <x v="1"/>
    <n v="0"/>
    <n v="0"/>
    <n v="0"/>
    <n v="28308"/>
    <x v="3074"/>
    <x v="0"/>
    <x v="1"/>
    <x v="0"/>
    <s v="03.16.15"/>
    <x v="6"/>
    <x v="0"/>
    <x v="5"/>
    <s v="Direção Financeira"/>
    <s v="03.16.15"/>
    <s v="Direção Financeira"/>
    <s v="03.16.15"/>
    <x v="20"/>
    <x v="0"/>
    <x v="1"/>
    <x v="5"/>
    <x v="0"/>
    <x v="0"/>
    <x v="2"/>
    <x v="0"/>
    <x v="5"/>
    <s v="2022-02-22"/>
    <x v="1"/>
    <n v="28308"/>
    <x v="0"/>
    <m/>
    <x v="0"/>
    <m/>
    <x v="60"/>
    <n v="100478446"/>
    <x v="0"/>
    <x v="0"/>
    <s v="Direção Financeira"/>
    <s v="ORI"/>
    <x v="0"/>
    <m/>
    <x v="0"/>
    <x v="0"/>
    <x v="0"/>
    <x v="0"/>
    <x v="0"/>
    <x v="0"/>
    <x v="0"/>
    <x v="0"/>
    <x v="0"/>
    <x v="0"/>
    <x v="0"/>
    <s v="Direção Financeira"/>
    <x v="0"/>
    <x v="0"/>
    <x v="0"/>
    <x v="0"/>
    <x v="0"/>
    <x v="0"/>
    <x v="0"/>
    <s v="000359"/>
    <x v="0"/>
    <x v="0"/>
    <x v="0"/>
    <x v="0"/>
    <s v="Pagamento a favor do Sr. Pericles Emanuel Mendes pelo serviço prestado na administração da delegação da Ribeira de Principal, coordenação dos serviço de saneamento na zona norte do concelho, referente ao mês de fevereiro 2022, conforme justificativo em anexo. "/>
  </r>
  <r>
    <x v="1"/>
    <n v="0"/>
    <n v="0"/>
    <n v="0"/>
    <n v="400"/>
    <x v="3075"/>
    <x v="0"/>
    <x v="1"/>
    <x v="0"/>
    <s v="03.16.15"/>
    <x v="6"/>
    <x v="0"/>
    <x v="5"/>
    <s v="Direção Financeira"/>
    <s v="03.16.15"/>
    <s v="Direção Financeira"/>
    <s v="03.16.15"/>
    <x v="23"/>
    <x v="0"/>
    <x v="1"/>
    <x v="1"/>
    <x v="0"/>
    <x v="0"/>
    <x v="2"/>
    <x v="0"/>
    <x v="5"/>
    <s v="2022-02-25"/>
    <x v="1"/>
    <n v="400"/>
    <x v="0"/>
    <m/>
    <x v="0"/>
    <m/>
    <x v="0"/>
    <n v="100474914"/>
    <x v="0"/>
    <x v="0"/>
    <s v="Direção Financeira"/>
    <s v="ORI"/>
    <x v="0"/>
    <m/>
    <x v="0"/>
    <x v="0"/>
    <x v="0"/>
    <x v="0"/>
    <x v="0"/>
    <x v="0"/>
    <x v="0"/>
    <x v="0"/>
    <x v="0"/>
    <x v="0"/>
    <x v="0"/>
    <s v="Direção Financeira"/>
    <x v="0"/>
    <x v="0"/>
    <x v="0"/>
    <x v="0"/>
    <x v="0"/>
    <x v="0"/>
    <x v="0"/>
    <s v="000000"/>
    <x v="0"/>
    <x v="0"/>
    <x v="0"/>
    <x v="0"/>
    <s v="Despesa com fita cola, conforme documento em anexo."/>
  </r>
  <r>
    <x v="1"/>
    <n v="0"/>
    <n v="0"/>
    <n v="0"/>
    <n v="32500"/>
    <x v="3076"/>
    <x v="0"/>
    <x v="1"/>
    <x v="0"/>
    <s v="01.25.05.10"/>
    <x v="5"/>
    <x v="4"/>
    <x v="4"/>
    <s v="Saúde"/>
    <s v="01.25.05"/>
    <s v="Saúde"/>
    <s v="01.25.05"/>
    <x v="5"/>
    <x v="0"/>
    <x v="4"/>
    <x v="3"/>
    <x v="0"/>
    <x v="1"/>
    <x v="2"/>
    <x v="0"/>
    <x v="2"/>
    <s v="2022-03-09"/>
    <x v="1"/>
    <n v="32500"/>
    <x v="0"/>
    <m/>
    <x v="0"/>
    <m/>
    <x v="5"/>
    <n v="100476920"/>
    <x v="0"/>
    <x v="0"/>
    <s v="Assistencia social"/>
    <s v="ORI"/>
    <x v="0"/>
    <m/>
    <x v="0"/>
    <x v="0"/>
    <x v="0"/>
    <x v="0"/>
    <x v="0"/>
    <x v="0"/>
    <x v="0"/>
    <x v="1"/>
    <x v="0"/>
    <x v="0"/>
    <x v="0"/>
    <s v="Assistencia social"/>
    <x v="0"/>
    <x v="0"/>
    <x v="0"/>
    <x v="0"/>
    <x v="1"/>
    <x v="0"/>
    <x v="0"/>
    <s v="000545"/>
    <x v="0"/>
    <x v="0"/>
    <x v="0"/>
    <x v="0"/>
    <s v="Pagamento a favor Felisberto Carvalho, pela a aquisição de 253,70 Lts de Combustível destinados as Viaturas no Funcionamento em serviço de promoção do Género e Inclusão social no Município, conforme documento em anexo. "/>
  </r>
  <r>
    <x v="1"/>
    <n v="0"/>
    <n v="0"/>
    <n v="0"/>
    <n v="1000"/>
    <x v="3077"/>
    <x v="0"/>
    <x v="1"/>
    <x v="0"/>
    <s v="01.25.05.10"/>
    <x v="5"/>
    <x v="4"/>
    <x v="4"/>
    <s v="Saúde"/>
    <s v="01.25.05"/>
    <s v="Saúde"/>
    <s v="01.25.05"/>
    <x v="5"/>
    <x v="0"/>
    <x v="4"/>
    <x v="3"/>
    <x v="0"/>
    <x v="1"/>
    <x v="2"/>
    <x v="0"/>
    <x v="2"/>
    <s v="2022-03-21"/>
    <x v="1"/>
    <n v="1000"/>
    <x v="0"/>
    <m/>
    <x v="0"/>
    <m/>
    <x v="31"/>
    <n v="100475975"/>
    <x v="0"/>
    <x v="0"/>
    <s v="Assistencia social"/>
    <s v="ORI"/>
    <x v="0"/>
    <m/>
    <x v="0"/>
    <x v="0"/>
    <x v="0"/>
    <x v="0"/>
    <x v="0"/>
    <x v="0"/>
    <x v="0"/>
    <x v="1"/>
    <x v="0"/>
    <x v="0"/>
    <x v="0"/>
    <s v="Assistencia social"/>
    <x v="0"/>
    <x v="0"/>
    <x v="0"/>
    <x v="0"/>
    <x v="1"/>
    <x v="0"/>
    <x v="0"/>
    <s v="000619"/>
    <x v="0"/>
    <x v="0"/>
    <x v="0"/>
    <x v="0"/>
    <s v="Apoio para pagamento de transporte para consulta na Cidade da praia a favor da Sr. Arcângela Fartado, conforme documento em anexo."/>
  </r>
  <r>
    <x v="0"/>
    <n v="0"/>
    <n v="0"/>
    <n v="0"/>
    <n v="118380"/>
    <x v="3078"/>
    <x v="0"/>
    <x v="1"/>
    <x v="0"/>
    <s v="01.27.06.72"/>
    <x v="47"/>
    <x v="2"/>
    <x v="2"/>
    <s v="Requalificação Urbana e habitação"/>
    <s v="01.27.06"/>
    <s v="Requalificação Urbana e habitação"/>
    <s v="01.27.06"/>
    <x v="1"/>
    <x v="0"/>
    <x v="1"/>
    <x v="1"/>
    <x v="0"/>
    <x v="1"/>
    <x v="1"/>
    <x v="0"/>
    <x v="2"/>
    <s v="2022-03-22"/>
    <x v="1"/>
    <n v="118380"/>
    <x v="0"/>
    <m/>
    <x v="0"/>
    <m/>
    <x v="231"/>
    <n v="100478557"/>
    <x v="0"/>
    <x v="0"/>
    <s v="Manutenção e Reabilitação de Edificios Municipais"/>
    <s v="ORI"/>
    <x v="0"/>
    <m/>
    <x v="0"/>
    <x v="0"/>
    <x v="0"/>
    <x v="0"/>
    <x v="0"/>
    <x v="0"/>
    <x v="0"/>
    <x v="1"/>
    <x v="0"/>
    <x v="0"/>
    <x v="0"/>
    <s v="Manutenção e Reabilitação de Edificios Municipais"/>
    <x v="0"/>
    <x v="0"/>
    <x v="0"/>
    <x v="0"/>
    <x v="1"/>
    <x v="0"/>
    <x v="0"/>
    <s v="000629"/>
    <x v="0"/>
    <x v="0"/>
    <x v="0"/>
    <x v="0"/>
    <s v="Pagamento a favor do Comércio Liu Yang,SU,LDA referente a aquisição de materiais diversos (tintas, cimento, cola, discos, ferragens), para trabalhos da melhoria dos edifícios municipal, conforme fatura e proposta em anexo."/>
  </r>
  <r>
    <x v="0"/>
    <n v="0"/>
    <n v="0"/>
    <n v="0"/>
    <n v="90000"/>
    <x v="3079"/>
    <x v="0"/>
    <x v="1"/>
    <x v="0"/>
    <s v="01.27.06.41"/>
    <x v="12"/>
    <x v="2"/>
    <x v="2"/>
    <s v="Requalificação Urbana e habitação"/>
    <s v="01.27.06"/>
    <s v="Requalificação Urbana e habitação"/>
    <s v="01.27.06"/>
    <x v="12"/>
    <x v="0"/>
    <x v="1"/>
    <x v="1"/>
    <x v="0"/>
    <x v="1"/>
    <x v="1"/>
    <x v="0"/>
    <x v="1"/>
    <s v="2022-05-12"/>
    <x v="0"/>
    <n v="90000"/>
    <x v="0"/>
    <m/>
    <x v="0"/>
    <m/>
    <x v="206"/>
    <n v="100478789"/>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Saber Dizer Construir, referente a prestação de serviço da demolição ,Limpeza ,transporte dos escombros, e construção de alvenarias de blocos, no âmbito do projeto da reabilitação do jardim infantil de Monte Bode, conforme a proposta em anexo."/>
  </r>
  <r>
    <x v="1"/>
    <n v="0"/>
    <n v="0"/>
    <n v="0"/>
    <n v="2800"/>
    <x v="3080"/>
    <x v="0"/>
    <x v="1"/>
    <x v="0"/>
    <s v="03.16.17"/>
    <x v="49"/>
    <x v="0"/>
    <x v="5"/>
    <s v="Direção Proteção Civil"/>
    <s v="03.16.17"/>
    <s v="Direção Proteção Civil"/>
    <s v="03.16.17"/>
    <x v="9"/>
    <x v="0"/>
    <x v="1"/>
    <x v="5"/>
    <x v="0"/>
    <x v="0"/>
    <x v="2"/>
    <x v="0"/>
    <x v="0"/>
    <s v="2022-04-01"/>
    <x v="0"/>
    <n v="2800"/>
    <x v="0"/>
    <m/>
    <x v="0"/>
    <m/>
    <x v="139"/>
    <n v="100476020"/>
    <x v="0"/>
    <x v="0"/>
    <s v="Direção Proteção Civil"/>
    <s v="ORI"/>
    <x v="0"/>
    <m/>
    <x v="0"/>
    <x v="0"/>
    <x v="0"/>
    <x v="0"/>
    <x v="0"/>
    <x v="0"/>
    <x v="0"/>
    <x v="0"/>
    <x v="0"/>
    <x v="0"/>
    <x v="0"/>
    <s v="Direção Proteção Civil"/>
    <x v="0"/>
    <x v="0"/>
    <x v="0"/>
    <x v="0"/>
    <x v="0"/>
    <x v="0"/>
    <x v="0"/>
    <s v="000000"/>
    <x v="0"/>
    <x v="0"/>
    <x v="0"/>
    <x v="0"/>
    <s v="Ajuda de custo a favor do SR Lito Admar Barbosa, a quando a sua deslocação a cidade da praia em missão de serviço no dia 24 e 29 de março de2022, conforme documento em anexo."/>
  </r>
  <r>
    <x v="1"/>
    <n v="0"/>
    <n v="0"/>
    <n v="0"/>
    <n v="1000"/>
    <x v="3081"/>
    <x v="0"/>
    <x v="1"/>
    <x v="0"/>
    <s v="03.16.15"/>
    <x v="6"/>
    <x v="0"/>
    <x v="5"/>
    <s v="Direção Financeira"/>
    <s v="03.16.15"/>
    <s v="Direção Financeira"/>
    <s v="03.16.15"/>
    <x v="9"/>
    <x v="0"/>
    <x v="1"/>
    <x v="5"/>
    <x v="0"/>
    <x v="0"/>
    <x v="2"/>
    <x v="0"/>
    <x v="0"/>
    <s v="2022-04-07"/>
    <x v="0"/>
    <n v="1000"/>
    <x v="0"/>
    <m/>
    <x v="0"/>
    <m/>
    <x v="413"/>
    <n v="100476437"/>
    <x v="0"/>
    <x v="0"/>
    <s v="Direção Financeira"/>
    <s v="ORI"/>
    <x v="0"/>
    <m/>
    <x v="0"/>
    <x v="0"/>
    <x v="0"/>
    <x v="0"/>
    <x v="0"/>
    <x v="0"/>
    <x v="0"/>
    <x v="1"/>
    <x v="0"/>
    <x v="0"/>
    <x v="0"/>
    <s v="Direção Financeira"/>
    <x v="0"/>
    <x v="0"/>
    <x v="0"/>
    <x v="0"/>
    <x v="0"/>
    <x v="0"/>
    <x v="0"/>
    <s v="000000"/>
    <x v="0"/>
    <x v="0"/>
    <x v="0"/>
    <x v="0"/>
    <s v="Pagamento de apoio de custo a favor da funcionaria Andreia de Jesus Fortes para Participação na formação  REDE SOL, no município de Tarrafal de Santiago, conforme o documento em anexo."/>
  </r>
  <r>
    <x v="1"/>
    <n v="0"/>
    <n v="0"/>
    <n v="0"/>
    <n v="1000"/>
    <x v="3082"/>
    <x v="0"/>
    <x v="1"/>
    <x v="0"/>
    <s v="03.16.15"/>
    <x v="6"/>
    <x v="0"/>
    <x v="5"/>
    <s v="Direção Financeira"/>
    <s v="03.16.15"/>
    <s v="Direção Financeira"/>
    <s v="03.16.15"/>
    <x v="9"/>
    <x v="0"/>
    <x v="1"/>
    <x v="5"/>
    <x v="0"/>
    <x v="0"/>
    <x v="2"/>
    <x v="0"/>
    <x v="1"/>
    <s v="2022-05-13"/>
    <x v="0"/>
    <n v="1000"/>
    <x v="0"/>
    <m/>
    <x v="0"/>
    <m/>
    <x v="434"/>
    <n v="100478423"/>
    <x v="0"/>
    <x v="0"/>
    <s v="Direção Financeira"/>
    <s v="ORI"/>
    <x v="0"/>
    <m/>
    <x v="0"/>
    <x v="0"/>
    <x v="0"/>
    <x v="0"/>
    <x v="0"/>
    <x v="0"/>
    <x v="0"/>
    <x v="1"/>
    <x v="0"/>
    <x v="0"/>
    <x v="0"/>
    <s v="Direção Financeira"/>
    <x v="0"/>
    <x v="0"/>
    <x v="0"/>
    <x v="0"/>
    <x v="0"/>
    <x v="0"/>
    <x v="0"/>
    <s v="000000"/>
    <x v="0"/>
    <x v="0"/>
    <x v="0"/>
    <x v="0"/>
    <s v="Ajuda de custo a favor do Funcionário Arnaldo Cabral Lopes ,pela deslocação a cidade do Tarrafal, com os grupos de Batucadeiras, no âmbito da comemoração do aniversario da criação do município do Tarrafal, conforme a proposta em anexo."/>
  </r>
  <r>
    <x v="1"/>
    <n v="0"/>
    <n v="0"/>
    <n v="0"/>
    <n v="375"/>
    <x v="3083"/>
    <x v="0"/>
    <x v="0"/>
    <x v="0"/>
    <s v="80.02.01"/>
    <x v="3"/>
    <x v="3"/>
    <x v="3"/>
    <s v="Retenções Iur"/>
    <s v="80.02.01"/>
    <s v="Retenções Iur"/>
    <s v="80.02.01"/>
    <x v="3"/>
    <x v="0"/>
    <x v="2"/>
    <x v="1"/>
    <x v="1"/>
    <x v="2"/>
    <x v="0"/>
    <x v="0"/>
    <x v="0"/>
    <s v="2022-04-06"/>
    <x v="0"/>
    <n v="375"/>
    <x v="0"/>
    <m/>
    <x v="0"/>
    <m/>
    <x v="3"/>
    <n v="100474696"/>
    <x v="0"/>
    <x v="0"/>
    <s v="Retenções Iur"/>
    <s v="ORI"/>
    <x v="0"/>
    <s v="RIUR"/>
    <x v="0"/>
    <x v="0"/>
    <x v="0"/>
    <x v="0"/>
    <x v="0"/>
    <x v="0"/>
    <x v="0"/>
    <x v="0"/>
    <x v="0"/>
    <x v="0"/>
    <x v="0"/>
    <s v="Retenções Iur"/>
    <x v="0"/>
    <x v="0"/>
    <x v="0"/>
    <x v="0"/>
    <x v="2"/>
    <x v="0"/>
    <x v="0"/>
    <s v="000000"/>
    <x v="0"/>
    <x v="1"/>
    <x v="0"/>
    <x v="0"/>
    <s v="RETENCAO OT"/>
  </r>
  <r>
    <x v="1"/>
    <n v="0"/>
    <n v="0"/>
    <n v="0"/>
    <n v="3000"/>
    <x v="3084"/>
    <x v="0"/>
    <x v="1"/>
    <x v="0"/>
    <s v="03.16.15"/>
    <x v="6"/>
    <x v="0"/>
    <x v="5"/>
    <s v="Direção Financeira"/>
    <s v="03.16.15"/>
    <s v="Direção Financeira"/>
    <s v="03.16.15"/>
    <x v="53"/>
    <x v="0"/>
    <x v="1"/>
    <x v="5"/>
    <x v="0"/>
    <x v="0"/>
    <x v="2"/>
    <x v="0"/>
    <x v="1"/>
    <s v="2022-05-17"/>
    <x v="0"/>
    <n v="3000"/>
    <x v="0"/>
    <m/>
    <x v="0"/>
    <m/>
    <x v="0"/>
    <n v="100474914"/>
    <x v="0"/>
    <x v="0"/>
    <s v="Direção Financeira"/>
    <s v="ORI"/>
    <x v="0"/>
    <m/>
    <x v="0"/>
    <x v="0"/>
    <x v="0"/>
    <x v="0"/>
    <x v="0"/>
    <x v="0"/>
    <x v="0"/>
    <x v="0"/>
    <x v="0"/>
    <x v="0"/>
    <x v="0"/>
    <s v="Direção Financeira"/>
    <x v="0"/>
    <x v="0"/>
    <x v="0"/>
    <x v="0"/>
    <x v="0"/>
    <x v="0"/>
    <x v="0"/>
    <s v="000000"/>
    <x v="0"/>
    <x v="0"/>
    <x v="0"/>
    <x v="0"/>
    <s v="Pagamento a favor da equipa de Fiscalização do Mercado Municipal, pelos serviços prestados nas cobranças e organização das vendas ambulantes a noite no Polivalente no âmbito das atividades dos grupos no dia 23 de Abril de 2022, conforme documento em anexo."/>
  </r>
  <r>
    <x v="1"/>
    <n v="0"/>
    <n v="0"/>
    <n v="0"/>
    <n v="5000"/>
    <x v="3085"/>
    <x v="0"/>
    <x v="1"/>
    <x v="0"/>
    <s v="01.25.05.10"/>
    <x v="5"/>
    <x v="4"/>
    <x v="4"/>
    <s v="Saúde"/>
    <s v="01.25.05"/>
    <s v="Saúde"/>
    <s v="01.25.05"/>
    <x v="5"/>
    <x v="0"/>
    <x v="4"/>
    <x v="3"/>
    <x v="0"/>
    <x v="1"/>
    <x v="2"/>
    <x v="0"/>
    <x v="1"/>
    <s v="2022-05-19"/>
    <x v="0"/>
    <n v="5000"/>
    <x v="0"/>
    <m/>
    <x v="0"/>
    <m/>
    <x v="435"/>
    <n v="100479179"/>
    <x v="0"/>
    <x v="0"/>
    <s v="Assistencia social"/>
    <s v="ORI"/>
    <x v="0"/>
    <m/>
    <x v="0"/>
    <x v="0"/>
    <x v="0"/>
    <x v="0"/>
    <x v="0"/>
    <x v="0"/>
    <x v="0"/>
    <x v="1"/>
    <x v="0"/>
    <x v="0"/>
    <x v="0"/>
    <s v="Assistencia social"/>
    <x v="0"/>
    <x v="0"/>
    <x v="0"/>
    <x v="0"/>
    <x v="1"/>
    <x v="0"/>
    <x v="0"/>
    <s v="000000"/>
    <x v="0"/>
    <x v="0"/>
    <x v="0"/>
    <x v="0"/>
    <s v="Apoio financeiro a favor de Celestino Mendes Barbosa, para aquisição de género alimentício, conforme documento em anexo."/>
  </r>
  <r>
    <x v="1"/>
    <n v="0"/>
    <n v="0"/>
    <n v="0"/>
    <n v="20210"/>
    <x v="3086"/>
    <x v="0"/>
    <x v="0"/>
    <x v="0"/>
    <s v="03.03.10"/>
    <x v="0"/>
    <x v="0"/>
    <x v="0"/>
    <s v="Receitas Da Câmara"/>
    <s v="03.03.10"/>
    <s v="Receitas Da Câmara"/>
    <s v="03.03.10"/>
    <x v="48"/>
    <x v="0"/>
    <x v="5"/>
    <x v="4"/>
    <x v="0"/>
    <x v="0"/>
    <x v="0"/>
    <x v="0"/>
    <x v="1"/>
    <s v="2022-05-12"/>
    <x v="0"/>
    <n v="202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3087"/>
    <x v="0"/>
    <x v="0"/>
    <x v="0"/>
    <s v="03.03.10"/>
    <x v="0"/>
    <x v="0"/>
    <x v="0"/>
    <s v="Receitas Da Câmara"/>
    <s v="03.03.10"/>
    <s v="Receitas Da Câmara"/>
    <s v="03.03.10"/>
    <x v="37"/>
    <x v="0"/>
    <x v="5"/>
    <x v="4"/>
    <x v="0"/>
    <x v="0"/>
    <x v="0"/>
    <x v="0"/>
    <x v="1"/>
    <s v="2022-05-12"/>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836"/>
    <x v="3088"/>
    <x v="0"/>
    <x v="0"/>
    <x v="0"/>
    <s v="03.03.10"/>
    <x v="0"/>
    <x v="0"/>
    <x v="0"/>
    <s v="Receitas Da Câmara"/>
    <s v="03.03.10"/>
    <s v="Receitas Da Câmara"/>
    <s v="03.03.10"/>
    <x v="38"/>
    <x v="0"/>
    <x v="1"/>
    <x v="1"/>
    <x v="0"/>
    <x v="0"/>
    <x v="0"/>
    <x v="0"/>
    <x v="1"/>
    <s v="2022-05-12"/>
    <x v="0"/>
    <n v="788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400"/>
    <x v="3089"/>
    <x v="0"/>
    <x v="0"/>
    <x v="0"/>
    <s v="03.03.10"/>
    <x v="0"/>
    <x v="0"/>
    <x v="0"/>
    <s v="Receitas Da Câmara"/>
    <s v="03.03.10"/>
    <s v="Receitas Da Câmara"/>
    <s v="03.03.10"/>
    <x v="35"/>
    <x v="0"/>
    <x v="1"/>
    <x v="11"/>
    <x v="0"/>
    <x v="0"/>
    <x v="0"/>
    <x v="0"/>
    <x v="1"/>
    <s v="2022-05-12"/>
    <x v="0"/>
    <n v="1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3090"/>
    <x v="0"/>
    <x v="0"/>
    <x v="0"/>
    <s v="03.03.10"/>
    <x v="0"/>
    <x v="0"/>
    <x v="0"/>
    <s v="Receitas Da Câmara"/>
    <s v="03.03.10"/>
    <s v="Receitas Da Câmara"/>
    <s v="03.03.10"/>
    <x v="39"/>
    <x v="0"/>
    <x v="5"/>
    <x v="4"/>
    <x v="0"/>
    <x v="0"/>
    <x v="0"/>
    <x v="0"/>
    <x v="1"/>
    <s v="2022-05-12"/>
    <x v="0"/>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3091"/>
    <x v="0"/>
    <x v="0"/>
    <x v="0"/>
    <s v="03.03.10"/>
    <x v="0"/>
    <x v="0"/>
    <x v="0"/>
    <s v="Receitas Da Câmara"/>
    <s v="03.03.10"/>
    <s v="Receitas Da Câmara"/>
    <s v="03.03.10"/>
    <x v="73"/>
    <x v="0"/>
    <x v="5"/>
    <x v="4"/>
    <x v="0"/>
    <x v="0"/>
    <x v="0"/>
    <x v="0"/>
    <x v="1"/>
    <s v="2022-05-12"/>
    <x v="0"/>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3092"/>
    <x v="0"/>
    <x v="0"/>
    <x v="0"/>
    <s v="03.03.10"/>
    <x v="0"/>
    <x v="0"/>
    <x v="0"/>
    <s v="Receitas Da Câmara"/>
    <s v="03.03.10"/>
    <s v="Receitas Da Câmara"/>
    <s v="03.03.10"/>
    <x v="40"/>
    <x v="0"/>
    <x v="5"/>
    <x v="4"/>
    <x v="0"/>
    <x v="0"/>
    <x v="0"/>
    <x v="0"/>
    <x v="1"/>
    <s v="2022-05-12"/>
    <x v="0"/>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00"/>
    <x v="3093"/>
    <x v="0"/>
    <x v="0"/>
    <x v="0"/>
    <s v="03.03.10"/>
    <x v="0"/>
    <x v="0"/>
    <x v="0"/>
    <s v="Receitas Da Câmara"/>
    <s v="03.03.10"/>
    <s v="Receitas Da Câmara"/>
    <s v="03.03.10"/>
    <x v="41"/>
    <x v="0"/>
    <x v="5"/>
    <x v="4"/>
    <x v="0"/>
    <x v="0"/>
    <x v="0"/>
    <x v="0"/>
    <x v="1"/>
    <s v="2022-05-12"/>
    <x v="0"/>
    <n v="7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3094"/>
    <x v="0"/>
    <x v="0"/>
    <x v="0"/>
    <s v="03.03.10"/>
    <x v="0"/>
    <x v="0"/>
    <x v="0"/>
    <s v="Receitas Da Câmara"/>
    <s v="03.03.10"/>
    <s v="Receitas Da Câmara"/>
    <s v="03.03.10"/>
    <x v="36"/>
    <x v="0"/>
    <x v="5"/>
    <x v="4"/>
    <x v="0"/>
    <x v="0"/>
    <x v="0"/>
    <x v="0"/>
    <x v="1"/>
    <s v="2022-05-12"/>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30"/>
    <x v="3095"/>
    <x v="0"/>
    <x v="0"/>
    <x v="0"/>
    <s v="03.03.10"/>
    <x v="0"/>
    <x v="0"/>
    <x v="0"/>
    <s v="Receitas Da Câmara"/>
    <s v="03.03.10"/>
    <s v="Receitas Da Câmara"/>
    <s v="03.03.10"/>
    <x v="34"/>
    <x v="0"/>
    <x v="5"/>
    <x v="4"/>
    <x v="0"/>
    <x v="0"/>
    <x v="0"/>
    <x v="0"/>
    <x v="1"/>
    <s v="2022-05-12"/>
    <x v="0"/>
    <n v="3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0"/>
    <x v="3096"/>
    <x v="0"/>
    <x v="0"/>
    <x v="0"/>
    <s v="03.03.10"/>
    <x v="0"/>
    <x v="0"/>
    <x v="0"/>
    <s v="Receitas Da Câmara"/>
    <s v="03.03.10"/>
    <s v="Receitas Da Câmara"/>
    <s v="03.03.10"/>
    <x v="41"/>
    <x v="0"/>
    <x v="5"/>
    <x v="4"/>
    <x v="0"/>
    <x v="0"/>
    <x v="0"/>
    <x v="0"/>
    <x v="1"/>
    <s v="2022-05-16"/>
    <x v="0"/>
    <n v="8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180"/>
    <x v="3097"/>
    <x v="0"/>
    <x v="0"/>
    <x v="0"/>
    <s v="03.03.10"/>
    <x v="0"/>
    <x v="0"/>
    <x v="0"/>
    <s v="Receitas Da Câmara"/>
    <s v="03.03.10"/>
    <s v="Receitas Da Câmara"/>
    <s v="03.03.10"/>
    <x v="37"/>
    <x v="0"/>
    <x v="5"/>
    <x v="4"/>
    <x v="0"/>
    <x v="0"/>
    <x v="0"/>
    <x v="0"/>
    <x v="1"/>
    <s v="2022-05-16"/>
    <x v="0"/>
    <n v="25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1"/>
    <x v="3098"/>
    <x v="0"/>
    <x v="1"/>
    <x v="0"/>
    <s v="01.25.05.09"/>
    <x v="15"/>
    <x v="4"/>
    <x v="4"/>
    <s v="Saúde"/>
    <s v="01.25.05"/>
    <s v="Saúde"/>
    <s v="01.25.05"/>
    <x v="5"/>
    <x v="0"/>
    <x v="4"/>
    <x v="3"/>
    <x v="0"/>
    <x v="1"/>
    <x v="2"/>
    <x v="0"/>
    <x v="4"/>
    <s v="2022-01-10"/>
    <x v="1"/>
    <n v="731"/>
    <x v="0"/>
    <m/>
    <x v="0"/>
    <m/>
    <x v="146"/>
    <n v="100476294"/>
    <x v="0"/>
    <x v="0"/>
    <s v="Apoio a Consultas de Especialidade e Medicamentos"/>
    <s v="ORI"/>
    <x v="0"/>
    <s v="ACE"/>
    <x v="0"/>
    <x v="0"/>
    <x v="0"/>
    <x v="0"/>
    <x v="0"/>
    <x v="0"/>
    <x v="0"/>
    <x v="1"/>
    <x v="0"/>
    <x v="0"/>
    <x v="0"/>
    <s v="Apoio a Consultas de Especialidade e Medicamentos"/>
    <x v="0"/>
    <x v="0"/>
    <x v="0"/>
    <x v="0"/>
    <x v="1"/>
    <x v="0"/>
    <x v="0"/>
    <s v="000041"/>
    <x v="0"/>
    <x v="0"/>
    <x v="0"/>
    <x v="0"/>
    <s v="Pagamento a favor de Farmácia São Miguel pela aquisição de medicamento a favor de filho da Sr. Indira Rocha, conforme anexo."/>
  </r>
  <r>
    <x v="1"/>
    <n v="0"/>
    <n v="0"/>
    <n v="0"/>
    <n v="10109"/>
    <x v="3099"/>
    <x v="0"/>
    <x v="1"/>
    <x v="0"/>
    <s v="03.16.15"/>
    <x v="6"/>
    <x v="0"/>
    <x v="5"/>
    <s v="Direção Financeira"/>
    <s v="03.16.15"/>
    <s v="Direção Financeira"/>
    <s v="03.16.15"/>
    <x v="20"/>
    <x v="0"/>
    <x v="1"/>
    <x v="5"/>
    <x v="0"/>
    <x v="0"/>
    <x v="2"/>
    <x v="0"/>
    <x v="4"/>
    <s v="2022-01-27"/>
    <x v="1"/>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avel pela administração e cursos ministrados pela  escola do mar, conforme o documento em anexo."/>
  </r>
  <r>
    <x v="1"/>
    <n v="0"/>
    <n v="0"/>
    <n v="0"/>
    <n v="57287"/>
    <x v="3099"/>
    <x v="0"/>
    <x v="1"/>
    <x v="0"/>
    <s v="03.16.15"/>
    <x v="6"/>
    <x v="0"/>
    <x v="5"/>
    <s v="Direção Financeira"/>
    <s v="03.16.15"/>
    <s v="Direção Financeira"/>
    <s v="03.16.15"/>
    <x v="20"/>
    <x v="0"/>
    <x v="1"/>
    <x v="5"/>
    <x v="0"/>
    <x v="0"/>
    <x v="2"/>
    <x v="0"/>
    <x v="4"/>
    <s v="2022-01-27"/>
    <x v="1"/>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avel pela administração e cursos ministrados pela  escola do mar, conforme o documento em anexo."/>
  </r>
  <r>
    <x v="1"/>
    <n v="0"/>
    <n v="0"/>
    <n v="0"/>
    <n v="235600"/>
    <x v="3100"/>
    <x v="0"/>
    <x v="1"/>
    <x v="0"/>
    <s v="01.27.04.10"/>
    <x v="4"/>
    <x v="2"/>
    <x v="2"/>
    <s v="Infra-Estruturas e Transportes"/>
    <s v="01.27.04"/>
    <s v="Infra-Estruturas e Transportes"/>
    <s v="01.27.04"/>
    <x v="4"/>
    <x v="0"/>
    <x v="3"/>
    <x v="2"/>
    <x v="0"/>
    <x v="1"/>
    <x v="2"/>
    <x v="0"/>
    <x v="4"/>
    <s v="2022-01-27"/>
    <x v="1"/>
    <n v="235600"/>
    <x v="0"/>
    <m/>
    <x v="0"/>
    <m/>
    <x v="90"/>
    <n v="100392191"/>
    <x v="0"/>
    <x v="0"/>
    <s v="Plano de Mitigação as secas e maus anos agrícolas"/>
    <s v="ORI"/>
    <x v="0"/>
    <m/>
    <x v="0"/>
    <x v="0"/>
    <x v="0"/>
    <x v="0"/>
    <x v="0"/>
    <x v="0"/>
    <x v="0"/>
    <x v="1"/>
    <x v="0"/>
    <x v="0"/>
    <x v="0"/>
    <s v="Plano de Mitigação as secas e maus anos agrícolas"/>
    <x v="0"/>
    <x v="0"/>
    <x v="0"/>
    <x v="0"/>
    <x v="1"/>
    <x v="0"/>
    <x v="0"/>
    <s v="000147"/>
    <x v="0"/>
    <x v="0"/>
    <x v="0"/>
    <x v="0"/>
    <s v="liquidação a favor de Multidata referente a aquisição de computadores para os técnicos, no âmbito do projeto plano de mitigação as secas e maus anos agrícolas."/>
  </r>
  <r>
    <x v="1"/>
    <n v="0"/>
    <n v="0"/>
    <n v="0"/>
    <n v="700"/>
    <x v="3101"/>
    <x v="0"/>
    <x v="1"/>
    <x v="0"/>
    <s v="01.25.05.10"/>
    <x v="5"/>
    <x v="4"/>
    <x v="4"/>
    <s v="Saúde"/>
    <s v="01.25.05"/>
    <s v="Saúde"/>
    <s v="01.25.05"/>
    <x v="5"/>
    <x v="0"/>
    <x v="4"/>
    <x v="3"/>
    <x v="0"/>
    <x v="1"/>
    <x v="2"/>
    <x v="0"/>
    <x v="5"/>
    <s v="2022-02-03"/>
    <x v="1"/>
    <n v="700"/>
    <x v="0"/>
    <m/>
    <x v="0"/>
    <m/>
    <x v="436"/>
    <n v="100479285"/>
    <x v="0"/>
    <x v="0"/>
    <s v="Assistencia social"/>
    <s v="ORI"/>
    <x v="0"/>
    <m/>
    <x v="0"/>
    <x v="0"/>
    <x v="0"/>
    <x v="0"/>
    <x v="0"/>
    <x v="0"/>
    <x v="0"/>
    <x v="1"/>
    <x v="0"/>
    <x v="0"/>
    <x v="0"/>
    <s v="Assistencia social"/>
    <x v="0"/>
    <x v="0"/>
    <x v="0"/>
    <x v="0"/>
    <x v="1"/>
    <x v="0"/>
    <x v="0"/>
    <s v="000199"/>
    <x v="0"/>
    <x v="0"/>
    <x v="0"/>
    <x v="0"/>
    <s v="Apoio financeiro a flavor Manuel Coreia, para aquisição de documento, conforme documento em anexo. "/>
  </r>
  <r>
    <x v="1"/>
    <n v="0"/>
    <n v="0"/>
    <n v="0"/>
    <n v="2210"/>
    <x v="3102"/>
    <x v="0"/>
    <x v="1"/>
    <x v="0"/>
    <s v="03.16.15"/>
    <x v="6"/>
    <x v="0"/>
    <x v="5"/>
    <s v="Direção Financeira"/>
    <s v="03.16.15"/>
    <s v="Direção Financeira"/>
    <s v="03.16.15"/>
    <x v="82"/>
    <x v="0"/>
    <x v="1"/>
    <x v="1"/>
    <x v="0"/>
    <x v="0"/>
    <x v="2"/>
    <x v="0"/>
    <x v="5"/>
    <s v="2022-02-03"/>
    <x v="1"/>
    <n v="2210"/>
    <x v="0"/>
    <m/>
    <x v="0"/>
    <m/>
    <x v="25"/>
    <n v="100478968"/>
    <x v="0"/>
    <x v="0"/>
    <s v="Direção Financeira"/>
    <s v="ORI"/>
    <x v="0"/>
    <m/>
    <x v="0"/>
    <x v="0"/>
    <x v="0"/>
    <x v="0"/>
    <x v="0"/>
    <x v="0"/>
    <x v="0"/>
    <x v="0"/>
    <x v="0"/>
    <x v="0"/>
    <x v="0"/>
    <s v="Direção Financeira"/>
    <x v="0"/>
    <x v="0"/>
    <x v="0"/>
    <x v="0"/>
    <x v="0"/>
    <x v="0"/>
    <x v="0"/>
    <s v="000203"/>
    <x v="0"/>
    <x v="0"/>
    <x v="0"/>
    <x v="0"/>
    <s v=" Pagamento a favor Churrasqueira martins, referente referições servidas a técnicos da NOsi, conforme proposta em anexo   "/>
  </r>
  <r>
    <x v="1"/>
    <n v="0"/>
    <n v="0"/>
    <n v="0"/>
    <n v="2300"/>
    <x v="3103"/>
    <x v="0"/>
    <x v="1"/>
    <x v="0"/>
    <s v="03.16.15"/>
    <x v="6"/>
    <x v="0"/>
    <x v="5"/>
    <s v="Direção Financeira"/>
    <s v="03.16.15"/>
    <s v="Direção Financeira"/>
    <s v="03.16.15"/>
    <x v="20"/>
    <x v="0"/>
    <x v="1"/>
    <x v="5"/>
    <x v="0"/>
    <x v="0"/>
    <x v="2"/>
    <x v="0"/>
    <x v="4"/>
    <s v="2022-01-27"/>
    <x v="1"/>
    <n v="2300"/>
    <x v="0"/>
    <m/>
    <x v="0"/>
    <m/>
    <x v="3"/>
    <n v="100474696"/>
    <x v="0"/>
    <x v="1"/>
    <s v="Direção Financeira"/>
    <s v="ORI"/>
    <x v="0"/>
    <m/>
    <x v="0"/>
    <x v="0"/>
    <x v="0"/>
    <x v="0"/>
    <x v="0"/>
    <x v="0"/>
    <x v="0"/>
    <x v="0"/>
    <x v="0"/>
    <x v="0"/>
    <x v="0"/>
    <s v="Direção Financeira"/>
    <x v="0"/>
    <x v="0"/>
    <x v="0"/>
    <x v="0"/>
    <x v="0"/>
    <x v="0"/>
    <x v="0"/>
    <s v="099999"/>
    <x v="0"/>
    <x v="0"/>
    <x v="1"/>
    <x v="0"/>
    <s v="  Pagamento a favor da Srª. Natalina Gonçalves, pela prestação de serviço de limpeza na Delegação de Principal, referente ao mês de janeiro 2022, conforme justificativos em anexo.  "/>
  </r>
  <r>
    <x v="1"/>
    <n v="0"/>
    <n v="0"/>
    <n v="0"/>
    <n v="2300"/>
    <x v="3104"/>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13030"/>
    <x v="3103"/>
    <x v="0"/>
    <x v="1"/>
    <x v="0"/>
    <s v="03.16.15"/>
    <x v="6"/>
    <x v="0"/>
    <x v="5"/>
    <s v="Direção Financeira"/>
    <s v="03.16.15"/>
    <s v="Direção Financeira"/>
    <s v="03.16.15"/>
    <x v="20"/>
    <x v="0"/>
    <x v="1"/>
    <x v="5"/>
    <x v="0"/>
    <x v="0"/>
    <x v="2"/>
    <x v="0"/>
    <x v="4"/>
    <s v="2022-01-27"/>
    <x v="1"/>
    <n v="13030"/>
    <x v="0"/>
    <m/>
    <x v="0"/>
    <m/>
    <x v="89"/>
    <n v="100479095"/>
    <x v="0"/>
    <x v="0"/>
    <s v="Direção Financeira"/>
    <s v="ORI"/>
    <x v="0"/>
    <m/>
    <x v="0"/>
    <x v="0"/>
    <x v="0"/>
    <x v="0"/>
    <x v="0"/>
    <x v="0"/>
    <x v="0"/>
    <x v="0"/>
    <x v="0"/>
    <x v="0"/>
    <x v="0"/>
    <s v="Direção Financeira"/>
    <x v="0"/>
    <x v="0"/>
    <x v="0"/>
    <x v="0"/>
    <x v="0"/>
    <x v="0"/>
    <x v="0"/>
    <s v="099999"/>
    <x v="0"/>
    <x v="0"/>
    <x v="0"/>
    <x v="0"/>
    <s v="  Pagamento a favor da Srª. Natalina Gonçalves, pela prestação de serviço de limpeza na Delegação de Principal, referente ao mês de janeiro 2022, conforme justificativos em anexo.  "/>
  </r>
  <r>
    <x v="0"/>
    <n v="0"/>
    <n v="0"/>
    <n v="0"/>
    <n v="1000000"/>
    <x v="3105"/>
    <x v="0"/>
    <x v="1"/>
    <x v="0"/>
    <s v="03.16.15"/>
    <x v="6"/>
    <x v="0"/>
    <x v="5"/>
    <s v="Direção Financeira"/>
    <s v="03.16.15"/>
    <s v="Direção Financeira"/>
    <s v="03.16.15"/>
    <x v="71"/>
    <x v="0"/>
    <x v="1"/>
    <x v="1"/>
    <x v="0"/>
    <x v="0"/>
    <x v="1"/>
    <x v="0"/>
    <x v="2"/>
    <s v="2022-03-07"/>
    <x v="1"/>
    <n v="1000000"/>
    <x v="0"/>
    <m/>
    <x v="0"/>
    <m/>
    <x v="437"/>
    <n v="100227823"/>
    <x v="0"/>
    <x v="0"/>
    <s v="Direção Financeira"/>
    <s v="ORI"/>
    <x v="0"/>
    <m/>
    <x v="0"/>
    <x v="0"/>
    <x v="0"/>
    <x v="0"/>
    <x v="0"/>
    <x v="0"/>
    <x v="0"/>
    <x v="1"/>
    <x v="0"/>
    <x v="0"/>
    <x v="0"/>
    <s v="Direção Financeira"/>
    <x v="0"/>
    <x v="0"/>
    <x v="0"/>
    <x v="0"/>
    <x v="0"/>
    <x v="0"/>
    <x v="0"/>
    <s v="000527"/>
    <x v="0"/>
    <x v="0"/>
    <x v="0"/>
    <x v="0"/>
    <s v="Pagamento de 50% do contrato a favor do Sr. Hélio Jesus Pina Sanches, conforme cópia do contrato em anexo. "/>
  </r>
  <r>
    <x v="0"/>
    <n v="0"/>
    <n v="0"/>
    <n v="0"/>
    <n v="255"/>
    <x v="3106"/>
    <x v="0"/>
    <x v="1"/>
    <x v="0"/>
    <s v="01.27.02.15"/>
    <x v="2"/>
    <x v="2"/>
    <x v="2"/>
    <s v="Saneamento básico"/>
    <s v="01.27.02"/>
    <s v="Saneamento básico"/>
    <s v="01.27.02"/>
    <x v="2"/>
    <x v="0"/>
    <x v="1"/>
    <x v="1"/>
    <x v="0"/>
    <x v="1"/>
    <x v="1"/>
    <x v="0"/>
    <x v="2"/>
    <s v="2022-03-15"/>
    <x v="1"/>
    <n v="255"/>
    <x v="0"/>
    <m/>
    <x v="0"/>
    <m/>
    <x v="3"/>
    <n v="100474696"/>
    <x v="0"/>
    <x v="1"/>
    <s v="Transferência de Residuos Aterro Santiago"/>
    <s v="ORI"/>
    <x v="0"/>
    <m/>
    <x v="0"/>
    <x v="0"/>
    <x v="0"/>
    <x v="0"/>
    <x v="0"/>
    <x v="0"/>
    <x v="0"/>
    <x v="1"/>
    <x v="0"/>
    <x v="0"/>
    <x v="0"/>
    <s v="Transferência de Residuos Aterro Santiago"/>
    <x v="0"/>
    <x v="0"/>
    <x v="0"/>
    <x v="0"/>
    <x v="1"/>
    <x v="0"/>
    <x v="0"/>
    <s v="000584"/>
    <x v="0"/>
    <x v="0"/>
    <x v="1"/>
    <x v="0"/>
    <s v="Pagamento a favor do SR. Juvenal Moreira, pelo serviço prestado na recolha de lixo aquando da avaria no Camião de Recolha de Resíduos, conforme proposta em anexo."/>
  </r>
  <r>
    <x v="0"/>
    <n v="0"/>
    <n v="0"/>
    <n v="0"/>
    <n v="1445"/>
    <x v="3106"/>
    <x v="0"/>
    <x v="1"/>
    <x v="0"/>
    <s v="01.27.02.15"/>
    <x v="2"/>
    <x v="2"/>
    <x v="2"/>
    <s v="Saneamento básico"/>
    <s v="01.27.02"/>
    <s v="Saneamento básico"/>
    <s v="01.27.02"/>
    <x v="2"/>
    <x v="0"/>
    <x v="1"/>
    <x v="1"/>
    <x v="0"/>
    <x v="1"/>
    <x v="1"/>
    <x v="0"/>
    <x v="2"/>
    <s v="2022-03-15"/>
    <x v="1"/>
    <n v="1445"/>
    <x v="0"/>
    <m/>
    <x v="0"/>
    <m/>
    <x v="438"/>
    <n v="100242680"/>
    <x v="0"/>
    <x v="0"/>
    <s v="Transferência de Residuos Aterro Santiago"/>
    <s v="ORI"/>
    <x v="0"/>
    <m/>
    <x v="0"/>
    <x v="0"/>
    <x v="0"/>
    <x v="0"/>
    <x v="0"/>
    <x v="0"/>
    <x v="0"/>
    <x v="1"/>
    <x v="0"/>
    <x v="0"/>
    <x v="0"/>
    <s v="Transferência de Residuos Aterro Santiago"/>
    <x v="0"/>
    <x v="0"/>
    <x v="0"/>
    <x v="0"/>
    <x v="1"/>
    <x v="0"/>
    <x v="0"/>
    <s v="000584"/>
    <x v="0"/>
    <x v="0"/>
    <x v="0"/>
    <x v="0"/>
    <s v="Pagamento a favor do SR. Juvenal Moreira, pelo serviço prestado na recolha de lixo aquando da avaria no Camião de Recolha de Resíduos, conforme proposta em anexo."/>
  </r>
  <r>
    <x v="1"/>
    <n v="0"/>
    <n v="0"/>
    <n v="0"/>
    <n v="1400"/>
    <x v="3107"/>
    <x v="0"/>
    <x v="1"/>
    <x v="0"/>
    <s v="03.16.15"/>
    <x v="6"/>
    <x v="0"/>
    <x v="5"/>
    <s v="Direção Financeira"/>
    <s v="03.16.15"/>
    <s v="Direção Financeira"/>
    <s v="03.16.15"/>
    <x v="9"/>
    <x v="0"/>
    <x v="1"/>
    <x v="5"/>
    <x v="0"/>
    <x v="0"/>
    <x v="2"/>
    <x v="0"/>
    <x v="0"/>
    <s v="2022-04-20"/>
    <x v="0"/>
    <n v="1400"/>
    <x v="0"/>
    <m/>
    <x v="0"/>
    <m/>
    <x v="439"/>
    <n v="100476675"/>
    <x v="0"/>
    <x v="0"/>
    <s v="Direção Financeira"/>
    <s v="ORI"/>
    <x v="0"/>
    <m/>
    <x v="0"/>
    <x v="0"/>
    <x v="0"/>
    <x v="0"/>
    <x v="0"/>
    <x v="0"/>
    <x v="0"/>
    <x v="1"/>
    <x v="0"/>
    <x v="0"/>
    <x v="0"/>
    <s v="Direção Financeira"/>
    <x v="0"/>
    <x v="0"/>
    <x v="0"/>
    <x v="0"/>
    <x v="0"/>
    <x v="0"/>
    <x v="0"/>
    <s v="000000"/>
    <x v="0"/>
    <x v="0"/>
    <x v="0"/>
    <x v="0"/>
    <s v="Ajuda de custo a favor do Sr. José Jorge Fernandes Tavares, pela sua deslocação á cidade da Praia em missão do serviço, no dia 23 de março 2022, conforme ducumento em anexo."/>
  </r>
  <r>
    <x v="1"/>
    <n v="0"/>
    <n v="0"/>
    <n v="0"/>
    <n v="47810"/>
    <x v="3108"/>
    <x v="0"/>
    <x v="1"/>
    <x v="0"/>
    <s v="03.16.15"/>
    <x v="6"/>
    <x v="0"/>
    <x v="5"/>
    <s v="Direção Financeira"/>
    <s v="03.16.15"/>
    <s v="Direção Financeira"/>
    <s v="03.16.15"/>
    <x v="7"/>
    <x v="0"/>
    <x v="1"/>
    <x v="1"/>
    <x v="0"/>
    <x v="0"/>
    <x v="2"/>
    <x v="0"/>
    <x v="1"/>
    <s v="2022-05-02"/>
    <x v="0"/>
    <n v="4781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355,46 Lts de combustível destinados as viaturas ligeiras no fucionamento com projetos no âmbito cutltural&quot; Nunca experimentar com Ga da Lomba&quot; nas diferentes localidades do Município e a participação de batucadeiras na atuação a convite da CMT, conforme fatura e proposta em anexo."/>
  </r>
  <r>
    <x v="1"/>
    <n v="0"/>
    <n v="0"/>
    <n v="0"/>
    <n v="4650"/>
    <x v="3109"/>
    <x v="0"/>
    <x v="0"/>
    <x v="0"/>
    <s v="80.02.01"/>
    <x v="3"/>
    <x v="3"/>
    <x v="3"/>
    <s v="Retenções Iur"/>
    <s v="80.02.01"/>
    <s v="Retenções Iur"/>
    <s v="80.02.01"/>
    <x v="3"/>
    <x v="0"/>
    <x v="2"/>
    <x v="1"/>
    <x v="1"/>
    <x v="2"/>
    <x v="0"/>
    <x v="0"/>
    <x v="0"/>
    <s v="2022-04-25"/>
    <x v="0"/>
    <n v="4650"/>
    <x v="0"/>
    <m/>
    <x v="0"/>
    <m/>
    <x v="3"/>
    <n v="100474696"/>
    <x v="0"/>
    <x v="0"/>
    <s v="Retenções Iur"/>
    <s v="ORI"/>
    <x v="0"/>
    <s v="RIUR"/>
    <x v="0"/>
    <x v="0"/>
    <x v="0"/>
    <x v="0"/>
    <x v="0"/>
    <x v="0"/>
    <x v="0"/>
    <x v="0"/>
    <x v="0"/>
    <x v="0"/>
    <x v="0"/>
    <s v="Retenções Iur"/>
    <x v="0"/>
    <x v="0"/>
    <x v="0"/>
    <x v="0"/>
    <x v="2"/>
    <x v="0"/>
    <x v="0"/>
    <s v="000000"/>
    <x v="0"/>
    <x v="1"/>
    <x v="0"/>
    <x v="0"/>
    <s v="RETENCAO OT"/>
  </r>
  <r>
    <x v="1"/>
    <n v="0"/>
    <n v="0"/>
    <n v="0"/>
    <n v="1350"/>
    <x v="3110"/>
    <x v="0"/>
    <x v="1"/>
    <x v="0"/>
    <s v="03.16.15"/>
    <x v="6"/>
    <x v="0"/>
    <x v="5"/>
    <s v="Direção Financeira"/>
    <s v="03.16.15"/>
    <s v="Direção Financeira"/>
    <s v="03.16.15"/>
    <x v="20"/>
    <x v="0"/>
    <x v="1"/>
    <x v="5"/>
    <x v="0"/>
    <x v="0"/>
    <x v="2"/>
    <x v="0"/>
    <x v="1"/>
    <s v="2022-05-24"/>
    <x v="0"/>
    <n v="1350"/>
    <x v="0"/>
    <m/>
    <x v="0"/>
    <m/>
    <x v="3"/>
    <n v="100474696"/>
    <x v="0"/>
    <x v="1"/>
    <s v="Direção Financeira"/>
    <s v="ORI"/>
    <x v="0"/>
    <m/>
    <x v="0"/>
    <x v="0"/>
    <x v="0"/>
    <x v="0"/>
    <x v="0"/>
    <x v="0"/>
    <x v="0"/>
    <x v="0"/>
    <x v="0"/>
    <x v="0"/>
    <x v="0"/>
    <s v="Direção Financeira"/>
    <x v="0"/>
    <x v="0"/>
    <x v="0"/>
    <x v="0"/>
    <x v="0"/>
    <x v="0"/>
    <x v="0"/>
    <s v="000000"/>
    <x v="0"/>
    <x v="0"/>
    <x v="1"/>
    <x v="0"/>
    <s v="Pamento a favor da Srª. Anilda de Jesus Borges, pela prestação de serviço de confeçoês de refeições no jardim de infância, referente ao mês de Maio 2022, conforme contrato em anexo."/>
  </r>
  <r>
    <x v="1"/>
    <n v="0"/>
    <n v="0"/>
    <n v="0"/>
    <n v="7650"/>
    <x v="3110"/>
    <x v="0"/>
    <x v="1"/>
    <x v="0"/>
    <s v="03.16.15"/>
    <x v="6"/>
    <x v="0"/>
    <x v="5"/>
    <s v="Direção Financeira"/>
    <s v="03.16.15"/>
    <s v="Direção Financeira"/>
    <s v="03.16.15"/>
    <x v="20"/>
    <x v="0"/>
    <x v="1"/>
    <x v="5"/>
    <x v="0"/>
    <x v="0"/>
    <x v="2"/>
    <x v="0"/>
    <x v="1"/>
    <s v="2022-05-24"/>
    <x v="0"/>
    <n v="7650"/>
    <x v="0"/>
    <m/>
    <x v="0"/>
    <m/>
    <x v="186"/>
    <n v="100479319"/>
    <x v="0"/>
    <x v="0"/>
    <s v="Direção Financeira"/>
    <s v="ORI"/>
    <x v="0"/>
    <m/>
    <x v="0"/>
    <x v="0"/>
    <x v="0"/>
    <x v="0"/>
    <x v="0"/>
    <x v="0"/>
    <x v="0"/>
    <x v="0"/>
    <x v="0"/>
    <x v="0"/>
    <x v="0"/>
    <s v="Direção Financeira"/>
    <x v="0"/>
    <x v="0"/>
    <x v="0"/>
    <x v="0"/>
    <x v="0"/>
    <x v="0"/>
    <x v="0"/>
    <s v="000000"/>
    <x v="0"/>
    <x v="0"/>
    <x v="0"/>
    <x v="0"/>
    <s v="Pamento a favor da Srª. Anilda de Jesus Borges, pela prestação de serviço de confeçoês de refeições no jardim de infância, referente ao mês de Maio 2022, conforme contrato em anexo."/>
  </r>
  <r>
    <x v="1"/>
    <n v="0"/>
    <n v="0"/>
    <n v="0"/>
    <n v="2000"/>
    <x v="3111"/>
    <x v="0"/>
    <x v="1"/>
    <x v="0"/>
    <s v="03.16.15"/>
    <x v="6"/>
    <x v="0"/>
    <x v="5"/>
    <s v="Direção Financeira"/>
    <s v="03.16.15"/>
    <s v="Direção Financeira"/>
    <s v="03.16.15"/>
    <x v="68"/>
    <x v="0"/>
    <x v="1"/>
    <x v="5"/>
    <x v="1"/>
    <x v="0"/>
    <x v="2"/>
    <x v="0"/>
    <x v="1"/>
    <s v="2022-05-26"/>
    <x v="0"/>
    <n v="2000"/>
    <x v="0"/>
    <m/>
    <x v="0"/>
    <m/>
    <x v="80"/>
    <n v="100476775"/>
    <x v="0"/>
    <x v="0"/>
    <s v="Direção Financeira"/>
    <s v="ORI"/>
    <x v="0"/>
    <m/>
    <x v="0"/>
    <x v="0"/>
    <x v="0"/>
    <x v="0"/>
    <x v="0"/>
    <x v="0"/>
    <x v="0"/>
    <x v="0"/>
    <x v="0"/>
    <x v="0"/>
    <x v="0"/>
    <s v="Direção Financeira"/>
    <x v="0"/>
    <x v="0"/>
    <x v="0"/>
    <x v="0"/>
    <x v="0"/>
    <x v="0"/>
    <x v="0"/>
    <s v="000000"/>
    <x v="0"/>
    <x v="0"/>
    <x v="0"/>
    <x v="0"/>
    <s v="Pagamento a favor de Electra Sul, referente a aquisição da energia elétrica do polidesportivo António Mascarenhas para os treinos da equipa de futsal da camara num período pós laboral, conforme documento em anexo."/>
  </r>
  <r>
    <x v="0"/>
    <n v="0"/>
    <n v="0"/>
    <n v="0"/>
    <n v="150000"/>
    <x v="3112"/>
    <x v="0"/>
    <x v="1"/>
    <x v="0"/>
    <s v="03.16.15"/>
    <x v="6"/>
    <x v="0"/>
    <x v="5"/>
    <s v="Direção Financeira"/>
    <s v="03.16.15"/>
    <s v="Direção Financeira"/>
    <s v="03.16.15"/>
    <x v="71"/>
    <x v="0"/>
    <x v="1"/>
    <x v="1"/>
    <x v="0"/>
    <x v="0"/>
    <x v="1"/>
    <x v="0"/>
    <x v="7"/>
    <s v="2022-08-08"/>
    <x v="2"/>
    <n v="150000"/>
    <x v="0"/>
    <m/>
    <x v="0"/>
    <m/>
    <x v="252"/>
    <n v="100478121"/>
    <x v="0"/>
    <x v="0"/>
    <s v="Direção Financeira"/>
    <s v="ORI"/>
    <x v="0"/>
    <m/>
    <x v="0"/>
    <x v="0"/>
    <x v="0"/>
    <x v="0"/>
    <x v="0"/>
    <x v="0"/>
    <x v="0"/>
    <x v="1"/>
    <x v="0"/>
    <x v="0"/>
    <x v="0"/>
    <s v="Direção Financeira"/>
    <x v="0"/>
    <x v="0"/>
    <x v="0"/>
    <x v="0"/>
    <x v="0"/>
    <x v="0"/>
    <x v="0"/>
    <s v="000000"/>
    <x v="0"/>
    <x v="0"/>
    <x v="0"/>
    <x v="0"/>
    <s v="Pagamento  a favor da TCA-TCAURAUTO, pela aquisição de viatura conforme cópia de contrato  em anexo."/>
  </r>
  <r>
    <x v="1"/>
    <n v="0"/>
    <n v="0"/>
    <n v="0"/>
    <n v="2300"/>
    <x v="3113"/>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Agosto 2022, conforme contrato em anexo."/>
  </r>
  <r>
    <x v="1"/>
    <n v="0"/>
    <n v="0"/>
    <n v="0"/>
    <n v="13030"/>
    <x v="3113"/>
    <x v="0"/>
    <x v="1"/>
    <x v="0"/>
    <s v="03.16.15"/>
    <x v="6"/>
    <x v="0"/>
    <x v="5"/>
    <s v="Direção Financeira"/>
    <s v="03.16.15"/>
    <s v="Direção Financeira"/>
    <s v="03.16.15"/>
    <x v="20"/>
    <x v="0"/>
    <x v="1"/>
    <x v="5"/>
    <x v="0"/>
    <x v="0"/>
    <x v="2"/>
    <x v="0"/>
    <x v="7"/>
    <s v="2022-08-25"/>
    <x v="2"/>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Agosto 2022, conforme contrato em anexo."/>
  </r>
  <r>
    <x v="1"/>
    <n v="0"/>
    <n v="0"/>
    <n v="0"/>
    <n v="2300"/>
    <x v="3114"/>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Mateus Gomes Lopes, pelo serviço de segurança referente ao mês de Agosto 2022, conforme contrato em anexo.  "/>
  </r>
  <r>
    <x v="1"/>
    <n v="0"/>
    <n v="0"/>
    <n v="0"/>
    <n v="13030"/>
    <x v="3114"/>
    <x v="0"/>
    <x v="1"/>
    <x v="0"/>
    <s v="03.16.15"/>
    <x v="6"/>
    <x v="0"/>
    <x v="5"/>
    <s v="Direção Financeira"/>
    <s v="03.16.15"/>
    <s v="Direção Financeira"/>
    <s v="03.16.15"/>
    <x v="20"/>
    <x v="0"/>
    <x v="1"/>
    <x v="5"/>
    <x v="0"/>
    <x v="0"/>
    <x v="2"/>
    <x v="0"/>
    <x v="7"/>
    <s v="2022-08-25"/>
    <x v="2"/>
    <n v="13030"/>
    <x v="0"/>
    <m/>
    <x v="0"/>
    <m/>
    <x v="346"/>
    <n v="100477179"/>
    <x v="0"/>
    <x v="0"/>
    <s v="Direção Financeira"/>
    <s v="ORI"/>
    <x v="0"/>
    <m/>
    <x v="0"/>
    <x v="0"/>
    <x v="0"/>
    <x v="0"/>
    <x v="0"/>
    <x v="0"/>
    <x v="0"/>
    <x v="0"/>
    <x v="0"/>
    <x v="0"/>
    <x v="0"/>
    <s v="Direção Financeira"/>
    <x v="0"/>
    <x v="0"/>
    <x v="0"/>
    <x v="0"/>
    <x v="0"/>
    <x v="0"/>
    <x v="0"/>
    <s v="000000"/>
    <x v="0"/>
    <x v="0"/>
    <x v="0"/>
    <x v="0"/>
    <s v="Pagamento a favor do Sr. Mateus Gomes Lopes, pelo serviço de segurança referente ao mês de Agosto 2022, conforme contrato em anexo.  "/>
  </r>
  <r>
    <x v="1"/>
    <n v="0"/>
    <n v="0"/>
    <n v="0"/>
    <n v="2300"/>
    <x v="3115"/>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 urbano) da Camara Municipal referente ao mês de Agosto 2022,conforme o contrato em anexo.   "/>
  </r>
  <r>
    <x v="1"/>
    <n v="0"/>
    <n v="0"/>
    <n v="0"/>
    <n v="13030"/>
    <x v="3115"/>
    <x v="0"/>
    <x v="1"/>
    <x v="0"/>
    <s v="01.27.02.11"/>
    <x v="14"/>
    <x v="2"/>
    <x v="2"/>
    <s v="Saneamento básico"/>
    <s v="01.27.02"/>
    <s v="Saneamento básico"/>
    <s v="01.27.02"/>
    <x v="4"/>
    <x v="0"/>
    <x v="3"/>
    <x v="2"/>
    <x v="0"/>
    <x v="1"/>
    <x v="2"/>
    <x v="0"/>
    <x v="7"/>
    <s v="2022-08-25"/>
    <x v="2"/>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 urbano) da Camara Municipal referente ao mês de Agosto 2022,conforme o contrato em anexo.   "/>
  </r>
  <r>
    <x v="0"/>
    <n v="0"/>
    <n v="0"/>
    <n v="0"/>
    <n v="397066"/>
    <x v="3116"/>
    <x v="0"/>
    <x v="1"/>
    <x v="0"/>
    <s v="01.27.06.50"/>
    <x v="73"/>
    <x v="2"/>
    <x v="2"/>
    <s v="Requalificação Urbana e habitação"/>
    <s v="01.27.06"/>
    <s v="Requalificação Urbana e habitação"/>
    <s v="01.27.06"/>
    <x v="1"/>
    <x v="0"/>
    <x v="1"/>
    <x v="1"/>
    <x v="0"/>
    <x v="1"/>
    <x v="1"/>
    <x v="0"/>
    <x v="7"/>
    <s v="2022-08-31"/>
    <x v="2"/>
    <n v="397066"/>
    <x v="0"/>
    <m/>
    <x v="0"/>
    <m/>
    <x v="440"/>
    <n v="100477805"/>
    <x v="0"/>
    <x v="0"/>
    <s v="Construção de Murros de Proteção de Moradias"/>
    <s v="ORI"/>
    <x v="0"/>
    <s v="CMM"/>
    <x v="0"/>
    <x v="0"/>
    <x v="0"/>
    <x v="0"/>
    <x v="0"/>
    <x v="0"/>
    <x v="0"/>
    <x v="1"/>
    <x v="0"/>
    <x v="0"/>
    <x v="0"/>
    <s v="Construção de Murros de Proteção de Moradias"/>
    <x v="0"/>
    <x v="0"/>
    <x v="0"/>
    <x v="0"/>
    <x v="1"/>
    <x v="0"/>
    <x v="0"/>
    <s v="000000"/>
    <x v="0"/>
    <x v="0"/>
    <x v="0"/>
    <x v="0"/>
    <s v="Pagamento a favor  da Empresa José Carvalho, referente a liquidação do contrato  de Empreitada da Obra de construção de murros de proteção de moradias em Galeão/Covão de Coelho, conforme anexo."/>
  </r>
  <r>
    <x v="1"/>
    <n v="0"/>
    <n v="0"/>
    <n v="0"/>
    <n v="141667"/>
    <x v="3117"/>
    <x v="0"/>
    <x v="1"/>
    <x v="0"/>
    <s v="01.25.01.10"/>
    <x v="25"/>
    <x v="4"/>
    <x v="4"/>
    <s v="Educação"/>
    <s v="01.25.01"/>
    <s v="Educação"/>
    <s v="01.25.01"/>
    <x v="4"/>
    <x v="0"/>
    <x v="3"/>
    <x v="2"/>
    <x v="0"/>
    <x v="1"/>
    <x v="2"/>
    <x v="0"/>
    <x v="8"/>
    <s v="2022-09-01"/>
    <x v="2"/>
    <n v="141667"/>
    <x v="0"/>
    <m/>
    <x v="0"/>
    <m/>
    <x v="441"/>
    <n v="100479024"/>
    <x v="0"/>
    <x v="0"/>
    <s v="Transporte escolar"/>
    <s v="ORI"/>
    <x v="0"/>
    <m/>
    <x v="0"/>
    <x v="0"/>
    <x v="0"/>
    <x v="0"/>
    <x v="0"/>
    <x v="0"/>
    <x v="0"/>
    <x v="1"/>
    <x v="0"/>
    <x v="0"/>
    <x v="0"/>
    <s v="Transporte escolar"/>
    <x v="0"/>
    <x v="0"/>
    <x v="0"/>
    <x v="0"/>
    <x v="1"/>
    <x v="0"/>
    <x v="0"/>
    <s v="000000"/>
    <x v="0"/>
    <x v="0"/>
    <x v="0"/>
    <x v="0"/>
    <s v="Pagamento a favor da empresa Transporte-comércio, Lopes e Silva, pela prestação de serviço de transporte escolar, referente ao 3ªtrimestre, ano letivo 2021/2022, conforme documento em anexo."/>
  </r>
  <r>
    <x v="1"/>
    <n v="0"/>
    <n v="0"/>
    <n v="0"/>
    <n v="2300"/>
    <x v="3118"/>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3119"/>
    <x v="0"/>
    <x v="0"/>
    <x v="0"/>
    <s v="80.02.10.26"/>
    <x v="21"/>
    <x v="3"/>
    <x v="3"/>
    <s v="Outros"/>
    <s v="80.02.10"/>
    <s v="Outros"/>
    <s v="80.02.10"/>
    <x v="31"/>
    <x v="0"/>
    <x v="2"/>
    <x v="10"/>
    <x v="1"/>
    <x v="2"/>
    <x v="0"/>
    <x v="0"/>
    <x v="7"/>
    <s v="2022-08-25"/>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3120"/>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0000"/>
    <x v="3121"/>
    <x v="0"/>
    <x v="1"/>
    <x v="0"/>
    <s v="03.16.15"/>
    <x v="6"/>
    <x v="0"/>
    <x v="5"/>
    <s v="Direção Financeira"/>
    <s v="03.16.15"/>
    <s v="Direção Financeira"/>
    <s v="03.16.15"/>
    <x v="22"/>
    <x v="0"/>
    <x v="1"/>
    <x v="1"/>
    <x v="0"/>
    <x v="0"/>
    <x v="2"/>
    <x v="0"/>
    <x v="8"/>
    <s v="2022-09-07"/>
    <x v="2"/>
    <n v="20000"/>
    <x v="0"/>
    <m/>
    <x v="0"/>
    <m/>
    <x v="198"/>
    <n v="100478310"/>
    <x v="0"/>
    <x v="0"/>
    <s v="Direção Financeira"/>
    <s v="ORI"/>
    <x v="0"/>
    <m/>
    <x v="0"/>
    <x v="0"/>
    <x v="0"/>
    <x v="0"/>
    <x v="0"/>
    <x v="0"/>
    <x v="0"/>
    <x v="0"/>
    <x v="0"/>
    <x v="0"/>
    <x v="0"/>
    <s v="Direção Financeira"/>
    <x v="0"/>
    <x v="0"/>
    <x v="0"/>
    <x v="0"/>
    <x v="0"/>
    <x v="0"/>
    <x v="0"/>
    <s v="000000"/>
    <x v="0"/>
    <x v="0"/>
    <x v="0"/>
    <x v="0"/>
    <s v="Pagamento a favor do restaurante Sabor, referente as refeições servidas no âmbito do intercâmbio com os estudantes de Amiens, conforme anexo."/>
  </r>
  <r>
    <x v="1"/>
    <n v="0"/>
    <n v="0"/>
    <n v="0"/>
    <n v="2300"/>
    <x v="3122"/>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setembro de 2022, conforme contrato em anexo.  "/>
  </r>
  <r>
    <x v="1"/>
    <n v="0"/>
    <n v="0"/>
    <n v="0"/>
    <n v="13030"/>
    <x v="3122"/>
    <x v="0"/>
    <x v="1"/>
    <x v="0"/>
    <s v="01.27.02.11"/>
    <x v="14"/>
    <x v="2"/>
    <x v="2"/>
    <s v="Saneamento básico"/>
    <s v="01.27.02"/>
    <s v="Saneamento básico"/>
    <s v="01.27.02"/>
    <x v="4"/>
    <x v="0"/>
    <x v="3"/>
    <x v="2"/>
    <x v="0"/>
    <x v="1"/>
    <x v="2"/>
    <x v="0"/>
    <x v="8"/>
    <s v="2022-09-22"/>
    <x v="2"/>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setembro de 2022, conforme contrato em anexo.  "/>
  </r>
  <r>
    <x v="1"/>
    <n v="0"/>
    <n v="0"/>
    <n v="0"/>
    <n v="2300"/>
    <x v="3123"/>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3124"/>
    <x v="0"/>
    <x v="0"/>
    <x v="0"/>
    <s v="80.02.10.26"/>
    <x v="21"/>
    <x v="3"/>
    <x v="3"/>
    <s v="Outros"/>
    <s v="80.02.10"/>
    <s v="Outros"/>
    <s v="80.02.10"/>
    <x v="31"/>
    <x v="0"/>
    <x v="2"/>
    <x v="10"/>
    <x v="1"/>
    <x v="2"/>
    <x v="0"/>
    <x v="0"/>
    <x v="8"/>
    <s v="2022-09-21"/>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3125"/>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126"/>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setembro 2022, conforme contrato em anexo.    "/>
  </r>
  <r>
    <x v="1"/>
    <n v="0"/>
    <n v="0"/>
    <n v="0"/>
    <n v="1633"/>
    <x v="3126"/>
    <x v="0"/>
    <x v="1"/>
    <x v="0"/>
    <s v="01.27.02.11"/>
    <x v="14"/>
    <x v="2"/>
    <x v="2"/>
    <s v="Saneamento básico"/>
    <s v="01.27.02"/>
    <s v="Saneamento básico"/>
    <s v="01.27.02"/>
    <x v="4"/>
    <x v="0"/>
    <x v="3"/>
    <x v="2"/>
    <x v="0"/>
    <x v="1"/>
    <x v="2"/>
    <x v="0"/>
    <x v="8"/>
    <s v="2022-09-22"/>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Lopes, pela prestação de serviço de limpeza urbana, referente ao mês de setembro 2022, conforme contrato em anexo.    "/>
  </r>
  <r>
    <x v="1"/>
    <n v="0"/>
    <n v="0"/>
    <n v="0"/>
    <n v="11397"/>
    <x v="3126"/>
    <x v="0"/>
    <x v="1"/>
    <x v="0"/>
    <s v="01.27.02.11"/>
    <x v="14"/>
    <x v="2"/>
    <x v="2"/>
    <s v="Saneamento básico"/>
    <s v="01.27.02"/>
    <s v="Saneamento básico"/>
    <s v="01.27.02"/>
    <x v="4"/>
    <x v="0"/>
    <x v="3"/>
    <x v="2"/>
    <x v="0"/>
    <x v="1"/>
    <x v="2"/>
    <x v="0"/>
    <x v="8"/>
    <s v="2022-09-22"/>
    <x v="2"/>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setembro 2022, conforme contrato em anexo.    "/>
  </r>
  <r>
    <x v="1"/>
    <n v="0"/>
    <n v="0"/>
    <n v="0"/>
    <n v="1350"/>
    <x v="3127"/>
    <x v="0"/>
    <x v="0"/>
    <x v="0"/>
    <s v="80.02.01"/>
    <x v="3"/>
    <x v="3"/>
    <x v="3"/>
    <s v="Retenções Iur"/>
    <s v="80.02.01"/>
    <s v="Retenções Iur"/>
    <s v="80.02.01"/>
    <x v="3"/>
    <x v="0"/>
    <x v="2"/>
    <x v="1"/>
    <x v="1"/>
    <x v="2"/>
    <x v="0"/>
    <x v="0"/>
    <x v="8"/>
    <s v="2022-09-20"/>
    <x v="2"/>
    <n v="1350"/>
    <x v="0"/>
    <m/>
    <x v="0"/>
    <m/>
    <x v="3"/>
    <n v="100474696"/>
    <x v="0"/>
    <x v="0"/>
    <s v="Retenções Iur"/>
    <s v="ORI"/>
    <x v="0"/>
    <s v="RIUR"/>
    <x v="0"/>
    <x v="0"/>
    <x v="0"/>
    <x v="0"/>
    <x v="0"/>
    <x v="0"/>
    <x v="0"/>
    <x v="0"/>
    <x v="0"/>
    <x v="0"/>
    <x v="0"/>
    <s v="Retenções Iur"/>
    <x v="0"/>
    <x v="0"/>
    <x v="0"/>
    <x v="0"/>
    <x v="2"/>
    <x v="0"/>
    <x v="0"/>
    <s v="000000"/>
    <x v="0"/>
    <x v="1"/>
    <x v="0"/>
    <x v="0"/>
    <s v="RETENCAO OT"/>
  </r>
  <r>
    <x v="1"/>
    <n v="0"/>
    <n v="0"/>
    <n v="0"/>
    <n v="4995"/>
    <x v="3128"/>
    <x v="0"/>
    <x v="0"/>
    <x v="0"/>
    <s v="80.02.01"/>
    <x v="3"/>
    <x v="3"/>
    <x v="3"/>
    <s v="Retenções Iur"/>
    <s v="80.02.01"/>
    <s v="Retenções Iur"/>
    <s v="80.02.01"/>
    <x v="3"/>
    <x v="0"/>
    <x v="2"/>
    <x v="1"/>
    <x v="1"/>
    <x v="2"/>
    <x v="0"/>
    <x v="0"/>
    <x v="8"/>
    <s v="2022-09-21"/>
    <x v="2"/>
    <n v="4995"/>
    <x v="0"/>
    <m/>
    <x v="0"/>
    <m/>
    <x v="3"/>
    <n v="100474696"/>
    <x v="0"/>
    <x v="0"/>
    <s v="Retenções Iur"/>
    <s v="ORI"/>
    <x v="0"/>
    <s v="RIUR"/>
    <x v="0"/>
    <x v="0"/>
    <x v="0"/>
    <x v="0"/>
    <x v="0"/>
    <x v="0"/>
    <x v="0"/>
    <x v="0"/>
    <x v="0"/>
    <x v="0"/>
    <x v="0"/>
    <s v="Retenções Iur"/>
    <x v="0"/>
    <x v="0"/>
    <x v="0"/>
    <x v="0"/>
    <x v="2"/>
    <x v="0"/>
    <x v="0"/>
    <s v="000000"/>
    <x v="0"/>
    <x v="1"/>
    <x v="0"/>
    <x v="0"/>
    <s v="RETENCAO OT"/>
  </r>
  <r>
    <x v="1"/>
    <n v="0"/>
    <n v="0"/>
    <n v="0"/>
    <n v="9902328"/>
    <x v="3129"/>
    <x v="0"/>
    <x v="0"/>
    <x v="0"/>
    <s v="03.03.10"/>
    <x v="0"/>
    <x v="0"/>
    <x v="0"/>
    <s v="Receitas Da Câmara"/>
    <s v="03.03.10"/>
    <s v="Receitas Da Câmara"/>
    <s v="03.03.10"/>
    <x v="56"/>
    <x v="0"/>
    <x v="0"/>
    <x v="0"/>
    <x v="0"/>
    <x v="0"/>
    <x v="0"/>
    <x v="0"/>
    <x v="7"/>
    <s v="2022-08-29"/>
    <x v="2"/>
    <n v="9902328"/>
    <x v="0"/>
    <m/>
    <x v="0"/>
    <m/>
    <x v="0"/>
    <n v="100474914"/>
    <x v="0"/>
    <x v="0"/>
    <s v="Receitas Da Câmara"/>
    <s v="EXT"/>
    <x v="0"/>
    <s v="RDC"/>
    <x v="0"/>
    <x v="0"/>
    <x v="0"/>
    <x v="0"/>
    <x v="0"/>
    <x v="0"/>
    <x v="0"/>
    <x v="0"/>
    <x v="0"/>
    <x v="0"/>
    <x v="0"/>
    <s v="Receitas Da Câmara"/>
    <x v="0"/>
    <x v="0"/>
    <x v="0"/>
    <x v="0"/>
    <x v="0"/>
    <x v="0"/>
    <x v="0"/>
    <s v="000000"/>
    <x v="0"/>
    <x v="0"/>
    <x v="0"/>
    <x v="0"/>
    <s v="Transferência mês de agosto do fundo financiamento municipal FFM, conforme anexo. "/>
  </r>
  <r>
    <x v="1"/>
    <n v="0"/>
    <n v="0"/>
    <n v="0"/>
    <n v="87113"/>
    <x v="3130"/>
    <x v="0"/>
    <x v="1"/>
    <x v="0"/>
    <s v="03.16.15"/>
    <x v="6"/>
    <x v="0"/>
    <x v="5"/>
    <s v="Direção Financeira"/>
    <s v="03.16.15"/>
    <s v="Direção Financeira"/>
    <s v="03.16.15"/>
    <x v="20"/>
    <x v="0"/>
    <x v="1"/>
    <x v="5"/>
    <x v="0"/>
    <x v="0"/>
    <x v="2"/>
    <x v="0"/>
    <x v="9"/>
    <s v="2022-10-05"/>
    <x v="3"/>
    <n v="87113"/>
    <x v="0"/>
    <m/>
    <x v="0"/>
    <m/>
    <x v="442"/>
    <n v="100477200"/>
    <x v="0"/>
    <x v="0"/>
    <s v="Direção Financeira"/>
    <s v="ORI"/>
    <x v="0"/>
    <m/>
    <x v="0"/>
    <x v="0"/>
    <x v="0"/>
    <x v="0"/>
    <x v="0"/>
    <x v="0"/>
    <x v="0"/>
    <x v="0"/>
    <x v="0"/>
    <x v="0"/>
    <x v="0"/>
    <s v="Direção Financeira"/>
    <x v="0"/>
    <x v="0"/>
    <x v="0"/>
    <x v="0"/>
    <x v="0"/>
    <x v="0"/>
    <x v="0"/>
    <s v="000000"/>
    <x v="0"/>
    <x v="0"/>
    <x v="0"/>
    <x v="0"/>
    <s v="Pagamento do 50% a favor T.Com, Tecnologia e Conhecimento, referente aos serviços e programas de base de dados de gestão documental, avaliação imobiliária, dados de projeto, recuperação e parametrização de GTU e formação de utilizadores, conforme anexo."/>
  </r>
  <r>
    <x v="1"/>
    <n v="0"/>
    <n v="0"/>
    <n v="0"/>
    <n v="30000"/>
    <x v="3131"/>
    <x v="0"/>
    <x v="1"/>
    <x v="0"/>
    <s v="01.25.04.22"/>
    <x v="11"/>
    <x v="4"/>
    <x v="4"/>
    <s v="Cultura"/>
    <s v="01.25.04"/>
    <s v="Cultura"/>
    <s v="01.25.04"/>
    <x v="4"/>
    <x v="0"/>
    <x v="3"/>
    <x v="2"/>
    <x v="0"/>
    <x v="1"/>
    <x v="2"/>
    <x v="0"/>
    <x v="9"/>
    <s v="2022-10-06"/>
    <x v="3"/>
    <n v="30000"/>
    <x v="0"/>
    <m/>
    <x v="0"/>
    <m/>
    <x v="172"/>
    <n v="100477243"/>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o 50% a favor da Pensão Gonçalves sociedade unipessoal, referente a aquisição para fornecimento de 200 almoços no âmbito da caminhada São Miguel, o destino agendado para o dia 08 de outubro de 2022, conforme proposta em anexo. "/>
  </r>
  <r>
    <x v="1"/>
    <n v="0"/>
    <n v="0"/>
    <n v="0"/>
    <n v="17000"/>
    <x v="3132"/>
    <x v="0"/>
    <x v="1"/>
    <x v="0"/>
    <s v="03.16.15"/>
    <x v="6"/>
    <x v="0"/>
    <x v="5"/>
    <s v="Direção Financeira"/>
    <s v="03.16.15"/>
    <s v="Direção Financeira"/>
    <s v="03.16.15"/>
    <x v="7"/>
    <x v="0"/>
    <x v="1"/>
    <x v="1"/>
    <x v="0"/>
    <x v="0"/>
    <x v="2"/>
    <x v="0"/>
    <x v="9"/>
    <s v="2022-10-11"/>
    <x v="3"/>
    <n v="17000"/>
    <x v="0"/>
    <m/>
    <x v="0"/>
    <m/>
    <x v="218"/>
    <n v="100479310"/>
    <x v="0"/>
    <x v="0"/>
    <s v="Direção Financeira"/>
    <s v="ORI"/>
    <x v="0"/>
    <m/>
    <x v="0"/>
    <x v="0"/>
    <x v="0"/>
    <x v="0"/>
    <x v="0"/>
    <x v="0"/>
    <x v="0"/>
    <x v="0"/>
    <x v="0"/>
    <x v="0"/>
    <x v="0"/>
    <s v="Direção Financeira"/>
    <x v="0"/>
    <x v="0"/>
    <x v="0"/>
    <x v="0"/>
    <x v="0"/>
    <x v="0"/>
    <x v="0"/>
    <s v="000000"/>
    <x v="0"/>
    <x v="0"/>
    <x v="0"/>
    <x v="0"/>
    <s v="Pagamento a favor de Master Repair, pelo serviço de manutenção, substituindo óleo motor, filtro de óleo na viatura do executivo, conforme anexo."/>
  </r>
  <r>
    <x v="1"/>
    <n v="0"/>
    <n v="0"/>
    <n v="0"/>
    <n v="4995"/>
    <x v="3133"/>
    <x v="0"/>
    <x v="1"/>
    <x v="0"/>
    <s v="03.16.15"/>
    <x v="6"/>
    <x v="0"/>
    <x v="5"/>
    <s v="Direção Financeira"/>
    <s v="03.16.15"/>
    <s v="Direção Financeira"/>
    <s v="03.16.15"/>
    <x v="20"/>
    <x v="0"/>
    <x v="1"/>
    <x v="5"/>
    <x v="0"/>
    <x v="0"/>
    <x v="2"/>
    <x v="0"/>
    <x v="9"/>
    <s v="2022-10-25"/>
    <x v="3"/>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 outubro 2022, conforme contrato em anexo."/>
  </r>
  <r>
    <x v="1"/>
    <n v="0"/>
    <n v="0"/>
    <n v="0"/>
    <n v="5000"/>
    <x v="3134"/>
    <x v="0"/>
    <x v="1"/>
    <x v="0"/>
    <s v="01.25.05.10"/>
    <x v="5"/>
    <x v="4"/>
    <x v="4"/>
    <s v="Saúde"/>
    <s v="01.25.05"/>
    <s v="Saúde"/>
    <s v="01.25.05"/>
    <x v="5"/>
    <x v="0"/>
    <x v="4"/>
    <x v="3"/>
    <x v="0"/>
    <x v="1"/>
    <x v="2"/>
    <x v="0"/>
    <x v="9"/>
    <s v="2022-10-18"/>
    <x v="3"/>
    <n v="5000"/>
    <x v="0"/>
    <m/>
    <x v="0"/>
    <m/>
    <x v="80"/>
    <n v="100476775"/>
    <x v="0"/>
    <x v="0"/>
    <s v="Assistencia social"/>
    <s v="ORI"/>
    <x v="0"/>
    <m/>
    <x v="0"/>
    <x v="0"/>
    <x v="0"/>
    <x v="0"/>
    <x v="0"/>
    <x v="0"/>
    <x v="0"/>
    <x v="1"/>
    <x v="0"/>
    <x v="0"/>
    <x v="0"/>
    <s v="Assistencia social"/>
    <x v="0"/>
    <x v="0"/>
    <x v="0"/>
    <x v="0"/>
    <x v="1"/>
    <x v="0"/>
    <x v="0"/>
    <s v="000000"/>
    <x v="0"/>
    <x v="0"/>
    <x v="0"/>
    <x v="0"/>
    <s v="Apoio financeiro a favor da Sra. Ermilinda Vieira Tavares, no pagamento de eletricidade, conforme anexo."/>
  </r>
  <r>
    <x v="1"/>
    <n v="0"/>
    <n v="0"/>
    <n v="0"/>
    <n v="15000"/>
    <x v="3135"/>
    <x v="0"/>
    <x v="1"/>
    <x v="0"/>
    <s v="03.16.15"/>
    <x v="6"/>
    <x v="0"/>
    <x v="5"/>
    <s v="Direção Financeira"/>
    <s v="03.16.15"/>
    <s v="Direção Financeira"/>
    <s v="03.16.15"/>
    <x v="20"/>
    <x v="0"/>
    <x v="1"/>
    <x v="5"/>
    <x v="0"/>
    <x v="0"/>
    <x v="2"/>
    <x v="0"/>
    <x v="9"/>
    <s v="2022-10-24"/>
    <x v="3"/>
    <n v="15000"/>
    <x v="0"/>
    <m/>
    <x v="0"/>
    <m/>
    <x v="23"/>
    <n v="100478223"/>
    <x v="0"/>
    <x v="0"/>
    <s v="Direção Financeira"/>
    <s v="ORI"/>
    <x v="0"/>
    <m/>
    <x v="0"/>
    <x v="0"/>
    <x v="0"/>
    <x v="0"/>
    <x v="0"/>
    <x v="0"/>
    <x v="0"/>
    <x v="0"/>
    <x v="0"/>
    <x v="0"/>
    <x v="0"/>
    <s v="Direção Financeira"/>
    <x v="0"/>
    <x v="0"/>
    <x v="0"/>
    <x v="0"/>
    <x v="0"/>
    <x v="0"/>
    <x v="0"/>
    <s v="000000"/>
    <x v="0"/>
    <x v="0"/>
    <x v="0"/>
    <x v="0"/>
    <s v="Pagamento a favor do Sr. Hélio de jesus Silva Lopes, referente um adiantamento de vencimento para fazer face a despesas escolares urgentes, conforme documento em anexo."/>
  </r>
  <r>
    <x v="1"/>
    <n v="0"/>
    <n v="0"/>
    <n v="0"/>
    <n v="28308"/>
    <x v="3133"/>
    <x v="0"/>
    <x v="1"/>
    <x v="0"/>
    <s v="03.16.15"/>
    <x v="6"/>
    <x v="0"/>
    <x v="5"/>
    <s v="Direção Financeira"/>
    <s v="03.16.15"/>
    <s v="Direção Financeira"/>
    <s v="03.16.15"/>
    <x v="20"/>
    <x v="0"/>
    <x v="1"/>
    <x v="5"/>
    <x v="0"/>
    <x v="0"/>
    <x v="2"/>
    <x v="0"/>
    <x v="9"/>
    <s v="2022-10-25"/>
    <x v="3"/>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 outubro 2022, conforme contrato em anexo."/>
  </r>
  <r>
    <x v="1"/>
    <n v="0"/>
    <n v="0"/>
    <n v="0"/>
    <n v="5736"/>
    <x v="3136"/>
    <x v="0"/>
    <x v="0"/>
    <x v="0"/>
    <s v="03.03.10"/>
    <x v="0"/>
    <x v="0"/>
    <x v="0"/>
    <s v="Receitas Da Câmara"/>
    <s v="03.03.10"/>
    <s v="Receitas Da Câmara"/>
    <s v="03.03.10"/>
    <x v="38"/>
    <x v="0"/>
    <x v="1"/>
    <x v="1"/>
    <x v="0"/>
    <x v="0"/>
    <x v="0"/>
    <x v="0"/>
    <x v="9"/>
    <s v="2022-10-27"/>
    <x v="3"/>
    <n v="57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
    <x v="3137"/>
    <x v="0"/>
    <x v="0"/>
    <x v="0"/>
    <s v="03.03.10"/>
    <x v="0"/>
    <x v="0"/>
    <x v="0"/>
    <s v="Receitas Da Câmara"/>
    <s v="03.03.10"/>
    <s v="Receitas Da Câmara"/>
    <s v="03.03.10"/>
    <x v="36"/>
    <x v="0"/>
    <x v="5"/>
    <x v="4"/>
    <x v="0"/>
    <x v="0"/>
    <x v="0"/>
    <x v="0"/>
    <x v="9"/>
    <s v="2022-10-27"/>
    <x v="3"/>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3138"/>
    <x v="0"/>
    <x v="0"/>
    <x v="0"/>
    <s v="03.03.10"/>
    <x v="0"/>
    <x v="0"/>
    <x v="0"/>
    <s v="Receitas Da Câmara"/>
    <s v="03.03.10"/>
    <s v="Receitas Da Câmara"/>
    <s v="03.03.10"/>
    <x v="39"/>
    <x v="0"/>
    <x v="5"/>
    <x v="4"/>
    <x v="0"/>
    <x v="0"/>
    <x v="0"/>
    <x v="0"/>
    <x v="9"/>
    <s v="2022-10-27"/>
    <x v="3"/>
    <n v="12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690000"/>
    <x v="3139"/>
    <x v="0"/>
    <x v="0"/>
    <x v="0"/>
    <s v="03.03.10"/>
    <x v="0"/>
    <x v="0"/>
    <x v="0"/>
    <s v="Receitas Da Câmara"/>
    <s v="03.03.10"/>
    <s v="Receitas Da Câmara"/>
    <s v="03.03.10"/>
    <x v="45"/>
    <x v="0"/>
    <x v="1"/>
    <x v="1"/>
    <x v="0"/>
    <x v="0"/>
    <x v="0"/>
    <x v="0"/>
    <x v="9"/>
    <s v="2022-10-27"/>
    <x v="3"/>
    <n v="69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60"/>
    <x v="3140"/>
    <x v="0"/>
    <x v="0"/>
    <x v="0"/>
    <s v="03.03.10"/>
    <x v="0"/>
    <x v="0"/>
    <x v="0"/>
    <s v="Receitas Da Câmara"/>
    <s v="03.03.10"/>
    <s v="Receitas Da Câmara"/>
    <s v="03.03.10"/>
    <x v="34"/>
    <x v="0"/>
    <x v="5"/>
    <x v="4"/>
    <x v="0"/>
    <x v="0"/>
    <x v="0"/>
    <x v="0"/>
    <x v="9"/>
    <s v="2022-10-28"/>
    <x v="3"/>
    <n v="2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3141"/>
    <x v="0"/>
    <x v="0"/>
    <x v="0"/>
    <s v="03.03.10"/>
    <x v="0"/>
    <x v="0"/>
    <x v="0"/>
    <s v="Receitas Da Câmara"/>
    <s v="03.03.10"/>
    <s v="Receitas Da Câmara"/>
    <s v="03.03.10"/>
    <x v="36"/>
    <x v="0"/>
    <x v="5"/>
    <x v="4"/>
    <x v="0"/>
    <x v="0"/>
    <x v="0"/>
    <x v="0"/>
    <x v="9"/>
    <s v="2022-10-28"/>
    <x v="3"/>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142"/>
    <x v="0"/>
    <x v="1"/>
    <x v="0"/>
    <s v="01.25.03.09"/>
    <x v="40"/>
    <x v="4"/>
    <x v="4"/>
    <s v="Emprego e Formação profissional"/>
    <s v="01.25.03"/>
    <s v="Emprego e Formação profissional"/>
    <s v="01.25.03"/>
    <x v="4"/>
    <x v="0"/>
    <x v="3"/>
    <x v="2"/>
    <x v="0"/>
    <x v="1"/>
    <x v="2"/>
    <x v="0"/>
    <x v="5"/>
    <s v="2022-02-07"/>
    <x v="1"/>
    <n v="3000"/>
    <x v="0"/>
    <m/>
    <x v="0"/>
    <m/>
    <x v="149"/>
    <n v="100479204"/>
    <x v="0"/>
    <x v="0"/>
    <s v="Apoio a formação profissional"/>
    <s v="ORI"/>
    <x v="0"/>
    <m/>
    <x v="0"/>
    <x v="0"/>
    <x v="0"/>
    <x v="0"/>
    <x v="0"/>
    <x v="0"/>
    <x v="0"/>
    <x v="1"/>
    <x v="0"/>
    <x v="0"/>
    <x v="0"/>
    <s v="Apoio a formação profissional"/>
    <x v="0"/>
    <x v="0"/>
    <x v="0"/>
    <x v="0"/>
    <x v="1"/>
    <x v="0"/>
    <x v="0"/>
    <s v="000209"/>
    <x v="0"/>
    <x v="0"/>
    <x v="0"/>
    <x v="0"/>
    <s v="Apoio Financeiro favor Sr. Lailsa Mendes, Para pagamento de reanda, conforme documento em anexo"/>
  </r>
  <r>
    <x v="1"/>
    <n v="0"/>
    <n v="0"/>
    <n v="0"/>
    <n v="6000"/>
    <x v="3143"/>
    <x v="0"/>
    <x v="1"/>
    <x v="0"/>
    <s v="01.27.04.10"/>
    <x v="4"/>
    <x v="2"/>
    <x v="2"/>
    <s v="Infra-Estruturas e Transportes"/>
    <s v="01.27.04"/>
    <s v="Infra-Estruturas e Transportes"/>
    <s v="01.27.04"/>
    <x v="4"/>
    <x v="0"/>
    <x v="3"/>
    <x v="2"/>
    <x v="0"/>
    <x v="1"/>
    <x v="2"/>
    <x v="0"/>
    <x v="5"/>
    <s v="2022-02-10"/>
    <x v="1"/>
    <n v="6000"/>
    <x v="0"/>
    <m/>
    <x v="0"/>
    <m/>
    <x v="443"/>
    <n v="100091632"/>
    <x v="0"/>
    <x v="0"/>
    <s v="Plano de Mitigação as secas e maus anos agrícolas"/>
    <s v="ORI"/>
    <x v="0"/>
    <m/>
    <x v="0"/>
    <x v="0"/>
    <x v="0"/>
    <x v="0"/>
    <x v="0"/>
    <x v="0"/>
    <x v="0"/>
    <x v="1"/>
    <x v="0"/>
    <x v="0"/>
    <x v="0"/>
    <s v="Plano de Mitigação as secas e maus anos agrícolas"/>
    <x v="0"/>
    <x v="0"/>
    <x v="0"/>
    <x v="0"/>
    <x v="1"/>
    <x v="0"/>
    <x v="0"/>
    <s v="000235"/>
    <x v="0"/>
    <x v="0"/>
    <x v="0"/>
    <x v="0"/>
    <s v="Pagamento a favor Cândida pereira, referente a fornecimento de 2 carrada de arrias proveniente da ribeira"/>
  </r>
  <r>
    <x v="1"/>
    <n v="0"/>
    <n v="0"/>
    <n v="0"/>
    <n v="4350"/>
    <x v="3144"/>
    <x v="0"/>
    <x v="0"/>
    <x v="0"/>
    <s v="03.03.10"/>
    <x v="0"/>
    <x v="0"/>
    <x v="0"/>
    <s v="Receitas Da Câmara"/>
    <s v="03.03.10"/>
    <s v="Receitas Da Câmara"/>
    <s v="03.03.10"/>
    <x v="48"/>
    <x v="0"/>
    <x v="5"/>
    <x v="4"/>
    <x v="0"/>
    <x v="0"/>
    <x v="0"/>
    <x v="0"/>
    <x v="5"/>
    <s v="2022-02-28"/>
    <x v="1"/>
    <n v="4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770"/>
    <x v="3145"/>
    <x v="0"/>
    <x v="0"/>
    <x v="0"/>
    <s v="03.03.10"/>
    <x v="0"/>
    <x v="0"/>
    <x v="0"/>
    <s v="Receitas Da Câmara"/>
    <s v="03.03.10"/>
    <s v="Receitas Da Câmara"/>
    <s v="03.03.10"/>
    <x v="34"/>
    <x v="0"/>
    <x v="5"/>
    <x v="4"/>
    <x v="0"/>
    <x v="0"/>
    <x v="0"/>
    <x v="0"/>
    <x v="5"/>
    <s v="2022-02-28"/>
    <x v="1"/>
    <n v="97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0"/>
    <x v="3146"/>
    <x v="0"/>
    <x v="0"/>
    <x v="0"/>
    <s v="03.03.10"/>
    <x v="0"/>
    <x v="0"/>
    <x v="0"/>
    <s v="Receitas Da Câmara"/>
    <s v="03.03.10"/>
    <s v="Receitas Da Câmara"/>
    <s v="03.03.10"/>
    <x v="47"/>
    <x v="0"/>
    <x v="5"/>
    <x v="13"/>
    <x v="0"/>
    <x v="0"/>
    <x v="0"/>
    <x v="0"/>
    <x v="5"/>
    <s v="2022-02-28"/>
    <x v="1"/>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0"/>
    <x v="3147"/>
    <x v="0"/>
    <x v="1"/>
    <x v="0"/>
    <s v="03.16.15"/>
    <x v="6"/>
    <x v="0"/>
    <x v="5"/>
    <s v="Direção Financeira"/>
    <s v="03.16.15"/>
    <s v="Direção Financeira"/>
    <s v="03.16.15"/>
    <x v="7"/>
    <x v="0"/>
    <x v="1"/>
    <x v="1"/>
    <x v="0"/>
    <x v="0"/>
    <x v="2"/>
    <x v="0"/>
    <x v="2"/>
    <s v="2022-03-07"/>
    <x v="1"/>
    <n v="33000"/>
    <x v="0"/>
    <m/>
    <x v="0"/>
    <m/>
    <x v="5"/>
    <n v="100476920"/>
    <x v="0"/>
    <x v="0"/>
    <s v="Direção Financeira"/>
    <s v="ORI"/>
    <x v="0"/>
    <m/>
    <x v="0"/>
    <x v="0"/>
    <x v="0"/>
    <x v="0"/>
    <x v="0"/>
    <x v="0"/>
    <x v="0"/>
    <x v="0"/>
    <x v="0"/>
    <x v="0"/>
    <x v="0"/>
    <s v="Direção Financeira"/>
    <x v="0"/>
    <x v="0"/>
    <x v="0"/>
    <x v="0"/>
    <x v="0"/>
    <x v="0"/>
    <x v="0"/>
    <s v="000519"/>
    <x v="0"/>
    <x v="0"/>
    <x v="0"/>
    <x v="0"/>
    <s v="Pagamento a favor de Felisberto Carvalho Auto, pela aquisição de 257,61 Lts de gasóleo para o funcionamento das viaturas da Câmara, conforme fatura e proposta em anexo."/>
  </r>
  <r>
    <x v="1"/>
    <n v="0"/>
    <n v="0"/>
    <n v="0"/>
    <n v="5000"/>
    <x v="3148"/>
    <x v="0"/>
    <x v="1"/>
    <x v="0"/>
    <s v="01.25.05.10"/>
    <x v="5"/>
    <x v="4"/>
    <x v="4"/>
    <s v="Saúde"/>
    <s v="01.25.05"/>
    <s v="Saúde"/>
    <s v="01.25.05"/>
    <x v="5"/>
    <x v="0"/>
    <x v="4"/>
    <x v="3"/>
    <x v="0"/>
    <x v="1"/>
    <x v="2"/>
    <x v="0"/>
    <x v="6"/>
    <s v="2022-07-15"/>
    <x v="2"/>
    <n v="5000"/>
    <x v="0"/>
    <m/>
    <x v="0"/>
    <m/>
    <x v="339"/>
    <n v="100478381"/>
    <x v="0"/>
    <x v="0"/>
    <s v="Assistencia social"/>
    <s v="ORI"/>
    <x v="0"/>
    <m/>
    <x v="0"/>
    <x v="0"/>
    <x v="0"/>
    <x v="0"/>
    <x v="0"/>
    <x v="0"/>
    <x v="0"/>
    <x v="1"/>
    <x v="0"/>
    <x v="0"/>
    <x v="0"/>
    <s v="Assistencia social"/>
    <x v="0"/>
    <x v="0"/>
    <x v="0"/>
    <x v="0"/>
    <x v="1"/>
    <x v="0"/>
    <x v="0"/>
    <s v="000000"/>
    <x v="0"/>
    <x v="0"/>
    <x v="0"/>
    <x v="0"/>
    <s v="Pagamento a favor comércio e transporte beta gomes, referente a aquisição de géneros a alimentícios para as cerimonias fúnebres do malogrado Carlos Fernandes Duarte, residente em flamengos, conforme proposta em anexo."/>
  </r>
  <r>
    <x v="1"/>
    <n v="0"/>
    <n v="0"/>
    <n v="0"/>
    <n v="8160"/>
    <x v="3149"/>
    <x v="0"/>
    <x v="1"/>
    <x v="0"/>
    <s v="03.16.15"/>
    <x v="6"/>
    <x v="0"/>
    <x v="5"/>
    <s v="Direção Financeira"/>
    <s v="03.16.15"/>
    <s v="Direção Financeira"/>
    <s v="03.16.15"/>
    <x v="53"/>
    <x v="0"/>
    <x v="1"/>
    <x v="5"/>
    <x v="0"/>
    <x v="0"/>
    <x v="2"/>
    <x v="0"/>
    <x v="2"/>
    <s v="2022-03-25"/>
    <x v="1"/>
    <n v="8160"/>
    <x v="0"/>
    <m/>
    <x v="0"/>
    <m/>
    <x v="331"/>
    <n v="100478779"/>
    <x v="0"/>
    <x v="0"/>
    <s v="Direção Financeira"/>
    <s v="ORI"/>
    <x v="0"/>
    <m/>
    <x v="0"/>
    <x v="0"/>
    <x v="0"/>
    <x v="0"/>
    <x v="0"/>
    <x v="0"/>
    <x v="0"/>
    <x v="0"/>
    <x v="0"/>
    <x v="0"/>
    <x v="0"/>
    <s v="Direção Financeira"/>
    <x v="0"/>
    <x v="0"/>
    <x v="0"/>
    <x v="0"/>
    <x v="0"/>
    <x v="0"/>
    <x v="0"/>
    <s v="000700"/>
    <x v="0"/>
    <x v="0"/>
    <x v="0"/>
    <x v="0"/>
    <s v="Pagamento a favor do Sr. Gerson Tavares Varela, pelo serviço de lavagem de viaturas ligeiros, propriedade automóvel da Câmara Municipal de São Miguel, conforme proposta em anexo."/>
  </r>
  <r>
    <x v="1"/>
    <n v="0"/>
    <n v="0"/>
    <n v="0"/>
    <n v="9902328"/>
    <x v="3150"/>
    <x v="0"/>
    <x v="0"/>
    <x v="0"/>
    <s v="03.03.10"/>
    <x v="0"/>
    <x v="0"/>
    <x v="0"/>
    <s v="Receitas Da Câmara"/>
    <s v="03.03.10"/>
    <s v="Receitas Da Câmara"/>
    <s v="03.03.10"/>
    <x v="56"/>
    <x v="0"/>
    <x v="0"/>
    <x v="0"/>
    <x v="0"/>
    <x v="0"/>
    <x v="0"/>
    <x v="0"/>
    <x v="5"/>
    <s v="2022-02-25"/>
    <x v="1"/>
    <n v="9902328"/>
    <x v="0"/>
    <m/>
    <x v="0"/>
    <m/>
    <x v="0"/>
    <n v="100474914"/>
    <x v="0"/>
    <x v="0"/>
    <s v="Receitas Da Câmara"/>
    <s v="EXT"/>
    <x v="0"/>
    <s v="RDC"/>
    <x v="0"/>
    <x v="0"/>
    <x v="0"/>
    <x v="0"/>
    <x v="0"/>
    <x v="0"/>
    <x v="0"/>
    <x v="0"/>
    <x v="0"/>
    <x v="0"/>
    <x v="0"/>
    <s v="Receitas Da Câmara"/>
    <x v="0"/>
    <x v="0"/>
    <x v="0"/>
    <x v="0"/>
    <x v="0"/>
    <x v="0"/>
    <x v="0"/>
    <s v="000000"/>
    <x v="0"/>
    <x v="0"/>
    <x v="0"/>
    <x v="0"/>
    <s v="Transferência do FFM, referente a mês de Fevereiro de 2022, conforme estrato em anexo."/>
  </r>
  <r>
    <x v="1"/>
    <n v="0"/>
    <n v="0"/>
    <n v="0"/>
    <n v="3380"/>
    <x v="3151"/>
    <x v="0"/>
    <x v="0"/>
    <x v="0"/>
    <s v="03.03.10"/>
    <x v="0"/>
    <x v="0"/>
    <x v="0"/>
    <s v="Receitas Da Câmara"/>
    <s v="03.03.10"/>
    <s v="Receitas Da Câmara"/>
    <s v="03.03.10"/>
    <x v="39"/>
    <x v="0"/>
    <x v="5"/>
    <x v="4"/>
    <x v="0"/>
    <x v="0"/>
    <x v="0"/>
    <x v="0"/>
    <x v="2"/>
    <s v="2022-03-21"/>
    <x v="1"/>
    <n v="3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60"/>
    <x v="3152"/>
    <x v="0"/>
    <x v="0"/>
    <x v="0"/>
    <s v="03.03.10"/>
    <x v="0"/>
    <x v="0"/>
    <x v="0"/>
    <s v="Receitas Da Câmara"/>
    <s v="03.03.10"/>
    <s v="Receitas Da Câmara"/>
    <s v="03.03.10"/>
    <x v="34"/>
    <x v="0"/>
    <x v="5"/>
    <x v="4"/>
    <x v="0"/>
    <x v="0"/>
    <x v="0"/>
    <x v="0"/>
    <x v="2"/>
    <s v="2022-03-21"/>
    <x v="1"/>
    <n v="6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800"/>
    <x v="3153"/>
    <x v="0"/>
    <x v="0"/>
    <x v="0"/>
    <s v="03.03.10"/>
    <x v="0"/>
    <x v="0"/>
    <x v="0"/>
    <s v="Receitas Da Câmara"/>
    <s v="03.03.10"/>
    <s v="Receitas Da Câmara"/>
    <s v="03.03.10"/>
    <x v="41"/>
    <x v="0"/>
    <x v="5"/>
    <x v="4"/>
    <x v="0"/>
    <x v="0"/>
    <x v="0"/>
    <x v="0"/>
    <x v="2"/>
    <s v="2022-03-21"/>
    <x v="1"/>
    <n v="1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154"/>
    <x v="0"/>
    <x v="0"/>
    <x v="0"/>
    <s v="03.03.10"/>
    <x v="0"/>
    <x v="0"/>
    <x v="0"/>
    <s v="Receitas Da Câmara"/>
    <s v="03.03.10"/>
    <s v="Receitas Da Câmara"/>
    <s v="03.03.10"/>
    <x v="50"/>
    <x v="0"/>
    <x v="5"/>
    <x v="4"/>
    <x v="0"/>
    <x v="0"/>
    <x v="0"/>
    <x v="0"/>
    <x v="2"/>
    <s v="2022-03-21"/>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374"/>
    <x v="3155"/>
    <x v="0"/>
    <x v="0"/>
    <x v="0"/>
    <s v="03.03.10"/>
    <x v="0"/>
    <x v="0"/>
    <x v="0"/>
    <s v="Receitas Da Câmara"/>
    <s v="03.03.10"/>
    <s v="Receitas Da Câmara"/>
    <s v="03.03.10"/>
    <x v="38"/>
    <x v="0"/>
    <x v="1"/>
    <x v="1"/>
    <x v="0"/>
    <x v="0"/>
    <x v="0"/>
    <x v="0"/>
    <x v="2"/>
    <s v="2022-03-21"/>
    <x v="1"/>
    <n v="1837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156"/>
    <x v="0"/>
    <x v="0"/>
    <x v="0"/>
    <s v="03.03.10"/>
    <x v="0"/>
    <x v="0"/>
    <x v="0"/>
    <s v="Receitas Da Câmara"/>
    <s v="03.03.10"/>
    <s v="Receitas Da Câmara"/>
    <s v="03.03.10"/>
    <x v="49"/>
    <x v="0"/>
    <x v="1"/>
    <x v="11"/>
    <x v="0"/>
    <x v="0"/>
    <x v="0"/>
    <x v="0"/>
    <x v="2"/>
    <s v="2022-03-21"/>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3157"/>
    <x v="0"/>
    <x v="0"/>
    <x v="0"/>
    <s v="03.03.10"/>
    <x v="0"/>
    <x v="0"/>
    <x v="0"/>
    <s v="Receitas Da Câmara"/>
    <s v="03.03.10"/>
    <s v="Receitas Da Câmara"/>
    <s v="03.03.10"/>
    <x v="35"/>
    <x v="0"/>
    <x v="1"/>
    <x v="11"/>
    <x v="0"/>
    <x v="0"/>
    <x v="0"/>
    <x v="0"/>
    <x v="2"/>
    <s v="2022-03-21"/>
    <x v="1"/>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3158"/>
    <x v="0"/>
    <x v="0"/>
    <x v="0"/>
    <s v="03.03.10"/>
    <x v="0"/>
    <x v="0"/>
    <x v="0"/>
    <s v="Receitas Da Câmara"/>
    <s v="03.03.10"/>
    <s v="Receitas Da Câmara"/>
    <s v="03.03.10"/>
    <x v="36"/>
    <x v="0"/>
    <x v="5"/>
    <x v="4"/>
    <x v="0"/>
    <x v="0"/>
    <x v="0"/>
    <x v="0"/>
    <x v="2"/>
    <s v="2022-03-21"/>
    <x v="1"/>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3159"/>
    <x v="0"/>
    <x v="0"/>
    <x v="0"/>
    <s v="03.03.10"/>
    <x v="0"/>
    <x v="0"/>
    <x v="0"/>
    <s v="Receitas Da Câmara"/>
    <s v="03.03.10"/>
    <s v="Receitas Da Câmara"/>
    <s v="03.03.10"/>
    <x v="44"/>
    <x v="0"/>
    <x v="5"/>
    <x v="4"/>
    <x v="0"/>
    <x v="0"/>
    <x v="0"/>
    <x v="0"/>
    <x v="2"/>
    <s v="2022-03-21"/>
    <x v="1"/>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80"/>
    <x v="3160"/>
    <x v="0"/>
    <x v="0"/>
    <x v="0"/>
    <s v="03.03.10"/>
    <x v="0"/>
    <x v="0"/>
    <x v="0"/>
    <s v="Receitas Da Câmara"/>
    <s v="03.03.10"/>
    <s v="Receitas Da Câmara"/>
    <s v="03.03.10"/>
    <x v="37"/>
    <x v="0"/>
    <x v="5"/>
    <x v="4"/>
    <x v="0"/>
    <x v="0"/>
    <x v="0"/>
    <x v="0"/>
    <x v="2"/>
    <s v="2022-03-21"/>
    <x v="1"/>
    <n v="2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40"/>
    <x v="3161"/>
    <x v="0"/>
    <x v="0"/>
    <x v="0"/>
    <s v="03.03.10"/>
    <x v="0"/>
    <x v="0"/>
    <x v="0"/>
    <s v="Receitas Da Câmara"/>
    <s v="03.03.10"/>
    <s v="Receitas Da Câmara"/>
    <s v="03.03.10"/>
    <x v="48"/>
    <x v="0"/>
    <x v="5"/>
    <x v="4"/>
    <x v="0"/>
    <x v="0"/>
    <x v="0"/>
    <x v="0"/>
    <x v="2"/>
    <s v="2022-03-21"/>
    <x v="1"/>
    <n v="6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3149"/>
    <x v="0"/>
    <x v="1"/>
    <x v="0"/>
    <s v="03.16.15"/>
    <x v="6"/>
    <x v="0"/>
    <x v="5"/>
    <s v="Direção Financeira"/>
    <s v="03.16.15"/>
    <s v="Direção Financeira"/>
    <s v="03.16.15"/>
    <x v="53"/>
    <x v="0"/>
    <x v="1"/>
    <x v="5"/>
    <x v="0"/>
    <x v="0"/>
    <x v="2"/>
    <x v="0"/>
    <x v="2"/>
    <s v="2022-03-25"/>
    <x v="1"/>
    <n v="1440"/>
    <x v="0"/>
    <m/>
    <x v="0"/>
    <m/>
    <x v="3"/>
    <n v="100474696"/>
    <x v="0"/>
    <x v="1"/>
    <s v="Direção Financeira"/>
    <s v="ORI"/>
    <x v="0"/>
    <m/>
    <x v="0"/>
    <x v="0"/>
    <x v="0"/>
    <x v="0"/>
    <x v="0"/>
    <x v="0"/>
    <x v="0"/>
    <x v="0"/>
    <x v="0"/>
    <x v="0"/>
    <x v="0"/>
    <s v="Direção Financeira"/>
    <x v="0"/>
    <x v="0"/>
    <x v="0"/>
    <x v="0"/>
    <x v="0"/>
    <x v="0"/>
    <x v="0"/>
    <s v="000700"/>
    <x v="0"/>
    <x v="0"/>
    <x v="1"/>
    <x v="0"/>
    <s v="Pagamento a favor do Sr. Gerson Tavares Varela, pelo serviço de lavagem de viaturas ligeiros, propriedade automóvel da Câmara Municipal de São Miguel, conforme proposta em anexo."/>
  </r>
  <r>
    <x v="1"/>
    <n v="0"/>
    <n v="0"/>
    <n v="0"/>
    <n v="2761"/>
    <x v="3162"/>
    <x v="0"/>
    <x v="1"/>
    <x v="0"/>
    <s v="03.16.15"/>
    <x v="6"/>
    <x v="0"/>
    <x v="5"/>
    <s v="Direção Financeira"/>
    <s v="03.16.15"/>
    <s v="Direção Financeira"/>
    <s v="03.16.15"/>
    <x v="43"/>
    <x v="0"/>
    <x v="1"/>
    <x v="1"/>
    <x v="0"/>
    <x v="0"/>
    <x v="2"/>
    <x v="0"/>
    <x v="2"/>
    <s v="2022-03-25"/>
    <x v="1"/>
    <n v="2761"/>
    <x v="0"/>
    <m/>
    <x v="0"/>
    <m/>
    <x v="0"/>
    <n v="100474914"/>
    <x v="0"/>
    <x v="0"/>
    <s v="Direção Financeira"/>
    <s v="ORI"/>
    <x v="0"/>
    <m/>
    <x v="0"/>
    <x v="0"/>
    <x v="0"/>
    <x v="0"/>
    <x v="0"/>
    <x v="0"/>
    <x v="0"/>
    <x v="0"/>
    <x v="0"/>
    <x v="0"/>
    <x v="0"/>
    <s v="Direção Financeira"/>
    <x v="0"/>
    <x v="0"/>
    <x v="0"/>
    <x v="0"/>
    <x v="0"/>
    <x v="0"/>
    <x v="0"/>
    <s v="000698"/>
    <x v="0"/>
    <x v="0"/>
    <x v="0"/>
    <x v="0"/>
    <s v="Pagamento a favor Caetano Auto pela aquisição filtro de Óleo, conforme anexo"/>
  </r>
  <r>
    <x v="0"/>
    <n v="0"/>
    <n v="0"/>
    <n v="0"/>
    <n v="17290"/>
    <x v="3163"/>
    <x v="0"/>
    <x v="1"/>
    <x v="0"/>
    <s v="01.27.06.72"/>
    <x v="47"/>
    <x v="2"/>
    <x v="2"/>
    <s v="Requalificação Urbana e habitação"/>
    <s v="01.27.06"/>
    <s v="Requalificação Urbana e habitação"/>
    <s v="01.27.06"/>
    <x v="1"/>
    <x v="0"/>
    <x v="1"/>
    <x v="1"/>
    <x v="0"/>
    <x v="1"/>
    <x v="1"/>
    <x v="0"/>
    <x v="0"/>
    <s v="2022-04-06"/>
    <x v="0"/>
    <n v="17290"/>
    <x v="0"/>
    <m/>
    <x v="0"/>
    <m/>
    <x v="407"/>
    <n v="100478941"/>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empresa SGl- Transporte Comercio &amp; Pintura, Referente aos trabalhos de pintura do posto de abastecimento de agua Potável (chafariz),situado em Veneza, conforme a proposta e a fatura em anexo."/>
  </r>
  <r>
    <x v="1"/>
    <n v="0"/>
    <n v="0"/>
    <n v="0"/>
    <n v="2300"/>
    <x v="3164"/>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Mateus Gomes Lopes, pelo serviço de segurança referente ao mês de Julho 2022, conforme contrato em anexo.   "/>
  </r>
  <r>
    <x v="1"/>
    <n v="0"/>
    <n v="0"/>
    <n v="0"/>
    <n v="110000"/>
    <x v="3165"/>
    <x v="0"/>
    <x v="1"/>
    <x v="0"/>
    <s v="01.25.01.10"/>
    <x v="25"/>
    <x v="4"/>
    <x v="4"/>
    <s v="Educação"/>
    <s v="01.25.01"/>
    <s v="Educação"/>
    <s v="01.25.01"/>
    <x v="4"/>
    <x v="0"/>
    <x v="3"/>
    <x v="2"/>
    <x v="0"/>
    <x v="1"/>
    <x v="2"/>
    <x v="0"/>
    <x v="1"/>
    <s v="2022-05-03"/>
    <x v="0"/>
    <n v="110000"/>
    <x v="0"/>
    <m/>
    <x v="0"/>
    <m/>
    <x v="441"/>
    <n v="100479024"/>
    <x v="0"/>
    <x v="0"/>
    <s v="Transporte escolar"/>
    <s v="ORI"/>
    <x v="0"/>
    <m/>
    <x v="0"/>
    <x v="0"/>
    <x v="0"/>
    <x v="0"/>
    <x v="0"/>
    <x v="0"/>
    <x v="0"/>
    <x v="1"/>
    <x v="0"/>
    <x v="0"/>
    <x v="0"/>
    <s v="Transporte escolar"/>
    <x v="0"/>
    <x v="0"/>
    <x v="0"/>
    <x v="0"/>
    <x v="1"/>
    <x v="0"/>
    <x v="0"/>
    <s v="000000"/>
    <x v="0"/>
    <x v="0"/>
    <x v="0"/>
    <x v="0"/>
    <s v="Pagamento a favor da empresa Transporte- comércio, Lopes e Silva, pela prestação de serviço de transporte escolar, referente ao 2ºtrimestre, ano letivo 2021/2022. "/>
  </r>
  <r>
    <x v="1"/>
    <n v="0"/>
    <n v="0"/>
    <n v="0"/>
    <n v="25000"/>
    <x v="3166"/>
    <x v="0"/>
    <x v="0"/>
    <x v="0"/>
    <s v="03.03.10"/>
    <x v="0"/>
    <x v="0"/>
    <x v="0"/>
    <s v="Receitas Da Câmara"/>
    <s v="03.03.10"/>
    <s v="Receitas Da Câmara"/>
    <s v="03.03.10"/>
    <x v="21"/>
    <x v="0"/>
    <x v="5"/>
    <x v="9"/>
    <x v="0"/>
    <x v="0"/>
    <x v="0"/>
    <x v="0"/>
    <x v="0"/>
    <s v="2022-04-21"/>
    <x v="0"/>
    <n v="25000"/>
    <x v="0"/>
    <m/>
    <x v="0"/>
    <m/>
    <x v="0"/>
    <n v="100474914"/>
    <x v="0"/>
    <x v="0"/>
    <s v="Receitas Da Câmara"/>
    <s v="EXT"/>
    <x v="0"/>
    <s v="RDC"/>
    <x v="0"/>
    <x v="0"/>
    <x v="0"/>
    <x v="0"/>
    <x v="0"/>
    <x v="0"/>
    <x v="0"/>
    <x v="0"/>
    <x v="0"/>
    <x v="0"/>
    <x v="0"/>
    <s v="Receitas Da Câmara"/>
    <x v="0"/>
    <x v="0"/>
    <x v="0"/>
    <x v="0"/>
    <x v="0"/>
    <x v="0"/>
    <x v="0"/>
    <s v="000000"/>
    <x v="0"/>
    <x v="0"/>
    <x v="0"/>
    <x v="0"/>
    <s v="Reposição feita por motivo de erro na nome representado na folha (José Luis Fernandes) cab nº 252808, conforme estrato em anexo."/>
  </r>
  <r>
    <x v="0"/>
    <n v="0"/>
    <n v="0"/>
    <n v="0"/>
    <n v="2500000"/>
    <x v="3167"/>
    <x v="0"/>
    <x v="0"/>
    <x v="0"/>
    <s v="03.03.10"/>
    <x v="0"/>
    <x v="0"/>
    <x v="0"/>
    <s v="Receitas Da Câmara"/>
    <s v="03.03.10"/>
    <s v="Receitas Da Câmara"/>
    <s v="03.03.10"/>
    <x v="0"/>
    <x v="0"/>
    <x v="0"/>
    <x v="0"/>
    <x v="0"/>
    <x v="0"/>
    <x v="0"/>
    <x v="0"/>
    <x v="0"/>
    <s v="2022-04-13"/>
    <x v="0"/>
    <n v="2500000"/>
    <x v="0"/>
    <m/>
    <x v="0"/>
    <m/>
    <x v="0"/>
    <n v="100474914"/>
    <x v="0"/>
    <x v="0"/>
    <s v="Receitas Da Câmara"/>
    <s v="EXT"/>
    <x v="0"/>
    <s v="RDC"/>
    <x v="0"/>
    <x v="0"/>
    <x v="0"/>
    <x v="0"/>
    <x v="0"/>
    <x v="0"/>
    <x v="0"/>
    <x v="0"/>
    <x v="0"/>
    <x v="0"/>
    <x v="0"/>
    <s v="Receitas Da Câmara"/>
    <x v="0"/>
    <x v="0"/>
    <x v="0"/>
    <x v="0"/>
    <x v="0"/>
    <x v="0"/>
    <x v="0"/>
    <s v="000000"/>
    <x v="0"/>
    <x v="0"/>
    <x v="0"/>
    <x v="0"/>
    <s v="Transferência do pagamento FAT nº1/2021 P/O ANMCV, projeto de orla marítima, conforme estrato em anexo. "/>
  </r>
  <r>
    <x v="1"/>
    <n v="0"/>
    <n v="0"/>
    <n v="0"/>
    <n v="11900"/>
    <x v="3168"/>
    <x v="0"/>
    <x v="1"/>
    <x v="0"/>
    <s v="03.16.15"/>
    <x v="6"/>
    <x v="0"/>
    <x v="5"/>
    <s v="Direção Financeira"/>
    <s v="03.16.15"/>
    <s v="Direção Financeira"/>
    <s v="03.16.15"/>
    <x v="67"/>
    <x v="0"/>
    <x v="1"/>
    <x v="1"/>
    <x v="0"/>
    <x v="0"/>
    <x v="2"/>
    <x v="0"/>
    <x v="1"/>
    <s v="2022-05-09"/>
    <x v="0"/>
    <n v="11900"/>
    <x v="0"/>
    <m/>
    <x v="0"/>
    <m/>
    <x v="90"/>
    <n v="100392191"/>
    <x v="0"/>
    <x v="0"/>
    <s v="Direção Financeira"/>
    <s v="ORI"/>
    <x v="0"/>
    <m/>
    <x v="0"/>
    <x v="0"/>
    <x v="0"/>
    <x v="0"/>
    <x v="0"/>
    <x v="0"/>
    <x v="0"/>
    <x v="0"/>
    <x v="0"/>
    <x v="0"/>
    <x v="0"/>
    <s v="Direção Financeira"/>
    <x v="0"/>
    <x v="0"/>
    <x v="0"/>
    <x v="0"/>
    <x v="0"/>
    <x v="0"/>
    <x v="0"/>
    <s v="000000"/>
    <x v="0"/>
    <x v="0"/>
    <x v="0"/>
    <x v="0"/>
    <s v="Pagamento a favor do Multidata lda, pela aquisição de 01 TONBOR HP 19A original, para a impressora da Delegação Municipal de Achada do Monte, conforme proposta em anexo."/>
  </r>
  <r>
    <x v="1"/>
    <n v="0"/>
    <n v="0"/>
    <n v="0"/>
    <n v="39548"/>
    <x v="3169"/>
    <x v="0"/>
    <x v="1"/>
    <x v="0"/>
    <s v="01.25.01.10"/>
    <x v="25"/>
    <x v="4"/>
    <x v="4"/>
    <s v="Educação"/>
    <s v="01.25.01"/>
    <s v="Educação"/>
    <s v="01.25.01"/>
    <x v="4"/>
    <x v="0"/>
    <x v="3"/>
    <x v="2"/>
    <x v="0"/>
    <x v="1"/>
    <x v="2"/>
    <x v="0"/>
    <x v="1"/>
    <s v="2022-05-10"/>
    <x v="0"/>
    <n v="39548"/>
    <x v="0"/>
    <m/>
    <x v="0"/>
    <m/>
    <x v="5"/>
    <n v="100476920"/>
    <x v="0"/>
    <x v="0"/>
    <s v="Transporte escolar"/>
    <s v="ORI"/>
    <x v="0"/>
    <m/>
    <x v="0"/>
    <x v="0"/>
    <x v="0"/>
    <x v="0"/>
    <x v="0"/>
    <x v="0"/>
    <x v="0"/>
    <x v="1"/>
    <x v="0"/>
    <x v="0"/>
    <x v="0"/>
    <s v="Transporte escolar"/>
    <x v="0"/>
    <x v="0"/>
    <x v="0"/>
    <x v="0"/>
    <x v="1"/>
    <x v="0"/>
    <x v="0"/>
    <s v="000000"/>
    <x v="0"/>
    <x v="0"/>
    <x v="0"/>
    <x v="0"/>
    <s v="Pagamento a favor de Felisberto Carvalho pela aquisição de 270.69 Lts de combustível, conforme proposta em anexo "/>
  </r>
  <r>
    <x v="0"/>
    <n v="0"/>
    <n v="0"/>
    <n v="0"/>
    <n v="50000"/>
    <x v="3170"/>
    <x v="0"/>
    <x v="1"/>
    <x v="0"/>
    <s v="01.28.01.08"/>
    <x v="30"/>
    <x v="5"/>
    <x v="6"/>
    <s v="Habitação Social"/>
    <s v="01.28.01"/>
    <s v="Habitação Social"/>
    <s v="01.28.01"/>
    <x v="1"/>
    <x v="0"/>
    <x v="1"/>
    <x v="1"/>
    <x v="0"/>
    <x v="1"/>
    <x v="1"/>
    <x v="0"/>
    <x v="1"/>
    <s v="2022-05-17"/>
    <x v="0"/>
    <n v="50000"/>
    <x v="0"/>
    <m/>
    <x v="0"/>
    <m/>
    <x v="444"/>
    <n v="100478042"/>
    <x v="0"/>
    <x v="0"/>
    <s v="Habitações Sociais"/>
    <s v="ORI"/>
    <x v="0"/>
    <s v="HS"/>
    <x v="0"/>
    <x v="0"/>
    <x v="0"/>
    <x v="0"/>
    <x v="0"/>
    <x v="0"/>
    <x v="0"/>
    <x v="1"/>
    <x v="0"/>
    <x v="0"/>
    <x v="0"/>
    <s v="Habitações Sociais"/>
    <x v="0"/>
    <x v="0"/>
    <x v="0"/>
    <x v="0"/>
    <x v="1"/>
    <x v="0"/>
    <x v="0"/>
    <s v="000000"/>
    <x v="0"/>
    <x v="0"/>
    <x v="0"/>
    <x v="0"/>
    <s v="Apoio financeira para aquisição de matérias de reabilitações das habitações a favor da Sr. Maria de Socorro Ferreira, conforme proposta em anexo."/>
  </r>
  <r>
    <x v="0"/>
    <n v="0"/>
    <n v="0"/>
    <n v="0"/>
    <n v="20000"/>
    <x v="3171"/>
    <x v="0"/>
    <x v="1"/>
    <x v="0"/>
    <s v="01.28.01.08"/>
    <x v="30"/>
    <x v="5"/>
    <x v="6"/>
    <s v="Habitação Social"/>
    <s v="01.28.01"/>
    <s v="Habitação Social"/>
    <s v="01.28.01"/>
    <x v="1"/>
    <x v="0"/>
    <x v="1"/>
    <x v="1"/>
    <x v="0"/>
    <x v="1"/>
    <x v="1"/>
    <x v="0"/>
    <x v="1"/>
    <s v="2022-05-17"/>
    <x v="0"/>
    <n v="20000"/>
    <x v="0"/>
    <m/>
    <x v="0"/>
    <m/>
    <x v="445"/>
    <n v="100475815"/>
    <x v="0"/>
    <x v="0"/>
    <s v="Habitações Sociais"/>
    <s v="ORI"/>
    <x v="0"/>
    <s v="HS"/>
    <x v="0"/>
    <x v="0"/>
    <x v="0"/>
    <x v="0"/>
    <x v="0"/>
    <x v="0"/>
    <x v="0"/>
    <x v="1"/>
    <x v="0"/>
    <x v="0"/>
    <x v="0"/>
    <s v="Habitações Sociais"/>
    <x v="0"/>
    <x v="0"/>
    <x v="0"/>
    <x v="0"/>
    <x v="1"/>
    <x v="0"/>
    <x v="0"/>
    <s v="000000"/>
    <x v="0"/>
    <x v="0"/>
    <x v="0"/>
    <x v="0"/>
    <s v="Apoio financeira para aquisição de matérias de reabilitações das habitações a favor da Sr. Fernanda Monteiro, conforme proposta em anexo.  "/>
  </r>
  <r>
    <x v="1"/>
    <n v="0"/>
    <n v="0"/>
    <n v="0"/>
    <n v="2300"/>
    <x v="3172"/>
    <x v="0"/>
    <x v="1"/>
    <x v="0"/>
    <s v="03.16.15"/>
    <x v="6"/>
    <x v="0"/>
    <x v="5"/>
    <s v="Direção Financeira"/>
    <s v="03.16.15"/>
    <s v="Direção Financeira"/>
    <s v="03.16.15"/>
    <x v="20"/>
    <x v="0"/>
    <x v="1"/>
    <x v="5"/>
    <x v="0"/>
    <x v="0"/>
    <x v="2"/>
    <x v="0"/>
    <x v="1"/>
    <s v="2022-05-24"/>
    <x v="0"/>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Maio 2022, conforme contrato em anexo. "/>
  </r>
  <r>
    <x v="1"/>
    <n v="0"/>
    <n v="0"/>
    <n v="0"/>
    <n v="13030"/>
    <x v="3172"/>
    <x v="0"/>
    <x v="1"/>
    <x v="0"/>
    <s v="03.16.15"/>
    <x v="6"/>
    <x v="0"/>
    <x v="5"/>
    <s v="Direção Financeira"/>
    <s v="03.16.15"/>
    <s v="Direção Financeira"/>
    <s v="03.16.15"/>
    <x v="20"/>
    <x v="0"/>
    <x v="1"/>
    <x v="5"/>
    <x v="0"/>
    <x v="0"/>
    <x v="2"/>
    <x v="0"/>
    <x v="1"/>
    <s v="2022-05-24"/>
    <x v="0"/>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Maio 2022, conforme contrato em anexo. "/>
  </r>
  <r>
    <x v="0"/>
    <n v="0"/>
    <n v="0"/>
    <n v="0"/>
    <n v="29220"/>
    <x v="3173"/>
    <x v="0"/>
    <x v="1"/>
    <x v="0"/>
    <s v="01.27.02.15"/>
    <x v="2"/>
    <x v="2"/>
    <x v="2"/>
    <s v="Saneamento básico"/>
    <s v="01.27.02"/>
    <s v="Saneamento básico"/>
    <s v="01.27.02"/>
    <x v="2"/>
    <x v="0"/>
    <x v="1"/>
    <x v="1"/>
    <x v="0"/>
    <x v="1"/>
    <x v="1"/>
    <x v="0"/>
    <x v="1"/>
    <s v="2022-05-25"/>
    <x v="0"/>
    <n v="29220"/>
    <x v="0"/>
    <m/>
    <x v="0"/>
    <m/>
    <x v="5"/>
    <n v="100476920"/>
    <x v="0"/>
    <x v="0"/>
    <s v="Transferência de Residuos Aterro Santiago"/>
    <s v="ORI"/>
    <x v="0"/>
    <m/>
    <x v="0"/>
    <x v="0"/>
    <x v="0"/>
    <x v="0"/>
    <x v="0"/>
    <x v="0"/>
    <x v="0"/>
    <x v="1"/>
    <x v="0"/>
    <x v="0"/>
    <x v="0"/>
    <s v="Transferência de Residuos Aterro Santiago"/>
    <x v="0"/>
    <x v="0"/>
    <x v="0"/>
    <x v="0"/>
    <x v="1"/>
    <x v="0"/>
    <x v="0"/>
    <s v="000000"/>
    <x v="0"/>
    <x v="0"/>
    <x v="0"/>
    <x v="0"/>
    <s v=" Pagamento a favor Felisberto Carvalho, pela aquisição de 200Lts de combustível destinados ao Camião DAF de Recolha de Resíduos Sólidos Urbanos ST-20-XE, conforme proposta em anexo. "/>
  </r>
  <r>
    <x v="1"/>
    <n v="0"/>
    <n v="0"/>
    <n v="0"/>
    <n v="41830"/>
    <x v="3174"/>
    <x v="0"/>
    <x v="1"/>
    <x v="0"/>
    <s v="03.16.15"/>
    <x v="6"/>
    <x v="0"/>
    <x v="5"/>
    <s v="Direção Financeira"/>
    <s v="03.16.15"/>
    <s v="Direção Financeira"/>
    <s v="03.16.15"/>
    <x v="64"/>
    <x v="0"/>
    <x v="3"/>
    <x v="15"/>
    <x v="0"/>
    <x v="0"/>
    <x v="2"/>
    <x v="0"/>
    <x v="1"/>
    <s v="2022-05-31"/>
    <x v="0"/>
    <n v="41830"/>
    <x v="0"/>
    <m/>
    <x v="0"/>
    <m/>
    <x v="446"/>
    <n v="100477817"/>
    <x v="0"/>
    <x v="0"/>
    <s v="Direção Financeira"/>
    <s v="ORI"/>
    <x v="0"/>
    <m/>
    <x v="0"/>
    <x v="0"/>
    <x v="0"/>
    <x v="0"/>
    <x v="0"/>
    <x v="0"/>
    <x v="0"/>
    <x v="0"/>
    <x v="0"/>
    <x v="0"/>
    <x v="0"/>
    <s v="Direção Financeira"/>
    <x v="0"/>
    <x v="0"/>
    <x v="0"/>
    <x v="0"/>
    <x v="0"/>
    <x v="0"/>
    <x v="0"/>
    <s v="000000"/>
    <x v="0"/>
    <x v="0"/>
    <x v="0"/>
    <x v="0"/>
    <s v="Pagamento a favor de Bruno Austrelino Fernandes, referente a indeminização de 60 dias retribuição base equivalente a 3 anos de serviços, nos termos de artigo 238º do Código Laboral Cabo-Verdiana, conforme documento em anexo."/>
  </r>
  <r>
    <x v="1"/>
    <n v="0"/>
    <n v="0"/>
    <n v="0"/>
    <n v="13030"/>
    <x v="3164"/>
    <x v="0"/>
    <x v="1"/>
    <x v="0"/>
    <s v="03.16.15"/>
    <x v="6"/>
    <x v="0"/>
    <x v="5"/>
    <s v="Direção Financeira"/>
    <s v="03.16.15"/>
    <s v="Direção Financeira"/>
    <s v="03.16.15"/>
    <x v="20"/>
    <x v="0"/>
    <x v="1"/>
    <x v="5"/>
    <x v="0"/>
    <x v="0"/>
    <x v="2"/>
    <x v="0"/>
    <x v="6"/>
    <s v="2022-07-21"/>
    <x v="2"/>
    <n v="13030"/>
    <x v="0"/>
    <m/>
    <x v="0"/>
    <m/>
    <x v="346"/>
    <n v="100477179"/>
    <x v="0"/>
    <x v="0"/>
    <s v="Direção Financeira"/>
    <s v="ORI"/>
    <x v="0"/>
    <m/>
    <x v="0"/>
    <x v="0"/>
    <x v="0"/>
    <x v="0"/>
    <x v="0"/>
    <x v="0"/>
    <x v="0"/>
    <x v="0"/>
    <x v="0"/>
    <x v="0"/>
    <x v="0"/>
    <s v="Direção Financeira"/>
    <x v="0"/>
    <x v="0"/>
    <x v="0"/>
    <x v="0"/>
    <x v="0"/>
    <x v="0"/>
    <x v="0"/>
    <s v="000000"/>
    <x v="0"/>
    <x v="0"/>
    <x v="0"/>
    <x v="0"/>
    <s v="Pagamento a favor do Sr.Mateus Gomes Lopes, pelo serviço de segurança referente ao mês de Julho 2022, conforme contrato em anexo.   "/>
  </r>
  <r>
    <x v="0"/>
    <n v="0"/>
    <n v="0"/>
    <n v="0"/>
    <n v="3458100"/>
    <x v="3175"/>
    <x v="0"/>
    <x v="0"/>
    <x v="0"/>
    <s v="03.03.10"/>
    <x v="0"/>
    <x v="0"/>
    <x v="0"/>
    <s v="Receitas Da Câmara"/>
    <s v="03.03.10"/>
    <s v="Receitas Da Câmara"/>
    <s v="03.03.10"/>
    <x v="0"/>
    <x v="0"/>
    <x v="0"/>
    <x v="0"/>
    <x v="0"/>
    <x v="0"/>
    <x v="0"/>
    <x v="0"/>
    <x v="1"/>
    <s v="2022-05-20"/>
    <x v="0"/>
    <n v="3458100"/>
    <x v="0"/>
    <m/>
    <x v="0"/>
    <m/>
    <x v="0"/>
    <n v="100474914"/>
    <x v="0"/>
    <x v="0"/>
    <s v="Receitas Da Câmara"/>
    <s v="EXT"/>
    <x v="0"/>
    <s v="RDC"/>
    <x v="0"/>
    <x v="0"/>
    <x v="0"/>
    <x v="0"/>
    <x v="0"/>
    <x v="0"/>
    <x v="0"/>
    <x v="0"/>
    <x v="0"/>
    <x v="0"/>
    <x v="0"/>
    <s v="Receitas Da Câmara"/>
    <x v="0"/>
    <x v="0"/>
    <x v="0"/>
    <x v="0"/>
    <x v="0"/>
    <x v="0"/>
    <x v="0"/>
    <s v="000000"/>
    <x v="0"/>
    <x v="0"/>
    <x v="0"/>
    <x v="0"/>
    <s v="Transferência UNDP do Programa Manguinho: melhor ambiente mais qualidade de vida, conforme estrato em anexo."/>
  </r>
  <r>
    <x v="1"/>
    <n v="0"/>
    <n v="0"/>
    <n v="0"/>
    <n v="5000"/>
    <x v="3176"/>
    <x v="0"/>
    <x v="1"/>
    <x v="0"/>
    <s v="01.25.03.09"/>
    <x v="40"/>
    <x v="4"/>
    <x v="4"/>
    <s v="Emprego e Formação profissional"/>
    <s v="01.25.03"/>
    <s v="Emprego e Formação profissional"/>
    <s v="01.25.03"/>
    <x v="4"/>
    <x v="0"/>
    <x v="3"/>
    <x v="2"/>
    <x v="0"/>
    <x v="1"/>
    <x v="2"/>
    <x v="0"/>
    <x v="3"/>
    <s v="2022-06-13"/>
    <x v="0"/>
    <n v="5000"/>
    <x v="0"/>
    <m/>
    <x v="0"/>
    <m/>
    <x v="140"/>
    <n v="100479280"/>
    <x v="0"/>
    <x v="0"/>
    <s v="Apoio a formação profissional"/>
    <s v="ORI"/>
    <x v="0"/>
    <m/>
    <x v="0"/>
    <x v="0"/>
    <x v="0"/>
    <x v="0"/>
    <x v="0"/>
    <x v="0"/>
    <x v="0"/>
    <x v="1"/>
    <x v="0"/>
    <x v="0"/>
    <x v="0"/>
    <s v="Apoio a formação profissional"/>
    <x v="0"/>
    <x v="0"/>
    <x v="0"/>
    <x v="0"/>
    <x v="1"/>
    <x v="0"/>
    <x v="0"/>
    <s v="000000"/>
    <x v="0"/>
    <x v="0"/>
    <x v="0"/>
    <x v="0"/>
    <s v="Subsídios monetários a favor do Sr. Wilson Gomes, para custear as despesas com formação, conforme documento em anexo."/>
  </r>
  <r>
    <x v="1"/>
    <n v="0"/>
    <n v="0"/>
    <n v="0"/>
    <n v="15340"/>
    <x v="3177"/>
    <x v="0"/>
    <x v="1"/>
    <x v="0"/>
    <s v="03.16.15"/>
    <x v="6"/>
    <x v="0"/>
    <x v="5"/>
    <s v="Direção Financeira"/>
    <s v="03.16.15"/>
    <s v="Direção Financeira"/>
    <s v="03.16.15"/>
    <x v="7"/>
    <x v="0"/>
    <x v="1"/>
    <x v="1"/>
    <x v="0"/>
    <x v="0"/>
    <x v="2"/>
    <x v="0"/>
    <x v="3"/>
    <s v="2022-06-14"/>
    <x v="0"/>
    <n v="15340"/>
    <x v="0"/>
    <m/>
    <x v="0"/>
    <m/>
    <x v="5"/>
    <n v="100476920"/>
    <x v="0"/>
    <x v="0"/>
    <s v="Direção Financeira"/>
    <s v="ORI"/>
    <x v="0"/>
    <m/>
    <x v="0"/>
    <x v="0"/>
    <x v="0"/>
    <x v="0"/>
    <x v="0"/>
    <x v="0"/>
    <x v="0"/>
    <x v="0"/>
    <x v="0"/>
    <x v="0"/>
    <x v="0"/>
    <s v="Direção Financeira"/>
    <x v="0"/>
    <x v="0"/>
    <x v="0"/>
    <x v="0"/>
    <x v="0"/>
    <x v="0"/>
    <x v="0"/>
    <s v="000000"/>
    <x v="0"/>
    <x v="0"/>
    <x v="0"/>
    <x v="0"/>
    <s v="Pagamento a favor de Felisberto Auto, pelo fornecimento de combustíveis, conforme proposta em anexo."/>
  </r>
  <r>
    <x v="1"/>
    <n v="0"/>
    <n v="0"/>
    <n v="0"/>
    <n v="35189"/>
    <x v="3178"/>
    <x v="0"/>
    <x v="1"/>
    <x v="0"/>
    <s v="03.16.15"/>
    <x v="6"/>
    <x v="0"/>
    <x v="5"/>
    <s v="Direção Financeira"/>
    <s v="03.16.15"/>
    <s v="Direção Financeira"/>
    <s v="03.16.15"/>
    <x v="7"/>
    <x v="0"/>
    <x v="1"/>
    <x v="1"/>
    <x v="0"/>
    <x v="0"/>
    <x v="2"/>
    <x v="0"/>
    <x v="3"/>
    <s v="2022-06-14"/>
    <x v="0"/>
    <n v="35189"/>
    <x v="0"/>
    <m/>
    <x v="0"/>
    <m/>
    <x v="5"/>
    <n v="100476920"/>
    <x v="0"/>
    <x v="0"/>
    <s v="Direção Financeira"/>
    <s v="ORI"/>
    <x v="0"/>
    <m/>
    <x v="0"/>
    <x v="0"/>
    <x v="0"/>
    <x v="0"/>
    <x v="0"/>
    <x v="0"/>
    <x v="0"/>
    <x v="0"/>
    <x v="0"/>
    <x v="0"/>
    <x v="0"/>
    <s v="Direção Financeira"/>
    <x v="0"/>
    <x v="0"/>
    <x v="0"/>
    <x v="0"/>
    <x v="0"/>
    <x v="0"/>
    <x v="0"/>
    <s v="000000"/>
    <x v="0"/>
    <x v="0"/>
    <x v="0"/>
    <x v="0"/>
    <s v="Pagamento a favor Felisberto Carvalho pela aquisição de 229,82 Lts de Combustível destinados as Viaturas Ligeiras em Missão de Serviço com Executivos da Camara, conforme proposta em anexo."/>
  </r>
  <r>
    <x v="0"/>
    <n v="0"/>
    <n v="0"/>
    <n v="0"/>
    <n v="3000"/>
    <x v="3179"/>
    <x v="0"/>
    <x v="1"/>
    <x v="0"/>
    <s v="01.27.06.82"/>
    <x v="27"/>
    <x v="2"/>
    <x v="2"/>
    <s v="Requalificação Urbana e habitação"/>
    <s v="01.27.06"/>
    <s v="Requalificação Urbana e habitação"/>
    <s v="01.27.06"/>
    <x v="1"/>
    <x v="0"/>
    <x v="1"/>
    <x v="1"/>
    <x v="0"/>
    <x v="1"/>
    <x v="1"/>
    <x v="0"/>
    <x v="3"/>
    <s v="2022-06-22"/>
    <x v="0"/>
    <n v="3000"/>
    <x v="0"/>
    <m/>
    <x v="0"/>
    <m/>
    <x v="160"/>
    <n v="100476913"/>
    <x v="0"/>
    <x v="0"/>
    <s v="Reabilitação das estradas municipais "/>
    <s v="ORI"/>
    <x v="0"/>
    <m/>
    <x v="0"/>
    <x v="0"/>
    <x v="0"/>
    <x v="0"/>
    <x v="0"/>
    <x v="0"/>
    <x v="0"/>
    <x v="1"/>
    <x v="0"/>
    <x v="0"/>
    <x v="0"/>
    <s v="Reabilitação das estradas municipais "/>
    <x v="0"/>
    <x v="0"/>
    <x v="0"/>
    <x v="0"/>
    <x v="1"/>
    <x v="0"/>
    <x v="0"/>
    <s v="000000"/>
    <x v="0"/>
    <x v="0"/>
    <x v="0"/>
    <x v="0"/>
    <s v="Pagamento a favor da Sr. Arlinda Mendes Pereira, referente a fornecimento de uma carradas de areia, para trabalhos da criação de passeio de circulação no centro histórico da cidade a Igreja Matiz, conforme proposta em anexo."/>
  </r>
  <r>
    <x v="2"/>
    <n v="0"/>
    <n v="0"/>
    <n v="0"/>
    <n v="7000"/>
    <x v="3180"/>
    <x v="0"/>
    <x v="1"/>
    <x v="0"/>
    <s v="80.02.10.03"/>
    <x v="17"/>
    <x v="3"/>
    <x v="3"/>
    <s v="Outros"/>
    <s v="80.02.10"/>
    <s v="Outros"/>
    <s v="80.02.10"/>
    <x v="78"/>
    <x v="0"/>
    <x v="6"/>
    <x v="6"/>
    <x v="1"/>
    <x v="2"/>
    <x v="2"/>
    <x v="0"/>
    <x v="3"/>
    <s v="2022-06-22"/>
    <x v="0"/>
    <n v="7000"/>
    <x v="0"/>
    <m/>
    <x v="0"/>
    <m/>
    <x v="0"/>
    <n v="100474914"/>
    <x v="0"/>
    <x v="0"/>
    <s v="Retençoes Pensao Alimenticia"/>
    <s v="ORI"/>
    <x v="0"/>
    <s v="RPA"/>
    <x v="0"/>
    <x v="0"/>
    <x v="0"/>
    <x v="0"/>
    <x v="0"/>
    <x v="0"/>
    <x v="0"/>
    <x v="1"/>
    <x v="0"/>
    <x v="0"/>
    <x v="0"/>
    <s v="Retençoes Pensao Alimenticia"/>
    <x v="0"/>
    <x v="0"/>
    <x v="0"/>
    <x v="0"/>
    <x v="2"/>
    <x v="0"/>
    <x v="0"/>
    <s v="000000"/>
    <x v="0"/>
    <x v="1"/>
    <x v="0"/>
    <x v="0"/>
    <s v="Pagamento de pensão alimentícia de menores"/>
  </r>
  <r>
    <x v="1"/>
    <n v="0"/>
    <n v="0"/>
    <n v="0"/>
    <n v="2300"/>
    <x v="3181"/>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Junho 2022, conforme comtrato em anexo. "/>
  </r>
  <r>
    <x v="1"/>
    <n v="0"/>
    <n v="0"/>
    <n v="0"/>
    <n v="13030"/>
    <x v="3181"/>
    <x v="0"/>
    <x v="1"/>
    <x v="0"/>
    <s v="03.16.15"/>
    <x v="6"/>
    <x v="0"/>
    <x v="5"/>
    <s v="Direção Financeira"/>
    <s v="03.16.15"/>
    <s v="Direção Financeira"/>
    <s v="03.16.15"/>
    <x v="20"/>
    <x v="0"/>
    <x v="1"/>
    <x v="5"/>
    <x v="0"/>
    <x v="0"/>
    <x v="2"/>
    <x v="0"/>
    <x v="3"/>
    <s v="2022-06-23"/>
    <x v="0"/>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Junho 2022, conforme comtrato em anexo. "/>
  </r>
  <r>
    <x v="1"/>
    <n v="0"/>
    <n v="0"/>
    <n v="0"/>
    <n v="9220"/>
    <x v="3182"/>
    <x v="0"/>
    <x v="0"/>
    <x v="0"/>
    <s v="03.03.10"/>
    <x v="0"/>
    <x v="0"/>
    <x v="0"/>
    <s v="Receitas Da Câmara"/>
    <s v="03.03.10"/>
    <s v="Receitas Da Câmara"/>
    <s v="03.03.10"/>
    <x v="40"/>
    <x v="0"/>
    <x v="5"/>
    <x v="4"/>
    <x v="0"/>
    <x v="0"/>
    <x v="0"/>
    <x v="0"/>
    <x v="3"/>
    <s v="2022-06-30"/>
    <x v="0"/>
    <n v="9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250"/>
    <x v="3183"/>
    <x v="0"/>
    <x v="0"/>
    <x v="0"/>
    <s v="03.03.10"/>
    <x v="0"/>
    <x v="0"/>
    <x v="0"/>
    <s v="Receitas Da Câmara"/>
    <s v="03.03.10"/>
    <s v="Receitas Da Câmara"/>
    <s v="03.03.10"/>
    <x v="46"/>
    <x v="0"/>
    <x v="5"/>
    <x v="4"/>
    <x v="0"/>
    <x v="0"/>
    <x v="0"/>
    <x v="0"/>
    <x v="3"/>
    <s v="2022-06-30"/>
    <x v="0"/>
    <n v="8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3184"/>
    <x v="0"/>
    <x v="0"/>
    <x v="0"/>
    <s v="03.03.10"/>
    <x v="0"/>
    <x v="0"/>
    <x v="0"/>
    <s v="Receitas Da Câmara"/>
    <s v="03.03.10"/>
    <s v="Receitas Da Câmara"/>
    <s v="03.03.10"/>
    <x v="41"/>
    <x v="0"/>
    <x v="5"/>
    <x v="4"/>
    <x v="0"/>
    <x v="0"/>
    <x v="0"/>
    <x v="0"/>
    <x v="3"/>
    <s v="2022-06-30"/>
    <x v="0"/>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3185"/>
    <x v="0"/>
    <x v="0"/>
    <x v="0"/>
    <s v="03.03.10"/>
    <x v="0"/>
    <x v="0"/>
    <x v="0"/>
    <s v="Receitas Da Câmara"/>
    <s v="03.03.10"/>
    <s v="Receitas Da Câmara"/>
    <s v="03.03.10"/>
    <x v="6"/>
    <x v="0"/>
    <x v="5"/>
    <x v="4"/>
    <x v="0"/>
    <x v="0"/>
    <x v="0"/>
    <x v="0"/>
    <x v="3"/>
    <s v="2022-06-30"/>
    <x v="0"/>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40"/>
    <x v="3186"/>
    <x v="0"/>
    <x v="0"/>
    <x v="0"/>
    <s v="03.03.10"/>
    <x v="0"/>
    <x v="0"/>
    <x v="0"/>
    <s v="Receitas Da Câmara"/>
    <s v="03.03.10"/>
    <s v="Receitas Da Câmara"/>
    <s v="03.03.10"/>
    <x v="44"/>
    <x v="0"/>
    <x v="5"/>
    <x v="4"/>
    <x v="0"/>
    <x v="0"/>
    <x v="0"/>
    <x v="0"/>
    <x v="3"/>
    <s v="2022-06-30"/>
    <x v="0"/>
    <n v="6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80"/>
    <x v="3187"/>
    <x v="0"/>
    <x v="0"/>
    <x v="0"/>
    <s v="03.03.10"/>
    <x v="0"/>
    <x v="0"/>
    <x v="0"/>
    <s v="Receitas Da Câmara"/>
    <s v="03.03.10"/>
    <s v="Receitas Da Câmara"/>
    <s v="03.03.10"/>
    <x v="37"/>
    <x v="0"/>
    <x v="5"/>
    <x v="4"/>
    <x v="0"/>
    <x v="0"/>
    <x v="0"/>
    <x v="0"/>
    <x v="3"/>
    <s v="2022-06-30"/>
    <x v="0"/>
    <n v="3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0"/>
    <x v="3188"/>
    <x v="0"/>
    <x v="0"/>
    <x v="0"/>
    <s v="03.03.10"/>
    <x v="0"/>
    <x v="0"/>
    <x v="0"/>
    <s v="Receitas Da Câmara"/>
    <s v="03.03.10"/>
    <s v="Receitas Da Câmara"/>
    <s v="03.03.10"/>
    <x v="35"/>
    <x v="0"/>
    <x v="1"/>
    <x v="11"/>
    <x v="0"/>
    <x v="0"/>
    <x v="0"/>
    <x v="0"/>
    <x v="3"/>
    <s v="2022-06-30"/>
    <x v="0"/>
    <n v="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230"/>
    <x v="3189"/>
    <x v="0"/>
    <x v="0"/>
    <x v="0"/>
    <s v="03.03.10"/>
    <x v="0"/>
    <x v="0"/>
    <x v="0"/>
    <s v="Receitas Da Câmara"/>
    <s v="03.03.10"/>
    <s v="Receitas Da Câmara"/>
    <s v="03.03.10"/>
    <x v="34"/>
    <x v="0"/>
    <x v="5"/>
    <x v="4"/>
    <x v="0"/>
    <x v="0"/>
    <x v="0"/>
    <x v="0"/>
    <x v="3"/>
    <s v="2022-06-30"/>
    <x v="0"/>
    <n v="11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3190"/>
    <x v="0"/>
    <x v="0"/>
    <x v="0"/>
    <s v="03.03.10"/>
    <x v="0"/>
    <x v="0"/>
    <x v="0"/>
    <s v="Receitas Da Câmara"/>
    <s v="03.03.10"/>
    <s v="Receitas Da Câmara"/>
    <s v="03.03.10"/>
    <x v="36"/>
    <x v="0"/>
    <x v="5"/>
    <x v="4"/>
    <x v="0"/>
    <x v="0"/>
    <x v="0"/>
    <x v="0"/>
    <x v="3"/>
    <s v="2022-06-30"/>
    <x v="0"/>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60"/>
    <x v="3191"/>
    <x v="0"/>
    <x v="0"/>
    <x v="0"/>
    <s v="03.03.10"/>
    <x v="0"/>
    <x v="0"/>
    <x v="0"/>
    <s v="Receitas Da Câmara"/>
    <s v="03.03.10"/>
    <s v="Receitas Da Câmara"/>
    <s v="03.03.10"/>
    <x v="39"/>
    <x v="0"/>
    <x v="5"/>
    <x v="4"/>
    <x v="0"/>
    <x v="0"/>
    <x v="0"/>
    <x v="0"/>
    <x v="3"/>
    <s v="2022-06-30"/>
    <x v="0"/>
    <n v="4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192"/>
    <x v="0"/>
    <x v="0"/>
    <x v="0"/>
    <s v="03.03.10"/>
    <x v="0"/>
    <x v="0"/>
    <x v="0"/>
    <s v="Receitas Da Câmara"/>
    <s v="03.03.10"/>
    <s v="Receitas Da Câmara"/>
    <s v="03.03.10"/>
    <x v="50"/>
    <x v="0"/>
    <x v="5"/>
    <x v="4"/>
    <x v="0"/>
    <x v="0"/>
    <x v="0"/>
    <x v="0"/>
    <x v="3"/>
    <s v="2022-06-30"/>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325"/>
    <x v="3193"/>
    <x v="0"/>
    <x v="0"/>
    <x v="0"/>
    <s v="03.03.10"/>
    <x v="0"/>
    <x v="0"/>
    <x v="0"/>
    <s v="Receitas Da Câmara"/>
    <s v="03.03.10"/>
    <s v="Receitas Da Câmara"/>
    <s v="03.03.10"/>
    <x v="38"/>
    <x v="0"/>
    <x v="1"/>
    <x v="1"/>
    <x v="0"/>
    <x v="0"/>
    <x v="0"/>
    <x v="0"/>
    <x v="3"/>
    <s v="2022-06-30"/>
    <x v="0"/>
    <n v="623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194"/>
    <x v="0"/>
    <x v="0"/>
    <x v="0"/>
    <s v="03.03.10"/>
    <x v="0"/>
    <x v="0"/>
    <x v="0"/>
    <s v="Receitas Da Câmara"/>
    <s v="03.03.10"/>
    <s v="Receitas Da Câmara"/>
    <s v="03.03.10"/>
    <x v="49"/>
    <x v="0"/>
    <x v="1"/>
    <x v="11"/>
    <x v="0"/>
    <x v="0"/>
    <x v="0"/>
    <x v="0"/>
    <x v="3"/>
    <s v="2022-06-30"/>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
    <x v="3195"/>
    <x v="0"/>
    <x v="0"/>
    <x v="0"/>
    <s v="03.03.10"/>
    <x v="0"/>
    <x v="0"/>
    <x v="0"/>
    <s v="Receitas Da Câmara"/>
    <s v="03.03.10"/>
    <s v="Receitas Da Câmara"/>
    <s v="03.03.10"/>
    <x v="42"/>
    <x v="0"/>
    <x v="5"/>
    <x v="12"/>
    <x v="0"/>
    <x v="0"/>
    <x v="0"/>
    <x v="0"/>
    <x v="3"/>
    <s v="2022-06-30"/>
    <x v="0"/>
    <n v="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50"/>
    <x v="3196"/>
    <x v="0"/>
    <x v="0"/>
    <x v="0"/>
    <s v="03.03.10"/>
    <x v="0"/>
    <x v="0"/>
    <x v="0"/>
    <s v="Receitas Da Câmara"/>
    <s v="03.03.10"/>
    <s v="Receitas Da Câmara"/>
    <s v="03.03.10"/>
    <x v="48"/>
    <x v="0"/>
    <x v="5"/>
    <x v="4"/>
    <x v="0"/>
    <x v="0"/>
    <x v="0"/>
    <x v="0"/>
    <x v="3"/>
    <s v="2022-06-30"/>
    <x v="0"/>
    <n v="3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3197"/>
    <x v="0"/>
    <x v="1"/>
    <x v="0"/>
    <s v="03.16.15"/>
    <x v="6"/>
    <x v="0"/>
    <x v="5"/>
    <s v="Direção Financeira"/>
    <s v="03.16.15"/>
    <s v="Direção Financeira"/>
    <s v="03.16.15"/>
    <x v="9"/>
    <x v="0"/>
    <x v="1"/>
    <x v="5"/>
    <x v="0"/>
    <x v="0"/>
    <x v="2"/>
    <x v="0"/>
    <x v="6"/>
    <s v="2022-07-15"/>
    <x v="2"/>
    <n v="1400"/>
    <x v="0"/>
    <m/>
    <x v="0"/>
    <m/>
    <x v="65"/>
    <n v="100478720"/>
    <x v="0"/>
    <x v="0"/>
    <s v="Direção Financeira"/>
    <s v="ORI"/>
    <x v="0"/>
    <m/>
    <x v="0"/>
    <x v="0"/>
    <x v="0"/>
    <x v="0"/>
    <x v="0"/>
    <x v="0"/>
    <x v="0"/>
    <x v="1"/>
    <x v="0"/>
    <x v="0"/>
    <x v="0"/>
    <s v="Direção Financeira"/>
    <x v="0"/>
    <x v="0"/>
    <x v="0"/>
    <x v="0"/>
    <x v="0"/>
    <x v="0"/>
    <x v="0"/>
    <s v="000000"/>
    <x v="0"/>
    <x v="0"/>
    <x v="0"/>
    <x v="0"/>
    <s v="Pagamento a favor do funcionário Moisés Do Rosário Leal Gomes Landim, pela sua deslocação a cidade da  Praia em missão do serviço no dia 02 de Julho de 2022, conforme documento em anexo.   "/>
  </r>
  <r>
    <x v="1"/>
    <n v="0"/>
    <n v="0"/>
    <n v="0"/>
    <n v="6000"/>
    <x v="3198"/>
    <x v="0"/>
    <x v="1"/>
    <x v="0"/>
    <s v="03.16.12"/>
    <x v="35"/>
    <x v="0"/>
    <x v="5"/>
    <s v="Direcção de Urbanismo"/>
    <s v="03.16.12"/>
    <s v="Direcção de Urbanismo"/>
    <s v="03.16.12"/>
    <x v="9"/>
    <x v="0"/>
    <x v="1"/>
    <x v="5"/>
    <x v="0"/>
    <x v="0"/>
    <x v="2"/>
    <x v="0"/>
    <x v="6"/>
    <s v="2022-07-22"/>
    <x v="2"/>
    <n v="6000"/>
    <x v="0"/>
    <m/>
    <x v="0"/>
    <m/>
    <x v="447"/>
    <n v="100079543"/>
    <x v="0"/>
    <x v="0"/>
    <s v="Direcção de Urbanismo"/>
    <s v="ORI"/>
    <x v="0"/>
    <m/>
    <x v="0"/>
    <x v="0"/>
    <x v="0"/>
    <x v="0"/>
    <x v="0"/>
    <x v="0"/>
    <x v="0"/>
    <x v="0"/>
    <x v="0"/>
    <x v="0"/>
    <x v="0"/>
    <s v="Direcção de Urbanismo"/>
    <x v="0"/>
    <x v="0"/>
    <x v="0"/>
    <x v="0"/>
    <x v="0"/>
    <x v="0"/>
    <x v="0"/>
    <s v="000000"/>
    <x v="0"/>
    <x v="0"/>
    <x v="0"/>
    <x v="0"/>
    <s v="Ajuda de custo a favor da Sra. Ermelinda Lopes Varela pela sua deslocação a cidade da Praia em missão de serviço nos dias 23 e 24 de Junho, conforme documento em anexo."/>
  </r>
  <r>
    <x v="1"/>
    <n v="0"/>
    <n v="0"/>
    <n v="0"/>
    <n v="2300"/>
    <x v="3199"/>
    <x v="0"/>
    <x v="1"/>
    <x v="0"/>
    <s v="01.27.02.11"/>
    <x v="14"/>
    <x v="2"/>
    <x v="2"/>
    <s v="Saneamento básico"/>
    <s v="01.27.02"/>
    <s v="Saneamento básico"/>
    <s v="01.27.02"/>
    <x v="4"/>
    <x v="0"/>
    <x v="3"/>
    <x v="2"/>
    <x v="0"/>
    <x v="1"/>
    <x v="2"/>
    <x v="0"/>
    <x v="6"/>
    <s v="2022-07-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Julho 2022, conforme contrato em anexo. "/>
  </r>
  <r>
    <x v="1"/>
    <n v="0"/>
    <n v="0"/>
    <n v="0"/>
    <n v="1633"/>
    <x v="3199"/>
    <x v="0"/>
    <x v="1"/>
    <x v="0"/>
    <s v="01.27.02.11"/>
    <x v="14"/>
    <x v="2"/>
    <x v="2"/>
    <s v="Saneamento básico"/>
    <s v="01.27.02"/>
    <s v="Saneamento básico"/>
    <s v="01.27.02"/>
    <x v="4"/>
    <x v="0"/>
    <x v="3"/>
    <x v="2"/>
    <x v="0"/>
    <x v="1"/>
    <x v="2"/>
    <x v="0"/>
    <x v="6"/>
    <s v="2022-07-22"/>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Nerida do Rosário, pelo serviço prestado na limpeza urbana, referente ao mês de Julho 2022, conforme contrato em anexo. "/>
  </r>
  <r>
    <x v="1"/>
    <n v="0"/>
    <n v="0"/>
    <n v="0"/>
    <n v="11397"/>
    <x v="3199"/>
    <x v="0"/>
    <x v="1"/>
    <x v="0"/>
    <s v="01.27.02.11"/>
    <x v="14"/>
    <x v="2"/>
    <x v="2"/>
    <s v="Saneamento básico"/>
    <s v="01.27.02"/>
    <s v="Saneamento básico"/>
    <s v="01.27.02"/>
    <x v="4"/>
    <x v="0"/>
    <x v="3"/>
    <x v="2"/>
    <x v="0"/>
    <x v="1"/>
    <x v="2"/>
    <x v="0"/>
    <x v="6"/>
    <s v="2022-07-22"/>
    <x v="2"/>
    <n v="11397"/>
    <x v="0"/>
    <m/>
    <x v="0"/>
    <m/>
    <x v="448"/>
    <n v="100321303"/>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Julho 2022, conforme contrato em anexo. "/>
  </r>
  <r>
    <x v="1"/>
    <n v="0"/>
    <n v="0"/>
    <n v="0"/>
    <n v="1000"/>
    <x v="3200"/>
    <x v="0"/>
    <x v="1"/>
    <x v="0"/>
    <s v="01.25.05.09"/>
    <x v="15"/>
    <x v="4"/>
    <x v="4"/>
    <s v="Saúde"/>
    <s v="01.25.05"/>
    <s v="Saúde"/>
    <s v="01.25.05"/>
    <x v="5"/>
    <x v="0"/>
    <x v="4"/>
    <x v="3"/>
    <x v="0"/>
    <x v="1"/>
    <x v="2"/>
    <x v="0"/>
    <x v="6"/>
    <s v="2022-07-25"/>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 de especialidade, conforme documento em anexo."/>
  </r>
  <r>
    <x v="1"/>
    <n v="0"/>
    <n v="0"/>
    <n v="0"/>
    <n v="202800"/>
    <x v="3201"/>
    <x v="0"/>
    <x v="1"/>
    <x v="0"/>
    <s v="01.25.04.22"/>
    <x v="11"/>
    <x v="4"/>
    <x v="4"/>
    <s v="Cultura"/>
    <s v="01.25.04"/>
    <s v="Cultura"/>
    <s v="01.25.04"/>
    <x v="4"/>
    <x v="0"/>
    <x v="3"/>
    <x v="2"/>
    <x v="0"/>
    <x v="1"/>
    <x v="2"/>
    <x v="0"/>
    <x v="6"/>
    <s v="2022-07-25"/>
    <x v="2"/>
    <n v="2028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as despesas realizadas no nini festival de música, conforme proposta em anexo. "/>
  </r>
  <r>
    <x v="1"/>
    <n v="0"/>
    <n v="0"/>
    <n v="0"/>
    <n v="1400"/>
    <x v="3202"/>
    <x v="0"/>
    <x v="1"/>
    <x v="0"/>
    <s v="03.16.23"/>
    <x v="28"/>
    <x v="0"/>
    <x v="5"/>
    <s v="Direção da Educação, Formação Profissional, Emprego"/>
    <s v="03.16.23"/>
    <s v="Direção da Educação, Formação Profissional, Emprego"/>
    <s v="03.16.23"/>
    <x v="9"/>
    <x v="0"/>
    <x v="1"/>
    <x v="5"/>
    <x v="0"/>
    <x v="0"/>
    <x v="2"/>
    <x v="0"/>
    <x v="6"/>
    <s v="2022-07-28"/>
    <x v="2"/>
    <n v="1400"/>
    <x v="0"/>
    <m/>
    <x v="0"/>
    <m/>
    <x v="449"/>
    <n v="10040486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ajuda e de custo a favor do condutor Francisco Gomes Cardoso, conforme guia de marcha em anexo."/>
  </r>
  <r>
    <x v="0"/>
    <n v="0"/>
    <n v="0"/>
    <n v="0"/>
    <n v="39886"/>
    <x v="3203"/>
    <x v="0"/>
    <x v="1"/>
    <x v="0"/>
    <s v="01.27.02.15"/>
    <x v="2"/>
    <x v="2"/>
    <x v="2"/>
    <s v="Saneamento básico"/>
    <s v="01.27.02"/>
    <s v="Saneamento básico"/>
    <s v="01.27.02"/>
    <x v="2"/>
    <x v="0"/>
    <x v="1"/>
    <x v="1"/>
    <x v="0"/>
    <x v="1"/>
    <x v="1"/>
    <x v="0"/>
    <x v="6"/>
    <s v="2022-07-29"/>
    <x v="2"/>
    <n v="39886"/>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Lda. pela aquisição de 220 Lts de Combustível destinados a camião DAF para recolha e transporte de Resíduos Sólidos Urbanos ao Aterro Sanitário  conforme a fatura e Proposta em anexo.  "/>
  </r>
  <r>
    <x v="1"/>
    <n v="0"/>
    <n v="0"/>
    <n v="0"/>
    <n v="1800"/>
    <x v="3204"/>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Alcides Tavares Furtado, referente ao mês de Julho de 2022, conforme documento em anexo."/>
  </r>
  <r>
    <x v="1"/>
    <n v="0"/>
    <n v="0"/>
    <n v="0"/>
    <n v="10200"/>
    <x v="3204"/>
    <x v="0"/>
    <x v="1"/>
    <x v="0"/>
    <s v="03.16.01"/>
    <x v="39"/>
    <x v="0"/>
    <x v="5"/>
    <s v="Assembleia Municipal"/>
    <s v="03.16.01"/>
    <s v="Assembleia Municipal"/>
    <s v="03.16.01"/>
    <x v="61"/>
    <x v="0"/>
    <x v="1"/>
    <x v="1"/>
    <x v="0"/>
    <x v="0"/>
    <x v="2"/>
    <x v="0"/>
    <x v="7"/>
    <s v="2022-08-02"/>
    <x v="2"/>
    <n v="10200"/>
    <x v="0"/>
    <m/>
    <x v="0"/>
    <m/>
    <x v="154"/>
    <n v="100390968"/>
    <x v="0"/>
    <x v="0"/>
    <s v="Assembleia Municipal"/>
    <s v="ORI"/>
    <x v="0"/>
    <s v="AM"/>
    <x v="0"/>
    <x v="0"/>
    <x v="0"/>
    <x v="0"/>
    <x v="0"/>
    <x v="0"/>
    <x v="0"/>
    <x v="0"/>
    <x v="0"/>
    <x v="0"/>
    <x v="0"/>
    <s v="Assembleia Municipal"/>
    <x v="0"/>
    <x v="0"/>
    <x v="0"/>
    <x v="0"/>
    <x v="0"/>
    <x v="0"/>
    <x v="0"/>
    <s v="000000"/>
    <x v="0"/>
    <x v="0"/>
    <x v="0"/>
    <x v="0"/>
    <s v="Pagamento da senha de presença a favor do Sr. Alcides Tavares Furtado, referente ao mês de Julho de 2022, conforme documento em anexo."/>
  </r>
  <r>
    <x v="1"/>
    <n v="0"/>
    <n v="0"/>
    <n v="0"/>
    <n v="37000"/>
    <x v="3205"/>
    <x v="0"/>
    <x v="1"/>
    <x v="0"/>
    <s v="01.25.04.22"/>
    <x v="11"/>
    <x v="4"/>
    <x v="4"/>
    <s v="Cultura"/>
    <s v="01.25.04"/>
    <s v="Cultura"/>
    <s v="01.25.04"/>
    <x v="4"/>
    <x v="0"/>
    <x v="3"/>
    <x v="2"/>
    <x v="0"/>
    <x v="1"/>
    <x v="2"/>
    <x v="0"/>
    <x v="7"/>
    <s v="2022-08-04"/>
    <x v="2"/>
    <n v="37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rémio dos vencedores da prova de atletismo (local), comissão organizadora e árbitros no âmbito das festividades, conforme documento em anexo."/>
  </r>
  <r>
    <x v="1"/>
    <n v="0"/>
    <n v="0"/>
    <n v="0"/>
    <n v="1075"/>
    <x v="3206"/>
    <x v="0"/>
    <x v="0"/>
    <x v="0"/>
    <s v="03.03.10"/>
    <x v="0"/>
    <x v="0"/>
    <x v="0"/>
    <s v="Receitas Da Câmara"/>
    <s v="03.03.10"/>
    <s v="Receitas Da Câmara"/>
    <s v="03.03.10"/>
    <x v="46"/>
    <x v="0"/>
    <x v="5"/>
    <x v="4"/>
    <x v="0"/>
    <x v="0"/>
    <x v="0"/>
    <x v="0"/>
    <x v="7"/>
    <s v="2022-08-03"/>
    <x v="2"/>
    <n v="1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40"/>
    <x v="3207"/>
    <x v="0"/>
    <x v="0"/>
    <x v="0"/>
    <s v="03.03.10"/>
    <x v="0"/>
    <x v="0"/>
    <x v="0"/>
    <s v="Receitas Da Câmara"/>
    <s v="03.03.10"/>
    <s v="Receitas Da Câmara"/>
    <s v="03.03.10"/>
    <x v="34"/>
    <x v="0"/>
    <x v="5"/>
    <x v="4"/>
    <x v="0"/>
    <x v="0"/>
    <x v="0"/>
    <x v="0"/>
    <x v="7"/>
    <s v="2022-08-03"/>
    <x v="2"/>
    <n v="3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10"/>
    <x v="3208"/>
    <x v="0"/>
    <x v="0"/>
    <x v="0"/>
    <s v="03.03.10"/>
    <x v="0"/>
    <x v="0"/>
    <x v="0"/>
    <s v="Receitas Da Câmara"/>
    <s v="03.03.10"/>
    <s v="Receitas Da Câmara"/>
    <s v="03.03.10"/>
    <x v="48"/>
    <x v="0"/>
    <x v="5"/>
    <x v="4"/>
    <x v="0"/>
    <x v="0"/>
    <x v="0"/>
    <x v="0"/>
    <x v="7"/>
    <s v="2022-08-03"/>
    <x v="2"/>
    <n v="22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0"/>
    <x v="3209"/>
    <x v="0"/>
    <x v="0"/>
    <x v="0"/>
    <s v="03.03.10"/>
    <x v="0"/>
    <x v="0"/>
    <x v="0"/>
    <s v="Receitas Da Câmara"/>
    <s v="03.03.10"/>
    <s v="Receitas Da Câmara"/>
    <s v="03.03.10"/>
    <x v="44"/>
    <x v="0"/>
    <x v="5"/>
    <x v="4"/>
    <x v="0"/>
    <x v="0"/>
    <x v="0"/>
    <x v="0"/>
    <x v="7"/>
    <s v="2022-08-03"/>
    <x v="2"/>
    <n v="1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
    <x v="3210"/>
    <x v="0"/>
    <x v="0"/>
    <x v="0"/>
    <s v="03.03.10"/>
    <x v="0"/>
    <x v="0"/>
    <x v="0"/>
    <s v="Receitas Da Câmara"/>
    <s v="03.03.10"/>
    <s v="Receitas Da Câmara"/>
    <s v="03.03.10"/>
    <x v="39"/>
    <x v="0"/>
    <x v="5"/>
    <x v="4"/>
    <x v="0"/>
    <x v="0"/>
    <x v="0"/>
    <x v="0"/>
    <x v="7"/>
    <s v="2022-08-03"/>
    <x v="2"/>
    <n v="7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0"/>
    <x v="3211"/>
    <x v="0"/>
    <x v="0"/>
    <x v="0"/>
    <s v="03.03.10"/>
    <x v="0"/>
    <x v="0"/>
    <x v="0"/>
    <s v="Receitas Da Câmara"/>
    <s v="03.03.10"/>
    <s v="Receitas Da Câmara"/>
    <s v="03.03.10"/>
    <x v="35"/>
    <x v="0"/>
    <x v="1"/>
    <x v="11"/>
    <x v="0"/>
    <x v="0"/>
    <x v="0"/>
    <x v="0"/>
    <x v="7"/>
    <s v="2022-08-03"/>
    <x v="2"/>
    <n v="1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3212"/>
    <x v="0"/>
    <x v="0"/>
    <x v="0"/>
    <s v="03.03.10"/>
    <x v="0"/>
    <x v="0"/>
    <x v="0"/>
    <s v="Receitas Da Câmara"/>
    <s v="03.03.10"/>
    <s v="Receitas Da Câmara"/>
    <s v="03.03.10"/>
    <x v="37"/>
    <x v="0"/>
    <x v="5"/>
    <x v="4"/>
    <x v="0"/>
    <x v="0"/>
    <x v="0"/>
    <x v="0"/>
    <x v="7"/>
    <s v="2022-08-03"/>
    <x v="2"/>
    <n v="10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6110"/>
    <x v="3213"/>
    <x v="0"/>
    <x v="1"/>
    <x v="0"/>
    <s v="03.16.15"/>
    <x v="6"/>
    <x v="0"/>
    <x v="5"/>
    <s v="Direção Financeira"/>
    <s v="03.16.15"/>
    <s v="Direção Financeira"/>
    <s v="03.16.15"/>
    <x v="71"/>
    <x v="0"/>
    <x v="1"/>
    <x v="1"/>
    <x v="0"/>
    <x v="0"/>
    <x v="1"/>
    <x v="0"/>
    <x v="5"/>
    <s v="2022-02-14"/>
    <x v="1"/>
    <n v="36110"/>
    <x v="0"/>
    <m/>
    <x v="0"/>
    <m/>
    <x v="450"/>
    <n v="100479078"/>
    <x v="0"/>
    <x v="0"/>
    <s v="Direção Financeira"/>
    <s v="ORI"/>
    <x v="0"/>
    <m/>
    <x v="0"/>
    <x v="0"/>
    <x v="0"/>
    <x v="0"/>
    <x v="0"/>
    <x v="0"/>
    <x v="0"/>
    <x v="1"/>
    <x v="0"/>
    <x v="0"/>
    <x v="0"/>
    <s v="Direção Financeira"/>
    <x v="0"/>
    <x v="0"/>
    <x v="0"/>
    <x v="0"/>
    <x v="0"/>
    <x v="0"/>
    <x v="0"/>
    <s v="000275"/>
    <x v="0"/>
    <x v="0"/>
    <x v="0"/>
    <x v="0"/>
    <s v="Pagamento do restante 50% do valor da fatura, a favor da Senhora Maria da Luz Monteiro, pelo confecionamento dos uniformes, destinados ao pessoal das atendedoras do Balcão único, rececionista e ajudantes do serviço gerais afeto ao Paços do Concelho, conforme justificativo em anexo. "/>
  </r>
  <r>
    <x v="1"/>
    <n v="0"/>
    <n v="0"/>
    <n v="0"/>
    <n v="10000"/>
    <x v="3214"/>
    <x v="0"/>
    <x v="1"/>
    <x v="0"/>
    <s v="03.16.25"/>
    <x v="13"/>
    <x v="0"/>
    <x v="5"/>
    <s v="Direção dos  Recursos Humanos"/>
    <s v="03.16.25"/>
    <s v="Direção dos  Recursos Humanos"/>
    <s v="03.16.25"/>
    <x v="58"/>
    <x v="0"/>
    <x v="1"/>
    <x v="1"/>
    <x v="0"/>
    <x v="0"/>
    <x v="2"/>
    <x v="0"/>
    <x v="0"/>
    <s v="2022-04-05"/>
    <x v="0"/>
    <n v="10000"/>
    <x v="0"/>
    <m/>
    <x v="0"/>
    <m/>
    <x v="451"/>
    <n v="100374838"/>
    <x v="0"/>
    <x v="0"/>
    <s v="Direção dos  Recursos Humanos"/>
    <s v="ORI"/>
    <x v="0"/>
    <m/>
    <x v="0"/>
    <x v="0"/>
    <x v="0"/>
    <x v="0"/>
    <x v="0"/>
    <x v="0"/>
    <x v="0"/>
    <x v="0"/>
    <x v="0"/>
    <x v="0"/>
    <x v="0"/>
    <s v="Direção dos  Recursos Humanos"/>
    <x v="0"/>
    <x v="0"/>
    <x v="0"/>
    <x v="0"/>
    <x v="0"/>
    <x v="0"/>
    <x v="0"/>
    <s v="000000"/>
    <x v="0"/>
    <x v="0"/>
    <x v="0"/>
    <x v="0"/>
    <s v="Pagamento de retroativos, a favor do funcionário Francisco Gomes Furtado, conforme proposta em anexo."/>
  </r>
  <r>
    <x v="1"/>
    <n v="0"/>
    <n v="0"/>
    <n v="0"/>
    <n v="29090"/>
    <x v="3215"/>
    <x v="0"/>
    <x v="1"/>
    <x v="0"/>
    <s v="01.27.02.11"/>
    <x v="14"/>
    <x v="2"/>
    <x v="2"/>
    <s v="Saneamento básico"/>
    <s v="01.27.02"/>
    <s v="Saneamento básico"/>
    <s v="01.27.02"/>
    <x v="4"/>
    <x v="0"/>
    <x v="3"/>
    <x v="2"/>
    <x v="0"/>
    <x v="1"/>
    <x v="2"/>
    <x v="0"/>
    <x v="0"/>
    <s v="2022-04-08"/>
    <x v="0"/>
    <n v="29090"/>
    <x v="0"/>
    <m/>
    <x v="0"/>
    <m/>
    <x v="25"/>
    <n v="100478968"/>
    <x v="0"/>
    <x v="0"/>
    <s v="Reforço do saneamento básico"/>
    <s v="ORI"/>
    <x v="0"/>
    <m/>
    <x v="0"/>
    <x v="0"/>
    <x v="0"/>
    <x v="0"/>
    <x v="0"/>
    <x v="0"/>
    <x v="0"/>
    <x v="1"/>
    <x v="0"/>
    <x v="0"/>
    <x v="0"/>
    <s v="Reforço do saneamento básico"/>
    <x v="0"/>
    <x v="0"/>
    <x v="0"/>
    <x v="0"/>
    <x v="1"/>
    <x v="0"/>
    <x v="0"/>
    <s v="000000"/>
    <x v="0"/>
    <x v="0"/>
    <x v="0"/>
    <x v="0"/>
    <s v="Pagamento a favor de Churrasqueira Martins pela aquisição de 70 lanche servidas ao pessoal do saneamento no âmbito do contrato programa-campanha de limpeza de ações IEC para mudança de comportamento em água e saneamento, conforme fatura e proposta em anexo."/>
  </r>
  <r>
    <x v="1"/>
    <n v="0"/>
    <n v="0"/>
    <n v="0"/>
    <n v="53393"/>
    <x v="3216"/>
    <x v="0"/>
    <x v="1"/>
    <x v="0"/>
    <s v="03.16.15"/>
    <x v="6"/>
    <x v="0"/>
    <x v="5"/>
    <s v="Direção Financeira"/>
    <s v="03.16.15"/>
    <s v="Direção Financeira"/>
    <s v="03.16.15"/>
    <x v="13"/>
    <x v="0"/>
    <x v="1"/>
    <x v="5"/>
    <x v="0"/>
    <x v="0"/>
    <x v="2"/>
    <x v="0"/>
    <x v="1"/>
    <s v="2022-05-04"/>
    <x v="0"/>
    <n v="53393"/>
    <x v="0"/>
    <m/>
    <x v="0"/>
    <m/>
    <x v="452"/>
    <n v="100410968"/>
    <x v="0"/>
    <x v="0"/>
    <s v="Direção Financeira"/>
    <s v="ORI"/>
    <x v="0"/>
    <m/>
    <x v="0"/>
    <x v="0"/>
    <x v="0"/>
    <x v="0"/>
    <x v="0"/>
    <x v="0"/>
    <x v="0"/>
    <x v="0"/>
    <x v="0"/>
    <x v="0"/>
    <x v="0"/>
    <s v="Direção Financeira"/>
    <x v="0"/>
    <x v="0"/>
    <x v="0"/>
    <x v="0"/>
    <x v="0"/>
    <x v="0"/>
    <x v="0"/>
    <s v="000000"/>
    <x v="0"/>
    <x v="0"/>
    <x v="0"/>
    <x v="0"/>
    <s v="Pagamento a favor CVMovel, pelo valore em divida por cliente, conforme anexo"/>
  </r>
  <r>
    <x v="0"/>
    <n v="0"/>
    <n v="0"/>
    <n v="0"/>
    <n v="67500"/>
    <x v="3217"/>
    <x v="0"/>
    <x v="1"/>
    <x v="0"/>
    <s v="01.28.01.08"/>
    <x v="30"/>
    <x v="5"/>
    <x v="6"/>
    <s v="Habitação Social"/>
    <s v="01.28.01"/>
    <s v="Habitação Social"/>
    <s v="01.28.01"/>
    <x v="1"/>
    <x v="0"/>
    <x v="1"/>
    <x v="1"/>
    <x v="0"/>
    <x v="1"/>
    <x v="1"/>
    <x v="0"/>
    <x v="1"/>
    <s v="2022-05-04"/>
    <x v="0"/>
    <n v="67500"/>
    <x v="0"/>
    <m/>
    <x v="0"/>
    <m/>
    <x v="0"/>
    <n v="100474914"/>
    <x v="0"/>
    <x v="0"/>
    <s v="Habitações Sociais"/>
    <s v="ORI"/>
    <x v="0"/>
    <s v="HS"/>
    <x v="0"/>
    <x v="0"/>
    <x v="0"/>
    <x v="0"/>
    <x v="0"/>
    <x v="0"/>
    <x v="0"/>
    <x v="1"/>
    <x v="0"/>
    <x v="0"/>
    <x v="0"/>
    <s v="Habitações Sociais"/>
    <x v="0"/>
    <x v="0"/>
    <x v="0"/>
    <x v="0"/>
    <x v="1"/>
    <x v="0"/>
    <x v="0"/>
    <s v="000000"/>
    <x v="0"/>
    <x v="0"/>
    <x v="0"/>
    <x v="0"/>
    <s v="Pagamento aos trabalhadores, na reabilitação da habitação da Sra. Maria Gorete Semedo Mendes, conforme proposta em anexo."/>
  </r>
  <r>
    <x v="1"/>
    <n v="0"/>
    <n v="0"/>
    <n v="0"/>
    <n v="2300"/>
    <x v="3218"/>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19"/>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20"/>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21"/>
    <x v="0"/>
    <x v="0"/>
    <x v="0"/>
    <s v="80.02.01"/>
    <x v="3"/>
    <x v="3"/>
    <x v="3"/>
    <s v="Retenções Iur"/>
    <s v="80.02.01"/>
    <s v="Retenções Iur"/>
    <s v="80.02.01"/>
    <x v="3"/>
    <x v="0"/>
    <x v="2"/>
    <x v="1"/>
    <x v="1"/>
    <x v="2"/>
    <x v="0"/>
    <x v="0"/>
    <x v="0"/>
    <s v="2022-04-26"/>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22"/>
    <x v="0"/>
    <x v="0"/>
    <x v="0"/>
    <s v="80.02.01"/>
    <x v="3"/>
    <x v="3"/>
    <x v="3"/>
    <s v="Retenções Iur"/>
    <s v="80.02.01"/>
    <s v="Retenções Iur"/>
    <s v="80.02.01"/>
    <x v="3"/>
    <x v="0"/>
    <x v="2"/>
    <x v="1"/>
    <x v="1"/>
    <x v="2"/>
    <x v="0"/>
    <x v="0"/>
    <x v="0"/>
    <s v="2022-04-26"/>
    <x v="0"/>
    <n v="2300"/>
    <x v="0"/>
    <m/>
    <x v="0"/>
    <m/>
    <x v="3"/>
    <n v="100474696"/>
    <x v="0"/>
    <x v="0"/>
    <s v="Retenções Iur"/>
    <s v="ORI"/>
    <x v="0"/>
    <s v="RIUR"/>
    <x v="0"/>
    <x v="0"/>
    <x v="0"/>
    <x v="0"/>
    <x v="0"/>
    <x v="0"/>
    <x v="0"/>
    <x v="0"/>
    <x v="0"/>
    <x v="0"/>
    <x v="0"/>
    <s v="Retenções Iur"/>
    <x v="0"/>
    <x v="0"/>
    <x v="0"/>
    <x v="0"/>
    <x v="2"/>
    <x v="0"/>
    <x v="0"/>
    <s v="000000"/>
    <x v="0"/>
    <x v="1"/>
    <x v="0"/>
    <x v="0"/>
    <s v="RETENCAO OT"/>
  </r>
  <r>
    <x v="1"/>
    <n v="0"/>
    <n v="0"/>
    <n v="0"/>
    <n v="5250"/>
    <x v="3223"/>
    <x v="0"/>
    <x v="0"/>
    <x v="0"/>
    <s v="80.02.01"/>
    <x v="3"/>
    <x v="3"/>
    <x v="3"/>
    <s v="Retenções Iur"/>
    <s v="80.02.01"/>
    <s v="Retenções Iur"/>
    <s v="80.02.01"/>
    <x v="3"/>
    <x v="0"/>
    <x v="2"/>
    <x v="1"/>
    <x v="1"/>
    <x v="2"/>
    <x v="0"/>
    <x v="0"/>
    <x v="0"/>
    <s v="2022-04-26"/>
    <x v="0"/>
    <n v="5250"/>
    <x v="0"/>
    <m/>
    <x v="0"/>
    <m/>
    <x v="3"/>
    <n v="100474696"/>
    <x v="0"/>
    <x v="0"/>
    <s v="Retenções Iur"/>
    <s v="ORI"/>
    <x v="0"/>
    <s v="RIUR"/>
    <x v="0"/>
    <x v="0"/>
    <x v="0"/>
    <x v="0"/>
    <x v="0"/>
    <x v="0"/>
    <x v="0"/>
    <x v="0"/>
    <x v="0"/>
    <x v="0"/>
    <x v="0"/>
    <s v="Retenções Iur"/>
    <x v="0"/>
    <x v="0"/>
    <x v="0"/>
    <x v="0"/>
    <x v="2"/>
    <x v="0"/>
    <x v="0"/>
    <s v="000000"/>
    <x v="0"/>
    <x v="1"/>
    <x v="0"/>
    <x v="0"/>
    <s v="RETENCAO OT"/>
  </r>
  <r>
    <x v="1"/>
    <n v="0"/>
    <n v="0"/>
    <n v="0"/>
    <n v="2300"/>
    <x v="3224"/>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3225"/>
    <x v="0"/>
    <x v="0"/>
    <x v="0"/>
    <s v="80.02.01"/>
    <x v="3"/>
    <x v="3"/>
    <x v="3"/>
    <s v="Retenções Iur"/>
    <s v="80.02.01"/>
    <s v="Retenções Iur"/>
    <s v="80.02.01"/>
    <x v="3"/>
    <x v="0"/>
    <x v="2"/>
    <x v="1"/>
    <x v="1"/>
    <x v="2"/>
    <x v="0"/>
    <x v="0"/>
    <x v="0"/>
    <s v="2022-04-27"/>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3226"/>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3150"/>
    <x v="3227"/>
    <x v="0"/>
    <x v="0"/>
    <x v="0"/>
    <s v="80.02.01"/>
    <x v="3"/>
    <x v="3"/>
    <x v="3"/>
    <s v="Retenções Iur"/>
    <s v="80.02.01"/>
    <s v="Retenções Iur"/>
    <s v="80.02.01"/>
    <x v="3"/>
    <x v="0"/>
    <x v="2"/>
    <x v="1"/>
    <x v="1"/>
    <x v="2"/>
    <x v="0"/>
    <x v="0"/>
    <x v="1"/>
    <s v="2022-05-02"/>
    <x v="0"/>
    <n v="3150"/>
    <x v="0"/>
    <m/>
    <x v="0"/>
    <m/>
    <x v="3"/>
    <n v="100474696"/>
    <x v="0"/>
    <x v="0"/>
    <s v="Retenções Iur"/>
    <s v="ORI"/>
    <x v="0"/>
    <s v="RIUR"/>
    <x v="0"/>
    <x v="0"/>
    <x v="0"/>
    <x v="0"/>
    <x v="0"/>
    <x v="0"/>
    <x v="0"/>
    <x v="0"/>
    <x v="0"/>
    <x v="0"/>
    <x v="0"/>
    <s v="Retenções Iur"/>
    <x v="0"/>
    <x v="0"/>
    <x v="0"/>
    <x v="0"/>
    <x v="2"/>
    <x v="0"/>
    <x v="0"/>
    <s v="000000"/>
    <x v="0"/>
    <x v="1"/>
    <x v="0"/>
    <x v="0"/>
    <s v="RETENCAO OT"/>
  </r>
  <r>
    <x v="0"/>
    <n v="0"/>
    <n v="0"/>
    <n v="0"/>
    <n v="677544"/>
    <x v="3228"/>
    <x v="0"/>
    <x v="1"/>
    <x v="0"/>
    <s v="01.27.06.68"/>
    <x v="56"/>
    <x v="2"/>
    <x v="2"/>
    <s v="Requalificação Urbana e habitação"/>
    <s v="01.27.06"/>
    <s v="Requalificação Urbana e habitação"/>
    <s v="01.27.06"/>
    <x v="1"/>
    <x v="0"/>
    <x v="1"/>
    <x v="1"/>
    <x v="0"/>
    <x v="1"/>
    <x v="1"/>
    <x v="0"/>
    <x v="1"/>
    <s v="2022-05-26"/>
    <x v="0"/>
    <n v="677544"/>
    <x v="0"/>
    <m/>
    <x v="0"/>
    <m/>
    <x v="208"/>
    <n v="100477296"/>
    <x v="0"/>
    <x v="0"/>
    <s v="Requalificação Urbana e Ambiental  de Manguinho"/>
    <s v="ORI"/>
    <x v="0"/>
    <s v="RM"/>
    <x v="0"/>
    <x v="0"/>
    <x v="0"/>
    <x v="0"/>
    <x v="0"/>
    <x v="0"/>
    <x v="0"/>
    <x v="1"/>
    <x v="0"/>
    <x v="0"/>
    <x v="0"/>
    <s v="Requalificação Urbana e Ambiental  de Manguinho"/>
    <x v="0"/>
    <x v="0"/>
    <x v="0"/>
    <x v="0"/>
    <x v="1"/>
    <x v="0"/>
    <x v="0"/>
    <s v="000000"/>
    <x v="0"/>
    <x v="0"/>
    <x v="0"/>
    <x v="0"/>
    <s v="Pagamento a favor Empresa CGR, referente a requalificação de Manguinho, conforme proposta em anexo."/>
  </r>
  <r>
    <x v="0"/>
    <n v="0"/>
    <n v="0"/>
    <n v="0"/>
    <n v="36264"/>
    <x v="3229"/>
    <x v="0"/>
    <x v="1"/>
    <x v="0"/>
    <s v="01.27.02.15"/>
    <x v="2"/>
    <x v="2"/>
    <x v="2"/>
    <s v="Saneamento básico"/>
    <s v="01.27.02"/>
    <s v="Saneamento básico"/>
    <s v="01.27.02"/>
    <x v="2"/>
    <x v="0"/>
    <x v="1"/>
    <x v="1"/>
    <x v="0"/>
    <x v="1"/>
    <x v="1"/>
    <x v="0"/>
    <x v="6"/>
    <s v="2022-07-12"/>
    <x v="2"/>
    <n v="36264"/>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 Lts de combustível  destinados a Camião DAF, conforme proposta em anexo."/>
  </r>
  <r>
    <x v="1"/>
    <n v="0"/>
    <n v="0"/>
    <n v="0"/>
    <n v="3150"/>
    <x v="3230"/>
    <x v="0"/>
    <x v="0"/>
    <x v="0"/>
    <s v="80.02.01"/>
    <x v="3"/>
    <x v="3"/>
    <x v="3"/>
    <s v="Retenções Iur"/>
    <s v="80.02.01"/>
    <s v="Retenções Iur"/>
    <s v="80.02.01"/>
    <x v="3"/>
    <x v="0"/>
    <x v="2"/>
    <x v="1"/>
    <x v="1"/>
    <x v="2"/>
    <x v="0"/>
    <x v="0"/>
    <x v="1"/>
    <s v="2022-05-02"/>
    <x v="0"/>
    <n v="3150"/>
    <x v="0"/>
    <m/>
    <x v="0"/>
    <m/>
    <x v="3"/>
    <n v="100474696"/>
    <x v="0"/>
    <x v="0"/>
    <s v="Retenções Iur"/>
    <s v="ORI"/>
    <x v="0"/>
    <s v="RIUR"/>
    <x v="0"/>
    <x v="0"/>
    <x v="0"/>
    <x v="0"/>
    <x v="0"/>
    <x v="0"/>
    <x v="0"/>
    <x v="0"/>
    <x v="0"/>
    <x v="0"/>
    <x v="0"/>
    <s v="Retenções Iur"/>
    <x v="0"/>
    <x v="0"/>
    <x v="0"/>
    <x v="0"/>
    <x v="2"/>
    <x v="0"/>
    <x v="0"/>
    <s v="000000"/>
    <x v="0"/>
    <x v="1"/>
    <x v="0"/>
    <x v="0"/>
    <s v="RETENCAO OT"/>
  </r>
  <r>
    <x v="1"/>
    <n v="0"/>
    <n v="0"/>
    <n v="0"/>
    <n v="6000"/>
    <x v="3231"/>
    <x v="0"/>
    <x v="0"/>
    <x v="0"/>
    <s v="03.03.10"/>
    <x v="0"/>
    <x v="0"/>
    <x v="0"/>
    <s v="Receitas Da Câmara"/>
    <s v="03.03.10"/>
    <s v="Receitas Da Câmara"/>
    <s v="03.03.10"/>
    <x v="72"/>
    <x v="0"/>
    <x v="5"/>
    <x v="13"/>
    <x v="0"/>
    <x v="0"/>
    <x v="0"/>
    <x v="0"/>
    <x v="1"/>
    <s v="2022-05-10"/>
    <x v="0"/>
    <n v="6000"/>
    <x v="0"/>
    <m/>
    <x v="0"/>
    <m/>
    <x v="0"/>
    <n v="100474914"/>
    <x v="0"/>
    <x v="0"/>
    <s v="Receitas Da Câmara"/>
    <s v="EXT"/>
    <x v="0"/>
    <s v="RDC"/>
    <x v="0"/>
    <x v="0"/>
    <x v="0"/>
    <x v="0"/>
    <x v="0"/>
    <x v="0"/>
    <x v="0"/>
    <x v="0"/>
    <x v="0"/>
    <x v="0"/>
    <x v="0"/>
    <s v="Receitas Da Câmara"/>
    <x v="0"/>
    <x v="0"/>
    <x v="0"/>
    <x v="0"/>
    <x v="0"/>
    <x v="0"/>
    <x v="0"/>
    <s v="000000"/>
    <x v="0"/>
    <x v="0"/>
    <x v="0"/>
    <x v="0"/>
    <s v="Pagamento de Renda Casa Para Todo da Sr. Tânia Silva, conforme estrato em anexo."/>
  </r>
  <r>
    <x v="1"/>
    <n v="0"/>
    <n v="0"/>
    <n v="0"/>
    <n v="20000"/>
    <x v="3232"/>
    <x v="0"/>
    <x v="1"/>
    <x v="0"/>
    <s v="03.16.23"/>
    <x v="28"/>
    <x v="0"/>
    <x v="5"/>
    <s v="Direção da Educação, Formação Profissional, Emprego"/>
    <s v="03.16.23"/>
    <s v="Direção da Educação, Formação Profissional, Emprego"/>
    <s v="03.16.23"/>
    <x v="15"/>
    <x v="0"/>
    <x v="1"/>
    <x v="1"/>
    <x v="1"/>
    <x v="0"/>
    <x v="2"/>
    <x v="0"/>
    <x v="3"/>
    <s v="2022-06-10"/>
    <x v="0"/>
    <n v="20000"/>
    <x v="0"/>
    <m/>
    <x v="0"/>
    <m/>
    <x v="449"/>
    <n v="100404863"/>
    <x v="0"/>
    <x v="0"/>
    <s v="Direção da Educação, Formação Profissional, Emprego"/>
    <s v="ORI"/>
    <x v="0"/>
    <m/>
    <x v="0"/>
    <x v="0"/>
    <x v="0"/>
    <x v="0"/>
    <x v="0"/>
    <x v="0"/>
    <x v="0"/>
    <x v="0"/>
    <x v="0"/>
    <x v="0"/>
    <x v="0"/>
    <s v="Direção da Educação, Formação Profissional, Emprego"/>
    <x v="0"/>
    <x v="0"/>
    <x v="0"/>
    <x v="0"/>
    <x v="0"/>
    <x v="0"/>
    <x v="0"/>
    <s v="000000"/>
    <x v="0"/>
    <x v="0"/>
    <x v="0"/>
    <x v="0"/>
    <s v="Pagamento a favor do Sr. francisco Cardoso, proveniente de mais uma parte de retroativo implementação de PCCS Janeiro 2022 a Outubro 2014, conforme proposta em anexo."/>
  </r>
  <r>
    <x v="1"/>
    <n v="0"/>
    <n v="0"/>
    <n v="0"/>
    <n v="30000"/>
    <x v="3233"/>
    <x v="0"/>
    <x v="1"/>
    <x v="0"/>
    <s v="01.25.02.15"/>
    <x v="36"/>
    <x v="4"/>
    <x v="4"/>
    <s v="desporto"/>
    <s v="01.25.02"/>
    <s v="desporto"/>
    <s v="01.25.02"/>
    <x v="4"/>
    <x v="0"/>
    <x v="3"/>
    <x v="2"/>
    <x v="0"/>
    <x v="1"/>
    <x v="2"/>
    <x v="0"/>
    <x v="6"/>
    <s v="2022-07-14"/>
    <x v="2"/>
    <n v="30000"/>
    <x v="0"/>
    <m/>
    <x v="0"/>
    <m/>
    <x v="453"/>
    <n v="10042459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Apoio Financeiro a favor da Associação Juvenil  Esperança e Paz de São Miguel, conforme a proposta em anexo."/>
  </r>
  <r>
    <x v="1"/>
    <n v="0"/>
    <n v="0"/>
    <n v="0"/>
    <n v="30821"/>
    <x v="3234"/>
    <x v="0"/>
    <x v="1"/>
    <x v="0"/>
    <s v="03.16.15"/>
    <x v="6"/>
    <x v="0"/>
    <x v="5"/>
    <s v="Direção Financeira"/>
    <s v="03.16.15"/>
    <s v="Direção Financeira"/>
    <s v="03.16.15"/>
    <x v="7"/>
    <x v="0"/>
    <x v="1"/>
    <x v="1"/>
    <x v="0"/>
    <x v="0"/>
    <x v="2"/>
    <x v="0"/>
    <x v="6"/>
    <s v="2022-07-22"/>
    <x v="2"/>
    <n v="30821"/>
    <x v="0"/>
    <m/>
    <x v="0"/>
    <m/>
    <x v="5"/>
    <n v="100476920"/>
    <x v="0"/>
    <x v="0"/>
    <s v="Direção Financeira"/>
    <s v="ORI"/>
    <x v="0"/>
    <m/>
    <x v="0"/>
    <x v="0"/>
    <x v="0"/>
    <x v="0"/>
    <x v="0"/>
    <x v="0"/>
    <x v="0"/>
    <x v="0"/>
    <x v="0"/>
    <x v="0"/>
    <x v="0"/>
    <s v="Direção Financeira"/>
    <x v="0"/>
    <x v="0"/>
    <x v="0"/>
    <x v="0"/>
    <x v="0"/>
    <x v="0"/>
    <x v="0"/>
    <s v="000000"/>
    <x v="0"/>
    <x v="0"/>
    <x v="0"/>
    <x v="0"/>
    <s v="Pagamento a favor Felisberto Carvalho, pela aquisição de Combustível destinados a Toyota Coaster , conforme proposta em anexo.   "/>
  </r>
  <r>
    <x v="1"/>
    <n v="0"/>
    <n v="0"/>
    <n v="0"/>
    <n v="67000"/>
    <x v="3235"/>
    <x v="0"/>
    <x v="1"/>
    <x v="0"/>
    <s v="01.25.03.04"/>
    <x v="29"/>
    <x v="4"/>
    <x v="4"/>
    <s v="Emprego e Formação profissional"/>
    <s v="01.25.03"/>
    <s v="Emprego e Formação profissional"/>
    <s v="01.25.03"/>
    <x v="4"/>
    <x v="0"/>
    <x v="3"/>
    <x v="2"/>
    <x v="0"/>
    <x v="1"/>
    <x v="2"/>
    <x v="0"/>
    <x v="6"/>
    <s v="2022-07-25"/>
    <x v="2"/>
    <n v="67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Julho 2022, conforme documento justificativo em anexo. "/>
  </r>
  <r>
    <x v="1"/>
    <n v="0"/>
    <n v="0"/>
    <n v="0"/>
    <n v="189"/>
    <x v="3236"/>
    <x v="0"/>
    <x v="1"/>
    <x v="0"/>
    <s v="03.16.23"/>
    <x v="28"/>
    <x v="0"/>
    <x v="5"/>
    <s v="Direção da Educação, Formação Profissional, Emprego"/>
    <s v="03.16.23"/>
    <s v="Direção da Educação, Formação Profissional, Emprego"/>
    <s v="03.16.23"/>
    <x v="62"/>
    <x v="0"/>
    <x v="1"/>
    <x v="1"/>
    <x v="0"/>
    <x v="0"/>
    <x v="2"/>
    <x v="0"/>
    <x v="6"/>
    <s v="2022-07-25"/>
    <x v="2"/>
    <n v="189"/>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07-2022"/>
  </r>
  <r>
    <x v="1"/>
    <n v="0"/>
    <n v="0"/>
    <n v="0"/>
    <n v="16"/>
    <x v="3236"/>
    <x v="0"/>
    <x v="1"/>
    <x v="0"/>
    <s v="03.16.23"/>
    <x v="28"/>
    <x v="0"/>
    <x v="5"/>
    <s v="Direção da Educação, Formação Profissional, Emprego"/>
    <s v="03.16.23"/>
    <s v="Direção da Educação, Formação Profissional, Emprego"/>
    <s v="03.16.23"/>
    <x v="14"/>
    <x v="0"/>
    <x v="1"/>
    <x v="1"/>
    <x v="0"/>
    <x v="0"/>
    <x v="2"/>
    <x v="0"/>
    <x v="6"/>
    <s v="2022-07-25"/>
    <x v="2"/>
    <n v="16"/>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7-2022"/>
  </r>
  <r>
    <x v="1"/>
    <n v="0"/>
    <n v="0"/>
    <n v="0"/>
    <n v="12567"/>
    <x v="3236"/>
    <x v="0"/>
    <x v="1"/>
    <x v="0"/>
    <s v="03.16.23"/>
    <x v="28"/>
    <x v="0"/>
    <x v="5"/>
    <s v="Direção da Educação, Formação Profissional, Emprego"/>
    <s v="03.16.23"/>
    <s v="Direção da Educação, Formação Profissional, Emprego"/>
    <s v="03.16.23"/>
    <x v="15"/>
    <x v="0"/>
    <x v="1"/>
    <x v="1"/>
    <x v="1"/>
    <x v="0"/>
    <x v="2"/>
    <x v="0"/>
    <x v="6"/>
    <s v="2022-07-25"/>
    <x v="2"/>
    <n v="1256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7-2022"/>
  </r>
  <r>
    <x v="1"/>
    <n v="0"/>
    <n v="0"/>
    <n v="0"/>
    <n v="64"/>
    <x v="3236"/>
    <x v="0"/>
    <x v="1"/>
    <x v="0"/>
    <s v="03.16.23"/>
    <x v="28"/>
    <x v="0"/>
    <x v="5"/>
    <s v="Direção da Educação, Formação Profissional, Emprego"/>
    <s v="03.16.23"/>
    <s v="Direção da Educação, Formação Profissional, Emprego"/>
    <s v="03.16.23"/>
    <x v="62"/>
    <x v="0"/>
    <x v="1"/>
    <x v="1"/>
    <x v="0"/>
    <x v="0"/>
    <x v="2"/>
    <x v="0"/>
    <x v="6"/>
    <s v="2022-07-25"/>
    <x v="2"/>
    <n v="64"/>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7-2022"/>
  </r>
  <r>
    <x v="1"/>
    <n v="0"/>
    <n v="0"/>
    <n v="0"/>
    <n v="5"/>
    <x v="3236"/>
    <x v="0"/>
    <x v="1"/>
    <x v="0"/>
    <s v="03.16.23"/>
    <x v="28"/>
    <x v="0"/>
    <x v="5"/>
    <s v="Direção da Educação, Formação Profissional, Emprego"/>
    <s v="03.16.23"/>
    <s v="Direção da Educação, Formação Profissional, Emprego"/>
    <s v="03.16.23"/>
    <x v="14"/>
    <x v="0"/>
    <x v="1"/>
    <x v="1"/>
    <x v="0"/>
    <x v="0"/>
    <x v="2"/>
    <x v="0"/>
    <x v="6"/>
    <s v="2022-07-25"/>
    <x v="2"/>
    <n v="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7-2022"/>
  </r>
  <r>
    <x v="1"/>
    <n v="0"/>
    <n v="0"/>
    <n v="0"/>
    <n v="4252"/>
    <x v="3236"/>
    <x v="0"/>
    <x v="1"/>
    <x v="0"/>
    <s v="03.16.23"/>
    <x v="28"/>
    <x v="0"/>
    <x v="5"/>
    <s v="Direção da Educação, Formação Profissional, Emprego"/>
    <s v="03.16.23"/>
    <s v="Direção da Educação, Formação Profissional, Emprego"/>
    <s v="03.16.23"/>
    <x v="15"/>
    <x v="0"/>
    <x v="1"/>
    <x v="1"/>
    <x v="1"/>
    <x v="0"/>
    <x v="2"/>
    <x v="0"/>
    <x v="6"/>
    <s v="2022-07-25"/>
    <x v="2"/>
    <n v="4252"/>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7-2022"/>
  </r>
  <r>
    <x v="1"/>
    <n v="0"/>
    <n v="0"/>
    <n v="0"/>
    <n v="4"/>
    <x v="3236"/>
    <x v="0"/>
    <x v="1"/>
    <x v="0"/>
    <s v="03.16.23"/>
    <x v="28"/>
    <x v="0"/>
    <x v="5"/>
    <s v="Direção da Educação, Formação Profissional, Emprego"/>
    <s v="03.16.23"/>
    <s v="Direção da Educação, Formação Profissional, Emprego"/>
    <s v="03.16.23"/>
    <x v="62"/>
    <x v="0"/>
    <x v="1"/>
    <x v="1"/>
    <x v="0"/>
    <x v="0"/>
    <x v="2"/>
    <x v="0"/>
    <x v="6"/>
    <s v="2022-07-25"/>
    <x v="2"/>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07-2022"/>
  </r>
  <r>
    <x v="1"/>
    <n v="0"/>
    <n v="0"/>
    <n v="0"/>
    <n v="0"/>
    <x v="3236"/>
    <x v="0"/>
    <x v="1"/>
    <x v="0"/>
    <s v="03.16.23"/>
    <x v="28"/>
    <x v="0"/>
    <x v="5"/>
    <s v="Direção da Educação, Formação Profissional, Emprego"/>
    <s v="03.16.23"/>
    <s v="Direção da Educação, Formação Profissional, Emprego"/>
    <s v="03.16.23"/>
    <x v="14"/>
    <x v="0"/>
    <x v="1"/>
    <x v="1"/>
    <x v="0"/>
    <x v="0"/>
    <x v="2"/>
    <x v="0"/>
    <x v="6"/>
    <s v="2022-07-25"/>
    <x v="2"/>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7-2022"/>
  </r>
  <r>
    <x v="1"/>
    <n v="0"/>
    <n v="0"/>
    <n v="0"/>
    <n v="267"/>
    <x v="3236"/>
    <x v="0"/>
    <x v="1"/>
    <x v="0"/>
    <s v="03.16.23"/>
    <x v="28"/>
    <x v="0"/>
    <x v="5"/>
    <s v="Direção da Educação, Formação Profissional, Emprego"/>
    <s v="03.16.23"/>
    <s v="Direção da Educação, Formação Profissional, Emprego"/>
    <s v="03.16.23"/>
    <x v="15"/>
    <x v="0"/>
    <x v="1"/>
    <x v="1"/>
    <x v="1"/>
    <x v="0"/>
    <x v="2"/>
    <x v="0"/>
    <x v="6"/>
    <s v="2022-07-25"/>
    <x v="2"/>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7-2022"/>
  </r>
  <r>
    <x v="1"/>
    <n v="0"/>
    <n v="0"/>
    <n v="0"/>
    <n v="1422"/>
    <x v="3236"/>
    <x v="0"/>
    <x v="1"/>
    <x v="0"/>
    <s v="03.16.23"/>
    <x v="28"/>
    <x v="0"/>
    <x v="5"/>
    <s v="Direção da Educação, Formação Profissional, Emprego"/>
    <s v="03.16.23"/>
    <s v="Direção da Educação, Formação Profissional, Emprego"/>
    <s v="03.16.23"/>
    <x v="62"/>
    <x v="0"/>
    <x v="1"/>
    <x v="1"/>
    <x v="0"/>
    <x v="0"/>
    <x v="2"/>
    <x v="0"/>
    <x v="6"/>
    <s v="2022-07-25"/>
    <x v="2"/>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7-2022"/>
  </r>
  <r>
    <x v="1"/>
    <n v="0"/>
    <n v="0"/>
    <n v="0"/>
    <n v="125"/>
    <x v="3236"/>
    <x v="0"/>
    <x v="1"/>
    <x v="0"/>
    <s v="03.16.23"/>
    <x v="28"/>
    <x v="0"/>
    <x v="5"/>
    <s v="Direção da Educação, Formação Profissional, Emprego"/>
    <s v="03.16.23"/>
    <s v="Direção da Educação, Formação Profissional, Emprego"/>
    <s v="03.16.23"/>
    <x v="14"/>
    <x v="0"/>
    <x v="1"/>
    <x v="1"/>
    <x v="0"/>
    <x v="0"/>
    <x v="2"/>
    <x v="0"/>
    <x v="6"/>
    <s v="2022-07-25"/>
    <x v="2"/>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7-2022"/>
  </r>
  <r>
    <x v="1"/>
    <n v="0"/>
    <n v="0"/>
    <n v="0"/>
    <n v="94364"/>
    <x v="3236"/>
    <x v="0"/>
    <x v="1"/>
    <x v="0"/>
    <s v="03.16.23"/>
    <x v="28"/>
    <x v="0"/>
    <x v="5"/>
    <s v="Direção da Educação, Formação Profissional, Emprego"/>
    <s v="03.16.23"/>
    <s v="Direção da Educação, Formação Profissional, Emprego"/>
    <s v="03.16.23"/>
    <x v="15"/>
    <x v="0"/>
    <x v="1"/>
    <x v="1"/>
    <x v="1"/>
    <x v="0"/>
    <x v="2"/>
    <x v="0"/>
    <x v="6"/>
    <s v="2022-07-25"/>
    <x v="2"/>
    <n v="94364"/>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7-2022"/>
  </r>
  <r>
    <x v="1"/>
    <n v="0"/>
    <n v="0"/>
    <n v="0"/>
    <n v="16393"/>
    <x v="3236"/>
    <x v="0"/>
    <x v="1"/>
    <x v="0"/>
    <s v="03.16.23"/>
    <x v="28"/>
    <x v="0"/>
    <x v="5"/>
    <s v="Direção da Educação, Formação Profissional, Emprego"/>
    <s v="03.16.23"/>
    <s v="Direção da Educação, Formação Profissional, Emprego"/>
    <s v="03.16.23"/>
    <x v="62"/>
    <x v="0"/>
    <x v="1"/>
    <x v="1"/>
    <x v="0"/>
    <x v="0"/>
    <x v="2"/>
    <x v="0"/>
    <x v="6"/>
    <s v="2022-07-25"/>
    <x v="2"/>
    <n v="16393"/>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7-2022"/>
  </r>
  <r>
    <x v="1"/>
    <n v="0"/>
    <n v="0"/>
    <n v="0"/>
    <n v="1454"/>
    <x v="3236"/>
    <x v="0"/>
    <x v="1"/>
    <x v="0"/>
    <s v="03.16.23"/>
    <x v="28"/>
    <x v="0"/>
    <x v="5"/>
    <s v="Direção da Educação, Formação Profissional, Emprego"/>
    <s v="03.16.23"/>
    <s v="Direção da Educação, Formação Profissional, Emprego"/>
    <s v="03.16.23"/>
    <x v="14"/>
    <x v="0"/>
    <x v="1"/>
    <x v="1"/>
    <x v="0"/>
    <x v="0"/>
    <x v="2"/>
    <x v="0"/>
    <x v="6"/>
    <s v="2022-07-25"/>
    <x v="2"/>
    <n v="1454"/>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7-2022"/>
  </r>
  <r>
    <x v="1"/>
    <n v="0"/>
    <n v="0"/>
    <n v="0"/>
    <n v="1087433"/>
    <x v="3236"/>
    <x v="0"/>
    <x v="1"/>
    <x v="0"/>
    <s v="03.16.23"/>
    <x v="28"/>
    <x v="0"/>
    <x v="5"/>
    <s v="Direção da Educação, Formação Profissional, Emprego"/>
    <s v="03.16.23"/>
    <s v="Direção da Educação, Formação Profissional, Emprego"/>
    <s v="03.16.23"/>
    <x v="15"/>
    <x v="0"/>
    <x v="1"/>
    <x v="1"/>
    <x v="1"/>
    <x v="0"/>
    <x v="2"/>
    <x v="0"/>
    <x v="6"/>
    <s v="2022-07-25"/>
    <x v="2"/>
    <n v="108743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7-2022"/>
  </r>
  <r>
    <x v="0"/>
    <n v="0"/>
    <n v="0"/>
    <n v="0"/>
    <n v="1250"/>
    <x v="3237"/>
    <x v="0"/>
    <x v="1"/>
    <x v="0"/>
    <s v="01.27.04.09"/>
    <x v="54"/>
    <x v="2"/>
    <x v="2"/>
    <s v="Infra-Estruturas e Transportes"/>
    <s v="01.27.04"/>
    <s v="Infra-Estruturas e Transportes"/>
    <s v="01.27.04"/>
    <x v="2"/>
    <x v="0"/>
    <x v="1"/>
    <x v="1"/>
    <x v="0"/>
    <x v="1"/>
    <x v="1"/>
    <x v="0"/>
    <x v="3"/>
    <s v="2022-06-28"/>
    <x v="0"/>
    <n v="1250"/>
    <x v="0"/>
    <m/>
    <x v="0"/>
    <m/>
    <x v="42"/>
    <n v="100479348"/>
    <x v="0"/>
    <x v="0"/>
    <s v="Sinalização de Transito"/>
    <s v="ORI"/>
    <x v="0"/>
    <m/>
    <x v="0"/>
    <x v="0"/>
    <x v="0"/>
    <x v="0"/>
    <x v="0"/>
    <x v="0"/>
    <x v="0"/>
    <x v="1"/>
    <x v="0"/>
    <x v="0"/>
    <x v="0"/>
    <s v="Sinalização de Transito"/>
    <x v="0"/>
    <x v="0"/>
    <x v="0"/>
    <x v="0"/>
    <x v="1"/>
    <x v="0"/>
    <x v="0"/>
    <s v="000000"/>
    <x v="0"/>
    <x v="0"/>
    <x v="0"/>
    <x v="0"/>
    <s v="Pagamento a favor da Loja Nuno, referente a aquisição de 5 de pincel de rolo, para pintura dos pinos de sinalização, no âmbito dos trabalhos de calcetamento da estrada de acesso a Ribeireta, conforme a proposta em anexo"/>
  </r>
  <r>
    <x v="1"/>
    <n v="0"/>
    <n v="0"/>
    <n v="0"/>
    <n v="1500"/>
    <x v="3238"/>
    <x v="0"/>
    <x v="0"/>
    <x v="0"/>
    <s v="80.02.01"/>
    <x v="3"/>
    <x v="3"/>
    <x v="3"/>
    <s v="Retenções Iur"/>
    <s v="80.02.01"/>
    <s v="Retenções Iur"/>
    <s v="80.02.01"/>
    <x v="3"/>
    <x v="0"/>
    <x v="2"/>
    <x v="1"/>
    <x v="1"/>
    <x v="2"/>
    <x v="0"/>
    <x v="0"/>
    <x v="3"/>
    <s v="2022-06-28"/>
    <x v="0"/>
    <n v="1500"/>
    <x v="0"/>
    <m/>
    <x v="0"/>
    <m/>
    <x v="3"/>
    <n v="100474696"/>
    <x v="0"/>
    <x v="0"/>
    <s v="Retenções Iur"/>
    <s v="ORI"/>
    <x v="0"/>
    <s v="RIUR"/>
    <x v="0"/>
    <x v="0"/>
    <x v="0"/>
    <x v="0"/>
    <x v="0"/>
    <x v="0"/>
    <x v="0"/>
    <x v="0"/>
    <x v="0"/>
    <x v="0"/>
    <x v="0"/>
    <s v="Retenções Iur"/>
    <x v="0"/>
    <x v="0"/>
    <x v="0"/>
    <x v="0"/>
    <x v="2"/>
    <x v="0"/>
    <x v="0"/>
    <s v="000000"/>
    <x v="0"/>
    <x v="1"/>
    <x v="0"/>
    <x v="0"/>
    <s v="RETENCAO OT"/>
  </r>
  <r>
    <x v="1"/>
    <n v="0"/>
    <n v="0"/>
    <n v="0"/>
    <n v="4050"/>
    <x v="3239"/>
    <x v="0"/>
    <x v="0"/>
    <x v="0"/>
    <s v="80.02.01"/>
    <x v="3"/>
    <x v="3"/>
    <x v="3"/>
    <s v="Retenções Iur"/>
    <s v="80.02.01"/>
    <s v="Retenções Iur"/>
    <s v="80.02.01"/>
    <x v="3"/>
    <x v="0"/>
    <x v="2"/>
    <x v="1"/>
    <x v="1"/>
    <x v="2"/>
    <x v="0"/>
    <x v="0"/>
    <x v="3"/>
    <s v="2022-06-28"/>
    <x v="0"/>
    <n v="4050"/>
    <x v="0"/>
    <m/>
    <x v="0"/>
    <m/>
    <x v="3"/>
    <n v="100474696"/>
    <x v="0"/>
    <x v="0"/>
    <s v="Retenções Iur"/>
    <s v="ORI"/>
    <x v="0"/>
    <s v="RIUR"/>
    <x v="0"/>
    <x v="0"/>
    <x v="0"/>
    <x v="0"/>
    <x v="0"/>
    <x v="0"/>
    <x v="0"/>
    <x v="0"/>
    <x v="0"/>
    <x v="0"/>
    <x v="0"/>
    <s v="Retenções Iur"/>
    <x v="0"/>
    <x v="0"/>
    <x v="0"/>
    <x v="0"/>
    <x v="2"/>
    <x v="0"/>
    <x v="0"/>
    <s v="000000"/>
    <x v="0"/>
    <x v="1"/>
    <x v="0"/>
    <x v="0"/>
    <s v="RETENCAO OT"/>
  </r>
  <r>
    <x v="1"/>
    <n v="0"/>
    <n v="0"/>
    <n v="0"/>
    <n v="3137"/>
    <x v="3240"/>
    <x v="0"/>
    <x v="0"/>
    <x v="0"/>
    <s v="80.02.01"/>
    <x v="3"/>
    <x v="3"/>
    <x v="3"/>
    <s v="Retenções Iur"/>
    <s v="80.02.01"/>
    <s v="Retenções Iur"/>
    <s v="80.02.01"/>
    <x v="3"/>
    <x v="0"/>
    <x v="2"/>
    <x v="1"/>
    <x v="1"/>
    <x v="2"/>
    <x v="0"/>
    <x v="0"/>
    <x v="3"/>
    <s v="2022-06-23"/>
    <x v="0"/>
    <n v="3137"/>
    <x v="0"/>
    <m/>
    <x v="0"/>
    <m/>
    <x v="3"/>
    <n v="100474696"/>
    <x v="0"/>
    <x v="0"/>
    <s v="Retenções Iur"/>
    <s v="ORI"/>
    <x v="0"/>
    <s v="RIUR"/>
    <x v="0"/>
    <x v="0"/>
    <x v="0"/>
    <x v="0"/>
    <x v="0"/>
    <x v="0"/>
    <x v="0"/>
    <x v="0"/>
    <x v="0"/>
    <x v="0"/>
    <x v="0"/>
    <s v="Retenções Iur"/>
    <x v="0"/>
    <x v="0"/>
    <x v="0"/>
    <x v="0"/>
    <x v="2"/>
    <x v="0"/>
    <x v="0"/>
    <s v="000000"/>
    <x v="0"/>
    <x v="1"/>
    <x v="0"/>
    <x v="0"/>
    <s v="RETENCAO OT"/>
  </r>
  <r>
    <x v="1"/>
    <n v="0"/>
    <n v="0"/>
    <n v="0"/>
    <n v="4995"/>
    <x v="3241"/>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2449"/>
    <x v="3242"/>
    <x v="0"/>
    <x v="0"/>
    <x v="0"/>
    <s v="80.02.10.26"/>
    <x v="21"/>
    <x v="3"/>
    <x v="3"/>
    <s v="Outros"/>
    <s v="80.02.10"/>
    <s v="Outros"/>
    <s v="80.02.10"/>
    <x v="31"/>
    <x v="0"/>
    <x v="2"/>
    <x v="10"/>
    <x v="1"/>
    <x v="2"/>
    <x v="0"/>
    <x v="0"/>
    <x v="3"/>
    <s v="2022-06-23"/>
    <x v="0"/>
    <n v="2449"/>
    <x v="0"/>
    <m/>
    <x v="0"/>
    <m/>
    <x v="37"/>
    <n v="100479277"/>
    <x v="0"/>
    <x v="0"/>
    <s v="Retenção Sansung"/>
    <s v="ORI"/>
    <x v="0"/>
    <s v="RS"/>
    <x v="0"/>
    <x v="0"/>
    <x v="0"/>
    <x v="0"/>
    <x v="0"/>
    <x v="0"/>
    <x v="0"/>
    <x v="1"/>
    <x v="0"/>
    <x v="0"/>
    <x v="0"/>
    <s v="Retenção Sansung"/>
    <x v="0"/>
    <x v="0"/>
    <x v="0"/>
    <x v="0"/>
    <x v="2"/>
    <x v="0"/>
    <x v="0"/>
    <s v="000000"/>
    <x v="0"/>
    <x v="1"/>
    <x v="0"/>
    <x v="0"/>
    <s v="RETENCAO OT"/>
  </r>
  <r>
    <x v="1"/>
    <n v="0"/>
    <n v="0"/>
    <n v="0"/>
    <n v="2300"/>
    <x v="3243"/>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44"/>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3245"/>
    <x v="0"/>
    <x v="0"/>
    <x v="0"/>
    <s v="80.02.10.26"/>
    <x v="21"/>
    <x v="3"/>
    <x v="3"/>
    <s v="Outros"/>
    <s v="80.02.10"/>
    <s v="Outros"/>
    <s v="80.02.10"/>
    <x v="31"/>
    <x v="0"/>
    <x v="2"/>
    <x v="10"/>
    <x v="1"/>
    <x v="2"/>
    <x v="0"/>
    <x v="0"/>
    <x v="3"/>
    <s v="2022-06-23"/>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3246"/>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663"/>
    <x v="3247"/>
    <x v="0"/>
    <x v="0"/>
    <x v="0"/>
    <s v="80.02.10.26"/>
    <x v="21"/>
    <x v="3"/>
    <x v="3"/>
    <s v="Outros"/>
    <s v="80.02.10"/>
    <s v="Outros"/>
    <s v="80.02.10"/>
    <x v="31"/>
    <x v="0"/>
    <x v="2"/>
    <x v="10"/>
    <x v="1"/>
    <x v="2"/>
    <x v="0"/>
    <x v="0"/>
    <x v="3"/>
    <s v="2022-06-23"/>
    <x v="0"/>
    <n v="1663"/>
    <x v="0"/>
    <m/>
    <x v="0"/>
    <m/>
    <x v="37"/>
    <n v="100479277"/>
    <x v="0"/>
    <x v="0"/>
    <s v="Retenção Sansung"/>
    <s v="ORI"/>
    <x v="0"/>
    <s v="RS"/>
    <x v="0"/>
    <x v="0"/>
    <x v="0"/>
    <x v="0"/>
    <x v="0"/>
    <x v="0"/>
    <x v="0"/>
    <x v="1"/>
    <x v="0"/>
    <x v="0"/>
    <x v="0"/>
    <s v="Retenção Sansung"/>
    <x v="0"/>
    <x v="0"/>
    <x v="0"/>
    <x v="0"/>
    <x v="2"/>
    <x v="0"/>
    <x v="0"/>
    <s v="000000"/>
    <x v="0"/>
    <x v="1"/>
    <x v="0"/>
    <x v="0"/>
    <s v="RETENCAO OT"/>
  </r>
  <r>
    <x v="1"/>
    <n v="0"/>
    <n v="0"/>
    <n v="0"/>
    <n v="4995"/>
    <x v="3248"/>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9372"/>
    <x v="3249"/>
    <x v="0"/>
    <x v="0"/>
    <x v="0"/>
    <s v="80.02.10.26"/>
    <x v="21"/>
    <x v="3"/>
    <x v="3"/>
    <s v="Outros"/>
    <s v="80.02.10"/>
    <s v="Outros"/>
    <s v="80.02.10"/>
    <x v="31"/>
    <x v="0"/>
    <x v="2"/>
    <x v="10"/>
    <x v="1"/>
    <x v="2"/>
    <x v="0"/>
    <x v="0"/>
    <x v="3"/>
    <s v="2022-06-23"/>
    <x v="0"/>
    <n v="9372"/>
    <x v="0"/>
    <m/>
    <x v="0"/>
    <m/>
    <x v="37"/>
    <n v="100479277"/>
    <x v="0"/>
    <x v="0"/>
    <s v="Retenção Sansung"/>
    <s v="ORI"/>
    <x v="0"/>
    <s v="RS"/>
    <x v="0"/>
    <x v="0"/>
    <x v="0"/>
    <x v="0"/>
    <x v="0"/>
    <x v="0"/>
    <x v="0"/>
    <x v="1"/>
    <x v="0"/>
    <x v="0"/>
    <x v="0"/>
    <s v="Retenção Sansung"/>
    <x v="0"/>
    <x v="0"/>
    <x v="0"/>
    <x v="0"/>
    <x v="2"/>
    <x v="0"/>
    <x v="0"/>
    <s v="000000"/>
    <x v="0"/>
    <x v="1"/>
    <x v="0"/>
    <x v="0"/>
    <s v="RETENCAO OT"/>
  </r>
  <r>
    <x v="1"/>
    <n v="0"/>
    <n v="0"/>
    <n v="0"/>
    <n v="4995"/>
    <x v="3250"/>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3251"/>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52"/>
    <x v="0"/>
    <x v="0"/>
    <x v="0"/>
    <s v="80.02.01"/>
    <x v="3"/>
    <x v="3"/>
    <x v="3"/>
    <s v="Retenções Iur"/>
    <s v="80.02.01"/>
    <s v="Retenções Iur"/>
    <s v="80.02.01"/>
    <x v="3"/>
    <x v="0"/>
    <x v="2"/>
    <x v="1"/>
    <x v="1"/>
    <x v="2"/>
    <x v="0"/>
    <x v="0"/>
    <x v="3"/>
    <s v="2022-06-24"/>
    <x v="0"/>
    <n v="2300"/>
    <x v="0"/>
    <m/>
    <x v="0"/>
    <m/>
    <x v="3"/>
    <n v="100474696"/>
    <x v="0"/>
    <x v="0"/>
    <s v="Retenções Iur"/>
    <s v="ORI"/>
    <x v="0"/>
    <s v="RIUR"/>
    <x v="0"/>
    <x v="0"/>
    <x v="0"/>
    <x v="0"/>
    <x v="0"/>
    <x v="0"/>
    <x v="0"/>
    <x v="0"/>
    <x v="0"/>
    <x v="0"/>
    <x v="0"/>
    <s v="Retenções Iur"/>
    <x v="0"/>
    <x v="0"/>
    <x v="0"/>
    <x v="0"/>
    <x v="2"/>
    <x v="0"/>
    <x v="0"/>
    <s v="000000"/>
    <x v="0"/>
    <x v="1"/>
    <x v="0"/>
    <x v="0"/>
    <s v="RETENCAO OT"/>
  </r>
  <r>
    <x v="1"/>
    <n v="0"/>
    <n v="0"/>
    <n v="0"/>
    <n v="5250"/>
    <x v="3253"/>
    <x v="0"/>
    <x v="0"/>
    <x v="0"/>
    <s v="80.02.01"/>
    <x v="3"/>
    <x v="3"/>
    <x v="3"/>
    <s v="Retenções Iur"/>
    <s v="80.02.01"/>
    <s v="Retenções Iur"/>
    <s v="80.02.01"/>
    <x v="3"/>
    <x v="0"/>
    <x v="2"/>
    <x v="1"/>
    <x v="1"/>
    <x v="2"/>
    <x v="0"/>
    <x v="0"/>
    <x v="3"/>
    <s v="2022-06-24"/>
    <x v="0"/>
    <n v="5250"/>
    <x v="0"/>
    <m/>
    <x v="0"/>
    <m/>
    <x v="3"/>
    <n v="100474696"/>
    <x v="0"/>
    <x v="0"/>
    <s v="Retenções Iur"/>
    <s v="ORI"/>
    <x v="0"/>
    <s v="RIUR"/>
    <x v="0"/>
    <x v="0"/>
    <x v="0"/>
    <x v="0"/>
    <x v="0"/>
    <x v="0"/>
    <x v="0"/>
    <x v="0"/>
    <x v="0"/>
    <x v="0"/>
    <x v="0"/>
    <s v="Retenções Iur"/>
    <x v="0"/>
    <x v="0"/>
    <x v="0"/>
    <x v="0"/>
    <x v="2"/>
    <x v="0"/>
    <x v="0"/>
    <s v="000000"/>
    <x v="0"/>
    <x v="1"/>
    <x v="0"/>
    <x v="0"/>
    <s v="RETENCAO OT"/>
  </r>
  <r>
    <x v="1"/>
    <n v="0"/>
    <n v="0"/>
    <n v="0"/>
    <n v="2300"/>
    <x v="3254"/>
    <x v="0"/>
    <x v="0"/>
    <x v="0"/>
    <s v="80.02.01"/>
    <x v="3"/>
    <x v="3"/>
    <x v="3"/>
    <s v="Retenções Iur"/>
    <s v="80.02.01"/>
    <s v="Retenções Iur"/>
    <s v="80.02.01"/>
    <x v="3"/>
    <x v="0"/>
    <x v="2"/>
    <x v="1"/>
    <x v="1"/>
    <x v="2"/>
    <x v="0"/>
    <x v="0"/>
    <x v="3"/>
    <s v="2022-06-24"/>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255"/>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3256"/>
    <x v="0"/>
    <x v="0"/>
    <x v="0"/>
    <s v="80.02.10.26"/>
    <x v="21"/>
    <x v="3"/>
    <x v="3"/>
    <s v="Outros"/>
    <s v="80.02.10"/>
    <s v="Outros"/>
    <s v="80.02.10"/>
    <x v="31"/>
    <x v="0"/>
    <x v="2"/>
    <x v="10"/>
    <x v="1"/>
    <x v="2"/>
    <x v="0"/>
    <x v="0"/>
    <x v="3"/>
    <s v="2022-06-23"/>
    <x v="0"/>
    <n v="1633"/>
    <x v="0"/>
    <m/>
    <x v="0"/>
    <m/>
    <x v="37"/>
    <n v="100479277"/>
    <x v="0"/>
    <x v="0"/>
    <s v="Retenção Sansung"/>
    <s v="ORI"/>
    <x v="0"/>
    <s v="RS"/>
    <x v="0"/>
    <x v="0"/>
    <x v="0"/>
    <x v="0"/>
    <x v="0"/>
    <x v="0"/>
    <x v="0"/>
    <x v="1"/>
    <x v="0"/>
    <x v="0"/>
    <x v="0"/>
    <s v="Retenção Sansung"/>
    <x v="0"/>
    <x v="0"/>
    <x v="0"/>
    <x v="0"/>
    <x v="2"/>
    <x v="0"/>
    <x v="0"/>
    <s v="000000"/>
    <x v="0"/>
    <x v="1"/>
    <x v="0"/>
    <x v="0"/>
    <s v="RETENCAO OT"/>
  </r>
  <r>
    <x v="0"/>
    <n v="0"/>
    <n v="0"/>
    <n v="0"/>
    <n v="27195"/>
    <x v="3257"/>
    <x v="0"/>
    <x v="1"/>
    <x v="0"/>
    <s v="01.27.06.68"/>
    <x v="56"/>
    <x v="2"/>
    <x v="2"/>
    <s v="Requalificação Urbana e habitação"/>
    <s v="01.27.06"/>
    <s v="Requalificação Urbana e habitação"/>
    <s v="01.27.06"/>
    <x v="1"/>
    <x v="0"/>
    <x v="1"/>
    <x v="1"/>
    <x v="0"/>
    <x v="1"/>
    <x v="1"/>
    <x v="0"/>
    <x v="6"/>
    <s v="2022-07-06"/>
    <x v="2"/>
    <n v="27195"/>
    <x v="0"/>
    <m/>
    <x v="0"/>
    <m/>
    <x v="5"/>
    <n v="100476920"/>
    <x v="0"/>
    <x v="0"/>
    <s v="Requalificação Urbana e Ambiental  de Manguinho"/>
    <s v="ORI"/>
    <x v="0"/>
    <s v="RM"/>
    <x v="0"/>
    <x v="0"/>
    <x v="0"/>
    <x v="0"/>
    <x v="0"/>
    <x v="0"/>
    <x v="0"/>
    <x v="1"/>
    <x v="0"/>
    <x v="0"/>
    <x v="0"/>
    <s v="Requalificação Urbana e Ambiental  de Manguinho"/>
    <x v="0"/>
    <x v="0"/>
    <x v="0"/>
    <x v="0"/>
    <x v="1"/>
    <x v="0"/>
    <x v="0"/>
    <s v="000000"/>
    <x v="0"/>
    <x v="0"/>
    <x v="0"/>
    <x v="0"/>
    <s v="Pagamento a favor de Felisberto Carvalho Auto, referente a fornecimento de combustíveis, conforme proposta em anexo."/>
  </r>
  <r>
    <x v="0"/>
    <n v="0"/>
    <n v="0"/>
    <n v="0"/>
    <n v="16000"/>
    <x v="3258"/>
    <x v="0"/>
    <x v="1"/>
    <x v="0"/>
    <s v="01.28.01.08"/>
    <x v="30"/>
    <x v="5"/>
    <x v="6"/>
    <s v="Habitação Social"/>
    <s v="01.28.01"/>
    <s v="Habitação Social"/>
    <s v="01.28.01"/>
    <x v="1"/>
    <x v="0"/>
    <x v="1"/>
    <x v="1"/>
    <x v="0"/>
    <x v="1"/>
    <x v="1"/>
    <x v="0"/>
    <x v="6"/>
    <s v="2022-07-11"/>
    <x v="2"/>
    <n v="16000"/>
    <x v="0"/>
    <m/>
    <x v="0"/>
    <m/>
    <x v="41"/>
    <n v="100456164"/>
    <x v="0"/>
    <x v="0"/>
    <s v="Habitações Sociais"/>
    <s v="ORI"/>
    <x v="0"/>
    <s v="HS"/>
    <x v="0"/>
    <x v="0"/>
    <x v="0"/>
    <x v="0"/>
    <x v="0"/>
    <x v="0"/>
    <x v="0"/>
    <x v="1"/>
    <x v="0"/>
    <x v="0"/>
    <x v="0"/>
    <s v="Habitações Sociais"/>
    <x v="0"/>
    <x v="0"/>
    <x v="0"/>
    <x v="0"/>
    <x v="1"/>
    <x v="0"/>
    <x v="0"/>
    <s v="000000"/>
    <x v="0"/>
    <x v="0"/>
    <x v="0"/>
    <x v="0"/>
    <s v="Pagamento a Favor da industria Carvalho, referente a fornecimentos de de blocos para conclusão da Habitação Social da Sra. Maria Socorro em Achada Pizarra , conforme a proposta e fatura em anexo"/>
  </r>
  <r>
    <x v="1"/>
    <n v="0"/>
    <n v="0"/>
    <n v="0"/>
    <n v="111450"/>
    <x v="3259"/>
    <x v="0"/>
    <x v="1"/>
    <x v="0"/>
    <s v="03.16.15"/>
    <x v="6"/>
    <x v="0"/>
    <x v="5"/>
    <s v="Direção Financeira"/>
    <s v="03.16.15"/>
    <s v="Direção Financeira"/>
    <s v="03.16.15"/>
    <x v="22"/>
    <x v="0"/>
    <x v="1"/>
    <x v="1"/>
    <x v="0"/>
    <x v="0"/>
    <x v="2"/>
    <x v="0"/>
    <x v="7"/>
    <s v="2022-08-02"/>
    <x v="2"/>
    <n v="111450"/>
    <x v="0"/>
    <m/>
    <x v="0"/>
    <m/>
    <x v="1"/>
    <n v="100477569"/>
    <x v="0"/>
    <x v="0"/>
    <s v="Direção Financeira"/>
    <s v="ORI"/>
    <x v="0"/>
    <m/>
    <x v="0"/>
    <x v="0"/>
    <x v="0"/>
    <x v="0"/>
    <x v="0"/>
    <x v="0"/>
    <x v="0"/>
    <x v="0"/>
    <x v="0"/>
    <x v="0"/>
    <x v="0"/>
    <s v="Direção Financeira"/>
    <x v="0"/>
    <x v="0"/>
    <x v="0"/>
    <x v="0"/>
    <x v="0"/>
    <x v="0"/>
    <x v="0"/>
    <s v="000000"/>
    <x v="0"/>
    <x v="0"/>
    <x v="0"/>
    <x v="0"/>
    <s v="Pagamento a favor do Li Ponta, pelo fornecimento de refeições, servidas nas visitas de delegações diversas ao município, conforme propostas em anexo."/>
  </r>
  <r>
    <x v="0"/>
    <n v="0"/>
    <n v="0"/>
    <n v="0"/>
    <n v="150000"/>
    <x v="3260"/>
    <x v="0"/>
    <x v="1"/>
    <x v="0"/>
    <s v="01.27.06.89"/>
    <x v="10"/>
    <x v="2"/>
    <x v="2"/>
    <s v="Requalificação Urbana e habitação"/>
    <s v="01.27.06"/>
    <s v="Requalificação Urbana e habitação"/>
    <s v="01.27.06"/>
    <x v="1"/>
    <x v="0"/>
    <x v="1"/>
    <x v="1"/>
    <x v="0"/>
    <x v="1"/>
    <x v="1"/>
    <x v="0"/>
    <x v="6"/>
    <s v="2022-07-27"/>
    <x v="2"/>
    <n v="150000"/>
    <x v="0"/>
    <m/>
    <x v="0"/>
    <m/>
    <x v="235"/>
    <n v="100477593"/>
    <x v="0"/>
    <x v="0"/>
    <s v="Conclusão da Estrada de Ribeireta "/>
    <s v="ORI"/>
    <x v="0"/>
    <s v="CER"/>
    <x v="0"/>
    <x v="0"/>
    <x v="0"/>
    <x v="0"/>
    <x v="0"/>
    <x v="0"/>
    <x v="0"/>
    <x v="1"/>
    <x v="0"/>
    <x v="0"/>
    <x v="0"/>
    <s v="Conclusão da Estrada de Ribeireta "/>
    <x v="0"/>
    <x v="0"/>
    <x v="0"/>
    <x v="0"/>
    <x v="1"/>
    <x v="0"/>
    <x v="0"/>
    <s v="000000"/>
    <x v="0"/>
    <x v="0"/>
    <x v="0"/>
    <x v="0"/>
    <s v="Pagamento da 2ª parcela da faturação nº 2, favor da Empresa Renato Moreira Construções, referente á trabalhos de construção de muros de proteção, no âmbito dos trabalhos de calcetamento da estrada de acesso a Ribeireta, conforme fatura e proposta em anexo."/>
  </r>
  <r>
    <x v="1"/>
    <n v="0"/>
    <n v="0"/>
    <n v="0"/>
    <n v="1800"/>
    <x v="3261"/>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Amália Landim Fernandes, referente ao mês de Julho de 2022, conforme documento em anexo.   "/>
  </r>
  <r>
    <x v="1"/>
    <n v="0"/>
    <n v="0"/>
    <n v="0"/>
    <n v="10200"/>
    <x v="3261"/>
    <x v="0"/>
    <x v="1"/>
    <x v="0"/>
    <s v="03.16.01"/>
    <x v="39"/>
    <x v="0"/>
    <x v="5"/>
    <s v="Assembleia Municipal"/>
    <s v="03.16.01"/>
    <s v="Assembleia Municipal"/>
    <s v="03.16.01"/>
    <x v="61"/>
    <x v="0"/>
    <x v="1"/>
    <x v="1"/>
    <x v="0"/>
    <x v="0"/>
    <x v="2"/>
    <x v="0"/>
    <x v="7"/>
    <s v="2022-08-02"/>
    <x v="2"/>
    <n v="10200"/>
    <x v="0"/>
    <m/>
    <x v="0"/>
    <m/>
    <x v="188"/>
    <n v="100433590"/>
    <x v="0"/>
    <x v="0"/>
    <s v="Assembleia Municipal"/>
    <s v="ORI"/>
    <x v="0"/>
    <s v="AM"/>
    <x v="0"/>
    <x v="0"/>
    <x v="0"/>
    <x v="0"/>
    <x v="0"/>
    <x v="0"/>
    <x v="0"/>
    <x v="0"/>
    <x v="0"/>
    <x v="0"/>
    <x v="0"/>
    <s v="Assembleia Municipal"/>
    <x v="0"/>
    <x v="0"/>
    <x v="0"/>
    <x v="0"/>
    <x v="0"/>
    <x v="0"/>
    <x v="0"/>
    <s v="000000"/>
    <x v="0"/>
    <x v="0"/>
    <x v="0"/>
    <x v="0"/>
    <s v="Pagamento da senha de presença a favor da Sra. Amália Landim Fernandes, referente ao mês de Julho de 2022, conforme documento em anexo.   "/>
  </r>
  <r>
    <x v="1"/>
    <n v="0"/>
    <n v="0"/>
    <n v="0"/>
    <n v="1800"/>
    <x v="3262"/>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Ailton Mendes Rodrigues, referente ao mês de Julho de 2022, conforme documento em anexo."/>
  </r>
  <r>
    <x v="1"/>
    <n v="0"/>
    <n v="0"/>
    <n v="0"/>
    <n v="10200"/>
    <x v="3262"/>
    <x v="0"/>
    <x v="1"/>
    <x v="0"/>
    <s v="03.16.01"/>
    <x v="39"/>
    <x v="0"/>
    <x v="5"/>
    <s v="Assembleia Municipal"/>
    <s v="03.16.01"/>
    <s v="Assembleia Municipal"/>
    <s v="03.16.01"/>
    <x v="61"/>
    <x v="0"/>
    <x v="1"/>
    <x v="1"/>
    <x v="0"/>
    <x v="0"/>
    <x v="2"/>
    <x v="0"/>
    <x v="7"/>
    <s v="2022-08-02"/>
    <x v="2"/>
    <n v="10200"/>
    <x v="0"/>
    <m/>
    <x v="0"/>
    <m/>
    <x v="454"/>
    <n v="100478099"/>
    <x v="0"/>
    <x v="0"/>
    <s v="Assembleia Municipal"/>
    <s v="ORI"/>
    <x v="0"/>
    <s v="AM"/>
    <x v="0"/>
    <x v="0"/>
    <x v="0"/>
    <x v="0"/>
    <x v="0"/>
    <x v="0"/>
    <x v="0"/>
    <x v="0"/>
    <x v="0"/>
    <x v="0"/>
    <x v="0"/>
    <s v="Assembleia Municipal"/>
    <x v="0"/>
    <x v="0"/>
    <x v="0"/>
    <x v="0"/>
    <x v="0"/>
    <x v="0"/>
    <x v="0"/>
    <s v="000000"/>
    <x v="0"/>
    <x v="0"/>
    <x v="0"/>
    <x v="0"/>
    <s v="Pagamento da senha de presença a favor do Sr. Ailton Mendes Rodrigues, referente ao mês de Julho de 2022, conforme documento em anexo."/>
  </r>
  <r>
    <x v="1"/>
    <n v="0"/>
    <n v="0"/>
    <n v="0"/>
    <n v="1800"/>
    <x v="3263"/>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Francisco de Pina Semedo, referente ao mês de Julho de 2022, conforme documento em anexo"/>
  </r>
  <r>
    <x v="1"/>
    <n v="0"/>
    <n v="0"/>
    <n v="0"/>
    <n v="10200"/>
    <x v="3263"/>
    <x v="0"/>
    <x v="1"/>
    <x v="0"/>
    <s v="03.16.01"/>
    <x v="39"/>
    <x v="0"/>
    <x v="5"/>
    <s v="Assembleia Municipal"/>
    <s v="03.16.01"/>
    <s v="Assembleia Municipal"/>
    <s v="03.16.01"/>
    <x v="61"/>
    <x v="0"/>
    <x v="1"/>
    <x v="1"/>
    <x v="0"/>
    <x v="0"/>
    <x v="2"/>
    <x v="0"/>
    <x v="7"/>
    <s v="2022-08-02"/>
    <x v="2"/>
    <n v="10200"/>
    <x v="0"/>
    <m/>
    <x v="0"/>
    <m/>
    <x v="230"/>
    <n v="100394691"/>
    <x v="0"/>
    <x v="0"/>
    <s v="Assembleia Municipal"/>
    <s v="ORI"/>
    <x v="0"/>
    <s v="AM"/>
    <x v="0"/>
    <x v="0"/>
    <x v="0"/>
    <x v="0"/>
    <x v="0"/>
    <x v="0"/>
    <x v="0"/>
    <x v="0"/>
    <x v="0"/>
    <x v="0"/>
    <x v="0"/>
    <s v="Assembleia Municipal"/>
    <x v="0"/>
    <x v="0"/>
    <x v="0"/>
    <x v="0"/>
    <x v="0"/>
    <x v="0"/>
    <x v="0"/>
    <s v="000000"/>
    <x v="0"/>
    <x v="0"/>
    <x v="0"/>
    <x v="0"/>
    <s v="Pagamento da senha de presença a favor do Sr. Francisco de Pina Semedo, referente ao mês de Julho de 2022, conforme documento em anexo"/>
  </r>
  <r>
    <x v="1"/>
    <n v="0"/>
    <n v="0"/>
    <n v="0"/>
    <n v="8175"/>
    <x v="3264"/>
    <x v="0"/>
    <x v="0"/>
    <x v="0"/>
    <s v="80.02.01"/>
    <x v="3"/>
    <x v="3"/>
    <x v="3"/>
    <s v="Retenções Iur"/>
    <s v="80.02.01"/>
    <s v="Retenções Iur"/>
    <s v="80.02.01"/>
    <x v="3"/>
    <x v="0"/>
    <x v="2"/>
    <x v="1"/>
    <x v="1"/>
    <x v="2"/>
    <x v="0"/>
    <x v="0"/>
    <x v="4"/>
    <s v="2022-01-26"/>
    <x v="1"/>
    <n v="8175"/>
    <x v="0"/>
    <m/>
    <x v="0"/>
    <m/>
    <x v="3"/>
    <n v="100474696"/>
    <x v="0"/>
    <x v="0"/>
    <s v="Retenções Iur"/>
    <s v="ORI"/>
    <x v="0"/>
    <s v="RIUR"/>
    <x v="0"/>
    <x v="0"/>
    <x v="0"/>
    <x v="0"/>
    <x v="0"/>
    <x v="0"/>
    <x v="0"/>
    <x v="0"/>
    <x v="0"/>
    <x v="0"/>
    <x v="0"/>
    <s v="Retenções Iur"/>
    <x v="0"/>
    <x v="0"/>
    <x v="0"/>
    <x v="0"/>
    <x v="2"/>
    <x v="0"/>
    <x v="0"/>
    <s v="000000"/>
    <x v="0"/>
    <x v="1"/>
    <x v="0"/>
    <x v="0"/>
    <s v="RETENCAO OT"/>
  </r>
  <r>
    <x v="1"/>
    <n v="0"/>
    <n v="0"/>
    <n v="0"/>
    <n v="1200"/>
    <x v="3265"/>
    <x v="0"/>
    <x v="1"/>
    <x v="0"/>
    <s v="03.16.15"/>
    <x v="6"/>
    <x v="0"/>
    <x v="5"/>
    <s v="Direção Financeira"/>
    <s v="03.16.15"/>
    <s v="Direção Financeira"/>
    <s v="03.16.15"/>
    <x v="67"/>
    <x v="0"/>
    <x v="1"/>
    <x v="1"/>
    <x v="0"/>
    <x v="0"/>
    <x v="2"/>
    <x v="0"/>
    <x v="5"/>
    <s v="2022-02-03"/>
    <x v="1"/>
    <n v="1200"/>
    <x v="0"/>
    <m/>
    <x v="0"/>
    <m/>
    <x v="0"/>
    <n v="100474914"/>
    <x v="0"/>
    <x v="0"/>
    <s v="Direção Financeira"/>
    <s v="ORI"/>
    <x v="0"/>
    <m/>
    <x v="0"/>
    <x v="0"/>
    <x v="0"/>
    <x v="0"/>
    <x v="0"/>
    <x v="0"/>
    <x v="0"/>
    <x v="0"/>
    <x v="0"/>
    <x v="0"/>
    <x v="0"/>
    <s v="Direção Financeira"/>
    <x v="0"/>
    <x v="0"/>
    <x v="0"/>
    <x v="0"/>
    <x v="0"/>
    <x v="0"/>
    <x v="0"/>
    <s v="000205"/>
    <x v="0"/>
    <x v="0"/>
    <x v="0"/>
    <x v="0"/>
    <s v="Pagamento a favor de Impressa Nacional CV, referente a aquisição de Livros, conforme documento em anexo."/>
  </r>
  <r>
    <x v="1"/>
    <n v="0"/>
    <n v="0"/>
    <n v="0"/>
    <n v="12000"/>
    <x v="3266"/>
    <x v="0"/>
    <x v="1"/>
    <x v="0"/>
    <s v="03.16.15"/>
    <x v="6"/>
    <x v="0"/>
    <x v="5"/>
    <s v="Direção Financeira"/>
    <s v="03.16.15"/>
    <s v="Direção Financeira"/>
    <s v="03.16.15"/>
    <x v="9"/>
    <x v="0"/>
    <x v="1"/>
    <x v="5"/>
    <x v="0"/>
    <x v="0"/>
    <x v="2"/>
    <x v="0"/>
    <x v="5"/>
    <s v="2022-02-25"/>
    <x v="1"/>
    <n v="12000"/>
    <x v="0"/>
    <m/>
    <x v="0"/>
    <m/>
    <x v="26"/>
    <n v="100447033"/>
    <x v="0"/>
    <x v="0"/>
    <s v="Direção Financeira"/>
    <s v="ORI"/>
    <x v="0"/>
    <m/>
    <x v="0"/>
    <x v="0"/>
    <x v="0"/>
    <x v="0"/>
    <x v="0"/>
    <x v="0"/>
    <x v="0"/>
    <x v="1"/>
    <x v="0"/>
    <x v="0"/>
    <x v="0"/>
    <s v="Direção Financeira"/>
    <x v="0"/>
    <x v="0"/>
    <x v="0"/>
    <x v="0"/>
    <x v="0"/>
    <x v="0"/>
    <x v="0"/>
    <s v="000000"/>
    <x v="0"/>
    <x v="0"/>
    <x v="0"/>
    <x v="0"/>
    <s v="Ajuda de custo a favor do Sr. Emanuel Correia Semedo aquando as suas deslocações a cidade da Praia, em missões oficiais de serviço, no âmbito do processo de levantamento de donativos à favor da Câmara, nos dias 3,8,11,,22, 23 e 24 do corrente mês, conforme justificativo em anexo."/>
  </r>
  <r>
    <x v="0"/>
    <n v="0"/>
    <n v="0"/>
    <n v="0"/>
    <n v="15000"/>
    <x v="3267"/>
    <x v="0"/>
    <x v="1"/>
    <x v="0"/>
    <s v="03.16.15"/>
    <x v="6"/>
    <x v="0"/>
    <x v="5"/>
    <s v="Direção Financeira"/>
    <s v="03.16.15"/>
    <s v="Direção Financeira"/>
    <s v="03.16.15"/>
    <x v="71"/>
    <x v="0"/>
    <x v="1"/>
    <x v="1"/>
    <x v="0"/>
    <x v="0"/>
    <x v="1"/>
    <x v="0"/>
    <x v="2"/>
    <s v="2022-03-03"/>
    <x v="1"/>
    <n v="15000"/>
    <x v="0"/>
    <m/>
    <x v="0"/>
    <m/>
    <x v="3"/>
    <n v="100474696"/>
    <x v="0"/>
    <x v="1"/>
    <s v="Direção Financeira"/>
    <s v="ORI"/>
    <x v="0"/>
    <m/>
    <x v="0"/>
    <x v="0"/>
    <x v="0"/>
    <x v="0"/>
    <x v="0"/>
    <x v="0"/>
    <x v="0"/>
    <x v="1"/>
    <x v="0"/>
    <x v="0"/>
    <x v="0"/>
    <s v="Direção Financeira"/>
    <x v="0"/>
    <x v="0"/>
    <x v="0"/>
    <x v="0"/>
    <x v="0"/>
    <x v="0"/>
    <x v="0"/>
    <s v="000490"/>
    <x v="0"/>
    <x v="0"/>
    <x v="1"/>
    <x v="0"/>
    <s v="Pagamento de divida a favor de Hélio Sanches, conforme documento em anexo."/>
  </r>
  <r>
    <x v="0"/>
    <n v="0"/>
    <n v="0"/>
    <n v="0"/>
    <n v="85000"/>
    <x v="3267"/>
    <x v="0"/>
    <x v="1"/>
    <x v="0"/>
    <s v="03.16.15"/>
    <x v="6"/>
    <x v="0"/>
    <x v="5"/>
    <s v="Direção Financeira"/>
    <s v="03.16.15"/>
    <s v="Direção Financeira"/>
    <s v="03.16.15"/>
    <x v="71"/>
    <x v="0"/>
    <x v="1"/>
    <x v="1"/>
    <x v="0"/>
    <x v="0"/>
    <x v="1"/>
    <x v="0"/>
    <x v="2"/>
    <s v="2022-03-03"/>
    <x v="1"/>
    <n v="85000"/>
    <x v="0"/>
    <m/>
    <x v="0"/>
    <m/>
    <x v="437"/>
    <n v="100227823"/>
    <x v="0"/>
    <x v="0"/>
    <s v="Direção Financeira"/>
    <s v="ORI"/>
    <x v="0"/>
    <m/>
    <x v="0"/>
    <x v="0"/>
    <x v="0"/>
    <x v="0"/>
    <x v="0"/>
    <x v="0"/>
    <x v="0"/>
    <x v="1"/>
    <x v="0"/>
    <x v="0"/>
    <x v="0"/>
    <s v="Direção Financeira"/>
    <x v="0"/>
    <x v="0"/>
    <x v="0"/>
    <x v="0"/>
    <x v="0"/>
    <x v="0"/>
    <x v="0"/>
    <s v="000490"/>
    <x v="0"/>
    <x v="0"/>
    <x v="0"/>
    <x v="0"/>
    <s v="Pagamento de divida a favor de Hélio Sanches, conforme documento em anexo."/>
  </r>
  <r>
    <x v="1"/>
    <n v="0"/>
    <n v="0"/>
    <n v="0"/>
    <n v="1440"/>
    <x v="3268"/>
    <x v="0"/>
    <x v="0"/>
    <x v="0"/>
    <s v="80.02.01"/>
    <x v="3"/>
    <x v="3"/>
    <x v="3"/>
    <s v="Retenções Iur"/>
    <s v="80.02.01"/>
    <s v="Retenções Iur"/>
    <s v="80.02.01"/>
    <x v="3"/>
    <x v="0"/>
    <x v="2"/>
    <x v="1"/>
    <x v="1"/>
    <x v="2"/>
    <x v="0"/>
    <x v="0"/>
    <x v="2"/>
    <s v="2022-03-25"/>
    <x v="1"/>
    <n v="1440"/>
    <x v="0"/>
    <m/>
    <x v="0"/>
    <m/>
    <x v="3"/>
    <n v="100474696"/>
    <x v="0"/>
    <x v="0"/>
    <s v="Retenções Iur"/>
    <s v="ORI"/>
    <x v="0"/>
    <s v="RIUR"/>
    <x v="0"/>
    <x v="0"/>
    <x v="0"/>
    <x v="0"/>
    <x v="0"/>
    <x v="0"/>
    <x v="0"/>
    <x v="0"/>
    <x v="0"/>
    <x v="0"/>
    <x v="0"/>
    <s v="Retenções Iur"/>
    <x v="0"/>
    <x v="0"/>
    <x v="0"/>
    <x v="0"/>
    <x v="2"/>
    <x v="0"/>
    <x v="0"/>
    <s v="000000"/>
    <x v="0"/>
    <x v="1"/>
    <x v="0"/>
    <x v="0"/>
    <s v="RETENCAO OT"/>
  </r>
  <r>
    <x v="1"/>
    <n v="0"/>
    <n v="0"/>
    <n v="0"/>
    <n v="840000"/>
    <x v="3269"/>
    <x v="0"/>
    <x v="0"/>
    <x v="0"/>
    <s v="03.03.10"/>
    <x v="0"/>
    <x v="0"/>
    <x v="0"/>
    <s v="Receitas Da Câmara"/>
    <s v="03.03.10"/>
    <s v="Receitas Da Câmara"/>
    <s v="03.03.10"/>
    <x v="37"/>
    <x v="0"/>
    <x v="5"/>
    <x v="4"/>
    <x v="0"/>
    <x v="0"/>
    <x v="0"/>
    <x v="0"/>
    <x v="5"/>
    <s v="2022-02-15"/>
    <x v="1"/>
    <n v="840000"/>
    <x v="0"/>
    <m/>
    <x v="0"/>
    <m/>
    <x v="0"/>
    <n v="100474914"/>
    <x v="0"/>
    <x v="0"/>
    <s v="Receitas Da Câmara"/>
    <s v="EXT"/>
    <x v="0"/>
    <s v="RDC"/>
    <x v="0"/>
    <x v="0"/>
    <x v="0"/>
    <x v="0"/>
    <x v="0"/>
    <x v="0"/>
    <x v="0"/>
    <x v="0"/>
    <x v="0"/>
    <x v="0"/>
    <x v="0"/>
    <s v="Receitas Da Câmara"/>
    <x v="0"/>
    <x v="0"/>
    <x v="0"/>
    <x v="0"/>
    <x v="0"/>
    <x v="0"/>
    <x v="0"/>
    <s v="000000"/>
    <x v="0"/>
    <x v="0"/>
    <x v="0"/>
    <x v="0"/>
    <s v="Transferência de caução de manutenção concurso 01/2022, conforme estrato em anexo."/>
  </r>
  <r>
    <x v="0"/>
    <n v="0"/>
    <n v="0"/>
    <n v="0"/>
    <n v="720000"/>
    <x v="3270"/>
    <x v="0"/>
    <x v="0"/>
    <x v="0"/>
    <s v="03.03.10"/>
    <x v="0"/>
    <x v="0"/>
    <x v="0"/>
    <s v="Receitas Da Câmara"/>
    <s v="03.03.10"/>
    <s v="Receitas Da Câmara"/>
    <s v="03.03.10"/>
    <x v="45"/>
    <x v="0"/>
    <x v="1"/>
    <x v="1"/>
    <x v="0"/>
    <x v="0"/>
    <x v="0"/>
    <x v="0"/>
    <x v="5"/>
    <s v="2022-02-15"/>
    <x v="1"/>
    <n v="720000"/>
    <x v="0"/>
    <m/>
    <x v="0"/>
    <m/>
    <x v="0"/>
    <n v="100474914"/>
    <x v="0"/>
    <x v="0"/>
    <s v="Receitas Da Câmara"/>
    <s v="EXT"/>
    <x v="0"/>
    <s v="RDC"/>
    <x v="0"/>
    <x v="0"/>
    <x v="0"/>
    <x v="0"/>
    <x v="0"/>
    <x v="0"/>
    <x v="0"/>
    <x v="0"/>
    <x v="0"/>
    <x v="0"/>
    <x v="0"/>
    <s v="Receitas Da Câmara"/>
    <x v="0"/>
    <x v="0"/>
    <x v="0"/>
    <x v="0"/>
    <x v="0"/>
    <x v="0"/>
    <x v="0"/>
    <s v="000000"/>
    <x v="0"/>
    <x v="0"/>
    <x v="0"/>
    <x v="0"/>
    <s v=" Transferência feita pela Sr. Aguida Pina Carvalho, referente compra de terreno do Sr. Frâncico Mendes Tavares, lote nº4579 área 196.60 em principal, conforme estrato em anexo.  "/>
  </r>
  <r>
    <x v="1"/>
    <n v="0"/>
    <n v="0"/>
    <n v="0"/>
    <n v="191842"/>
    <x v="3271"/>
    <x v="0"/>
    <x v="0"/>
    <x v="0"/>
    <s v="03.03.10"/>
    <x v="0"/>
    <x v="0"/>
    <x v="0"/>
    <s v="Receitas Da Câmara"/>
    <s v="03.03.10"/>
    <s v="Receitas Da Câmara"/>
    <s v="03.03.10"/>
    <x v="56"/>
    <x v="0"/>
    <x v="0"/>
    <x v="0"/>
    <x v="0"/>
    <x v="0"/>
    <x v="0"/>
    <x v="0"/>
    <x v="2"/>
    <s v="2022-03-04"/>
    <x v="1"/>
    <n v="191842"/>
    <x v="0"/>
    <m/>
    <x v="0"/>
    <m/>
    <x v="0"/>
    <n v="100474914"/>
    <x v="0"/>
    <x v="0"/>
    <s v="Receitas Da Câmara"/>
    <s v="EXT"/>
    <x v="0"/>
    <s v="RDC"/>
    <x v="0"/>
    <x v="0"/>
    <x v="0"/>
    <x v="0"/>
    <x v="0"/>
    <x v="0"/>
    <x v="0"/>
    <x v="0"/>
    <x v="0"/>
    <x v="0"/>
    <x v="0"/>
    <s v="Receitas Da Câmara"/>
    <x v="0"/>
    <x v="0"/>
    <x v="0"/>
    <x v="0"/>
    <x v="0"/>
    <x v="0"/>
    <x v="0"/>
    <s v="000000"/>
    <x v="0"/>
    <x v="0"/>
    <x v="0"/>
    <x v="0"/>
    <s v=" Transferência de Duodécimo, conforme documento em anexo.  "/>
  </r>
  <r>
    <x v="1"/>
    <n v="0"/>
    <n v="0"/>
    <n v="0"/>
    <n v="500"/>
    <x v="3272"/>
    <x v="0"/>
    <x v="1"/>
    <x v="0"/>
    <s v="01.25.05.09"/>
    <x v="15"/>
    <x v="4"/>
    <x v="4"/>
    <s v="Saúde"/>
    <s v="01.25.05"/>
    <s v="Saúde"/>
    <s v="01.25.05"/>
    <x v="5"/>
    <x v="0"/>
    <x v="4"/>
    <x v="3"/>
    <x v="0"/>
    <x v="1"/>
    <x v="2"/>
    <x v="0"/>
    <x v="0"/>
    <s v="2022-04-18"/>
    <x v="0"/>
    <n v="5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Pagamento de apoio para consulta, a favor da Sra. Arcângela Furtado, conforme Proposta em anexo."/>
  </r>
  <r>
    <x v="1"/>
    <n v="0"/>
    <n v="0"/>
    <n v="0"/>
    <n v="37000"/>
    <x v="3273"/>
    <x v="0"/>
    <x v="1"/>
    <x v="0"/>
    <s v="03.16.15"/>
    <x v="6"/>
    <x v="0"/>
    <x v="5"/>
    <s v="Direção Financeira"/>
    <s v="03.16.15"/>
    <s v="Direção Financeira"/>
    <s v="03.16.15"/>
    <x v="7"/>
    <x v="0"/>
    <x v="1"/>
    <x v="1"/>
    <x v="0"/>
    <x v="0"/>
    <x v="2"/>
    <x v="0"/>
    <x v="0"/>
    <s v="2022-04-19"/>
    <x v="0"/>
    <n v="37000"/>
    <x v="0"/>
    <m/>
    <x v="0"/>
    <m/>
    <x v="5"/>
    <n v="100476920"/>
    <x v="0"/>
    <x v="0"/>
    <s v="Direção Financeira"/>
    <s v="ORI"/>
    <x v="0"/>
    <m/>
    <x v="0"/>
    <x v="0"/>
    <x v="0"/>
    <x v="0"/>
    <x v="0"/>
    <x v="0"/>
    <x v="0"/>
    <x v="0"/>
    <x v="0"/>
    <x v="0"/>
    <x v="0"/>
    <s v="Direção Financeira"/>
    <x v="0"/>
    <x v="0"/>
    <x v="0"/>
    <x v="0"/>
    <x v="0"/>
    <x v="0"/>
    <x v="0"/>
    <s v="000000"/>
    <x v="0"/>
    <x v="0"/>
    <x v="0"/>
    <x v="0"/>
    <s v="Pagamento a favor Felisberto Carvalho Auto pela aquisição de 275,09 Lts de Combustível destinados as viaturas nos serviços do transporte de Dirigentes, conforme proposta em anexo.  "/>
  </r>
  <r>
    <x v="1"/>
    <n v="0"/>
    <n v="0"/>
    <n v="0"/>
    <n v="2300"/>
    <x v="3274"/>
    <x v="0"/>
    <x v="1"/>
    <x v="0"/>
    <s v="01.27.02.11"/>
    <x v="14"/>
    <x v="2"/>
    <x v="2"/>
    <s v="Saneamento básico"/>
    <s v="01.27.02"/>
    <s v="Saneamento básico"/>
    <s v="01.27.02"/>
    <x v="4"/>
    <x v="0"/>
    <x v="3"/>
    <x v="2"/>
    <x v="0"/>
    <x v="1"/>
    <x v="2"/>
    <x v="0"/>
    <x v="0"/>
    <s v="2022-04-2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abril 2022, conforme contrato em anexo. "/>
  </r>
  <r>
    <x v="1"/>
    <n v="0"/>
    <n v="0"/>
    <n v="0"/>
    <n v="13030"/>
    <x v="3274"/>
    <x v="0"/>
    <x v="1"/>
    <x v="0"/>
    <s v="01.27.02.11"/>
    <x v="14"/>
    <x v="2"/>
    <x v="2"/>
    <s v="Saneamento básico"/>
    <s v="01.27.02"/>
    <s v="Saneamento básico"/>
    <s v="01.27.02"/>
    <x v="4"/>
    <x v="0"/>
    <x v="3"/>
    <x v="2"/>
    <x v="0"/>
    <x v="1"/>
    <x v="2"/>
    <x v="0"/>
    <x v="0"/>
    <s v="2022-04-27"/>
    <x v="0"/>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abril 2022, conforme contrato em anexo. "/>
  </r>
  <r>
    <x v="1"/>
    <n v="0"/>
    <n v="0"/>
    <n v="0"/>
    <n v="2300"/>
    <x v="3275"/>
    <x v="0"/>
    <x v="1"/>
    <x v="0"/>
    <s v="03.16.15"/>
    <x v="6"/>
    <x v="0"/>
    <x v="5"/>
    <s v="Direção Financeira"/>
    <s v="03.16.15"/>
    <s v="Direção Financeira"/>
    <s v="03.16.15"/>
    <x v="20"/>
    <x v="0"/>
    <x v="1"/>
    <x v="5"/>
    <x v="0"/>
    <x v="0"/>
    <x v="2"/>
    <x v="0"/>
    <x v="0"/>
    <s v="2022-04-27"/>
    <x v="0"/>
    <n v="2300"/>
    <x v="0"/>
    <m/>
    <x v="0"/>
    <m/>
    <x v="3"/>
    <n v="100474696"/>
    <x v="0"/>
    <x v="1"/>
    <s v="Direção Financeira"/>
    <s v="ORI"/>
    <x v="0"/>
    <m/>
    <x v="0"/>
    <x v="0"/>
    <x v="0"/>
    <x v="0"/>
    <x v="0"/>
    <x v="0"/>
    <x v="0"/>
    <x v="0"/>
    <x v="0"/>
    <x v="0"/>
    <x v="0"/>
    <s v="Direção Financeira"/>
    <x v="0"/>
    <x v="0"/>
    <x v="0"/>
    <x v="0"/>
    <x v="0"/>
    <x v="0"/>
    <x v="0"/>
    <s v="000000"/>
    <x v="0"/>
    <x v="0"/>
    <x v="1"/>
    <x v="0"/>
    <s v="Pagamento a favor do Sr. Mateus Gomes Lopes, pelo serviço de segurança referente ao mês de abril 2022, conforme contrato em anexo. "/>
  </r>
  <r>
    <x v="1"/>
    <n v="0"/>
    <n v="0"/>
    <n v="0"/>
    <n v="13030"/>
    <x v="3275"/>
    <x v="0"/>
    <x v="1"/>
    <x v="0"/>
    <s v="03.16.15"/>
    <x v="6"/>
    <x v="0"/>
    <x v="5"/>
    <s v="Direção Financeira"/>
    <s v="03.16.15"/>
    <s v="Direção Financeira"/>
    <s v="03.16.15"/>
    <x v="20"/>
    <x v="0"/>
    <x v="1"/>
    <x v="5"/>
    <x v="0"/>
    <x v="0"/>
    <x v="2"/>
    <x v="0"/>
    <x v="0"/>
    <s v="2022-04-27"/>
    <x v="0"/>
    <n v="13030"/>
    <x v="0"/>
    <m/>
    <x v="0"/>
    <m/>
    <x v="346"/>
    <n v="100477179"/>
    <x v="0"/>
    <x v="0"/>
    <s v="Direção Financeira"/>
    <s v="ORI"/>
    <x v="0"/>
    <m/>
    <x v="0"/>
    <x v="0"/>
    <x v="0"/>
    <x v="0"/>
    <x v="0"/>
    <x v="0"/>
    <x v="0"/>
    <x v="0"/>
    <x v="0"/>
    <x v="0"/>
    <x v="0"/>
    <s v="Direção Financeira"/>
    <x v="0"/>
    <x v="0"/>
    <x v="0"/>
    <x v="0"/>
    <x v="0"/>
    <x v="0"/>
    <x v="0"/>
    <s v="000000"/>
    <x v="0"/>
    <x v="0"/>
    <x v="0"/>
    <x v="0"/>
    <s v="Pagamento a favor do Sr. Mateus Gomes Lopes, pelo serviço de segurança referente ao mês de abril 2022, conforme contrato em anexo. "/>
  </r>
  <r>
    <x v="1"/>
    <n v="0"/>
    <n v="0"/>
    <n v="0"/>
    <n v="240"/>
    <x v="3276"/>
    <x v="0"/>
    <x v="0"/>
    <x v="0"/>
    <s v="03.03.10"/>
    <x v="0"/>
    <x v="0"/>
    <x v="0"/>
    <s v="Receitas Da Câmara"/>
    <s v="03.03.10"/>
    <s v="Receitas Da Câmara"/>
    <s v="03.03.10"/>
    <x v="36"/>
    <x v="0"/>
    <x v="5"/>
    <x v="4"/>
    <x v="0"/>
    <x v="0"/>
    <x v="0"/>
    <x v="0"/>
    <x v="0"/>
    <s v="2022-04-22"/>
    <x v="0"/>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3277"/>
    <x v="0"/>
    <x v="0"/>
    <x v="0"/>
    <s v="03.03.10"/>
    <x v="0"/>
    <x v="0"/>
    <x v="0"/>
    <s v="Receitas Da Câmara"/>
    <s v="03.03.10"/>
    <s v="Receitas Da Câmara"/>
    <s v="03.03.10"/>
    <x v="73"/>
    <x v="0"/>
    <x v="5"/>
    <x v="4"/>
    <x v="0"/>
    <x v="0"/>
    <x v="0"/>
    <x v="0"/>
    <x v="0"/>
    <s v="2022-04-22"/>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60"/>
    <x v="3278"/>
    <x v="0"/>
    <x v="0"/>
    <x v="0"/>
    <s v="03.03.10"/>
    <x v="0"/>
    <x v="0"/>
    <x v="0"/>
    <s v="Receitas Da Câmara"/>
    <s v="03.03.10"/>
    <s v="Receitas Da Câmara"/>
    <s v="03.03.10"/>
    <x v="40"/>
    <x v="0"/>
    <x v="5"/>
    <x v="4"/>
    <x v="0"/>
    <x v="0"/>
    <x v="0"/>
    <x v="0"/>
    <x v="0"/>
    <s v="2022-04-22"/>
    <x v="0"/>
    <n v="5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90"/>
    <x v="3279"/>
    <x v="0"/>
    <x v="0"/>
    <x v="0"/>
    <s v="03.03.10"/>
    <x v="0"/>
    <x v="0"/>
    <x v="0"/>
    <s v="Receitas Da Câmara"/>
    <s v="03.03.10"/>
    <s v="Receitas Da Câmara"/>
    <s v="03.03.10"/>
    <x v="34"/>
    <x v="0"/>
    <x v="5"/>
    <x v="4"/>
    <x v="0"/>
    <x v="0"/>
    <x v="0"/>
    <x v="0"/>
    <x v="0"/>
    <s v="2022-04-22"/>
    <x v="0"/>
    <n v="37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58"/>
    <x v="3280"/>
    <x v="0"/>
    <x v="0"/>
    <x v="0"/>
    <s v="03.03.10"/>
    <x v="0"/>
    <x v="0"/>
    <x v="0"/>
    <s v="Receitas Da Câmara"/>
    <s v="03.03.10"/>
    <s v="Receitas Da Câmara"/>
    <s v="03.03.10"/>
    <x v="38"/>
    <x v="0"/>
    <x v="1"/>
    <x v="1"/>
    <x v="0"/>
    <x v="0"/>
    <x v="0"/>
    <x v="0"/>
    <x v="0"/>
    <s v="2022-04-22"/>
    <x v="0"/>
    <n v="165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3281"/>
    <x v="0"/>
    <x v="0"/>
    <x v="0"/>
    <s v="03.03.10"/>
    <x v="0"/>
    <x v="0"/>
    <x v="0"/>
    <s v="Receitas Da Câmara"/>
    <s v="03.03.10"/>
    <s v="Receitas Da Câmara"/>
    <s v="03.03.10"/>
    <x v="39"/>
    <x v="0"/>
    <x v="5"/>
    <x v="4"/>
    <x v="0"/>
    <x v="0"/>
    <x v="0"/>
    <x v="0"/>
    <x v="0"/>
    <s v="2022-04-22"/>
    <x v="0"/>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0"/>
    <x v="3282"/>
    <x v="0"/>
    <x v="0"/>
    <x v="0"/>
    <s v="03.03.10"/>
    <x v="0"/>
    <x v="0"/>
    <x v="0"/>
    <s v="Receitas Da Câmara"/>
    <s v="03.03.10"/>
    <s v="Receitas Da Câmara"/>
    <s v="03.03.10"/>
    <x v="51"/>
    <x v="0"/>
    <x v="5"/>
    <x v="4"/>
    <x v="0"/>
    <x v="0"/>
    <x v="0"/>
    <x v="0"/>
    <x v="0"/>
    <s v="2022-04-22"/>
    <x v="0"/>
    <n v="6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3283"/>
    <x v="0"/>
    <x v="0"/>
    <x v="0"/>
    <s v="03.03.10"/>
    <x v="0"/>
    <x v="0"/>
    <x v="0"/>
    <s v="Receitas Da Câmara"/>
    <s v="03.03.10"/>
    <s v="Receitas Da Câmara"/>
    <s v="03.03.10"/>
    <x v="48"/>
    <x v="0"/>
    <x v="5"/>
    <x v="4"/>
    <x v="0"/>
    <x v="0"/>
    <x v="0"/>
    <x v="0"/>
    <x v="0"/>
    <s v="2022-04-22"/>
    <x v="0"/>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3284"/>
    <x v="0"/>
    <x v="0"/>
    <x v="0"/>
    <s v="03.03.10"/>
    <x v="0"/>
    <x v="0"/>
    <x v="0"/>
    <s v="Receitas Da Câmara"/>
    <s v="03.03.10"/>
    <s v="Receitas Da Câmara"/>
    <s v="03.03.10"/>
    <x v="37"/>
    <x v="0"/>
    <x v="5"/>
    <x v="4"/>
    <x v="0"/>
    <x v="0"/>
    <x v="0"/>
    <x v="0"/>
    <x v="0"/>
    <s v="2022-04-22"/>
    <x v="0"/>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3285"/>
    <x v="0"/>
    <x v="0"/>
    <x v="0"/>
    <s v="03.03.10"/>
    <x v="0"/>
    <x v="0"/>
    <x v="0"/>
    <s v="Receitas Da Câmara"/>
    <s v="03.03.10"/>
    <s v="Receitas Da Câmara"/>
    <s v="03.03.10"/>
    <x v="35"/>
    <x v="0"/>
    <x v="1"/>
    <x v="11"/>
    <x v="0"/>
    <x v="0"/>
    <x v="0"/>
    <x v="0"/>
    <x v="0"/>
    <s v="2022-04-22"/>
    <x v="0"/>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80"/>
    <x v="3286"/>
    <x v="0"/>
    <x v="0"/>
    <x v="0"/>
    <s v="03.03.10"/>
    <x v="0"/>
    <x v="0"/>
    <x v="0"/>
    <s v="Receitas Da Câmara"/>
    <s v="03.03.10"/>
    <s v="Receitas Da Câmara"/>
    <s v="03.03.10"/>
    <x v="39"/>
    <x v="0"/>
    <x v="5"/>
    <x v="4"/>
    <x v="0"/>
    <x v="0"/>
    <x v="0"/>
    <x v="0"/>
    <x v="0"/>
    <s v="2022-04-27"/>
    <x v="0"/>
    <n v="3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30"/>
    <x v="3287"/>
    <x v="0"/>
    <x v="0"/>
    <x v="0"/>
    <s v="03.03.10"/>
    <x v="0"/>
    <x v="0"/>
    <x v="0"/>
    <s v="Receitas Da Câmara"/>
    <s v="03.03.10"/>
    <s v="Receitas Da Câmara"/>
    <s v="03.03.10"/>
    <x v="37"/>
    <x v="0"/>
    <x v="5"/>
    <x v="4"/>
    <x v="0"/>
    <x v="0"/>
    <x v="0"/>
    <x v="0"/>
    <x v="0"/>
    <s v="2022-04-27"/>
    <x v="0"/>
    <n v="14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3288"/>
    <x v="0"/>
    <x v="0"/>
    <x v="0"/>
    <s v="03.03.10"/>
    <x v="0"/>
    <x v="0"/>
    <x v="0"/>
    <s v="Receitas Da Câmara"/>
    <s v="03.03.10"/>
    <s v="Receitas Da Câmara"/>
    <s v="03.03.10"/>
    <x v="36"/>
    <x v="0"/>
    <x v="5"/>
    <x v="4"/>
    <x v="0"/>
    <x v="0"/>
    <x v="0"/>
    <x v="0"/>
    <x v="0"/>
    <s v="2022-04-27"/>
    <x v="0"/>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709"/>
    <x v="3289"/>
    <x v="0"/>
    <x v="0"/>
    <x v="0"/>
    <s v="03.03.10"/>
    <x v="0"/>
    <x v="0"/>
    <x v="0"/>
    <s v="Receitas Da Câmara"/>
    <s v="03.03.10"/>
    <s v="Receitas Da Câmara"/>
    <s v="03.03.10"/>
    <x v="38"/>
    <x v="0"/>
    <x v="1"/>
    <x v="1"/>
    <x v="0"/>
    <x v="0"/>
    <x v="0"/>
    <x v="0"/>
    <x v="0"/>
    <s v="2022-04-27"/>
    <x v="0"/>
    <n v="5370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00"/>
    <x v="3290"/>
    <x v="0"/>
    <x v="0"/>
    <x v="0"/>
    <s v="03.03.10"/>
    <x v="0"/>
    <x v="0"/>
    <x v="0"/>
    <s v="Receitas Da Câmara"/>
    <s v="03.03.10"/>
    <s v="Receitas Da Câmara"/>
    <s v="03.03.10"/>
    <x v="35"/>
    <x v="0"/>
    <x v="1"/>
    <x v="11"/>
    <x v="0"/>
    <x v="0"/>
    <x v="0"/>
    <x v="0"/>
    <x v="0"/>
    <s v="2022-04-27"/>
    <x v="0"/>
    <n v="8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30"/>
    <x v="3291"/>
    <x v="0"/>
    <x v="1"/>
    <x v="0"/>
    <s v="01.27.02.11"/>
    <x v="14"/>
    <x v="2"/>
    <x v="2"/>
    <s v="Saneamento básico"/>
    <s v="01.27.02"/>
    <s v="Saneamento básico"/>
    <s v="01.27.02"/>
    <x v="4"/>
    <x v="0"/>
    <x v="3"/>
    <x v="2"/>
    <x v="0"/>
    <x v="1"/>
    <x v="2"/>
    <x v="0"/>
    <x v="3"/>
    <s v="2022-06-23"/>
    <x v="0"/>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Junho 2022, conforme contrato em anexo.    "/>
  </r>
  <r>
    <x v="1"/>
    <n v="0"/>
    <n v="0"/>
    <n v="0"/>
    <n v="43884"/>
    <x v="3292"/>
    <x v="0"/>
    <x v="0"/>
    <x v="0"/>
    <s v="03.03.10"/>
    <x v="0"/>
    <x v="0"/>
    <x v="0"/>
    <s v="Receitas Da Câmara"/>
    <s v="03.03.10"/>
    <s v="Receitas Da Câmara"/>
    <s v="03.03.10"/>
    <x v="38"/>
    <x v="0"/>
    <x v="1"/>
    <x v="1"/>
    <x v="0"/>
    <x v="0"/>
    <x v="0"/>
    <x v="0"/>
    <x v="1"/>
    <s v="2022-05-16"/>
    <x v="0"/>
    <n v="4388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00"/>
    <x v="3293"/>
    <x v="0"/>
    <x v="0"/>
    <x v="0"/>
    <s v="03.03.10"/>
    <x v="0"/>
    <x v="0"/>
    <x v="0"/>
    <s v="Receitas Da Câmara"/>
    <s v="03.03.10"/>
    <s v="Receitas Da Câmara"/>
    <s v="03.03.10"/>
    <x v="39"/>
    <x v="0"/>
    <x v="5"/>
    <x v="4"/>
    <x v="0"/>
    <x v="0"/>
    <x v="0"/>
    <x v="0"/>
    <x v="1"/>
    <s v="2022-05-16"/>
    <x v="0"/>
    <n v="8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0"/>
    <x v="3294"/>
    <x v="0"/>
    <x v="0"/>
    <x v="0"/>
    <s v="03.03.10"/>
    <x v="0"/>
    <x v="0"/>
    <x v="0"/>
    <s v="Receitas Da Câmara"/>
    <s v="03.03.10"/>
    <s v="Receitas Da Câmara"/>
    <s v="03.03.10"/>
    <x v="35"/>
    <x v="0"/>
    <x v="1"/>
    <x v="11"/>
    <x v="0"/>
    <x v="0"/>
    <x v="0"/>
    <x v="0"/>
    <x v="1"/>
    <s v="2022-05-16"/>
    <x v="0"/>
    <n v="4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3295"/>
    <x v="0"/>
    <x v="0"/>
    <x v="0"/>
    <s v="03.03.10"/>
    <x v="0"/>
    <x v="0"/>
    <x v="0"/>
    <s v="Receitas Da Câmara"/>
    <s v="03.03.10"/>
    <s v="Receitas Da Câmara"/>
    <s v="03.03.10"/>
    <x v="73"/>
    <x v="0"/>
    <x v="5"/>
    <x v="4"/>
    <x v="0"/>
    <x v="0"/>
    <x v="0"/>
    <x v="0"/>
    <x v="1"/>
    <s v="2022-05-16"/>
    <x v="0"/>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40"/>
    <x v="3296"/>
    <x v="0"/>
    <x v="0"/>
    <x v="0"/>
    <s v="03.03.10"/>
    <x v="0"/>
    <x v="0"/>
    <x v="0"/>
    <s v="Receitas Da Câmara"/>
    <s v="03.03.10"/>
    <s v="Receitas Da Câmara"/>
    <s v="03.03.10"/>
    <x v="48"/>
    <x v="0"/>
    <x v="5"/>
    <x v="4"/>
    <x v="0"/>
    <x v="0"/>
    <x v="0"/>
    <x v="0"/>
    <x v="1"/>
    <s v="2022-05-16"/>
    <x v="0"/>
    <n v="6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
    <x v="3297"/>
    <x v="0"/>
    <x v="0"/>
    <x v="0"/>
    <s v="03.03.10"/>
    <x v="0"/>
    <x v="0"/>
    <x v="0"/>
    <s v="Receitas Da Câmara"/>
    <s v="03.03.10"/>
    <s v="Receitas Da Câmara"/>
    <s v="03.03.10"/>
    <x v="46"/>
    <x v="0"/>
    <x v="5"/>
    <x v="4"/>
    <x v="0"/>
    <x v="0"/>
    <x v="0"/>
    <x v="0"/>
    <x v="1"/>
    <s v="2022-05-16"/>
    <x v="0"/>
    <n v="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390"/>
    <x v="3298"/>
    <x v="0"/>
    <x v="0"/>
    <x v="0"/>
    <s v="03.03.10"/>
    <x v="0"/>
    <x v="0"/>
    <x v="0"/>
    <s v="Receitas Da Câmara"/>
    <s v="03.03.10"/>
    <s v="Receitas Da Câmara"/>
    <s v="03.03.10"/>
    <x v="34"/>
    <x v="0"/>
    <x v="5"/>
    <x v="4"/>
    <x v="0"/>
    <x v="0"/>
    <x v="0"/>
    <x v="0"/>
    <x v="1"/>
    <s v="2022-05-16"/>
    <x v="0"/>
    <n v="133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3299"/>
    <x v="0"/>
    <x v="0"/>
    <x v="0"/>
    <s v="03.03.10"/>
    <x v="0"/>
    <x v="0"/>
    <x v="0"/>
    <s v="Receitas Da Câmara"/>
    <s v="03.03.10"/>
    <s v="Receitas Da Câmara"/>
    <s v="03.03.10"/>
    <x v="6"/>
    <x v="0"/>
    <x v="5"/>
    <x v="4"/>
    <x v="0"/>
    <x v="0"/>
    <x v="0"/>
    <x v="0"/>
    <x v="1"/>
    <s v="2022-05-16"/>
    <x v="0"/>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00"/>
    <x v="3300"/>
    <x v="0"/>
    <x v="0"/>
    <x v="0"/>
    <s v="03.03.10"/>
    <x v="0"/>
    <x v="0"/>
    <x v="0"/>
    <s v="Receitas Da Câmara"/>
    <s v="03.03.10"/>
    <s v="Receitas Da Câmara"/>
    <s v="03.03.10"/>
    <x v="44"/>
    <x v="0"/>
    <x v="5"/>
    <x v="4"/>
    <x v="0"/>
    <x v="0"/>
    <x v="0"/>
    <x v="0"/>
    <x v="1"/>
    <s v="2022-05-16"/>
    <x v="0"/>
    <n v="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60"/>
    <x v="3301"/>
    <x v="0"/>
    <x v="0"/>
    <x v="0"/>
    <s v="03.03.10"/>
    <x v="0"/>
    <x v="0"/>
    <x v="0"/>
    <s v="Receitas Da Câmara"/>
    <s v="03.03.10"/>
    <s v="Receitas Da Câmara"/>
    <s v="03.03.10"/>
    <x v="52"/>
    <x v="0"/>
    <x v="5"/>
    <x v="4"/>
    <x v="0"/>
    <x v="0"/>
    <x v="0"/>
    <x v="0"/>
    <x v="1"/>
    <s v="2022-05-16"/>
    <x v="0"/>
    <n v="1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3302"/>
    <x v="0"/>
    <x v="0"/>
    <x v="0"/>
    <s v="03.03.10"/>
    <x v="0"/>
    <x v="0"/>
    <x v="0"/>
    <s v="Receitas Da Câmara"/>
    <s v="03.03.10"/>
    <s v="Receitas Da Câmara"/>
    <s v="03.03.10"/>
    <x v="36"/>
    <x v="0"/>
    <x v="5"/>
    <x v="4"/>
    <x v="0"/>
    <x v="0"/>
    <x v="0"/>
    <x v="0"/>
    <x v="1"/>
    <s v="2022-05-16"/>
    <x v="0"/>
    <n v="3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00000"/>
    <x v="3303"/>
    <x v="0"/>
    <x v="0"/>
    <x v="0"/>
    <s v="03.03.10"/>
    <x v="0"/>
    <x v="0"/>
    <x v="0"/>
    <s v="Receitas Da Câmara"/>
    <s v="03.03.10"/>
    <s v="Receitas Da Câmara"/>
    <s v="03.03.10"/>
    <x v="45"/>
    <x v="0"/>
    <x v="1"/>
    <x v="1"/>
    <x v="0"/>
    <x v="0"/>
    <x v="0"/>
    <x v="0"/>
    <x v="1"/>
    <s v="2022-05-16"/>
    <x v="0"/>
    <n v="10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3304"/>
    <x v="0"/>
    <x v="0"/>
    <x v="0"/>
    <s v="03.03.10"/>
    <x v="0"/>
    <x v="0"/>
    <x v="0"/>
    <s v="Receitas Da Câmara"/>
    <s v="03.03.10"/>
    <s v="Receitas Da Câmara"/>
    <s v="03.03.10"/>
    <x v="37"/>
    <x v="0"/>
    <x v="5"/>
    <x v="4"/>
    <x v="0"/>
    <x v="0"/>
    <x v="0"/>
    <x v="0"/>
    <x v="1"/>
    <s v="2022-05-18"/>
    <x v="0"/>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0"/>
    <x v="3305"/>
    <x v="0"/>
    <x v="0"/>
    <x v="0"/>
    <s v="03.03.10"/>
    <x v="0"/>
    <x v="0"/>
    <x v="0"/>
    <s v="Receitas Da Câmara"/>
    <s v="03.03.10"/>
    <s v="Receitas Da Câmara"/>
    <s v="03.03.10"/>
    <x v="35"/>
    <x v="0"/>
    <x v="1"/>
    <x v="11"/>
    <x v="0"/>
    <x v="0"/>
    <x v="0"/>
    <x v="0"/>
    <x v="1"/>
    <s v="2022-05-18"/>
    <x v="0"/>
    <n v="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400"/>
    <x v="3306"/>
    <x v="0"/>
    <x v="0"/>
    <x v="0"/>
    <s v="03.03.10"/>
    <x v="0"/>
    <x v="0"/>
    <x v="0"/>
    <s v="Receitas Da Câmara"/>
    <s v="03.03.10"/>
    <s v="Receitas Da Câmara"/>
    <s v="03.03.10"/>
    <x v="41"/>
    <x v="0"/>
    <x v="5"/>
    <x v="4"/>
    <x v="0"/>
    <x v="0"/>
    <x v="0"/>
    <x v="0"/>
    <x v="1"/>
    <s v="2022-05-18"/>
    <x v="0"/>
    <n v="3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20"/>
    <x v="3307"/>
    <x v="0"/>
    <x v="0"/>
    <x v="0"/>
    <s v="03.03.10"/>
    <x v="0"/>
    <x v="0"/>
    <x v="0"/>
    <s v="Receitas Da Câmara"/>
    <s v="03.03.10"/>
    <s v="Receitas Da Câmara"/>
    <s v="03.03.10"/>
    <x v="36"/>
    <x v="0"/>
    <x v="5"/>
    <x v="4"/>
    <x v="0"/>
    <x v="0"/>
    <x v="0"/>
    <x v="0"/>
    <x v="1"/>
    <s v="2022-05-18"/>
    <x v="0"/>
    <n v="4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3308"/>
    <x v="0"/>
    <x v="0"/>
    <x v="0"/>
    <s v="03.03.10"/>
    <x v="0"/>
    <x v="0"/>
    <x v="0"/>
    <s v="Receitas Da Câmara"/>
    <s v="03.03.10"/>
    <s v="Receitas Da Câmara"/>
    <s v="03.03.10"/>
    <x v="44"/>
    <x v="0"/>
    <x v="5"/>
    <x v="4"/>
    <x v="0"/>
    <x v="0"/>
    <x v="0"/>
    <x v="0"/>
    <x v="1"/>
    <s v="2022-05-18"/>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911"/>
    <x v="3309"/>
    <x v="0"/>
    <x v="0"/>
    <x v="0"/>
    <s v="03.03.10"/>
    <x v="0"/>
    <x v="0"/>
    <x v="0"/>
    <s v="Receitas Da Câmara"/>
    <s v="03.03.10"/>
    <s v="Receitas Da Câmara"/>
    <s v="03.03.10"/>
    <x v="38"/>
    <x v="0"/>
    <x v="1"/>
    <x v="1"/>
    <x v="0"/>
    <x v="0"/>
    <x v="0"/>
    <x v="0"/>
    <x v="1"/>
    <s v="2022-05-18"/>
    <x v="0"/>
    <n v="6691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60"/>
    <x v="3310"/>
    <x v="0"/>
    <x v="0"/>
    <x v="0"/>
    <s v="03.03.10"/>
    <x v="0"/>
    <x v="0"/>
    <x v="0"/>
    <s v="Receitas Da Câmara"/>
    <s v="03.03.10"/>
    <s v="Receitas Da Câmara"/>
    <s v="03.03.10"/>
    <x v="34"/>
    <x v="0"/>
    <x v="5"/>
    <x v="4"/>
    <x v="0"/>
    <x v="0"/>
    <x v="0"/>
    <x v="0"/>
    <x v="1"/>
    <s v="2022-05-18"/>
    <x v="0"/>
    <n v="3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80"/>
    <x v="3311"/>
    <x v="0"/>
    <x v="0"/>
    <x v="0"/>
    <s v="03.03.10"/>
    <x v="0"/>
    <x v="0"/>
    <x v="0"/>
    <s v="Receitas Da Câmara"/>
    <s v="03.03.10"/>
    <s v="Receitas Da Câmara"/>
    <s v="03.03.10"/>
    <x v="39"/>
    <x v="0"/>
    <x v="5"/>
    <x v="4"/>
    <x v="0"/>
    <x v="0"/>
    <x v="0"/>
    <x v="0"/>
    <x v="1"/>
    <s v="2022-05-18"/>
    <x v="0"/>
    <n v="3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3312"/>
    <x v="0"/>
    <x v="0"/>
    <x v="0"/>
    <s v="03.03.10"/>
    <x v="0"/>
    <x v="0"/>
    <x v="0"/>
    <s v="Receitas Da Câmara"/>
    <s v="03.03.10"/>
    <s v="Receitas Da Câmara"/>
    <s v="03.03.10"/>
    <x v="6"/>
    <x v="0"/>
    <x v="5"/>
    <x v="4"/>
    <x v="0"/>
    <x v="0"/>
    <x v="0"/>
    <x v="0"/>
    <x v="1"/>
    <s v="2022-05-18"/>
    <x v="0"/>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3313"/>
    <x v="0"/>
    <x v="0"/>
    <x v="0"/>
    <s v="03.03.10"/>
    <x v="0"/>
    <x v="0"/>
    <x v="0"/>
    <s v="Receitas Da Câmara"/>
    <s v="03.03.10"/>
    <s v="Receitas Da Câmara"/>
    <s v="03.03.10"/>
    <x v="36"/>
    <x v="0"/>
    <x v="5"/>
    <x v="4"/>
    <x v="0"/>
    <x v="0"/>
    <x v="0"/>
    <x v="0"/>
    <x v="1"/>
    <s v="2022-05-19"/>
    <x v="0"/>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95"/>
    <x v="3314"/>
    <x v="0"/>
    <x v="0"/>
    <x v="0"/>
    <s v="03.03.10"/>
    <x v="0"/>
    <x v="0"/>
    <x v="0"/>
    <s v="Receitas Da Câmara"/>
    <s v="03.03.10"/>
    <s v="Receitas Da Câmara"/>
    <s v="03.03.10"/>
    <x v="38"/>
    <x v="0"/>
    <x v="1"/>
    <x v="1"/>
    <x v="0"/>
    <x v="0"/>
    <x v="0"/>
    <x v="0"/>
    <x v="1"/>
    <s v="2022-05-19"/>
    <x v="0"/>
    <n v="320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80"/>
    <x v="3315"/>
    <x v="0"/>
    <x v="0"/>
    <x v="0"/>
    <s v="03.03.10"/>
    <x v="0"/>
    <x v="0"/>
    <x v="0"/>
    <s v="Receitas Da Câmara"/>
    <s v="03.03.10"/>
    <s v="Receitas Da Câmara"/>
    <s v="03.03.10"/>
    <x v="34"/>
    <x v="0"/>
    <x v="5"/>
    <x v="4"/>
    <x v="0"/>
    <x v="0"/>
    <x v="0"/>
    <x v="0"/>
    <x v="1"/>
    <s v="2022-05-19"/>
    <x v="0"/>
    <n v="3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880"/>
    <x v="3316"/>
    <x v="0"/>
    <x v="0"/>
    <x v="0"/>
    <s v="03.03.10"/>
    <x v="0"/>
    <x v="0"/>
    <x v="0"/>
    <s v="Receitas Da Câmara"/>
    <s v="03.03.10"/>
    <s v="Receitas Da Câmara"/>
    <s v="03.03.10"/>
    <x v="40"/>
    <x v="0"/>
    <x v="5"/>
    <x v="4"/>
    <x v="0"/>
    <x v="0"/>
    <x v="0"/>
    <x v="0"/>
    <x v="1"/>
    <s v="2022-05-19"/>
    <x v="0"/>
    <n v="14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80"/>
    <x v="3317"/>
    <x v="0"/>
    <x v="0"/>
    <x v="0"/>
    <s v="03.03.10"/>
    <x v="0"/>
    <x v="0"/>
    <x v="0"/>
    <s v="Receitas Da Câmara"/>
    <s v="03.03.10"/>
    <s v="Receitas Da Câmara"/>
    <s v="03.03.10"/>
    <x v="39"/>
    <x v="0"/>
    <x v="5"/>
    <x v="4"/>
    <x v="0"/>
    <x v="0"/>
    <x v="0"/>
    <x v="0"/>
    <x v="1"/>
    <s v="2022-05-19"/>
    <x v="0"/>
    <n v="3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3318"/>
    <x v="0"/>
    <x v="0"/>
    <x v="0"/>
    <s v="03.03.10"/>
    <x v="0"/>
    <x v="0"/>
    <x v="0"/>
    <s v="Receitas Da Câmara"/>
    <s v="03.03.10"/>
    <s v="Receitas Da Câmara"/>
    <s v="03.03.10"/>
    <x v="48"/>
    <x v="0"/>
    <x v="5"/>
    <x v="4"/>
    <x v="0"/>
    <x v="0"/>
    <x v="0"/>
    <x v="0"/>
    <x v="1"/>
    <s v="2022-05-19"/>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0"/>
    <x v="3319"/>
    <x v="0"/>
    <x v="0"/>
    <x v="0"/>
    <s v="03.03.10"/>
    <x v="0"/>
    <x v="0"/>
    <x v="0"/>
    <s v="Receitas Da Câmara"/>
    <s v="03.03.10"/>
    <s v="Receitas Da Câmara"/>
    <s v="03.03.10"/>
    <x v="35"/>
    <x v="0"/>
    <x v="1"/>
    <x v="11"/>
    <x v="0"/>
    <x v="0"/>
    <x v="0"/>
    <x v="0"/>
    <x v="1"/>
    <s v="2022-05-19"/>
    <x v="0"/>
    <n v="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80"/>
    <x v="3320"/>
    <x v="0"/>
    <x v="0"/>
    <x v="0"/>
    <s v="03.03.10"/>
    <x v="0"/>
    <x v="0"/>
    <x v="0"/>
    <s v="Receitas Da Câmara"/>
    <s v="03.03.10"/>
    <s v="Receitas Da Câmara"/>
    <s v="03.03.10"/>
    <x v="37"/>
    <x v="0"/>
    <x v="5"/>
    <x v="4"/>
    <x v="0"/>
    <x v="0"/>
    <x v="0"/>
    <x v="0"/>
    <x v="1"/>
    <s v="2022-05-19"/>
    <x v="0"/>
    <n v="4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3321"/>
    <x v="0"/>
    <x v="1"/>
    <x v="0"/>
    <s v="01.25.05.10"/>
    <x v="5"/>
    <x v="4"/>
    <x v="4"/>
    <s v="Saúde"/>
    <s v="01.25.05"/>
    <s v="Saúde"/>
    <s v="01.25.05"/>
    <x v="5"/>
    <x v="0"/>
    <x v="4"/>
    <x v="3"/>
    <x v="0"/>
    <x v="1"/>
    <x v="2"/>
    <x v="0"/>
    <x v="3"/>
    <s v="2022-06-06"/>
    <x v="0"/>
    <n v="6000"/>
    <x v="0"/>
    <m/>
    <x v="0"/>
    <m/>
    <x v="204"/>
    <n v="100478850"/>
    <x v="0"/>
    <x v="0"/>
    <s v="Assistencia social"/>
    <s v="ORI"/>
    <x v="0"/>
    <m/>
    <x v="0"/>
    <x v="0"/>
    <x v="0"/>
    <x v="0"/>
    <x v="0"/>
    <x v="0"/>
    <x v="0"/>
    <x v="1"/>
    <x v="0"/>
    <x v="0"/>
    <x v="0"/>
    <s v="Assistencia social"/>
    <x v="0"/>
    <x v="0"/>
    <x v="0"/>
    <x v="0"/>
    <x v="1"/>
    <x v="0"/>
    <x v="0"/>
    <s v="000000"/>
    <x v="0"/>
    <x v="0"/>
    <x v="0"/>
    <x v="0"/>
    <s v=" Pagamento a favor de Opticalia, pelo aquisição do óculos Sr. Ivaldina Vaz, conforme documento em anexo.    "/>
  </r>
  <r>
    <x v="1"/>
    <n v="0"/>
    <n v="0"/>
    <n v="0"/>
    <n v="42538"/>
    <x v="3322"/>
    <x v="0"/>
    <x v="0"/>
    <x v="0"/>
    <s v="80.02.01"/>
    <x v="3"/>
    <x v="3"/>
    <x v="3"/>
    <s v="Retenções Iur"/>
    <s v="80.02.01"/>
    <s v="Retenções Iur"/>
    <s v="80.02.01"/>
    <x v="3"/>
    <x v="0"/>
    <x v="2"/>
    <x v="1"/>
    <x v="1"/>
    <x v="2"/>
    <x v="0"/>
    <x v="0"/>
    <x v="1"/>
    <s v="2022-05-25"/>
    <x v="0"/>
    <n v="42538"/>
    <x v="0"/>
    <m/>
    <x v="0"/>
    <m/>
    <x v="3"/>
    <n v="100474696"/>
    <x v="0"/>
    <x v="0"/>
    <s v="Retenções Iur"/>
    <s v="ORI"/>
    <x v="0"/>
    <s v="RIUR"/>
    <x v="0"/>
    <x v="0"/>
    <x v="0"/>
    <x v="0"/>
    <x v="0"/>
    <x v="0"/>
    <x v="0"/>
    <x v="0"/>
    <x v="0"/>
    <x v="0"/>
    <x v="0"/>
    <s v="Retenções Iur"/>
    <x v="0"/>
    <x v="0"/>
    <x v="0"/>
    <x v="0"/>
    <x v="2"/>
    <x v="0"/>
    <x v="0"/>
    <s v="000000"/>
    <x v="0"/>
    <x v="1"/>
    <x v="0"/>
    <x v="0"/>
    <s v="RETENCAO OT"/>
  </r>
  <r>
    <x v="1"/>
    <n v="0"/>
    <n v="0"/>
    <n v="0"/>
    <n v="2300"/>
    <x v="3323"/>
    <x v="0"/>
    <x v="0"/>
    <x v="0"/>
    <s v="80.02.01"/>
    <x v="3"/>
    <x v="3"/>
    <x v="3"/>
    <s v="Retenções Iur"/>
    <s v="80.02.01"/>
    <s v="Retenções Iur"/>
    <s v="80.02.01"/>
    <x v="3"/>
    <x v="0"/>
    <x v="2"/>
    <x v="1"/>
    <x v="1"/>
    <x v="2"/>
    <x v="0"/>
    <x v="0"/>
    <x v="1"/>
    <s v="2022-05-16"/>
    <x v="0"/>
    <n v="2300"/>
    <x v="0"/>
    <m/>
    <x v="0"/>
    <m/>
    <x v="3"/>
    <n v="100474696"/>
    <x v="0"/>
    <x v="0"/>
    <s v="Retenções Iur"/>
    <s v="ORI"/>
    <x v="0"/>
    <s v="RIUR"/>
    <x v="0"/>
    <x v="0"/>
    <x v="0"/>
    <x v="0"/>
    <x v="0"/>
    <x v="0"/>
    <x v="0"/>
    <x v="0"/>
    <x v="0"/>
    <x v="0"/>
    <x v="0"/>
    <s v="Retenções Iur"/>
    <x v="0"/>
    <x v="0"/>
    <x v="0"/>
    <x v="0"/>
    <x v="2"/>
    <x v="0"/>
    <x v="0"/>
    <s v="000000"/>
    <x v="0"/>
    <x v="1"/>
    <x v="0"/>
    <x v="0"/>
    <s v="RETENCAO OT"/>
  </r>
  <r>
    <x v="1"/>
    <n v="0"/>
    <n v="0"/>
    <n v="0"/>
    <n v="18977"/>
    <x v="3324"/>
    <x v="0"/>
    <x v="1"/>
    <x v="0"/>
    <s v="03.16.15"/>
    <x v="6"/>
    <x v="0"/>
    <x v="5"/>
    <s v="Direção Financeira"/>
    <s v="03.16.15"/>
    <s v="Direção Financeira"/>
    <s v="03.16.15"/>
    <x v="75"/>
    <x v="0"/>
    <x v="3"/>
    <x v="17"/>
    <x v="0"/>
    <x v="0"/>
    <x v="2"/>
    <x v="0"/>
    <x v="3"/>
    <s v="2022-06-07"/>
    <x v="0"/>
    <n v="18977"/>
    <x v="0"/>
    <m/>
    <x v="0"/>
    <m/>
    <x v="223"/>
    <n v="100394431"/>
    <x v="0"/>
    <x v="0"/>
    <s v="Direção Financeira"/>
    <s v="ORI"/>
    <x v="0"/>
    <m/>
    <x v="0"/>
    <x v="0"/>
    <x v="0"/>
    <x v="0"/>
    <x v="0"/>
    <x v="0"/>
    <x v="0"/>
    <x v="0"/>
    <x v="0"/>
    <x v="0"/>
    <x v="0"/>
    <s v="Direção Financeira"/>
    <x v="0"/>
    <x v="0"/>
    <x v="0"/>
    <x v="0"/>
    <x v="0"/>
    <x v="0"/>
    <x v="0"/>
    <s v="000000"/>
    <x v="0"/>
    <x v="0"/>
    <x v="0"/>
    <x v="0"/>
    <s v="PAgto a favor da Garantia, pelo pagto dos seguros das viaturas da Câmara ST-76-QP de 22/03/2022 a 21/09/2022, conforme documentos em anexo. "/>
  </r>
  <r>
    <x v="0"/>
    <n v="0"/>
    <n v="0"/>
    <n v="0"/>
    <n v="64088"/>
    <x v="3325"/>
    <x v="0"/>
    <x v="1"/>
    <x v="0"/>
    <s v="01.23.04.14"/>
    <x v="1"/>
    <x v="1"/>
    <x v="1"/>
    <s v="Ambiente"/>
    <s v="01.23.04"/>
    <s v="Ambiente"/>
    <s v="01.23.04"/>
    <x v="1"/>
    <x v="0"/>
    <x v="1"/>
    <x v="1"/>
    <x v="0"/>
    <x v="1"/>
    <x v="1"/>
    <x v="0"/>
    <x v="3"/>
    <s v="2022-06-22"/>
    <x v="0"/>
    <n v="64088"/>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de trabalhos realizado dos espaços verdes realizado durante mês de Junho de 2022 no Município de São Miguel, conforme documento em anexo."/>
  </r>
  <r>
    <x v="1"/>
    <n v="0"/>
    <n v="0"/>
    <n v="0"/>
    <n v="2300"/>
    <x v="3291"/>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Junho 2022, conforme contrato em anexo.    "/>
  </r>
  <r>
    <x v="1"/>
    <n v="0"/>
    <n v="0"/>
    <n v="0"/>
    <n v="2300"/>
    <x v="3326"/>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Junho de 2022, conforme contrato em anexo.  "/>
  </r>
  <r>
    <x v="1"/>
    <n v="0"/>
    <n v="0"/>
    <n v="0"/>
    <n v="13030"/>
    <x v="3326"/>
    <x v="0"/>
    <x v="1"/>
    <x v="0"/>
    <s v="03.16.15"/>
    <x v="6"/>
    <x v="0"/>
    <x v="5"/>
    <s v="Direção Financeira"/>
    <s v="03.16.15"/>
    <s v="Direção Financeira"/>
    <s v="03.16.15"/>
    <x v="20"/>
    <x v="0"/>
    <x v="1"/>
    <x v="5"/>
    <x v="0"/>
    <x v="0"/>
    <x v="2"/>
    <x v="0"/>
    <x v="3"/>
    <s v="2022-06-23"/>
    <x v="0"/>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Junho de 2022, conforme contrato em anexo.  "/>
  </r>
  <r>
    <x v="1"/>
    <n v="0"/>
    <n v="0"/>
    <n v="0"/>
    <n v="7200"/>
    <x v="3327"/>
    <x v="0"/>
    <x v="0"/>
    <x v="0"/>
    <s v="80.02.01"/>
    <x v="3"/>
    <x v="3"/>
    <x v="3"/>
    <s v="Retenções Iur"/>
    <s v="80.02.01"/>
    <s v="Retenções Iur"/>
    <s v="80.02.01"/>
    <x v="3"/>
    <x v="0"/>
    <x v="2"/>
    <x v="1"/>
    <x v="1"/>
    <x v="2"/>
    <x v="0"/>
    <x v="0"/>
    <x v="3"/>
    <s v="2022-06-16"/>
    <x v="0"/>
    <n v="7200"/>
    <x v="0"/>
    <m/>
    <x v="0"/>
    <m/>
    <x v="3"/>
    <n v="100474696"/>
    <x v="0"/>
    <x v="0"/>
    <s v="Retenções Iur"/>
    <s v="ORI"/>
    <x v="0"/>
    <s v="RIUR"/>
    <x v="0"/>
    <x v="0"/>
    <x v="0"/>
    <x v="0"/>
    <x v="0"/>
    <x v="0"/>
    <x v="0"/>
    <x v="0"/>
    <x v="0"/>
    <x v="0"/>
    <x v="0"/>
    <s v="Retenções Iur"/>
    <x v="0"/>
    <x v="0"/>
    <x v="0"/>
    <x v="0"/>
    <x v="2"/>
    <x v="0"/>
    <x v="0"/>
    <s v="000000"/>
    <x v="0"/>
    <x v="1"/>
    <x v="0"/>
    <x v="0"/>
    <s v="RETENCAO OT"/>
  </r>
  <r>
    <x v="1"/>
    <n v="0"/>
    <n v="0"/>
    <n v="0"/>
    <n v="3600"/>
    <x v="3328"/>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49500"/>
    <x v="3329"/>
    <x v="0"/>
    <x v="0"/>
    <x v="0"/>
    <s v="80.02.01"/>
    <x v="3"/>
    <x v="3"/>
    <x v="3"/>
    <s v="Retenções Iur"/>
    <s v="80.02.01"/>
    <s v="Retenções Iur"/>
    <s v="80.02.01"/>
    <x v="3"/>
    <x v="0"/>
    <x v="2"/>
    <x v="1"/>
    <x v="1"/>
    <x v="2"/>
    <x v="0"/>
    <x v="0"/>
    <x v="3"/>
    <s v="2022-06-06"/>
    <x v="0"/>
    <n v="49500"/>
    <x v="0"/>
    <m/>
    <x v="0"/>
    <m/>
    <x v="3"/>
    <n v="100474696"/>
    <x v="0"/>
    <x v="0"/>
    <s v="Retenções Iur"/>
    <s v="ORI"/>
    <x v="0"/>
    <s v="RIUR"/>
    <x v="0"/>
    <x v="0"/>
    <x v="0"/>
    <x v="0"/>
    <x v="0"/>
    <x v="0"/>
    <x v="0"/>
    <x v="0"/>
    <x v="0"/>
    <x v="0"/>
    <x v="0"/>
    <s v="Retenções Iur"/>
    <x v="0"/>
    <x v="0"/>
    <x v="0"/>
    <x v="0"/>
    <x v="2"/>
    <x v="0"/>
    <x v="0"/>
    <s v="000000"/>
    <x v="0"/>
    <x v="1"/>
    <x v="0"/>
    <x v="0"/>
    <s v="RETENCAO OT"/>
  </r>
  <r>
    <x v="1"/>
    <n v="0"/>
    <n v="0"/>
    <n v="0"/>
    <n v="29023"/>
    <x v="3330"/>
    <x v="0"/>
    <x v="1"/>
    <x v="0"/>
    <s v="01.27.02.11"/>
    <x v="14"/>
    <x v="2"/>
    <x v="2"/>
    <s v="Saneamento básico"/>
    <s v="01.27.02"/>
    <s v="Saneamento básico"/>
    <s v="01.27.02"/>
    <x v="4"/>
    <x v="0"/>
    <x v="3"/>
    <x v="2"/>
    <x v="0"/>
    <x v="1"/>
    <x v="2"/>
    <x v="0"/>
    <x v="1"/>
    <s v="2022-05-12"/>
    <x v="0"/>
    <n v="29023"/>
    <x v="0"/>
    <m/>
    <x v="0"/>
    <m/>
    <x v="129"/>
    <n v="100478068"/>
    <x v="0"/>
    <x v="0"/>
    <s v="Reforço do saneamento básico"/>
    <s v="ORI"/>
    <x v="0"/>
    <m/>
    <x v="0"/>
    <x v="0"/>
    <x v="0"/>
    <x v="0"/>
    <x v="0"/>
    <x v="0"/>
    <x v="0"/>
    <x v="1"/>
    <x v="0"/>
    <x v="0"/>
    <x v="0"/>
    <s v="Reforço do saneamento básico"/>
    <x v="0"/>
    <x v="0"/>
    <x v="0"/>
    <x v="0"/>
    <x v="1"/>
    <x v="0"/>
    <x v="0"/>
    <s v="000000"/>
    <x v="0"/>
    <x v="0"/>
    <x v="0"/>
    <x v="0"/>
    <s v="Pagamento a favor da Agencia Despacho Aduaneiro José Maria LBV, referente ao despacho de filtros e acessórios para viaturas compactador do RSU adquirido no âmbito do projeto Fundo de Ambiente ,conforme fatura e posta em anexo."/>
  </r>
  <r>
    <x v="1"/>
    <n v="0"/>
    <n v="0"/>
    <n v="0"/>
    <n v="15000"/>
    <x v="3331"/>
    <x v="0"/>
    <x v="1"/>
    <x v="0"/>
    <s v="01.25.03.11"/>
    <x v="52"/>
    <x v="4"/>
    <x v="4"/>
    <s v="Emprego e Formação profissional"/>
    <s v="01.25.03"/>
    <s v="Emprego e Formação profissional"/>
    <s v="01.25.03"/>
    <x v="4"/>
    <x v="0"/>
    <x v="3"/>
    <x v="2"/>
    <x v="0"/>
    <x v="1"/>
    <x v="2"/>
    <x v="0"/>
    <x v="1"/>
    <s v="2022-05-16"/>
    <x v="0"/>
    <n v="15000"/>
    <x v="0"/>
    <m/>
    <x v="0"/>
    <m/>
    <x v="455"/>
    <n v="100478917"/>
    <x v="0"/>
    <x v="0"/>
    <s v="Promoção Auto Emprego"/>
    <s v="ORI"/>
    <x v="0"/>
    <s v="PAE"/>
    <x v="0"/>
    <x v="0"/>
    <x v="0"/>
    <x v="0"/>
    <x v="0"/>
    <x v="0"/>
    <x v="0"/>
    <x v="1"/>
    <x v="0"/>
    <x v="0"/>
    <x v="0"/>
    <s v="Promoção Auto Emprego"/>
    <x v="0"/>
    <x v="0"/>
    <x v="0"/>
    <x v="0"/>
    <x v="1"/>
    <x v="0"/>
    <x v="0"/>
    <s v="000000"/>
    <x v="0"/>
    <x v="0"/>
    <x v="0"/>
    <x v="0"/>
    <s v="Despesa realizada com o apoio ao Sr. José Miguel da Cruz, para reforço de negócios, conforme proposta em anexo."/>
  </r>
  <r>
    <x v="1"/>
    <n v="0"/>
    <n v="0"/>
    <n v="0"/>
    <n v="2300"/>
    <x v="3332"/>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Maio 2022, conforme contrato em anexo. "/>
  </r>
  <r>
    <x v="1"/>
    <n v="0"/>
    <n v="0"/>
    <n v="0"/>
    <n v="13030"/>
    <x v="3332"/>
    <x v="0"/>
    <x v="1"/>
    <x v="0"/>
    <s v="03.16.15"/>
    <x v="6"/>
    <x v="0"/>
    <x v="5"/>
    <s v="Direção Financeira"/>
    <s v="03.16.15"/>
    <s v="Direção Financeira"/>
    <s v="03.16.15"/>
    <x v="20"/>
    <x v="0"/>
    <x v="1"/>
    <x v="5"/>
    <x v="0"/>
    <x v="0"/>
    <x v="2"/>
    <x v="0"/>
    <x v="1"/>
    <s v="2022-05-16"/>
    <x v="0"/>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Maio 2022, conforme contrato em anexo. "/>
  </r>
  <r>
    <x v="0"/>
    <n v="0"/>
    <n v="0"/>
    <n v="0"/>
    <n v="36528"/>
    <x v="3333"/>
    <x v="0"/>
    <x v="1"/>
    <x v="0"/>
    <s v="01.27.02.15"/>
    <x v="2"/>
    <x v="2"/>
    <x v="2"/>
    <s v="Saneamento básico"/>
    <s v="01.27.02"/>
    <s v="Saneamento básico"/>
    <s v="01.27.02"/>
    <x v="2"/>
    <x v="0"/>
    <x v="1"/>
    <x v="1"/>
    <x v="0"/>
    <x v="1"/>
    <x v="1"/>
    <x v="0"/>
    <x v="1"/>
    <s v="2022-05-31"/>
    <x v="0"/>
    <n v="36528"/>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50Lts de combustível destinados ao camião DAF de Recolha de Resíduos Sólidos, conforme proposta e fatura em anexo."/>
  </r>
  <r>
    <x v="1"/>
    <n v="0"/>
    <n v="0"/>
    <n v="0"/>
    <n v="1400"/>
    <x v="3334"/>
    <x v="0"/>
    <x v="1"/>
    <x v="0"/>
    <s v="03.16.23"/>
    <x v="28"/>
    <x v="0"/>
    <x v="5"/>
    <s v="Direção da Educação, Formação Profissional, Emprego"/>
    <s v="03.16.23"/>
    <s v="Direção da Educação, Formação Profissional, Emprego"/>
    <s v="03.16.23"/>
    <x v="9"/>
    <x v="0"/>
    <x v="1"/>
    <x v="5"/>
    <x v="0"/>
    <x v="0"/>
    <x v="2"/>
    <x v="0"/>
    <x v="3"/>
    <s v="2022-06-02"/>
    <x v="0"/>
    <n v="14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e Guilhermino Lopes Ramos pela sua deslocação a cidade da Praia, em missão de serviço no dia 28 de Maio 2022, conforme documento em anexo. "/>
  </r>
  <r>
    <x v="1"/>
    <n v="0"/>
    <n v="0"/>
    <n v="0"/>
    <n v="16518"/>
    <x v="3335"/>
    <x v="0"/>
    <x v="1"/>
    <x v="0"/>
    <s v="01.27.04.10"/>
    <x v="4"/>
    <x v="2"/>
    <x v="2"/>
    <s v="Infra-Estruturas e Transportes"/>
    <s v="01.27.04"/>
    <s v="Infra-Estruturas e Transportes"/>
    <s v="01.27.04"/>
    <x v="4"/>
    <x v="0"/>
    <x v="3"/>
    <x v="2"/>
    <x v="0"/>
    <x v="1"/>
    <x v="2"/>
    <x v="0"/>
    <x v="3"/>
    <s v="2022-06-07"/>
    <x v="0"/>
    <n v="16518"/>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e retificação da folha de salário do Faimo do (mês de Abril de 2022, conforme proposta em anexo."/>
  </r>
  <r>
    <x v="1"/>
    <n v="0"/>
    <n v="0"/>
    <n v="0"/>
    <n v="64515"/>
    <x v="3336"/>
    <x v="0"/>
    <x v="1"/>
    <x v="0"/>
    <s v="03.16.02"/>
    <x v="31"/>
    <x v="0"/>
    <x v="5"/>
    <s v="Gabinete do Presidente"/>
    <s v="03.16.02"/>
    <s v="Gabinete do Presidente"/>
    <s v="03.16.02"/>
    <x v="69"/>
    <x v="0"/>
    <x v="1"/>
    <x v="1"/>
    <x v="0"/>
    <x v="0"/>
    <x v="2"/>
    <x v="0"/>
    <x v="3"/>
    <s v="2022-06-07"/>
    <x v="0"/>
    <n v="64515"/>
    <x v="0"/>
    <m/>
    <x v="0"/>
    <m/>
    <x v="324"/>
    <n v="100479354"/>
    <x v="0"/>
    <x v="0"/>
    <s v="Gabinete do Presidente"/>
    <s v="ORI"/>
    <x v="0"/>
    <m/>
    <x v="0"/>
    <x v="0"/>
    <x v="0"/>
    <x v="0"/>
    <x v="0"/>
    <x v="0"/>
    <x v="0"/>
    <x v="0"/>
    <x v="0"/>
    <x v="0"/>
    <x v="0"/>
    <s v="Gabinete do Presidente"/>
    <x v="0"/>
    <x v="0"/>
    <x v="0"/>
    <x v="0"/>
    <x v="0"/>
    <x v="0"/>
    <x v="0"/>
    <s v="000000"/>
    <x v="0"/>
    <x v="0"/>
    <x v="0"/>
    <x v="0"/>
    <s v="Pagamento a favor da Brindes CV, para a aquisição de sacos reutilizáveis para entrega de brindes aos visitantes e parceiros da Camara Municipal, conforme proposta ema anexo."/>
  </r>
  <r>
    <x v="1"/>
    <n v="0"/>
    <n v="0"/>
    <n v="0"/>
    <n v="5500"/>
    <x v="3337"/>
    <x v="0"/>
    <x v="0"/>
    <x v="0"/>
    <s v="03.03.10"/>
    <x v="0"/>
    <x v="0"/>
    <x v="0"/>
    <s v="Receitas Da Câmara"/>
    <s v="03.03.10"/>
    <s v="Receitas Da Câmara"/>
    <s v="03.03.10"/>
    <x v="37"/>
    <x v="0"/>
    <x v="5"/>
    <x v="4"/>
    <x v="0"/>
    <x v="0"/>
    <x v="0"/>
    <x v="0"/>
    <x v="1"/>
    <s v="2022-05-05"/>
    <x v="0"/>
    <n v="5500"/>
    <x v="0"/>
    <m/>
    <x v="0"/>
    <m/>
    <x v="0"/>
    <n v="100474914"/>
    <x v="0"/>
    <x v="0"/>
    <s v="Receitas Da Câmara"/>
    <s v="EXT"/>
    <x v="0"/>
    <s v="RDC"/>
    <x v="0"/>
    <x v="0"/>
    <x v="0"/>
    <x v="0"/>
    <x v="0"/>
    <x v="0"/>
    <x v="0"/>
    <x v="0"/>
    <x v="0"/>
    <x v="0"/>
    <x v="0"/>
    <s v="Receitas Da Câmara"/>
    <x v="0"/>
    <x v="0"/>
    <x v="0"/>
    <x v="0"/>
    <x v="0"/>
    <x v="0"/>
    <x v="0"/>
    <s v="000000"/>
    <x v="0"/>
    <x v="0"/>
    <x v="0"/>
    <x v="0"/>
    <s v="Deposito não identificado, conforme estrato em anexo"/>
  </r>
  <r>
    <x v="1"/>
    <n v="0"/>
    <n v="0"/>
    <n v="0"/>
    <n v="10200"/>
    <x v="3338"/>
    <x v="0"/>
    <x v="1"/>
    <x v="0"/>
    <s v="03.16.01"/>
    <x v="39"/>
    <x v="0"/>
    <x v="5"/>
    <s v="Assembleia Municipal"/>
    <s v="03.16.01"/>
    <s v="Assembleia Municipal"/>
    <s v="03.16.01"/>
    <x v="61"/>
    <x v="0"/>
    <x v="1"/>
    <x v="1"/>
    <x v="0"/>
    <x v="0"/>
    <x v="2"/>
    <x v="0"/>
    <x v="7"/>
    <s v="2022-08-02"/>
    <x v="2"/>
    <n v="10200"/>
    <x v="0"/>
    <m/>
    <x v="0"/>
    <m/>
    <x v="163"/>
    <n v="100479150"/>
    <x v="0"/>
    <x v="0"/>
    <s v="Assembleia Municipal"/>
    <s v="ORI"/>
    <x v="0"/>
    <s v="AM"/>
    <x v="0"/>
    <x v="0"/>
    <x v="0"/>
    <x v="0"/>
    <x v="0"/>
    <x v="0"/>
    <x v="0"/>
    <x v="0"/>
    <x v="0"/>
    <x v="0"/>
    <x v="0"/>
    <s v="Assembleia Municipal"/>
    <x v="0"/>
    <x v="0"/>
    <x v="0"/>
    <x v="0"/>
    <x v="0"/>
    <x v="0"/>
    <x v="0"/>
    <s v="000000"/>
    <x v="0"/>
    <x v="0"/>
    <x v="0"/>
    <x v="0"/>
    <s v="Pagamento da senha de presença a favor do Sr. Ângelo Mariano Tavares Moreira , referente ao mês de Julho de 2022, conforme documento em anexo."/>
  </r>
  <r>
    <x v="1"/>
    <n v="0"/>
    <n v="0"/>
    <n v="0"/>
    <n v="2300"/>
    <x v="3339"/>
    <x v="0"/>
    <x v="0"/>
    <x v="0"/>
    <s v="80.02.01"/>
    <x v="3"/>
    <x v="3"/>
    <x v="3"/>
    <s v="Retenções Iur"/>
    <s v="80.02.01"/>
    <s v="Retenções Iur"/>
    <s v="80.02.01"/>
    <x v="3"/>
    <x v="0"/>
    <x v="2"/>
    <x v="1"/>
    <x v="1"/>
    <x v="2"/>
    <x v="0"/>
    <x v="0"/>
    <x v="1"/>
    <s v="2022-05-20"/>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3340"/>
    <x v="0"/>
    <x v="0"/>
    <x v="0"/>
    <s v="80.02.10.26"/>
    <x v="21"/>
    <x v="3"/>
    <x v="3"/>
    <s v="Outros"/>
    <s v="80.02.10"/>
    <s v="Outros"/>
    <s v="80.02.10"/>
    <x v="31"/>
    <x v="0"/>
    <x v="2"/>
    <x v="10"/>
    <x v="1"/>
    <x v="2"/>
    <x v="0"/>
    <x v="0"/>
    <x v="1"/>
    <s v="2022-05-20"/>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3341"/>
    <x v="0"/>
    <x v="0"/>
    <x v="0"/>
    <s v="80.02.01"/>
    <x v="3"/>
    <x v="3"/>
    <x v="3"/>
    <s v="Retenções Iur"/>
    <s v="80.02.01"/>
    <s v="Retenções Iur"/>
    <s v="80.02.01"/>
    <x v="3"/>
    <x v="0"/>
    <x v="2"/>
    <x v="1"/>
    <x v="1"/>
    <x v="2"/>
    <x v="0"/>
    <x v="0"/>
    <x v="1"/>
    <s v="2022-05-20"/>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3342"/>
    <x v="0"/>
    <x v="0"/>
    <x v="0"/>
    <s v="80.02.10.26"/>
    <x v="21"/>
    <x v="3"/>
    <x v="3"/>
    <s v="Outros"/>
    <s v="80.02.10"/>
    <s v="Outros"/>
    <s v="80.02.10"/>
    <x v="31"/>
    <x v="0"/>
    <x v="2"/>
    <x v="10"/>
    <x v="1"/>
    <x v="2"/>
    <x v="0"/>
    <x v="0"/>
    <x v="1"/>
    <s v="2022-05-20"/>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4995"/>
    <x v="3343"/>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Juho 2022, conforme contrato em anexo."/>
  </r>
  <r>
    <x v="1"/>
    <n v="0"/>
    <n v="0"/>
    <n v="0"/>
    <n v="28308"/>
    <x v="3343"/>
    <x v="0"/>
    <x v="1"/>
    <x v="0"/>
    <s v="03.16.15"/>
    <x v="6"/>
    <x v="0"/>
    <x v="5"/>
    <s v="Direção Financeira"/>
    <s v="03.16.15"/>
    <s v="Direção Financeira"/>
    <s v="03.16.15"/>
    <x v="20"/>
    <x v="0"/>
    <x v="1"/>
    <x v="5"/>
    <x v="0"/>
    <x v="0"/>
    <x v="2"/>
    <x v="0"/>
    <x v="3"/>
    <s v="2022-06-23"/>
    <x v="0"/>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Juho 2022, conforme contrato em anexo."/>
  </r>
  <r>
    <x v="0"/>
    <n v="0"/>
    <n v="0"/>
    <n v="0"/>
    <n v="140079"/>
    <x v="3344"/>
    <x v="0"/>
    <x v="1"/>
    <x v="0"/>
    <s v="03.16.15"/>
    <x v="6"/>
    <x v="0"/>
    <x v="5"/>
    <s v="Direção Financeira"/>
    <s v="03.16.15"/>
    <s v="Direção Financeira"/>
    <s v="03.16.15"/>
    <x v="63"/>
    <x v="0"/>
    <x v="1"/>
    <x v="1"/>
    <x v="0"/>
    <x v="0"/>
    <x v="2"/>
    <x v="0"/>
    <x v="7"/>
    <s v="2022-08-02"/>
    <x v="2"/>
    <n v="140079"/>
    <x v="0"/>
    <m/>
    <x v="0"/>
    <m/>
    <x v="335"/>
    <n v="100478533"/>
    <x v="0"/>
    <x v="0"/>
    <s v="Direção Financeira"/>
    <s v="ORI"/>
    <x v="0"/>
    <m/>
    <x v="0"/>
    <x v="0"/>
    <x v="0"/>
    <x v="0"/>
    <x v="0"/>
    <x v="0"/>
    <x v="0"/>
    <x v="1"/>
    <x v="0"/>
    <x v="0"/>
    <x v="0"/>
    <s v="Direção Financeira"/>
    <x v="0"/>
    <x v="0"/>
    <x v="0"/>
    <x v="0"/>
    <x v="0"/>
    <x v="0"/>
    <x v="0"/>
    <s v="000000"/>
    <x v="0"/>
    <x v="0"/>
    <x v="0"/>
    <x v="0"/>
    <s v="Pagamento a favor da LIFE TECH, referente a aquisição de 02 (dois) computadores, para os serviços do balcão único, conforme proposta em anexo."/>
  </r>
  <r>
    <x v="1"/>
    <n v="0"/>
    <n v="0"/>
    <n v="0"/>
    <n v="4995"/>
    <x v="3345"/>
    <x v="0"/>
    <x v="1"/>
    <x v="0"/>
    <s v="03.16.15"/>
    <x v="6"/>
    <x v="0"/>
    <x v="5"/>
    <s v="Direção Financeira"/>
    <s v="03.16.15"/>
    <s v="Direção Financeira"/>
    <s v="03.16.15"/>
    <x v="20"/>
    <x v="0"/>
    <x v="1"/>
    <x v="5"/>
    <x v="0"/>
    <x v="0"/>
    <x v="2"/>
    <x v="0"/>
    <x v="6"/>
    <s v="2022-07-22"/>
    <x v="2"/>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Julho 2022, conforme contrato em anexo.  "/>
  </r>
  <r>
    <x v="1"/>
    <n v="0"/>
    <n v="0"/>
    <n v="0"/>
    <n v="28308"/>
    <x v="3345"/>
    <x v="0"/>
    <x v="1"/>
    <x v="0"/>
    <s v="03.16.15"/>
    <x v="6"/>
    <x v="0"/>
    <x v="5"/>
    <s v="Direção Financeira"/>
    <s v="03.16.15"/>
    <s v="Direção Financeira"/>
    <s v="03.16.15"/>
    <x v="20"/>
    <x v="0"/>
    <x v="1"/>
    <x v="5"/>
    <x v="0"/>
    <x v="0"/>
    <x v="2"/>
    <x v="0"/>
    <x v="6"/>
    <s v="2022-07-22"/>
    <x v="2"/>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Julho 2022, conforme contrato em anexo.  "/>
  </r>
  <r>
    <x v="1"/>
    <n v="0"/>
    <n v="0"/>
    <n v="0"/>
    <n v="5250"/>
    <x v="3346"/>
    <x v="0"/>
    <x v="1"/>
    <x v="0"/>
    <s v="03.16.15"/>
    <x v="6"/>
    <x v="0"/>
    <x v="5"/>
    <s v="Direção Financeira"/>
    <s v="03.16.15"/>
    <s v="Direção Financeira"/>
    <s v="03.16.15"/>
    <x v="20"/>
    <x v="0"/>
    <x v="1"/>
    <x v="5"/>
    <x v="0"/>
    <x v="0"/>
    <x v="2"/>
    <x v="0"/>
    <x v="6"/>
    <s v="2022-07-22"/>
    <x v="2"/>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Julho 2022, conforme contrato em anexo.   "/>
  </r>
  <r>
    <x v="1"/>
    <n v="0"/>
    <n v="0"/>
    <n v="0"/>
    <n v="29750"/>
    <x v="3346"/>
    <x v="0"/>
    <x v="1"/>
    <x v="0"/>
    <s v="03.16.15"/>
    <x v="6"/>
    <x v="0"/>
    <x v="5"/>
    <s v="Direção Financeira"/>
    <s v="03.16.15"/>
    <s v="Direção Financeira"/>
    <s v="03.16.15"/>
    <x v="20"/>
    <x v="0"/>
    <x v="1"/>
    <x v="5"/>
    <x v="0"/>
    <x v="0"/>
    <x v="2"/>
    <x v="0"/>
    <x v="6"/>
    <s v="2022-07-22"/>
    <x v="2"/>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Julho 2022, conforme contrato em anexo.   "/>
  </r>
  <r>
    <x v="1"/>
    <n v="0"/>
    <n v="0"/>
    <n v="0"/>
    <n v="1800"/>
    <x v="3338"/>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Ângelo Mariano Tavares Moreira , referente ao mês de Julho de 2022, conforme documento em anexo."/>
  </r>
  <r>
    <x v="1"/>
    <n v="0"/>
    <n v="0"/>
    <n v="0"/>
    <n v="185000"/>
    <x v="3347"/>
    <x v="0"/>
    <x v="1"/>
    <x v="0"/>
    <s v="01.25.04.22"/>
    <x v="11"/>
    <x v="4"/>
    <x v="4"/>
    <s v="Cultura"/>
    <s v="01.25.04"/>
    <s v="Cultura"/>
    <s v="01.25.04"/>
    <x v="4"/>
    <x v="0"/>
    <x v="3"/>
    <x v="2"/>
    <x v="0"/>
    <x v="1"/>
    <x v="2"/>
    <x v="0"/>
    <x v="7"/>
    <s v="2022-08-08"/>
    <x v="2"/>
    <n v="185000"/>
    <x v="0"/>
    <m/>
    <x v="0"/>
    <m/>
    <x v="77"/>
    <n v="10044741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omissão Organizadora, representada pela Sra. Alexandra Lopes Correia, para confeção de almoços e bufê para feira de agro-negócios nos dias 12,13 e 14 conforme documento em anexo."/>
  </r>
  <r>
    <x v="1"/>
    <n v="0"/>
    <n v="0"/>
    <n v="0"/>
    <n v="3000"/>
    <x v="3348"/>
    <x v="0"/>
    <x v="1"/>
    <x v="0"/>
    <s v="03.16.15"/>
    <x v="6"/>
    <x v="0"/>
    <x v="5"/>
    <s v="Direção Financeira"/>
    <s v="03.16.15"/>
    <s v="Direção Financeira"/>
    <s v="03.16.15"/>
    <x v="68"/>
    <x v="0"/>
    <x v="1"/>
    <x v="5"/>
    <x v="1"/>
    <x v="0"/>
    <x v="2"/>
    <x v="0"/>
    <x v="7"/>
    <s v="2022-08-11"/>
    <x v="2"/>
    <n v="3000"/>
    <x v="0"/>
    <m/>
    <x v="0"/>
    <m/>
    <x v="80"/>
    <n v="100476775"/>
    <x v="0"/>
    <x v="0"/>
    <s v="Direção Financeira"/>
    <s v="ORI"/>
    <x v="0"/>
    <m/>
    <x v="0"/>
    <x v="0"/>
    <x v="0"/>
    <x v="0"/>
    <x v="0"/>
    <x v="0"/>
    <x v="0"/>
    <x v="0"/>
    <x v="0"/>
    <x v="0"/>
    <x v="0"/>
    <s v="Direção Financeira"/>
    <x v="0"/>
    <x v="0"/>
    <x v="0"/>
    <x v="0"/>
    <x v="0"/>
    <x v="0"/>
    <x v="0"/>
    <s v="000000"/>
    <x v="0"/>
    <x v="0"/>
    <x v="0"/>
    <x v="0"/>
    <s v="Pagamento a favor da Electra sul, destinado a recarga de energia no jardim infantil de Veneza, conforme documento em anexo."/>
  </r>
  <r>
    <x v="1"/>
    <n v="0"/>
    <n v="0"/>
    <n v="0"/>
    <n v="1400"/>
    <x v="3349"/>
    <x v="0"/>
    <x v="1"/>
    <x v="0"/>
    <s v="03.16.15"/>
    <x v="6"/>
    <x v="0"/>
    <x v="5"/>
    <s v="Direção Financeira"/>
    <s v="03.16.15"/>
    <s v="Direção Financeira"/>
    <s v="03.16.15"/>
    <x v="9"/>
    <x v="0"/>
    <x v="1"/>
    <x v="5"/>
    <x v="0"/>
    <x v="0"/>
    <x v="2"/>
    <x v="0"/>
    <x v="7"/>
    <s v="2022-08-26"/>
    <x v="2"/>
    <n v="1400"/>
    <x v="0"/>
    <m/>
    <x v="0"/>
    <m/>
    <x v="65"/>
    <n v="100478720"/>
    <x v="0"/>
    <x v="0"/>
    <s v="Direção Financeira"/>
    <s v="ORI"/>
    <x v="0"/>
    <m/>
    <x v="0"/>
    <x v="0"/>
    <x v="0"/>
    <x v="0"/>
    <x v="0"/>
    <x v="0"/>
    <x v="0"/>
    <x v="1"/>
    <x v="0"/>
    <x v="0"/>
    <x v="0"/>
    <s v="Direção Financeira"/>
    <x v="0"/>
    <x v="0"/>
    <x v="0"/>
    <x v="0"/>
    <x v="0"/>
    <x v="0"/>
    <x v="0"/>
    <s v="000000"/>
    <x v="0"/>
    <x v="0"/>
    <x v="0"/>
    <x v="0"/>
    <s v="Ajuda de custo a favor do Sr. Moisés do Rosário leal Gomes Landim pela sua deslocação a cidade da praia em missão do serviço no dia 23 de Agosto, conforme anexo."/>
  </r>
  <r>
    <x v="0"/>
    <n v="0"/>
    <n v="0"/>
    <n v="0"/>
    <n v="752700"/>
    <x v="3350"/>
    <x v="0"/>
    <x v="0"/>
    <x v="0"/>
    <s v="03.03.10"/>
    <x v="0"/>
    <x v="0"/>
    <x v="0"/>
    <s v="Receitas Da Câmara"/>
    <s v="03.03.10"/>
    <s v="Receitas Da Câmara"/>
    <s v="03.03.10"/>
    <x v="0"/>
    <x v="0"/>
    <x v="0"/>
    <x v="0"/>
    <x v="0"/>
    <x v="0"/>
    <x v="0"/>
    <x v="0"/>
    <x v="6"/>
    <s v="2022-07-27"/>
    <x v="2"/>
    <n v="752700"/>
    <x v="0"/>
    <m/>
    <x v="0"/>
    <m/>
    <x v="0"/>
    <n v="100474914"/>
    <x v="0"/>
    <x v="0"/>
    <s v="Receitas Da Câmara"/>
    <s v="EXT"/>
    <x v="0"/>
    <s v="RDC"/>
    <x v="0"/>
    <x v="0"/>
    <x v="0"/>
    <x v="0"/>
    <x v="0"/>
    <x v="0"/>
    <x v="0"/>
    <x v="0"/>
    <x v="0"/>
    <x v="0"/>
    <x v="0"/>
    <s v="Receitas Da Câmara"/>
    <x v="0"/>
    <x v="0"/>
    <x v="0"/>
    <x v="0"/>
    <x v="0"/>
    <x v="0"/>
    <x v="0"/>
    <s v="000000"/>
    <x v="0"/>
    <x v="0"/>
    <x v="0"/>
    <x v="0"/>
    <s v="Transferência do FAC1 para plano de Emergência, conforme estrato em anexo. "/>
  </r>
  <r>
    <x v="0"/>
    <n v="0"/>
    <n v="0"/>
    <n v="0"/>
    <n v="200592"/>
    <x v="3351"/>
    <x v="0"/>
    <x v="1"/>
    <x v="0"/>
    <s v="03.16.15"/>
    <x v="6"/>
    <x v="0"/>
    <x v="5"/>
    <s v="Direção Financeira"/>
    <s v="03.16.15"/>
    <s v="Direção Financeira"/>
    <s v="03.16.15"/>
    <x v="71"/>
    <x v="0"/>
    <x v="1"/>
    <x v="1"/>
    <x v="0"/>
    <x v="0"/>
    <x v="1"/>
    <x v="0"/>
    <x v="6"/>
    <s v="2022-07-29"/>
    <x v="2"/>
    <n v="200592"/>
    <x v="0"/>
    <m/>
    <x v="0"/>
    <m/>
    <x v="150"/>
    <n v="100391960"/>
    <x v="0"/>
    <x v="0"/>
    <s v="Direção Financeira"/>
    <s v="ORI"/>
    <x v="0"/>
    <m/>
    <x v="0"/>
    <x v="0"/>
    <x v="0"/>
    <x v="0"/>
    <x v="0"/>
    <x v="0"/>
    <x v="0"/>
    <x v="1"/>
    <x v="0"/>
    <x v="0"/>
    <x v="0"/>
    <s v="Direção Financeira"/>
    <x v="0"/>
    <x v="0"/>
    <x v="0"/>
    <x v="0"/>
    <x v="0"/>
    <x v="0"/>
    <x v="0"/>
    <s v="099999"/>
    <x v="0"/>
    <x v="0"/>
    <x v="0"/>
    <x v="0"/>
    <s v="Pagamento a favor CVTelecom, pela divida conforme estrato em anexo."/>
  </r>
  <r>
    <x v="1"/>
    <n v="0"/>
    <n v="0"/>
    <n v="0"/>
    <n v="1800"/>
    <x v="3352"/>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650"/>
    <x v="3353"/>
    <x v="0"/>
    <x v="1"/>
    <x v="0"/>
    <s v="03.16.15"/>
    <x v="6"/>
    <x v="0"/>
    <x v="5"/>
    <s v="Direção Financeira"/>
    <s v="03.16.15"/>
    <s v="Direção Financeira"/>
    <s v="03.16.15"/>
    <x v="32"/>
    <x v="0"/>
    <x v="1"/>
    <x v="1"/>
    <x v="0"/>
    <x v="0"/>
    <x v="2"/>
    <x v="0"/>
    <x v="8"/>
    <s v="2022-09-07"/>
    <x v="2"/>
    <n v="650"/>
    <x v="0"/>
    <m/>
    <x v="0"/>
    <m/>
    <x v="42"/>
    <n v="100479348"/>
    <x v="0"/>
    <x v="0"/>
    <s v="Direção Financeira"/>
    <s v="ORI"/>
    <x v="0"/>
    <m/>
    <x v="0"/>
    <x v="0"/>
    <x v="0"/>
    <x v="0"/>
    <x v="0"/>
    <x v="0"/>
    <x v="0"/>
    <x v="0"/>
    <x v="0"/>
    <x v="0"/>
    <x v="0"/>
    <s v="Direção Financeira"/>
    <x v="0"/>
    <x v="0"/>
    <x v="0"/>
    <x v="0"/>
    <x v="0"/>
    <x v="0"/>
    <x v="0"/>
    <s v="000000"/>
    <x v="0"/>
    <x v="0"/>
    <x v="0"/>
    <x v="0"/>
    <s v="Pagamento a favor de loja Nunu Comercio Geral, para a aquisição de 1 cadeado, conforme proposta em anexo."/>
  </r>
  <r>
    <x v="1"/>
    <n v="0"/>
    <n v="0"/>
    <n v="0"/>
    <n v="9000"/>
    <x v="3354"/>
    <x v="0"/>
    <x v="1"/>
    <x v="0"/>
    <s v="03.16.18"/>
    <x v="23"/>
    <x v="0"/>
    <x v="5"/>
    <s v="Direção Juventude e Cultura "/>
    <s v="03.16.18"/>
    <s v="Direção Juventude e Cultura "/>
    <s v="03.16.18"/>
    <x v="9"/>
    <x v="0"/>
    <x v="1"/>
    <x v="5"/>
    <x v="0"/>
    <x v="0"/>
    <x v="2"/>
    <x v="0"/>
    <x v="8"/>
    <s v="2022-09-14"/>
    <x v="2"/>
    <n v="9000"/>
    <x v="0"/>
    <m/>
    <x v="0"/>
    <m/>
    <x v="224"/>
    <n v="100433332"/>
    <x v="0"/>
    <x v="0"/>
    <s v="Direção Juventude e Cultura "/>
    <s v="ORI"/>
    <x v="0"/>
    <m/>
    <x v="0"/>
    <x v="0"/>
    <x v="0"/>
    <x v="0"/>
    <x v="0"/>
    <x v="0"/>
    <x v="0"/>
    <x v="1"/>
    <x v="0"/>
    <x v="0"/>
    <x v="0"/>
    <s v="Direção Juventude e Cultura "/>
    <x v="0"/>
    <x v="0"/>
    <x v="0"/>
    <x v="0"/>
    <x v="0"/>
    <x v="0"/>
    <x v="0"/>
    <s v="000000"/>
    <x v="0"/>
    <x v="0"/>
    <x v="0"/>
    <x v="0"/>
    <s v="Ajuda de custo a favor do senhor Albertino de pina a sua deslocação em missão de serviço a cidade da Praia nos dias  14,15 e 16 de setembro de 2022, conforme justificativo em anexo. "/>
  </r>
  <r>
    <x v="1"/>
    <n v="0"/>
    <n v="0"/>
    <n v="0"/>
    <n v="12000"/>
    <x v="3355"/>
    <x v="0"/>
    <x v="1"/>
    <x v="0"/>
    <s v="03.16.15"/>
    <x v="6"/>
    <x v="0"/>
    <x v="5"/>
    <s v="Direção Financeira"/>
    <s v="03.16.15"/>
    <s v="Direção Financeira"/>
    <s v="03.16.15"/>
    <x v="68"/>
    <x v="0"/>
    <x v="1"/>
    <x v="5"/>
    <x v="1"/>
    <x v="0"/>
    <x v="2"/>
    <x v="0"/>
    <x v="8"/>
    <s v="2022-09-15"/>
    <x v="2"/>
    <n v="12000"/>
    <x v="0"/>
    <m/>
    <x v="0"/>
    <m/>
    <x v="80"/>
    <n v="100476775"/>
    <x v="0"/>
    <x v="0"/>
    <s v="Direção Financeira"/>
    <s v="ORI"/>
    <x v="0"/>
    <m/>
    <x v="0"/>
    <x v="0"/>
    <x v="0"/>
    <x v="0"/>
    <x v="0"/>
    <x v="0"/>
    <x v="0"/>
    <x v="0"/>
    <x v="0"/>
    <x v="0"/>
    <x v="0"/>
    <s v="Direção Financeira"/>
    <x v="0"/>
    <x v="0"/>
    <x v="0"/>
    <x v="0"/>
    <x v="0"/>
    <x v="0"/>
    <x v="0"/>
    <s v="000000"/>
    <x v="0"/>
    <x v="0"/>
    <x v="0"/>
    <x v="0"/>
    <s v="Pagamento a favor Electra pela correspondente a recarregamento da energia nas contadores pré-pago do mercado Municipal nas áreas de (peixaria, talho, quiosques e iluminação interna da mesma), referente ao período de 12 de setembro a outubro de 2022, conforme anexo."/>
  </r>
  <r>
    <x v="1"/>
    <n v="0"/>
    <n v="0"/>
    <n v="0"/>
    <n v="60315"/>
    <x v="3356"/>
    <x v="0"/>
    <x v="1"/>
    <x v="0"/>
    <s v="01.25.01.10"/>
    <x v="25"/>
    <x v="4"/>
    <x v="4"/>
    <s v="Educação"/>
    <s v="01.25.01"/>
    <s v="Educação"/>
    <s v="01.25.01"/>
    <x v="4"/>
    <x v="0"/>
    <x v="3"/>
    <x v="2"/>
    <x v="0"/>
    <x v="1"/>
    <x v="2"/>
    <x v="0"/>
    <x v="8"/>
    <s v="2022-09-21"/>
    <x v="2"/>
    <n v="60315"/>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364 Lts de combustível destinada as viaturas Coaster do transporte escolar, conforme anexo."/>
  </r>
  <r>
    <x v="0"/>
    <n v="0"/>
    <n v="0"/>
    <n v="0"/>
    <n v="3450"/>
    <x v="3357"/>
    <x v="0"/>
    <x v="1"/>
    <x v="0"/>
    <s v="01.27.02.15"/>
    <x v="2"/>
    <x v="2"/>
    <x v="2"/>
    <s v="Saneamento básico"/>
    <s v="01.27.02"/>
    <s v="Saneamento básico"/>
    <s v="01.27.02"/>
    <x v="2"/>
    <x v="0"/>
    <x v="1"/>
    <x v="1"/>
    <x v="0"/>
    <x v="1"/>
    <x v="1"/>
    <x v="0"/>
    <x v="8"/>
    <s v="2022-09-21"/>
    <x v="2"/>
    <n v="3450"/>
    <x v="0"/>
    <m/>
    <x v="0"/>
    <m/>
    <x v="456"/>
    <n v="100393611"/>
    <x v="0"/>
    <x v="0"/>
    <s v="Transferência de Residuos Aterro Santiago"/>
    <s v="ORI"/>
    <x v="0"/>
    <m/>
    <x v="0"/>
    <x v="0"/>
    <x v="0"/>
    <x v="0"/>
    <x v="0"/>
    <x v="0"/>
    <x v="0"/>
    <x v="1"/>
    <x v="0"/>
    <x v="0"/>
    <x v="0"/>
    <s v="Transferência de Residuos Aterro Santiago"/>
    <x v="0"/>
    <x v="0"/>
    <x v="0"/>
    <x v="0"/>
    <x v="1"/>
    <x v="0"/>
    <x v="0"/>
    <s v="000000"/>
    <x v="0"/>
    <x v="0"/>
    <x v="0"/>
    <x v="0"/>
    <s v="Pagamento a favor de Casa Guga, proveniente de aquisição de um filtro destinado ao camião de recolha, conforme anexo."/>
  </r>
  <r>
    <x v="1"/>
    <n v="0"/>
    <n v="0"/>
    <n v="0"/>
    <n v="3000"/>
    <x v="3358"/>
    <x v="0"/>
    <x v="1"/>
    <x v="0"/>
    <s v="03.16.01"/>
    <x v="39"/>
    <x v="0"/>
    <x v="5"/>
    <s v="Assembleia Municipal"/>
    <s v="03.16.01"/>
    <s v="Assembleia Municipal"/>
    <s v="03.16.01"/>
    <x v="9"/>
    <x v="0"/>
    <x v="1"/>
    <x v="5"/>
    <x v="0"/>
    <x v="0"/>
    <x v="2"/>
    <x v="0"/>
    <x v="8"/>
    <s v="2022-09-21"/>
    <x v="2"/>
    <n v="3000"/>
    <x v="0"/>
    <m/>
    <x v="0"/>
    <m/>
    <x v="155"/>
    <n v="100463669"/>
    <x v="0"/>
    <x v="0"/>
    <s v="Assembleia Municipal"/>
    <s v="ORI"/>
    <x v="0"/>
    <s v="AM"/>
    <x v="0"/>
    <x v="0"/>
    <x v="0"/>
    <x v="0"/>
    <x v="0"/>
    <x v="0"/>
    <x v="0"/>
    <x v="0"/>
    <x v="0"/>
    <x v="0"/>
    <x v="0"/>
    <s v="Assembleia Municipal"/>
    <x v="0"/>
    <x v="0"/>
    <x v="0"/>
    <x v="0"/>
    <x v="0"/>
    <x v="0"/>
    <x v="0"/>
    <s v="000000"/>
    <x v="0"/>
    <x v="0"/>
    <x v="0"/>
    <x v="0"/>
    <s v="Pagamento a favor da Sar. Mariana Mendes Gomes eleito municipal, pela Subsidio de Transporte da sessão ordenaria da Assembleia Municipal de São Miguel, conforme documento em anexo."/>
  </r>
  <r>
    <x v="1"/>
    <n v="0"/>
    <n v="0"/>
    <n v="0"/>
    <n v="24750"/>
    <x v="3359"/>
    <x v="0"/>
    <x v="1"/>
    <x v="0"/>
    <s v="03.16.15"/>
    <x v="6"/>
    <x v="0"/>
    <x v="5"/>
    <s v="Direção Financeira"/>
    <s v="03.16.15"/>
    <s v="Direção Financeira"/>
    <s v="03.16.15"/>
    <x v="67"/>
    <x v="0"/>
    <x v="1"/>
    <x v="1"/>
    <x v="0"/>
    <x v="0"/>
    <x v="2"/>
    <x v="0"/>
    <x v="8"/>
    <s v="2022-09-23"/>
    <x v="2"/>
    <n v="24750"/>
    <x v="0"/>
    <m/>
    <x v="0"/>
    <m/>
    <x v="457"/>
    <n v="100479391"/>
    <x v="0"/>
    <x v="0"/>
    <s v="Direção Financeira"/>
    <s v="ORI"/>
    <x v="0"/>
    <m/>
    <x v="0"/>
    <x v="0"/>
    <x v="0"/>
    <x v="0"/>
    <x v="0"/>
    <x v="0"/>
    <x v="0"/>
    <x v="0"/>
    <x v="0"/>
    <x v="0"/>
    <x v="0"/>
    <s v="Direção Financeira"/>
    <x v="0"/>
    <x v="0"/>
    <x v="0"/>
    <x v="0"/>
    <x v="0"/>
    <x v="0"/>
    <x v="0"/>
    <s v="000000"/>
    <x v="0"/>
    <x v="0"/>
    <x v="0"/>
    <x v="0"/>
    <s v="Pagamento a favor da loja Berdiana, para aquisição de 10 caixa de papel A4 para os serviços da CMSM, conforme anexo."/>
  </r>
  <r>
    <x v="0"/>
    <n v="0"/>
    <n v="0"/>
    <n v="0"/>
    <n v="23000"/>
    <x v="3360"/>
    <x v="0"/>
    <x v="1"/>
    <x v="0"/>
    <s v="03.16.15"/>
    <x v="6"/>
    <x v="0"/>
    <x v="5"/>
    <s v="Direção Financeira"/>
    <s v="03.16.15"/>
    <s v="Direção Financeira"/>
    <s v="03.16.15"/>
    <x v="63"/>
    <x v="0"/>
    <x v="1"/>
    <x v="1"/>
    <x v="0"/>
    <x v="0"/>
    <x v="2"/>
    <x v="0"/>
    <x v="8"/>
    <s v="2022-09-26"/>
    <x v="2"/>
    <n v="23000"/>
    <x v="0"/>
    <m/>
    <x v="0"/>
    <m/>
    <x v="110"/>
    <n v="100476433"/>
    <x v="0"/>
    <x v="0"/>
    <s v="Direção Financeira"/>
    <s v="ORI"/>
    <x v="0"/>
    <m/>
    <x v="0"/>
    <x v="0"/>
    <x v="0"/>
    <x v="0"/>
    <x v="0"/>
    <x v="0"/>
    <x v="0"/>
    <x v="1"/>
    <x v="0"/>
    <x v="0"/>
    <x v="0"/>
    <s v="Direção Financeira"/>
    <x v="0"/>
    <x v="0"/>
    <x v="0"/>
    <x v="0"/>
    <x v="0"/>
    <x v="0"/>
    <x v="0"/>
    <s v="000000"/>
    <x v="0"/>
    <x v="0"/>
    <x v="0"/>
    <x v="0"/>
    <s v="Pagamento a favor da Recohop, para aquisição de 02 toner para impressora da contabilidade da CMSM, conforme anexo."/>
  </r>
  <r>
    <x v="1"/>
    <n v="0"/>
    <n v="0"/>
    <n v="0"/>
    <n v="4995"/>
    <x v="3361"/>
    <x v="0"/>
    <x v="0"/>
    <x v="0"/>
    <s v="80.02.01"/>
    <x v="3"/>
    <x v="3"/>
    <x v="3"/>
    <s v="Retenções Iur"/>
    <s v="80.02.01"/>
    <s v="Retenções Iur"/>
    <s v="80.02.01"/>
    <x v="3"/>
    <x v="0"/>
    <x v="2"/>
    <x v="1"/>
    <x v="1"/>
    <x v="2"/>
    <x v="0"/>
    <x v="0"/>
    <x v="8"/>
    <s v="2022-09-21"/>
    <x v="2"/>
    <n v="4995"/>
    <x v="0"/>
    <m/>
    <x v="0"/>
    <m/>
    <x v="3"/>
    <n v="100474696"/>
    <x v="0"/>
    <x v="0"/>
    <s v="Retenções Iur"/>
    <s v="ORI"/>
    <x v="0"/>
    <s v="RIUR"/>
    <x v="0"/>
    <x v="0"/>
    <x v="0"/>
    <x v="0"/>
    <x v="0"/>
    <x v="0"/>
    <x v="0"/>
    <x v="0"/>
    <x v="0"/>
    <x v="0"/>
    <x v="0"/>
    <s v="Retenções Iur"/>
    <x v="0"/>
    <x v="0"/>
    <x v="0"/>
    <x v="0"/>
    <x v="2"/>
    <x v="0"/>
    <x v="0"/>
    <s v="000000"/>
    <x v="0"/>
    <x v="1"/>
    <x v="0"/>
    <x v="0"/>
    <s v="RETENCAO OT"/>
  </r>
  <r>
    <x v="1"/>
    <n v="0"/>
    <n v="0"/>
    <n v="0"/>
    <n v="4995"/>
    <x v="3362"/>
    <x v="0"/>
    <x v="0"/>
    <x v="0"/>
    <s v="80.02.01"/>
    <x v="3"/>
    <x v="3"/>
    <x v="3"/>
    <s v="Retenções Iur"/>
    <s v="80.02.01"/>
    <s v="Retenções Iur"/>
    <s v="80.02.01"/>
    <x v="3"/>
    <x v="0"/>
    <x v="2"/>
    <x v="1"/>
    <x v="1"/>
    <x v="2"/>
    <x v="0"/>
    <x v="0"/>
    <x v="8"/>
    <s v="2022-09-20"/>
    <x v="2"/>
    <n v="4995"/>
    <x v="0"/>
    <m/>
    <x v="0"/>
    <m/>
    <x v="3"/>
    <n v="100474696"/>
    <x v="0"/>
    <x v="0"/>
    <s v="Retenções Iur"/>
    <s v="ORI"/>
    <x v="0"/>
    <s v="RIUR"/>
    <x v="0"/>
    <x v="0"/>
    <x v="0"/>
    <x v="0"/>
    <x v="0"/>
    <x v="0"/>
    <x v="0"/>
    <x v="0"/>
    <x v="0"/>
    <x v="0"/>
    <x v="0"/>
    <s v="Retenções Iur"/>
    <x v="0"/>
    <x v="0"/>
    <x v="0"/>
    <x v="0"/>
    <x v="2"/>
    <x v="0"/>
    <x v="0"/>
    <s v="000000"/>
    <x v="0"/>
    <x v="1"/>
    <x v="0"/>
    <x v="0"/>
    <s v="RETENCAO OT"/>
  </r>
  <r>
    <x v="1"/>
    <n v="0"/>
    <n v="0"/>
    <n v="0"/>
    <n v="400000"/>
    <x v="3363"/>
    <x v="0"/>
    <x v="0"/>
    <x v="0"/>
    <s v="03.03.10"/>
    <x v="0"/>
    <x v="0"/>
    <x v="0"/>
    <s v="Receitas Da Câmara"/>
    <s v="03.03.10"/>
    <s v="Receitas Da Câmara"/>
    <s v="03.03.10"/>
    <x v="21"/>
    <x v="0"/>
    <x v="5"/>
    <x v="9"/>
    <x v="0"/>
    <x v="0"/>
    <x v="0"/>
    <x v="0"/>
    <x v="7"/>
    <s v="2022-08-25"/>
    <x v="2"/>
    <n v="400000"/>
    <x v="0"/>
    <m/>
    <x v="0"/>
    <m/>
    <x v="0"/>
    <n v="100474914"/>
    <x v="0"/>
    <x v="0"/>
    <s v="Receitas Da Câmara"/>
    <s v="EXT"/>
    <x v="0"/>
    <s v="RDC"/>
    <x v="0"/>
    <x v="0"/>
    <x v="0"/>
    <x v="0"/>
    <x v="0"/>
    <x v="0"/>
    <x v="0"/>
    <x v="0"/>
    <x v="0"/>
    <x v="0"/>
    <x v="0"/>
    <s v="Receitas Da Câmara"/>
    <x v="0"/>
    <x v="0"/>
    <x v="0"/>
    <x v="0"/>
    <x v="0"/>
    <x v="0"/>
    <x v="0"/>
    <s v="000000"/>
    <x v="0"/>
    <x v="0"/>
    <x v="0"/>
    <x v="0"/>
    <s v="Reposição"/>
  </r>
  <r>
    <x v="1"/>
    <n v="0"/>
    <n v="0"/>
    <n v="0"/>
    <n v="69908"/>
    <x v="3364"/>
    <x v="0"/>
    <x v="1"/>
    <x v="0"/>
    <s v="03.16.15"/>
    <x v="6"/>
    <x v="0"/>
    <x v="5"/>
    <s v="Direção Financeira"/>
    <s v="03.16.15"/>
    <s v="Direção Financeira"/>
    <s v="03.16.15"/>
    <x v="32"/>
    <x v="0"/>
    <x v="1"/>
    <x v="1"/>
    <x v="0"/>
    <x v="0"/>
    <x v="2"/>
    <x v="0"/>
    <x v="9"/>
    <s v="2022-10-07"/>
    <x v="3"/>
    <n v="69908"/>
    <x v="0"/>
    <m/>
    <x v="0"/>
    <m/>
    <x v="49"/>
    <n v="100479096"/>
    <x v="0"/>
    <x v="0"/>
    <s v="Direção Financeira"/>
    <s v="ORI"/>
    <x v="0"/>
    <m/>
    <x v="0"/>
    <x v="0"/>
    <x v="0"/>
    <x v="0"/>
    <x v="0"/>
    <x v="0"/>
    <x v="0"/>
    <x v="0"/>
    <x v="0"/>
    <x v="0"/>
    <x v="0"/>
    <s v="Direção Financeira"/>
    <x v="0"/>
    <x v="0"/>
    <x v="0"/>
    <x v="0"/>
    <x v="0"/>
    <x v="0"/>
    <x v="0"/>
    <s v="000000"/>
    <x v="0"/>
    <x v="0"/>
    <x v="0"/>
    <x v="0"/>
    <s v="Pagamento a favor de Preço Pequenote comercio de peças, destinada a aquisição de 01 KIT de Embraiagem para Viatura ST-03-QJ, conforme anexo.  "/>
  </r>
  <r>
    <x v="1"/>
    <n v="0"/>
    <n v="0"/>
    <n v="0"/>
    <n v="203000"/>
    <x v="3365"/>
    <x v="0"/>
    <x v="1"/>
    <x v="0"/>
    <s v="01.27.04.10"/>
    <x v="4"/>
    <x v="2"/>
    <x v="2"/>
    <s v="Infra-Estruturas e Transportes"/>
    <s v="01.27.04"/>
    <s v="Infra-Estruturas e Transportes"/>
    <s v="01.27.04"/>
    <x v="4"/>
    <x v="0"/>
    <x v="3"/>
    <x v="2"/>
    <x v="0"/>
    <x v="1"/>
    <x v="2"/>
    <x v="0"/>
    <x v="9"/>
    <s v="2022-10-17"/>
    <x v="3"/>
    <n v="203000"/>
    <x v="0"/>
    <m/>
    <x v="0"/>
    <m/>
    <x v="458"/>
    <n v="10047838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Gomes Taavres, Transporte Comercio e Serviços, referente a prestação de serviço de aluguer de viatura, para transporte de paralelos, no âmbito dos trabalhos de calcetamento das estrada de acesso, conforme proposta em anexo."/>
  </r>
  <r>
    <x v="1"/>
    <n v="0"/>
    <n v="0"/>
    <n v="0"/>
    <n v="10000"/>
    <x v="3366"/>
    <x v="0"/>
    <x v="1"/>
    <x v="0"/>
    <s v="01.25.05.10"/>
    <x v="5"/>
    <x v="4"/>
    <x v="4"/>
    <s v="Saúde"/>
    <s v="01.25.05"/>
    <s v="Saúde"/>
    <s v="01.25.05"/>
    <x v="5"/>
    <x v="0"/>
    <x v="4"/>
    <x v="3"/>
    <x v="0"/>
    <x v="1"/>
    <x v="2"/>
    <x v="0"/>
    <x v="9"/>
    <s v="2022-10-17"/>
    <x v="3"/>
    <n v="10000"/>
    <x v="0"/>
    <m/>
    <x v="0"/>
    <m/>
    <x v="459"/>
    <n v="100405204"/>
    <x v="0"/>
    <x v="0"/>
    <s v="Assistencia social"/>
    <s v="ORI"/>
    <x v="0"/>
    <m/>
    <x v="0"/>
    <x v="0"/>
    <x v="0"/>
    <x v="0"/>
    <x v="0"/>
    <x v="0"/>
    <x v="0"/>
    <x v="1"/>
    <x v="0"/>
    <x v="0"/>
    <x v="0"/>
    <s v="Assistencia social"/>
    <x v="0"/>
    <x v="0"/>
    <x v="0"/>
    <x v="0"/>
    <x v="1"/>
    <x v="0"/>
    <x v="0"/>
    <s v="000000"/>
    <x v="0"/>
    <x v="0"/>
    <x v="0"/>
    <x v="0"/>
    <s v="Apoio financeiro a favor da aluna Edivânia Celene Monteiro Varela para pagamento de propina, conforme anexo. "/>
  </r>
  <r>
    <x v="1"/>
    <n v="0"/>
    <n v="0"/>
    <n v="0"/>
    <n v="2100"/>
    <x v="3367"/>
    <x v="0"/>
    <x v="1"/>
    <x v="0"/>
    <s v="03.16.15"/>
    <x v="6"/>
    <x v="0"/>
    <x v="5"/>
    <s v="Direção Financeira"/>
    <s v="03.16.15"/>
    <s v="Direção Financeira"/>
    <s v="03.16.15"/>
    <x v="32"/>
    <x v="0"/>
    <x v="1"/>
    <x v="1"/>
    <x v="0"/>
    <x v="0"/>
    <x v="2"/>
    <x v="0"/>
    <x v="9"/>
    <s v="2022-10-18"/>
    <x v="3"/>
    <n v="2100"/>
    <x v="0"/>
    <m/>
    <x v="0"/>
    <m/>
    <x v="0"/>
    <n v="100474914"/>
    <x v="0"/>
    <x v="0"/>
    <s v="Direção Financeira"/>
    <s v="ORI"/>
    <x v="0"/>
    <m/>
    <x v="0"/>
    <x v="0"/>
    <x v="0"/>
    <x v="0"/>
    <x v="0"/>
    <x v="0"/>
    <x v="0"/>
    <x v="0"/>
    <x v="0"/>
    <x v="0"/>
    <x v="0"/>
    <s v="Direção Financeira"/>
    <x v="0"/>
    <x v="0"/>
    <x v="0"/>
    <x v="0"/>
    <x v="0"/>
    <x v="0"/>
    <x v="0"/>
    <s v="000000"/>
    <x v="0"/>
    <x v="0"/>
    <x v="0"/>
    <x v="0"/>
    <s v=" Despeça pela compra de matérias de pintura, conforme proposta em anexo.  "/>
  </r>
  <r>
    <x v="1"/>
    <n v="0"/>
    <n v="0"/>
    <n v="0"/>
    <n v="23000"/>
    <x v="3368"/>
    <x v="0"/>
    <x v="1"/>
    <x v="0"/>
    <s v="01.25.04.22"/>
    <x v="11"/>
    <x v="4"/>
    <x v="4"/>
    <s v="Cultura"/>
    <s v="01.25.04"/>
    <s v="Cultura"/>
    <s v="01.25.04"/>
    <x v="4"/>
    <x v="0"/>
    <x v="3"/>
    <x v="2"/>
    <x v="0"/>
    <x v="1"/>
    <x v="2"/>
    <x v="0"/>
    <x v="9"/>
    <s v="2022-10-18"/>
    <x v="3"/>
    <n v="23000"/>
    <x v="0"/>
    <m/>
    <x v="0"/>
    <m/>
    <x v="284"/>
    <n v="10047673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R &amp;  C Distribuição, referente a aquisição de medalhas e troféus, requisitados no âmbito do torneio dafesta de romaria São Paulo II na localidade de Espinho Branco mato Correia, conforme proposta em anexo.  "/>
  </r>
  <r>
    <x v="1"/>
    <n v="0"/>
    <n v="0"/>
    <n v="0"/>
    <n v="88933"/>
    <x v="3369"/>
    <x v="0"/>
    <x v="1"/>
    <x v="0"/>
    <s v="01.25.01.10"/>
    <x v="25"/>
    <x v="4"/>
    <x v="4"/>
    <s v="Educação"/>
    <s v="01.25.01"/>
    <s v="Educação"/>
    <s v="01.25.01"/>
    <x v="4"/>
    <x v="0"/>
    <x v="3"/>
    <x v="2"/>
    <x v="0"/>
    <x v="1"/>
    <x v="2"/>
    <x v="0"/>
    <x v="9"/>
    <s v="2022-10-19"/>
    <x v="3"/>
    <n v="88933"/>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538 Lts de combustível destinado ao Transporte Escolar, conforme anexo."/>
  </r>
  <r>
    <x v="1"/>
    <n v="0"/>
    <n v="0"/>
    <n v="0"/>
    <n v="35090"/>
    <x v="3370"/>
    <x v="0"/>
    <x v="1"/>
    <x v="0"/>
    <s v="01.25.05.10"/>
    <x v="5"/>
    <x v="4"/>
    <x v="4"/>
    <s v="Saúde"/>
    <s v="01.25.05"/>
    <s v="Saúde"/>
    <s v="01.25.05"/>
    <x v="5"/>
    <x v="0"/>
    <x v="4"/>
    <x v="3"/>
    <x v="0"/>
    <x v="1"/>
    <x v="2"/>
    <x v="0"/>
    <x v="9"/>
    <s v="2022-10-21"/>
    <x v="3"/>
    <n v="35090"/>
    <x v="0"/>
    <m/>
    <x v="0"/>
    <m/>
    <x v="5"/>
    <n v="100476920"/>
    <x v="0"/>
    <x v="0"/>
    <s v="Assistencia social"/>
    <s v="ORI"/>
    <x v="0"/>
    <m/>
    <x v="0"/>
    <x v="0"/>
    <x v="0"/>
    <x v="0"/>
    <x v="0"/>
    <x v="0"/>
    <x v="0"/>
    <x v="1"/>
    <x v="0"/>
    <x v="0"/>
    <x v="0"/>
    <s v="Assistencia social"/>
    <x v="0"/>
    <x v="0"/>
    <x v="0"/>
    <x v="0"/>
    <x v="1"/>
    <x v="0"/>
    <x v="0"/>
    <s v="000000"/>
    <x v="0"/>
    <x v="0"/>
    <x v="0"/>
    <x v="0"/>
    <s v="Pagamento a favor de Felisberto carvalho Auto, pelo fornecimento de 212.28 Lts de combustível destinada a viatura pesada, conforme anexo."/>
  </r>
  <r>
    <x v="1"/>
    <n v="0"/>
    <n v="0"/>
    <n v="0"/>
    <n v="2300"/>
    <x v="3371"/>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outubro 2022, conforme contrato em anexo.    "/>
  </r>
  <r>
    <x v="1"/>
    <n v="0"/>
    <n v="0"/>
    <n v="0"/>
    <n v="13030"/>
    <x v="3371"/>
    <x v="0"/>
    <x v="1"/>
    <x v="0"/>
    <s v="03.16.15"/>
    <x v="6"/>
    <x v="0"/>
    <x v="5"/>
    <s v="Direção Financeira"/>
    <s v="03.16.15"/>
    <s v="Direção Financeira"/>
    <s v="03.16.15"/>
    <x v="20"/>
    <x v="0"/>
    <x v="1"/>
    <x v="5"/>
    <x v="0"/>
    <x v="0"/>
    <x v="2"/>
    <x v="0"/>
    <x v="9"/>
    <s v="2022-10-25"/>
    <x v="3"/>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outubro 2022, conforme contrato em anexo.    "/>
  </r>
  <r>
    <x v="1"/>
    <n v="0"/>
    <n v="0"/>
    <n v="0"/>
    <n v="1500"/>
    <x v="3372"/>
    <x v="0"/>
    <x v="1"/>
    <x v="0"/>
    <s v="01.25.05.10"/>
    <x v="5"/>
    <x v="4"/>
    <x v="4"/>
    <s v="Saúde"/>
    <s v="01.25.05"/>
    <s v="Saúde"/>
    <s v="01.25.05"/>
    <x v="5"/>
    <x v="0"/>
    <x v="4"/>
    <x v="3"/>
    <x v="0"/>
    <x v="1"/>
    <x v="2"/>
    <x v="0"/>
    <x v="9"/>
    <s v="2022-10-25"/>
    <x v="3"/>
    <n v="1500"/>
    <x v="0"/>
    <m/>
    <x v="0"/>
    <m/>
    <x v="460"/>
    <n v="100215823"/>
    <x v="0"/>
    <x v="0"/>
    <s v="Assistencia social"/>
    <s v="ORI"/>
    <x v="0"/>
    <m/>
    <x v="0"/>
    <x v="0"/>
    <x v="0"/>
    <x v="0"/>
    <x v="0"/>
    <x v="0"/>
    <x v="0"/>
    <x v="1"/>
    <x v="0"/>
    <x v="0"/>
    <x v="0"/>
    <s v="Assistencia social"/>
    <x v="0"/>
    <x v="0"/>
    <x v="0"/>
    <x v="0"/>
    <x v="1"/>
    <x v="0"/>
    <x v="0"/>
    <s v="000000"/>
    <x v="0"/>
    <x v="0"/>
    <x v="0"/>
    <x v="0"/>
    <s v="Apoio a favor da Sr. Fermilina Rocha de Pina, no pagamento de transporte para realização de fisioterapia, conforme anexo. "/>
  </r>
  <r>
    <x v="0"/>
    <n v="0"/>
    <n v="0"/>
    <n v="0"/>
    <n v="9350"/>
    <x v="3373"/>
    <x v="0"/>
    <x v="1"/>
    <x v="0"/>
    <s v="01.27.06.72"/>
    <x v="47"/>
    <x v="2"/>
    <x v="2"/>
    <s v="Requalificação Urbana e habitação"/>
    <s v="01.27.06"/>
    <s v="Requalificação Urbana e habitação"/>
    <s v="01.27.06"/>
    <x v="1"/>
    <x v="0"/>
    <x v="1"/>
    <x v="1"/>
    <x v="0"/>
    <x v="1"/>
    <x v="1"/>
    <x v="0"/>
    <x v="4"/>
    <s v="2022-01-05"/>
    <x v="1"/>
    <n v="9350"/>
    <x v="0"/>
    <m/>
    <x v="0"/>
    <m/>
    <x v="461"/>
    <n v="100479275"/>
    <x v="0"/>
    <x v="0"/>
    <s v="Manutenção e Reabilitação de Edificios Municipais"/>
    <s v="ORI"/>
    <x v="0"/>
    <m/>
    <x v="0"/>
    <x v="0"/>
    <x v="0"/>
    <x v="0"/>
    <x v="0"/>
    <x v="0"/>
    <x v="0"/>
    <x v="1"/>
    <x v="0"/>
    <x v="0"/>
    <x v="0"/>
    <s v="Manutenção e Reabilitação de Edificios Municipais"/>
    <x v="0"/>
    <x v="0"/>
    <x v="0"/>
    <x v="0"/>
    <x v="1"/>
    <x v="0"/>
    <x v="0"/>
    <s v="000013"/>
    <x v="0"/>
    <x v="0"/>
    <x v="0"/>
    <x v="0"/>
    <s v="Pagamento a favor de Sabino Duarte, referente a trabalho de Pintura da delegação Municipal de Achada Monte. conforme anexo."/>
  </r>
  <r>
    <x v="0"/>
    <n v="0"/>
    <n v="0"/>
    <n v="0"/>
    <n v="1650"/>
    <x v="3373"/>
    <x v="0"/>
    <x v="1"/>
    <x v="0"/>
    <s v="01.27.06.72"/>
    <x v="47"/>
    <x v="2"/>
    <x v="2"/>
    <s v="Requalificação Urbana e habitação"/>
    <s v="01.27.06"/>
    <s v="Requalificação Urbana e habitação"/>
    <s v="01.27.06"/>
    <x v="1"/>
    <x v="0"/>
    <x v="1"/>
    <x v="1"/>
    <x v="0"/>
    <x v="1"/>
    <x v="1"/>
    <x v="0"/>
    <x v="4"/>
    <s v="2022-01-05"/>
    <x v="1"/>
    <n v="1650"/>
    <x v="0"/>
    <m/>
    <x v="0"/>
    <m/>
    <x v="3"/>
    <n v="100474696"/>
    <x v="0"/>
    <x v="1"/>
    <s v="Manutenção e Reabilitação de Edificios Municipais"/>
    <s v="ORI"/>
    <x v="0"/>
    <m/>
    <x v="0"/>
    <x v="0"/>
    <x v="0"/>
    <x v="0"/>
    <x v="0"/>
    <x v="0"/>
    <x v="0"/>
    <x v="1"/>
    <x v="0"/>
    <x v="0"/>
    <x v="0"/>
    <s v="Manutenção e Reabilitação de Edificios Municipais"/>
    <x v="0"/>
    <x v="0"/>
    <x v="0"/>
    <x v="0"/>
    <x v="1"/>
    <x v="0"/>
    <x v="0"/>
    <s v="000013"/>
    <x v="0"/>
    <x v="0"/>
    <x v="1"/>
    <x v="0"/>
    <s v="Pagamento a favor de Sabino Duarte, referente a trabalho de Pintura da delegação Municipal de Achada Monte. conforme anexo."/>
  </r>
  <r>
    <x v="1"/>
    <n v="0"/>
    <n v="0"/>
    <n v="0"/>
    <n v="8500"/>
    <x v="3374"/>
    <x v="0"/>
    <x v="1"/>
    <x v="0"/>
    <s v="01.25.02.15"/>
    <x v="36"/>
    <x v="4"/>
    <x v="4"/>
    <s v="desporto"/>
    <s v="01.25.02"/>
    <s v="desporto"/>
    <s v="01.25.02"/>
    <x v="4"/>
    <x v="0"/>
    <x v="3"/>
    <x v="2"/>
    <x v="0"/>
    <x v="1"/>
    <x v="2"/>
    <x v="0"/>
    <x v="4"/>
    <s v="2022-01-21"/>
    <x v="1"/>
    <n v="85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empresa Asso-Sport, referente a aquisição do trofeu, conforme documento em anexo."/>
  </r>
  <r>
    <x v="1"/>
    <n v="0"/>
    <n v="0"/>
    <n v="0"/>
    <n v="3000"/>
    <x v="3375"/>
    <x v="0"/>
    <x v="1"/>
    <x v="0"/>
    <s v="01.25.01.10"/>
    <x v="25"/>
    <x v="4"/>
    <x v="4"/>
    <s v="Educação"/>
    <s v="01.25.01"/>
    <s v="Educação"/>
    <s v="01.25.01"/>
    <x v="4"/>
    <x v="0"/>
    <x v="3"/>
    <x v="2"/>
    <x v="0"/>
    <x v="1"/>
    <x v="2"/>
    <x v="0"/>
    <x v="4"/>
    <s v="2022-01-26"/>
    <x v="1"/>
    <n v="3000"/>
    <x v="0"/>
    <m/>
    <x v="0"/>
    <m/>
    <x v="102"/>
    <n v="100478552"/>
    <x v="0"/>
    <x v="0"/>
    <s v="Transporte escolar"/>
    <s v="ORI"/>
    <x v="0"/>
    <m/>
    <x v="0"/>
    <x v="0"/>
    <x v="0"/>
    <x v="0"/>
    <x v="0"/>
    <x v="0"/>
    <x v="0"/>
    <x v="1"/>
    <x v="0"/>
    <x v="0"/>
    <x v="0"/>
    <s v="Transporte escolar"/>
    <x v="0"/>
    <x v="0"/>
    <x v="0"/>
    <x v="0"/>
    <x v="1"/>
    <x v="0"/>
    <x v="0"/>
    <s v="000096"/>
    <x v="0"/>
    <x v="0"/>
    <x v="0"/>
    <x v="0"/>
    <s v="Apoio financeiro a favor Ângela Semedo, para regularização de transporte escolar, conforme anexo."/>
  </r>
  <r>
    <x v="1"/>
    <n v="0"/>
    <n v="0"/>
    <n v="0"/>
    <n v="2300"/>
    <x v="3376"/>
    <x v="0"/>
    <x v="1"/>
    <x v="0"/>
    <s v="03.16.15"/>
    <x v="6"/>
    <x v="0"/>
    <x v="5"/>
    <s v="Direção Financeira"/>
    <s v="03.16.15"/>
    <s v="Direção Financeira"/>
    <s v="03.16.15"/>
    <x v="20"/>
    <x v="0"/>
    <x v="1"/>
    <x v="5"/>
    <x v="0"/>
    <x v="0"/>
    <x v="2"/>
    <x v="0"/>
    <x v="4"/>
    <s v="2022-01-27"/>
    <x v="1"/>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janeiro 2022, conforme contrato anexo   "/>
  </r>
  <r>
    <x v="1"/>
    <n v="0"/>
    <n v="0"/>
    <n v="0"/>
    <n v="7447"/>
    <x v="3376"/>
    <x v="0"/>
    <x v="1"/>
    <x v="0"/>
    <s v="03.16.15"/>
    <x v="6"/>
    <x v="0"/>
    <x v="5"/>
    <s v="Direção Financeira"/>
    <s v="03.16.15"/>
    <s v="Direção Financeira"/>
    <s v="03.16.15"/>
    <x v="20"/>
    <x v="0"/>
    <x v="1"/>
    <x v="5"/>
    <x v="0"/>
    <x v="0"/>
    <x v="2"/>
    <x v="0"/>
    <x v="4"/>
    <s v="2022-01-27"/>
    <x v="1"/>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janeiro 2022, conforme contrato anexo   "/>
  </r>
  <r>
    <x v="1"/>
    <n v="0"/>
    <n v="0"/>
    <n v="0"/>
    <n v="2300"/>
    <x v="3377"/>
    <x v="0"/>
    <x v="1"/>
    <x v="0"/>
    <s v="03.16.15"/>
    <x v="6"/>
    <x v="0"/>
    <x v="5"/>
    <s v="Direção Financeira"/>
    <s v="03.16.15"/>
    <s v="Direção Financeira"/>
    <s v="03.16.15"/>
    <x v="20"/>
    <x v="0"/>
    <x v="1"/>
    <x v="5"/>
    <x v="0"/>
    <x v="0"/>
    <x v="2"/>
    <x v="0"/>
    <x v="4"/>
    <s v="2022-01-27"/>
    <x v="1"/>
    <n v="2300"/>
    <x v="0"/>
    <m/>
    <x v="0"/>
    <m/>
    <x v="3"/>
    <n v="100474696"/>
    <x v="0"/>
    <x v="1"/>
    <s v="Direção Financeira"/>
    <s v="ORI"/>
    <x v="0"/>
    <m/>
    <x v="0"/>
    <x v="0"/>
    <x v="0"/>
    <x v="0"/>
    <x v="0"/>
    <x v="0"/>
    <x v="0"/>
    <x v="0"/>
    <x v="0"/>
    <x v="0"/>
    <x v="0"/>
    <s v="Direção Financeira"/>
    <x v="0"/>
    <x v="0"/>
    <x v="0"/>
    <x v="0"/>
    <x v="0"/>
    <x v="0"/>
    <x v="0"/>
    <s v="000000"/>
    <x v="0"/>
    <x v="0"/>
    <x v="1"/>
    <x v="0"/>
    <s v="Pagamento a favor da sra. Zuleica Tavares, pelo serviço prestado no espaço jovem de Flamengos, referente ao mês de Janeriro, conforme contrato anexo."/>
  </r>
  <r>
    <x v="1"/>
    <n v="0"/>
    <n v="0"/>
    <n v="0"/>
    <n v="13030"/>
    <x v="3377"/>
    <x v="0"/>
    <x v="1"/>
    <x v="0"/>
    <s v="03.16.15"/>
    <x v="6"/>
    <x v="0"/>
    <x v="5"/>
    <s v="Direção Financeira"/>
    <s v="03.16.15"/>
    <s v="Direção Financeira"/>
    <s v="03.16.15"/>
    <x v="20"/>
    <x v="0"/>
    <x v="1"/>
    <x v="5"/>
    <x v="0"/>
    <x v="0"/>
    <x v="2"/>
    <x v="0"/>
    <x v="4"/>
    <s v="2022-01-27"/>
    <x v="1"/>
    <n v="13030"/>
    <x v="0"/>
    <m/>
    <x v="0"/>
    <m/>
    <x v="121"/>
    <n v="100479046"/>
    <x v="0"/>
    <x v="0"/>
    <s v="Direção Financeira"/>
    <s v="ORI"/>
    <x v="0"/>
    <m/>
    <x v="0"/>
    <x v="0"/>
    <x v="0"/>
    <x v="0"/>
    <x v="0"/>
    <x v="0"/>
    <x v="0"/>
    <x v="0"/>
    <x v="0"/>
    <x v="0"/>
    <x v="0"/>
    <s v="Direção Financeira"/>
    <x v="0"/>
    <x v="0"/>
    <x v="0"/>
    <x v="0"/>
    <x v="0"/>
    <x v="0"/>
    <x v="0"/>
    <s v="000000"/>
    <x v="0"/>
    <x v="0"/>
    <x v="0"/>
    <x v="0"/>
    <s v="Pagamento a favor da sra. Zuleica Tavares, pelo serviço prestado no espaço jovem de Flamengos, referente ao mês de Janeriro, conforme contrato anexo."/>
  </r>
  <r>
    <x v="1"/>
    <n v="0"/>
    <n v="0"/>
    <n v="0"/>
    <n v="1050"/>
    <x v="3378"/>
    <x v="0"/>
    <x v="0"/>
    <x v="0"/>
    <s v="80.02.01"/>
    <x v="3"/>
    <x v="3"/>
    <x v="3"/>
    <s v="Retenções Iur"/>
    <s v="80.02.01"/>
    <s v="Retenções Iur"/>
    <s v="80.02.01"/>
    <x v="3"/>
    <x v="0"/>
    <x v="2"/>
    <x v="1"/>
    <x v="1"/>
    <x v="2"/>
    <x v="0"/>
    <x v="0"/>
    <x v="4"/>
    <s v="2022-01-05"/>
    <x v="1"/>
    <n v="1050"/>
    <x v="0"/>
    <m/>
    <x v="0"/>
    <m/>
    <x v="3"/>
    <n v="100474696"/>
    <x v="0"/>
    <x v="0"/>
    <s v="Retenções Iur"/>
    <s v="ORI"/>
    <x v="0"/>
    <s v="RIUR"/>
    <x v="0"/>
    <x v="0"/>
    <x v="0"/>
    <x v="0"/>
    <x v="0"/>
    <x v="0"/>
    <x v="0"/>
    <x v="0"/>
    <x v="0"/>
    <x v="0"/>
    <x v="0"/>
    <s v="Retenções Iur"/>
    <x v="0"/>
    <x v="0"/>
    <x v="0"/>
    <x v="0"/>
    <x v="2"/>
    <x v="0"/>
    <x v="0"/>
    <s v="000000"/>
    <x v="0"/>
    <x v="1"/>
    <x v="0"/>
    <x v="0"/>
    <s v="RETENCAO OT"/>
  </r>
  <r>
    <x v="1"/>
    <n v="0"/>
    <n v="0"/>
    <n v="0"/>
    <n v="40000"/>
    <x v="3379"/>
    <x v="0"/>
    <x v="1"/>
    <x v="0"/>
    <s v="01.25.01.11"/>
    <x v="67"/>
    <x v="4"/>
    <x v="4"/>
    <s v="Educação"/>
    <s v="01.25.01"/>
    <s v="Educação"/>
    <s v="01.25.01"/>
    <x v="4"/>
    <x v="0"/>
    <x v="3"/>
    <x v="2"/>
    <x v="0"/>
    <x v="1"/>
    <x v="2"/>
    <x v="0"/>
    <x v="5"/>
    <s v="2022-02-03"/>
    <x v="1"/>
    <n v="40000"/>
    <x v="0"/>
    <m/>
    <x v="0"/>
    <m/>
    <x v="25"/>
    <n v="100478968"/>
    <x v="0"/>
    <x v="0"/>
    <s v="Apoio ao Ensino Básico e Secundário"/>
    <s v="ORI"/>
    <x v="0"/>
    <s v="AEBS"/>
    <x v="0"/>
    <x v="0"/>
    <x v="0"/>
    <x v="0"/>
    <x v="0"/>
    <x v="0"/>
    <x v="0"/>
    <x v="1"/>
    <x v="0"/>
    <x v="0"/>
    <x v="0"/>
    <s v="Apoio ao Ensino Básico e Secundário"/>
    <x v="0"/>
    <x v="0"/>
    <x v="0"/>
    <x v="0"/>
    <x v="1"/>
    <x v="0"/>
    <x v="0"/>
    <s v="000201"/>
    <x v="0"/>
    <x v="0"/>
    <x v="0"/>
    <x v="0"/>
    <s v="Pagamento a favor Churrasqueira martins, referente programa de workshop educativo com os alunos do 12 ano, conforme proposta em anexo "/>
  </r>
  <r>
    <x v="1"/>
    <n v="0"/>
    <n v="0"/>
    <n v="0"/>
    <n v="3000"/>
    <x v="3380"/>
    <x v="0"/>
    <x v="1"/>
    <x v="0"/>
    <s v="01.25.05.10"/>
    <x v="5"/>
    <x v="4"/>
    <x v="4"/>
    <s v="Saúde"/>
    <s v="01.25.05"/>
    <s v="Saúde"/>
    <s v="01.25.05"/>
    <x v="5"/>
    <x v="0"/>
    <x v="4"/>
    <x v="3"/>
    <x v="0"/>
    <x v="1"/>
    <x v="2"/>
    <x v="0"/>
    <x v="5"/>
    <s v="2022-02-10"/>
    <x v="1"/>
    <n v="3000"/>
    <x v="0"/>
    <m/>
    <x v="0"/>
    <m/>
    <x v="274"/>
    <n v="100479054"/>
    <x v="0"/>
    <x v="0"/>
    <s v="Assistencia social"/>
    <s v="ORI"/>
    <x v="0"/>
    <m/>
    <x v="0"/>
    <x v="0"/>
    <x v="0"/>
    <x v="0"/>
    <x v="0"/>
    <x v="0"/>
    <x v="0"/>
    <x v="1"/>
    <x v="0"/>
    <x v="0"/>
    <x v="0"/>
    <s v="Assistencia social"/>
    <x v="0"/>
    <x v="0"/>
    <x v="0"/>
    <x v="0"/>
    <x v="1"/>
    <x v="0"/>
    <x v="0"/>
    <s v="000233"/>
    <x v="0"/>
    <x v="0"/>
    <x v="0"/>
    <x v="0"/>
    <s v="Apoio financeiro a favor da Sra Bernarda Perreia, para aquisição de óculos do seu sobrinho Elvis Furtado Moreira, conforme justificativo em anexo. "/>
  </r>
  <r>
    <x v="0"/>
    <n v="0"/>
    <n v="0"/>
    <n v="0"/>
    <n v="5160"/>
    <x v="3381"/>
    <x v="0"/>
    <x v="1"/>
    <x v="0"/>
    <s v="01.27.03.09"/>
    <x v="7"/>
    <x v="2"/>
    <x v="2"/>
    <s v="Gestão de Recursos Hídricos"/>
    <s v="01.27.03"/>
    <s v="Gestão de Recursos Hídricos"/>
    <s v="01.27.03"/>
    <x v="2"/>
    <x v="0"/>
    <x v="1"/>
    <x v="1"/>
    <x v="0"/>
    <x v="1"/>
    <x v="1"/>
    <x v="0"/>
    <x v="5"/>
    <s v="2022-02-14"/>
    <x v="1"/>
    <n v="5160"/>
    <x v="0"/>
    <m/>
    <x v="0"/>
    <m/>
    <x v="25"/>
    <n v="100478968"/>
    <x v="0"/>
    <x v="0"/>
    <s v="Ligações domiciliarias em Esp. Branco, Mato Correia, Flamengos e R.S.Miguel"/>
    <s v="ORI"/>
    <x v="0"/>
    <m/>
    <x v="0"/>
    <x v="0"/>
    <x v="0"/>
    <x v="0"/>
    <x v="0"/>
    <x v="0"/>
    <x v="0"/>
    <x v="1"/>
    <x v="0"/>
    <x v="0"/>
    <x v="0"/>
    <s v="Ligações domiciliarias em Esp. Branco, Mato Correia, Flamengos e R.S.Miguel"/>
    <x v="0"/>
    <x v="0"/>
    <x v="0"/>
    <x v="0"/>
    <x v="1"/>
    <x v="0"/>
    <x v="0"/>
    <s v="000268"/>
    <x v="0"/>
    <x v="0"/>
    <x v="0"/>
    <x v="0"/>
    <s v="Pagamento a favor de Churrasqueira Martins,pela refeição servida aos técnicos de ADS, no âmbito da avaliação do projeto de ligação domiciliaria de água em Espinho Branco e Mato Correia, conforme doc em anexo."/>
  </r>
  <r>
    <x v="1"/>
    <n v="0"/>
    <n v="0"/>
    <n v="0"/>
    <n v="11900"/>
    <x v="3382"/>
    <x v="0"/>
    <x v="1"/>
    <x v="0"/>
    <s v="03.16.15"/>
    <x v="6"/>
    <x v="0"/>
    <x v="5"/>
    <s v="Direção Financeira"/>
    <s v="03.16.15"/>
    <s v="Direção Financeira"/>
    <s v="03.16.15"/>
    <x v="67"/>
    <x v="0"/>
    <x v="1"/>
    <x v="1"/>
    <x v="0"/>
    <x v="0"/>
    <x v="2"/>
    <x v="0"/>
    <x v="5"/>
    <s v="2022-02-16"/>
    <x v="1"/>
    <n v="11900"/>
    <x v="0"/>
    <m/>
    <x v="0"/>
    <m/>
    <x v="90"/>
    <n v="100392191"/>
    <x v="0"/>
    <x v="0"/>
    <s v="Direção Financeira"/>
    <s v="ORI"/>
    <x v="0"/>
    <m/>
    <x v="0"/>
    <x v="0"/>
    <x v="0"/>
    <x v="0"/>
    <x v="0"/>
    <x v="0"/>
    <x v="0"/>
    <x v="0"/>
    <x v="0"/>
    <x v="0"/>
    <x v="0"/>
    <s v="Direção Financeira"/>
    <x v="0"/>
    <x v="0"/>
    <x v="0"/>
    <x v="0"/>
    <x v="0"/>
    <x v="0"/>
    <x v="0"/>
    <s v="000289"/>
    <x v="0"/>
    <x v="0"/>
    <x v="0"/>
    <x v="0"/>
    <s v="Pagamento a favor Multidata, pela aquisição de 1 kit tambor HP LaserJet M102-M130 para a impressora do Balção Único de Atendimento da CMSM, conforme anexo.  "/>
  </r>
  <r>
    <x v="1"/>
    <n v="0"/>
    <n v="0"/>
    <n v="0"/>
    <n v="890"/>
    <x v="3383"/>
    <x v="0"/>
    <x v="1"/>
    <x v="0"/>
    <s v="03.16.22"/>
    <x v="59"/>
    <x v="0"/>
    <x v="5"/>
    <s v="Direção da Habitação"/>
    <s v="03.16.22"/>
    <s v="Direção da Habitação"/>
    <s v="03.16.22"/>
    <x v="13"/>
    <x v="0"/>
    <x v="1"/>
    <x v="5"/>
    <x v="0"/>
    <x v="0"/>
    <x v="2"/>
    <x v="0"/>
    <x v="5"/>
    <s v="2022-02-17"/>
    <x v="1"/>
    <n v="890"/>
    <x v="0"/>
    <m/>
    <x v="0"/>
    <m/>
    <x v="33"/>
    <n v="100474706"/>
    <x v="0"/>
    <x v="6"/>
    <s v="Direção da Habitação"/>
    <s v="ORI"/>
    <x v="0"/>
    <m/>
    <x v="0"/>
    <x v="0"/>
    <x v="0"/>
    <x v="0"/>
    <x v="0"/>
    <x v="0"/>
    <x v="0"/>
    <x v="0"/>
    <x v="0"/>
    <x v="0"/>
    <x v="0"/>
    <s v="Direção da Habitação"/>
    <x v="0"/>
    <x v="0"/>
    <x v="0"/>
    <x v="0"/>
    <x v="0"/>
    <x v="0"/>
    <x v="0"/>
    <s v="000000"/>
    <x v="0"/>
    <x v="0"/>
    <x v="6"/>
    <x v="0"/>
    <s v="Pagamento de salário referente a 02-2022"/>
  </r>
  <r>
    <x v="1"/>
    <n v="0"/>
    <n v="0"/>
    <n v="0"/>
    <n v="8902"/>
    <x v="3383"/>
    <x v="0"/>
    <x v="1"/>
    <x v="0"/>
    <s v="03.16.22"/>
    <x v="59"/>
    <x v="0"/>
    <x v="5"/>
    <s v="Direção da Habitação"/>
    <s v="03.16.22"/>
    <s v="Direção da Habitação"/>
    <s v="03.16.22"/>
    <x v="17"/>
    <x v="0"/>
    <x v="1"/>
    <x v="1"/>
    <x v="1"/>
    <x v="0"/>
    <x v="2"/>
    <x v="0"/>
    <x v="5"/>
    <s v="2022-02-17"/>
    <x v="1"/>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2-2022"/>
  </r>
  <r>
    <x v="1"/>
    <n v="0"/>
    <n v="0"/>
    <n v="0"/>
    <n v="9989"/>
    <x v="3383"/>
    <x v="0"/>
    <x v="1"/>
    <x v="0"/>
    <s v="03.16.22"/>
    <x v="59"/>
    <x v="0"/>
    <x v="5"/>
    <s v="Direção da Habitação"/>
    <s v="03.16.22"/>
    <s v="Direção da Habitação"/>
    <s v="03.16.22"/>
    <x v="13"/>
    <x v="0"/>
    <x v="1"/>
    <x v="5"/>
    <x v="0"/>
    <x v="0"/>
    <x v="2"/>
    <x v="0"/>
    <x v="5"/>
    <s v="2022-02-17"/>
    <x v="1"/>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2-2022"/>
  </r>
  <r>
    <x v="1"/>
    <n v="0"/>
    <n v="0"/>
    <n v="0"/>
    <n v="99880"/>
    <x v="3383"/>
    <x v="0"/>
    <x v="1"/>
    <x v="0"/>
    <s v="03.16.22"/>
    <x v="59"/>
    <x v="0"/>
    <x v="5"/>
    <s v="Direção da Habitação"/>
    <s v="03.16.22"/>
    <s v="Direção da Habitação"/>
    <s v="03.16.22"/>
    <x v="17"/>
    <x v="0"/>
    <x v="1"/>
    <x v="1"/>
    <x v="1"/>
    <x v="0"/>
    <x v="2"/>
    <x v="0"/>
    <x v="5"/>
    <s v="2022-02-17"/>
    <x v="1"/>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2-2022"/>
  </r>
  <r>
    <x v="1"/>
    <n v="0"/>
    <n v="0"/>
    <n v="0"/>
    <n v="10834"/>
    <x v="3384"/>
    <x v="0"/>
    <x v="1"/>
    <x v="0"/>
    <s v="03.16.20"/>
    <x v="51"/>
    <x v="0"/>
    <x v="5"/>
    <s v="Dir. do Comércio, Indústria, Transporte Feiras e Pesca"/>
    <s v="03.16.20"/>
    <s v="Dir. do Comércio, Indústria, Transporte Feiras e Pesca"/>
    <s v="03.16.20"/>
    <x v="16"/>
    <x v="0"/>
    <x v="1"/>
    <x v="1"/>
    <x v="1"/>
    <x v="0"/>
    <x v="2"/>
    <x v="0"/>
    <x v="5"/>
    <s v="2022-02-17"/>
    <x v="1"/>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2-2022"/>
  </r>
  <r>
    <x v="1"/>
    <n v="0"/>
    <n v="0"/>
    <n v="0"/>
    <n v="8213"/>
    <x v="3384"/>
    <x v="0"/>
    <x v="1"/>
    <x v="0"/>
    <s v="03.16.20"/>
    <x v="51"/>
    <x v="0"/>
    <x v="5"/>
    <s v="Dir. do Comércio, Indústria, Transporte Feiras e Pesca"/>
    <s v="03.16.20"/>
    <s v="Dir. do Comércio, Indústria, Transporte Feiras e Pesca"/>
    <s v="03.16.20"/>
    <x v="16"/>
    <x v="0"/>
    <x v="1"/>
    <x v="1"/>
    <x v="1"/>
    <x v="0"/>
    <x v="2"/>
    <x v="0"/>
    <x v="5"/>
    <s v="2022-02-17"/>
    <x v="1"/>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2-2022"/>
  </r>
  <r>
    <x v="1"/>
    <n v="0"/>
    <n v="0"/>
    <n v="0"/>
    <n v="83615"/>
    <x v="3384"/>
    <x v="0"/>
    <x v="1"/>
    <x v="0"/>
    <s v="03.16.20"/>
    <x v="51"/>
    <x v="0"/>
    <x v="5"/>
    <s v="Dir. do Comércio, Indústria, Transporte Feiras e Pesca"/>
    <s v="03.16.20"/>
    <s v="Dir. do Comércio, Indústria, Transporte Feiras e Pesca"/>
    <s v="03.16.20"/>
    <x v="16"/>
    <x v="0"/>
    <x v="1"/>
    <x v="1"/>
    <x v="1"/>
    <x v="0"/>
    <x v="2"/>
    <x v="0"/>
    <x v="5"/>
    <s v="2022-02-17"/>
    <x v="1"/>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2-2022"/>
  </r>
  <r>
    <x v="0"/>
    <n v="0"/>
    <n v="0"/>
    <n v="0"/>
    <n v="19378"/>
    <x v="3385"/>
    <x v="0"/>
    <x v="1"/>
    <x v="0"/>
    <s v="01.27.06.72"/>
    <x v="47"/>
    <x v="2"/>
    <x v="2"/>
    <s v="Requalificação Urbana e habitação"/>
    <s v="01.27.06"/>
    <s v="Requalificação Urbana e habitação"/>
    <s v="01.27.06"/>
    <x v="1"/>
    <x v="0"/>
    <x v="1"/>
    <x v="1"/>
    <x v="0"/>
    <x v="1"/>
    <x v="1"/>
    <x v="0"/>
    <x v="4"/>
    <s v="2022-01-07"/>
    <x v="1"/>
    <n v="19378"/>
    <x v="0"/>
    <m/>
    <x v="0"/>
    <m/>
    <x v="299"/>
    <n v="100479167"/>
    <x v="0"/>
    <x v="0"/>
    <s v="Manutenção e Reabilitação de Edificios Municipais"/>
    <s v="ORI"/>
    <x v="0"/>
    <m/>
    <x v="0"/>
    <x v="0"/>
    <x v="0"/>
    <x v="0"/>
    <x v="0"/>
    <x v="0"/>
    <x v="0"/>
    <x v="1"/>
    <x v="0"/>
    <x v="0"/>
    <x v="0"/>
    <s v="Manutenção e Reabilitação de Edificios Municipais"/>
    <x v="0"/>
    <x v="0"/>
    <x v="0"/>
    <x v="0"/>
    <x v="1"/>
    <x v="0"/>
    <x v="0"/>
    <s v="000031"/>
    <x v="0"/>
    <x v="0"/>
    <x v="0"/>
    <x v="0"/>
    <s v="Pagamento a favor de Loja Colorshop referente a aquisição de 2 baldes de 15l de tintas para pintura do espaço jovem em Achada Portinho, conforme documento em anexo."/>
  </r>
  <r>
    <x v="1"/>
    <n v="0"/>
    <n v="0"/>
    <n v="0"/>
    <n v="100000"/>
    <x v="3386"/>
    <x v="0"/>
    <x v="1"/>
    <x v="0"/>
    <s v="03.16.15"/>
    <x v="6"/>
    <x v="0"/>
    <x v="5"/>
    <s v="Direção Financeira"/>
    <s v="03.16.15"/>
    <s v="Direção Financeira"/>
    <s v="03.16.15"/>
    <x v="7"/>
    <x v="0"/>
    <x v="1"/>
    <x v="1"/>
    <x v="0"/>
    <x v="0"/>
    <x v="2"/>
    <x v="0"/>
    <x v="4"/>
    <s v="2022-01-24"/>
    <x v="1"/>
    <n v="100000"/>
    <x v="0"/>
    <m/>
    <x v="0"/>
    <m/>
    <x v="5"/>
    <n v="100476920"/>
    <x v="0"/>
    <x v="0"/>
    <s v="Direção Financeira"/>
    <s v="ORI"/>
    <x v="0"/>
    <m/>
    <x v="0"/>
    <x v="0"/>
    <x v="0"/>
    <x v="0"/>
    <x v="0"/>
    <x v="0"/>
    <x v="0"/>
    <x v="0"/>
    <x v="0"/>
    <x v="0"/>
    <x v="0"/>
    <s v="Direção Financeira"/>
    <x v="0"/>
    <x v="0"/>
    <x v="0"/>
    <x v="0"/>
    <x v="0"/>
    <x v="0"/>
    <x v="0"/>
    <s v="000000"/>
    <x v="0"/>
    <x v="0"/>
    <x v="0"/>
    <x v="0"/>
    <s v="Pagamento a favor Felisberto Carvalho Auto, pela aquisição de 929 Lts de combustíveis destinada as viaturas do Transporte Escolar CMSM, conforme documento anexo."/>
  </r>
  <r>
    <x v="1"/>
    <n v="0"/>
    <n v="0"/>
    <n v="0"/>
    <n v="2100"/>
    <x v="3387"/>
    <x v="0"/>
    <x v="1"/>
    <x v="0"/>
    <s v="03.16.15"/>
    <x v="6"/>
    <x v="0"/>
    <x v="5"/>
    <s v="Direção Financeira"/>
    <s v="03.16.15"/>
    <s v="Direção Financeira"/>
    <s v="03.16.15"/>
    <x v="13"/>
    <x v="0"/>
    <x v="1"/>
    <x v="5"/>
    <x v="0"/>
    <x v="0"/>
    <x v="2"/>
    <x v="0"/>
    <x v="4"/>
    <s v="2022-01-21"/>
    <x v="1"/>
    <n v="2100"/>
    <x v="0"/>
    <m/>
    <x v="0"/>
    <m/>
    <x v="150"/>
    <n v="100391960"/>
    <x v="0"/>
    <x v="0"/>
    <s v="Direção Financeira"/>
    <s v="ORI"/>
    <x v="0"/>
    <m/>
    <x v="0"/>
    <x v="0"/>
    <x v="0"/>
    <x v="0"/>
    <x v="0"/>
    <x v="0"/>
    <x v="0"/>
    <x v="0"/>
    <x v="0"/>
    <x v="0"/>
    <x v="0"/>
    <s v="Direção Financeira"/>
    <x v="0"/>
    <x v="0"/>
    <x v="0"/>
    <x v="0"/>
    <x v="0"/>
    <x v="0"/>
    <x v="0"/>
    <s v="000000"/>
    <x v="0"/>
    <x v="0"/>
    <x v="0"/>
    <x v="0"/>
    <s v="Pagamento a favor CVTelecom, referente a aquisição de dois cartões de dados para aparelho de medição do gabinete técnico, conforme documento em anexo."/>
  </r>
  <r>
    <x v="1"/>
    <n v="0"/>
    <n v="0"/>
    <n v="0"/>
    <n v="120000"/>
    <x v="3388"/>
    <x v="0"/>
    <x v="1"/>
    <x v="0"/>
    <s v="03.16.15"/>
    <x v="6"/>
    <x v="0"/>
    <x v="5"/>
    <s v="Direção Financeira"/>
    <s v="03.16.15"/>
    <s v="Direção Financeira"/>
    <s v="03.16.15"/>
    <x v="7"/>
    <x v="0"/>
    <x v="1"/>
    <x v="1"/>
    <x v="0"/>
    <x v="0"/>
    <x v="2"/>
    <x v="0"/>
    <x v="4"/>
    <s v="2022-01-18"/>
    <x v="1"/>
    <n v="120000"/>
    <x v="0"/>
    <m/>
    <x v="0"/>
    <m/>
    <x v="5"/>
    <n v="100476920"/>
    <x v="0"/>
    <x v="0"/>
    <s v="Direção Financeira"/>
    <s v="ORI"/>
    <x v="0"/>
    <m/>
    <x v="0"/>
    <x v="0"/>
    <x v="0"/>
    <x v="0"/>
    <x v="0"/>
    <x v="0"/>
    <x v="0"/>
    <x v="0"/>
    <x v="0"/>
    <x v="0"/>
    <x v="0"/>
    <s v="Direção Financeira"/>
    <x v="0"/>
    <x v="0"/>
    <x v="0"/>
    <x v="0"/>
    <x v="0"/>
    <x v="0"/>
    <x v="0"/>
    <s v="000063"/>
    <x v="0"/>
    <x v="0"/>
    <x v="0"/>
    <x v="0"/>
    <s v="Pagamento a favor Felisberto Carvalho Auto, referente a aquisição de 1115 Lts. de gasóleo destinado as Viaturas da C.M.S.M, conforme documento em anexo."/>
  </r>
  <r>
    <x v="1"/>
    <n v="0"/>
    <n v="0"/>
    <n v="0"/>
    <n v="2300"/>
    <x v="3389"/>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na limpeza urbana, referente ao mês de janeiro 2022, conforme justificativo em anexo"/>
  </r>
  <r>
    <x v="1"/>
    <n v="0"/>
    <n v="0"/>
    <n v="0"/>
    <n v="13030"/>
    <x v="3389"/>
    <x v="0"/>
    <x v="1"/>
    <x v="0"/>
    <s v="01.27.02.11"/>
    <x v="14"/>
    <x v="2"/>
    <x v="2"/>
    <s v="Saneamento básico"/>
    <s v="01.27.02"/>
    <s v="Saneamento básico"/>
    <s v="01.27.02"/>
    <x v="4"/>
    <x v="0"/>
    <x v="3"/>
    <x v="2"/>
    <x v="0"/>
    <x v="1"/>
    <x v="2"/>
    <x v="0"/>
    <x v="4"/>
    <s v="2022-01-27"/>
    <x v="1"/>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na limpeza urbana, referente ao mês de janeiro 2022, conforme justificativo em anexo"/>
  </r>
  <r>
    <x v="1"/>
    <n v="0"/>
    <n v="0"/>
    <n v="0"/>
    <n v="2300"/>
    <x v="3390"/>
    <x v="0"/>
    <x v="1"/>
    <x v="0"/>
    <s v="03.16.15"/>
    <x v="6"/>
    <x v="0"/>
    <x v="5"/>
    <s v="Direção Financeira"/>
    <s v="03.16.15"/>
    <s v="Direção Financeira"/>
    <s v="03.16.15"/>
    <x v="20"/>
    <x v="0"/>
    <x v="1"/>
    <x v="5"/>
    <x v="0"/>
    <x v="0"/>
    <x v="2"/>
    <x v="0"/>
    <x v="4"/>
    <s v="2022-01-27"/>
    <x v="1"/>
    <n v="2300"/>
    <x v="0"/>
    <m/>
    <x v="0"/>
    <m/>
    <x v="3"/>
    <n v="100474696"/>
    <x v="0"/>
    <x v="1"/>
    <s v="Direção Financeira"/>
    <s v="ORI"/>
    <x v="0"/>
    <m/>
    <x v="0"/>
    <x v="0"/>
    <x v="0"/>
    <x v="0"/>
    <x v="0"/>
    <x v="0"/>
    <x v="0"/>
    <x v="0"/>
    <x v="0"/>
    <x v="0"/>
    <x v="0"/>
    <s v="Direção Financeira"/>
    <x v="0"/>
    <x v="0"/>
    <x v="0"/>
    <x v="0"/>
    <x v="0"/>
    <x v="0"/>
    <x v="0"/>
    <s v="000000"/>
    <x v="0"/>
    <x v="0"/>
    <x v="1"/>
    <x v="0"/>
    <s v=" Pagamento a favor do sr. Elson Patrick da Silva, pelo serviços, de fiscalização do parque de estacionamento de transporte público e passageiros, referente a mês de Janeiro de 2022, conforme justificativo em anexo. "/>
  </r>
  <r>
    <x v="1"/>
    <n v="0"/>
    <n v="0"/>
    <n v="0"/>
    <n v="13030"/>
    <x v="3390"/>
    <x v="0"/>
    <x v="1"/>
    <x v="0"/>
    <s v="03.16.15"/>
    <x v="6"/>
    <x v="0"/>
    <x v="5"/>
    <s v="Direção Financeira"/>
    <s v="03.16.15"/>
    <s v="Direção Financeira"/>
    <s v="03.16.15"/>
    <x v="20"/>
    <x v="0"/>
    <x v="1"/>
    <x v="5"/>
    <x v="0"/>
    <x v="0"/>
    <x v="2"/>
    <x v="0"/>
    <x v="4"/>
    <s v="2022-01-27"/>
    <x v="1"/>
    <n v="13030"/>
    <x v="0"/>
    <m/>
    <x v="0"/>
    <m/>
    <x v="59"/>
    <n v="100478644"/>
    <x v="0"/>
    <x v="0"/>
    <s v="Direção Financeira"/>
    <s v="ORI"/>
    <x v="0"/>
    <m/>
    <x v="0"/>
    <x v="0"/>
    <x v="0"/>
    <x v="0"/>
    <x v="0"/>
    <x v="0"/>
    <x v="0"/>
    <x v="0"/>
    <x v="0"/>
    <x v="0"/>
    <x v="0"/>
    <s v="Direção Financeira"/>
    <x v="0"/>
    <x v="0"/>
    <x v="0"/>
    <x v="0"/>
    <x v="0"/>
    <x v="0"/>
    <x v="0"/>
    <s v="000000"/>
    <x v="0"/>
    <x v="0"/>
    <x v="0"/>
    <x v="0"/>
    <s v=" Pagamento a favor do sr. Elson Patrick da Silva, pelo serviços, de fiscalização do parque de estacionamento de transporte público e passageiros, referente a mês de Janeiro de 2022, conforme justificativo em anexo. "/>
  </r>
  <r>
    <x v="1"/>
    <n v="0"/>
    <n v="0"/>
    <n v="0"/>
    <n v="996"/>
    <x v="3391"/>
    <x v="0"/>
    <x v="1"/>
    <x v="0"/>
    <s v="03.16.15"/>
    <x v="6"/>
    <x v="0"/>
    <x v="5"/>
    <s v="Direção Financeira"/>
    <s v="03.16.15"/>
    <s v="Direção Financeira"/>
    <s v="03.16.15"/>
    <x v="20"/>
    <x v="0"/>
    <x v="1"/>
    <x v="5"/>
    <x v="0"/>
    <x v="0"/>
    <x v="2"/>
    <x v="0"/>
    <x v="4"/>
    <s v="2022-01-27"/>
    <x v="1"/>
    <n v="996"/>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Janeiro, conforme contrato em anexo. "/>
  </r>
  <r>
    <x v="1"/>
    <n v="0"/>
    <n v="0"/>
    <n v="0"/>
    <n v="5647"/>
    <x v="3391"/>
    <x v="0"/>
    <x v="1"/>
    <x v="0"/>
    <s v="03.16.15"/>
    <x v="6"/>
    <x v="0"/>
    <x v="5"/>
    <s v="Direção Financeira"/>
    <s v="03.16.15"/>
    <s v="Direção Financeira"/>
    <s v="03.16.15"/>
    <x v="20"/>
    <x v="0"/>
    <x v="1"/>
    <x v="5"/>
    <x v="0"/>
    <x v="0"/>
    <x v="2"/>
    <x v="0"/>
    <x v="4"/>
    <s v="2022-01-27"/>
    <x v="1"/>
    <n v="5647"/>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Janeiro, conforme contrato em anexo. "/>
  </r>
  <r>
    <x v="1"/>
    <n v="0"/>
    <n v="0"/>
    <n v="0"/>
    <n v="6250"/>
    <x v="3392"/>
    <x v="0"/>
    <x v="1"/>
    <x v="0"/>
    <s v="03.16.15"/>
    <x v="6"/>
    <x v="0"/>
    <x v="5"/>
    <s v="Direção Financeira"/>
    <s v="03.16.15"/>
    <s v="Direção Financeira"/>
    <s v="03.16.15"/>
    <x v="76"/>
    <x v="0"/>
    <x v="3"/>
    <x v="18"/>
    <x v="0"/>
    <x v="0"/>
    <x v="2"/>
    <x v="0"/>
    <x v="4"/>
    <s v="2022-01-31"/>
    <x v="1"/>
    <n v="6250"/>
    <x v="0"/>
    <m/>
    <x v="0"/>
    <m/>
    <x v="462"/>
    <n v="100403441"/>
    <x v="0"/>
    <x v="0"/>
    <s v="Direção Financeira"/>
    <s v="ORI"/>
    <x v="0"/>
    <m/>
    <x v="0"/>
    <x v="0"/>
    <x v="0"/>
    <x v="0"/>
    <x v="0"/>
    <x v="0"/>
    <x v="0"/>
    <x v="0"/>
    <x v="0"/>
    <x v="0"/>
    <x v="0"/>
    <s v="Direção Financeira"/>
    <x v="0"/>
    <x v="0"/>
    <x v="0"/>
    <x v="0"/>
    <x v="0"/>
    <x v="0"/>
    <x v="0"/>
    <s v="000181"/>
    <x v="0"/>
    <x v="0"/>
    <x v="0"/>
    <x v="0"/>
    <s v="Restituição das taxas cobradas pela coima de animais no curral municipal de manguinho, conforme a justificativa em anexo"/>
  </r>
  <r>
    <x v="1"/>
    <n v="0"/>
    <n v="0"/>
    <n v="0"/>
    <n v="56745"/>
    <x v="3393"/>
    <x v="0"/>
    <x v="1"/>
    <x v="0"/>
    <s v="03.16.15"/>
    <x v="6"/>
    <x v="0"/>
    <x v="5"/>
    <s v="Direção Financeira"/>
    <s v="03.16.15"/>
    <s v="Direção Financeira"/>
    <s v="03.16.15"/>
    <x v="13"/>
    <x v="0"/>
    <x v="1"/>
    <x v="5"/>
    <x v="0"/>
    <x v="0"/>
    <x v="2"/>
    <x v="0"/>
    <x v="5"/>
    <s v="2022-02-02"/>
    <x v="1"/>
    <n v="56745"/>
    <x v="0"/>
    <m/>
    <x v="0"/>
    <m/>
    <x v="150"/>
    <n v="100391960"/>
    <x v="0"/>
    <x v="0"/>
    <s v="Direção Financeira"/>
    <s v="ORI"/>
    <x v="0"/>
    <m/>
    <x v="0"/>
    <x v="0"/>
    <x v="0"/>
    <x v="0"/>
    <x v="0"/>
    <x v="0"/>
    <x v="0"/>
    <x v="0"/>
    <x v="0"/>
    <x v="0"/>
    <x v="0"/>
    <s v="Direção Financeira"/>
    <x v="0"/>
    <x v="0"/>
    <x v="0"/>
    <x v="0"/>
    <x v="0"/>
    <x v="0"/>
    <x v="0"/>
    <s v="000191"/>
    <x v="0"/>
    <x v="0"/>
    <x v="0"/>
    <x v="0"/>
    <s v="Pagamento a favor de CV Móvel, pela serviço prestado com plafão dos funcionários, conforme anexo. "/>
  </r>
  <r>
    <x v="1"/>
    <n v="0"/>
    <n v="0"/>
    <n v="0"/>
    <n v="4000"/>
    <x v="3394"/>
    <x v="0"/>
    <x v="1"/>
    <x v="0"/>
    <s v="01.25.01.11"/>
    <x v="67"/>
    <x v="4"/>
    <x v="4"/>
    <s v="Educação"/>
    <s v="01.25.01"/>
    <s v="Educação"/>
    <s v="01.25.01"/>
    <x v="4"/>
    <x v="0"/>
    <x v="3"/>
    <x v="2"/>
    <x v="0"/>
    <x v="1"/>
    <x v="2"/>
    <x v="0"/>
    <x v="5"/>
    <s v="2022-02-03"/>
    <x v="1"/>
    <n v="4000"/>
    <x v="0"/>
    <m/>
    <x v="0"/>
    <m/>
    <x v="463"/>
    <n v="100479187"/>
    <x v="0"/>
    <x v="0"/>
    <s v="Apoio ao Ensino Básico e Secundário"/>
    <s v="ORI"/>
    <x v="0"/>
    <s v="AEBS"/>
    <x v="0"/>
    <x v="0"/>
    <x v="0"/>
    <x v="0"/>
    <x v="0"/>
    <x v="0"/>
    <x v="0"/>
    <x v="1"/>
    <x v="0"/>
    <x v="0"/>
    <x v="0"/>
    <s v="Apoio ao Ensino Básico e Secundário"/>
    <x v="0"/>
    <x v="0"/>
    <x v="0"/>
    <x v="0"/>
    <x v="1"/>
    <x v="0"/>
    <x v="0"/>
    <s v="000198"/>
    <x v="0"/>
    <x v="0"/>
    <x v="0"/>
    <x v="0"/>
    <s v="Apoio a favor Belany Mendes, referente pagamento de propina, conforme documento em anexo."/>
  </r>
  <r>
    <x v="1"/>
    <n v="0"/>
    <n v="0"/>
    <n v="0"/>
    <n v="16150"/>
    <x v="3395"/>
    <x v="0"/>
    <x v="1"/>
    <x v="0"/>
    <s v="01.25.05.10"/>
    <x v="5"/>
    <x v="4"/>
    <x v="4"/>
    <s v="Saúde"/>
    <s v="01.25.05"/>
    <s v="Saúde"/>
    <s v="01.25.05"/>
    <x v="5"/>
    <x v="0"/>
    <x v="4"/>
    <x v="3"/>
    <x v="0"/>
    <x v="1"/>
    <x v="2"/>
    <x v="0"/>
    <x v="5"/>
    <s v="2022-02-10"/>
    <x v="1"/>
    <n v="16150"/>
    <x v="0"/>
    <m/>
    <x v="0"/>
    <m/>
    <x v="259"/>
    <n v="100476440"/>
    <x v="0"/>
    <x v="0"/>
    <s v="Assistencia social"/>
    <s v="ORI"/>
    <x v="0"/>
    <m/>
    <x v="0"/>
    <x v="0"/>
    <x v="0"/>
    <x v="0"/>
    <x v="0"/>
    <x v="0"/>
    <x v="0"/>
    <x v="1"/>
    <x v="0"/>
    <x v="0"/>
    <x v="0"/>
    <s v="Assistencia social"/>
    <x v="0"/>
    <x v="0"/>
    <x v="0"/>
    <x v="0"/>
    <x v="1"/>
    <x v="0"/>
    <x v="0"/>
    <s v="000236"/>
    <x v="0"/>
    <x v="0"/>
    <x v="0"/>
    <x v="0"/>
    <s v=" Pagamento a favor do Sr. Paulo Jorge Pereira da Cruz, referente a liquidação de arrendamento urbano para fins habitacionais, nos moldes estabelecidos nas clausulas seguintes, conforme justificativo em anexo. "/>
  </r>
  <r>
    <x v="1"/>
    <n v="0"/>
    <n v="0"/>
    <n v="0"/>
    <n v="750"/>
    <x v="3396"/>
    <x v="0"/>
    <x v="0"/>
    <x v="0"/>
    <s v="80.02.01"/>
    <x v="3"/>
    <x v="3"/>
    <x v="3"/>
    <s v="Retenções Iur"/>
    <s v="80.02.01"/>
    <s v="Retenções Iur"/>
    <s v="80.02.01"/>
    <x v="3"/>
    <x v="0"/>
    <x v="2"/>
    <x v="1"/>
    <x v="1"/>
    <x v="2"/>
    <x v="0"/>
    <x v="0"/>
    <x v="4"/>
    <s v="2022-01-18"/>
    <x v="1"/>
    <n v="750"/>
    <x v="0"/>
    <m/>
    <x v="0"/>
    <m/>
    <x v="3"/>
    <n v="100474696"/>
    <x v="0"/>
    <x v="0"/>
    <s v="Retenções Iur"/>
    <s v="ORI"/>
    <x v="0"/>
    <s v="RIUR"/>
    <x v="0"/>
    <x v="0"/>
    <x v="0"/>
    <x v="0"/>
    <x v="0"/>
    <x v="0"/>
    <x v="0"/>
    <x v="0"/>
    <x v="0"/>
    <x v="0"/>
    <x v="0"/>
    <s v="Retenções Iur"/>
    <x v="0"/>
    <x v="0"/>
    <x v="0"/>
    <x v="0"/>
    <x v="2"/>
    <x v="0"/>
    <x v="0"/>
    <s v="000000"/>
    <x v="0"/>
    <x v="1"/>
    <x v="0"/>
    <x v="0"/>
    <s v="RETENCAO OT"/>
  </r>
  <r>
    <x v="1"/>
    <n v="0"/>
    <n v="0"/>
    <n v="0"/>
    <n v="750"/>
    <x v="3397"/>
    <x v="0"/>
    <x v="0"/>
    <x v="0"/>
    <s v="80.02.01"/>
    <x v="3"/>
    <x v="3"/>
    <x v="3"/>
    <s v="Retenções Iur"/>
    <s v="80.02.01"/>
    <s v="Retenções Iur"/>
    <s v="80.02.01"/>
    <x v="3"/>
    <x v="0"/>
    <x v="2"/>
    <x v="1"/>
    <x v="1"/>
    <x v="2"/>
    <x v="0"/>
    <x v="0"/>
    <x v="4"/>
    <s v="2022-01-18"/>
    <x v="1"/>
    <n v="750"/>
    <x v="0"/>
    <m/>
    <x v="0"/>
    <m/>
    <x v="3"/>
    <n v="100474696"/>
    <x v="0"/>
    <x v="0"/>
    <s v="Retenções Iur"/>
    <s v="ORI"/>
    <x v="0"/>
    <s v="RIUR"/>
    <x v="0"/>
    <x v="0"/>
    <x v="0"/>
    <x v="0"/>
    <x v="0"/>
    <x v="0"/>
    <x v="0"/>
    <x v="0"/>
    <x v="0"/>
    <x v="0"/>
    <x v="0"/>
    <s v="Retenções Iur"/>
    <x v="0"/>
    <x v="0"/>
    <x v="0"/>
    <x v="0"/>
    <x v="2"/>
    <x v="0"/>
    <x v="0"/>
    <s v="000000"/>
    <x v="0"/>
    <x v="1"/>
    <x v="0"/>
    <x v="0"/>
    <s v="RETENCAO OT"/>
  </r>
  <r>
    <x v="1"/>
    <n v="0"/>
    <n v="0"/>
    <n v="0"/>
    <n v="210"/>
    <x v="3398"/>
    <x v="0"/>
    <x v="0"/>
    <x v="0"/>
    <s v="80.02.01"/>
    <x v="3"/>
    <x v="3"/>
    <x v="3"/>
    <s v="Retenções Iur"/>
    <s v="80.02.01"/>
    <s v="Retenções Iur"/>
    <s v="80.02.01"/>
    <x v="3"/>
    <x v="0"/>
    <x v="2"/>
    <x v="1"/>
    <x v="1"/>
    <x v="2"/>
    <x v="0"/>
    <x v="0"/>
    <x v="4"/>
    <s v="2022-01-27"/>
    <x v="1"/>
    <n v="210"/>
    <x v="0"/>
    <m/>
    <x v="0"/>
    <m/>
    <x v="3"/>
    <n v="100474696"/>
    <x v="0"/>
    <x v="0"/>
    <s v="Retenções Iur"/>
    <s v="ORI"/>
    <x v="0"/>
    <s v="RIUR"/>
    <x v="0"/>
    <x v="0"/>
    <x v="0"/>
    <x v="0"/>
    <x v="0"/>
    <x v="0"/>
    <x v="0"/>
    <x v="0"/>
    <x v="0"/>
    <x v="0"/>
    <x v="0"/>
    <s v="Retenções Iur"/>
    <x v="0"/>
    <x v="0"/>
    <x v="0"/>
    <x v="0"/>
    <x v="2"/>
    <x v="0"/>
    <x v="0"/>
    <s v="000000"/>
    <x v="0"/>
    <x v="1"/>
    <x v="0"/>
    <x v="0"/>
    <s v="RETENCAO OT"/>
  </r>
  <r>
    <x v="1"/>
    <n v="0"/>
    <n v="0"/>
    <n v="0"/>
    <n v="210"/>
    <x v="3399"/>
    <x v="0"/>
    <x v="0"/>
    <x v="0"/>
    <s v="80.02.01"/>
    <x v="3"/>
    <x v="3"/>
    <x v="3"/>
    <s v="Retenções Iur"/>
    <s v="80.02.01"/>
    <s v="Retenções Iur"/>
    <s v="80.02.01"/>
    <x v="3"/>
    <x v="0"/>
    <x v="2"/>
    <x v="1"/>
    <x v="1"/>
    <x v="2"/>
    <x v="0"/>
    <x v="0"/>
    <x v="4"/>
    <s v="2022-01-27"/>
    <x v="1"/>
    <n v="210"/>
    <x v="0"/>
    <m/>
    <x v="0"/>
    <m/>
    <x v="3"/>
    <n v="100474696"/>
    <x v="0"/>
    <x v="0"/>
    <s v="Retenções Iur"/>
    <s v="ORI"/>
    <x v="0"/>
    <s v="RIUR"/>
    <x v="0"/>
    <x v="0"/>
    <x v="0"/>
    <x v="0"/>
    <x v="0"/>
    <x v="0"/>
    <x v="0"/>
    <x v="0"/>
    <x v="0"/>
    <x v="0"/>
    <x v="0"/>
    <s v="Retenções Iur"/>
    <x v="0"/>
    <x v="0"/>
    <x v="0"/>
    <x v="0"/>
    <x v="2"/>
    <x v="0"/>
    <x v="0"/>
    <s v="000000"/>
    <x v="0"/>
    <x v="1"/>
    <x v="0"/>
    <x v="0"/>
    <s v="RETENCAO OT"/>
  </r>
  <r>
    <x v="1"/>
    <n v="0"/>
    <n v="0"/>
    <n v="0"/>
    <n v="170"/>
    <x v="3400"/>
    <x v="0"/>
    <x v="1"/>
    <x v="0"/>
    <s v="01.25.05.10"/>
    <x v="5"/>
    <x v="4"/>
    <x v="4"/>
    <s v="Saúde"/>
    <s v="01.25.05"/>
    <s v="Saúde"/>
    <s v="01.25.05"/>
    <x v="5"/>
    <x v="0"/>
    <x v="4"/>
    <x v="3"/>
    <x v="0"/>
    <x v="1"/>
    <x v="2"/>
    <x v="0"/>
    <x v="5"/>
    <s v="2022-02-07"/>
    <x v="1"/>
    <n v="170"/>
    <x v="0"/>
    <m/>
    <x v="0"/>
    <m/>
    <x v="0"/>
    <n v="100474914"/>
    <x v="0"/>
    <x v="0"/>
    <s v="Assistencia social"/>
    <s v="ORI"/>
    <x v="0"/>
    <m/>
    <x v="0"/>
    <x v="0"/>
    <x v="0"/>
    <x v="0"/>
    <x v="0"/>
    <x v="0"/>
    <x v="0"/>
    <x v="1"/>
    <x v="0"/>
    <x v="0"/>
    <x v="0"/>
    <s v="Assistencia social"/>
    <x v="0"/>
    <x v="0"/>
    <x v="0"/>
    <x v="0"/>
    <x v="1"/>
    <x v="0"/>
    <x v="0"/>
    <s v="000211"/>
    <x v="0"/>
    <x v="0"/>
    <x v="0"/>
    <x v="0"/>
    <s v=" Despesa realizada para despacho de donativo recebido para apoio social, conforme documento em anexo.   "/>
  </r>
  <r>
    <x v="1"/>
    <n v="0"/>
    <n v="0"/>
    <n v="0"/>
    <n v="13000"/>
    <x v="3401"/>
    <x v="0"/>
    <x v="1"/>
    <x v="0"/>
    <s v="03.16.15"/>
    <x v="6"/>
    <x v="0"/>
    <x v="5"/>
    <s v="Direção Financeira"/>
    <s v="03.16.15"/>
    <s v="Direção Financeira"/>
    <s v="03.16.15"/>
    <x v="43"/>
    <x v="0"/>
    <x v="1"/>
    <x v="1"/>
    <x v="0"/>
    <x v="0"/>
    <x v="2"/>
    <x v="0"/>
    <x v="5"/>
    <s v="2022-02-11"/>
    <x v="1"/>
    <n v="13000"/>
    <x v="0"/>
    <m/>
    <x v="0"/>
    <m/>
    <x v="429"/>
    <n v="100475802"/>
    <x v="0"/>
    <x v="0"/>
    <s v="Direção Financeira"/>
    <s v="ORI"/>
    <x v="0"/>
    <m/>
    <x v="0"/>
    <x v="0"/>
    <x v="0"/>
    <x v="0"/>
    <x v="0"/>
    <x v="0"/>
    <x v="0"/>
    <x v="0"/>
    <x v="0"/>
    <x v="0"/>
    <x v="0"/>
    <s v="Direção Financeira"/>
    <x v="0"/>
    <x v="0"/>
    <x v="0"/>
    <x v="0"/>
    <x v="0"/>
    <x v="0"/>
    <x v="0"/>
    <s v="000253"/>
    <x v="0"/>
    <x v="0"/>
    <x v="0"/>
    <x v="0"/>
    <s v="Pagamento a favor Osygen Ventures, proveniente de aquisição de 01 Bomba de Travão para Toyota hilux Pick-Up,ST-94-OL, conforme proposta em anexo."/>
  </r>
  <r>
    <x v="1"/>
    <n v="0"/>
    <n v="0"/>
    <n v="0"/>
    <n v="2233"/>
    <x v="3402"/>
    <x v="0"/>
    <x v="1"/>
    <x v="0"/>
    <s v="01.25.05.10"/>
    <x v="5"/>
    <x v="4"/>
    <x v="4"/>
    <s v="Saúde"/>
    <s v="01.25.05"/>
    <s v="Saúde"/>
    <s v="01.25.05"/>
    <x v="5"/>
    <x v="0"/>
    <x v="4"/>
    <x v="3"/>
    <x v="0"/>
    <x v="1"/>
    <x v="2"/>
    <x v="0"/>
    <x v="5"/>
    <s v="2022-02-18"/>
    <x v="1"/>
    <n v="2233"/>
    <x v="0"/>
    <m/>
    <x v="0"/>
    <m/>
    <x v="376"/>
    <n v="100475629"/>
    <x v="0"/>
    <x v="0"/>
    <s v="Assistencia social"/>
    <s v="ORI"/>
    <x v="0"/>
    <m/>
    <x v="0"/>
    <x v="0"/>
    <x v="0"/>
    <x v="0"/>
    <x v="0"/>
    <x v="0"/>
    <x v="0"/>
    <x v="1"/>
    <x v="0"/>
    <x v="0"/>
    <x v="0"/>
    <s v="Assistencia social"/>
    <x v="0"/>
    <x v="0"/>
    <x v="0"/>
    <x v="0"/>
    <x v="1"/>
    <x v="0"/>
    <x v="0"/>
    <s v="000318"/>
    <x v="0"/>
    <x v="0"/>
    <x v="0"/>
    <x v="0"/>
    <s v="Pagamento a favor de Ldinamico, pela aquisição de uma garrafa de Gás Butano de 12,5KG para serviço de cozinha Infantil de Aguadilha, conforme proposta em anexo."/>
  </r>
  <r>
    <x v="1"/>
    <n v="0"/>
    <n v="0"/>
    <n v="0"/>
    <n v="4995"/>
    <x v="3403"/>
    <x v="0"/>
    <x v="1"/>
    <x v="0"/>
    <s v="03.16.15"/>
    <x v="6"/>
    <x v="0"/>
    <x v="5"/>
    <s v="Direção Financeira"/>
    <s v="03.16.15"/>
    <s v="Direção Financeira"/>
    <s v="03.16.15"/>
    <x v="20"/>
    <x v="0"/>
    <x v="1"/>
    <x v="5"/>
    <x v="0"/>
    <x v="0"/>
    <x v="2"/>
    <x v="0"/>
    <x v="5"/>
    <s v="2022-02-22"/>
    <x v="1"/>
    <n v="4995"/>
    <x v="0"/>
    <m/>
    <x v="0"/>
    <m/>
    <x v="3"/>
    <n v="100474696"/>
    <x v="0"/>
    <x v="1"/>
    <s v="Direção Financeira"/>
    <s v="ORI"/>
    <x v="0"/>
    <m/>
    <x v="0"/>
    <x v="0"/>
    <x v="0"/>
    <x v="0"/>
    <x v="0"/>
    <x v="0"/>
    <x v="0"/>
    <x v="0"/>
    <x v="0"/>
    <x v="0"/>
    <x v="0"/>
    <s v="Direção Financeira"/>
    <x v="0"/>
    <x v="0"/>
    <x v="0"/>
    <x v="0"/>
    <x v="0"/>
    <x v="0"/>
    <x v="0"/>
    <s v="000369"/>
    <x v="0"/>
    <x v="0"/>
    <x v="1"/>
    <x v="0"/>
    <s v="Pagamento a favor da Sr. Nilce de Jesus Furtado da Costa, pelo serviço prestado a Câmara no Gabinete de Auditoria Interna, referente a Fevereiro de 2022, conforme contrato em anexo. "/>
  </r>
  <r>
    <x v="1"/>
    <n v="0"/>
    <n v="0"/>
    <n v="0"/>
    <n v="4500"/>
    <x v="3404"/>
    <x v="0"/>
    <x v="1"/>
    <x v="0"/>
    <s v="03.16.15"/>
    <x v="6"/>
    <x v="0"/>
    <x v="5"/>
    <s v="Direção Financeira"/>
    <s v="03.16.15"/>
    <s v="Direção Financeira"/>
    <s v="03.16.15"/>
    <x v="67"/>
    <x v="0"/>
    <x v="1"/>
    <x v="1"/>
    <x v="0"/>
    <x v="0"/>
    <x v="2"/>
    <x v="0"/>
    <x v="5"/>
    <s v="2022-02-22"/>
    <x v="1"/>
    <n v="4500"/>
    <x v="0"/>
    <m/>
    <x v="0"/>
    <m/>
    <x v="0"/>
    <n v="100474914"/>
    <x v="0"/>
    <x v="0"/>
    <s v="Direção Financeira"/>
    <s v="ORI"/>
    <x v="0"/>
    <m/>
    <x v="0"/>
    <x v="0"/>
    <x v="0"/>
    <x v="0"/>
    <x v="0"/>
    <x v="0"/>
    <x v="0"/>
    <x v="0"/>
    <x v="0"/>
    <x v="0"/>
    <x v="0"/>
    <s v="Direção Financeira"/>
    <x v="0"/>
    <x v="0"/>
    <x v="0"/>
    <x v="0"/>
    <x v="0"/>
    <x v="0"/>
    <x v="0"/>
    <s v="000351"/>
    <x v="0"/>
    <x v="0"/>
    <x v="0"/>
    <x v="0"/>
    <s v=" Pagamento pela aquisição de tinteiros conforme doc e fatura em anexo.  "/>
  </r>
  <r>
    <x v="1"/>
    <n v="0"/>
    <n v="0"/>
    <n v="0"/>
    <n v="28308"/>
    <x v="3403"/>
    <x v="0"/>
    <x v="1"/>
    <x v="0"/>
    <s v="03.16.15"/>
    <x v="6"/>
    <x v="0"/>
    <x v="5"/>
    <s v="Direção Financeira"/>
    <s v="03.16.15"/>
    <s v="Direção Financeira"/>
    <s v="03.16.15"/>
    <x v="20"/>
    <x v="0"/>
    <x v="1"/>
    <x v="5"/>
    <x v="0"/>
    <x v="0"/>
    <x v="2"/>
    <x v="0"/>
    <x v="5"/>
    <s v="2022-02-22"/>
    <x v="1"/>
    <n v="28308"/>
    <x v="0"/>
    <m/>
    <x v="0"/>
    <m/>
    <x v="262"/>
    <n v="100479156"/>
    <x v="0"/>
    <x v="0"/>
    <s v="Direção Financeira"/>
    <s v="ORI"/>
    <x v="0"/>
    <m/>
    <x v="0"/>
    <x v="0"/>
    <x v="0"/>
    <x v="0"/>
    <x v="0"/>
    <x v="0"/>
    <x v="0"/>
    <x v="0"/>
    <x v="0"/>
    <x v="0"/>
    <x v="0"/>
    <s v="Direção Financeira"/>
    <x v="0"/>
    <x v="0"/>
    <x v="0"/>
    <x v="0"/>
    <x v="0"/>
    <x v="0"/>
    <x v="0"/>
    <s v="000369"/>
    <x v="0"/>
    <x v="0"/>
    <x v="0"/>
    <x v="0"/>
    <s v="Pagamento a favor da Sr. Nilce de Jesus Furtado da Costa, pelo serviço prestado a Câmara no Gabinete de Auditoria Interna, referente a Fevereiro de 2022, conforme contrato em anexo. "/>
  </r>
  <r>
    <x v="1"/>
    <n v="0"/>
    <n v="0"/>
    <n v="0"/>
    <n v="2300"/>
    <x v="3405"/>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81"/>
    <x v="0"/>
    <x v="0"/>
    <x v="1"/>
    <x v="0"/>
    <s v="Pagamento a favor da sra. Aguida Lopes, pela prestação de serviço de limpeza urbana, referente a mês de Fevereiro de 2022, conforme justificativo.   "/>
  </r>
  <r>
    <x v="1"/>
    <n v="0"/>
    <n v="0"/>
    <n v="0"/>
    <n v="13030"/>
    <x v="3405"/>
    <x v="0"/>
    <x v="1"/>
    <x v="0"/>
    <s v="01.27.02.11"/>
    <x v="14"/>
    <x v="2"/>
    <x v="2"/>
    <s v="Saneamento básico"/>
    <s v="01.27.02"/>
    <s v="Saneamento básico"/>
    <s v="01.27.02"/>
    <x v="4"/>
    <x v="0"/>
    <x v="3"/>
    <x v="2"/>
    <x v="0"/>
    <x v="1"/>
    <x v="2"/>
    <x v="0"/>
    <x v="5"/>
    <s v="2022-02-22"/>
    <x v="1"/>
    <n v="13030"/>
    <x v="0"/>
    <m/>
    <x v="0"/>
    <m/>
    <x v="86"/>
    <n v="100478876"/>
    <x v="0"/>
    <x v="0"/>
    <s v="Reforço do saneamento básico"/>
    <s v="ORI"/>
    <x v="0"/>
    <m/>
    <x v="0"/>
    <x v="0"/>
    <x v="0"/>
    <x v="0"/>
    <x v="0"/>
    <x v="0"/>
    <x v="0"/>
    <x v="1"/>
    <x v="0"/>
    <x v="0"/>
    <x v="0"/>
    <s v="Reforço do saneamento básico"/>
    <x v="0"/>
    <x v="0"/>
    <x v="0"/>
    <x v="0"/>
    <x v="1"/>
    <x v="0"/>
    <x v="0"/>
    <s v="000381"/>
    <x v="0"/>
    <x v="0"/>
    <x v="0"/>
    <x v="0"/>
    <s v="Pagamento a favor da sra. Aguida Lopes, pela prestação de serviço de limpeza urbana, referente a mês de Fevereiro de 2022, conforme justificativo.   "/>
  </r>
  <r>
    <x v="1"/>
    <n v="0"/>
    <n v="0"/>
    <n v="0"/>
    <n v="2300"/>
    <x v="3406"/>
    <x v="0"/>
    <x v="1"/>
    <x v="0"/>
    <s v="03.16.15"/>
    <x v="6"/>
    <x v="0"/>
    <x v="5"/>
    <s v="Direção Financeira"/>
    <s v="03.16.15"/>
    <s v="Direção Financeira"/>
    <s v="03.16.15"/>
    <x v="20"/>
    <x v="0"/>
    <x v="1"/>
    <x v="5"/>
    <x v="0"/>
    <x v="0"/>
    <x v="2"/>
    <x v="0"/>
    <x v="5"/>
    <s v="2022-02-22"/>
    <x v="1"/>
    <n v="2300"/>
    <x v="0"/>
    <m/>
    <x v="0"/>
    <m/>
    <x v="3"/>
    <n v="100474696"/>
    <x v="0"/>
    <x v="1"/>
    <s v="Direção Financeira"/>
    <s v="ORI"/>
    <x v="0"/>
    <m/>
    <x v="0"/>
    <x v="0"/>
    <x v="0"/>
    <x v="0"/>
    <x v="0"/>
    <x v="0"/>
    <x v="0"/>
    <x v="0"/>
    <x v="0"/>
    <x v="0"/>
    <x v="0"/>
    <s v="Direção Financeira"/>
    <x v="0"/>
    <x v="0"/>
    <x v="0"/>
    <x v="0"/>
    <x v="0"/>
    <x v="0"/>
    <x v="0"/>
    <s v="000358"/>
    <x v="0"/>
    <x v="0"/>
    <x v="1"/>
    <x v="0"/>
    <s v="Pagamento a favor do Sr. Elvis José, pelo serviço de guarda na Delegação da Ribeira de São Miguel referente ao mês de fevereiro 2022, conforme justificativos em anexo"/>
  </r>
  <r>
    <x v="1"/>
    <n v="0"/>
    <n v="0"/>
    <n v="0"/>
    <n v="13030"/>
    <x v="3406"/>
    <x v="0"/>
    <x v="1"/>
    <x v="0"/>
    <s v="03.16.15"/>
    <x v="6"/>
    <x v="0"/>
    <x v="5"/>
    <s v="Direção Financeira"/>
    <s v="03.16.15"/>
    <s v="Direção Financeira"/>
    <s v="03.16.15"/>
    <x v="20"/>
    <x v="0"/>
    <x v="1"/>
    <x v="5"/>
    <x v="0"/>
    <x v="0"/>
    <x v="2"/>
    <x v="0"/>
    <x v="5"/>
    <s v="2022-02-22"/>
    <x v="1"/>
    <n v="13030"/>
    <x v="0"/>
    <m/>
    <x v="0"/>
    <m/>
    <x v="238"/>
    <n v="100478060"/>
    <x v="0"/>
    <x v="0"/>
    <s v="Direção Financeira"/>
    <s v="ORI"/>
    <x v="0"/>
    <m/>
    <x v="0"/>
    <x v="0"/>
    <x v="0"/>
    <x v="0"/>
    <x v="0"/>
    <x v="0"/>
    <x v="0"/>
    <x v="0"/>
    <x v="0"/>
    <x v="0"/>
    <x v="0"/>
    <s v="Direção Financeira"/>
    <x v="0"/>
    <x v="0"/>
    <x v="0"/>
    <x v="0"/>
    <x v="0"/>
    <x v="0"/>
    <x v="0"/>
    <s v="000358"/>
    <x v="0"/>
    <x v="0"/>
    <x v="0"/>
    <x v="0"/>
    <s v="Pagamento a favor do Sr. Elvis José, pelo serviço de guarda na Delegação da Ribeira de São Miguel referente ao mês de fevereiro 2022, conforme justificativos em anexo"/>
  </r>
  <r>
    <x v="1"/>
    <n v="0"/>
    <n v="0"/>
    <n v="0"/>
    <n v="2300"/>
    <x v="3407"/>
    <x v="0"/>
    <x v="1"/>
    <x v="0"/>
    <s v="03.16.15"/>
    <x v="6"/>
    <x v="0"/>
    <x v="5"/>
    <s v="Direção Financeira"/>
    <s v="03.16.15"/>
    <s v="Direção Financeira"/>
    <s v="03.16.15"/>
    <x v="20"/>
    <x v="0"/>
    <x v="1"/>
    <x v="5"/>
    <x v="0"/>
    <x v="0"/>
    <x v="2"/>
    <x v="0"/>
    <x v="5"/>
    <s v="2022-02-23"/>
    <x v="1"/>
    <n v="2300"/>
    <x v="0"/>
    <m/>
    <x v="0"/>
    <m/>
    <x v="3"/>
    <n v="100474696"/>
    <x v="0"/>
    <x v="1"/>
    <s v="Direção Financeira"/>
    <s v="ORI"/>
    <x v="0"/>
    <m/>
    <x v="0"/>
    <x v="0"/>
    <x v="0"/>
    <x v="0"/>
    <x v="0"/>
    <x v="0"/>
    <x v="0"/>
    <x v="0"/>
    <x v="0"/>
    <x v="0"/>
    <x v="0"/>
    <s v="Direção Financeira"/>
    <x v="0"/>
    <x v="0"/>
    <x v="0"/>
    <x v="0"/>
    <x v="0"/>
    <x v="0"/>
    <x v="0"/>
    <s v="000391"/>
    <x v="0"/>
    <x v="0"/>
    <x v="1"/>
    <x v="0"/>
    <s v="Pagamento a favor do Sr. João David Tavares, pela prestação de serviço na Delegação Municipal de São Miguel,referente ao mês de fevereiro 2022 conforme contrato em anexo."/>
  </r>
  <r>
    <x v="1"/>
    <n v="0"/>
    <n v="0"/>
    <n v="0"/>
    <n v="13030"/>
    <x v="3407"/>
    <x v="0"/>
    <x v="1"/>
    <x v="0"/>
    <s v="03.16.15"/>
    <x v="6"/>
    <x v="0"/>
    <x v="5"/>
    <s v="Direção Financeira"/>
    <s v="03.16.15"/>
    <s v="Direção Financeira"/>
    <s v="03.16.15"/>
    <x v="20"/>
    <x v="0"/>
    <x v="1"/>
    <x v="5"/>
    <x v="0"/>
    <x v="0"/>
    <x v="2"/>
    <x v="0"/>
    <x v="5"/>
    <s v="2022-02-23"/>
    <x v="1"/>
    <n v="13030"/>
    <x v="0"/>
    <m/>
    <x v="0"/>
    <m/>
    <x v="39"/>
    <n v="100479270"/>
    <x v="0"/>
    <x v="0"/>
    <s v="Direção Financeira"/>
    <s v="ORI"/>
    <x v="0"/>
    <m/>
    <x v="0"/>
    <x v="0"/>
    <x v="0"/>
    <x v="0"/>
    <x v="0"/>
    <x v="0"/>
    <x v="0"/>
    <x v="0"/>
    <x v="0"/>
    <x v="0"/>
    <x v="0"/>
    <s v="Direção Financeira"/>
    <x v="0"/>
    <x v="0"/>
    <x v="0"/>
    <x v="0"/>
    <x v="0"/>
    <x v="0"/>
    <x v="0"/>
    <s v="000391"/>
    <x v="0"/>
    <x v="0"/>
    <x v="0"/>
    <x v="0"/>
    <s v="Pagamento a favor do Sr. João David Tavares, pela prestação de serviço na Delegação Municipal de São Miguel,referente ao mês de fevereiro 2022 conforme contrato em anexo."/>
  </r>
  <r>
    <x v="1"/>
    <n v="0"/>
    <n v="0"/>
    <n v="0"/>
    <n v="1500"/>
    <x v="3408"/>
    <x v="0"/>
    <x v="0"/>
    <x v="0"/>
    <s v="03.03.10"/>
    <x v="0"/>
    <x v="0"/>
    <x v="0"/>
    <s v="Receitas Da Câmara"/>
    <s v="03.03.10"/>
    <s v="Receitas Da Câmara"/>
    <s v="03.03.10"/>
    <x v="50"/>
    <x v="0"/>
    <x v="5"/>
    <x v="4"/>
    <x v="0"/>
    <x v="0"/>
    <x v="0"/>
    <x v="0"/>
    <x v="5"/>
    <s v="2022-02-07"/>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3409"/>
    <x v="0"/>
    <x v="0"/>
    <x v="0"/>
    <s v="03.03.10"/>
    <x v="0"/>
    <x v="0"/>
    <x v="0"/>
    <s v="Receitas Da Câmara"/>
    <s v="03.03.10"/>
    <s v="Receitas Da Câmara"/>
    <s v="03.03.10"/>
    <x v="41"/>
    <x v="0"/>
    <x v="5"/>
    <x v="4"/>
    <x v="0"/>
    <x v="0"/>
    <x v="0"/>
    <x v="0"/>
    <x v="5"/>
    <s v="2022-02-07"/>
    <x v="1"/>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410"/>
    <x v="0"/>
    <x v="0"/>
    <x v="0"/>
    <s v="03.03.10"/>
    <x v="0"/>
    <x v="0"/>
    <x v="0"/>
    <s v="Receitas Da Câmara"/>
    <s v="03.03.10"/>
    <s v="Receitas Da Câmara"/>
    <s v="03.03.10"/>
    <x v="49"/>
    <x v="0"/>
    <x v="1"/>
    <x v="11"/>
    <x v="0"/>
    <x v="0"/>
    <x v="0"/>
    <x v="0"/>
    <x v="5"/>
    <s v="2022-02-07"/>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411"/>
    <x v="0"/>
    <x v="0"/>
    <x v="0"/>
    <s v="03.03.10"/>
    <x v="0"/>
    <x v="0"/>
    <x v="0"/>
    <s v="Receitas Da Câmara"/>
    <s v="03.03.10"/>
    <s v="Receitas Da Câmara"/>
    <s v="03.03.10"/>
    <x v="48"/>
    <x v="0"/>
    <x v="5"/>
    <x v="4"/>
    <x v="0"/>
    <x v="0"/>
    <x v="0"/>
    <x v="0"/>
    <x v="5"/>
    <s v="2022-02-07"/>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562"/>
    <x v="3412"/>
    <x v="0"/>
    <x v="0"/>
    <x v="0"/>
    <s v="03.03.10"/>
    <x v="0"/>
    <x v="0"/>
    <x v="0"/>
    <s v="Receitas Da Câmara"/>
    <s v="03.03.10"/>
    <s v="Receitas Da Câmara"/>
    <s v="03.03.10"/>
    <x v="38"/>
    <x v="0"/>
    <x v="1"/>
    <x v="1"/>
    <x v="0"/>
    <x v="0"/>
    <x v="0"/>
    <x v="0"/>
    <x v="5"/>
    <s v="2022-02-07"/>
    <x v="1"/>
    <n v="4356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0"/>
    <x v="3413"/>
    <x v="0"/>
    <x v="0"/>
    <x v="0"/>
    <s v="03.03.10"/>
    <x v="0"/>
    <x v="0"/>
    <x v="0"/>
    <s v="Receitas Da Câmara"/>
    <s v="03.03.10"/>
    <s v="Receitas Da Câmara"/>
    <s v="03.03.10"/>
    <x v="36"/>
    <x v="0"/>
    <x v="5"/>
    <x v="4"/>
    <x v="0"/>
    <x v="0"/>
    <x v="0"/>
    <x v="0"/>
    <x v="5"/>
    <s v="2022-02-07"/>
    <x v="1"/>
    <n v="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60"/>
    <x v="3414"/>
    <x v="0"/>
    <x v="0"/>
    <x v="0"/>
    <s v="03.03.10"/>
    <x v="0"/>
    <x v="0"/>
    <x v="0"/>
    <s v="Receitas Da Câmara"/>
    <s v="03.03.10"/>
    <s v="Receitas Da Câmara"/>
    <s v="03.03.10"/>
    <x v="34"/>
    <x v="0"/>
    <x v="5"/>
    <x v="4"/>
    <x v="0"/>
    <x v="0"/>
    <x v="0"/>
    <x v="0"/>
    <x v="5"/>
    <s v="2022-02-07"/>
    <x v="1"/>
    <n v="7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0"/>
    <x v="3415"/>
    <x v="0"/>
    <x v="0"/>
    <x v="0"/>
    <s v="03.03.10"/>
    <x v="0"/>
    <x v="0"/>
    <x v="0"/>
    <s v="Receitas Da Câmara"/>
    <s v="03.03.10"/>
    <s v="Receitas Da Câmara"/>
    <s v="03.03.10"/>
    <x v="39"/>
    <x v="0"/>
    <x v="5"/>
    <x v="4"/>
    <x v="0"/>
    <x v="0"/>
    <x v="0"/>
    <x v="0"/>
    <x v="5"/>
    <s v="2022-02-07"/>
    <x v="1"/>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00"/>
    <x v="3416"/>
    <x v="0"/>
    <x v="0"/>
    <x v="0"/>
    <s v="03.03.10"/>
    <x v="0"/>
    <x v="0"/>
    <x v="0"/>
    <s v="Receitas Da Câmara"/>
    <s v="03.03.10"/>
    <s v="Receitas Da Câmara"/>
    <s v="03.03.10"/>
    <x v="51"/>
    <x v="0"/>
    <x v="5"/>
    <x v="4"/>
    <x v="0"/>
    <x v="0"/>
    <x v="0"/>
    <x v="0"/>
    <x v="5"/>
    <s v="2022-02-07"/>
    <x v="1"/>
    <n v="12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3417"/>
    <x v="0"/>
    <x v="0"/>
    <x v="0"/>
    <s v="03.03.10"/>
    <x v="0"/>
    <x v="0"/>
    <x v="0"/>
    <s v="Receitas Da Câmara"/>
    <s v="03.03.10"/>
    <s v="Receitas Da Câmara"/>
    <s v="03.03.10"/>
    <x v="35"/>
    <x v="0"/>
    <x v="1"/>
    <x v="11"/>
    <x v="0"/>
    <x v="0"/>
    <x v="0"/>
    <x v="0"/>
    <x v="5"/>
    <s v="2022-02-07"/>
    <x v="1"/>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958"/>
    <x v="3418"/>
    <x v="0"/>
    <x v="1"/>
    <x v="0"/>
    <s v="01.27.04.10"/>
    <x v="4"/>
    <x v="2"/>
    <x v="2"/>
    <s v="Infra-Estruturas e Transportes"/>
    <s v="01.27.04"/>
    <s v="Infra-Estruturas e Transportes"/>
    <s v="01.27.04"/>
    <x v="4"/>
    <x v="0"/>
    <x v="3"/>
    <x v="2"/>
    <x v="0"/>
    <x v="1"/>
    <x v="2"/>
    <x v="0"/>
    <x v="0"/>
    <s v="2022-04-12"/>
    <x v="0"/>
    <n v="340958"/>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a folha de FAIMO referente ao mês de Março 2022, conforme documento em anexo."/>
  </r>
  <r>
    <x v="1"/>
    <n v="0"/>
    <n v="0"/>
    <n v="0"/>
    <n v="12000"/>
    <x v="3419"/>
    <x v="0"/>
    <x v="1"/>
    <x v="0"/>
    <s v="03.16.15"/>
    <x v="6"/>
    <x v="0"/>
    <x v="5"/>
    <s v="Direção Financeira"/>
    <s v="03.16.15"/>
    <s v="Direção Financeira"/>
    <s v="03.16.15"/>
    <x v="68"/>
    <x v="0"/>
    <x v="1"/>
    <x v="5"/>
    <x v="1"/>
    <x v="0"/>
    <x v="2"/>
    <x v="0"/>
    <x v="0"/>
    <s v="2022-04-05"/>
    <x v="0"/>
    <n v="12000"/>
    <x v="0"/>
    <m/>
    <x v="0"/>
    <m/>
    <x v="80"/>
    <n v="100476775"/>
    <x v="0"/>
    <x v="0"/>
    <s v="Direção Financeira"/>
    <s v="ORI"/>
    <x v="0"/>
    <m/>
    <x v="0"/>
    <x v="0"/>
    <x v="0"/>
    <x v="0"/>
    <x v="0"/>
    <x v="0"/>
    <x v="0"/>
    <x v="0"/>
    <x v="0"/>
    <x v="0"/>
    <x v="0"/>
    <s v="Direção Financeira"/>
    <x v="0"/>
    <x v="0"/>
    <x v="0"/>
    <x v="0"/>
    <x v="0"/>
    <x v="0"/>
    <x v="0"/>
    <s v="000000"/>
    <x v="0"/>
    <x v="0"/>
    <x v="0"/>
    <x v="0"/>
    <s v="Pagamento a favor de Electra, pela recarregamento da energia nos contadores pré-pago do mercado municipal nas áreas de (peixaria, talho, quiosques e iluminação interna da mesmo) referente ao período de 05 de abril a maio de 2022, conforme documento em anexo."/>
  </r>
  <r>
    <x v="1"/>
    <n v="0"/>
    <n v="0"/>
    <n v="0"/>
    <n v="115920"/>
    <x v="3420"/>
    <x v="0"/>
    <x v="1"/>
    <x v="0"/>
    <s v="03.16.15"/>
    <x v="6"/>
    <x v="0"/>
    <x v="5"/>
    <s v="Direção Financeira"/>
    <s v="03.16.15"/>
    <s v="Direção Financeira"/>
    <s v="03.16.15"/>
    <x v="8"/>
    <x v="0"/>
    <x v="1"/>
    <x v="5"/>
    <x v="0"/>
    <x v="0"/>
    <x v="2"/>
    <x v="0"/>
    <x v="4"/>
    <s v="2022-01-04"/>
    <x v="1"/>
    <n v="115920"/>
    <x v="0"/>
    <m/>
    <x v="0"/>
    <m/>
    <x v="7"/>
    <n v="100391565"/>
    <x v="0"/>
    <x v="0"/>
    <s v="Direção Financeira"/>
    <s v="ORI"/>
    <x v="0"/>
    <m/>
    <x v="0"/>
    <x v="0"/>
    <x v="0"/>
    <x v="0"/>
    <x v="0"/>
    <x v="0"/>
    <x v="0"/>
    <x v="0"/>
    <x v="0"/>
    <x v="0"/>
    <x v="0"/>
    <s v="Direção Financeira"/>
    <x v="0"/>
    <x v="0"/>
    <x v="0"/>
    <x v="0"/>
    <x v="0"/>
    <x v="0"/>
    <x v="0"/>
    <s v="000004"/>
    <x v="0"/>
    <x v="0"/>
    <x v="0"/>
    <x v="0"/>
    <s v="PAgto a favor da INCV, pelos serviços de publicação B.O IIª serie deliberação nº 21/2021 de 06-12-2021 que aprova o orçamento retificativo municipal para ano económico de 2021, conforme documentos em anexo. "/>
  </r>
  <r>
    <x v="1"/>
    <n v="0"/>
    <n v="0"/>
    <n v="0"/>
    <n v="3000"/>
    <x v="3421"/>
    <x v="0"/>
    <x v="1"/>
    <x v="0"/>
    <s v="01.25.05.10"/>
    <x v="5"/>
    <x v="4"/>
    <x v="4"/>
    <s v="Saúde"/>
    <s v="01.25.05"/>
    <s v="Saúde"/>
    <s v="01.25.05"/>
    <x v="5"/>
    <x v="0"/>
    <x v="4"/>
    <x v="3"/>
    <x v="0"/>
    <x v="1"/>
    <x v="2"/>
    <x v="0"/>
    <x v="4"/>
    <s v="2022-01-12"/>
    <x v="1"/>
    <n v="3000"/>
    <x v="0"/>
    <m/>
    <x v="0"/>
    <m/>
    <x v="464"/>
    <n v="100391514"/>
    <x v="0"/>
    <x v="0"/>
    <s v="Assistencia social"/>
    <s v="ORI"/>
    <x v="0"/>
    <m/>
    <x v="0"/>
    <x v="0"/>
    <x v="0"/>
    <x v="0"/>
    <x v="0"/>
    <x v="0"/>
    <x v="0"/>
    <x v="1"/>
    <x v="0"/>
    <x v="0"/>
    <x v="0"/>
    <s v="Assistencia social"/>
    <x v="0"/>
    <x v="0"/>
    <x v="0"/>
    <x v="0"/>
    <x v="1"/>
    <x v="0"/>
    <x v="0"/>
    <s v="000048"/>
    <x v="0"/>
    <x v="0"/>
    <x v="0"/>
    <x v="0"/>
    <s v="Apoio financeiro a favor da senhora Celeste Lopes Mendes, para aquisição de cesta básica, no âmbito luta contra Covide 19 conforme justificativo em anexo"/>
  </r>
  <r>
    <x v="0"/>
    <n v="0"/>
    <n v="0"/>
    <n v="0"/>
    <n v="30000"/>
    <x v="3422"/>
    <x v="0"/>
    <x v="1"/>
    <x v="0"/>
    <s v="01.27.06.90"/>
    <x v="74"/>
    <x v="2"/>
    <x v="2"/>
    <s v="Requalificação Urbana e habitação"/>
    <s v="01.27.06"/>
    <s v="Requalificação Urbana e habitação"/>
    <s v="01.27.06"/>
    <x v="1"/>
    <x v="0"/>
    <x v="1"/>
    <x v="1"/>
    <x v="0"/>
    <x v="1"/>
    <x v="1"/>
    <x v="0"/>
    <x v="4"/>
    <s v="2022-01-14"/>
    <x v="1"/>
    <n v="30000"/>
    <x v="0"/>
    <m/>
    <x v="0"/>
    <m/>
    <x v="465"/>
    <n v="100475690"/>
    <x v="0"/>
    <x v="0"/>
    <s v="Calcetamento de Brufa e Jamaica em Ponta Verde"/>
    <s v="ORI"/>
    <x v="0"/>
    <s v="CBJPV"/>
    <x v="0"/>
    <x v="0"/>
    <x v="0"/>
    <x v="0"/>
    <x v="0"/>
    <x v="0"/>
    <x v="0"/>
    <x v="1"/>
    <x v="0"/>
    <x v="0"/>
    <x v="0"/>
    <s v="Calcetamento de Brufa e Jamaica em Ponta Verde"/>
    <x v="0"/>
    <x v="0"/>
    <x v="0"/>
    <x v="0"/>
    <x v="1"/>
    <x v="0"/>
    <x v="0"/>
    <s v="000055"/>
    <x v="0"/>
    <x v="0"/>
    <x v="0"/>
    <x v="0"/>
    <s v="Pagamento a favor Guilhermina Correia, refente de 10 carradas de arrias proveniente da ribeira, para trabalhos de calcetamento das valas na localidade de Ponta Verde, conforme anexo."/>
  </r>
  <r>
    <x v="1"/>
    <n v="0"/>
    <n v="0"/>
    <n v="0"/>
    <n v="1000"/>
    <x v="3423"/>
    <x v="0"/>
    <x v="1"/>
    <x v="0"/>
    <s v="01.25.05.09"/>
    <x v="15"/>
    <x v="4"/>
    <x v="4"/>
    <s v="Saúde"/>
    <s v="01.25.05"/>
    <s v="Saúde"/>
    <s v="01.25.05"/>
    <x v="5"/>
    <x v="0"/>
    <x v="4"/>
    <x v="3"/>
    <x v="0"/>
    <x v="1"/>
    <x v="2"/>
    <x v="0"/>
    <x v="4"/>
    <s v="2022-01-26"/>
    <x v="1"/>
    <n v="1000"/>
    <x v="0"/>
    <m/>
    <x v="0"/>
    <m/>
    <x v="31"/>
    <n v="100475975"/>
    <x v="0"/>
    <x v="0"/>
    <s v="Apoio a Consultas de Especialidade e Medicamentos"/>
    <s v="ORI"/>
    <x v="0"/>
    <s v="ACE"/>
    <x v="0"/>
    <x v="0"/>
    <x v="0"/>
    <x v="0"/>
    <x v="0"/>
    <x v="0"/>
    <x v="0"/>
    <x v="1"/>
    <x v="0"/>
    <x v="0"/>
    <x v="0"/>
    <s v="Apoio a Consultas de Especialidade e Medicamentos"/>
    <x v="0"/>
    <x v="0"/>
    <x v="0"/>
    <x v="0"/>
    <x v="1"/>
    <x v="0"/>
    <x v="0"/>
    <s v="000095"/>
    <x v="0"/>
    <x v="0"/>
    <x v="0"/>
    <x v="0"/>
    <s v="Apoio financeira a favor de Arcângela Furtado, para realização de dialise, conforme documento em anexo. "/>
  </r>
  <r>
    <x v="1"/>
    <n v="0"/>
    <n v="0"/>
    <n v="0"/>
    <n v="9940"/>
    <x v="3424"/>
    <x v="0"/>
    <x v="0"/>
    <x v="0"/>
    <s v="80.02.10.26"/>
    <x v="21"/>
    <x v="3"/>
    <x v="3"/>
    <s v="Outros"/>
    <s v="80.02.10"/>
    <s v="Outros"/>
    <s v="80.02.10"/>
    <x v="31"/>
    <x v="0"/>
    <x v="2"/>
    <x v="10"/>
    <x v="1"/>
    <x v="2"/>
    <x v="0"/>
    <x v="0"/>
    <x v="4"/>
    <s v="2022-01-26"/>
    <x v="1"/>
    <n v="9940"/>
    <x v="0"/>
    <m/>
    <x v="0"/>
    <m/>
    <x v="37"/>
    <n v="100479277"/>
    <x v="0"/>
    <x v="0"/>
    <s v="Retenção Sansung"/>
    <s v="ORI"/>
    <x v="0"/>
    <s v="RS"/>
    <x v="0"/>
    <x v="0"/>
    <x v="0"/>
    <x v="0"/>
    <x v="0"/>
    <x v="0"/>
    <x v="0"/>
    <x v="1"/>
    <x v="0"/>
    <x v="0"/>
    <x v="0"/>
    <s v="Retenção Sansung"/>
    <x v="0"/>
    <x v="0"/>
    <x v="0"/>
    <x v="0"/>
    <x v="2"/>
    <x v="0"/>
    <x v="0"/>
    <s v="000000"/>
    <x v="0"/>
    <x v="1"/>
    <x v="0"/>
    <x v="0"/>
    <s v="RETENCAO OT"/>
  </r>
  <r>
    <x v="1"/>
    <n v="0"/>
    <n v="0"/>
    <n v="0"/>
    <n v="10834"/>
    <x v="3425"/>
    <x v="0"/>
    <x v="0"/>
    <x v="0"/>
    <s v="80.02.01"/>
    <x v="3"/>
    <x v="3"/>
    <x v="3"/>
    <s v="Retenções Iur"/>
    <s v="80.02.01"/>
    <s v="Retenções Iur"/>
    <s v="80.02.01"/>
    <x v="3"/>
    <x v="0"/>
    <x v="2"/>
    <x v="1"/>
    <x v="1"/>
    <x v="2"/>
    <x v="0"/>
    <x v="0"/>
    <x v="4"/>
    <s v="2022-01-26"/>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3426"/>
    <x v="0"/>
    <x v="0"/>
    <x v="0"/>
    <s v="80.02.10.01"/>
    <x v="9"/>
    <x v="3"/>
    <x v="3"/>
    <s v="Outros"/>
    <s v="80.02.10"/>
    <s v="Outros"/>
    <s v="80.02.10"/>
    <x v="29"/>
    <x v="0"/>
    <x v="2"/>
    <x v="1"/>
    <x v="1"/>
    <x v="2"/>
    <x v="0"/>
    <x v="0"/>
    <x v="4"/>
    <s v="2022-01-26"/>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3427"/>
    <x v="0"/>
    <x v="0"/>
    <x v="0"/>
    <s v="80.02.01"/>
    <x v="3"/>
    <x v="3"/>
    <x v="3"/>
    <s v="Retenções Iur"/>
    <s v="80.02.01"/>
    <s v="Retenções Iur"/>
    <s v="80.02.01"/>
    <x v="3"/>
    <x v="0"/>
    <x v="2"/>
    <x v="1"/>
    <x v="1"/>
    <x v="2"/>
    <x v="0"/>
    <x v="0"/>
    <x v="4"/>
    <s v="2022-01-26"/>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3428"/>
    <x v="0"/>
    <x v="0"/>
    <x v="0"/>
    <s v="80.02.10.01"/>
    <x v="9"/>
    <x v="3"/>
    <x v="3"/>
    <s v="Outros"/>
    <s v="80.02.10"/>
    <s v="Outros"/>
    <s v="80.02.10"/>
    <x v="29"/>
    <x v="0"/>
    <x v="2"/>
    <x v="1"/>
    <x v="1"/>
    <x v="2"/>
    <x v="0"/>
    <x v="0"/>
    <x v="4"/>
    <s v="2022-01-26"/>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3429"/>
    <x v="0"/>
    <x v="0"/>
    <x v="0"/>
    <s v="80.02.01"/>
    <x v="3"/>
    <x v="3"/>
    <x v="3"/>
    <s v="Retenções Iur"/>
    <s v="80.02.01"/>
    <s v="Retenções Iur"/>
    <s v="80.02.01"/>
    <x v="3"/>
    <x v="0"/>
    <x v="2"/>
    <x v="1"/>
    <x v="1"/>
    <x v="2"/>
    <x v="0"/>
    <x v="0"/>
    <x v="4"/>
    <s v="2022-01-26"/>
    <x v="1"/>
    <n v="10834"/>
    <x v="0"/>
    <m/>
    <x v="0"/>
    <m/>
    <x v="3"/>
    <n v="100474696"/>
    <x v="0"/>
    <x v="0"/>
    <s v="Retenções Iur"/>
    <s v="ORI"/>
    <x v="0"/>
    <s v="RIUR"/>
    <x v="0"/>
    <x v="0"/>
    <x v="0"/>
    <x v="0"/>
    <x v="0"/>
    <x v="0"/>
    <x v="0"/>
    <x v="0"/>
    <x v="0"/>
    <x v="0"/>
    <x v="0"/>
    <s v="Retenções Iur"/>
    <x v="0"/>
    <x v="0"/>
    <x v="0"/>
    <x v="0"/>
    <x v="2"/>
    <x v="0"/>
    <x v="0"/>
    <s v="000000"/>
    <x v="0"/>
    <x v="1"/>
    <x v="0"/>
    <x v="0"/>
    <s v="RETENCAO OT"/>
  </r>
  <r>
    <x v="1"/>
    <n v="0"/>
    <n v="0"/>
    <n v="0"/>
    <n v="24266"/>
    <x v="3430"/>
    <x v="0"/>
    <x v="0"/>
    <x v="0"/>
    <s v="80.02.10.01"/>
    <x v="9"/>
    <x v="3"/>
    <x v="3"/>
    <s v="Outros"/>
    <s v="80.02.10"/>
    <s v="Outros"/>
    <s v="80.02.10"/>
    <x v="29"/>
    <x v="0"/>
    <x v="2"/>
    <x v="1"/>
    <x v="1"/>
    <x v="2"/>
    <x v="0"/>
    <x v="0"/>
    <x v="4"/>
    <s v="2022-01-26"/>
    <x v="1"/>
    <n v="2426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095"/>
    <x v="3431"/>
    <x v="0"/>
    <x v="1"/>
    <x v="0"/>
    <s v="01.25.01.10"/>
    <x v="25"/>
    <x v="4"/>
    <x v="4"/>
    <s v="Educação"/>
    <s v="01.25.01"/>
    <s v="Educação"/>
    <s v="01.25.01"/>
    <x v="4"/>
    <x v="0"/>
    <x v="3"/>
    <x v="2"/>
    <x v="0"/>
    <x v="1"/>
    <x v="2"/>
    <x v="0"/>
    <x v="5"/>
    <s v="2022-02-07"/>
    <x v="1"/>
    <n v="9095"/>
    <x v="0"/>
    <m/>
    <x v="0"/>
    <m/>
    <x v="0"/>
    <n v="100474914"/>
    <x v="0"/>
    <x v="0"/>
    <s v="Transporte escolar"/>
    <s v="ORI"/>
    <x v="0"/>
    <m/>
    <x v="0"/>
    <x v="0"/>
    <x v="0"/>
    <x v="0"/>
    <x v="0"/>
    <x v="0"/>
    <x v="0"/>
    <x v="1"/>
    <x v="0"/>
    <x v="0"/>
    <x v="0"/>
    <s v="Transporte escolar"/>
    <x v="0"/>
    <x v="0"/>
    <x v="0"/>
    <x v="0"/>
    <x v="1"/>
    <x v="0"/>
    <x v="0"/>
    <s v="000212"/>
    <x v="0"/>
    <x v="0"/>
    <x v="0"/>
    <x v="0"/>
    <s v="Pagamento a favor de Ldinamico, Lda proviniente de abastecimanto de 75.73 Lts de combustivel destinadas á Viatura Toyota Coaster do transporte escolar, ST-77-QP, conforme documento em anexo. "/>
  </r>
  <r>
    <x v="0"/>
    <n v="0"/>
    <n v="0"/>
    <n v="0"/>
    <n v="9000"/>
    <x v="3432"/>
    <x v="0"/>
    <x v="1"/>
    <x v="0"/>
    <s v="01.27.06.68"/>
    <x v="56"/>
    <x v="2"/>
    <x v="2"/>
    <s v="Requalificação Urbana e habitação"/>
    <s v="01.27.06"/>
    <s v="Requalificação Urbana e habitação"/>
    <s v="01.27.06"/>
    <x v="1"/>
    <x v="0"/>
    <x v="1"/>
    <x v="1"/>
    <x v="0"/>
    <x v="1"/>
    <x v="1"/>
    <x v="0"/>
    <x v="5"/>
    <s v="2022-02-15"/>
    <x v="1"/>
    <n v="9000"/>
    <x v="0"/>
    <m/>
    <x v="0"/>
    <m/>
    <x v="5"/>
    <n v="100476920"/>
    <x v="0"/>
    <x v="0"/>
    <s v="Requalificação Urbana e Ambiental  de Manguinho"/>
    <s v="ORI"/>
    <x v="0"/>
    <s v="RM"/>
    <x v="0"/>
    <x v="0"/>
    <x v="0"/>
    <x v="0"/>
    <x v="0"/>
    <x v="0"/>
    <x v="0"/>
    <x v="1"/>
    <x v="0"/>
    <x v="0"/>
    <x v="0"/>
    <s v="Requalificação Urbana e Ambiental  de Manguinho"/>
    <x v="0"/>
    <x v="0"/>
    <x v="0"/>
    <x v="0"/>
    <x v="1"/>
    <x v="0"/>
    <x v="0"/>
    <s v="000286"/>
    <x v="0"/>
    <x v="0"/>
    <x v="0"/>
    <x v="0"/>
    <s v="Pagamento a favor Felisberto Carvalho, proveniente de aquisição de 25 Lts de óleo hidráulico R3 10W destinado a maquina retroescavadora CAT 424D para a realização de trabalhos de investimento Municipal, conforme documento em anexo.  "/>
  </r>
  <r>
    <x v="1"/>
    <n v="0"/>
    <n v="0"/>
    <n v="0"/>
    <n v="30000"/>
    <x v="3433"/>
    <x v="0"/>
    <x v="1"/>
    <x v="0"/>
    <s v="01.25.02.15"/>
    <x v="36"/>
    <x v="4"/>
    <x v="4"/>
    <s v="desporto"/>
    <s v="01.25.02"/>
    <s v="desporto"/>
    <s v="01.25.02"/>
    <x v="4"/>
    <x v="0"/>
    <x v="3"/>
    <x v="2"/>
    <x v="0"/>
    <x v="1"/>
    <x v="2"/>
    <x v="0"/>
    <x v="2"/>
    <s v="2022-03-10"/>
    <x v="1"/>
    <n v="30000"/>
    <x v="0"/>
    <m/>
    <x v="0"/>
    <m/>
    <x v="466"/>
    <n v="100474903"/>
    <x v="0"/>
    <x v="0"/>
    <s v="Incentivos a Associações e Escolas de Iniciação Desportivas"/>
    <s v="ORI"/>
    <x v="0"/>
    <s v="IAEID"/>
    <x v="0"/>
    <x v="0"/>
    <x v="0"/>
    <x v="0"/>
    <x v="0"/>
    <x v="0"/>
    <x v="0"/>
    <x v="1"/>
    <x v="0"/>
    <x v="0"/>
    <x v="0"/>
    <s v="Incentivos a Associações e Escolas de Iniciação Desportivas"/>
    <x v="0"/>
    <x v="0"/>
    <x v="0"/>
    <x v="0"/>
    <x v="1"/>
    <x v="0"/>
    <x v="0"/>
    <s v="000567"/>
    <x v="0"/>
    <x v="0"/>
    <x v="0"/>
    <x v="0"/>
    <s v="Apoio a favor do Grupo AJAX, conforme documento em anexo."/>
  </r>
  <r>
    <x v="1"/>
    <n v="0"/>
    <n v="0"/>
    <n v="0"/>
    <n v="42051"/>
    <x v="3434"/>
    <x v="0"/>
    <x v="0"/>
    <x v="0"/>
    <s v="80.02.01"/>
    <x v="3"/>
    <x v="3"/>
    <x v="3"/>
    <s v="Retenções Iur"/>
    <s v="80.02.01"/>
    <s v="Retenções Iur"/>
    <s v="80.02.01"/>
    <x v="3"/>
    <x v="0"/>
    <x v="2"/>
    <x v="1"/>
    <x v="1"/>
    <x v="2"/>
    <x v="0"/>
    <x v="0"/>
    <x v="5"/>
    <s v="2022-02-21"/>
    <x v="1"/>
    <n v="42051"/>
    <x v="0"/>
    <m/>
    <x v="0"/>
    <m/>
    <x v="3"/>
    <n v="100474696"/>
    <x v="0"/>
    <x v="0"/>
    <s v="Retenções Iur"/>
    <s v="ORI"/>
    <x v="0"/>
    <s v="RIUR"/>
    <x v="0"/>
    <x v="0"/>
    <x v="0"/>
    <x v="0"/>
    <x v="0"/>
    <x v="0"/>
    <x v="0"/>
    <x v="0"/>
    <x v="0"/>
    <x v="0"/>
    <x v="0"/>
    <s v="Retenções Iur"/>
    <x v="0"/>
    <x v="0"/>
    <x v="0"/>
    <x v="0"/>
    <x v="2"/>
    <x v="0"/>
    <x v="0"/>
    <s v="000000"/>
    <x v="0"/>
    <x v="1"/>
    <x v="0"/>
    <x v="0"/>
    <s v="RETENCAO OT"/>
  </r>
  <r>
    <x v="1"/>
    <n v="0"/>
    <n v="0"/>
    <n v="0"/>
    <n v="35859"/>
    <x v="3435"/>
    <x v="0"/>
    <x v="1"/>
    <x v="0"/>
    <s v="03.16.15"/>
    <x v="6"/>
    <x v="0"/>
    <x v="5"/>
    <s v="Direção Financeira"/>
    <s v="03.16.15"/>
    <s v="Direção Financeira"/>
    <s v="03.16.15"/>
    <x v="7"/>
    <x v="0"/>
    <x v="1"/>
    <x v="1"/>
    <x v="0"/>
    <x v="0"/>
    <x v="2"/>
    <x v="0"/>
    <x v="0"/>
    <s v="2022-04-13"/>
    <x v="0"/>
    <n v="35859"/>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266.60 Lts de combustível destinados as Viaturas Ligeiros da CMSM, conforme proposta em anexo."/>
  </r>
  <r>
    <x v="1"/>
    <n v="0"/>
    <n v="0"/>
    <n v="0"/>
    <n v="922393"/>
    <x v="3436"/>
    <x v="0"/>
    <x v="1"/>
    <x v="0"/>
    <s v="03.16.15"/>
    <x v="6"/>
    <x v="0"/>
    <x v="5"/>
    <s v="Direção Financeira"/>
    <s v="03.16.15"/>
    <s v="Direção Financeira"/>
    <s v="03.16.15"/>
    <x v="59"/>
    <x v="0"/>
    <x v="1"/>
    <x v="1"/>
    <x v="0"/>
    <x v="0"/>
    <x v="2"/>
    <x v="0"/>
    <x v="2"/>
    <s v="2022-03-31"/>
    <x v="1"/>
    <n v="922393"/>
    <x v="0"/>
    <m/>
    <x v="0"/>
    <m/>
    <x v="0"/>
    <n v="100474914"/>
    <x v="0"/>
    <x v="0"/>
    <s v="Direção Financeira"/>
    <s v="ORI"/>
    <x v="0"/>
    <m/>
    <x v="0"/>
    <x v="0"/>
    <x v="0"/>
    <x v="0"/>
    <x v="0"/>
    <x v="0"/>
    <x v="0"/>
    <x v="0"/>
    <x v="0"/>
    <x v="0"/>
    <x v="0"/>
    <s v="Direção Financeira"/>
    <x v="0"/>
    <x v="0"/>
    <x v="0"/>
    <x v="0"/>
    <x v="0"/>
    <x v="0"/>
    <x v="0"/>
    <s v="000754"/>
    <x v="0"/>
    <x v="0"/>
    <x v="0"/>
    <x v="0"/>
    <s v="Pagamento de Juros de empréstimos da conta caucionada,referente ao mês de Março 2022, conforme extrato em anexo."/>
  </r>
  <r>
    <x v="1"/>
    <n v="0"/>
    <n v="0"/>
    <n v="0"/>
    <n v="10000"/>
    <x v="3437"/>
    <x v="0"/>
    <x v="1"/>
    <x v="0"/>
    <s v="01.25.03.09"/>
    <x v="40"/>
    <x v="4"/>
    <x v="4"/>
    <s v="Emprego e Formação profissional"/>
    <s v="01.25.03"/>
    <s v="Emprego e Formação profissional"/>
    <s v="01.25.03"/>
    <x v="4"/>
    <x v="0"/>
    <x v="3"/>
    <x v="2"/>
    <x v="0"/>
    <x v="1"/>
    <x v="2"/>
    <x v="0"/>
    <x v="0"/>
    <s v="2022-04-20"/>
    <x v="0"/>
    <n v="10000"/>
    <x v="0"/>
    <m/>
    <x v="0"/>
    <m/>
    <x v="467"/>
    <n v="100392185"/>
    <x v="0"/>
    <x v="0"/>
    <s v="Apoio a formação profissional"/>
    <s v="ORI"/>
    <x v="0"/>
    <m/>
    <x v="0"/>
    <x v="0"/>
    <x v="0"/>
    <x v="0"/>
    <x v="0"/>
    <x v="0"/>
    <x v="0"/>
    <x v="1"/>
    <x v="0"/>
    <x v="0"/>
    <x v="0"/>
    <s v="Apoio a formação profissional"/>
    <x v="0"/>
    <x v="0"/>
    <x v="0"/>
    <x v="0"/>
    <x v="1"/>
    <x v="0"/>
    <x v="0"/>
    <s v="000000"/>
    <x v="0"/>
    <x v="0"/>
    <x v="0"/>
    <x v="0"/>
    <s v="Pagamento a favor da Escola Condução Prevenção Rodoviária, referente a carta condução do Sr. Admilson Jesus Mendes Furtado, conforme fatura e proposta em anexo. "/>
  </r>
  <r>
    <x v="1"/>
    <n v="0"/>
    <n v="0"/>
    <n v="0"/>
    <n v="3000"/>
    <x v="3438"/>
    <x v="0"/>
    <x v="1"/>
    <x v="0"/>
    <s v="01.25.01.10"/>
    <x v="25"/>
    <x v="4"/>
    <x v="4"/>
    <s v="Educação"/>
    <s v="01.25.01"/>
    <s v="Educação"/>
    <s v="01.25.01"/>
    <x v="4"/>
    <x v="0"/>
    <x v="3"/>
    <x v="2"/>
    <x v="0"/>
    <x v="1"/>
    <x v="2"/>
    <x v="0"/>
    <x v="0"/>
    <s v="2022-04-20"/>
    <x v="0"/>
    <n v="3000"/>
    <x v="0"/>
    <m/>
    <x v="0"/>
    <m/>
    <x v="362"/>
    <n v="100476546"/>
    <x v="0"/>
    <x v="0"/>
    <s v="Transporte escolar"/>
    <s v="ORI"/>
    <x v="0"/>
    <m/>
    <x v="0"/>
    <x v="0"/>
    <x v="0"/>
    <x v="0"/>
    <x v="0"/>
    <x v="0"/>
    <x v="0"/>
    <x v="1"/>
    <x v="0"/>
    <x v="0"/>
    <x v="0"/>
    <s v="Transporte escolar"/>
    <x v="0"/>
    <x v="0"/>
    <x v="0"/>
    <x v="0"/>
    <x v="1"/>
    <x v="0"/>
    <x v="0"/>
    <s v="000000"/>
    <x v="0"/>
    <x v="0"/>
    <x v="0"/>
    <x v="0"/>
    <s v="Apoio Financeiro a favor do Sr. Jailson Miranda, para pagamento de transporte escolar, conforme documento em anexo."/>
  </r>
  <r>
    <x v="1"/>
    <n v="0"/>
    <n v="0"/>
    <n v="0"/>
    <n v="50419"/>
    <x v="3439"/>
    <x v="0"/>
    <x v="1"/>
    <x v="0"/>
    <s v="03.16.15"/>
    <x v="6"/>
    <x v="0"/>
    <x v="5"/>
    <s v="Direção Financeira"/>
    <s v="03.16.15"/>
    <s v="Direção Financeira"/>
    <s v="03.16.15"/>
    <x v="68"/>
    <x v="0"/>
    <x v="1"/>
    <x v="5"/>
    <x v="1"/>
    <x v="0"/>
    <x v="2"/>
    <x v="0"/>
    <x v="0"/>
    <s v="2022-04-20"/>
    <x v="0"/>
    <n v="50419"/>
    <x v="0"/>
    <m/>
    <x v="0"/>
    <m/>
    <x v="80"/>
    <n v="100476775"/>
    <x v="0"/>
    <x v="0"/>
    <s v="Direção Financeira"/>
    <s v="ORI"/>
    <x v="0"/>
    <m/>
    <x v="0"/>
    <x v="0"/>
    <x v="0"/>
    <x v="0"/>
    <x v="0"/>
    <x v="0"/>
    <x v="0"/>
    <x v="0"/>
    <x v="0"/>
    <x v="0"/>
    <x v="0"/>
    <s v="Direção Financeira"/>
    <x v="0"/>
    <x v="0"/>
    <x v="0"/>
    <x v="0"/>
    <x v="0"/>
    <x v="0"/>
    <x v="0"/>
    <s v="000000"/>
    <x v="0"/>
    <x v="0"/>
    <x v="0"/>
    <x v="0"/>
    <s v="Pagamento a favor da Electra Sul SA ,proveniente de energia elétrica da moradia do Sr. Herménio Celso silva Gomes Fernandes ,de Novembro 2021 a Março 2022,conforme a fatura em anexo."/>
  </r>
  <r>
    <x v="0"/>
    <n v="0"/>
    <n v="0"/>
    <n v="0"/>
    <n v="766945"/>
    <x v="3440"/>
    <x v="0"/>
    <x v="1"/>
    <x v="0"/>
    <s v="01.27.06.89"/>
    <x v="10"/>
    <x v="2"/>
    <x v="2"/>
    <s v="Requalificação Urbana e habitação"/>
    <s v="01.27.06"/>
    <s v="Requalificação Urbana e habitação"/>
    <s v="01.27.06"/>
    <x v="1"/>
    <x v="0"/>
    <x v="1"/>
    <x v="1"/>
    <x v="0"/>
    <x v="1"/>
    <x v="1"/>
    <x v="0"/>
    <x v="0"/>
    <s v="2022-04-20"/>
    <x v="0"/>
    <n v="766945"/>
    <x v="0"/>
    <m/>
    <x v="0"/>
    <m/>
    <x v="338"/>
    <n v="100478485"/>
    <x v="0"/>
    <x v="0"/>
    <s v="Conclusão da Estrada de Ribeireta "/>
    <s v="ORI"/>
    <x v="0"/>
    <s v="CER"/>
    <x v="0"/>
    <x v="0"/>
    <x v="0"/>
    <x v="0"/>
    <x v="0"/>
    <x v="0"/>
    <x v="0"/>
    <x v="1"/>
    <x v="0"/>
    <x v="0"/>
    <x v="0"/>
    <s v="Conclusão da Estrada de Ribeireta "/>
    <x v="0"/>
    <x v="0"/>
    <x v="0"/>
    <x v="0"/>
    <x v="1"/>
    <x v="0"/>
    <x v="0"/>
    <s v="000000"/>
    <x v="0"/>
    <x v="0"/>
    <x v="0"/>
    <x v="0"/>
    <s v="Pagamento da 1ª parcela auto nº2, a favor da Empresa MF Group, referente aos trabalhos de empreitada da estrada de Ribereita, conforme  contrato em anexo.  "/>
  </r>
  <r>
    <x v="0"/>
    <n v="0"/>
    <n v="0"/>
    <n v="0"/>
    <n v="338500"/>
    <x v="3441"/>
    <x v="0"/>
    <x v="1"/>
    <x v="0"/>
    <s v="01.28.01.08"/>
    <x v="30"/>
    <x v="5"/>
    <x v="6"/>
    <s v="Habitação Social"/>
    <s v="01.28.01"/>
    <s v="Habitação Social"/>
    <s v="01.28.01"/>
    <x v="1"/>
    <x v="0"/>
    <x v="1"/>
    <x v="1"/>
    <x v="0"/>
    <x v="1"/>
    <x v="1"/>
    <x v="0"/>
    <x v="0"/>
    <s v="2022-04-20"/>
    <x v="0"/>
    <n v="338500"/>
    <x v="0"/>
    <m/>
    <x v="0"/>
    <m/>
    <x v="0"/>
    <n v="100474914"/>
    <x v="0"/>
    <x v="0"/>
    <s v="Habitações Sociais"/>
    <s v="ORI"/>
    <x v="0"/>
    <s v="HS"/>
    <x v="0"/>
    <x v="0"/>
    <x v="0"/>
    <x v="0"/>
    <x v="0"/>
    <x v="0"/>
    <x v="0"/>
    <x v="1"/>
    <x v="0"/>
    <x v="0"/>
    <x v="0"/>
    <s v="Habitações Sociais"/>
    <x v="0"/>
    <x v="0"/>
    <x v="0"/>
    <x v="0"/>
    <x v="1"/>
    <x v="0"/>
    <x v="0"/>
    <s v="000000"/>
    <x v="0"/>
    <x v="0"/>
    <x v="0"/>
    <x v="0"/>
    <s v="Pagamento a favor dos trabalhadores, no âmbito di programa PRRA, na reabilitação da habitação familiar do Sr. José Lopes Pereira, conforme proposta em anexo."/>
  </r>
  <r>
    <x v="0"/>
    <n v="0"/>
    <n v="0"/>
    <n v="0"/>
    <n v="9500"/>
    <x v="3442"/>
    <x v="0"/>
    <x v="1"/>
    <x v="0"/>
    <s v="01.27.06.82"/>
    <x v="27"/>
    <x v="2"/>
    <x v="2"/>
    <s v="Requalificação Urbana e habitação"/>
    <s v="01.27.06"/>
    <s v="Requalificação Urbana e habitação"/>
    <s v="01.27.06"/>
    <x v="1"/>
    <x v="0"/>
    <x v="1"/>
    <x v="1"/>
    <x v="0"/>
    <x v="1"/>
    <x v="1"/>
    <x v="0"/>
    <x v="0"/>
    <s v="2022-04-20"/>
    <x v="0"/>
    <n v="9500"/>
    <x v="0"/>
    <m/>
    <x v="0"/>
    <m/>
    <x v="2"/>
    <n v="100478793"/>
    <x v="0"/>
    <x v="0"/>
    <s v="Reabilitação das estradas municipais "/>
    <s v="ORI"/>
    <x v="0"/>
    <m/>
    <x v="0"/>
    <x v="0"/>
    <x v="0"/>
    <x v="0"/>
    <x v="0"/>
    <x v="0"/>
    <x v="0"/>
    <x v="1"/>
    <x v="0"/>
    <x v="0"/>
    <x v="0"/>
    <s v="Reabilitação das estradas municipais "/>
    <x v="0"/>
    <x v="0"/>
    <x v="0"/>
    <x v="0"/>
    <x v="1"/>
    <x v="0"/>
    <x v="0"/>
    <s v="000000"/>
    <x v="0"/>
    <x v="0"/>
    <x v="0"/>
    <x v="0"/>
    <s v="Pagamento a favor de Hidraulica Sove Transformação e Comércio Lda, pela confeção de 01 tubo de 3,8mm 11&quot; e 01 cravação e casquilho destinada a máquina retroescavadora CAT424D, conforme fatura e proposta em anexo."/>
  </r>
  <r>
    <x v="1"/>
    <n v="0"/>
    <n v="0"/>
    <n v="0"/>
    <n v="19450"/>
    <x v="3443"/>
    <x v="0"/>
    <x v="1"/>
    <x v="0"/>
    <s v="03.16.01"/>
    <x v="39"/>
    <x v="0"/>
    <x v="5"/>
    <s v="Assembleia Municipal"/>
    <s v="03.16.01"/>
    <s v="Assembleia Municipal"/>
    <s v="03.16.01"/>
    <x v="9"/>
    <x v="0"/>
    <x v="1"/>
    <x v="5"/>
    <x v="0"/>
    <x v="0"/>
    <x v="2"/>
    <x v="0"/>
    <x v="0"/>
    <s v="2022-04-20"/>
    <x v="0"/>
    <n v="19450"/>
    <x v="0"/>
    <m/>
    <x v="0"/>
    <m/>
    <x v="468"/>
    <n v="100441373"/>
    <x v="0"/>
    <x v="0"/>
    <s v="Assembleia Municipal"/>
    <s v="ORI"/>
    <x v="0"/>
    <s v="AM"/>
    <x v="0"/>
    <x v="0"/>
    <x v="0"/>
    <x v="0"/>
    <x v="0"/>
    <x v="0"/>
    <x v="0"/>
    <x v="0"/>
    <x v="0"/>
    <x v="0"/>
    <x v="0"/>
    <s v="Assembleia Municipal"/>
    <x v="0"/>
    <x v="0"/>
    <x v="0"/>
    <x v="0"/>
    <x v="0"/>
    <x v="0"/>
    <x v="0"/>
    <s v="000000"/>
    <x v="0"/>
    <x v="0"/>
    <x v="0"/>
    <x v="0"/>
    <s v="Pagamento a favor de Avitur Lda, pela deslocação da Srª.Presidente da Assembleia Municipal Leocádia Baptista Furtado pela sua deslocação a ilha de fogo em missão do serviço no dia 20 de abril 2022, conforme justificativo em anexo."/>
  </r>
  <r>
    <x v="1"/>
    <n v="0"/>
    <n v="0"/>
    <n v="0"/>
    <n v="10800"/>
    <x v="3444"/>
    <x v="0"/>
    <x v="1"/>
    <x v="0"/>
    <s v="01.25.04.22"/>
    <x v="11"/>
    <x v="4"/>
    <x v="4"/>
    <s v="Cultura"/>
    <s v="01.25.04"/>
    <s v="Cultura"/>
    <s v="01.25.04"/>
    <x v="4"/>
    <x v="0"/>
    <x v="3"/>
    <x v="2"/>
    <x v="0"/>
    <x v="1"/>
    <x v="2"/>
    <x v="0"/>
    <x v="0"/>
    <s v="2022-04-21"/>
    <x v="0"/>
    <n v="10800"/>
    <x v="0"/>
    <m/>
    <x v="0"/>
    <m/>
    <x v="284"/>
    <n v="10047673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R&amp;C Distribuição, pela aquisição de materiais, conforme proposta em anexo."/>
  </r>
  <r>
    <x v="1"/>
    <n v="0"/>
    <n v="0"/>
    <n v="0"/>
    <n v="3140"/>
    <x v="3445"/>
    <x v="0"/>
    <x v="1"/>
    <x v="0"/>
    <s v="03.16.15"/>
    <x v="6"/>
    <x v="0"/>
    <x v="5"/>
    <s v="Direção Financeira"/>
    <s v="03.16.15"/>
    <s v="Direção Financeira"/>
    <s v="03.16.15"/>
    <x v="23"/>
    <x v="0"/>
    <x v="1"/>
    <x v="1"/>
    <x v="0"/>
    <x v="0"/>
    <x v="2"/>
    <x v="0"/>
    <x v="0"/>
    <s v="2022-04-22"/>
    <x v="0"/>
    <n v="3140"/>
    <x v="0"/>
    <m/>
    <x v="0"/>
    <m/>
    <x v="469"/>
    <n v="100478108"/>
    <x v="0"/>
    <x v="0"/>
    <s v="Direção Financeira"/>
    <s v="ORI"/>
    <x v="0"/>
    <m/>
    <x v="0"/>
    <x v="0"/>
    <x v="0"/>
    <x v="0"/>
    <x v="0"/>
    <x v="0"/>
    <x v="0"/>
    <x v="0"/>
    <x v="0"/>
    <x v="0"/>
    <x v="0"/>
    <s v="Direção Financeira"/>
    <x v="0"/>
    <x v="0"/>
    <x v="0"/>
    <x v="0"/>
    <x v="0"/>
    <x v="0"/>
    <x v="0"/>
    <s v="000000"/>
    <x v="0"/>
    <x v="0"/>
    <x v="0"/>
    <x v="0"/>
    <s v="Pagamento de aquisição de consumíveis diversos, conforme proposta em anexo."/>
  </r>
  <r>
    <x v="1"/>
    <n v="0"/>
    <n v="0"/>
    <n v="0"/>
    <n v="3000"/>
    <x v="3446"/>
    <x v="0"/>
    <x v="1"/>
    <x v="0"/>
    <s v="01.25.04.22"/>
    <x v="11"/>
    <x v="4"/>
    <x v="4"/>
    <s v="Cultura"/>
    <s v="01.25.04"/>
    <s v="Cultura"/>
    <s v="01.25.04"/>
    <x v="4"/>
    <x v="0"/>
    <x v="3"/>
    <x v="2"/>
    <x v="0"/>
    <x v="1"/>
    <x v="2"/>
    <x v="0"/>
    <x v="0"/>
    <s v="2022-04-21"/>
    <x v="0"/>
    <n v="3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Asso-Sport - comércio, pela aquisição de materiais, conforme proposta em anexo "/>
  </r>
  <r>
    <x v="1"/>
    <n v="0"/>
    <n v="0"/>
    <n v="0"/>
    <n v="2000"/>
    <x v="3447"/>
    <x v="0"/>
    <x v="1"/>
    <x v="0"/>
    <s v="01.25.01.11"/>
    <x v="67"/>
    <x v="4"/>
    <x v="4"/>
    <s v="Educação"/>
    <s v="01.25.01"/>
    <s v="Educação"/>
    <s v="01.25.01"/>
    <x v="4"/>
    <x v="0"/>
    <x v="3"/>
    <x v="2"/>
    <x v="0"/>
    <x v="1"/>
    <x v="2"/>
    <x v="0"/>
    <x v="0"/>
    <s v="2022-04-22"/>
    <x v="0"/>
    <n v="2000"/>
    <x v="0"/>
    <m/>
    <x v="0"/>
    <m/>
    <x v="406"/>
    <n v="100476762"/>
    <x v="0"/>
    <x v="0"/>
    <s v="Apoio ao Ensino Básico e Secundário"/>
    <s v="ORI"/>
    <x v="0"/>
    <s v="AEBS"/>
    <x v="0"/>
    <x v="0"/>
    <x v="0"/>
    <x v="0"/>
    <x v="0"/>
    <x v="0"/>
    <x v="0"/>
    <x v="1"/>
    <x v="0"/>
    <x v="0"/>
    <x v="0"/>
    <s v="Apoio ao Ensino Básico e Secundário"/>
    <x v="0"/>
    <x v="0"/>
    <x v="0"/>
    <x v="0"/>
    <x v="1"/>
    <x v="0"/>
    <x v="0"/>
    <s v="000000"/>
    <x v="0"/>
    <x v="0"/>
    <x v="0"/>
    <x v="0"/>
    <s v="Apoio monetário para formação, a favor do Sr. Nilson Tavares, conforme a proposta em anexo."/>
  </r>
  <r>
    <x v="1"/>
    <n v="0"/>
    <n v="0"/>
    <n v="0"/>
    <n v="12001"/>
    <x v="3448"/>
    <x v="0"/>
    <x v="1"/>
    <x v="0"/>
    <s v="03.16.01"/>
    <x v="39"/>
    <x v="0"/>
    <x v="5"/>
    <s v="Assembleia Municipal"/>
    <s v="03.16.01"/>
    <s v="Assembleia Municipal"/>
    <s v="03.16.01"/>
    <x v="85"/>
    <x v="0"/>
    <x v="1"/>
    <x v="5"/>
    <x v="0"/>
    <x v="0"/>
    <x v="2"/>
    <x v="0"/>
    <x v="0"/>
    <s v="2022-04-22"/>
    <x v="0"/>
    <n v="12001"/>
    <x v="0"/>
    <m/>
    <x v="0"/>
    <m/>
    <x v="101"/>
    <n v="100438723"/>
    <x v="0"/>
    <x v="0"/>
    <s v="Assembleia Municipal"/>
    <s v="ORI"/>
    <x v="0"/>
    <s v="AM"/>
    <x v="0"/>
    <x v="0"/>
    <x v="0"/>
    <x v="0"/>
    <x v="0"/>
    <x v="0"/>
    <x v="0"/>
    <x v="0"/>
    <x v="0"/>
    <x v="0"/>
    <x v="0"/>
    <s v="Assembleia Municipal"/>
    <x v="0"/>
    <x v="0"/>
    <x v="0"/>
    <x v="0"/>
    <x v="0"/>
    <x v="0"/>
    <x v="0"/>
    <s v="000000"/>
    <x v="0"/>
    <x v="0"/>
    <x v="0"/>
    <x v="0"/>
    <s v="Pagamento de ajuda de custo, a favor da Sra. Leocádia Furtado, pela deslocação a ilha do fogo, em missão de serviço."/>
  </r>
  <r>
    <x v="1"/>
    <n v="0"/>
    <n v="0"/>
    <n v="0"/>
    <n v="13030"/>
    <x v="3449"/>
    <x v="0"/>
    <x v="1"/>
    <x v="0"/>
    <s v="01.27.02.11"/>
    <x v="14"/>
    <x v="2"/>
    <x v="2"/>
    <s v="Saneamento básico"/>
    <s v="01.27.02"/>
    <s v="Saneamento básico"/>
    <s v="01.27.02"/>
    <x v="4"/>
    <x v="0"/>
    <x v="3"/>
    <x v="2"/>
    <x v="0"/>
    <x v="1"/>
    <x v="2"/>
    <x v="0"/>
    <x v="4"/>
    <s v="2022-01-27"/>
    <x v="1"/>
    <n v="13030"/>
    <x v="0"/>
    <m/>
    <x v="0"/>
    <m/>
    <x v="108"/>
    <n v="100476142"/>
    <x v="0"/>
    <x v="0"/>
    <s v="Reforço do saneamento básico"/>
    <s v="ORI"/>
    <x v="0"/>
    <m/>
    <x v="0"/>
    <x v="0"/>
    <x v="0"/>
    <x v="0"/>
    <x v="0"/>
    <x v="0"/>
    <x v="0"/>
    <x v="1"/>
    <x v="0"/>
    <x v="0"/>
    <x v="0"/>
    <s v="Reforço do saneamento básico"/>
    <x v="0"/>
    <x v="0"/>
    <x v="0"/>
    <x v="0"/>
    <x v="1"/>
    <x v="0"/>
    <x v="0"/>
    <s v="000000"/>
    <x v="0"/>
    <x v="0"/>
    <x v="0"/>
    <x v="0"/>
    <s v="Pagamento a favor da Srª. Silvina Gomes Furtado, pelo serviço prestado na limpeza urbana e de cuidados dos espaços verdes do concelho, referente ao mês de janeiro 2022, conforme anexo."/>
  </r>
  <r>
    <x v="1"/>
    <n v="0"/>
    <n v="0"/>
    <n v="0"/>
    <n v="4995"/>
    <x v="3450"/>
    <x v="0"/>
    <x v="1"/>
    <x v="0"/>
    <s v="03.16.10"/>
    <x v="70"/>
    <x v="0"/>
    <x v="5"/>
    <s v="Delegações Municipais "/>
    <s v="03.16.10"/>
    <s v="Delegações Municipais "/>
    <s v="03.16.10"/>
    <x v="15"/>
    <x v="0"/>
    <x v="1"/>
    <x v="1"/>
    <x v="1"/>
    <x v="0"/>
    <x v="2"/>
    <x v="0"/>
    <x v="4"/>
    <s v="2022-01-27"/>
    <x v="1"/>
    <n v="4995"/>
    <x v="0"/>
    <m/>
    <x v="0"/>
    <m/>
    <x v="3"/>
    <n v="100474696"/>
    <x v="0"/>
    <x v="1"/>
    <s v="Delegações Municipais "/>
    <s v="ORI"/>
    <x v="0"/>
    <m/>
    <x v="0"/>
    <x v="0"/>
    <x v="0"/>
    <x v="0"/>
    <x v="0"/>
    <x v="0"/>
    <x v="0"/>
    <x v="0"/>
    <x v="0"/>
    <x v="0"/>
    <x v="0"/>
    <s v="Delegações Municipais "/>
    <x v="0"/>
    <x v="0"/>
    <x v="0"/>
    <x v="0"/>
    <x v="0"/>
    <x v="0"/>
    <x v="0"/>
    <s v="000000"/>
    <x v="0"/>
    <x v="0"/>
    <x v="1"/>
    <x v="0"/>
    <s v="Pagamento a favor do Sr. Pericles Emanuel Mendes pelo serviço prestado na administração da delegação da Ribeira de Principal, coordenação dos serviço de saneamento na zona norte do concelho, referente ao mês de janeiro 2022, conforme justificativo em anexo."/>
  </r>
  <r>
    <x v="1"/>
    <n v="0"/>
    <n v="0"/>
    <n v="0"/>
    <n v="28308"/>
    <x v="3450"/>
    <x v="0"/>
    <x v="1"/>
    <x v="0"/>
    <s v="03.16.10"/>
    <x v="70"/>
    <x v="0"/>
    <x v="5"/>
    <s v="Delegações Municipais "/>
    <s v="03.16.10"/>
    <s v="Delegações Municipais "/>
    <s v="03.16.10"/>
    <x v="15"/>
    <x v="0"/>
    <x v="1"/>
    <x v="1"/>
    <x v="1"/>
    <x v="0"/>
    <x v="2"/>
    <x v="0"/>
    <x v="4"/>
    <s v="2022-01-27"/>
    <x v="1"/>
    <n v="28308"/>
    <x v="0"/>
    <m/>
    <x v="0"/>
    <m/>
    <x v="60"/>
    <n v="100478446"/>
    <x v="0"/>
    <x v="0"/>
    <s v="Delegações Municipais "/>
    <s v="ORI"/>
    <x v="0"/>
    <m/>
    <x v="0"/>
    <x v="0"/>
    <x v="0"/>
    <x v="0"/>
    <x v="0"/>
    <x v="0"/>
    <x v="0"/>
    <x v="0"/>
    <x v="0"/>
    <x v="0"/>
    <x v="0"/>
    <s v="Delegações Municipais "/>
    <x v="0"/>
    <x v="0"/>
    <x v="0"/>
    <x v="0"/>
    <x v="0"/>
    <x v="0"/>
    <x v="0"/>
    <s v="000000"/>
    <x v="0"/>
    <x v="0"/>
    <x v="0"/>
    <x v="0"/>
    <s v="Pagamento a favor do Sr. Pericles Emanuel Mendes pelo serviço prestado na administração da delegação da Ribeira de Principal, coordenação dos serviço de saneamento na zona norte do concelho, referente ao mês de janeiro 2022, conforme justificativo em anexo."/>
  </r>
  <r>
    <x v="1"/>
    <n v="0"/>
    <n v="0"/>
    <n v="0"/>
    <n v="2300"/>
    <x v="3449"/>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ilvina Gomes Furtado, pelo serviço prestado na limpeza urbana e de cuidados dos espaços verdes do concelho, referente ao mês de janeiro 2022, conforme anexo."/>
  </r>
  <r>
    <x v="1"/>
    <n v="0"/>
    <n v="0"/>
    <n v="0"/>
    <n v="1950"/>
    <x v="3451"/>
    <x v="0"/>
    <x v="1"/>
    <x v="0"/>
    <s v="01.27.04.10"/>
    <x v="4"/>
    <x v="2"/>
    <x v="2"/>
    <s v="Infra-Estruturas e Transportes"/>
    <s v="01.27.04"/>
    <s v="Infra-Estruturas e Transportes"/>
    <s v="01.27.04"/>
    <x v="4"/>
    <x v="0"/>
    <x v="3"/>
    <x v="2"/>
    <x v="0"/>
    <x v="1"/>
    <x v="2"/>
    <x v="0"/>
    <x v="5"/>
    <s v="2022-02-10"/>
    <x v="1"/>
    <n v="1950"/>
    <x v="0"/>
    <m/>
    <x v="0"/>
    <m/>
    <x v="3"/>
    <n v="100474696"/>
    <x v="0"/>
    <x v="1"/>
    <s v="Plano de Mitigação as secas e maus anos agrícolas"/>
    <s v="ORI"/>
    <x v="0"/>
    <m/>
    <x v="0"/>
    <x v="0"/>
    <x v="0"/>
    <x v="0"/>
    <x v="0"/>
    <x v="0"/>
    <x v="0"/>
    <x v="1"/>
    <x v="0"/>
    <x v="0"/>
    <x v="0"/>
    <s v="Plano de Mitigação as secas e maus anos agrícolas"/>
    <x v="0"/>
    <x v="0"/>
    <x v="0"/>
    <x v="0"/>
    <x v="1"/>
    <x v="0"/>
    <x v="0"/>
    <s v="000238"/>
    <x v="0"/>
    <x v="0"/>
    <x v="1"/>
    <x v="0"/>
    <s v="Pagamento a favor Sandra Fernandes, referente a prestação de serviço de limpeza, no âmbito do plano de mitigação  emprego publico, conforme proposta em anexo."/>
  </r>
  <r>
    <x v="1"/>
    <n v="0"/>
    <n v="0"/>
    <n v="0"/>
    <n v="11050"/>
    <x v="3451"/>
    <x v="0"/>
    <x v="1"/>
    <x v="0"/>
    <s v="01.27.04.10"/>
    <x v="4"/>
    <x v="2"/>
    <x v="2"/>
    <s v="Infra-Estruturas e Transportes"/>
    <s v="01.27.04"/>
    <s v="Infra-Estruturas e Transportes"/>
    <s v="01.27.04"/>
    <x v="4"/>
    <x v="0"/>
    <x v="3"/>
    <x v="2"/>
    <x v="0"/>
    <x v="1"/>
    <x v="2"/>
    <x v="0"/>
    <x v="5"/>
    <s v="2022-02-10"/>
    <x v="1"/>
    <n v="11050"/>
    <x v="0"/>
    <m/>
    <x v="0"/>
    <m/>
    <x v="470"/>
    <n v="100476885"/>
    <x v="0"/>
    <x v="0"/>
    <s v="Plano de Mitigação as secas e maus anos agrícolas"/>
    <s v="ORI"/>
    <x v="0"/>
    <m/>
    <x v="0"/>
    <x v="0"/>
    <x v="0"/>
    <x v="0"/>
    <x v="0"/>
    <x v="0"/>
    <x v="0"/>
    <x v="1"/>
    <x v="0"/>
    <x v="0"/>
    <x v="0"/>
    <s v="Plano de Mitigação as secas e maus anos agrícolas"/>
    <x v="0"/>
    <x v="0"/>
    <x v="0"/>
    <x v="0"/>
    <x v="1"/>
    <x v="0"/>
    <x v="0"/>
    <s v="000238"/>
    <x v="0"/>
    <x v="0"/>
    <x v="0"/>
    <x v="0"/>
    <s v="Pagamento a favor Sandra Fernandes, referente a prestação de serviço de limpeza, no âmbito do plano de mitigação  emprego publico, conforme proposta em anexo."/>
  </r>
  <r>
    <x v="0"/>
    <n v="0"/>
    <n v="0"/>
    <n v="0"/>
    <n v="11000"/>
    <x v="3452"/>
    <x v="0"/>
    <x v="1"/>
    <x v="0"/>
    <s v="01.27.06.72"/>
    <x v="47"/>
    <x v="2"/>
    <x v="2"/>
    <s v="Requalificação Urbana e habitação"/>
    <s v="01.27.06"/>
    <s v="Requalificação Urbana e habitação"/>
    <s v="01.27.06"/>
    <x v="1"/>
    <x v="0"/>
    <x v="1"/>
    <x v="1"/>
    <x v="0"/>
    <x v="1"/>
    <x v="1"/>
    <x v="0"/>
    <x v="5"/>
    <s v="2022-02-10"/>
    <x v="1"/>
    <n v="11000"/>
    <x v="0"/>
    <m/>
    <x v="0"/>
    <m/>
    <x v="398"/>
    <n v="100475404"/>
    <x v="0"/>
    <x v="0"/>
    <s v="Manutenção e Reabilitação de Edificios Municipais"/>
    <s v="ORI"/>
    <x v="0"/>
    <m/>
    <x v="0"/>
    <x v="0"/>
    <x v="0"/>
    <x v="0"/>
    <x v="0"/>
    <x v="0"/>
    <x v="0"/>
    <x v="1"/>
    <x v="0"/>
    <x v="0"/>
    <x v="0"/>
    <s v="Manutenção e Reabilitação de Edificios Municipais"/>
    <x v="0"/>
    <x v="0"/>
    <x v="0"/>
    <x v="0"/>
    <x v="1"/>
    <x v="0"/>
    <x v="0"/>
    <s v="000240"/>
    <x v="0"/>
    <x v="0"/>
    <x v="0"/>
    <x v="0"/>
    <s v="Pagamento a favor de Empresa Calheta Alumínio, referente a prestação de serviço de substituição do vidro do guinche em ponta calhe tona e substituição de fechaduras de Edifício Municipal, conforme documento em anexo."/>
  </r>
  <r>
    <x v="0"/>
    <n v="0"/>
    <n v="0"/>
    <n v="0"/>
    <n v="344728"/>
    <x v="3453"/>
    <x v="0"/>
    <x v="1"/>
    <x v="0"/>
    <s v="01.27.06.41"/>
    <x v="12"/>
    <x v="2"/>
    <x v="2"/>
    <s v="Requalificação Urbana e habitação"/>
    <s v="01.27.06"/>
    <s v="Requalificação Urbana e habitação"/>
    <s v="01.27.06"/>
    <x v="12"/>
    <x v="0"/>
    <x v="1"/>
    <x v="1"/>
    <x v="0"/>
    <x v="1"/>
    <x v="1"/>
    <x v="0"/>
    <x v="5"/>
    <s v="2022-02-18"/>
    <x v="1"/>
    <n v="344728"/>
    <x v="0"/>
    <m/>
    <x v="0"/>
    <m/>
    <x v="0"/>
    <n v="100474914"/>
    <x v="0"/>
    <x v="0"/>
    <s v="Reabilitação de Jardins Infantis e Escolas do EBI"/>
    <s v="ORI"/>
    <x v="0"/>
    <s v="RJEBI"/>
    <x v="0"/>
    <x v="0"/>
    <x v="0"/>
    <x v="0"/>
    <x v="0"/>
    <x v="0"/>
    <x v="0"/>
    <x v="1"/>
    <x v="0"/>
    <x v="0"/>
    <x v="0"/>
    <s v="Reabilitação de Jardins Infantis e Escolas do EBI"/>
    <x v="0"/>
    <x v="0"/>
    <x v="0"/>
    <x v="0"/>
    <x v="1"/>
    <x v="0"/>
    <x v="0"/>
    <s v="000308"/>
    <x v="0"/>
    <x v="0"/>
    <x v="0"/>
    <x v="0"/>
    <s v="Pagamento de salário dos funcionarios do FAIMO, no âmbito do projeto de reabilitações de jardim de Espinho Branco, conforme folha em anexo."/>
  </r>
  <r>
    <x v="1"/>
    <n v="0"/>
    <n v="0"/>
    <n v="0"/>
    <n v="1275"/>
    <x v="3454"/>
    <x v="0"/>
    <x v="0"/>
    <x v="0"/>
    <s v="03.03.10"/>
    <x v="0"/>
    <x v="0"/>
    <x v="0"/>
    <s v="Receitas Da Câmara"/>
    <s v="03.03.10"/>
    <s v="Receitas Da Câmara"/>
    <s v="03.03.10"/>
    <x v="38"/>
    <x v="0"/>
    <x v="1"/>
    <x v="1"/>
    <x v="0"/>
    <x v="0"/>
    <x v="0"/>
    <x v="0"/>
    <x v="4"/>
    <s v="2022-01-31"/>
    <x v="1"/>
    <n v="12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320"/>
    <x v="3455"/>
    <x v="0"/>
    <x v="0"/>
    <x v="0"/>
    <s v="03.03.10"/>
    <x v="0"/>
    <x v="0"/>
    <x v="0"/>
    <s v="Receitas Da Câmara"/>
    <s v="03.03.10"/>
    <s v="Receitas Da Câmara"/>
    <s v="03.03.10"/>
    <x v="40"/>
    <x v="0"/>
    <x v="5"/>
    <x v="4"/>
    <x v="0"/>
    <x v="0"/>
    <x v="0"/>
    <x v="0"/>
    <x v="4"/>
    <s v="2022-01-31"/>
    <x v="1"/>
    <n v="10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20"/>
    <x v="3456"/>
    <x v="0"/>
    <x v="0"/>
    <x v="0"/>
    <s v="03.03.10"/>
    <x v="0"/>
    <x v="0"/>
    <x v="0"/>
    <s v="Receitas Da Câmara"/>
    <s v="03.03.10"/>
    <s v="Receitas Da Câmara"/>
    <s v="03.03.10"/>
    <x v="34"/>
    <x v="0"/>
    <x v="5"/>
    <x v="4"/>
    <x v="0"/>
    <x v="0"/>
    <x v="0"/>
    <x v="0"/>
    <x v="4"/>
    <s v="2022-01-31"/>
    <x v="1"/>
    <n v="6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0"/>
    <x v="3457"/>
    <x v="0"/>
    <x v="0"/>
    <x v="0"/>
    <s v="03.03.10"/>
    <x v="0"/>
    <x v="0"/>
    <x v="0"/>
    <s v="Receitas Da Câmara"/>
    <s v="03.03.10"/>
    <s v="Receitas Da Câmara"/>
    <s v="03.03.10"/>
    <x v="35"/>
    <x v="0"/>
    <x v="1"/>
    <x v="11"/>
    <x v="0"/>
    <x v="0"/>
    <x v="0"/>
    <x v="0"/>
    <x v="4"/>
    <s v="2022-01-31"/>
    <x v="1"/>
    <n v="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3458"/>
    <x v="0"/>
    <x v="0"/>
    <x v="0"/>
    <s v="03.03.10"/>
    <x v="0"/>
    <x v="0"/>
    <x v="0"/>
    <s v="Receitas Da Câmara"/>
    <s v="03.03.10"/>
    <s v="Receitas Da Câmara"/>
    <s v="03.03.10"/>
    <x v="44"/>
    <x v="0"/>
    <x v="5"/>
    <x v="4"/>
    <x v="0"/>
    <x v="0"/>
    <x v="0"/>
    <x v="0"/>
    <x v="4"/>
    <s v="2022-01-31"/>
    <x v="1"/>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80"/>
    <x v="3459"/>
    <x v="0"/>
    <x v="0"/>
    <x v="0"/>
    <s v="03.03.10"/>
    <x v="0"/>
    <x v="0"/>
    <x v="0"/>
    <s v="Receitas Da Câmara"/>
    <s v="03.03.10"/>
    <s v="Receitas Da Câmara"/>
    <s v="03.03.10"/>
    <x v="37"/>
    <x v="0"/>
    <x v="5"/>
    <x v="4"/>
    <x v="0"/>
    <x v="0"/>
    <x v="0"/>
    <x v="0"/>
    <x v="4"/>
    <s v="2022-01-31"/>
    <x v="1"/>
    <n v="4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3460"/>
    <x v="0"/>
    <x v="0"/>
    <x v="0"/>
    <s v="03.03.10"/>
    <x v="0"/>
    <x v="0"/>
    <x v="0"/>
    <s v="Receitas Da Câmara"/>
    <s v="03.03.10"/>
    <s v="Receitas Da Câmara"/>
    <s v="03.03.10"/>
    <x v="36"/>
    <x v="0"/>
    <x v="5"/>
    <x v="4"/>
    <x v="0"/>
    <x v="0"/>
    <x v="0"/>
    <x v="0"/>
    <x v="4"/>
    <s v="2022-01-31"/>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3461"/>
    <x v="0"/>
    <x v="0"/>
    <x v="0"/>
    <s v="03.03.10"/>
    <x v="0"/>
    <x v="0"/>
    <x v="0"/>
    <s v="Receitas Da Câmara"/>
    <s v="03.03.10"/>
    <s v="Receitas Da Câmara"/>
    <s v="03.03.10"/>
    <x v="39"/>
    <x v="0"/>
    <x v="5"/>
    <x v="4"/>
    <x v="0"/>
    <x v="0"/>
    <x v="0"/>
    <x v="0"/>
    <x v="4"/>
    <s v="2022-01-31"/>
    <x v="1"/>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3462"/>
    <x v="0"/>
    <x v="1"/>
    <x v="0"/>
    <s v="03.16.15"/>
    <x v="6"/>
    <x v="0"/>
    <x v="5"/>
    <s v="Direção Financeira"/>
    <s v="03.16.15"/>
    <s v="Direção Financeira"/>
    <s v="03.16.15"/>
    <x v="20"/>
    <x v="0"/>
    <x v="1"/>
    <x v="5"/>
    <x v="0"/>
    <x v="0"/>
    <x v="2"/>
    <x v="0"/>
    <x v="5"/>
    <s v="2022-02-23"/>
    <x v="1"/>
    <n v="2300"/>
    <x v="0"/>
    <m/>
    <x v="0"/>
    <m/>
    <x v="3"/>
    <n v="100474696"/>
    <x v="0"/>
    <x v="1"/>
    <s v="Direção Financeira"/>
    <s v="ORI"/>
    <x v="0"/>
    <m/>
    <x v="0"/>
    <x v="0"/>
    <x v="0"/>
    <x v="0"/>
    <x v="0"/>
    <x v="0"/>
    <x v="0"/>
    <x v="0"/>
    <x v="0"/>
    <x v="0"/>
    <x v="0"/>
    <s v="Direção Financeira"/>
    <x v="0"/>
    <x v="0"/>
    <x v="0"/>
    <x v="0"/>
    <x v="0"/>
    <x v="0"/>
    <x v="0"/>
    <s v="000396"/>
    <x v="0"/>
    <x v="0"/>
    <x v="1"/>
    <x v="0"/>
    <s v="Pagamento a favor do Sr. Gilson Miguel Furtado, pelo serviço prestado no parque de estacionamento referente ao mês de Fevereiro 2022, conforme contrato anexo "/>
  </r>
  <r>
    <x v="1"/>
    <n v="0"/>
    <n v="0"/>
    <n v="0"/>
    <n v="255"/>
    <x v="3463"/>
    <x v="0"/>
    <x v="1"/>
    <x v="0"/>
    <s v="01.27.02.11"/>
    <x v="14"/>
    <x v="2"/>
    <x v="2"/>
    <s v="Saneamento básico"/>
    <s v="01.27.02"/>
    <s v="Saneamento básico"/>
    <s v="01.27.02"/>
    <x v="4"/>
    <x v="0"/>
    <x v="3"/>
    <x v="2"/>
    <x v="0"/>
    <x v="1"/>
    <x v="2"/>
    <x v="0"/>
    <x v="5"/>
    <s v="2022-02-22"/>
    <x v="1"/>
    <n v="255"/>
    <x v="0"/>
    <m/>
    <x v="0"/>
    <m/>
    <x v="3"/>
    <n v="100474696"/>
    <x v="0"/>
    <x v="1"/>
    <s v="Reforço do saneamento básico"/>
    <s v="ORI"/>
    <x v="0"/>
    <m/>
    <x v="0"/>
    <x v="0"/>
    <x v="0"/>
    <x v="0"/>
    <x v="0"/>
    <x v="0"/>
    <x v="0"/>
    <x v="1"/>
    <x v="0"/>
    <x v="0"/>
    <x v="0"/>
    <s v="Reforço do saneamento básico"/>
    <x v="0"/>
    <x v="0"/>
    <x v="0"/>
    <x v="0"/>
    <x v="1"/>
    <x v="0"/>
    <x v="0"/>
    <s v="000338"/>
    <x v="0"/>
    <x v="0"/>
    <x v="1"/>
    <x v="0"/>
    <s v="Pagamento a favor do Sr. Venceslau da Lopes, proveniente do serviço prestado na recolha de lixo, conforme proposta em anexo."/>
  </r>
  <r>
    <x v="1"/>
    <n v="0"/>
    <n v="0"/>
    <n v="0"/>
    <n v="1445"/>
    <x v="3463"/>
    <x v="0"/>
    <x v="1"/>
    <x v="0"/>
    <s v="01.27.02.11"/>
    <x v="14"/>
    <x v="2"/>
    <x v="2"/>
    <s v="Saneamento básico"/>
    <s v="01.27.02"/>
    <s v="Saneamento básico"/>
    <s v="01.27.02"/>
    <x v="4"/>
    <x v="0"/>
    <x v="3"/>
    <x v="2"/>
    <x v="0"/>
    <x v="1"/>
    <x v="2"/>
    <x v="0"/>
    <x v="5"/>
    <s v="2022-02-22"/>
    <x v="1"/>
    <n v="1445"/>
    <x v="0"/>
    <m/>
    <x v="0"/>
    <m/>
    <x v="471"/>
    <n v="100478146"/>
    <x v="0"/>
    <x v="0"/>
    <s v="Reforço do saneamento básico"/>
    <s v="ORI"/>
    <x v="0"/>
    <m/>
    <x v="0"/>
    <x v="0"/>
    <x v="0"/>
    <x v="0"/>
    <x v="0"/>
    <x v="0"/>
    <x v="0"/>
    <x v="1"/>
    <x v="0"/>
    <x v="0"/>
    <x v="0"/>
    <s v="Reforço do saneamento básico"/>
    <x v="0"/>
    <x v="0"/>
    <x v="0"/>
    <x v="0"/>
    <x v="1"/>
    <x v="0"/>
    <x v="0"/>
    <s v="000338"/>
    <x v="0"/>
    <x v="0"/>
    <x v="0"/>
    <x v="0"/>
    <s v="Pagamento a favor do Sr. Venceslau da Lopes, proveniente do serviço prestado na recolha de lixo, conforme proposta em anexo."/>
  </r>
  <r>
    <x v="1"/>
    <n v="0"/>
    <n v="0"/>
    <n v="0"/>
    <n v="5583"/>
    <x v="3462"/>
    <x v="0"/>
    <x v="1"/>
    <x v="0"/>
    <s v="03.16.15"/>
    <x v="6"/>
    <x v="0"/>
    <x v="5"/>
    <s v="Direção Financeira"/>
    <s v="03.16.15"/>
    <s v="Direção Financeira"/>
    <s v="03.16.15"/>
    <x v="20"/>
    <x v="0"/>
    <x v="1"/>
    <x v="5"/>
    <x v="0"/>
    <x v="0"/>
    <x v="2"/>
    <x v="0"/>
    <x v="5"/>
    <s v="2022-02-23"/>
    <x v="1"/>
    <n v="5583"/>
    <x v="0"/>
    <m/>
    <x v="0"/>
    <m/>
    <x v="37"/>
    <n v="100479277"/>
    <x v="0"/>
    <x v="3"/>
    <s v="Direção Financeira"/>
    <s v="ORI"/>
    <x v="0"/>
    <m/>
    <x v="0"/>
    <x v="0"/>
    <x v="0"/>
    <x v="0"/>
    <x v="0"/>
    <x v="0"/>
    <x v="0"/>
    <x v="0"/>
    <x v="0"/>
    <x v="0"/>
    <x v="0"/>
    <s v="Direção Financeira"/>
    <x v="0"/>
    <x v="0"/>
    <x v="0"/>
    <x v="0"/>
    <x v="0"/>
    <x v="0"/>
    <x v="0"/>
    <s v="000396"/>
    <x v="0"/>
    <x v="0"/>
    <x v="3"/>
    <x v="0"/>
    <s v="Pagamento a favor do Sr. Gilson Miguel Furtado, pelo serviço prestado no parque de estacionamento referente ao mês de Fevereiro 2022, conforme contrato anexo "/>
  </r>
  <r>
    <x v="1"/>
    <n v="0"/>
    <n v="0"/>
    <n v="0"/>
    <n v="7447"/>
    <x v="3462"/>
    <x v="0"/>
    <x v="1"/>
    <x v="0"/>
    <s v="03.16.15"/>
    <x v="6"/>
    <x v="0"/>
    <x v="5"/>
    <s v="Direção Financeira"/>
    <s v="03.16.15"/>
    <s v="Direção Financeira"/>
    <s v="03.16.15"/>
    <x v="20"/>
    <x v="0"/>
    <x v="1"/>
    <x v="5"/>
    <x v="0"/>
    <x v="0"/>
    <x v="2"/>
    <x v="0"/>
    <x v="5"/>
    <s v="2022-02-23"/>
    <x v="1"/>
    <n v="7447"/>
    <x v="0"/>
    <m/>
    <x v="0"/>
    <m/>
    <x v="178"/>
    <n v="100478646"/>
    <x v="0"/>
    <x v="0"/>
    <s v="Direção Financeira"/>
    <s v="ORI"/>
    <x v="0"/>
    <m/>
    <x v="0"/>
    <x v="0"/>
    <x v="0"/>
    <x v="0"/>
    <x v="0"/>
    <x v="0"/>
    <x v="0"/>
    <x v="0"/>
    <x v="0"/>
    <x v="0"/>
    <x v="0"/>
    <s v="Direção Financeira"/>
    <x v="0"/>
    <x v="0"/>
    <x v="0"/>
    <x v="0"/>
    <x v="0"/>
    <x v="0"/>
    <x v="0"/>
    <s v="000396"/>
    <x v="0"/>
    <x v="0"/>
    <x v="0"/>
    <x v="0"/>
    <s v="Pagamento a favor do Sr. Gilson Miguel Furtado, pelo serviço prestado no parque de estacionamento referente ao mês de Fevereiro 2022, conforme contrato anexo "/>
  </r>
  <r>
    <x v="1"/>
    <n v="0"/>
    <n v="0"/>
    <n v="0"/>
    <n v="8000"/>
    <x v="3464"/>
    <x v="0"/>
    <x v="1"/>
    <x v="0"/>
    <s v="03.16.15"/>
    <x v="6"/>
    <x v="0"/>
    <x v="5"/>
    <s v="Direção Financeira"/>
    <s v="03.16.15"/>
    <s v="Direção Financeira"/>
    <s v="03.16.15"/>
    <x v="68"/>
    <x v="0"/>
    <x v="1"/>
    <x v="5"/>
    <x v="1"/>
    <x v="0"/>
    <x v="2"/>
    <x v="0"/>
    <x v="5"/>
    <s v="2022-02-23"/>
    <x v="1"/>
    <n v="8000"/>
    <x v="0"/>
    <m/>
    <x v="0"/>
    <m/>
    <x v="0"/>
    <n v="100474914"/>
    <x v="0"/>
    <x v="0"/>
    <s v="Direção Financeira"/>
    <s v="ORI"/>
    <x v="0"/>
    <m/>
    <x v="0"/>
    <x v="0"/>
    <x v="0"/>
    <x v="0"/>
    <x v="0"/>
    <x v="0"/>
    <x v="0"/>
    <x v="0"/>
    <x v="0"/>
    <x v="0"/>
    <x v="0"/>
    <s v="Direção Financeira"/>
    <x v="0"/>
    <x v="0"/>
    <x v="0"/>
    <x v="0"/>
    <x v="0"/>
    <x v="0"/>
    <x v="0"/>
    <s v="000410"/>
    <x v="0"/>
    <x v="0"/>
    <x v="0"/>
    <x v="0"/>
    <s v="Pagamento a favor do Electra, referente a carregamento do contador fixo Casa de Arte. "/>
  </r>
  <r>
    <x v="0"/>
    <n v="0"/>
    <n v="0"/>
    <n v="0"/>
    <n v="99800"/>
    <x v="3465"/>
    <x v="0"/>
    <x v="1"/>
    <x v="0"/>
    <s v="01.23.04.14"/>
    <x v="1"/>
    <x v="1"/>
    <x v="1"/>
    <s v="Ambiente"/>
    <s v="01.23.04"/>
    <s v="Ambiente"/>
    <s v="01.23.04"/>
    <x v="1"/>
    <x v="0"/>
    <x v="1"/>
    <x v="1"/>
    <x v="0"/>
    <x v="1"/>
    <x v="1"/>
    <x v="0"/>
    <x v="5"/>
    <s v="2022-02-23"/>
    <x v="1"/>
    <n v="99800"/>
    <x v="0"/>
    <m/>
    <x v="0"/>
    <m/>
    <x v="0"/>
    <n v="100474914"/>
    <x v="0"/>
    <x v="0"/>
    <s v="Criação e Manutenção de Espaços Verdes"/>
    <s v="ORI"/>
    <x v="0"/>
    <s v="CMEV"/>
    <x v="0"/>
    <x v="0"/>
    <x v="0"/>
    <x v="0"/>
    <x v="0"/>
    <x v="0"/>
    <x v="0"/>
    <x v="1"/>
    <x v="0"/>
    <x v="0"/>
    <x v="0"/>
    <s v="Criação e Manutenção de Espaços Verdes"/>
    <x v="0"/>
    <x v="0"/>
    <x v="0"/>
    <x v="0"/>
    <x v="1"/>
    <x v="0"/>
    <x v="0"/>
    <s v="000406"/>
    <x v="0"/>
    <x v="0"/>
    <x v="0"/>
    <x v="0"/>
    <s v="Despesas com pessoal empregue nos trabalhos realizados nos espaços verdes e jardinagem, referente a mês de Fevereiro, conforme proposta em anexo. "/>
  </r>
  <r>
    <x v="1"/>
    <n v="0"/>
    <n v="0"/>
    <n v="0"/>
    <n v="75000"/>
    <x v="3466"/>
    <x v="0"/>
    <x v="1"/>
    <x v="0"/>
    <s v="01.25.03.04"/>
    <x v="29"/>
    <x v="4"/>
    <x v="4"/>
    <s v="Emprego e Formação profissional"/>
    <s v="01.25.03"/>
    <s v="Emprego e Formação profissional"/>
    <s v="01.25.03"/>
    <x v="4"/>
    <x v="0"/>
    <x v="3"/>
    <x v="2"/>
    <x v="0"/>
    <x v="1"/>
    <x v="2"/>
    <x v="0"/>
    <x v="5"/>
    <s v="2022-02-24"/>
    <x v="1"/>
    <n v="75000"/>
    <x v="0"/>
    <m/>
    <x v="0"/>
    <m/>
    <x v="0"/>
    <n v="100474914"/>
    <x v="0"/>
    <x v="0"/>
    <s v="Apoio a Estágios Profissionais"/>
    <s v="ORI"/>
    <x v="0"/>
    <s v="AEP"/>
    <x v="0"/>
    <x v="0"/>
    <x v="0"/>
    <x v="0"/>
    <x v="0"/>
    <x v="0"/>
    <x v="0"/>
    <x v="1"/>
    <x v="0"/>
    <x v="0"/>
    <x v="0"/>
    <s v="Apoio a Estágios Profissionais"/>
    <x v="0"/>
    <x v="0"/>
    <x v="0"/>
    <x v="0"/>
    <x v="1"/>
    <x v="0"/>
    <x v="0"/>
    <s v="000000"/>
    <x v="0"/>
    <x v="0"/>
    <x v="0"/>
    <x v="0"/>
    <s v="Pagamentos de Comparticipação da Câmara Municipal com os estagiários, referente ao mês de fevereiro 2022, conforme documento em anexo. "/>
  </r>
  <r>
    <x v="1"/>
    <n v="0"/>
    <n v="0"/>
    <n v="0"/>
    <n v="20959"/>
    <x v="3467"/>
    <x v="0"/>
    <x v="1"/>
    <x v="0"/>
    <s v="01.25.01.10"/>
    <x v="25"/>
    <x v="4"/>
    <x v="4"/>
    <s v="Educação"/>
    <s v="01.25.01"/>
    <s v="Educação"/>
    <s v="01.25.01"/>
    <x v="4"/>
    <x v="0"/>
    <x v="3"/>
    <x v="2"/>
    <x v="0"/>
    <x v="1"/>
    <x v="2"/>
    <x v="0"/>
    <x v="5"/>
    <s v="2022-02-25"/>
    <x v="1"/>
    <n v="20959"/>
    <x v="0"/>
    <m/>
    <x v="0"/>
    <m/>
    <x v="96"/>
    <n v="100391760"/>
    <x v="0"/>
    <x v="0"/>
    <s v="Transporte escolar"/>
    <s v="ORI"/>
    <x v="0"/>
    <m/>
    <x v="0"/>
    <x v="0"/>
    <x v="0"/>
    <x v="0"/>
    <x v="0"/>
    <x v="0"/>
    <x v="0"/>
    <x v="1"/>
    <x v="0"/>
    <x v="0"/>
    <x v="0"/>
    <s v="Transporte escolar"/>
    <x v="0"/>
    <x v="0"/>
    <x v="0"/>
    <x v="0"/>
    <x v="1"/>
    <x v="0"/>
    <x v="0"/>
    <s v="000000"/>
    <x v="0"/>
    <x v="0"/>
    <x v="0"/>
    <x v="0"/>
    <s v="Pagamento a favor da empresa Caetano Auto CV,referente á aquisição de um disco de embraiagem para toyota coaster do tranporte escolar, ST-77-QP, conforme proposta e fatura em anexo."/>
  </r>
  <r>
    <x v="1"/>
    <n v="0"/>
    <n v="0"/>
    <n v="0"/>
    <n v="8009"/>
    <x v="3468"/>
    <x v="0"/>
    <x v="1"/>
    <x v="0"/>
    <s v="03.16.15"/>
    <x v="6"/>
    <x v="0"/>
    <x v="5"/>
    <s v="Direção Financeira"/>
    <s v="03.16.15"/>
    <s v="Direção Financeira"/>
    <s v="03.16.15"/>
    <x v="7"/>
    <x v="0"/>
    <x v="1"/>
    <x v="1"/>
    <x v="0"/>
    <x v="0"/>
    <x v="2"/>
    <x v="0"/>
    <x v="5"/>
    <s v="2022-02-25"/>
    <x v="1"/>
    <n v="8009"/>
    <x v="0"/>
    <m/>
    <x v="0"/>
    <m/>
    <x v="5"/>
    <n v="100476920"/>
    <x v="0"/>
    <x v="0"/>
    <s v="Direção Financeira"/>
    <s v="ORI"/>
    <x v="0"/>
    <m/>
    <x v="0"/>
    <x v="0"/>
    <x v="0"/>
    <x v="0"/>
    <x v="0"/>
    <x v="0"/>
    <x v="0"/>
    <x v="0"/>
    <x v="0"/>
    <x v="0"/>
    <x v="0"/>
    <s v="Direção Financeira"/>
    <x v="0"/>
    <x v="0"/>
    <x v="0"/>
    <x v="0"/>
    <x v="0"/>
    <x v="0"/>
    <x v="0"/>
    <s v="000000"/>
    <x v="0"/>
    <x v="0"/>
    <x v="0"/>
    <x v="0"/>
    <s v="Pagamento a favor de Felisberto Carvalho Auto,pelo fornecimento de óleo, filtro de gasóleo e mâo de obra na manutenção do autocarro toyota coaster ST-35-RT do transporte escolar, conforme fatura e proposta em anexo."/>
  </r>
  <r>
    <x v="1"/>
    <n v="0"/>
    <n v="0"/>
    <n v="0"/>
    <n v="5100"/>
    <x v="3469"/>
    <x v="0"/>
    <x v="0"/>
    <x v="0"/>
    <s v="80.02.01"/>
    <x v="3"/>
    <x v="3"/>
    <x v="3"/>
    <s v="Retenções Iur"/>
    <s v="80.02.01"/>
    <s v="Retenções Iur"/>
    <s v="80.02.01"/>
    <x v="3"/>
    <x v="0"/>
    <x v="2"/>
    <x v="1"/>
    <x v="1"/>
    <x v="2"/>
    <x v="0"/>
    <x v="0"/>
    <x v="5"/>
    <s v="2022-02-14"/>
    <x v="1"/>
    <n v="5100"/>
    <x v="0"/>
    <m/>
    <x v="0"/>
    <m/>
    <x v="3"/>
    <n v="100474696"/>
    <x v="0"/>
    <x v="0"/>
    <s v="Retenções Iur"/>
    <s v="ORI"/>
    <x v="0"/>
    <s v="RIUR"/>
    <x v="0"/>
    <x v="0"/>
    <x v="0"/>
    <x v="0"/>
    <x v="0"/>
    <x v="0"/>
    <x v="0"/>
    <x v="0"/>
    <x v="0"/>
    <x v="0"/>
    <x v="0"/>
    <s v="Retenções Iur"/>
    <x v="0"/>
    <x v="0"/>
    <x v="0"/>
    <x v="0"/>
    <x v="2"/>
    <x v="0"/>
    <x v="0"/>
    <s v="000000"/>
    <x v="0"/>
    <x v="1"/>
    <x v="0"/>
    <x v="0"/>
    <s v="RETENCAO OT"/>
  </r>
  <r>
    <x v="1"/>
    <n v="0"/>
    <n v="0"/>
    <n v="0"/>
    <n v="600"/>
    <x v="3470"/>
    <x v="0"/>
    <x v="1"/>
    <x v="0"/>
    <s v="01.25.05.09"/>
    <x v="15"/>
    <x v="4"/>
    <x v="4"/>
    <s v="Saúde"/>
    <s v="01.25.05"/>
    <s v="Saúde"/>
    <s v="01.25.05"/>
    <x v="5"/>
    <x v="0"/>
    <x v="4"/>
    <x v="3"/>
    <x v="0"/>
    <x v="1"/>
    <x v="2"/>
    <x v="0"/>
    <x v="5"/>
    <s v="2022-02-07"/>
    <x v="1"/>
    <n v="600"/>
    <x v="0"/>
    <m/>
    <x v="0"/>
    <m/>
    <x v="31"/>
    <n v="100475975"/>
    <x v="0"/>
    <x v="0"/>
    <s v="Apoio a Consultas de Especialidade e Medicamentos"/>
    <s v="ORI"/>
    <x v="0"/>
    <s v="ACE"/>
    <x v="0"/>
    <x v="0"/>
    <x v="0"/>
    <x v="0"/>
    <x v="0"/>
    <x v="0"/>
    <x v="0"/>
    <x v="1"/>
    <x v="0"/>
    <x v="0"/>
    <x v="0"/>
    <s v="Apoio a Consultas de Especialidade e Medicamentos"/>
    <x v="0"/>
    <x v="0"/>
    <x v="0"/>
    <x v="0"/>
    <x v="1"/>
    <x v="0"/>
    <x v="0"/>
    <s v="000208"/>
    <x v="0"/>
    <x v="0"/>
    <x v="0"/>
    <x v="0"/>
    <s v="Apoio a Sr. Arcangela Mendes Furtado para realizações de dialise, corforme documento em anexo."/>
  </r>
  <r>
    <x v="1"/>
    <n v="0"/>
    <n v="0"/>
    <n v="0"/>
    <n v="874820"/>
    <x v="3471"/>
    <x v="0"/>
    <x v="1"/>
    <x v="0"/>
    <s v="03.16.15"/>
    <x v="6"/>
    <x v="0"/>
    <x v="5"/>
    <s v="Direção Financeira"/>
    <s v="03.16.15"/>
    <s v="Direção Financeira"/>
    <s v="03.16.15"/>
    <x v="59"/>
    <x v="0"/>
    <x v="1"/>
    <x v="1"/>
    <x v="0"/>
    <x v="0"/>
    <x v="2"/>
    <x v="0"/>
    <x v="4"/>
    <s v="2022-01-31"/>
    <x v="1"/>
    <n v="874820"/>
    <x v="0"/>
    <m/>
    <x v="0"/>
    <m/>
    <x v="0"/>
    <n v="100474914"/>
    <x v="0"/>
    <x v="0"/>
    <s v="Direção Financeira"/>
    <s v="ORI"/>
    <x v="0"/>
    <m/>
    <x v="0"/>
    <x v="0"/>
    <x v="0"/>
    <x v="0"/>
    <x v="0"/>
    <x v="0"/>
    <x v="0"/>
    <x v="0"/>
    <x v="0"/>
    <x v="0"/>
    <x v="0"/>
    <s v="Direção Financeira"/>
    <x v="0"/>
    <x v="0"/>
    <x v="0"/>
    <x v="0"/>
    <x v="0"/>
    <x v="0"/>
    <x v="0"/>
    <s v="000182"/>
    <x v="0"/>
    <x v="0"/>
    <x v="0"/>
    <x v="0"/>
    <s v="Pagamento de juros de emprestimos conta caucionada + leasing, conforme extrato em anexo, referente a janeiro de 2022."/>
  </r>
  <r>
    <x v="1"/>
    <n v="0"/>
    <n v="0"/>
    <n v="0"/>
    <n v="14160"/>
    <x v="3472"/>
    <x v="0"/>
    <x v="1"/>
    <x v="0"/>
    <s v="03.16.15"/>
    <x v="6"/>
    <x v="0"/>
    <x v="5"/>
    <s v="Direção Financeira"/>
    <s v="03.16.15"/>
    <s v="Direção Financeira"/>
    <s v="03.16.15"/>
    <x v="53"/>
    <x v="0"/>
    <x v="1"/>
    <x v="5"/>
    <x v="0"/>
    <x v="0"/>
    <x v="2"/>
    <x v="0"/>
    <x v="5"/>
    <s v="2022-02-21"/>
    <x v="1"/>
    <n v="14160"/>
    <x v="0"/>
    <m/>
    <x v="0"/>
    <m/>
    <x v="472"/>
    <n v="100477588"/>
    <x v="0"/>
    <x v="0"/>
    <s v="Direção Financeira"/>
    <s v="ORI"/>
    <x v="0"/>
    <m/>
    <x v="0"/>
    <x v="0"/>
    <x v="0"/>
    <x v="0"/>
    <x v="0"/>
    <x v="0"/>
    <x v="0"/>
    <x v="0"/>
    <x v="0"/>
    <x v="0"/>
    <x v="0"/>
    <s v="Direção Financeira"/>
    <x v="0"/>
    <x v="0"/>
    <x v="0"/>
    <x v="0"/>
    <x v="0"/>
    <x v="0"/>
    <x v="0"/>
    <s v="000325"/>
    <x v="0"/>
    <x v="0"/>
    <x v="0"/>
    <x v="0"/>
    <s v="Pagamento a favor de Roch@com, Sociedade Unipessoal referente á impressão, cópia e encadernação dos documentos para a IVª sessão ordinária da Assembleia Municipal, conforme indica a fatura em anexo."/>
  </r>
  <r>
    <x v="1"/>
    <n v="0"/>
    <n v="0"/>
    <n v="0"/>
    <n v="2300"/>
    <x v="3473"/>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86"/>
    <x v="0"/>
    <x v="0"/>
    <x v="1"/>
    <x v="0"/>
    <s v=" Pagamento a favor da sra. Etelvina Furtado, pela prestação de serviço de limpeza urbana, referente a mês de Fevereiro 2022, conforme justificativo. "/>
  </r>
  <r>
    <x v="1"/>
    <n v="0"/>
    <n v="0"/>
    <n v="0"/>
    <n v="13030"/>
    <x v="3473"/>
    <x v="0"/>
    <x v="1"/>
    <x v="0"/>
    <s v="01.27.02.11"/>
    <x v="14"/>
    <x v="2"/>
    <x v="2"/>
    <s v="Saneamento básico"/>
    <s v="01.27.02"/>
    <s v="Saneamento básico"/>
    <s v="01.27.02"/>
    <x v="4"/>
    <x v="0"/>
    <x v="3"/>
    <x v="2"/>
    <x v="0"/>
    <x v="1"/>
    <x v="2"/>
    <x v="0"/>
    <x v="5"/>
    <s v="2022-02-22"/>
    <x v="1"/>
    <n v="13030"/>
    <x v="0"/>
    <m/>
    <x v="0"/>
    <m/>
    <x v="98"/>
    <n v="100478911"/>
    <x v="0"/>
    <x v="0"/>
    <s v="Reforço do saneamento básico"/>
    <s v="ORI"/>
    <x v="0"/>
    <m/>
    <x v="0"/>
    <x v="0"/>
    <x v="0"/>
    <x v="0"/>
    <x v="0"/>
    <x v="0"/>
    <x v="0"/>
    <x v="1"/>
    <x v="0"/>
    <x v="0"/>
    <x v="0"/>
    <s v="Reforço do saneamento básico"/>
    <x v="0"/>
    <x v="0"/>
    <x v="0"/>
    <x v="0"/>
    <x v="1"/>
    <x v="0"/>
    <x v="0"/>
    <s v="000386"/>
    <x v="0"/>
    <x v="0"/>
    <x v="0"/>
    <x v="0"/>
    <s v=" Pagamento a favor da sra. Etelvina Furtado, pela prestação de serviço de limpeza urbana, referente a mês de Fevereiro 2022, conforme justificativo. "/>
  </r>
  <r>
    <x v="1"/>
    <n v="0"/>
    <n v="0"/>
    <n v="0"/>
    <n v="2300"/>
    <x v="3474"/>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85"/>
    <x v="0"/>
    <x v="0"/>
    <x v="1"/>
    <x v="0"/>
    <s v=" Pagamento a favor da sra. Alexandra Lopes Coreia, pelo serviço prestado no reforço de saneamento, referente a mês de Fevereiro de 2022,confomre justificativo.  "/>
  </r>
  <r>
    <x v="1"/>
    <n v="0"/>
    <n v="0"/>
    <n v="0"/>
    <n v="13030"/>
    <x v="3474"/>
    <x v="0"/>
    <x v="1"/>
    <x v="0"/>
    <s v="01.27.02.11"/>
    <x v="14"/>
    <x v="2"/>
    <x v="2"/>
    <s v="Saneamento básico"/>
    <s v="01.27.02"/>
    <s v="Saneamento básico"/>
    <s v="01.27.02"/>
    <x v="4"/>
    <x v="0"/>
    <x v="3"/>
    <x v="2"/>
    <x v="0"/>
    <x v="1"/>
    <x v="2"/>
    <x v="0"/>
    <x v="5"/>
    <s v="2022-02-22"/>
    <x v="1"/>
    <n v="13030"/>
    <x v="0"/>
    <m/>
    <x v="0"/>
    <m/>
    <x v="77"/>
    <n v="100447410"/>
    <x v="0"/>
    <x v="0"/>
    <s v="Reforço do saneamento básico"/>
    <s v="ORI"/>
    <x v="0"/>
    <m/>
    <x v="0"/>
    <x v="0"/>
    <x v="0"/>
    <x v="0"/>
    <x v="0"/>
    <x v="0"/>
    <x v="0"/>
    <x v="1"/>
    <x v="0"/>
    <x v="0"/>
    <x v="0"/>
    <s v="Reforço do saneamento básico"/>
    <x v="0"/>
    <x v="0"/>
    <x v="0"/>
    <x v="0"/>
    <x v="1"/>
    <x v="0"/>
    <x v="0"/>
    <s v="000385"/>
    <x v="0"/>
    <x v="0"/>
    <x v="0"/>
    <x v="0"/>
    <s v=" Pagamento a favor da sra. Alexandra Lopes Coreia, pelo serviço prestado no reforço de saneamento, referente a mês de Fevereiro de 2022,confomre justificativo.  "/>
  </r>
  <r>
    <x v="1"/>
    <n v="0"/>
    <n v="0"/>
    <n v="0"/>
    <n v="10109"/>
    <x v="3475"/>
    <x v="0"/>
    <x v="1"/>
    <x v="0"/>
    <s v="03.16.15"/>
    <x v="6"/>
    <x v="0"/>
    <x v="5"/>
    <s v="Direção Financeira"/>
    <s v="03.16.15"/>
    <s v="Direção Financeira"/>
    <s v="03.16.15"/>
    <x v="20"/>
    <x v="0"/>
    <x v="1"/>
    <x v="5"/>
    <x v="0"/>
    <x v="0"/>
    <x v="2"/>
    <x v="0"/>
    <x v="5"/>
    <s v="2022-02-22"/>
    <x v="1"/>
    <n v="10109"/>
    <x v="0"/>
    <m/>
    <x v="0"/>
    <m/>
    <x v="3"/>
    <n v="100474696"/>
    <x v="0"/>
    <x v="1"/>
    <s v="Direção Financeira"/>
    <s v="ORI"/>
    <x v="0"/>
    <m/>
    <x v="0"/>
    <x v="0"/>
    <x v="0"/>
    <x v="0"/>
    <x v="0"/>
    <x v="0"/>
    <x v="0"/>
    <x v="0"/>
    <x v="0"/>
    <x v="0"/>
    <x v="0"/>
    <s v="Direção Financeira"/>
    <x v="0"/>
    <x v="0"/>
    <x v="0"/>
    <x v="0"/>
    <x v="0"/>
    <x v="0"/>
    <x v="0"/>
    <s v="000373"/>
    <x v="0"/>
    <x v="0"/>
    <x v="1"/>
    <x v="0"/>
    <s v=" Pagamento ao Sr. Aristides Levy Borges, pela prestação de serviço como técnico superior responsável pela administração e cursos ministrados pela escola do mar, referente a mês de fevereiro de 2022, conforme o documento em anexo.   "/>
  </r>
  <r>
    <x v="1"/>
    <n v="0"/>
    <n v="0"/>
    <n v="0"/>
    <n v="57287"/>
    <x v="3475"/>
    <x v="0"/>
    <x v="1"/>
    <x v="0"/>
    <s v="03.16.15"/>
    <x v="6"/>
    <x v="0"/>
    <x v="5"/>
    <s v="Direção Financeira"/>
    <s v="03.16.15"/>
    <s v="Direção Financeira"/>
    <s v="03.16.15"/>
    <x v="20"/>
    <x v="0"/>
    <x v="1"/>
    <x v="5"/>
    <x v="0"/>
    <x v="0"/>
    <x v="2"/>
    <x v="0"/>
    <x v="5"/>
    <s v="2022-02-22"/>
    <x v="1"/>
    <n v="57287"/>
    <x v="0"/>
    <m/>
    <x v="0"/>
    <m/>
    <x v="214"/>
    <n v="100411663"/>
    <x v="0"/>
    <x v="0"/>
    <s v="Direção Financeira"/>
    <s v="ORI"/>
    <x v="0"/>
    <m/>
    <x v="0"/>
    <x v="0"/>
    <x v="0"/>
    <x v="0"/>
    <x v="0"/>
    <x v="0"/>
    <x v="0"/>
    <x v="0"/>
    <x v="0"/>
    <x v="0"/>
    <x v="0"/>
    <s v="Direção Financeira"/>
    <x v="0"/>
    <x v="0"/>
    <x v="0"/>
    <x v="0"/>
    <x v="0"/>
    <x v="0"/>
    <x v="0"/>
    <s v="000373"/>
    <x v="0"/>
    <x v="0"/>
    <x v="0"/>
    <x v="0"/>
    <s v=" Pagamento ao Sr. Aristides Levy Borges, pela prestação de serviço como técnico superior responsável pela administração e cursos ministrados pela escola do mar, referente a mês de fevereiro de 2022, conforme o documento em anexo.   "/>
  </r>
  <r>
    <x v="1"/>
    <n v="0"/>
    <n v="0"/>
    <n v="0"/>
    <n v="20000"/>
    <x v="3476"/>
    <x v="0"/>
    <x v="0"/>
    <x v="0"/>
    <s v="03.03.10"/>
    <x v="0"/>
    <x v="0"/>
    <x v="0"/>
    <s v="Receitas Da Câmara"/>
    <s v="03.03.10"/>
    <s v="Receitas Da Câmara"/>
    <s v="03.03.10"/>
    <x v="21"/>
    <x v="0"/>
    <x v="5"/>
    <x v="9"/>
    <x v="0"/>
    <x v="0"/>
    <x v="0"/>
    <x v="0"/>
    <x v="4"/>
    <s v="2022-01-21"/>
    <x v="1"/>
    <n v="20000"/>
    <x v="0"/>
    <m/>
    <x v="0"/>
    <m/>
    <x v="0"/>
    <n v="100474914"/>
    <x v="0"/>
    <x v="0"/>
    <s v="Receitas Da Câmara"/>
    <s v="EXT"/>
    <x v="0"/>
    <s v="RDC"/>
    <x v="0"/>
    <x v="0"/>
    <x v="0"/>
    <x v="0"/>
    <x v="0"/>
    <x v="0"/>
    <x v="0"/>
    <x v="0"/>
    <x v="0"/>
    <x v="0"/>
    <x v="0"/>
    <s v="Receitas Da Câmara"/>
    <x v="0"/>
    <x v="0"/>
    <x v="0"/>
    <x v="0"/>
    <x v="0"/>
    <x v="0"/>
    <x v="0"/>
    <s v="000000"/>
    <x v="0"/>
    <x v="0"/>
    <x v="0"/>
    <x v="0"/>
    <s v="Transferência por acerto do salario Amelia Soares Gomes Almeida, conforme estrato em anexo. "/>
  </r>
  <r>
    <x v="1"/>
    <n v="0"/>
    <n v="0"/>
    <n v="0"/>
    <n v="1080"/>
    <x v="3477"/>
    <x v="0"/>
    <x v="0"/>
    <x v="0"/>
    <s v="03.03.10"/>
    <x v="0"/>
    <x v="0"/>
    <x v="0"/>
    <s v="Receitas Da Câmara"/>
    <s v="03.03.10"/>
    <s v="Receitas Da Câmara"/>
    <s v="03.03.10"/>
    <x v="36"/>
    <x v="0"/>
    <x v="5"/>
    <x v="4"/>
    <x v="0"/>
    <x v="0"/>
    <x v="0"/>
    <x v="0"/>
    <x v="5"/>
    <s v="2022-02-25"/>
    <x v="1"/>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3478"/>
    <x v="0"/>
    <x v="0"/>
    <x v="0"/>
    <s v="03.03.10"/>
    <x v="0"/>
    <x v="0"/>
    <x v="0"/>
    <s v="Receitas Da Câmara"/>
    <s v="03.03.10"/>
    <s v="Receitas Da Câmara"/>
    <s v="03.03.10"/>
    <x v="39"/>
    <x v="0"/>
    <x v="5"/>
    <x v="4"/>
    <x v="0"/>
    <x v="0"/>
    <x v="0"/>
    <x v="0"/>
    <x v="5"/>
    <s v="2022-02-25"/>
    <x v="1"/>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75"/>
    <x v="3479"/>
    <x v="0"/>
    <x v="0"/>
    <x v="0"/>
    <s v="03.03.10"/>
    <x v="0"/>
    <x v="0"/>
    <x v="0"/>
    <s v="Receitas Da Câmara"/>
    <s v="03.03.10"/>
    <s v="Receitas Da Câmara"/>
    <s v="03.03.10"/>
    <x v="46"/>
    <x v="0"/>
    <x v="5"/>
    <x v="4"/>
    <x v="0"/>
    <x v="0"/>
    <x v="0"/>
    <x v="0"/>
    <x v="5"/>
    <s v="2022-02-25"/>
    <x v="1"/>
    <n v="6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3480"/>
    <x v="0"/>
    <x v="0"/>
    <x v="0"/>
    <s v="03.03.10"/>
    <x v="0"/>
    <x v="0"/>
    <x v="0"/>
    <s v="Receitas Da Câmara"/>
    <s v="03.03.10"/>
    <s v="Receitas Da Câmara"/>
    <s v="03.03.10"/>
    <x v="41"/>
    <x v="0"/>
    <x v="5"/>
    <x v="4"/>
    <x v="0"/>
    <x v="0"/>
    <x v="0"/>
    <x v="0"/>
    <x v="5"/>
    <s v="2022-02-25"/>
    <x v="1"/>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1720"/>
    <x v="3481"/>
    <x v="0"/>
    <x v="0"/>
    <x v="0"/>
    <s v="03.03.10"/>
    <x v="0"/>
    <x v="0"/>
    <x v="0"/>
    <s v="Receitas Da Câmara"/>
    <s v="03.03.10"/>
    <s v="Receitas Da Câmara"/>
    <s v="03.03.10"/>
    <x v="38"/>
    <x v="0"/>
    <x v="1"/>
    <x v="1"/>
    <x v="0"/>
    <x v="0"/>
    <x v="0"/>
    <x v="0"/>
    <x v="5"/>
    <s v="2022-02-25"/>
    <x v="1"/>
    <n v="71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0"/>
    <x v="3482"/>
    <x v="0"/>
    <x v="0"/>
    <x v="0"/>
    <s v="03.03.10"/>
    <x v="0"/>
    <x v="0"/>
    <x v="0"/>
    <s v="Receitas Da Câmara"/>
    <s v="03.03.10"/>
    <s v="Receitas Da Câmara"/>
    <s v="03.03.10"/>
    <x v="37"/>
    <x v="0"/>
    <x v="5"/>
    <x v="4"/>
    <x v="0"/>
    <x v="0"/>
    <x v="0"/>
    <x v="0"/>
    <x v="5"/>
    <s v="2022-02-25"/>
    <x v="1"/>
    <n v="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3483"/>
    <x v="0"/>
    <x v="0"/>
    <x v="0"/>
    <s v="03.03.10"/>
    <x v="0"/>
    <x v="0"/>
    <x v="0"/>
    <s v="Receitas Da Câmara"/>
    <s v="03.03.10"/>
    <s v="Receitas Da Câmara"/>
    <s v="03.03.10"/>
    <x v="35"/>
    <x v="0"/>
    <x v="1"/>
    <x v="11"/>
    <x v="0"/>
    <x v="0"/>
    <x v="0"/>
    <x v="0"/>
    <x v="5"/>
    <s v="2022-02-25"/>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10"/>
    <x v="3484"/>
    <x v="0"/>
    <x v="0"/>
    <x v="0"/>
    <s v="03.03.10"/>
    <x v="0"/>
    <x v="0"/>
    <x v="0"/>
    <s v="Receitas Da Câmara"/>
    <s v="03.03.10"/>
    <s v="Receitas Da Câmara"/>
    <s v="03.03.10"/>
    <x v="34"/>
    <x v="0"/>
    <x v="5"/>
    <x v="4"/>
    <x v="0"/>
    <x v="0"/>
    <x v="0"/>
    <x v="0"/>
    <x v="5"/>
    <s v="2022-02-25"/>
    <x v="1"/>
    <n v="30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
    <x v="3485"/>
    <x v="0"/>
    <x v="1"/>
    <x v="0"/>
    <s v="03.16.16"/>
    <x v="32"/>
    <x v="0"/>
    <x v="5"/>
    <s v="Direção Ambiente e Saneamento "/>
    <s v="03.16.16"/>
    <s v="Direção Ambiente e Saneamento "/>
    <s v="03.16.16"/>
    <x v="60"/>
    <x v="0"/>
    <x v="1"/>
    <x v="1"/>
    <x v="0"/>
    <x v="0"/>
    <x v="2"/>
    <x v="0"/>
    <x v="5"/>
    <s v="2022-02-23"/>
    <x v="1"/>
    <n v="61"/>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2-2022"/>
  </r>
  <r>
    <x v="1"/>
    <n v="0"/>
    <n v="0"/>
    <n v="0"/>
    <n v="39"/>
    <x v="3485"/>
    <x v="0"/>
    <x v="1"/>
    <x v="0"/>
    <s v="03.16.16"/>
    <x v="32"/>
    <x v="0"/>
    <x v="5"/>
    <s v="Direção Ambiente e Saneamento "/>
    <s v="03.16.16"/>
    <s v="Direção Ambiente e Saneamento "/>
    <s v="03.16.16"/>
    <x v="61"/>
    <x v="0"/>
    <x v="1"/>
    <x v="1"/>
    <x v="0"/>
    <x v="0"/>
    <x v="2"/>
    <x v="0"/>
    <x v="5"/>
    <s v="2022-02-23"/>
    <x v="1"/>
    <n v="39"/>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2-2022"/>
  </r>
  <r>
    <x v="1"/>
    <n v="0"/>
    <n v="0"/>
    <n v="0"/>
    <n v="5"/>
    <x v="3485"/>
    <x v="0"/>
    <x v="1"/>
    <x v="0"/>
    <s v="03.16.16"/>
    <x v="32"/>
    <x v="0"/>
    <x v="5"/>
    <s v="Direção Ambiente e Saneamento "/>
    <s v="03.16.16"/>
    <s v="Direção Ambiente e Saneamento "/>
    <s v="03.16.16"/>
    <x v="14"/>
    <x v="0"/>
    <x v="1"/>
    <x v="1"/>
    <x v="0"/>
    <x v="0"/>
    <x v="2"/>
    <x v="0"/>
    <x v="5"/>
    <s v="2022-02-23"/>
    <x v="1"/>
    <n v="5"/>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2-2022"/>
  </r>
  <r>
    <x v="1"/>
    <n v="0"/>
    <n v="0"/>
    <n v="0"/>
    <n v="11"/>
    <x v="3485"/>
    <x v="0"/>
    <x v="1"/>
    <x v="0"/>
    <s v="03.16.16"/>
    <x v="32"/>
    <x v="0"/>
    <x v="5"/>
    <s v="Direção Ambiente e Saneamento "/>
    <s v="03.16.16"/>
    <s v="Direção Ambiente e Saneamento "/>
    <s v="03.16.16"/>
    <x v="62"/>
    <x v="0"/>
    <x v="1"/>
    <x v="1"/>
    <x v="0"/>
    <x v="0"/>
    <x v="2"/>
    <x v="0"/>
    <x v="5"/>
    <s v="2022-02-23"/>
    <x v="1"/>
    <n v="11"/>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2-2022"/>
  </r>
  <r>
    <x v="1"/>
    <n v="0"/>
    <n v="0"/>
    <n v="0"/>
    <n v="2389"/>
    <x v="3485"/>
    <x v="0"/>
    <x v="1"/>
    <x v="0"/>
    <s v="03.16.16"/>
    <x v="32"/>
    <x v="0"/>
    <x v="5"/>
    <s v="Direção Ambiente e Saneamento "/>
    <s v="03.16.16"/>
    <s v="Direção Ambiente e Saneamento "/>
    <s v="03.16.16"/>
    <x v="15"/>
    <x v="0"/>
    <x v="1"/>
    <x v="1"/>
    <x v="1"/>
    <x v="0"/>
    <x v="2"/>
    <x v="0"/>
    <x v="5"/>
    <s v="2022-02-23"/>
    <x v="1"/>
    <n v="2389"/>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2-2022"/>
  </r>
  <r>
    <x v="1"/>
    <n v="0"/>
    <n v="0"/>
    <n v="0"/>
    <n v="28371"/>
    <x v="3485"/>
    <x v="0"/>
    <x v="1"/>
    <x v="0"/>
    <s v="03.16.16"/>
    <x v="32"/>
    <x v="0"/>
    <x v="5"/>
    <s v="Direção Ambiente e Saneamento "/>
    <s v="03.16.16"/>
    <s v="Direção Ambiente e Saneamento "/>
    <s v="03.16.16"/>
    <x v="60"/>
    <x v="0"/>
    <x v="1"/>
    <x v="1"/>
    <x v="0"/>
    <x v="0"/>
    <x v="2"/>
    <x v="0"/>
    <x v="5"/>
    <s v="2022-02-23"/>
    <x v="1"/>
    <n v="28371"/>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2-2022"/>
  </r>
  <r>
    <x v="1"/>
    <n v="0"/>
    <n v="0"/>
    <n v="0"/>
    <n v="18113"/>
    <x v="3485"/>
    <x v="0"/>
    <x v="1"/>
    <x v="0"/>
    <s v="03.16.16"/>
    <x v="32"/>
    <x v="0"/>
    <x v="5"/>
    <s v="Direção Ambiente e Saneamento "/>
    <s v="03.16.16"/>
    <s v="Direção Ambiente e Saneamento "/>
    <s v="03.16.16"/>
    <x v="61"/>
    <x v="0"/>
    <x v="1"/>
    <x v="1"/>
    <x v="0"/>
    <x v="0"/>
    <x v="2"/>
    <x v="0"/>
    <x v="5"/>
    <s v="2022-02-23"/>
    <x v="1"/>
    <n v="18113"/>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2-2022"/>
  </r>
  <r>
    <x v="1"/>
    <n v="0"/>
    <n v="0"/>
    <n v="0"/>
    <n v="2309"/>
    <x v="3485"/>
    <x v="0"/>
    <x v="1"/>
    <x v="0"/>
    <s v="03.16.16"/>
    <x v="32"/>
    <x v="0"/>
    <x v="5"/>
    <s v="Direção Ambiente e Saneamento "/>
    <s v="03.16.16"/>
    <s v="Direção Ambiente e Saneamento "/>
    <s v="03.16.16"/>
    <x v="14"/>
    <x v="0"/>
    <x v="1"/>
    <x v="1"/>
    <x v="0"/>
    <x v="0"/>
    <x v="2"/>
    <x v="0"/>
    <x v="5"/>
    <s v="2022-02-23"/>
    <x v="1"/>
    <n v="230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2-2022"/>
  </r>
  <r>
    <x v="1"/>
    <n v="0"/>
    <n v="0"/>
    <n v="0"/>
    <n v="5086"/>
    <x v="3485"/>
    <x v="0"/>
    <x v="1"/>
    <x v="0"/>
    <s v="03.16.16"/>
    <x v="32"/>
    <x v="0"/>
    <x v="5"/>
    <s v="Direção Ambiente e Saneamento "/>
    <s v="03.16.16"/>
    <s v="Direção Ambiente e Saneamento "/>
    <s v="03.16.16"/>
    <x v="62"/>
    <x v="0"/>
    <x v="1"/>
    <x v="1"/>
    <x v="0"/>
    <x v="0"/>
    <x v="2"/>
    <x v="0"/>
    <x v="5"/>
    <s v="2022-02-23"/>
    <x v="1"/>
    <n v="5086"/>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2-2022"/>
  </r>
  <r>
    <x v="1"/>
    <n v="0"/>
    <n v="0"/>
    <n v="0"/>
    <n v="1096902"/>
    <x v="3485"/>
    <x v="0"/>
    <x v="1"/>
    <x v="0"/>
    <s v="03.16.16"/>
    <x v="32"/>
    <x v="0"/>
    <x v="5"/>
    <s v="Direção Ambiente e Saneamento "/>
    <s v="03.16.16"/>
    <s v="Direção Ambiente e Saneamento "/>
    <s v="03.16.16"/>
    <x v="15"/>
    <x v="0"/>
    <x v="1"/>
    <x v="1"/>
    <x v="1"/>
    <x v="0"/>
    <x v="2"/>
    <x v="0"/>
    <x v="5"/>
    <s v="2022-02-23"/>
    <x v="1"/>
    <n v="1096902"/>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2-2022"/>
  </r>
  <r>
    <x v="0"/>
    <n v="0"/>
    <n v="0"/>
    <n v="0"/>
    <n v="1000000"/>
    <x v="3486"/>
    <x v="0"/>
    <x v="0"/>
    <x v="0"/>
    <s v="03.03.10"/>
    <x v="0"/>
    <x v="0"/>
    <x v="0"/>
    <s v="Receitas Da Câmara"/>
    <s v="03.03.10"/>
    <s v="Receitas Da Câmara"/>
    <s v="03.03.10"/>
    <x v="45"/>
    <x v="0"/>
    <x v="1"/>
    <x v="1"/>
    <x v="0"/>
    <x v="0"/>
    <x v="0"/>
    <x v="0"/>
    <x v="5"/>
    <s v="2022-02-25"/>
    <x v="1"/>
    <n v="1000000"/>
    <x v="0"/>
    <m/>
    <x v="0"/>
    <m/>
    <x v="0"/>
    <n v="100474914"/>
    <x v="0"/>
    <x v="0"/>
    <s v="Receitas Da Câmara"/>
    <s v="EXT"/>
    <x v="0"/>
    <s v="RDC"/>
    <x v="0"/>
    <x v="0"/>
    <x v="0"/>
    <x v="0"/>
    <x v="0"/>
    <x v="0"/>
    <x v="0"/>
    <x v="0"/>
    <x v="0"/>
    <x v="0"/>
    <x v="0"/>
    <s v="Receitas Da Câmara"/>
    <x v="0"/>
    <x v="0"/>
    <x v="0"/>
    <x v="0"/>
    <x v="0"/>
    <x v="0"/>
    <x v="0"/>
    <s v="000000"/>
    <x v="0"/>
    <x v="0"/>
    <x v="0"/>
    <x v="0"/>
    <s v="Trans/ feita pela Andradina R Reis pela aquisição compra terreno Bacio, conforme estrato em anexo."/>
  </r>
  <r>
    <x v="1"/>
    <n v="0"/>
    <n v="0"/>
    <n v="0"/>
    <n v="2920"/>
    <x v="3487"/>
    <x v="0"/>
    <x v="0"/>
    <x v="0"/>
    <s v="03.03.10"/>
    <x v="0"/>
    <x v="0"/>
    <x v="0"/>
    <s v="Receitas Da Câmara"/>
    <s v="03.03.10"/>
    <s v="Receitas Da Câmara"/>
    <s v="03.03.10"/>
    <x v="52"/>
    <x v="0"/>
    <x v="5"/>
    <x v="4"/>
    <x v="0"/>
    <x v="0"/>
    <x v="0"/>
    <x v="0"/>
    <x v="5"/>
    <s v="2022-02-25"/>
    <x v="1"/>
    <n v="2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80"/>
    <x v="3488"/>
    <x v="0"/>
    <x v="0"/>
    <x v="0"/>
    <s v="03.03.10"/>
    <x v="0"/>
    <x v="0"/>
    <x v="0"/>
    <s v="Receitas Da Câmara"/>
    <s v="03.03.10"/>
    <s v="Receitas Da Câmara"/>
    <s v="03.03.10"/>
    <x v="40"/>
    <x v="0"/>
    <x v="5"/>
    <x v="4"/>
    <x v="0"/>
    <x v="0"/>
    <x v="0"/>
    <x v="0"/>
    <x v="5"/>
    <s v="2022-02-25"/>
    <x v="1"/>
    <n v="100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441009"/>
    <x v="3489"/>
    <x v="0"/>
    <x v="1"/>
    <x v="0"/>
    <s v="01.27.06.82"/>
    <x v="27"/>
    <x v="2"/>
    <x v="2"/>
    <s v="Requalificação Urbana e habitação"/>
    <s v="01.27.06"/>
    <s v="Requalificação Urbana e habitação"/>
    <s v="01.27.06"/>
    <x v="1"/>
    <x v="0"/>
    <x v="1"/>
    <x v="1"/>
    <x v="0"/>
    <x v="1"/>
    <x v="1"/>
    <x v="0"/>
    <x v="5"/>
    <s v="2022-02-28"/>
    <x v="1"/>
    <n v="441009"/>
    <x v="0"/>
    <m/>
    <x v="0"/>
    <m/>
    <x v="208"/>
    <n v="100477296"/>
    <x v="0"/>
    <x v="0"/>
    <s v="Reabilitação das estradas municipais "/>
    <s v="ORI"/>
    <x v="0"/>
    <m/>
    <x v="0"/>
    <x v="0"/>
    <x v="0"/>
    <x v="0"/>
    <x v="0"/>
    <x v="0"/>
    <x v="0"/>
    <x v="1"/>
    <x v="0"/>
    <x v="0"/>
    <x v="0"/>
    <s v="Reabilitação das estradas municipais "/>
    <x v="0"/>
    <x v="0"/>
    <x v="0"/>
    <x v="0"/>
    <x v="1"/>
    <x v="0"/>
    <x v="0"/>
    <s v="000000"/>
    <x v="0"/>
    <x v="0"/>
    <x v="0"/>
    <x v="0"/>
    <s v="Pagamento a favor de Empresa CGR, Referente aos trabalhos de Calcetamento na localidade de Achada Pissarra, Largo MDR, conforme documento em anexo."/>
  </r>
  <r>
    <x v="0"/>
    <n v="0"/>
    <n v="0"/>
    <n v="0"/>
    <n v="2311706"/>
    <x v="3490"/>
    <x v="0"/>
    <x v="0"/>
    <x v="0"/>
    <s v="03.03.10"/>
    <x v="0"/>
    <x v="0"/>
    <x v="0"/>
    <s v="Receitas Da Câmara"/>
    <s v="03.03.10"/>
    <s v="Receitas Da Câmara"/>
    <s v="03.03.10"/>
    <x v="0"/>
    <x v="0"/>
    <x v="0"/>
    <x v="0"/>
    <x v="0"/>
    <x v="0"/>
    <x v="0"/>
    <x v="0"/>
    <x v="4"/>
    <s v="2022-01-03"/>
    <x v="1"/>
    <n v="2311706"/>
    <x v="0"/>
    <m/>
    <x v="0"/>
    <m/>
    <x v="0"/>
    <n v="100474914"/>
    <x v="0"/>
    <x v="0"/>
    <s v="Receitas Da Câmara"/>
    <s v="EXT"/>
    <x v="0"/>
    <s v="RDC"/>
    <x v="0"/>
    <x v="0"/>
    <x v="0"/>
    <x v="0"/>
    <x v="0"/>
    <x v="0"/>
    <x v="0"/>
    <x v="0"/>
    <x v="0"/>
    <x v="0"/>
    <x v="0"/>
    <s v="Receitas Da Câmara"/>
    <x v="0"/>
    <x v="0"/>
    <x v="0"/>
    <x v="0"/>
    <x v="0"/>
    <x v="0"/>
    <x v="0"/>
    <s v="000000"/>
    <x v="0"/>
    <x v="0"/>
    <x v="0"/>
    <x v="0"/>
    <s v="Transferência do ASSOC CAP VERT, conforme estrato em anexo."/>
  </r>
  <r>
    <x v="1"/>
    <n v="0"/>
    <n v="0"/>
    <n v="0"/>
    <n v="15151"/>
    <x v="3491"/>
    <x v="0"/>
    <x v="1"/>
    <x v="0"/>
    <s v="01.25.01.10"/>
    <x v="25"/>
    <x v="4"/>
    <x v="4"/>
    <s v="Educação"/>
    <s v="01.25.01"/>
    <s v="Educação"/>
    <s v="01.25.01"/>
    <x v="4"/>
    <x v="0"/>
    <x v="3"/>
    <x v="2"/>
    <x v="0"/>
    <x v="1"/>
    <x v="2"/>
    <x v="0"/>
    <x v="2"/>
    <s v="2022-03-04"/>
    <x v="1"/>
    <n v="15151"/>
    <x v="0"/>
    <m/>
    <x v="0"/>
    <m/>
    <x v="96"/>
    <n v="100391760"/>
    <x v="0"/>
    <x v="0"/>
    <s v="Transporte escolar"/>
    <s v="ORI"/>
    <x v="0"/>
    <m/>
    <x v="0"/>
    <x v="0"/>
    <x v="0"/>
    <x v="0"/>
    <x v="0"/>
    <x v="0"/>
    <x v="0"/>
    <x v="1"/>
    <x v="0"/>
    <x v="0"/>
    <x v="0"/>
    <s v="Transporte escolar"/>
    <x v="0"/>
    <x v="0"/>
    <x v="0"/>
    <x v="0"/>
    <x v="1"/>
    <x v="0"/>
    <x v="0"/>
    <s v="000497"/>
    <x v="0"/>
    <x v="0"/>
    <x v="0"/>
    <x v="0"/>
    <s v=" Despesa com aquisição de um jogo de pastilhas TRV, conforme anexo.   "/>
  </r>
  <r>
    <x v="1"/>
    <n v="0"/>
    <n v="0"/>
    <n v="0"/>
    <n v="25750"/>
    <x v="3492"/>
    <x v="0"/>
    <x v="0"/>
    <x v="0"/>
    <s v="03.03.10"/>
    <x v="0"/>
    <x v="0"/>
    <x v="0"/>
    <s v="Receitas Da Câmara"/>
    <s v="03.03.10"/>
    <s v="Receitas Da Câmara"/>
    <s v="03.03.10"/>
    <x v="6"/>
    <x v="0"/>
    <x v="5"/>
    <x v="4"/>
    <x v="0"/>
    <x v="0"/>
    <x v="0"/>
    <x v="0"/>
    <x v="5"/>
    <s v="2022-02-07"/>
    <x v="1"/>
    <n v="25750"/>
    <x v="0"/>
    <m/>
    <x v="0"/>
    <m/>
    <x v="0"/>
    <n v="100474914"/>
    <x v="0"/>
    <x v="0"/>
    <s v="Receitas Da Câmara"/>
    <s v="EXT"/>
    <x v="0"/>
    <s v="RDC"/>
    <x v="0"/>
    <x v="0"/>
    <x v="0"/>
    <x v="0"/>
    <x v="0"/>
    <x v="0"/>
    <x v="0"/>
    <x v="0"/>
    <x v="0"/>
    <x v="0"/>
    <x v="0"/>
    <s v="Receitas Da Câmara"/>
    <x v="0"/>
    <x v="0"/>
    <x v="0"/>
    <x v="0"/>
    <x v="0"/>
    <x v="0"/>
    <x v="0"/>
    <s v="000000"/>
    <x v="0"/>
    <x v="0"/>
    <x v="0"/>
    <x v="0"/>
    <s v="Transferência do roteio casa cidadão Dezembro cidadão 2021, conforme estrato em anexo."/>
  </r>
  <r>
    <x v="1"/>
    <n v="0"/>
    <n v="0"/>
    <n v="0"/>
    <n v="1000"/>
    <x v="3493"/>
    <x v="0"/>
    <x v="1"/>
    <x v="0"/>
    <s v="03.16.24"/>
    <x v="22"/>
    <x v="0"/>
    <x v="5"/>
    <s v="Direcao da Familia, Inclusão, Género e Saúde"/>
    <s v="03.16.24"/>
    <s v="Direcao da Familia, Inclusão, Género e Saúde"/>
    <s v="03.16.24"/>
    <x v="9"/>
    <x v="0"/>
    <x v="1"/>
    <x v="5"/>
    <x v="0"/>
    <x v="0"/>
    <x v="2"/>
    <x v="0"/>
    <x v="2"/>
    <s v="2022-03-23"/>
    <x v="1"/>
    <n v="1000"/>
    <x v="0"/>
    <m/>
    <x v="0"/>
    <m/>
    <x v="38"/>
    <n v="100477415"/>
    <x v="0"/>
    <x v="0"/>
    <s v="Direcao da Familia, Inclusão, Género e Saúde"/>
    <s v="ORI"/>
    <x v="0"/>
    <m/>
    <x v="0"/>
    <x v="0"/>
    <x v="0"/>
    <x v="0"/>
    <x v="0"/>
    <x v="0"/>
    <x v="0"/>
    <x v="0"/>
    <x v="0"/>
    <x v="0"/>
    <x v="0"/>
    <s v="Direcao da Familia, Inclusão, Género e Saúde"/>
    <x v="0"/>
    <x v="0"/>
    <x v="0"/>
    <x v="0"/>
    <x v="0"/>
    <x v="0"/>
    <x v="0"/>
    <s v="000649"/>
    <x v="0"/>
    <x v="0"/>
    <x v="0"/>
    <x v="0"/>
    <s v="Subsidio de transporte a favor do Diretor Anildo Rodrigues, aquando a sua deslocação Cidade Velha, conforme anexo."/>
  </r>
  <r>
    <x v="1"/>
    <n v="0"/>
    <n v="0"/>
    <n v="0"/>
    <n v="3000"/>
    <x v="3494"/>
    <x v="0"/>
    <x v="1"/>
    <x v="0"/>
    <s v="03.16.15"/>
    <x v="6"/>
    <x v="0"/>
    <x v="5"/>
    <s v="Direção Financeira"/>
    <s v="03.16.15"/>
    <s v="Direção Financeira"/>
    <s v="03.16.15"/>
    <x v="9"/>
    <x v="0"/>
    <x v="1"/>
    <x v="5"/>
    <x v="0"/>
    <x v="0"/>
    <x v="2"/>
    <x v="0"/>
    <x v="2"/>
    <s v="2022-03-16"/>
    <x v="1"/>
    <n v="3000"/>
    <x v="0"/>
    <m/>
    <x v="0"/>
    <m/>
    <x v="27"/>
    <n v="100475419"/>
    <x v="0"/>
    <x v="0"/>
    <s v="Direção Financeira"/>
    <s v="ORI"/>
    <x v="0"/>
    <m/>
    <x v="0"/>
    <x v="0"/>
    <x v="0"/>
    <x v="0"/>
    <x v="0"/>
    <x v="0"/>
    <x v="0"/>
    <x v="1"/>
    <x v="0"/>
    <x v="0"/>
    <x v="0"/>
    <s v="Direção Financeira"/>
    <x v="0"/>
    <x v="0"/>
    <x v="0"/>
    <x v="0"/>
    <x v="0"/>
    <x v="0"/>
    <x v="0"/>
    <s v="252002"/>
    <x v="0"/>
    <x v="0"/>
    <x v="0"/>
    <x v="0"/>
    <s v="Ajuda de custo e subsídio de transporte a favor da Srª. Anila Maria Rodrigues pela sua deslocação a cidade da Praia no dia 16 de março para formação/elaboração conta gerência de 2021, conforme proposta em anexo "/>
  </r>
  <r>
    <x v="1"/>
    <n v="0"/>
    <n v="0"/>
    <n v="0"/>
    <n v="7320650"/>
    <x v="3495"/>
    <x v="0"/>
    <x v="1"/>
    <x v="0"/>
    <s v="01.27.02.11"/>
    <x v="14"/>
    <x v="2"/>
    <x v="2"/>
    <s v="Saneamento básico"/>
    <s v="01.27.02"/>
    <s v="Saneamento básico"/>
    <s v="01.27.02"/>
    <x v="4"/>
    <x v="0"/>
    <x v="3"/>
    <x v="2"/>
    <x v="0"/>
    <x v="1"/>
    <x v="2"/>
    <x v="0"/>
    <x v="2"/>
    <s v="2022-03-22"/>
    <x v="1"/>
    <n v="7320650"/>
    <x v="0"/>
    <m/>
    <x v="0"/>
    <m/>
    <x v="383"/>
    <n v="100479311"/>
    <x v="0"/>
    <x v="0"/>
    <s v="Reforço do saneamento básico"/>
    <s v="ORI"/>
    <x v="0"/>
    <m/>
    <x v="0"/>
    <x v="0"/>
    <x v="0"/>
    <x v="0"/>
    <x v="0"/>
    <x v="0"/>
    <x v="0"/>
    <x v="1"/>
    <x v="0"/>
    <x v="0"/>
    <x v="0"/>
    <s v="Reforço do saneamento básico"/>
    <x v="0"/>
    <x v="0"/>
    <x v="0"/>
    <x v="0"/>
    <x v="1"/>
    <x v="0"/>
    <x v="0"/>
    <s v="000636"/>
    <x v="0"/>
    <x v="0"/>
    <x v="0"/>
    <x v="0"/>
    <s v="Liquidação do contrato e da fatura a favor de ALS- Importação e Comercio Internacional, pela aquisição de um Camião de Recolha de Resíduos Sólidos para reforço do saneamento básico, conforme contrato em anexo."/>
  </r>
  <r>
    <x v="1"/>
    <n v="0"/>
    <n v="0"/>
    <n v="0"/>
    <n v="300"/>
    <x v="3496"/>
    <x v="0"/>
    <x v="1"/>
    <x v="0"/>
    <s v="01.25.04.22"/>
    <x v="11"/>
    <x v="4"/>
    <x v="4"/>
    <s v="Cultura"/>
    <s v="01.25.04"/>
    <s v="Cultura"/>
    <s v="01.25.04"/>
    <x v="4"/>
    <x v="0"/>
    <x v="3"/>
    <x v="2"/>
    <x v="0"/>
    <x v="1"/>
    <x v="2"/>
    <x v="0"/>
    <x v="2"/>
    <s v="2022-03-22"/>
    <x v="1"/>
    <n v="30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643"/>
    <x v="0"/>
    <x v="0"/>
    <x v="1"/>
    <x v="0"/>
    <s v="Pagamento a favor do Sr. Jaílson Nunes Furtado referente á animação de uma tarde cultural feita no dia 5 do mês de dezembro, no âmbito da inauguração da requalificação urbana e ambiental de Pilão Cão, conforme proposta em anexo.  "/>
  </r>
  <r>
    <x v="1"/>
    <n v="0"/>
    <n v="0"/>
    <n v="0"/>
    <n v="1700"/>
    <x v="3496"/>
    <x v="0"/>
    <x v="1"/>
    <x v="0"/>
    <s v="01.25.04.22"/>
    <x v="11"/>
    <x v="4"/>
    <x v="4"/>
    <s v="Cultura"/>
    <s v="01.25.04"/>
    <s v="Cultura"/>
    <s v="01.25.04"/>
    <x v="4"/>
    <x v="0"/>
    <x v="3"/>
    <x v="2"/>
    <x v="0"/>
    <x v="1"/>
    <x v="2"/>
    <x v="0"/>
    <x v="2"/>
    <s v="2022-03-22"/>
    <x v="1"/>
    <n v="1700"/>
    <x v="0"/>
    <m/>
    <x v="0"/>
    <m/>
    <x v="473"/>
    <n v="100479316"/>
    <x v="0"/>
    <x v="0"/>
    <s v="Atividades culturais e promoção da cultura no Concelho"/>
    <s v="ORI"/>
    <x v="0"/>
    <s v="ACPCC"/>
    <x v="0"/>
    <x v="0"/>
    <x v="0"/>
    <x v="0"/>
    <x v="0"/>
    <x v="0"/>
    <x v="0"/>
    <x v="1"/>
    <x v="0"/>
    <x v="0"/>
    <x v="0"/>
    <s v="Atividades culturais e promoção da cultura no Concelho"/>
    <x v="0"/>
    <x v="0"/>
    <x v="0"/>
    <x v="0"/>
    <x v="1"/>
    <x v="0"/>
    <x v="0"/>
    <s v="000643"/>
    <x v="0"/>
    <x v="0"/>
    <x v="0"/>
    <x v="0"/>
    <s v="Pagamento a favor do Sr. Jaílson Nunes Furtado referente á animação de uma tarde cultural feita no dia 5 do mês de dezembro, no âmbito da inauguração da requalificação urbana e ambiental de Pilão Cão, conforme proposta em anexo.  "/>
  </r>
  <r>
    <x v="1"/>
    <n v="0"/>
    <n v="0"/>
    <n v="0"/>
    <n v="24500"/>
    <x v="3497"/>
    <x v="0"/>
    <x v="1"/>
    <x v="0"/>
    <s v="01.27.04.10"/>
    <x v="4"/>
    <x v="2"/>
    <x v="2"/>
    <s v="Infra-Estruturas e Transportes"/>
    <s v="01.27.04"/>
    <s v="Infra-Estruturas e Transportes"/>
    <s v="01.27.04"/>
    <x v="4"/>
    <x v="0"/>
    <x v="3"/>
    <x v="2"/>
    <x v="0"/>
    <x v="1"/>
    <x v="2"/>
    <x v="0"/>
    <x v="2"/>
    <s v="2022-03-11"/>
    <x v="1"/>
    <n v="24500"/>
    <x v="0"/>
    <m/>
    <x v="0"/>
    <m/>
    <x v="269"/>
    <n v="100478631"/>
    <x v="0"/>
    <x v="0"/>
    <s v="Plano de Mitigação as secas e maus anos agrícolas"/>
    <s v="ORI"/>
    <x v="0"/>
    <m/>
    <x v="0"/>
    <x v="0"/>
    <x v="0"/>
    <x v="0"/>
    <x v="0"/>
    <x v="0"/>
    <x v="0"/>
    <x v="1"/>
    <x v="0"/>
    <x v="0"/>
    <x v="0"/>
    <s v="Plano de Mitigação as secas e maus anos agrícolas"/>
    <x v="0"/>
    <x v="0"/>
    <x v="0"/>
    <x v="0"/>
    <x v="1"/>
    <x v="0"/>
    <x v="0"/>
    <s v="000571"/>
    <x v="0"/>
    <x v="0"/>
    <x v="0"/>
    <x v="0"/>
    <s v="Pagamento a favor de AL Construções Comercio e Transporte, referente aluguer de transporte para trabalhos de construções no âmbito do Plano Mitigação Publico, conforme documento em anexo."/>
  </r>
  <r>
    <x v="1"/>
    <n v="0"/>
    <n v="0"/>
    <n v="0"/>
    <n v="2960"/>
    <x v="3498"/>
    <x v="0"/>
    <x v="0"/>
    <x v="0"/>
    <s v="03.03.10"/>
    <x v="0"/>
    <x v="0"/>
    <x v="0"/>
    <s v="Receitas Da Câmara"/>
    <s v="03.03.10"/>
    <s v="Receitas Da Câmara"/>
    <s v="03.03.10"/>
    <x v="34"/>
    <x v="0"/>
    <x v="5"/>
    <x v="4"/>
    <x v="0"/>
    <x v="0"/>
    <x v="0"/>
    <x v="0"/>
    <x v="2"/>
    <s v="2022-03-22"/>
    <x v="1"/>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3499"/>
    <x v="0"/>
    <x v="0"/>
    <x v="0"/>
    <s v="03.03.10"/>
    <x v="0"/>
    <x v="0"/>
    <x v="0"/>
    <s v="Receitas Da Câmara"/>
    <s v="03.03.10"/>
    <s v="Receitas Da Câmara"/>
    <s v="03.03.10"/>
    <x v="35"/>
    <x v="0"/>
    <x v="1"/>
    <x v="11"/>
    <x v="0"/>
    <x v="0"/>
    <x v="0"/>
    <x v="0"/>
    <x v="2"/>
    <s v="2022-03-22"/>
    <x v="1"/>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3500"/>
    <x v="0"/>
    <x v="0"/>
    <x v="0"/>
    <s v="03.03.10"/>
    <x v="0"/>
    <x v="0"/>
    <x v="0"/>
    <s v="Receitas Da Câmara"/>
    <s v="03.03.10"/>
    <s v="Receitas Da Câmara"/>
    <s v="03.03.10"/>
    <x v="40"/>
    <x v="0"/>
    <x v="5"/>
    <x v="4"/>
    <x v="0"/>
    <x v="0"/>
    <x v="0"/>
    <x v="0"/>
    <x v="2"/>
    <s v="2022-03-22"/>
    <x v="1"/>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501"/>
    <x v="0"/>
    <x v="0"/>
    <x v="0"/>
    <s v="03.03.10"/>
    <x v="0"/>
    <x v="0"/>
    <x v="0"/>
    <s v="Receitas Da Câmara"/>
    <s v="03.03.10"/>
    <s v="Receitas Da Câmara"/>
    <s v="03.03.10"/>
    <x v="48"/>
    <x v="0"/>
    <x v="5"/>
    <x v="4"/>
    <x v="0"/>
    <x v="0"/>
    <x v="0"/>
    <x v="0"/>
    <x v="2"/>
    <s v="2022-03-22"/>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502"/>
    <x v="0"/>
    <x v="0"/>
    <x v="0"/>
    <s v="03.03.10"/>
    <x v="0"/>
    <x v="0"/>
    <x v="0"/>
    <s v="Receitas Da Câmara"/>
    <s v="03.03.10"/>
    <s v="Receitas Da Câmara"/>
    <s v="03.03.10"/>
    <x v="49"/>
    <x v="0"/>
    <x v="1"/>
    <x v="11"/>
    <x v="0"/>
    <x v="0"/>
    <x v="0"/>
    <x v="0"/>
    <x v="2"/>
    <s v="2022-03-22"/>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900"/>
    <x v="3503"/>
    <x v="0"/>
    <x v="0"/>
    <x v="0"/>
    <s v="03.03.10"/>
    <x v="0"/>
    <x v="0"/>
    <x v="0"/>
    <s v="Receitas Da Câmara"/>
    <s v="03.03.10"/>
    <s v="Receitas Da Câmara"/>
    <s v="03.03.10"/>
    <x v="39"/>
    <x v="0"/>
    <x v="5"/>
    <x v="4"/>
    <x v="0"/>
    <x v="0"/>
    <x v="0"/>
    <x v="0"/>
    <x v="2"/>
    <s v="2022-03-22"/>
    <x v="1"/>
    <n v="8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504"/>
    <x v="0"/>
    <x v="0"/>
    <x v="0"/>
    <s v="03.03.10"/>
    <x v="0"/>
    <x v="0"/>
    <x v="0"/>
    <s v="Receitas Da Câmara"/>
    <s v="03.03.10"/>
    <s v="Receitas Da Câmara"/>
    <s v="03.03.10"/>
    <x v="50"/>
    <x v="0"/>
    <x v="5"/>
    <x v="4"/>
    <x v="0"/>
    <x v="0"/>
    <x v="0"/>
    <x v="0"/>
    <x v="2"/>
    <s v="2022-03-22"/>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3505"/>
    <x v="0"/>
    <x v="0"/>
    <x v="0"/>
    <s v="03.03.10"/>
    <x v="0"/>
    <x v="0"/>
    <x v="0"/>
    <s v="Receitas Da Câmara"/>
    <s v="03.03.10"/>
    <s v="Receitas Da Câmara"/>
    <s v="03.03.10"/>
    <x v="37"/>
    <x v="0"/>
    <x v="5"/>
    <x v="4"/>
    <x v="0"/>
    <x v="0"/>
    <x v="0"/>
    <x v="0"/>
    <x v="2"/>
    <s v="2022-03-22"/>
    <x v="1"/>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3506"/>
    <x v="0"/>
    <x v="0"/>
    <x v="0"/>
    <s v="03.03.10"/>
    <x v="0"/>
    <x v="0"/>
    <x v="0"/>
    <s v="Receitas Da Câmara"/>
    <s v="03.03.10"/>
    <s v="Receitas Da Câmara"/>
    <s v="03.03.10"/>
    <x v="44"/>
    <x v="0"/>
    <x v="5"/>
    <x v="4"/>
    <x v="0"/>
    <x v="0"/>
    <x v="0"/>
    <x v="0"/>
    <x v="2"/>
    <s v="2022-03-22"/>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3507"/>
    <x v="0"/>
    <x v="0"/>
    <x v="0"/>
    <s v="03.03.10"/>
    <x v="0"/>
    <x v="0"/>
    <x v="0"/>
    <s v="Receitas Da Câmara"/>
    <s v="03.03.10"/>
    <s v="Receitas Da Câmara"/>
    <s v="03.03.10"/>
    <x v="41"/>
    <x v="0"/>
    <x v="5"/>
    <x v="4"/>
    <x v="0"/>
    <x v="0"/>
    <x v="0"/>
    <x v="0"/>
    <x v="2"/>
    <s v="2022-03-22"/>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3508"/>
    <x v="0"/>
    <x v="0"/>
    <x v="0"/>
    <s v="03.03.10"/>
    <x v="0"/>
    <x v="0"/>
    <x v="0"/>
    <s v="Receitas Da Câmara"/>
    <s v="03.03.10"/>
    <s v="Receitas Da Câmara"/>
    <s v="03.03.10"/>
    <x v="36"/>
    <x v="0"/>
    <x v="5"/>
    <x v="4"/>
    <x v="0"/>
    <x v="0"/>
    <x v="0"/>
    <x v="0"/>
    <x v="2"/>
    <s v="2022-03-22"/>
    <x v="1"/>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3509"/>
    <x v="0"/>
    <x v="1"/>
    <x v="0"/>
    <s v="03.16.15"/>
    <x v="6"/>
    <x v="0"/>
    <x v="5"/>
    <s v="Direção Financeira"/>
    <s v="03.16.15"/>
    <s v="Direção Financeira"/>
    <s v="03.16.15"/>
    <x v="22"/>
    <x v="0"/>
    <x v="1"/>
    <x v="1"/>
    <x v="0"/>
    <x v="0"/>
    <x v="2"/>
    <x v="0"/>
    <x v="2"/>
    <s v="2022-03-28"/>
    <x v="1"/>
    <n v="2500"/>
    <x v="0"/>
    <m/>
    <x v="0"/>
    <m/>
    <x v="25"/>
    <n v="100478968"/>
    <x v="0"/>
    <x v="0"/>
    <s v="Direção Financeira"/>
    <s v="ORI"/>
    <x v="0"/>
    <m/>
    <x v="0"/>
    <x v="0"/>
    <x v="0"/>
    <x v="0"/>
    <x v="0"/>
    <x v="0"/>
    <x v="0"/>
    <x v="0"/>
    <x v="0"/>
    <x v="0"/>
    <x v="0"/>
    <s v="Direção Financeira"/>
    <x v="0"/>
    <x v="0"/>
    <x v="0"/>
    <x v="0"/>
    <x v="0"/>
    <x v="0"/>
    <x v="0"/>
    <s v="000707"/>
    <x v="0"/>
    <x v="0"/>
    <x v="0"/>
    <x v="0"/>
    <s v="Pagamento favor de Churrasqueira Martins, pelo 02 (dois) Almoços Servido, conforme anexo."/>
  </r>
  <r>
    <x v="1"/>
    <n v="0"/>
    <n v="0"/>
    <n v="0"/>
    <n v="28673"/>
    <x v="3510"/>
    <x v="0"/>
    <x v="1"/>
    <x v="0"/>
    <s v="03.16.15"/>
    <x v="6"/>
    <x v="0"/>
    <x v="5"/>
    <s v="Direção Financeira"/>
    <s v="03.16.15"/>
    <s v="Direção Financeira"/>
    <s v="03.16.15"/>
    <x v="57"/>
    <x v="0"/>
    <x v="1"/>
    <x v="5"/>
    <x v="1"/>
    <x v="0"/>
    <x v="2"/>
    <x v="0"/>
    <x v="2"/>
    <s v="2022-03-29"/>
    <x v="1"/>
    <n v="28673"/>
    <x v="0"/>
    <m/>
    <x v="0"/>
    <m/>
    <x v="220"/>
    <n v="100393075"/>
    <x v="0"/>
    <x v="0"/>
    <s v="Direção Financeira"/>
    <s v="ORI"/>
    <x v="0"/>
    <m/>
    <x v="0"/>
    <x v="0"/>
    <x v="0"/>
    <x v="0"/>
    <x v="0"/>
    <x v="0"/>
    <x v="0"/>
    <x v="0"/>
    <x v="0"/>
    <x v="0"/>
    <x v="0"/>
    <s v="Direção Financeira"/>
    <x v="0"/>
    <x v="0"/>
    <x v="0"/>
    <x v="0"/>
    <x v="0"/>
    <x v="0"/>
    <x v="0"/>
    <s v="000000"/>
    <x v="0"/>
    <x v="0"/>
    <x v="0"/>
    <x v="0"/>
    <s v="Pagamento a favor de Tecnicil Industria, pela aquisição de 37 (trinta e sete) caixa de agua de 0.33cl, para os serviços do paços do Concelho, conforme documento em anexo."/>
  </r>
  <r>
    <x v="1"/>
    <n v="0"/>
    <n v="0"/>
    <n v="0"/>
    <n v="20743"/>
    <x v="3511"/>
    <x v="0"/>
    <x v="0"/>
    <x v="0"/>
    <s v="80.02.01"/>
    <x v="3"/>
    <x v="3"/>
    <x v="3"/>
    <s v="Retenções Iur"/>
    <s v="80.02.01"/>
    <s v="Retenções Iur"/>
    <s v="80.02.01"/>
    <x v="3"/>
    <x v="0"/>
    <x v="2"/>
    <x v="1"/>
    <x v="1"/>
    <x v="2"/>
    <x v="0"/>
    <x v="0"/>
    <x v="2"/>
    <s v="2022-03-23"/>
    <x v="1"/>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3512"/>
    <x v="0"/>
    <x v="0"/>
    <x v="0"/>
    <s v="80.02.10.01"/>
    <x v="9"/>
    <x v="3"/>
    <x v="3"/>
    <s v="Outros"/>
    <s v="80.02.10"/>
    <s v="Outros"/>
    <s v="80.02.10"/>
    <x v="29"/>
    <x v="0"/>
    <x v="2"/>
    <x v="1"/>
    <x v="1"/>
    <x v="2"/>
    <x v="0"/>
    <x v="0"/>
    <x v="2"/>
    <s v="2022-03-23"/>
    <x v="1"/>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3513"/>
    <x v="0"/>
    <x v="0"/>
    <x v="0"/>
    <s v="80.02.10.02"/>
    <x v="18"/>
    <x v="3"/>
    <x v="3"/>
    <s v="Outros"/>
    <s v="80.02.10"/>
    <s v="Outros"/>
    <s v="80.02.10"/>
    <x v="30"/>
    <x v="0"/>
    <x v="2"/>
    <x v="1"/>
    <x v="1"/>
    <x v="2"/>
    <x v="0"/>
    <x v="0"/>
    <x v="2"/>
    <s v="2022-03-23"/>
    <x v="1"/>
    <n v="162"/>
    <x v="0"/>
    <m/>
    <x v="0"/>
    <m/>
    <x v="34"/>
    <n v="100474707"/>
    <x v="0"/>
    <x v="0"/>
    <s v="Retençoes STAPS"/>
    <s v="ORI"/>
    <x v="0"/>
    <s v="RSND"/>
    <x v="0"/>
    <x v="0"/>
    <x v="0"/>
    <x v="0"/>
    <x v="0"/>
    <x v="0"/>
    <x v="0"/>
    <x v="1"/>
    <x v="0"/>
    <x v="0"/>
    <x v="0"/>
    <s v="Retençoes STAPS"/>
    <x v="0"/>
    <x v="0"/>
    <x v="0"/>
    <x v="0"/>
    <x v="2"/>
    <x v="0"/>
    <x v="0"/>
    <s v="000000"/>
    <x v="0"/>
    <x v="1"/>
    <x v="0"/>
    <x v="0"/>
    <s v="RETENCAO OT"/>
  </r>
  <r>
    <x v="1"/>
    <n v="0"/>
    <n v="0"/>
    <n v="0"/>
    <n v="14979"/>
    <x v="3514"/>
    <x v="0"/>
    <x v="0"/>
    <x v="0"/>
    <s v="80.02.01"/>
    <x v="3"/>
    <x v="3"/>
    <x v="3"/>
    <s v="Retenções Iur"/>
    <s v="80.02.01"/>
    <s v="Retenções Iur"/>
    <s v="80.02.01"/>
    <x v="3"/>
    <x v="0"/>
    <x v="2"/>
    <x v="1"/>
    <x v="1"/>
    <x v="2"/>
    <x v="0"/>
    <x v="0"/>
    <x v="2"/>
    <s v="2022-03-23"/>
    <x v="1"/>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3515"/>
    <x v="0"/>
    <x v="0"/>
    <x v="0"/>
    <s v="80.02.10.01"/>
    <x v="9"/>
    <x v="3"/>
    <x v="3"/>
    <s v="Outros"/>
    <s v="80.02.10"/>
    <s v="Outros"/>
    <s v="80.02.10"/>
    <x v="29"/>
    <x v="0"/>
    <x v="2"/>
    <x v="1"/>
    <x v="1"/>
    <x v="2"/>
    <x v="0"/>
    <x v="0"/>
    <x v="2"/>
    <s v="2022-03-23"/>
    <x v="1"/>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3516"/>
    <x v="0"/>
    <x v="0"/>
    <x v="0"/>
    <s v="80.02.01"/>
    <x v="3"/>
    <x v="3"/>
    <x v="3"/>
    <s v="Retenções Iur"/>
    <s v="80.02.01"/>
    <s v="Retenções Iur"/>
    <s v="80.02.01"/>
    <x v="3"/>
    <x v="0"/>
    <x v="2"/>
    <x v="1"/>
    <x v="1"/>
    <x v="2"/>
    <x v="0"/>
    <x v="0"/>
    <x v="2"/>
    <s v="2022-03-23"/>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3517"/>
    <x v="0"/>
    <x v="0"/>
    <x v="0"/>
    <s v="80.02.10.01"/>
    <x v="9"/>
    <x v="3"/>
    <x v="3"/>
    <s v="Outros"/>
    <s v="80.02.10"/>
    <s v="Outros"/>
    <s v="80.02.10"/>
    <x v="29"/>
    <x v="0"/>
    <x v="2"/>
    <x v="1"/>
    <x v="1"/>
    <x v="2"/>
    <x v="0"/>
    <x v="0"/>
    <x v="2"/>
    <s v="2022-03-23"/>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8762"/>
    <x v="3518"/>
    <x v="0"/>
    <x v="0"/>
    <x v="0"/>
    <s v="80.02.01"/>
    <x v="3"/>
    <x v="3"/>
    <x v="3"/>
    <s v="Retenções Iur"/>
    <s v="80.02.01"/>
    <s v="Retenções Iur"/>
    <s v="80.02.01"/>
    <x v="3"/>
    <x v="0"/>
    <x v="2"/>
    <x v="1"/>
    <x v="1"/>
    <x v="2"/>
    <x v="0"/>
    <x v="0"/>
    <x v="2"/>
    <s v="2022-03-23"/>
    <x v="1"/>
    <n v="8762"/>
    <x v="0"/>
    <m/>
    <x v="0"/>
    <m/>
    <x v="3"/>
    <n v="100474696"/>
    <x v="0"/>
    <x v="0"/>
    <s v="Retenções Iur"/>
    <s v="ORI"/>
    <x v="0"/>
    <s v="RIUR"/>
    <x v="0"/>
    <x v="0"/>
    <x v="0"/>
    <x v="0"/>
    <x v="0"/>
    <x v="0"/>
    <x v="0"/>
    <x v="0"/>
    <x v="0"/>
    <x v="0"/>
    <x v="0"/>
    <s v="Retenções Iur"/>
    <x v="0"/>
    <x v="0"/>
    <x v="0"/>
    <x v="0"/>
    <x v="2"/>
    <x v="0"/>
    <x v="0"/>
    <s v="000000"/>
    <x v="0"/>
    <x v="1"/>
    <x v="0"/>
    <x v="0"/>
    <s v="RETENCAO OT"/>
  </r>
  <r>
    <x v="1"/>
    <n v="0"/>
    <n v="0"/>
    <n v="0"/>
    <n v="9241"/>
    <x v="3519"/>
    <x v="0"/>
    <x v="0"/>
    <x v="0"/>
    <s v="80.02.10.01"/>
    <x v="9"/>
    <x v="3"/>
    <x v="3"/>
    <s v="Outros"/>
    <s v="80.02.10"/>
    <s v="Outros"/>
    <s v="80.02.10"/>
    <x v="29"/>
    <x v="0"/>
    <x v="2"/>
    <x v="1"/>
    <x v="1"/>
    <x v="2"/>
    <x v="0"/>
    <x v="0"/>
    <x v="2"/>
    <s v="2022-03-23"/>
    <x v="1"/>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16"/>
    <x v="3520"/>
    <x v="0"/>
    <x v="0"/>
    <x v="0"/>
    <s v="80.02.10.26"/>
    <x v="21"/>
    <x v="3"/>
    <x v="3"/>
    <s v="Outros"/>
    <s v="80.02.10"/>
    <s v="Outros"/>
    <s v="80.02.10"/>
    <x v="31"/>
    <x v="0"/>
    <x v="2"/>
    <x v="10"/>
    <x v="1"/>
    <x v="2"/>
    <x v="0"/>
    <x v="0"/>
    <x v="2"/>
    <s v="2022-03-23"/>
    <x v="1"/>
    <n v="2916"/>
    <x v="0"/>
    <m/>
    <x v="0"/>
    <m/>
    <x v="37"/>
    <n v="100479277"/>
    <x v="0"/>
    <x v="0"/>
    <s v="Retenção Sansung"/>
    <s v="ORI"/>
    <x v="0"/>
    <s v="RS"/>
    <x v="0"/>
    <x v="0"/>
    <x v="0"/>
    <x v="0"/>
    <x v="0"/>
    <x v="0"/>
    <x v="0"/>
    <x v="1"/>
    <x v="0"/>
    <x v="0"/>
    <x v="0"/>
    <s v="Retenção Sansung"/>
    <x v="0"/>
    <x v="0"/>
    <x v="0"/>
    <x v="0"/>
    <x v="2"/>
    <x v="0"/>
    <x v="0"/>
    <s v="000000"/>
    <x v="0"/>
    <x v="1"/>
    <x v="0"/>
    <x v="0"/>
    <s v="RETENCAO OT"/>
  </r>
  <r>
    <x v="1"/>
    <n v="0"/>
    <n v="0"/>
    <n v="0"/>
    <n v="10834"/>
    <x v="3521"/>
    <x v="0"/>
    <x v="0"/>
    <x v="0"/>
    <s v="80.02.01"/>
    <x v="3"/>
    <x v="3"/>
    <x v="3"/>
    <s v="Retenções Iur"/>
    <s v="80.02.01"/>
    <s v="Retenções Iur"/>
    <s v="80.02.01"/>
    <x v="3"/>
    <x v="0"/>
    <x v="2"/>
    <x v="1"/>
    <x v="1"/>
    <x v="2"/>
    <x v="0"/>
    <x v="0"/>
    <x v="2"/>
    <s v="2022-03-23"/>
    <x v="1"/>
    <n v="10834"/>
    <x v="0"/>
    <m/>
    <x v="0"/>
    <m/>
    <x v="3"/>
    <n v="100474696"/>
    <x v="0"/>
    <x v="0"/>
    <s v="Retenções Iur"/>
    <s v="ORI"/>
    <x v="0"/>
    <s v="RIUR"/>
    <x v="0"/>
    <x v="0"/>
    <x v="0"/>
    <x v="0"/>
    <x v="0"/>
    <x v="0"/>
    <x v="0"/>
    <x v="0"/>
    <x v="0"/>
    <x v="0"/>
    <x v="0"/>
    <s v="Retenções Iur"/>
    <x v="0"/>
    <x v="0"/>
    <x v="0"/>
    <x v="0"/>
    <x v="2"/>
    <x v="0"/>
    <x v="0"/>
    <s v="000000"/>
    <x v="0"/>
    <x v="1"/>
    <x v="0"/>
    <x v="0"/>
    <s v="RETENCAO OT"/>
  </r>
  <r>
    <x v="1"/>
    <n v="0"/>
    <n v="0"/>
    <n v="0"/>
    <n v="2300"/>
    <x v="3522"/>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efferson Vaz, pelo serviço de prestado no centro da juventude de Achada Monte referente ao mês dejaneiro 2022, conforme justificativos em anexo."/>
  </r>
  <r>
    <x v="1"/>
    <n v="0"/>
    <n v="0"/>
    <n v="0"/>
    <n v="13030"/>
    <x v="3522"/>
    <x v="0"/>
    <x v="1"/>
    <x v="0"/>
    <s v="01.27.02.11"/>
    <x v="14"/>
    <x v="2"/>
    <x v="2"/>
    <s v="Saneamento básico"/>
    <s v="01.27.02"/>
    <s v="Saneamento básico"/>
    <s v="01.27.02"/>
    <x v="4"/>
    <x v="0"/>
    <x v="3"/>
    <x v="2"/>
    <x v="0"/>
    <x v="1"/>
    <x v="2"/>
    <x v="0"/>
    <x v="4"/>
    <s v="2022-01-27"/>
    <x v="1"/>
    <n v="13030"/>
    <x v="0"/>
    <m/>
    <x v="0"/>
    <m/>
    <x v="62"/>
    <n v="100477387"/>
    <x v="0"/>
    <x v="0"/>
    <s v="Reforço do saneamento básico"/>
    <s v="ORI"/>
    <x v="0"/>
    <m/>
    <x v="0"/>
    <x v="0"/>
    <x v="0"/>
    <x v="0"/>
    <x v="0"/>
    <x v="0"/>
    <x v="0"/>
    <x v="1"/>
    <x v="0"/>
    <x v="0"/>
    <x v="0"/>
    <s v="Reforço do saneamento básico"/>
    <x v="0"/>
    <x v="0"/>
    <x v="0"/>
    <x v="0"/>
    <x v="1"/>
    <x v="0"/>
    <x v="0"/>
    <s v="000000"/>
    <x v="0"/>
    <x v="0"/>
    <x v="0"/>
    <x v="0"/>
    <s v="Pagamento a favor do Sr. Jefferson Vaz, pelo serviço de prestado no centro da juventude de Achada Monte referente ao mês dejaneiro 2022, conforme justificativos em anexo."/>
  </r>
  <r>
    <x v="1"/>
    <n v="0"/>
    <n v="0"/>
    <n v="0"/>
    <n v="2300"/>
    <x v="3523"/>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a. Samira Miranda, pelo serviço prestado na limpeza urbana, referente a mês de Janeiro de 2022, conforme justificativo em anexo."/>
  </r>
  <r>
    <x v="1"/>
    <n v="0"/>
    <n v="0"/>
    <n v="0"/>
    <n v="13030"/>
    <x v="3523"/>
    <x v="0"/>
    <x v="1"/>
    <x v="0"/>
    <s v="01.27.02.11"/>
    <x v="14"/>
    <x v="2"/>
    <x v="2"/>
    <s v="Saneamento básico"/>
    <s v="01.27.02"/>
    <s v="Saneamento básico"/>
    <s v="01.27.02"/>
    <x v="4"/>
    <x v="0"/>
    <x v="3"/>
    <x v="2"/>
    <x v="0"/>
    <x v="1"/>
    <x v="2"/>
    <x v="0"/>
    <x v="4"/>
    <s v="2022-01-27"/>
    <x v="1"/>
    <n v="13030"/>
    <x v="0"/>
    <m/>
    <x v="0"/>
    <m/>
    <x v="24"/>
    <n v="100478910"/>
    <x v="0"/>
    <x v="0"/>
    <s v="Reforço do saneamento básico"/>
    <s v="ORI"/>
    <x v="0"/>
    <m/>
    <x v="0"/>
    <x v="0"/>
    <x v="0"/>
    <x v="0"/>
    <x v="0"/>
    <x v="0"/>
    <x v="0"/>
    <x v="1"/>
    <x v="0"/>
    <x v="0"/>
    <x v="0"/>
    <s v="Reforço do saneamento básico"/>
    <x v="0"/>
    <x v="0"/>
    <x v="0"/>
    <x v="0"/>
    <x v="1"/>
    <x v="0"/>
    <x v="0"/>
    <s v="000000"/>
    <x v="0"/>
    <x v="0"/>
    <x v="0"/>
    <x v="0"/>
    <s v="Pagamento a favor da sra. Samira Miranda, pelo serviço prestado na limpeza urbana, referente a mês de Janeiro de 2022, conforme justificativo em anexo."/>
  </r>
  <r>
    <x v="1"/>
    <n v="0"/>
    <n v="0"/>
    <n v="0"/>
    <n v="2300"/>
    <x v="3524"/>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janeiro 2022, conforme justificativo e anexo.   "/>
  </r>
  <r>
    <x v="1"/>
    <n v="0"/>
    <n v="0"/>
    <n v="0"/>
    <n v="13030"/>
    <x v="3524"/>
    <x v="0"/>
    <x v="1"/>
    <x v="0"/>
    <s v="01.27.02.11"/>
    <x v="14"/>
    <x v="2"/>
    <x v="2"/>
    <s v="Saneamento básico"/>
    <s v="01.27.02"/>
    <s v="Saneamento básico"/>
    <s v="01.27.02"/>
    <x v="4"/>
    <x v="0"/>
    <x v="3"/>
    <x v="2"/>
    <x v="0"/>
    <x v="1"/>
    <x v="2"/>
    <x v="0"/>
    <x v="4"/>
    <s v="2022-01-27"/>
    <x v="1"/>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janeiro 2022, conforme justificativo e anexo.   "/>
  </r>
  <r>
    <x v="1"/>
    <n v="0"/>
    <n v="0"/>
    <n v="0"/>
    <n v="2400"/>
    <x v="3525"/>
    <x v="0"/>
    <x v="1"/>
    <x v="0"/>
    <s v="03.16.15"/>
    <x v="6"/>
    <x v="0"/>
    <x v="5"/>
    <s v="Direção Financeira"/>
    <s v="03.16.15"/>
    <s v="Direção Financeira"/>
    <s v="03.16.15"/>
    <x v="67"/>
    <x v="0"/>
    <x v="1"/>
    <x v="1"/>
    <x v="0"/>
    <x v="0"/>
    <x v="2"/>
    <x v="0"/>
    <x v="5"/>
    <s v="2022-02-03"/>
    <x v="1"/>
    <n v="2400"/>
    <x v="0"/>
    <m/>
    <x v="0"/>
    <m/>
    <x v="0"/>
    <n v="100474914"/>
    <x v="0"/>
    <x v="0"/>
    <s v="Direção Financeira"/>
    <s v="ORI"/>
    <x v="0"/>
    <m/>
    <x v="0"/>
    <x v="0"/>
    <x v="0"/>
    <x v="0"/>
    <x v="0"/>
    <x v="0"/>
    <x v="0"/>
    <x v="0"/>
    <x v="0"/>
    <x v="0"/>
    <x v="0"/>
    <s v="Direção Financeira"/>
    <x v="0"/>
    <x v="0"/>
    <x v="0"/>
    <x v="0"/>
    <x v="0"/>
    <x v="0"/>
    <x v="0"/>
    <s v="000206"/>
    <x v="0"/>
    <x v="0"/>
    <x v="0"/>
    <x v="0"/>
    <s v="Pagamento a favor de MP Serviços, referente a aquisição de um carimbo auto-tintado, conforme anexo.  "/>
  </r>
  <r>
    <x v="1"/>
    <n v="0"/>
    <n v="0"/>
    <n v="0"/>
    <n v="60000"/>
    <x v="3526"/>
    <x v="0"/>
    <x v="1"/>
    <x v="0"/>
    <s v="01.25.05.10"/>
    <x v="5"/>
    <x v="4"/>
    <x v="4"/>
    <s v="Saúde"/>
    <s v="01.25.05"/>
    <s v="Saúde"/>
    <s v="01.25.05"/>
    <x v="5"/>
    <x v="0"/>
    <x v="4"/>
    <x v="3"/>
    <x v="0"/>
    <x v="1"/>
    <x v="2"/>
    <x v="0"/>
    <x v="5"/>
    <s v="2022-02-17"/>
    <x v="1"/>
    <n v="60000"/>
    <x v="0"/>
    <m/>
    <x v="0"/>
    <m/>
    <x v="5"/>
    <n v="100476920"/>
    <x v="0"/>
    <x v="0"/>
    <s v="Assistencia social"/>
    <s v="ORI"/>
    <x v="0"/>
    <m/>
    <x v="0"/>
    <x v="0"/>
    <x v="0"/>
    <x v="0"/>
    <x v="0"/>
    <x v="0"/>
    <x v="0"/>
    <x v="1"/>
    <x v="0"/>
    <x v="0"/>
    <x v="0"/>
    <s v="Assistencia social"/>
    <x v="0"/>
    <x v="0"/>
    <x v="0"/>
    <x v="0"/>
    <x v="1"/>
    <x v="0"/>
    <x v="0"/>
    <s v="000303"/>
    <x v="0"/>
    <x v="0"/>
    <x v="0"/>
    <x v="0"/>
    <s v="Pagamento a favor do Felisberto Carvalho, pela aquisição combustíveis referente ao serviço prestado na assistência social, conforme fatura em anexo."/>
  </r>
  <r>
    <x v="1"/>
    <n v="0"/>
    <n v="0"/>
    <n v="0"/>
    <n v="500"/>
    <x v="3527"/>
    <x v="0"/>
    <x v="1"/>
    <x v="0"/>
    <s v="01.25.05.09"/>
    <x v="15"/>
    <x v="4"/>
    <x v="4"/>
    <s v="Saúde"/>
    <s v="01.25.05"/>
    <s v="Saúde"/>
    <s v="01.25.05"/>
    <x v="5"/>
    <x v="0"/>
    <x v="4"/>
    <x v="3"/>
    <x v="0"/>
    <x v="1"/>
    <x v="2"/>
    <x v="0"/>
    <x v="5"/>
    <s v="2022-02-18"/>
    <x v="1"/>
    <n v="500"/>
    <x v="0"/>
    <m/>
    <x v="0"/>
    <m/>
    <x v="31"/>
    <n v="100475975"/>
    <x v="0"/>
    <x v="0"/>
    <s v="Apoio a Consultas de Especialidade e Medicamentos"/>
    <s v="ORI"/>
    <x v="0"/>
    <s v="ACE"/>
    <x v="0"/>
    <x v="0"/>
    <x v="0"/>
    <x v="0"/>
    <x v="0"/>
    <x v="0"/>
    <x v="0"/>
    <x v="1"/>
    <x v="0"/>
    <x v="0"/>
    <x v="0"/>
    <s v="Apoio a Consultas de Especialidade e Medicamentos"/>
    <x v="0"/>
    <x v="0"/>
    <x v="0"/>
    <x v="0"/>
    <x v="1"/>
    <x v="0"/>
    <x v="0"/>
    <s v="000313"/>
    <x v="0"/>
    <x v="0"/>
    <x v="0"/>
    <x v="0"/>
    <s v="Apoio a favor da Srª. Arcangela Mendes Furtado, referente a realização de consultas - diálises, conforme proposta em anexo."/>
  </r>
  <r>
    <x v="1"/>
    <n v="0"/>
    <n v="0"/>
    <n v="0"/>
    <n v="255"/>
    <x v="3528"/>
    <x v="0"/>
    <x v="0"/>
    <x v="0"/>
    <s v="80.02.01"/>
    <x v="3"/>
    <x v="3"/>
    <x v="3"/>
    <s v="Retenções Iur"/>
    <s v="80.02.01"/>
    <s v="Retenções Iur"/>
    <s v="80.02.01"/>
    <x v="3"/>
    <x v="0"/>
    <x v="2"/>
    <x v="1"/>
    <x v="1"/>
    <x v="2"/>
    <x v="0"/>
    <x v="0"/>
    <x v="5"/>
    <s v="2022-02-23"/>
    <x v="1"/>
    <n v="255"/>
    <x v="0"/>
    <m/>
    <x v="0"/>
    <m/>
    <x v="3"/>
    <n v="100474696"/>
    <x v="0"/>
    <x v="0"/>
    <s v="Retenções Iur"/>
    <s v="ORI"/>
    <x v="0"/>
    <s v="RIUR"/>
    <x v="0"/>
    <x v="0"/>
    <x v="0"/>
    <x v="0"/>
    <x v="0"/>
    <x v="0"/>
    <x v="0"/>
    <x v="0"/>
    <x v="0"/>
    <x v="0"/>
    <x v="0"/>
    <s v="Retenções Iur"/>
    <x v="0"/>
    <x v="0"/>
    <x v="0"/>
    <x v="0"/>
    <x v="2"/>
    <x v="0"/>
    <x v="0"/>
    <s v="000000"/>
    <x v="0"/>
    <x v="1"/>
    <x v="0"/>
    <x v="0"/>
    <s v="RETENCAO OT"/>
  </r>
  <r>
    <x v="1"/>
    <n v="0"/>
    <n v="0"/>
    <n v="0"/>
    <n v="300"/>
    <x v="3529"/>
    <x v="0"/>
    <x v="0"/>
    <x v="0"/>
    <s v="80.02.01"/>
    <x v="3"/>
    <x v="3"/>
    <x v="3"/>
    <s v="Retenções Iur"/>
    <s v="80.02.01"/>
    <s v="Retenções Iur"/>
    <s v="80.02.01"/>
    <x v="3"/>
    <x v="0"/>
    <x v="2"/>
    <x v="1"/>
    <x v="1"/>
    <x v="2"/>
    <x v="0"/>
    <x v="0"/>
    <x v="5"/>
    <s v="2022-02-21"/>
    <x v="1"/>
    <n v="300"/>
    <x v="0"/>
    <m/>
    <x v="0"/>
    <m/>
    <x v="3"/>
    <n v="100474696"/>
    <x v="0"/>
    <x v="0"/>
    <s v="Retenções Iur"/>
    <s v="ORI"/>
    <x v="0"/>
    <s v="RIUR"/>
    <x v="0"/>
    <x v="0"/>
    <x v="0"/>
    <x v="0"/>
    <x v="0"/>
    <x v="0"/>
    <x v="0"/>
    <x v="0"/>
    <x v="0"/>
    <x v="0"/>
    <x v="0"/>
    <s v="Retenções Iur"/>
    <x v="0"/>
    <x v="0"/>
    <x v="0"/>
    <x v="0"/>
    <x v="2"/>
    <x v="0"/>
    <x v="0"/>
    <s v="000000"/>
    <x v="0"/>
    <x v="1"/>
    <x v="0"/>
    <x v="0"/>
    <s v="RETENCAO OT"/>
  </r>
  <r>
    <x v="1"/>
    <n v="0"/>
    <n v="0"/>
    <n v="0"/>
    <n v="235600"/>
    <x v="3530"/>
    <x v="0"/>
    <x v="1"/>
    <x v="0"/>
    <s v="01.27.04.10"/>
    <x v="4"/>
    <x v="2"/>
    <x v="2"/>
    <s v="Infra-Estruturas e Transportes"/>
    <s v="01.27.04"/>
    <s v="Infra-Estruturas e Transportes"/>
    <s v="01.27.04"/>
    <x v="4"/>
    <x v="0"/>
    <x v="3"/>
    <x v="2"/>
    <x v="0"/>
    <x v="1"/>
    <x v="2"/>
    <x v="0"/>
    <x v="4"/>
    <s v="2022-01-12"/>
    <x v="1"/>
    <n v="235600"/>
    <x v="0"/>
    <m/>
    <x v="0"/>
    <m/>
    <x v="90"/>
    <n v="100392191"/>
    <x v="0"/>
    <x v="0"/>
    <s v="Plano de Mitigação as secas e maus anos agrícolas"/>
    <s v="ORI"/>
    <x v="0"/>
    <m/>
    <x v="0"/>
    <x v="0"/>
    <x v="0"/>
    <x v="0"/>
    <x v="0"/>
    <x v="0"/>
    <x v="0"/>
    <x v="1"/>
    <x v="0"/>
    <x v="0"/>
    <x v="0"/>
    <s v="Plano de Mitigação as secas e maus anos agrícolas"/>
    <x v="0"/>
    <x v="0"/>
    <x v="0"/>
    <x v="0"/>
    <x v="1"/>
    <x v="0"/>
    <x v="0"/>
    <s v="000045"/>
    <x v="0"/>
    <x v="0"/>
    <x v="0"/>
    <x v="0"/>
    <s v="pagamento de 50%, a favor de Multidata para a aquisição de computadores para os técnicos, no âmbito do projeto plano de mitigação as secas e maus anos agrícolas."/>
  </r>
  <r>
    <x v="0"/>
    <n v="0"/>
    <n v="0"/>
    <n v="0"/>
    <n v="26470"/>
    <x v="3531"/>
    <x v="0"/>
    <x v="1"/>
    <x v="0"/>
    <s v="03.16.15"/>
    <x v="6"/>
    <x v="0"/>
    <x v="5"/>
    <s v="Direção Financeira"/>
    <s v="03.16.15"/>
    <s v="Direção Financeira"/>
    <s v="03.16.15"/>
    <x v="71"/>
    <x v="0"/>
    <x v="1"/>
    <x v="1"/>
    <x v="0"/>
    <x v="0"/>
    <x v="1"/>
    <x v="0"/>
    <x v="4"/>
    <s v="2022-01-14"/>
    <x v="1"/>
    <n v="26470"/>
    <x v="0"/>
    <m/>
    <x v="0"/>
    <m/>
    <x v="3"/>
    <n v="100474696"/>
    <x v="0"/>
    <x v="1"/>
    <s v="Direção Financeira"/>
    <s v="ORI"/>
    <x v="0"/>
    <m/>
    <x v="0"/>
    <x v="0"/>
    <x v="0"/>
    <x v="0"/>
    <x v="0"/>
    <x v="0"/>
    <x v="0"/>
    <x v="1"/>
    <x v="0"/>
    <x v="0"/>
    <x v="0"/>
    <s v="Direção Financeira"/>
    <x v="0"/>
    <x v="0"/>
    <x v="0"/>
    <x v="0"/>
    <x v="0"/>
    <x v="0"/>
    <x v="0"/>
    <s v="000051"/>
    <x v="0"/>
    <x v="0"/>
    <x v="1"/>
    <x v="0"/>
    <s v="Pagamento de Dividas a favor de Hélio Sanches, conforme doc em anexo."/>
  </r>
  <r>
    <x v="1"/>
    <n v="0"/>
    <n v="0"/>
    <n v="0"/>
    <n v="26470"/>
    <x v="3532"/>
    <x v="0"/>
    <x v="0"/>
    <x v="0"/>
    <s v="80.02.01"/>
    <x v="3"/>
    <x v="3"/>
    <x v="3"/>
    <s v="Retenções Iur"/>
    <s v="80.02.01"/>
    <s v="Retenções Iur"/>
    <s v="80.02.01"/>
    <x v="3"/>
    <x v="0"/>
    <x v="2"/>
    <x v="1"/>
    <x v="1"/>
    <x v="2"/>
    <x v="0"/>
    <x v="0"/>
    <x v="4"/>
    <s v="2022-01-14"/>
    <x v="1"/>
    <n v="26470"/>
    <x v="0"/>
    <m/>
    <x v="0"/>
    <m/>
    <x v="3"/>
    <n v="100474696"/>
    <x v="0"/>
    <x v="0"/>
    <s v="Retenções Iur"/>
    <s v="ORI"/>
    <x v="0"/>
    <s v="RIUR"/>
    <x v="0"/>
    <x v="0"/>
    <x v="0"/>
    <x v="0"/>
    <x v="0"/>
    <x v="0"/>
    <x v="0"/>
    <x v="0"/>
    <x v="0"/>
    <x v="0"/>
    <x v="0"/>
    <s v="Retenções Iur"/>
    <x v="0"/>
    <x v="0"/>
    <x v="0"/>
    <x v="0"/>
    <x v="2"/>
    <x v="0"/>
    <x v="0"/>
    <s v="000000"/>
    <x v="0"/>
    <x v="1"/>
    <x v="0"/>
    <x v="0"/>
    <s v="RETENCAO OT"/>
  </r>
  <r>
    <x v="0"/>
    <n v="0"/>
    <n v="0"/>
    <n v="0"/>
    <n v="150000"/>
    <x v="3531"/>
    <x v="0"/>
    <x v="1"/>
    <x v="0"/>
    <s v="03.16.15"/>
    <x v="6"/>
    <x v="0"/>
    <x v="5"/>
    <s v="Direção Financeira"/>
    <s v="03.16.15"/>
    <s v="Direção Financeira"/>
    <s v="03.16.15"/>
    <x v="71"/>
    <x v="0"/>
    <x v="1"/>
    <x v="1"/>
    <x v="0"/>
    <x v="0"/>
    <x v="1"/>
    <x v="0"/>
    <x v="4"/>
    <s v="2022-01-14"/>
    <x v="1"/>
    <n v="150000"/>
    <x v="0"/>
    <m/>
    <x v="0"/>
    <m/>
    <x v="437"/>
    <n v="100227823"/>
    <x v="0"/>
    <x v="0"/>
    <s v="Direção Financeira"/>
    <s v="ORI"/>
    <x v="0"/>
    <m/>
    <x v="0"/>
    <x v="0"/>
    <x v="0"/>
    <x v="0"/>
    <x v="0"/>
    <x v="0"/>
    <x v="0"/>
    <x v="1"/>
    <x v="0"/>
    <x v="0"/>
    <x v="0"/>
    <s v="Direção Financeira"/>
    <x v="0"/>
    <x v="0"/>
    <x v="0"/>
    <x v="0"/>
    <x v="0"/>
    <x v="0"/>
    <x v="0"/>
    <s v="000051"/>
    <x v="0"/>
    <x v="0"/>
    <x v="0"/>
    <x v="0"/>
    <s v="Pagamento de Dividas a favor de Hélio Sanches, conforme doc em anexo."/>
  </r>
  <r>
    <x v="1"/>
    <n v="0"/>
    <n v="0"/>
    <n v="0"/>
    <n v="10109"/>
    <x v="3533"/>
    <x v="0"/>
    <x v="0"/>
    <x v="0"/>
    <s v="80.02.01"/>
    <x v="3"/>
    <x v="3"/>
    <x v="3"/>
    <s v="Retenções Iur"/>
    <s v="80.02.01"/>
    <s v="Retenções Iur"/>
    <s v="80.02.01"/>
    <x v="3"/>
    <x v="0"/>
    <x v="2"/>
    <x v="1"/>
    <x v="1"/>
    <x v="2"/>
    <x v="0"/>
    <x v="0"/>
    <x v="5"/>
    <s v="2022-02-22"/>
    <x v="1"/>
    <n v="10109"/>
    <x v="0"/>
    <m/>
    <x v="0"/>
    <m/>
    <x v="3"/>
    <n v="100474696"/>
    <x v="0"/>
    <x v="0"/>
    <s v="Retenções Iur"/>
    <s v="ORI"/>
    <x v="0"/>
    <s v="RIUR"/>
    <x v="0"/>
    <x v="0"/>
    <x v="0"/>
    <x v="0"/>
    <x v="0"/>
    <x v="0"/>
    <x v="0"/>
    <x v="0"/>
    <x v="0"/>
    <x v="0"/>
    <x v="0"/>
    <s v="Retenções Iur"/>
    <x v="0"/>
    <x v="0"/>
    <x v="0"/>
    <x v="0"/>
    <x v="2"/>
    <x v="0"/>
    <x v="0"/>
    <s v="000000"/>
    <x v="0"/>
    <x v="1"/>
    <x v="0"/>
    <x v="0"/>
    <s v="RETENCAO OT"/>
  </r>
  <r>
    <x v="1"/>
    <n v="0"/>
    <n v="0"/>
    <n v="0"/>
    <n v="2223"/>
    <x v="3534"/>
    <x v="0"/>
    <x v="0"/>
    <x v="0"/>
    <s v="80.02.01"/>
    <x v="3"/>
    <x v="3"/>
    <x v="3"/>
    <s v="Retenções Iur"/>
    <s v="80.02.01"/>
    <s v="Retenções Iur"/>
    <s v="80.02.01"/>
    <x v="3"/>
    <x v="0"/>
    <x v="2"/>
    <x v="1"/>
    <x v="1"/>
    <x v="2"/>
    <x v="0"/>
    <x v="0"/>
    <x v="5"/>
    <s v="2022-02-23"/>
    <x v="1"/>
    <n v="2223"/>
    <x v="0"/>
    <m/>
    <x v="0"/>
    <m/>
    <x v="3"/>
    <n v="100474696"/>
    <x v="0"/>
    <x v="0"/>
    <s v="Retenções Iur"/>
    <s v="ORI"/>
    <x v="0"/>
    <s v="RIUR"/>
    <x v="0"/>
    <x v="0"/>
    <x v="0"/>
    <x v="0"/>
    <x v="0"/>
    <x v="0"/>
    <x v="0"/>
    <x v="0"/>
    <x v="0"/>
    <x v="0"/>
    <x v="0"/>
    <s v="Retenções Iur"/>
    <x v="0"/>
    <x v="0"/>
    <x v="0"/>
    <x v="0"/>
    <x v="2"/>
    <x v="0"/>
    <x v="0"/>
    <s v="000000"/>
    <x v="0"/>
    <x v="1"/>
    <x v="0"/>
    <x v="0"/>
    <s v="RETENCAO OT"/>
  </r>
  <r>
    <x v="1"/>
    <n v="0"/>
    <n v="0"/>
    <n v="0"/>
    <n v="2300"/>
    <x v="3535"/>
    <x v="0"/>
    <x v="0"/>
    <x v="0"/>
    <s v="80.02.01"/>
    <x v="3"/>
    <x v="3"/>
    <x v="3"/>
    <s v="Retenções Iur"/>
    <s v="80.02.01"/>
    <s v="Retenções Iur"/>
    <s v="80.02.01"/>
    <x v="3"/>
    <x v="0"/>
    <x v="2"/>
    <x v="1"/>
    <x v="1"/>
    <x v="2"/>
    <x v="0"/>
    <x v="0"/>
    <x v="5"/>
    <s v="2022-02-23"/>
    <x v="1"/>
    <n v="2300"/>
    <x v="0"/>
    <m/>
    <x v="0"/>
    <m/>
    <x v="3"/>
    <n v="100474696"/>
    <x v="0"/>
    <x v="0"/>
    <s v="Retenções Iur"/>
    <s v="ORI"/>
    <x v="0"/>
    <s v="RIUR"/>
    <x v="0"/>
    <x v="0"/>
    <x v="0"/>
    <x v="0"/>
    <x v="0"/>
    <x v="0"/>
    <x v="0"/>
    <x v="0"/>
    <x v="0"/>
    <x v="0"/>
    <x v="0"/>
    <s v="Retenções Iur"/>
    <x v="0"/>
    <x v="0"/>
    <x v="0"/>
    <x v="0"/>
    <x v="2"/>
    <x v="0"/>
    <x v="0"/>
    <s v="000000"/>
    <x v="0"/>
    <x v="1"/>
    <x v="0"/>
    <x v="0"/>
    <s v="RETENCAO OT"/>
  </r>
  <r>
    <x v="1"/>
    <n v="0"/>
    <n v="0"/>
    <n v="0"/>
    <n v="1226"/>
    <x v="3536"/>
    <x v="0"/>
    <x v="0"/>
    <x v="0"/>
    <s v="80.02.10.01"/>
    <x v="9"/>
    <x v="3"/>
    <x v="3"/>
    <s v="Outros"/>
    <s v="80.02.10"/>
    <s v="Outros"/>
    <s v="80.02.10"/>
    <x v="29"/>
    <x v="0"/>
    <x v="2"/>
    <x v="1"/>
    <x v="1"/>
    <x v="2"/>
    <x v="0"/>
    <x v="0"/>
    <x v="5"/>
    <s v="2022-02-14"/>
    <x v="1"/>
    <n v="1226"/>
    <x v="0"/>
    <m/>
    <x v="0"/>
    <m/>
    <x v="33"/>
    <n v="100474706"/>
    <x v="0"/>
    <x v="0"/>
    <s v="Retençoes Previdencia Social"/>
    <s v="ORI"/>
    <x v="0"/>
    <s v="RPS"/>
    <x v="0"/>
    <x v="0"/>
    <x v="0"/>
    <x v="0"/>
    <x v="0"/>
    <x v="0"/>
    <x v="0"/>
    <x v="0"/>
    <x v="0"/>
    <x v="0"/>
    <x v="0"/>
    <s v="Retençoes Previdencia Social"/>
    <x v="0"/>
    <x v="0"/>
    <x v="0"/>
    <x v="0"/>
    <x v="2"/>
    <x v="0"/>
    <x v="0"/>
    <s v="000000"/>
    <x v="0"/>
    <x v="1"/>
    <x v="0"/>
    <x v="0"/>
    <s v="RETENCAO OT"/>
  </r>
  <r>
    <x v="0"/>
    <n v="0"/>
    <n v="0"/>
    <n v="0"/>
    <n v="1989566"/>
    <x v="3537"/>
    <x v="0"/>
    <x v="1"/>
    <x v="0"/>
    <s v="01.27.06.89"/>
    <x v="10"/>
    <x v="2"/>
    <x v="2"/>
    <s v="Requalificação Urbana e habitação"/>
    <s v="01.27.06"/>
    <s v="Requalificação Urbana e habitação"/>
    <s v="01.27.06"/>
    <x v="1"/>
    <x v="0"/>
    <x v="1"/>
    <x v="1"/>
    <x v="0"/>
    <x v="1"/>
    <x v="1"/>
    <x v="0"/>
    <x v="2"/>
    <s v="2022-03-02"/>
    <x v="1"/>
    <n v="1989566"/>
    <x v="0"/>
    <m/>
    <x v="0"/>
    <m/>
    <x v="338"/>
    <n v="100478485"/>
    <x v="0"/>
    <x v="0"/>
    <s v="Conclusão da Estrada de Ribeireta "/>
    <s v="ORI"/>
    <x v="0"/>
    <s v="CER"/>
    <x v="0"/>
    <x v="0"/>
    <x v="0"/>
    <x v="0"/>
    <x v="0"/>
    <x v="0"/>
    <x v="0"/>
    <x v="1"/>
    <x v="0"/>
    <x v="0"/>
    <x v="0"/>
    <s v="Conclusão da Estrada de Ribeireta "/>
    <x v="0"/>
    <x v="0"/>
    <x v="0"/>
    <x v="0"/>
    <x v="1"/>
    <x v="0"/>
    <x v="0"/>
    <s v="000482"/>
    <x v="0"/>
    <x v="0"/>
    <x v="0"/>
    <x v="0"/>
    <s v="Liquidação do Auto nº01, a favor da empresa MFGROUP, referente aos trabalhos de empreitada da estrada de Ribereita, conforme auto, proposta e contrato em anexo"/>
  </r>
  <r>
    <x v="1"/>
    <n v="0"/>
    <n v="0"/>
    <n v="0"/>
    <n v="5583"/>
    <x v="3538"/>
    <x v="0"/>
    <x v="0"/>
    <x v="0"/>
    <s v="80.02.10.26"/>
    <x v="21"/>
    <x v="3"/>
    <x v="3"/>
    <s v="Outros"/>
    <s v="80.02.10"/>
    <s v="Outros"/>
    <s v="80.02.10"/>
    <x v="31"/>
    <x v="0"/>
    <x v="2"/>
    <x v="10"/>
    <x v="1"/>
    <x v="2"/>
    <x v="0"/>
    <x v="0"/>
    <x v="5"/>
    <s v="2022-02-23"/>
    <x v="1"/>
    <n v="5583"/>
    <x v="0"/>
    <m/>
    <x v="0"/>
    <m/>
    <x v="37"/>
    <n v="100479277"/>
    <x v="0"/>
    <x v="0"/>
    <s v="Retenção Sansung"/>
    <s v="ORI"/>
    <x v="0"/>
    <s v="RS"/>
    <x v="0"/>
    <x v="0"/>
    <x v="0"/>
    <x v="0"/>
    <x v="0"/>
    <x v="0"/>
    <x v="0"/>
    <x v="1"/>
    <x v="0"/>
    <x v="0"/>
    <x v="0"/>
    <s v="Retenção Sansung"/>
    <x v="0"/>
    <x v="0"/>
    <x v="0"/>
    <x v="0"/>
    <x v="2"/>
    <x v="0"/>
    <x v="0"/>
    <s v="000000"/>
    <x v="0"/>
    <x v="1"/>
    <x v="0"/>
    <x v="0"/>
    <s v="RETENCAO OT"/>
  </r>
  <r>
    <x v="1"/>
    <n v="0"/>
    <n v="0"/>
    <n v="0"/>
    <n v="9321"/>
    <x v="3539"/>
    <x v="0"/>
    <x v="0"/>
    <x v="0"/>
    <s v="80.02.01"/>
    <x v="3"/>
    <x v="3"/>
    <x v="3"/>
    <s v="Retenções Iur"/>
    <s v="80.02.01"/>
    <s v="Retenções Iur"/>
    <s v="80.02.01"/>
    <x v="3"/>
    <x v="0"/>
    <x v="2"/>
    <x v="1"/>
    <x v="1"/>
    <x v="2"/>
    <x v="0"/>
    <x v="0"/>
    <x v="5"/>
    <s v="2022-02-17"/>
    <x v="1"/>
    <n v="9321"/>
    <x v="0"/>
    <m/>
    <x v="0"/>
    <m/>
    <x v="3"/>
    <n v="100474696"/>
    <x v="0"/>
    <x v="0"/>
    <s v="Retenções Iur"/>
    <s v="ORI"/>
    <x v="0"/>
    <s v="RIUR"/>
    <x v="0"/>
    <x v="0"/>
    <x v="0"/>
    <x v="0"/>
    <x v="0"/>
    <x v="0"/>
    <x v="0"/>
    <x v="0"/>
    <x v="0"/>
    <x v="0"/>
    <x v="0"/>
    <s v="Retenções Iur"/>
    <x v="0"/>
    <x v="0"/>
    <x v="0"/>
    <x v="0"/>
    <x v="2"/>
    <x v="0"/>
    <x v="0"/>
    <s v="000000"/>
    <x v="0"/>
    <x v="1"/>
    <x v="0"/>
    <x v="0"/>
    <s v="RETENCAO OT"/>
  </r>
  <r>
    <x v="1"/>
    <n v="0"/>
    <n v="0"/>
    <n v="0"/>
    <n v="10783"/>
    <x v="3540"/>
    <x v="0"/>
    <x v="0"/>
    <x v="0"/>
    <s v="80.02.10.01"/>
    <x v="9"/>
    <x v="3"/>
    <x v="3"/>
    <s v="Outros"/>
    <s v="80.02.10"/>
    <s v="Outros"/>
    <s v="80.02.10"/>
    <x v="29"/>
    <x v="0"/>
    <x v="2"/>
    <x v="1"/>
    <x v="1"/>
    <x v="2"/>
    <x v="0"/>
    <x v="0"/>
    <x v="5"/>
    <s v="2022-02-17"/>
    <x v="1"/>
    <n v="1078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157"/>
    <x v="3541"/>
    <x v="0"/>
    <x v="0"/>
    <x v="0"/>
    <s v="80.02.01"/>
    <x v="3"/>
    <x v="3"/>
    <x v="3"/>
    <s v="Retenções Iur"/>
    <s v="80.02.01"/>
    <s v="Retenções Iur"/>
    <s v="80.02.01"/>
    <x v="3"/>
    <x v="0"/>
    <x v="2"/>
    <x v="1"/>
    <x v="1"/>
    <x v="2"/>
    <x v="0"/>
    <x v="0"/>
    <x v="5"/>
    <s v="2022-02-17"/>
    <x v="1"/>
    <n v="5157"/>
    <x v="0"/>
    <m/>
    <x v="0"/>
    <m/>
    <x v="3"/>
    <n v="100474696"/>
    <x v="0"/>
    <x v="0"/>
    <s v="Retenções Iur"/>
    <s v="ORI"/>
    <x v="0"/>
    <s v="RIUR"/>
    <x v="0"/>
    <x v="0"/>
    <x v="0"/>
    <x v="0"/>
    <x v="0"/>
    <x v="0"/>
    <x v="0"/>
    <x v="0"/>
    <x v="0"/>
    <x v="0"/>
    <x v="0"/>
    <s v="Retenções Iur"/>
    <x v="0"/>
    <x v="0"/>
    <x v="0"/>
    <x v="0"/>
    <x v="2"/>
    <x v="0"/>
    <x v="0"/>
    <s v="000000"/>
    <x v="0"/>
    <x v="1"/>
    <x v="0"/>
    <x v="0"/>
    <s v="RETENCAO OT"/>
  </r>
  <r>
    <x v="1"/>
    <n v="0"/>
    <n v="0"/>
    <n v="0"/>
    <n v="41202"/>
    <x v="3542"/>
    <x v="0"/>
    <x v="0"/>
    <x v="0"/>
    <s v="80.02.01"/>
    <x v="3"/>
    <x v="3"/>
    <x v="3"/>
    <s v="Retenções Iur"/>
    <s v="80.02.01"/>
    <s v="Retenções Iur"/>
    <s v="80.02.01"/>
    <x v="3"/>
    <x v="0"/>
    <x v="2"/>
    <x v="1"/>
    <x v="1"/>
    <x v="2"/>
    <x v="0"/>
    <x v="0"/>
    <x v="5"/>
    <s v="2022-02-17"/>
    <x v="1"/>
    <n v="41202"/>
    <x v="0"/>
    <m/>
    <x v="0"/>
    <m/>
    <x v="3"/>
    <n v="100474696"/>
    <x v="0"/>
    <x v="0"/>
    <s v="Retenções Iur"/>
    <s v="ORI"/>
    <x v="0"/>
    <s v="RIUR"/>
    <x v="0"/>
    <x v="0"/>
    <x v="0"/>
    <x v="0"/>
    <x v="0"/>
    <x v="0"/>
    <x v="0"/>
    <x v="0"/>
    <x v="0"/>
    <x v="0"/>
    <x v="0"/>
    <s v="Retenções Iur"/>
    <x v="0"/>
    <x v="0"/>
    <x v="0"/>
    <x v="0"/>
    <x v="2"/>
    <x v="0"/>
    <x v="0"/>
    <s v="000000"/>
    <x v="0"/>
    <x v="1"/>
    <x v="0"/>
    <x v="0"/>
    <s v="RETENCAO OT"/>
  </r>
  <r>
    <x v="1"/>
    <n v="0"/>
    <n v="0"/>
    <n v="0"/>
    <n v="9000"/>
    <x v="3543"/>
    <x v="0"/>
    <x v="0"/>
    <x v="0"/>
    <s v="80.02.10.03"/>
    <x v="17"/>
    <x v="3"/>
    <x v="3"/>
    <s v="Outros"/>
    <s v="80.02.10"/>
    <s v="Outros"/>
    <s v="80.02.10"/>
    <x v="28"/>
    <x v="0"/>
    <x v="2"/>
    <x v="1"/>
    <x v="1"/>
    <x v="2"/>
    <x v="0"/>
    <x v="0"/>
    <x v="5"/>
    <s v="2022-02-17"/>
    <x v="1"/>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67398"/>
    <x v="3544"/>
    <x v="0"/>
    <x v="0"/>
    <x v="0"/>
    <s v="80.02.10.01"/>
    <x v="9"/>
    <x v="3"/>
    <x v="3"/>
    <s v="Outros"/>
    <s v="80.02.10"/>
    <s v="Outros"/>
    <s v="80.02.10"/>
    <x v="29"/>
    <x v="0"/>
    <x v="2"/>
    <x v="1"/>
    <x v="1"/>
    <x v="2"/>
    <x v="0"/>
    <x v="0"/>
    <x v="5"/>
    <s v="2022-02-17"/>
    <x v="1"/>
    <n v="6739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5000"/>
    <x v="3545"/>
    <x v="0"/>
    <x v="1"/>
    <x v="0"/>
    <s v="03.16.15"/>
    <x v="6"/>
    <x v="0"/>
    <x v="5"/>
    <s v="Direção Financeira"/>
    <s v="03.16.15"/>
    <s v="Direção Financeira"/>
    <s v="03.16.15"/>
    <x v="7"/>
    <x v="0"/>
    <x v="1"/>
    <x v="1"/>
    <x v="0"/>
    <x v="0"/>
    <x v="2"/>
    <x v="0"/>
    <x v="2"/>
    <s v="2022-03-04"/>
    <x v="1"/>
    <n v="25000"/>
    <x v="0"/>
    <m/>
    <x v="0"/>
    <m/>
    <x v="5"/>
    <n v="100476920"/>
    <x v="0"/>
    <x v="0"/>
    <s v="Direção Financeira"/>
    <s v="ORI"/>
    <x v="0"/>
    <m/>
    <x v="0"/>
    <x v="0"/>
    <x v="0"/>
    <x v="0"/>
    <x v="0"/>
    <x v="0"/>
    <x v="0"/>
    <x v="0"/>
    <x v="0"/>
    <x v="0"/>
    <x v="0"/>
    <s v="Direção Financeira"/>
    <x v="0"/>
    <x v="0"/>
    <x v="0"/>
    <x v="0"/>
    <x v="0"/>
    <x v="0"/>
    <x v="0"/>
    <s v="000512"/>
    <x v="0"/>
    <x v="0"/>
    <x v="0"/>
    <x v="0"/>
    <s v="Pagamento a favor Felisberto Carvalho, pela aquisição de 195,16 Lts de Combustível, conforme documento em anexo. "/>
  </r>
  <r>
    <x v="1"/>
    <n v="0"/>
    <n v="0"/>
    <n v="0"/>
    <n v="42222"/>
    <x v="3546"/>
    <x v="0"/>
    <x v="1"/>
    <x v="0"/>
    <s v="01.25.01.10"/>
    <x v="25"/>
    <x v="4"/>
    <x v="4"/>
    <s v="Educação"/>
    <s v="01.25.01"/>
    <s v="Educação"/>
    <s v="01.25.01"/>
    <x v="4"/>
    <x v="0"/>
    <x v="3"/>
    <x v="2"/>
    <x v="0"/>
    <x v="1"/>
    <x v="2"/>
    <x v="0"/>
    <x v="2"/>
    <s v="2022-03-07"/>
    <x v="1"/>
    <n v="42222"/>
    <x v="0"/>
    <m/>
    <x v="0"/>
    <m/>
    <x v="5"/>
    <n v="100476920"/>
    <x v="0"/>
    <x v="0"/>
    <s v="Transporte escolar"/>
    <s v="ORI"/>
    <x v="0"/>
    <m/>
    <x v="0"/>
    <x v="0"/>
    <x v="0"/>
    <x v="0"/>
    <x v="0"/>
    <x v="0"/>
    <x v="0"/>
    <x v="1"/>
    <x v="0"/>
    <x v="0"/>
    <x v="0"/>
    <s v="Transporte escolar"/>
    <x v="0"/>
    <x v="0"/>
    <x v="0"/>
    <x v="0"/>
    <x v="1"/>
    <x v="0"/>
    <x v="0"/>
    <s v="000520"/>
    <x v="0"/>
    <x v="0"/>
    <x v="0"/>
    <x v="0"/>
    <s v="Pagamento a favor de Felisberto Carvalho Auto pela aquisição de 323,60 lts de gasóleo, conforme fatura e proposta em anexo."/>
  </r>
  <r>
    <x v="1"/>
    <n v="0"/>
    <n v="0"/>
    <n v="0"/>
    <n v="280400"/>
    <x v="3547"/>
    <x v="0"/>
    <x v="1"/>
    <x v="0"/>
    <s v="01.27.04.10"/>
    <x v="4"/>
    <x v="2"/>
    <x v="2"/>
    <s v="Infra-Estruturas e Transportes"/>
    <s v="01.27.04"/>
    <s v="Infra-Estruturas e Transportes"/>
    <s v="01.27.04"/>
    <x v="4"/>
    <x v="0"/>
    <x v="3"/>
    <x v="2"/>
    <x v="0"/>
    <x v="1"/>
    <x v="2"/>
    <x v="0"/>
    <x v="2"/>
    <s v="2022-03-10"/>
    <x v="1"/>
    <n v="280400"/>
    <x v="0"/>
    <m/>
    <x v="0"/>
    <m/>
    <x v="84"/>
    <n v="100478943"/>
    <x v="0"/>
    <x v="0"/>
    <s v="Plano de Mitigação as secas e maus anos agrícolas"/>
    <s v="ORI"/>
    <x v="0"/>
    <m/>
    <x v="0"/>
    <x v="0"/>
    <x v="0"/>
    <x v="0"/>
    <x v="0"/>
    <x v="0"/>
    <x v="0"/>
    <x v="1"/>
    <x v="0"/>
    <x v="0"/>
    <x v="0"/>
    <s v="Plano de Mitigação as secas e maus anos agrícolas"/>
    <x v="0"/>
    <x v="0"/>
    <x v="0"/>
    <x v="0"/>
    <x v="1"/>
    <x v="0"/>
    <x v="0"/>
    <s v="000560"/>
    <x v="0"/>
    <x v="0"/>
    <x v="0"/>
    <x v="0"/>
    <s v="Pagamento a favor Comércio Transporte e Construção-MA, referente a aquisição de arreias para trabalhos de construção, no ãmbito do plano de metigação e emprego púbico, conforme proposta e fatura em anexo."/>
  </r>
  <r>
    <x v="1"/>
    <n v="0"/>
    <n v="0"/>
    <n v="0"/>
    <n v="15000"/>
    <x v="3548"/>
    <x v="0"/>
    <x v="0"/>
    <x v="0"/>
    <s v="03.03.10"/>
    <x v="0"/>
    <x v="0"/>
    <x v="0"/>
    <s v="Receitas Da Câmara"/>
    <s v="03.03.10"/>
    <s v="Receitas Da Câmara"/>
    <s v="03.03.10"/>
    <x v="21"/>
    <x v="0"/>
    <x v="5"/>
    <x v="9"/>
    <x v="0"/>
    <x v="0"/>
    <x v="0"/>
    <x v="0"/>
    <x v="2"/>
    <s v="2022-03-09"/>
    <x v="1"/>
    <n v="15000"/>
    <x v="0"/>
    <m/>
    <x v="0"/>
    <m/>
    <x v="0"/>
    <n v="100474914"/>
    <x v="0"/>
    <x v="0"/>
    <s v="Receitas Da Câmara"/>
    <s v="EXT"/>
    <x v="0"/>
    <s v="RDC"/>
    <x v="0"/>
    <x v="0"/>
    <x v="0"/>
    <x v="0"/>
    <x v="0"/>
    <x v="0"/>
    <x v="0"/>
    <x v="0"/>
    <x v="0"/>
    <x v="0"/>
    <x v="0"/>
    <s v="Receitas Da Câmara"/>
    <x v="0"/>
    <x v="0"/>
    <x v="0"/>
    <x v="0"/>
    <x v="0"/>
    <x v="0"/>
    <x v="0"/>
    <s v="000000"/>
    <x v="0"/>
    <x v="0"/>
    <x v="0"/>
    <x v="0"/>
    <s v="Reposição por motivo do não recebimento da Sr. Maria Eduarda Monteiro de Pina, referente aos meses outubro de 2021 ate fevereiro de 2022, conforme anexo."/>
  </r>
  <r>
    <x v="1"/>
    <n v="0"/>
    <n v="0"/>
    <n v="0"/>
    <n v="4500"/>
    <x v="3549"/>
    <x v="0"/>
    <x v="0"/>
    <x v="0"/>
    <s v="80.02.01"/>
    <x v="3"/>
    <x v="3"/>
    <x v="3"/>
    <s v="Retenções Iur"/>
    <s v="80.02.01"/>
    <s v="Retenções Iur"/>
    <s v="80.02.01"/>
    <x v="3"/>
    <x v="0"/>
    <x v="2"/>
    <x v="1"/>
    <x v="1"/>
    <x v="2"/>
    <x v="0"/>
    <x v="0"/>
    <x v="4"/>
    <s v="2022-01-17"/>
    <x v="1"/>
    <n v="4500"/>
    <x v="0"/>
    <m/>
    <x v="0"/>
    <m/>
    <x v="3"/>
    <n v="100474696"/>
    <x v="0"/>
    <x v="0"/>
    <s v="Retenções Iur"/>
    <s v="ORI"/>
    <x v="0"/>
    <s v="RIUR"/>
    <x v="0"/>
    <x v="0"/>
    <x v="0"/>
    <x v="0"/>
    <x v="0"/>
    <x v="0"/>
    <x v="0"/>
    <x v="0"/>
    <x v="0"/>
    <x v="0"/>
    <x v="0"/>
    <s v="Retenções Iur"/>
    <x v="0"/>
    <x v="0"/>
    <x v="0"/>
    <x v="0"/>
    <x v="2"/>
    <x v="0"/>
    <x v="0"/>
    <s v="000000"/>
    <x v="0"/>
    <x v="1"/>
    <x v="0"/>
    <x v="0"/>
    <s v="RETENCAO OT"/>
  </r>
  <r>
    <x v="1"/>
    <n v="0"/>
    <n v="0"/>
    <n v="0"/>
    <n v="2570"/>
    <x v="3550"/>
    <x v="0"/>
    <x v="1"/>
    <x v="0"/>
    <s v="03.16.15"/>
    <x v="6"/>
    <x v="0"/>
    <x v="5"/>
    <s v="Direção Financeira"/>
    <s v="03.16.15"/>
    <s v="Direção Financeira"/>
    <s v="03.16.15"/>
    <x v="23"/>
    <x v="0"/>
    <x v="1"/>
    <x v="1"/>
    <x v="0"/>
    <x v="0"/>
    <x v="2"/>
    <x v="0"/>
    <x v="4"/>
    <s v="2022-01-25"/>
    <x v="1"/>
    <n v="2570"/>
    <x v="0"/>
    <m/>
    <x v="0"/>
    <m/>
    <x v="0"/>
    <n v="100474914"/>
    <x v="0"/>
    <x v="0"/>
    <s v="Direção Financeira"/>
    <s v="ORI"/>
    <x v="0"/>
    <m/>
    <x v="0"/>
    <x v="0"/>
    <x v="0"/>
    <x v="0"/>
    <x v="0"/>
    <x v="0"/>
    <x v="0"/>
    <x v="0"/>
    <x v="0"/>
    <x v="0"/>
    <x v="0"/>
    <s v="Direção Financeira"/>
    <x v="0"/>
    <x v="0"/>
    <x v="0"/>
    <x v="0"/>
    <x v="0"/>
    <x v="0"/>
    <x v="0"/>
    <s v="000000"/>
    <x v="0"/>
    <x v="0"/>
    <x v="0"/>
    <x v="0"/>
    <s v=" Pagamento a favor de Mercearia Inês, referente aquisição bens consumíveis.   "/>
  </r>
  <r>
    <x v="1"/>
    <n v="0"/>
    <n v="0"/>
    <n v="0"/>
    <n v="5924"/>
    <x v="3551"/>
    <x v="0"/>
    <x v="0"/>
    <x v="0"/>
    <s v="80.02.01"/>
    <x v="3"/>
    <x v="3"/>
    <x v="3"/>
    <s v="Retenções Iur"/>
    <s v="80.02.01"/>
    <s v="Retenções Iur"/>
    <s v="80.02.01"/>
    <x v="3"/>
    <x v="0"/>
    <x v="2"/>
    <x v="1"/>
    <x v="1"/>
    <x v="2"/>
    <x v="0"/>
    <x v="0"/>
    <x v="4"/>
    <s v="2022-01-26"/>
    <x v="1"/>
    <n v="5924"/>
    <x v="0"/>
    <m/>
    <x v="0"/>
    <m/>
    <x v="3"/>
    <n v="100474696"/>
    <x v="0"/>
    <x v="0"/>
    <s v="Retenções Iur"/>
    <s v="ORI"/>
    <x v="0"/>
    <s v="RIUR"/>
    <x v="0"/>
    <x v="0"/>
    <x v="0"/>
    <x v="0"/>
    <x v="0"/>
    <x v="0"/>
    <x v="0"/>
    <x v="0"/>
    <x v="0"/>
    <x v="0"/>
    <x v="0"/>
    <s v="Retenções Iur"/>
    <x v="0"/>
    <x v="0"/>
    <x v="0"/>
    <x v="0"/>
    <x v="2"/>
    <x v="0"/>
    <x v="0"/>
    <s v="000000"/>
    <x v="0"/>
    <x v="1"/>
    <x v="0"/>
    <x v="0"/>
    <s v="RETENCAO OT"/>
  </r>
  <r>
    <x v="1"/>
    <n v="0"/>
    <n v="0"/>
    <n v="0"/>
    <n v="996"/>
    <x v="3552"/>
    <x v="0"/>
    <x v="0"/>
    <x v="0"/>
    <s v="80.02.01"/>
    <x v="3"/>
    <x v="3"/>
    <x v="3"/>
    <s v="Retenções Iur"/>
    <s v="80.02.01"/>
    <s v="Retenções Iur"/>
    <s v="80.02.01"/>
    <x v="3"/>
    <x v="0"/>
    <x v="2"/>
    <x v="1"/>
    <x v="1"/>
    <x v="2"/>
    <x v="0"/>
    <x v="0"/>
    <x v="4"/>
    <s v="2022-01-27"/>
    <x v="1"/>
    <n v="996"/>
    <x v="0"/>
    <m/>
    <x v="0"/>
    <m/>
    <x v="3"/>
    <n v="100474696"/>
    <x v="0"/>
    <x v="0"/>
    <s v="Retenções Iur"/>
    <s v="ORI"/>
    <x v="0"/>
    <s v="RIUR"/>
    <x v="0"/>
    <x v="0"/>
    <x v="0"/>
    <x v="0"/>
    <x v="0"/>
    <x v="0"/>
    <x v="0"/>
    <x v="0"/>
    <x v="0"/>
    <x v="0"/>
    <x v="0"/>
    <s v="Retenções Iur"/>
    <x v="0"/>
    <x v="0"/>
    <x v="0"/>
    <x v="0"/>
    <x v="2"/>
    <x v="0"/>
    <x v="0"/>
    <s v="000000"/>
    <x v="0"/>
    <x v="1"/>
    <x v="0"/>
    <x v="0"/>
    <s v="RETENCAO OT"/>
  </r>
  <r>
    <x v="1"/>
    <n v="0"/>
    <n v="0"/>
    <n v="0"/>
    <n v="12000"/>
    <x v="3553"/>
    <x v="0"/>
    <x v="1"/>
    <x v="0"/>
    <s v="03.16.15"/>
    <x v="6"/>
    <x v="0"/>
    <x v="5"/>
    <s v="Direção Financeira"/>
    <s v="03.16.15"/>
    <s v="Direção Financeira"/>
    <s v="03.16.15"/>
    <x v="68"/>
    <x v="0"/>
    <x v="1"/>
    <x v="5"/>
    <x v="1"/>
    <x v="0"/>
    <x v="2"/>
    <x v="0"/>
    <x v="5"/>
    <s v="2022-02-07"/>
    <x v="1"/>
    <n v="12000"/>
    <x v="0"/>
    <m/>
    <x v="0"/>
    <m/>
    <x v="80"/>
    <n v="100476775"/>
    <x v="0"/>
    <x v="0"/>
    <s v="Direção Financeira"/>
    <s v="ORI"/>
    <x v="0"/>
    <m/>
    <x v="0"/>
    <x v="0"/>
    <x v="0"/>
    <x v="0"/>
    <x v="0"/>
    <x v="0"/>
    <x v="0"/>
    <x v="0"/>
    <x v="0"/>
    <x v="0"/>
    <x v="0"/>
    <s v="Direção Financeira"/>
    <x v="0"/>
    <x v="0"/>
    <x v="0"/>
    <x v="0"/>
    <x v="0"/>
    <x v="0"/>
    <x v="0"/>
    <s v="000214"/>
    <x v="0"/>
    <x v="0"/>
    <x v="0"/>
    <x v="0"/>
    <s v="Pagamento a favor de Electra proviniente do carregamento da energia nos contadores pré-pago do Mercado Municipal,  referente ao periodo de 27 de janeiro a fevereiro de 2022, conforme anexo."/>
  </r>
  <r>
    <x v="0"/>
    <n v="0"/>
    <n v="0"/>
    <n v="0"/>
    <n v="263700"/>
    <x v="3554"/>
    <x v="0"/>
    <x v="1"/>
    <x v="0"/>
    <s v="03.16.15"/>
    <x v="6"/>
    <x v="0"/>
    <x v="5"/>
    <s v="Direção Financeira"/>
    <s v="03.16.15"/>
    <s v="Direção Financeira"/>
    <s v="03.16.15"/>
    <x v="71"/>
    <x v="0"/>
    <x v="1"/>
    <x v="1"/>
    <x v="0"/>
    <x v="0"/>
    <x v="1"/>
    <x v="0"/>
    <x v="5"/>
    <s v="2022-02-09"/>
    <x v="1"/>
    <n v="263700"/>
    <x v="0"/>
    <m/>
    <x v="0"/>
    <m/>
    <x v="0"/>
    <n v="100474914"/>
    <x v="0"/>
    <x v="0"/>
    <s v="Direção Financeira"/>
    <s v="ORI"/>
    <x v="0"/>
    <m/>
    <x v="0"/>
    <x v="0"/>
    <x v="0"/>
    <x v="0"/>
    <x v="0"/>
    <x v="0"/>
    <x v="0"/>
    <x v="1"/>
    <x v="0"/>
    <x v="0"/>
    <x v="0"/>
    <s v="Direção Financeira"/>
    <x v="0"/>
    <x v="0"/>
    <x v="0"/>
    <x v="0"/>
    <x v="0"/>
    <x v="0"/>
    <x v="0"/>
    <s v="000229"/>
    <x v="0"/>
    <x v="0"/>
    <x v="0"/>
    <x v="0"/>
    <s v="Pagamento de dívidas aos trabalhadores no âmbito do projeto SM2 - Flamengos ( Finalização das obras de casa para todos)conforme justificativo em anexo "/>
  </r>
  <r>
    <x v="0"/>
    <n v="0"/>
    <n v="0"/>
    <n v="0"/>
    <n v="800000"/>
    <x v="3555"/>
    <x v="0"/>
    <x v="1"/>
    <x v="0"/>
    <s v="01.27.06.85"/>
    <x v="53"/>
    <x v="2"/>
    <x v="2"/>
    <s v="Requalificação Urbana e habitação"/>
    <s v="01.27.06"/>
    <s v="Requalificação Urbana e habitação"/>
    <s v="01.27.06"/>
    <x v="1"/>
    <x v="0"/>
    <x v="1"/>
    <x v="1"/>
    <x v="0"/>
    <x v="1"/>
    <x v="1"/>
    <x v="0"/>
    <x v="5"/>
    <s v="2022-02-10"/>
    <x v="1"/>
    <n v="800000"/>
    <x v="0"/>
    <m/>
    <x v="0"/>
    <m/>
    <x v="208"/>
    <n v="100477296"/>
    <x v="0"/>
    <x v="0"/>
    <s v="2ª Fase da Requalificação Urbana e Ambiental de Achada Bolanha"/>
    <s v="ORI"/>
    <x v="0"/>
    <m/>
    <x v="0"/>
    <x v="0"/>
    <x v="0"/>
    <x v="0"/>
    <x v="0"/>
    <x v="0"/>
    <x v="0"/>
    <x v="1"/>
    <x v="0"/>
    <x v="0"/>
    <x v="0"/>
    <s v="2ª Fase da Requalificação Urbana e Ambiental de Achada Bolanha"/>
    <x v="0"/>
    <x v="0"/>
    <x v="0"/>
    <x v="0"/>
    <x v="1"/>
    <x v="0"/>
    <x v="0"/>
    <s v="000244"/>
    <x v="0"/>
    <x v="0"/>
    <x v="0"/>
    <x v="0"/>
    <s v="Pagamento a favor da empresa CGR-Construção Geral e Rubosto, referente a execução da empreitada da obra de calcetamento da via de acesso na localidade de Achada Bolanha, conforme anexo."/>
  </r>
  <r>
    <x v="0"/>
    <n v="0"/>
    <n v="0"/>
    <n v="0"/>
    <n v="5100"/>
    <x v="3556"/>
    <x v="0"/>
    <x v="1"/>
    <x v="0"/>
    <s v="01.27.06.41"/>
    <x v="12"/>
    <x v="2"/>
    <x v="2"/>
    <s v="Requalificação Urbana e habitação"/>
    <s v="01.27.06"/>
    <s v="Requalificação Urbana e habitação"/>
    <s v="01.27.06"/>
    <x v="12"/>
    <x v="0"/>
    <x v="1"/>
    <x v="1"/>
    <x v="0"/>
    <x v="1"/>
    <x v="1"/>
    <x v="0"/>
    <x v="5"/>
    <s v="2022-02-14"/>
    <x v="1"/>
    <n v="5100"/>
    <x v="0"/>
    <m/>
    <x v="0"/>
    <m/>
    <x v="3"/>
    <n v="100474696"/>
    <x v="0"/>
    <x v="1"/>
    <s v="Reabilitação de Jardins Infantis e Escolas do EBI"/>
    <s v="ORI"/>
    <x v="0"/>
    <s v="RJEBI"/>
    <x v="0"/>
    <x v="0"/>
    <x v="0"/>
    <x v="0"/>
    <x v="0"/>
    <x v="0"/>
    <x v="0"/>
    <x v="1"/>
    <x v="0"/>
    <x v="0"/>
    <x v="0"/>
    <s v="Reabilitação de Jardins Infantis e Escolas do EBI"/>
    <x v="0"/>
    <x v="0"/>
    <x v="0"/>
    <x v="0"/>
    <x v="1"/>
    <x v="0"/>
    <x v="0"/>
    <s v="000263"/>
    <x v="0"/>
    <x v="0"/>
    <x v="1"/>
    <x v="0"/>
    <s v="Pagamento a favor do Sr. Elisio Gomes Lopes referente a prestaçao de serviço de pintura do jardim infantil de Achada Espinho Branco, conforme documento em anexo"/>
  </r>
  <r>
    <x v="0"/>
    <n v="0"/>
    <n v="0"/>
    <n v="0"/>
    <n v="28900"/>
    <x v="3556"/>
    <x v="0"/>
    <x v="1"/>
    <x v="0"/>
    <s v="01.27.06.41"/>
    <x v="12"/>
    <x v="2"/>
    <x v="2"/>
    <s v="Requalificação Urbana e habitação"/>
    <s v="01.27.06"/>
    <s v="Requalificação Urbana e habitação"/>
    <s v="01.27.06"/>
    <x v="12"/>
    <x v="0"/>
    <x v="1"/>
    <x v="1"/>
    <x v="0"/>
    <x v="1"/>
    <x v="1"/>
    <x v="0"/>
    <x v="5"/>
    <s v="2022-02-14"/>
    <x v="1"/>
    <n v="28900"/>
    <x v="0"/>
    <m/>
    <x v="0"/>
    <m/>
    <x v="474"/>
    <n v="100201140"/>
    <x v="0"/>
    <x v="0"/>
    <s v="Reabilitação de Jardins Infantis e Escolas do EBI"/>
    <s v="ORI"/>
    <x v="0"/>
    <s v="RJEBI"/>
    <x v="0"/>
    <x v="0"/>
    <x v="0"/>
    <x v="0"/>
    <x v="0"/>
    <x v="0"/>
    <x v="0"/>
    <x v="1"/>
    <x v="0"/>
    <x v="0"/>
    <x v="0"/>
    <s v="Reabilitação de Jardins Infantis e Escolas do EBI"/>
    <x v="0"/>
    <x v="0"/>
    <x v="0"/>
    <x v="0"/>
    <x v="1"/>
    <x v="0"/>
    <x v="0"/>
    <s v="000263"/>
    <x v="0"/>
    <x v="0"/>
    <x v="0"/>
    <x v="0"/>
    <s v="Pagamento a favor do Sr. Elisio Gomes Lopes referente a prestaçao de serviço de pintura do jardim infantil de Achada Espinho Branco, conforme documento em anexo"/>
  </r>
  <r>
    <x v="1"/>
    <n v="0"/>
    <n v="0"/>
    <n v="0"/>
    <n v="6000"/>
    <x v="3557"/>
    <x v="0"/>
    <x v="1"/>
    <x v="0"/>
    <s v="03.16.02"/>
    <x v="31"/>
    <x v="0"/>
    <x v="5"/>
    <s v="Gabinete do Presidente"/>
    <s v="03.16.02"/>
    <s v="Gabinete do Presidente"/>
    <s v="03.16.02"/>
    <x v="9"/>
    <x v="0"/>
    <x v="1"/>
    <x v="5"/>
    <x v="0"/>
    <x v="0"/>
    <x v="2"/>
    <x v="0"/>
    <x v="5"/>
    <s v="2022-02-14"/>
    <x v="1"/>
    <n v="6000"/>
    <x v="0"/>
    <m/>
    <x v="0"/>
    <m/>
    <x v="61"/>
    <n v="100444140"/>
    <x v="0"/>
    <x v="0"/>
    <s v="Gabinete do Presidente"/>
    <s v="ORI"/>
    <x v="0"/>
    <m/>
    <x v="0"/>
    <x v="0"/>
    <x v="0"/>
    <x v="0"/>
    <x v="0"/>
    <x v="0"/>
    <x v="0"/>
    <x v="0"/>
    <x v="0"/>
    <x v="0"/>
    <x v="0"/>
    <s v="Gabinete do Presidente"/>
    <x v="0"/>
    <x v="0"/>
    <x v="0"/>
    <x v="0"/>
    <x v="0"/>
    <x v="0"/>
    <x v="0"/>
    <s v="000261"/>
    <x v="0"/>
    <x v="0"/>
    <x v="0"/>
    <x v="0"/>
    <s v="Ajuda de custo a favor do Sr. Presidente Herménio Celso Siva Fernandes aquando a sua deslocaçao a cidade da Praia nos dias 08 e 11 de fevereiro, conforme anexo."/>
  </r>
  <r>
    <x v="1"/>
    <n v="0"/>
    <n v="0"/>
    <n v="0"/>
    <n v="7440"/>
    <x v="3558"/>
    <x v="0"/>
    <x v="1"/>
    <x v="0"/>
    <s v="01.25.01.09"/>
    <x v="75"/>
    <x v="4"/>
    <x v="4"/>
    <s v="Educação"/>
    <s v="01.25.01"/>
    <s v="Educação"/>
    <s v="01.25.01"/>
    <x v="4"/>
    <x v="0"/>
    <x v="3"/>
    <x v="2"/>
    <x v="0"/>
    <x v="1"/>
    <x v="2"/>
    <x v="0"/>
    <x v="5"/>
    <s v="2022-02-14"/>
    <x v="1"/>
    <n v="7440"/>
    <x v="0"/>
    <m/>
    <x v="0"/>
    <m/>
    <x v="25"/>
    <n v="100478968"/>
    <x v="0"/>
    <x v="0"/>
    <s v="Apoio pre escolar"/>
    <s v="ORI"/>
    <x v="0"/>
    <m/>
    <x v="0"/>
    <x v="0"/>
    <x v="0"/>
    <x v="0"/>
    <x v="0"/>
    <x v="0"/>
    <x v="0"/>
    <x v="1"/>
    <x v="0"/>
    <x v="0"/>
    <x v="0"/>
    <s v="Apoio pre escolar"/>
    <x v="0"/>
    <x v="0"/>
    <x v="0"/>
    <x v="0"/>
    <x v="1"/>
    <x v="0"/>
    <x v="0"/>
    <s v="000256"/>
    <x v="0"/>
    <x v="0"/>
    <x v="0"/>
    <x v="0"/>
    <s v="Pagamento de refeição servida aos membros da Associação Francofonia Shalon, pela visita e entrega de donativos ao jardim e comunidade de Espinho Branco, conforme proposta e fatura em anexo."/>
  </r>
  <r>
    <x v="0"/>
    <n v="0"/>
    <n v="0"/>
    <n v="0"/>
    <n v="3000000"/>
    <x v="3559"/>
    <x v="0"/>
    <x v="1"/>
    <x v="0"/>
    <s v="01.27.06.89"/>
    <x v="10"/>
    <x v="2"/>
    <x v="2"/>
    <s v="Requalificação Urbana e habitação"/>
    <s v="01.27.06"/>
    <s v="Requalificação Urbana e habitação"/>
    <s v="01.27.06"/>
    <x v="1"/>
    <x v="0"/>
    <x v="1"/>
    <x v="1"/>
    <x v="0"/>
    <x v="1"/>
    <x v="1"/>
    <x v="0"/>
    <x v="5"/>
    <s v="2022-02-14"/>
    <x v="1"/>
    <n v="3000000"/>
    <x v="0"/>
    <m/>
    <x v="0"/>
    <m/>
    <x v="338"/>
    <n v="100478485"/>
    <x v="0"/>
    <x v="0"/>
    <s v="Conclusão da Estrada de Ribeireta "/>
    <s v="ORI"/>
    <x v="0"/>
    <s v="CER"/>
    <x v="0"/>
    <x v="0"/>
    <x v="0"/>
    <x v="0"/>
    <x v="0"/>
    <x v="0"/>
    <x v="0"/>
    <x v="1"/>
    <x v="0"/>
    <x v="0"/>
    <x v="0"/>
    <s v="Conclusão da Estrada de Ribeireta "/>
    <x v="0"/>
    <x v="0"/>
    <x v="0"/>
    <x v="0"/>
    <x v="1"/>
    <x v="0"/>
    <x v="0"/>
    <s v="000277"/>
    <x v="0"/>
    <x v="0"/>
    <x v="0"/>
    <x v="0"/>
    <s v="Pagamento a favor MF GROUP, referente a contrato de empreitada das obra de construção de Estra de acesso a Ribeireta Trabalhos Complementares, conforme documento em anexo   "/>
  </r>
  <r>
    <x v="1"/>
    <n v="0"/>
    <n v="0"/>
    <n v="0"/>
    <n v="14416"/>
    <x v="3560"/>
    <x v="0"/>
    <x v="1"/>
    <x v="0"/>
    <s v="03.16.15"/>
    <x v="6"/>
    <x v="0"/>
    <x v="5"/>
    <s v="Direção Financeira"/>
    <s v="03.16.15"/>
    <s v="Direção Financeira"/>
    <s v="03.16.15"/>
    <x v="7"/>
    <x v="0"/>
    <x v="1"/>
    <x v="1"/>
    <x v="0"/>
    <x v="0"/>
    <x v="2"/>
    <x v="0"/>
    <x v="5"/>
    <s v="2022-02-16"/>
    <x v="1"/>
    <n v="14416"/>
    <x v="0"/>
    <m/>
    <x v="0"/>
    <m/>
    <x v="376"/>
    <n v="100475629"/>
    <x v="0"/>
    <x v="0"/>
    <s v="Direção Financeira"/>
    <s v="ORI"/>
    <x v="0"/>
    <m/>
    <x v="0"/>
    <x v="0"/>
    <x v="0"/>
    <x v="0"/>
    <x v="0"/>
    <x v="0"/>
    <x v="0"/>
    <x v="0"/>
    <x v="0"/>
    <x v="0"/>
    <x v="0"/>
    <s v="Direção Financeira"/>
    <x v="0"/>
    <x v="0"/>
    <x v="0"/>
    <x v="0"/>
    <x v="0"/>
    <x v="0"/>
    <x v="0"/>
    <s v="000295"/>
    <x v="0"/>
    <x v="0"/>
    <x v="0"/>
    <x v="0"/>
    <s v="Pagamento de combustíveis a favor da ldinâmico, conforme proposta e fatura em anexo."/>
  </r>
  <r>
    <x v="1"/>
    <n v="0"/>
    <n v="0"/>
    <n v="0"/>
    <n v="13030"/>
    <x v="3561"/>
    <x v="0"/>
    <x v="1"/>
    <x v="0"/>
    <s v="01.27.02.11"/>
    <x v="14"/>
    <x v="2"/>
    <x v="2"/>
    <s v="Saneamento básico"/>
    <s v="01.27.02"/>
    <s v="Saneamento básico"/>
    <s v="01.27.02"/>
    <x v="4"/>
    <x v="0"/>
    <x v="3"/>
    <x v="2"/>
    <x v="0"/>
    <x v="1"/>
    <x v="2"/>
    <x v="0"/>
    <x v="5"/>
    <s v="2022-02-22"/>
    <x v="1"/>
    <n v="13030"/>
    <x v="0"/>
    <m/>
    <x v="0"/>
    <m/>
    <x v="89"/>
    <n v="100479095"/>
    <x v="0"/>
    <x v="0"/>
    <s v="Reforço do saneamento básico"/>
    <s v="ORI"/>
    <x v="0"/>
    <m/>
    <x v="0"/>
    <x v="0"/>
    <x v="0"/>
    <x v="0"/>
    <x v="0"/>
    <x v="0"/>
    <x v="0"/>
    <x v="1"/>
    <x v="0"/>
    <x v="0"/>
    <x v="0"/>
    <s v="Reforço do saneamento básico"/>
    <x v="0"/>
    <x v="0"/>
    <x v="0"/>
    <x v="0"/>
    <x v="1"/>
    <x v="0"/>
    <x v="0"/>
    <s v="000383"/>
    <x v="0"/>
    <x v="0"/>
    <x v="0"/>
    <x v="0"/>
    <s v="Pagamento a favor da sra. Natalina Gonçalves, pela prestação de serviço de limpeza na Delegação de Principal, referente a mês de Fevereiro de 2022, conforme justificativos em anexo.   "/>
  </r>
  <r>
    <x v="1"/>
    <n v="0"/>
    <n v="0"/>
    <n v="0"/>
    <n v="1800"/>
    <x v="3562"/>
    <x v="0"/>
    <x v="0"/>
    <x v="0"/>
    <s v="03.03.10"/>
    <x v="0"/>
    <x v="0"/>
    <x v="0"/>
    <s v="Receitas Da Câmara"/>
    <s v="03.03.10"/>
    <s v="Receitas Da Câmara"/>
    <s v="03.03.10"/>
    <x v="37"/>
    <x v="0"/>
    <x v="5"/>
    <x v="4"/>
    <x v="0"/>
    <x v="0"/>
    <x v="0"/>
    <x v="0"/>
    <x v="5"/>
    <s v="2022-02-04"/>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3563"/>
    <x v="0"/>
    <x v="0"/>
    <x v="0"/>
    <s v="03.03.10"/>
    <x v="0"/>
    <x v="0"/>
    <x v="0"/>
    <s v="Receitas Da Câmara"/>
    <s v="03.03.10"/>
    <s v="Receitas Da Câmara"/>
    <s v="03.03.10"/>
    <x v="35"/>
    <x v="0"/>
    <x v="1"/>
    <x v="11"/>
    <x v="0"/>
    <x v="0"/>
    <x v="0"/>
    <x v="0"/>
    <x v="5"/>
    <s v="2022-02-04"/>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3564"/>
    <x v="0"/>
    <x v="0"/>
    <x v="0"/>
    <s v="03.03.10"/>
    <x v="0"/>
    <x v="0"/>
    <x v="0"/>
    <s v="Receitas Da Câmara"/>
    <s v="03.03.10"/>
    <s v="Receitas Da Câmara"/>
    <s v="03.03.10"/>
    <x v="51"/>
    <x v="0"/>
    <x v="5"/>
    <x v="4"/>
    <x v="0"/>
    <x v="0"/>
    <x v="0"/>
    <x v="0"/>
    <x v="5"/>
    <s v="2022-02-04"/>
    <x v="1"/>
    <n v="42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7825"/>
    <x v="3565"/>
    <x v="0"/>
    <x v="0"/>
    <x v="0"/>
    <s v="03.03.10"/>
    <x v="0"/>
    <x v="0"/>
    <x v="0"/>
    <s v="Receitas Da Câmara"/>
    <s v="03.03.10"/>
    <s v="Receitas Da Câmara"/>
    <s v="03.03.10"/>
    <x v="41"/>
    <x v="0"/>
    <x v="5"/>
    <x v="4"/>
    <x v="0"/>
    <x v="0"/>
    <x v="0"/>
    <x v="0"/>
    <x v="5"/>
    <s v="2022-02-04"/>
    <x v="1"/>
    <n v="278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3566"/>
    <x v="0"/>
    <x v="0"/>
    <x v="0"/>
    <s v="03.03.10"/>
    <x v="0"/>
    <x v="0"/>
    <x v="0"/>
    <s v="Receitas Da Câmara"/>
    <s v="03.03.10"/>
    <s v="Receitas Da Câmara"/>
    <s v="03.03.10"/>
    <x v="48"/>
    <x v="0"/>
    <x v="5"/>
    <x v="4"/>
    <x v="0"/>
    <x v="0"/>
    <x v="0"/>
    <x v="0"/>
    <x v="5"/>
    <s v="2022-02-04"/>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0"/>
    <x v="3567"/>
    <x v="0"/>
    <x v="0"/>
    <x v="0"/>
    <s v="03.03.10"/>
    <x v="0"/>
    <x v="0"/>
    <x v="0"/>
    <s v="Receitas Da Câmara"/>
    <s v="03.03.10"/>
    <s v="Receitas Da Câmara"/>
    <s v="03.03.10"/>
    <x v="34"/>
    <x v="0"/>
    <x v="5"/>
    <x v="4"/>
    <x v="0"/>
    <x v="0"/>
    <x v="0"/>
    <x v="0"/>
    <x v="5"/>
    <s v="2022-02-04"/>
    <x v="1"/>
    <n v="3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3568"/>
    <x v="0"/>
    <x v="0"/>
    <x v="0"/>
    <s v="03.03.10"/>
    <x v="0"/>
    <x v="0"/>
    <x v="0"/>
    <s v="Receitas Da Câmara"/>
    <s v="03.03.10"/>
    <s v="Receitas Da Câmara"/>
    <s v="03.03.10"/>
    <x v="36"/>
    <x v="0"/>
    <x v="5"/>
    <x v="4"/>
    <x v="0"/>
    <x v="0"/>
    <x v="0"/>
    <x v="0"/>
    <x v="5"/>
    <s v="2022-02-04"/>
    <x v="1"/>
    <n v="1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1932"/>
    <x v="3569"/>
    <x v="0"/>
    <x v="1"/>
    <x v="0"/>
    <s v="03.16.15"/>
    <x v="6"/>
    <x v="0"/>
    <x v="5"/>
    <s v="Direção Financeira"/>
    <s v="03.16.15"/>
    <s v="Direção Financeira"/>
    <s v="03.16.15"/>
    <x v="7"/>
    <x v="0"/>
    <x v="1"/>
    <x v="1"/>
    <x v="0"/>
    <x v="0"/>
    <x v="2"/>
    <x v="0"/>
    <x v="5"/>
    <s v="2022-02-21"/>
    <x v="1"/>
    <n v="21932"/>
    <x v="0"/>
    <m/>
    <x v="0"/>
    <m/>
    <x v="5"/>
    <n v="100476920"/>
    <x v="0"/>
    <x v="0"/>
    <s v="Direção Financeira"/>
    <s v="ORI"/>
    <x v="0"/>
    <m/>
    <x v="0"/>
    <x v="0"/>
    <x v="0"/>
    <x v="0"/>
    <x v="0"/>
    <x v="0"/>
    <x v="0"/>
    <x v="0"/>
    <x v="0"/>
    <x v="0"/>
    <x v="0"/>
    <s v="Direção Financeira"/>
    <x v="0"/>
    <x v="0"/>
    <x v="0"/>
    <x v="0"/>
    <x v="0"/>
    <x v="0"/>
    <x v="0"/>
    <s v="000331"/>
    <x v="0"/>
    <x v="0"/>
    <x v="0"/>
    <x v="0"/>
    <s v="pagamento a favor de Felisberto Carvalho Auto Lda. pela aquisição de 182.61lts de combustível destinados as viaturas no funcionamento do transporte de pessoal para Delegação Municipais, conforme consta em anexo."/>
  </r>
  <r>
    <x v="1"/>
    <n v="0"/>
    <n v="0"/>
    <n v="0"/>
    <n v="27170"/>
    <x v="3570"/>
    <x v="0"/>
    <x v="1"/>
    <x v="0"/>
    <s v="03.16.15"/>
    <x v="6"/>
    <x v="0"/>
    <x v="5"/>
    <s v="Direção Financeira"/>
    <s v="03.16.15"/>
    <s v="Direção Financeira"/>
    <s v="03.16.15"/>
    <x v="43"/>
    <x v="0"/>
    <x v="1"/>
    <x v="1"/>
    <x v="0"/>
    <x v="0"/>
    <x v="2"/>
    <x v="0"/>
    <x v="5"/>
    <s v="2022-02-21"/>
    <x v="1"/>
    <n v="27170"/>
    <x v="0"/>
    <m/>
    <x v="0"/>
    <m/>
    <x v="49"/>
    <n v="100479096"/>
    <x v="0"/>
    <x v="0"/>
    <s v="Direção Financeira"/>
    <s v="ORI"/>
    <x v="0"/>
    <m/>
    <x v="0"/>
    <x v="0"/>
    <x v="0"/>
    <x v="0"/>
    <x v="0"/>
    <x v="0"/>
    <x v="0"/>
    <x v="0"/>
    <x v="0"/>
    <x v="0"/>
    <x v="0"/>
    <s v="Direção Financeira"/>
    <x v="0"/>
    <x v="0"/>
    <x v="0"/>
    <x v="0"/>
    <x v="0"/>
    <x v="0"/>
    <x v="0"/>
    <s v="000334"/>
    <x v="0"/>
    <x v="0"/>
    <x v="0"/>
    <x v="0"/>
    <s v="Pagamento a favor de Preço Piquinote Comercio de Peça, referente a aquisição de 01 Junta Cabeça Motor para o Camião Autotanque da Marca UD PK 210 ST-12-OI, conforme o documento em anexo.  "/>
  </r>
  <r>
    <x v="1"/>
    <n v="0"/>
    <n v="0"/>
    <n v="0"/>
    <n v="2300"/>
    <x v="3561"/>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83"/>
    <x v="0"/>
    <x v="0"/>
    <x v="1"/>
    <x v="0"/>
    <s v="Pagamento a favor da sra. Natalina Gonçalves, pela prestação de serviço de limpeza na Delegação de Principal, referente a mês de Fevereiro de 2022, conforme justificativos em anexo.   "/>
  </r>
  <r>
    <x v="1"/>
    <n v="0"/>
    <n v="0"/>
    <n v="0"/>
    <n v="1100"/>
    <x v="3571"/>
    <x v="0"/>
    <x v="0"/>
    <x v="0"/>
    <s v="03.03.10"/>
    <x v="0"/>
    <x v="0"/>
    <x v="0"/>
    <s v="Receitas Da Câmara"/>
    <s v="03.03.10"/>
    <s v="Receitas Da Câmara"/>
    <s v="03.03.10"/>
    <x v="39"/>
    <x v="0"/>
    <x v="5"/>
    <x v="4"/>
    <x v="0"/>
    <x v="0"/>
    <x v="0"/>
    <x v="0"/>
    <x v="5"/>
    <s v="2022-02-04"/>
    <x v="1"/>
    <n v="1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
    <x v="3572"/>
    <x v="0"/>
    <x v="0"/>
    <x v="0"/>
    <s v="03.03.10"/>
    <x v="0"/>
    <x v="0"/>
    <x v="0"/>
    <s v="Receitas Da Câmara"/>
    <s v="03.03.10"/>
    <s v="Receitas Da Câmara"/>
    <s v="03.03.10"/>
    <x v="65"/>
    <x v="0"/>
    <x v="5"/>
    <x v="12"/>
    <x v="0"/>
    <x v="0"/>
    <x v="0"/>
    <x v="0"/>
    <x v="5"/>
    <s v="2022-02-04"/>
    <x v="1"/>
    <n v="3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43"/>
    <x v="3573"/>
    <x v="0"/>
    <x v="0"/>
    <x v="0"/>
    <s v="03.03.10"/>
    <x v="0"/>
    <x v="0"/>
    <x v="0"/>
    <s v="Receitas Da Câmara"/>
    <s v="03.03.10"/>
    <s v="Receitas Da Câmara"/>
    <s v="03.03.10"/>
    <x v="66"/>
    <x v="0"/>
    <x v="5"/>
    <x v="12"/>
    <x v="0"/>
    <x v="0"/>
    <x v="0"/>
    <x v="0"/>
    <x v="5"/>
    <s v="2022-02-04"/>
    <x v="1"/>
    <n v="143"/>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55"/>
    <x v="3574"/>
    <x v="0"/>
    <x v="1"/>
    <x v="0"/>
    <s v="01.27.02.15"/>
    <x v="2"/>
    <x v="2"/>
    <x v="2"/>
    <s v="Saneamento básico"/>
    <s v="01.27.02"/>
    <s v="Saneamento básico"/>
    <s v="01.27.02"/>
    <x v="2"/>
    <x v="0"/>
    <x v="1"/>
    <x v="1"/>
    <x v="0"/>
    <x v="1"/>
    <x v="1"/>
    <x v="0"/>
    <x v="5"/>
    <s v="2022-02-24"/>
    <x v="1"/>
    <n v="255"/>
    <x v="0"/>
    <m/>
    <x v="0"/>
    <m/>
    <x v="3"/>
    <n v="100474696"/>
    <x v="0"/>
    <x v="1"/>
    <s v="Transferência de Residuos Aterro Santiago"/>
    <s v="ORI"/>
    <x v="0"/>
    <m/>
    <x v="0"/>
    <x v="0"/>
    <x v="0"/>
    <x v="0"/>
    <x v="0"/>
    <x v="0"/>
    <x v="0"/>
    <x v="1"/>
    <x v="0"/>
    <x v="0"/>
    <x v="0"/>
    <s v="Transferência de Residuos Aterro Santiago"/>
    <x v="0"/>
    <x v="0"/>
    <x v="0"/>
    <x v="0"/>
    <x v="1"/>
    <x v="0"/>
    <x v="0"/>
    <s v="000414"/>
    <x v="0"/>
    <x v="0"/>
    <x v="1"/>
    <x v="0"/>
    <s v="Pagamento a favor do Sr. José Maria Leal Baessa pelo serviço prestado na recolha de lixo aquando da avaria da bomba hidraulica registada no camião do lixo de resíduos sólidos e urbanos Iveco ST-33-QU, conforme anexo."/>
  </r>
  <r>
    <x v="0"/>
    <n v="0"/>
    <n v="0"/>
    <n v="0"/>
    <n v="1445"/>
    <x v="3574"/>
    <x v="0"/>
    <x v="1"/>
    <x v="0"/>
    <s v="01.27.02.15"/>
    <x v="2"/>
    <x v="2"/>
    <x v="2"/>
    <s v="Saneamento básico"/>
    <s v="01.27.02"/>
    <s v="Saneamento básico"/>
    <s v="01.27.02"/>
    <x v="2"/>
    <x v="0"/>
    <x v="1"/>
    <x v="1"/>
    <x v="0"/>
    <x v="1"/>
    <x v="1"/>
    <x v="0"/>
    <x v="5"/>
    <s v="2022-02-24"/>
    <x v="1"/>
    <n v="1445"/>
    <x v="0"/>
    <m/>
    <x v="0"/>
    <m/>
    <x v="244"/>
    <n v="100478849"/>
    <x v="0"/>
    <x v="0"/>
    <s v="Transferência de Residuos Aterro Santiago"/>
    <s v="ORI"/>
    <x v="0"/>
    <m/>
    <x v="0"/>
    <x v="0"/>
    <x v="0"/>
    <x v="0"/>
    <x v="0"/>
    <x v="0"/>
    <x v="0"/>
    <x v="1"/>
    <x v="0"/>
    <x v="0"/>
    <x v="0"/>
    <s v="Transferência de Residuos Aterro Santiago"/>
    <x v="0"/>
    <x v="0"/>
    <x v="0"/>
    <x v="0"/>
    <x v="1"/>
    <x v="0"/>
    <x v="0"/>
    <s v="000414"/>
    <x v="0"/>
    <x v="0"/>
    <x v="0"/>
    <x v="0"/>
    <s v="Pagamento a favor do Sr. José Maria Leal Baessa pelo serviço prestado na recolha de lixo aquando da avaria da bomba hidraulica registada no camião do lixo de resíduos sólidos e urbanos Iveco ST-33-QU, conforme anexo."/>
  </r>
  <r>
    <x v="1"/>
    <n v="0"/>
    <n v="0"/>
    <n v="0"/>
    <n v="12900"/>
    <x v="3575"/>
    <x v="0"/>
    <x v="0"/>
    <x v="0"/>
    <s v="03.03.10"/>
    <x v="0"/>
    <x v="0"/>
    <x v="0"/>
    <s v="Receitas Da Câmara"/>
    <s v="03.03.10"/>
    <s v="Receitas Da Câmara"/>
    <s v="03.03.10"/>
    <x v="35"/>
    <x v="0"/>
    <x v="1"/>
    <x v="11"/>
    <x v="0"/>
    <x v="0"/>
    <x v="0"/>
    <x v="0"/>
    <x v="5"/>
    <s v="2022-02-14"/>
    <x v="1"/>
    <n v="12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8297"/>
    <x v="3576"/>
    <x v="0"/>
    <x v="0"/>
    <x v="0"/>
    <s v="03.03.10"/>
    <x v="0"/>
    <x v="0"/>
    <x v="0"/>
    <s v="Receitas Da Câmara"/>
    <s v="03.03.10"/>
    <s v="Receitas Da Câmara"/>
    <s v="03.03.10"/>
    <x v="38"/>
    <x v="0"/>
    <x v="1"/>
    <x v="1"/>
    <x v="0"/>
    <x v="0"/>
    <x v="0"/>
    <x v="0"/>
    <x v="5"/>
    <s v="2022-02-14"/>
    <x v="1"/>
    <n v="13829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960"/>
    <x v="3577"/>
    <x v="0"/>
    <x v="0"/>
    <x v="0"/>
    <s v="03.03.10"/>
    <x v="0"/>
    <x v="0"/>
    <x v="0"/>
    <s v="Receitas Da Câmara"/>
    <s v="03.03.10"/>
    <s v="Receitas Da Câmara"/>
    <s v="03.03.10"/>
    <x v="37"/>
    <x v="0"/>
    <x v="5"/>
    <x v="4"/>
    <x v="0"/>
    <x v="0"/>
    <x v="0"/>
    <x v="0"/>
    <x v="5"/>
    <s v="2022-02-14"/>
    <x v="1"/>
    <n v="9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160"/>
    <x v="3578"/>
    <x v="0"/>
    <x v="0"/>
    <x v="0"/>
    <s v="03.03.10"/>
    <x v="0"/>
    <x v="0"/>
    <x v="0"/>
    <s v="Receitas Da Câmara"/>
    <s v="03.03.10"/>
    <s v="Receitas Da Câmara"/>
    <s v="03.03.10"/>
    <x v="47"/>
    <x v="0"/>
    <x v="5"/>
    <x v="13"/>
    <x v="0"/>
    <x v="0"/>
    <x v="0"/>
    <x v="0"/>
    <x v="5"/>
    <s v="2022-02-14"/>
    <x v="1"/>
    <n v="24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3579"/>
    <x v="0"/>
    <x v="0"/>
    <x v="0"/>
    <s v="03.03.10"/>
    <x v="0"/>
    <x v="0"/>
    <x v="0"/>
    <s v="Receitas Da Câmara"/>
    <s v="03.03.10"/>
    <s v="Receitas Da Câmara"/>
    <s v="03.03.10"/>
    <x v="40"/>
    <x v="0"/>
    <x v="5"/>
    <x v="4"/>
    <x v="0"/>
    <x v="0"/>
    <x v="0"/>
    <x v="0"/>
    <x v="5"/>
    <s v="2022-02-14"/>
    <x v="1"/>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3580"/>
    <x v="0"/>
    <x v="0"/>
    <x v="0"/>
    <s v="03.03.10"/>
    <x v="0"/>
    <x v="0"/>
    <x v="0"/>
    <s v="Receitas Da Câmara"/>
    <s v="03.03.10"/>
    <s v="Receitas Da Câmara"/>
    <s v="03.03.10"/>
    <x v="44"/>
    <x v="0"/>
    <x v="5"/>
    <x v="4"/>
    <x v="0"/>
    <x v="0"/>
    <x v="0"/>
    <x v="0"/>
    <x v="5"/>
    <s v="2022-02-14"/>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3581"/>
    <x v="0"/>
    <x v="0"/>
    <x v="0"/>
    <s v="03.03.10"/>
    <x v="0"/>
    <x v="0"/>
    <x v="0"/>
    <s v="Receitas Da Câmara"/>
    <s v="03.03.10"/>
    <s v="Receitas Da Câmara"/>
    <s v="03.03.10"/>
    <x v="48"/>
    <x v="0"/>
    <x v="5"/>
    <x v="4"/>
    <x v="0"/>
    <x v="0"/>
    <x v="0"/>
    <x v="0"/>
    <x v="5"/>
    <s v="2022-02-14"/>
    <x v="1"/>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40"/>
    <x v="3582"/>
    <x v="0"/>
    <x v="0"/>
    <x v="0"/>
    <s v="03.03.10"/>
    <x v="0"/>
    <x v="0"/>
    <x v="0"/>
    <s v="Receitas Da Câmara"/>
    <s v="03.03.10"/>
    <s v="Receitas Da Câmara"/>
    <s v="03.03.10"/>
    <x v="34"/>
    <x v="0"/>
    <x v="5"/>
    <x v="4"/>
    <x v="0"/>
    <x v="0"/>
    <x v="0"/>
    <x v="0"/>
    <x v="5"/>
    <s v="2022-02-14"/>
    <x v="1"/>
    <n v="5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3583"/>
    <x v="0"/>
    <x v="0"/>
    <x v="0"/>
    <s v="03.03.10"/>
    <x v="0"/>
    <x v="0"/>
    <x v="0"/>
    <s v="Receitas Da Câmara"/>
    <s v="03.03.10"/>
    <s v="Receitas Da Câmara"/>
    <s v="03.03.10"/>
    <x v="36"/>
    <x v="0"/>
    <x v="5"/>
    <x v="4"/>
    <x v="0"/>
    <x v="0"/>
    <x v="0"/>
    <x v="0"/>
    <x v="5"/>
    <s v="2022-02-14"/>
    <x v="1"/>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80"/>
    <x v="3584"/>
    <x v="0"/>
    <x v="0"/>
    <x v="0"/>
    <s v="03.03.10"/>
    <x v="0"/>
    <x v="0"/>
    <x v="0"/>
    <s v="Receitas Da Câmara"/>
    <s v="03.03.10"/>
    <s v="Receitas Da Câmara"/>
    <s v="03.03.10"/>
    <x v="39"/>
    <x v="0"/>
    <x v="5"/>
    <x v="4"/>
    <x v="0"/>
    <x v="0"/>
    <x v="0"/>
    <x v="0"/>
    <x v="5"/>
    <s v="2022-02-14"/>
    <x v="1"/>
    <n v="5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400"/>
    <x v="3585"/>
    <x v="0"/>
    <x v="0"/>
    <x v="0"/>
    <s v="03.03.10"/>
    <x v="0"/>
    <x v="0"/>
    <x v="0"/>
    <s v="Receitas Da Câmara"/>
    <s v="03.03.10"/>
    <s v="Receitas Da Câmara"/>
    <s v="03.03.10"/>
    <x v="41"/>
    <x v="0"/>
    <x v="5"/>
    <x v="4"/>
    <x v="0"/>
    <x v="0"/>
    <x v="0"/>
    <x v="0"/>
    <x v="5"/>
    <s v="2022-02-14"/>
    <x v="1"/>
    <n v="2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586"/>
    <x v="0"/>
    <x v="0"/>
    <x v="0"/>
    <s v="03.03.10"/>
    <x v="0"/>
    <x v="0"/>
    <x v="0"/>
    <s v="Receitas Da Câmara"/>
    <s v="03.03.10"/>
    <s v="Receitas Da Câmara"/>
    <s v="03.03.10"/>
    <x v="50"/>
    <x v="0"/>
    <x v="5"/>
    <x v="4"/>
    <x v="0"/>
    <x v="0"/>
    <x v="0"/>
    <x v="0"/>
    <x v="5"/>
    <s v="2022-02-15"/>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30"/>
    <x v="3587"/>
    <x v="0"/>
    <x v="0"/>
    <x v="0"/>
    <s v="03.03.10"/>
    <x v="0"/>
    <x v="0"/>
    <x v="0"/>
    <s v="Receitas Da Câmara"/>
    <s v="03.03.10"/>
    <s v="Receitas Da Câmara"/>
    <s v="03.03.10"/>
    <x v="37"/>
    <x v="0"/>
    <x v="5"/>
    <x v="4"/>
    <x v="0"/>
    <x v="0"/>
    <x v="0"/>
    <x v="0"/>
    <x v="5"/>
    <s v="2022-02-15"/>
    <x v="1"/>
    <n v="18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1"/>
    <x v="3588"/>
    <x v="0"/>
    <x v="0"/>
    <x v="0"/>
    <s v="03.03.10"/>
    <x v="0"/>
    <x v="0"/>
    <x v="0"/>
    <s v="Receitas Da Câmara"/>
    <s v="03.03.10"/>
    <s v="Receitas Da Câmara"/>
    <s v="03.03.10"/>
    <x v="66"/>
    <x v="0"/>
    <x v="5"/>
    <x v="12"/>
    <x v="0"/>
    <x v="0"/>
    <x v="0"/>
    <x v="0"/>
    <x v="5"/>
    <s v="2022-02-15"/>
    <x v="1"/>
    <n v="15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1"/>
    <x v="3589"/>
    <x v="0"/>
    <x v="0"/>
    <x v="0"/>
    <s v="03.03.10"/>
    <x v="0"/>
    <x v="0"/>
    <x v="0"/>
    <s v="Receitas Da Câmara"/>
    <s v="03.03.10"/>
    <s v="Receitas Da Câmara"/>
    <s v="03.03.10"/>
    <x v="65"/>
    <x v="0"/>
    <x v="5"/>
    <x v="12"/>
    <x v="0"/>
    <x v="0"/>
    <x v="0"/>
    <x v="0"/>
    <x v="5"/>
    <s v="2022-02-15"/>
    <x v="1"/>
    <n v="9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3590"/>
    <x v="0"/>
    <x v="0"/>
    <x v="0"/>
    <s v="03.03.10"/>
    <x v="0"/>
    <x v="0"/>
    <x v="0"/>
    <s v="Receitas Da Câmara"/>
    <s v="03.03.10"/>
    <s v="Receitas Da Câmara"/>
    <s v="03.03.10"/>
    <x v="36"/>
    <x v="0"/>
    <x v="5"/>
    <x v="4"/>
    <x v="0"/>
    <x v="0"/>
    <x v="0"/>
    <x v="0"/>
    <x v="5"/>
    <s v="2022-02-15"/>
    <x v="1"/>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700"/>
    <x v="3591"/>
    <x v="0"/>
    <x v="0"/>
    <x v="0"/>
    <s v="03.03.10"/>
    <x v="0"/>
    <x v="0"/>
    <x v="0"/>
    <s v="Receitas Da Câmara"/>
    <s v="03.03.10"/>
    <s v="Receitas Da Câmara"/>
    <s v="03.03.10"/>
    <x v="35"/>
    <x v="0"/>
    <x v="1"/>
    <x v="11"/>
    <x v="0"/>
    <x v="0"/>
    <x v="0"/>
    <x v="0"/>
    <x v="5"/>
    <s v="2022-02-15"/>
    <x v="1"/>
    <n v="1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
    <x v="3592"/>
    <x v="0"/>
    <x v="0"/>
    <x v="0"/>
    <s v="03.03.10"/>
    <x v="0"/>
    <x v="0"/>
    <x v="0"/>
    <s v="Receitas Da Câmara"/>
    <s v="03.03.10"/>
    <s v="Receitas Da Câmara"/>
    <s v="03.03.10"/>
    <x v="48"/>
    <x v="0"/>
    <x v="5"/>
    <x v="4"/>
    <x v="0"/>
    <x v="0"/>
    <x v="0"/>
    <x v="0"/>
    <x v="5"/>
    <s v="2022-02-15"/>
    <x v="1"/>
    <n v="3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593"/>
    <x v="0"/>
    <x v="0"/>
    <x v="0"/>
    <s v="03.03.10"/>
    <x v="0"/>
    <x v="0"/>
    <x v="0"/>
    <s v="Receitas Da Câmara"/>
    <s v="03.03.10"/>
    <s v="Receitas Da Câmara"/>
    <s v="03.03.10"/>
    <x v="49"/>
    <x v="0"/>
    <x v="1"/>
    <x v="11"/>
    <x v="0"/>
    <x v="0"/>
    <x v="0"/>
    <x v="0"/>
    <x v="5"/>
    <s v="2022-02-15"/>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3594"/>
    <x v="0"/>
    <x v="0"/>
    <x v="0"/>
    <s v="03.03.10"/>
    <x v="0"/>
    <x v="0"/>
    <x v="0"/>
    <s v="Receitas Da Câmara"/>
    <s v="03.03.10"/>
    <s v="Receitas Da Câmara"/>
    <s v="03.03.10"/>
    <x v="44"/>
    <x v="0"/>
    <x v="5"/>
    <x v="4"/>
    <x v="0"/>
    <x v="0"/>
    <x v="0"/>
    <x v="0"/>
    <x v="5"/>
    <s v="2022-02-15"/>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00"/>
    <x v="3595"/>
    <x v="0"/>
    <x v="0"/>
    <x v="0"/>
    <s v="03.03.10"/>
    <x v="0"/>
    <x v="0"/>
    <x v="0"/>
    <s v="Receitas Da Câmara"/>
    <s v="03.03.10"/>
    <s v="Receitas Da Câmara"/>
    <s v="03.03.10"/>
    <x v="39"/>
    <x v="0"/>
    <x v="5"/>
    <x v="4"/>
    <x v="0"/>
    <x v="0"/>
    <x v="0"/>
    <x v="0"/>
    <x v="5"/>
    <s v="2022-02-15"/>
    <x v="1"/>
    <n v="5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877"/>
    <x v="3596"/>
    <x v="0"/>
    <x v="0"/>
    <x v="0"/>
    <s v="03.03.10"/>
    <x v="0"/>
    <x v="0"/>
    <x v="0"/>
    <s v="Receitas Da Câmara"/>
    <s v="03.03.10"/>
    <s v="Receitas Da Câmara"/>
    <s v="03.03.10"/>
    <x v="38"/>
    <x v="0"/>
    <x v="1"/>
    <x v="1"/>
    <x v="0"/>
    <x v="0"/>
    <x v="0"/>
    <x v="0"/>
    <x v="5"/>
    <s v="2022-02-15"/>
    <x v="1"/>
    <n v="4487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60"/>
    <x v="3597"/>
    <x v="0"/>
    <x v="0"/>
    <x v="0"/>
    <s v="03.03.10"/>
    <x v="0"/>
    <x v="0"/>
    <x v="0"/>
    <s v="Receitas Da Câmara"/>
    <s v="03.03.10"/>
    <s v="Receitas Da Câmara"/>
    <s v="03.03.10"/>
    <x v="40"/>
    <x v="0"/>
    <x v="5"/>
    <x v="4"/>
    <x v="0"/>
    <x v="0"/>
    <x v="0"/>
    <x v="0"/>
    <x v="5"/>
    <s v="2022-02-15"/>
    <x v="1"/>
    <n v="10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60"/>
    <x v="3598"/>
    <x v="0"/>
    <x v="0"/>
    <x v="0"/>
    <s v="03.03.10"/>
    <x v="0"/>
    <x v="0"/>
    <x v="0"/>
    <s v="Receitas Da Câmara"/>
    <s v="03.03.10"/>
    <s v="Receitas Da Câmara"/>
    <s v="03.03.10"/>
    <x v="34"/>
    <x v="0"/>
    <x v="5"/>
    <x v="4"/>
    <x v="0"/>
    <x v="0"/>
    <x v="0"/>
    <x v="0"/>
    <x v="5"/>
    <s v="2022-02-15"/>
    <x v="1"/>
    <n v="12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3599"/>
    <x v="0"/>
    <x v="0"/>
    <x v="0"/>
    <s v="03.03.10"/>
    <x v="0"/>
    <x v="0"/>
    <x v="0"/>
    <s v="Receitas Da Câmara"/>
    <s v="03.03.10"/>
    <s v="Receitas Da Câmara"/>
    <s v="03.03.10"/>
    <x v="86"/>
    <x v="0"/>
    <x v="5"/>
    <x v="12"/>
    <x v="0"/>
    <x v="0"/>
    <x v="0"/>
    <x v="0"/>
    <x v="5"/>
    <s v="2022-02-15"/>
    <x v="1"/>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3600"/>
    <x v="0"/>
    <x v="0"/>
    <x v="0"/>
    <s v="03.03.10"/>
    <x v="0"/>
    <x v="0"/>
    <x v="0"/>
    <s v="Receitas Da Câmara"/>
    <s v="03.03.10"/>
    <s v="Receitas Da Câmara"/>
    <s v="03.03.10"/>
    <x v="35"/>
    <x v="0"/>
    <x v="1"/>
    <x v="11"/>
    <x v="0"/>
    <x v="0"/>
    <x v="0"/>
    <x v="0"/>
    <x v="5"/>
    <s v="2022-02-21"/>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22500"/>
    <x v="3601"/>
    <x v="0"/>
    <x v="0"/>
    <x v="0"/>
    <s v="03.03.10"/>
    <x v="0"/>
    <x v="0"/>
    <x v="0"/>
    <s v="Receitas Da Câmara"/>
    <s v="03.03.10"/>
    <s v="Receitas Da Câmara"/>
    <s v="03.03.10"/>
    <x v="45"/>
    <x v="0"/>
    <x v="1"/>
    <x v="1"/>
    <x v="0"/>
    <x v="0"/>
    <x v="0"/>
    <x v="0"/>
    <x v="5"/>
    <s v="2022-02-21"/>
    <x v="1"/>
    <n v="12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0"/>
    <x v="3602"/>
    <x v="0"/>
    <x v="0"/>
    <x v="0"/>
    <s v="03.03.10"/>
    <x v="0"/>
    <x v="0"/>
    <x v="0"/>
    <s v="Receitas Da Câmara"/>
    <s v="03.03.10"/>
    <s v="Receitas Da Câmara"/>
    <s v="03.03.10"/>
    <x v="48"/>
    <x v="0"/>
    <x v="5"/>
    <x v="4"/>
    <x v="0"/>
    <x v="0"/>
    <x v="0"/>
    <x v="0"/>
    <x v="5"/>
    <s v="2022-02-21"/>
    <x v="1"/>
    <n v="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
    <x v="3603"/>
    <x v="0"/>
    <x v="0"/>
    <x v="0"/>
    <s v="03.03.10"/>
    <x v="0"/>
    <x v="0"/>
    <x v="0"/>
    <s v="Receitas Da Câmara"/>
    <s v="03.03.10"/>
    <s v="Receitas Da Câmara"/>
    <s v="03.03.10"/>
    <x v="37"/>
    <x v="0"/>
    <x v="5"/>
    <x v="4"/>
    <x v="0"/>
    <x v="0"/>
    <x v="0"/>
    <x v="0"/>
    <x v="5"/>
    <s v="2022-02-21"/>
    <x v="1"/>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604"/>
    <x v="0"/>
    <x v="0"/>
    <x v="0"/>
    <s v="03.03.10"/>
    <x v="0"/>
    <x v="0"/>
    <x v="0"/>
    <s v="Receitas Da Câmara"/>
    <s v="03.03.10"/>
    <s v="Receitas Da Câmara"/>
    <s v="03.03.10"/>
    <x v="49"/>
    <x v="0"/>
    <x v="1"/>
    <x v="11"/>
    <x v="0"/>
    <x v="0"/>
    <x v="0"/>
    <x v="0"/>
    <x v="5"/>
    <s v="2022-02-21"/>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00"/>
    <x v="3605"/>
    <x v="0"/>
    <x v="0"/>
    <x v="0"/>
    <s v="03.03.10"/>
    <x v="0"/>
    <x v="0"/>
    <x v="0"/>
    <s v="Receitas Da Câmara"/>
    <s v="03.03.10"/>
    <s v="Receitas Da Câmara"/>
    <s v="03.03.10"/>
    <x v="39"/>
    <x v="0"/>
    <x v="5"/>
    <x v="4"/>
    <x v="0"/>
    <x v="0"/>
    <x v="0"/>
    <x v="0"/>
    <x v="5"/>
    <s v="2022-02-21"/>
    <x v="1"/>
    <n v="3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606"/>
    <x v="0"/>
    <x v="0"/>
    <x v="0"/>
    <s v="03.03.10"/>
    <x v="0"/>
    <x v="0"/>
    <x v="0"/>
    <s v="Receitas Da Câmara"/>
    <s v="03.03.10"/>
    <s v="Receitas Da Câmara"/>
    <s v="03.03.10"/>
    <x v="50"/>
    <x v="0"/>
    <x v="5"/>
    <x v="4"/>
    <x v="0"/>
    <x v="0"/>
    <x v="0"/>
    <x v="0"/>
    <x v="5"/>
    <s v="2022-02-21"/>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3607"/>
    <x v="0"/>
    <x v="0"/>
    <x v="0"/>
    <s v="03.03.10"/>
    <x v="0"/>
    <x v="0"/>
    <x v="0"/>
    <s v="Receitas Da Câmara"/>
    <s v="03.03.10"/>
    <s v="Receitas Da Câmara"/>
    <s v="03.03.10"/>
    <x v="36"/>
    <x v="0"/>
    <x v="5"/>
    <x v="4"/>
    <x v="0"/>
    <x v="0"/>
    <x v="0"/>
    <x v="0"/>
    <x v="5"/>
    <s v="2022-02-21"/>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3608"/>
    <x v="0"/>
    <x v="1"/>
    <x v="0"/>
    <s v="01.27.04.10"/>
    <x v="4"/>
    <x v="2"/>
    <x v="2"/>
    <s v="Infra-Estruturas e Transportes"/>
    <s v="01.27.04"/>
    <s v="Infra-Estruturas e Transportes"/>
    <s v="01.27.04"/>
    <x v="4"/>
    <x v="0"/>
    <x v="3"/>
    <x v="2"/>
    <x v="0"/>
    <x v="1"/>
    <x v="2"/>
    <x v="0"/>
    <x v="2"/>
    <s v="2022-03-31"/>
    <x v="1"/>
    <n v="6000"/>
    <x v="0"/>
    <m/>
    <x v="0"/>
    <m/>
    <x v="375"/>
    <n v="100479295"/>
    <x v="0"/>
    <x v="0"/>
    <s v="Plano de Mitigação as secas e maus anos agrícolas"/>
    <s v="ORI"/>
    <x v="0"/>
    <m/>
    <x v="0"/>
    <x v="0"/>
    <x v="0"/>
    <x v="0"/>
    <x v="0"/>
    <x v="0"/>
    <x v="0"/>
    <x v="1"/>
    <x v="0"/>
    <x v="0"/>
    <x v="0"/>
    <s v="Plano de Mitigação as secas e maus anos agrícolas"/>
    <x v="0"/>
    <x v="0"/>
    <x v="0"/>
    <x v="0"/>
    <x v="1"/>
    <x v="0"/>
    <x v="0"/>
    <s v="000728"/>
    <x v="0"/>
    <x v="0"/>
    <x v="0"/>
    <x v="0"/>
    <s v="Pagamento a favor da Srª. Márcia Lopes dos Santos, referente a fornecimento de 2 carrads de arreias proviniente da ribeira, para trabalhos de calcetamento das valas na via pública, no âmbito do Plano de Metigação e Emprego Público, conforme proposta em anexo."/>
  </r>
  <r>
    <x v="1"/>
    <n v="0"/>
    <n v="0"/>
    <n v="0"/>
    <n v="90000"/>
    <x v="3609"/>
    <x v="0"/>
    <x v="1"/>
    <x v="0"/>
    <s v="01.25.01.10"/>
    <x v="25"/>
    <x v="4"/>
    <x v="4"/>
    <s v="Educação"/>
    <s v="01.25.01"/>
    <s v="Educação"/>
    <s v="01.25.01"/>
    <x v="4"/>
    <x v="0"/>
    <x v="3"/>
    <x v="2"/>
    <x v="0"/>
    <x v="1"/>
    <x v="2"/>
    <x v="0"/>
    <x v="4"/>
    <s v="2022-01-12"/>
    <x v="1"/>
    <n v="90000"/>
    <x v="0"/>
    <m/>
    <x v="0"/>
    <m/>
    <x v="5"/>
    <n v="100476920"/>
    <x v="0"/>
    <x v="0"/>
    <s v="Transporte escolar"/>
    <s v="ORI"/>
    <x v="0"/>
    <m/>
    <x v="0"/>
    <x v="0"/>
    <x v="0"/>
    <x v="0"/>
    <x v="0"/>
    <x v="0"/>
    <x v="0"/>
    <x v="1"/>
    <x v="0"/>
    <x v="0"/>
    <x v="0"/>
    <s v="Transporte escolar"/>
    <x v="0"/>
    <x v="0"/>
    <x v="0"/>
    <x v="0"/>
    <x v="1"/>
    <x v="0"/>
    <x v="0"/>
    <s v="000049"/>
    <x v="0"/>
    <x v="0"/>
    <x v="0"/>
    <x v="0"/>
    <s v="Pagamento a favor de Felisberto Carvalho, pelo aquisição de 836 Lts de Gasóleo destinados as viaturas do Transporte Escolar da CMSM, conforme documento em anexo."/>
  </r>
  <r>
    <x v="1"/>
    <n v="0"/>
    <n v="0"/>
    <n v="0"/>
    <n v="2700"/>
    <x v="3610"/>
    <x v="0"/>
    <x v="0"/>
    <x v="0"/>
    <s v="03.03.10"/>
    <x v="0"/>
    <x v="0"/>
    <x v="0"/>
    <s v="Receitas Da Câmara"/>
    <s v="03.03.10"/>
    <s v="Receitas Da Câmara"/>
    <s v="03.03.10"/>
    <x v="40"/>
    <x v="0"/>
    <x v="5"/>
    <x v="4"/>
    <x v="0"/>
    <x v="0"/>
    <x v="0"/>
    <x v="0"/>
    <x v="5"/>
    <s v="2022-02-07"/>
    <x v="1"/>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3611"/>
    <x v="0"/>
    <x v="0"/>
    <x v="0"/>
    <s v="03.03.10"/>
    <x v="0"/>
    <x v="0"/>
    <x v="0"/>
    <s v="Receitas Da Câmara"/>
    <s v="03.03.10"/>
    <s v="Receitas Da Câmara"/>
    <s v="03.03.10"/>
    <x v="44"/>
    <x v="0"/>
    <x v="5"/>
    <x v="4"/>
    <x v="0"/>
    <x v="0"/>
    <x v="0"/>
    <x v="0"/>
    <x v="5"/>
    <s v="2022-02-07"/>
    <x v="1"/>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612"/>
    <x v="0"/>
    <x v="1"/>
    <x v="0"/>
    <s v="03.16.01"/>
    <x v="39"/>
    <x v="0"/>
    <x v="5"/>
    <s v="Assembleia Municipal"/>
    <s v="03.16.01"/>
    <s v="Assembleia Municipal"/>
    <s v="03.16.01"/>
    <x v="9"/>
    <x v="0"/>
    <x v="1"/>
    <x v="5"/>
    <x v="0"/>
    <x v="0"/>
    <x v="2"/>
    <x v="0"/>
    <x v="5"/>
    <s v="2022-02-21"/>
    <x v="1"/>
    <n v="3000"/>
    <x v="0"/>
    <m/>
    <x v="0"/>
    <m/>
    <x v="101"/>
    <n v="100438723"/>
    <x v="0"/>
    <x v="0"/>
    <s v="Assembleia Municipal"/>
    <s v="ORI"/>
    <x v="0"/>
    <s v="AM"/>
    <x v="0"/>
    <x v="0"/>
    <x v="0"/>
    <x v="0"/>
    <x v="0"/>
    <x v="0"/>
    <x v="0"/>
    <x v="0"/>
    <x v="0"/>
    <x v="0"/>
    <x v="0"/>
    <s v="Assembleia Municipal"/>
    <x v="0"/>
    <x v="0"/>
    <x v="0"/>
    <x v="0"/>
    <x v="0"/>
    <x v="0"/>
    <x v="0"/>
    <s v="000329"/>
    <x v="0"/>
    <x v="0"/>
    <x v="0"/>
    <x v="0"/>
    <s v="Ajuda de custo atribuído a Sr. Presidente da Assembleia, Leocádia Baptista Gomes Furtado, aquando da sua deslocação a cidade da Praia , a fim de participar na cerimonia oficial de lançamento e entrega da viatura do Projeto Cenorf Móvel realizado no dia 2 de Fevereiro, conforme anexo.  "/>
  </r>
  <r>
    <x v="0"/>
    <n v="0"/>
    <n v="0"/>
    <n v="0"/>
    <n v="110000"/>
    <x v="3613"/>
    <x v="0"/>
    <x v="1"/>
    <x v="0"/>
    <s v="01.27.06.68"/>
    <x v="56"/>
    <x v="2"/>
    <x v="2"/>
    <s v="Requalificação Urbana e habitação"/>
    <s v="01.27.06"/>
    <s v="Requalificação Urbana e habitação"/>
    <s v="01.27.06"/>
    <x v="1"/>
    <x v="0"/>
    <x v="1"/>
    <x v="1"/>
    <x v="0"/>
    <x v="1"/>
    <x v="1"/>
    <x v="0"/>
    <x v="5"/>
    <s v="2022-02-21"/>
    <x v="1"/>
    <n v="110000"/>
    <x v="0"/>
    <m/>
    <x v="0"/>
    <m/>
    <x v="64"/>
    <n v="100477538"/>
    <x v="0"/>
    <x v="0"/>
    <s v="Requalificação Urbana e Ambiental  de Manguinho"/>
    <s v="ORI"/>
    <x v="0"/>
    <s v="RM"/>
    <x v="0"/>
    <x v="0"/>
    <x v="0"/>
    <x v="0"/>
    <x v="0"/>
    <x v="0"/>
    <x v="0"/>
    <x v="1"/>
    <x v="0"/>
    <x v="0"/>
    <x v="0"/>
    <s v="Requalificação Urbana e Ambiental  de Manguinho"/>
    <x v="0"/>
    <x v="0"/>
    <x v="0"/>
    <x v="0"/>
    <x v="1"/>
    <x v="0"/>
    <x v="0"/>
    <s v="000324"/>
    <x v="0"/>
    <x v="0"/>
    <x v="0"/>
    <x v="0"/>
    <s v="Pagamento a favor da Oficina Mecânica André pelos serviços de mão de obra aplicada nos concertos de avarias de viaturas pesadas e máquinas retroescavadora CAT 424D que realizam trabalhos de investimentos municipais, conforme o anexo."/>
  </r>
  <r>
    <x v="1"/>
    <n v="0"/>
    <n v="0"/>
    <n v="0"/>
    <n v="1680"/>
    <x v="3614"/>
    <x v="0"/>
    <x v="0"/>
    <x v="0"/>
    <s v="03.03.10"/>
    <x v="0"/>
    <x v="0"/>
    <x v="0"/>
    <s v="Receitas Da Câmara"/>
    <s v="03.03.10"/>
    <s v="Receitas Da Câmara"/>
    <s v="03.03.10"/>
    <x v="37"/>
    <x v="0"/>
    <x v="5"/>
    <x v="4"/>
    <x v="0"/>
    <x v="0"/>
    <x v="0"/>
    <x v="0"/>
    <x v="5"/>
    <s v="2022-02-07"/>
    <x v="1"/>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3615"/>
    <x v="0"/>
    <x v="0"/>
    <x v="0"/>
    <s v="03.03.10"/>
    <x v="0"/>
    <x v="0"/>
    <x v="0"/>
    <s v="Receitas Da Câmara"/>
    <s v="03.03.10"/>
    <s v="Receitas Da Câmara"/>
    <s v="03.03.10"/>
    <x v="47"/>
    <x v="0"/>
    <x v="5"/>
    <x v="13"/>
    <x v="0"/>
    <x v="0"/>
    <x v="0"/>
    <x v="0"/>
    <x v="5"/>
    <s v="2022-02-09"/>
    <x v="1"/>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3616"/>
    <x v="0"/>
    <x v="0"/>
    <x v="0"/>
    <s v="03.03.10"/>
    <x v="0"/>
    <x v="0"/>
    <x v="0"/>
    <s v="Receitas Da Câmara"/>
    <s v="03.03.10"/>
    <s v="Receitas Da Câmara"/>
    <s v="03.03.10"/>
    <x v="48"/>
    <x v="0"/>
    <x v="5"/>
    <x v="4"/>
    <x v="0"/>
    <x v="0"/>
    <x v="0"/>
    <x v="0"/>
    <x v="5"/>
    <s v="2022-02-09"/>
    <x v="1"/>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3617"/>
    <x v="0"/>
    <x v="0"/>
    <x v="0"/>
    <s v="03.03.10"/>
    <x v="0"/>
    <x v="0"/>
    <x v="0"/>
    <s v="Receitas Da Câmara"/>
    <s v="03.03.10"/>
    <s v="Receitas Da Câmara"/>
    <s v="03.03.10"/>
    <x v="35"/>
    <x v="0"/>
    <x v="1"/>
    <x v="11"/>
    <x v="0"/>
    <x v="0"/>
    <x v="0"/>
    <x v="0"/>
    <x v="5"/>
    <s v="2022-02-09"/>
    <x v="1"/>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
    <x v="3618"/>
    <x v="0"/>
    <x v="0"/>
    <x v="0"/>
    <s v="03.03.10"/>
    <x v="0"/>
    <x v="0"/>
    <x v="0"/>
    <s v="Receitas Da Câmara"/>
    <s v="03.03.10"/>
    <s v="Receitas Da Câmara"/>
    <s v="03.03.10"/>
    <x v="66"/>
    <x v="0"/>
    <x v="5"/>
    <x v="12"/>
    <x v="0"/>
    <x v="0"/>
    <x v="0"/>
    <x v="0"/>
    <x v="5"/>
    <s v="2022-02-09"/>
    <x v="1"/>
    <n v="4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400"/>
    <x v="3619"/>
    <x v="0"/>
    <x v="0"/>
    <x v="0"/>
    <s v="03.03.10"/>
    <x v="0"/>
    <x v="0"/>
    <x v="0"/>
    <s v="Receitas Da Câmara"/>
    <s v="03.03.10"/>
    <s v="Receitas Da Câmara"/>
    <s v="03.03.10"/>
    <x v="38"/>
    <x v="0"/>
    <x v="1"/>
    <x v="1"/>
    <x v="0"/>
    <x v="0"/>
    <x v="0"/>
    <x v="0"/>
    <x v="5"/>
    <s v="2022-02-09"/>
    <x v="1"/>
    <n v="29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20"/>
    <x v="3620"/>
    <x v="0"/>
    <x v="0"/>
    <x v="0"/>
    <s v="03.03.10"/>
    <x v="0"/>
    <x v="0"/>
    <x v="0"/>
    <s v="Receitas Da Câmara"/>
    <s v="03.03.10"/>
    <s v="Receitas Da Câmara"/>
    <s v="03.03.10"/>
    <x v="52"/>
    <x v="0"/>
    <x v="5"/>
    <x v="4"/>
    <x v="0"/>
    <x v="0"/>
    <x v="0"/>
    <x v="0"/>
    <x v="5"/>
    <s v="2022-02-09"/>
    <x v="1"/>
    <n v="2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50"/>
    <x v="3621"/>
    <x v="0"/>
    <x v="0"/>
    <x v="0"/>
    <s v="03.03.10"/>
    <x v="0"/>
    <x v="0"/>
    <x v="0"/>
    <s v="Receitas Da Câmara"/>
    <s v="03.03.10"/>
    <s v="Receitas Da Câmara"/>
    <s v="03.03.10"/>
    <x v="46"/>
    <x v="0"/>
    <x v="5"/>
    <x v="4"/>
    <x v="0"/>
    <x v="0"/>
    <x v="0"/>
    <x v="0"/>
    <x v="5"/>
    <s v="2022-02-09"/>
    <x v="1"/>
    <n v="4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10"/>
    <x v="3622"/>
    <x v="0"/>
    <x v="0"/>
    <x v="0"/>
    <s v="03.03.10"/>
    <x v="0"/>
    <x v="0"/>
    <x v="0"/>
    <s v="Receitas Da Câmara"/>
    <s v="03.03.10"/>
    <s v="Receitas Da Câmara"/>
    <s v="03.03.10"/>
    <x v="34"/>
    <x v="0"/>
    <x v="5"/>
    <x v="4"/>
    <x v="0"/>
    <x v="0"/>
    <x v="0"/>
    <x v="0"/>
    <x v="5"/>
    <s v="2022-02-09"/>
    <x v="1"/>
    <n v="39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
    <x v="3623"/>
    <x v="0"/>
    <x v="0"/>
    <x v="0"/>
    <s v="03.03.10"/>
    <x v="0"/>
    <x v="0"/>
    <x v="0"/>
    <s v="Receitas Da Câmara"/>
    <s v="03.03.10"/>
    <s v="Receitas Da Câmara"/>
    <s v="03.03.10"/>
    <x v="65"/>
    <x v="0"/>
    <x v="5"/>
    <x v="12"/>
    <x v="0"/>
    <x v="0"/>
    <x v="0"/>
    <x v="0"/>
    <x v="5"/>
    <s v="2022-02-09"/>
    <x v="1"/>
    <n v="1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
    <x v="3624"/>
    <x v="0"/>
    <x v="0"/>
    <x v="0"/>
    <s v="03.03.10"/>
    <x v="0"/>
    <x v="0"/>
    <x v="0"/>
    <s v="Receitas Da Câmara"/>
    <s v="03.03.10"/>
    <s v="Receitas Da Câmara"/>
    <s v="03.03.10"/>
    <x v="36"/>
    <x v="0"/>
    <x v="5"/>
    <x v="4"/>
    <x v="0"/>
    <x v="0"/>
    <x v="0"/>
    <x v="0"/>
    <x v="5"/>
    <s v="2022-02-09"/>
    <x v="1"/>
    <n v="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3625"/>
    <x v="0"/>
    <x v="0"/>
    <x v="0"/>
    <s v="03.03.10"/>
    <x v="0"/>
    <x v="0"/>
    <x v="0"/>
    <s v="Receitas Da Câmara"/>
    <s v="03.03.10"/>
    <s v="Receitas Da Câmara"/>
    <s v="03.03.10"/>
    <x v="39"/>
    <x v="0"/>
    <x v="5"/>
    <x v="4"/>
    <x v="0"/>
    <x v="0"/>
    <x v="0"/>
    <x v="0"/>
    <x v="5"/>
    <s v="2022-02-09"/>
    <x v="1"/>
    <n v="7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00000"/>
    <x v="3626"/>
    <x v="0"/>
    <x v="0"/>
    <x v="0"/>
    <s v="03.03.10"/>
    <x v="0"/>
    <x v="0"/>
    <x v="0"/>
    <s v="Receitas Da Câmara"/>
    <s v="03.03.10"/>
    <s v="Receitas Da Câmara"/>
    <s v="03.03.10"/>
    <x v="45"/>
    <x v="0"/>
    <x v="1"/>
    <x v="1"/>
    <x v="0"/>
    <x v="0"/>
    <x v="0"/>
    <x v="0"/>
    <x v="5"/>
    <s v="2022-02-09"/>
    <x v="1"/>
    <n v="10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
    <x v="3627"/>
    <x v="0"/>
    <x v="0"/>
    <x v="0"/>
    <s v="03.03.10"/>
    <x v="0"/>
    <x v="0"/>
    <x v="0"/>
    <s v="Receitas Da Câmara"/>
    <s v="03.03.10"/>
    <s v="Receitas Da Câmara"/>
    <s v="03.03.10"/>
    <x v="37"/>
    <x v="0"/>
    <x v="5"/>
    <x v="4"/>
    <x v="0"/>
    <x v="0"/>
    <x v="0"/>
    <x v="0"/>
    <x v="5"/>
    <s v="2022-02-16"/>
    <x v="1"/>
    <n v="3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3628"/>
    <x v="0"/>
    <x v="0"/>
    <x v="0"/>
    <s v="03.03.10"/>
    <x v="0"/>
    <x v="0"/>
    <x v="0"/>
    <s v="Receitas Da Câmara"/>
    <s v="03.03.10"/>
    <s v="Receitas Da Câmara"/>
    <s v="03.03.10"/>
    <x v="52"/>
    <x v="0"/>
    <x v="5"/>
    <x v="4"/>
    <x v="0"/>
    <x v="0"/>
    <x v="0"/>
    <x v="0"/>
    <x v="5"/>
    <s v="2022-02-16"/>
    <x v="1"/>
    <n v="1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00"/>
    <x v="3629"/>
    <x v="0"/>
    <x v="0"/>
    <x v="0"/>
    <s v="03.03.10"/>
    <x v="0"/>
    <x v="0"/>
    <x v="0"/>
    <s v="Receitas Da Câmara"/>
    <s v="03.03.10"/>
    <s v="Receitas Da Câmara"/>
    <s v="03.03.10"/>
    <x v="41"/>
    <x v="0"/>
    <x v="5"/>
    <x v="4"/>
    <x v="0"/>
    <x v="0"/>
    <x v="0"/>
    <x v="0"/>
    <x v="5"/>
    <s v="2022-02-16"/>
    <x v="1"/>
    <n v="141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92500"/>
    <x v="3630"/>
    <x v="0"/>
    <x v="0"/>
    <x v="0"/>
    <s v="03.03.10"/>
    <x v="0"/>
    <x v="0"/>
    <x v="0"/>
    <s v="Receitas Da Câmara"/>
    <s v="03.03.10"/>
    <s v="Receitas Da Câmara"/>
    <s v="03.03.10"/>
    <x v="45"/>
    <x v="0"/>
    <x v="1"/>
    <x v="1"/>
    <x v="0"/>
    <x v="0"/>
    <x v="0"/>
    <x v="0"/>
    <x v="5"/>
    <s v="2022-02-16"/>
    <x v="1"/>
    <n v="59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3631"/>
    <x v="0"/>
    <x v="0"/>
    <x v="0"/>
    <s v="03.03.10"/>
    <x v="0"/>
    <x v="0"/>
    <x v="0"/>
    <s v="Receitas Da Câmara"/>
    <s v="03.03.10"/>
    <s v="Receitas Da Câmara"/>
    <s v="03.03.10"/>
    <x v="51"/>
    <x v="0"/>
    <x v="5"/>
    <x v="4"/>
    <x v="0"/>
    <x v="0"/>
    <x v="0"/>
    <x v="0"/>
    <x v="5"/>
    <s v="2022-02-16"/>
    <x v="1"/>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40"/>
    <x v="3632"/>
    <x v="0"/>
    <x v="0"/>
    <x v="0"/>
    <s v="03.03.10"/>
    <x v="0"/>
    <x v="0"/>
    <x v="0"/>
    <s v="Receitas Da Câmara"/>
    <s v="03.03.10"/>
    <s v="Receitas Da Câmara"/>
    <s v="03.03.10"/>
    <x v="34"/>
    <x v="0"/>
    <x v="5"/>
    <x v="4"/>
    <x v="0"/>
    <x v="0"/>
    <x v="0"/>
    <x v="0"/>
    <x v="5"/>
    <s v="2022-02-16"/>
    <x v="1"/>
    <n v="27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0"/>
    <x v="3633"/>
    <x v="0"/>
    <x v="0"/>
    <x v="0"/>
    <s v="03.03.10"/>
    <x v="0"/>
    <x v="0"/>
    <x v="0"/>
    <s v="Receitas Da Câmara"/>
    <s v="03.03.10"/>
    <s v="Receitas Da Câmara"/>
    <s v="03.03.10"/>
    <x v="35"/>
    <x v="0"/>
    <x v="1"/>
    <x v="11"/>
    <x v="0"/>
    <x v="0"/>
    <x v="0"/>
    <x v="0"/>
    <x v="5"/>
    <s v="2022-02-16"/>
    <x v="1"/>
    <n v="1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3634"/>
    <x v="0"/>
    <x v="0"/>
    <x v="0"/>
    <s v="03.03.10"/>
    <x v="0"/>
    <x v="0"/>
    <x v="0"/>
    <s v="Receitas Da Câmara"/>
    <s v="03.03.10"/>
    <s v="Receitas Da Câmara"/>
    <s v="03.03.10"/>
    <x v="36"/>
    <x v="0"/>
    <x v="5"/>
    <x v="4"/>
    <x v="0"/>
    <x v="0"/>
    <x v="0"/>
    <x v="0"/>
    <x v="5"/>
    <s v="2022-02-16"/>
    <x v="1"/>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3635"/>
    <x v="0"/>
    <x v="0"/>
    <x v="0"/>
    <s v="03.03.10"/>
    <x v="0"/>
    <x v="0"/>
    <x v="0"/>
    <s v="Receitas Da Câmara"/>
    <s v="03.03.10"/>
    <s v="Receitas Da Câmara"/>
    <s v="03.03.10"/>
    <x v="39"/>
    <x v="0"/>
    <x v="5"/>
    <x v="4"/>
    <x v="0"/>
    <x v="0"/>
    <x v="0"/>
    <x v="0"/>
    <x v="5"/>
    <s v="2022-02-16"/>
    <x v="1"/>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3636"/>
    <x v="0"/>
    <x v="0"/>
    <x v="0"/>
    <s v="03.03.10"/>
    <x v="0"/>
    <x v="0"/>
    <x v="0"/>
    <s v="Receitas Da Câmara"/>
    <s v="03.03.10"/>
    <s v="Receitas Da Câmara"/>
    <s v="03.03.10"/>
    <x v="40"/>
    <x v="0"/>
    <x v="5"/>
    <x v="4"/>
    <x v="0"/>
    <x v="0"/>
    <x v="0"/>
    <x v="0"/>
    <x v="5"/>
    <s v="2022-02-16"/>
    <x v="1"/>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238"/>
    <x v="3637"/>
    <x v="0"/>
    <x v="0"/>
    <x v="0"/>
    <s v="03.03.10"/>
    <x v="0"/>
    <x v="0"/>
    <x v="0"/>
    <s v="Receitas Da Câmara"/>
    <s v="03.03.10"/>
    <s v="Receitas Da Câmara"/>
    <s v="03.03.10"/>
    <x v="38"/>
    <x v="0"/>
    <x v="1"/>
    <x v="1"/>
    <x v="0"/>
    <x v="0"/>
    <x v="0"/>
    <x v="0"/>
    <x v="5"/>
    <s v="2022-02-16"/>
    <x v="1"/>
    <n v="812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3638"/>
    <x v="0"/>
    <x v="0"/>
    <x v="0"/>
    <s v="03.03.10"/>
    <x v="0"/>
    <x v="0"/>
    <x v="0"/>
    <s v="Receitas Da Câmara"/>
    <s v="03.03.10"/>
    <s v="Receitas Da Câmara"/>
    <s v="03.03.10"/>
    <x v="35"/>
    <x v="0"/>
    <x v="1"/>
    <x v="11"/>
    <x v="0"/>
    <x v="0"/>
    <x v="0"/>
    <x v="0"/>
    <x v="5"/>
    <s v="2022-02-17"/>
    <x v="1"/>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30"/>
    <x v="3639"/>
    <x v="0"/>
    <x v="0"/>
    <x v="0"/>
    <s v="03.03.10"/>
    <x v="0"/>
    <x v="0"/>
    <x v="0"/>
    <s v="Receitas Da Câmara"/>
    <s v="03.03.10"/>
    <s v="Receitas Da Câmara"/>
    <s v="03.03.10"/>
    <x v="34"/>
    <x v="0"/>
    <x v="5"/>
    <x v="4"/>
    <x v="0"/>
    <x v="0"/>
    <x v="0"/>
    <x v="0"/>
    <x v="5"/>
    <s v="2022-02-17"/>
    <x v="1"/>
    <n v="3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640"/>
    <x v="0"/>
    <x v="0"/>
    <x v="0"/>
    <s v="03.03.10"/>
    <x v="0"/>
    <x v="0"/>
    <x v="0"/>
    <s v="Receitas Da Câmara"/>
    <s v="03.03.10"/>
    <s v="Receitas Da Câmara"/>
    <s v="03.03.10"/>
    <x v="49"/>
    <x v="0"/>
    <x v="1"/>
    <x v="11"/>
    <x v="0"/>
    <x v="0"/>
    <x v="0"/>
    <x v="0"/>
    <x v="5"/>
    <s v="2022-02-17"/>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500"/>
    <x v="3641"/>
    <x v="0"/>
    <x v="0"/>
    <x v="0"/>
    <s v="03.03.10"/>
    <x v="0"/>
    <x v="0"/>
    <x v="0"/>
    <s v="Receitas Da Câmara"/>
    <s v="03.03.10"/>
    <s v="Receitas Da Câmara"/>
    <s v="03.03.10"/>
    <x v="39"/>
    <x v="0"/>
    <x v="5"/>
    <x v="4"/>
    <x v="0"/>
    <x v="0"/>
    <x v="0"/>
    <x v="0"/>
    <x v="5"/>
    <s v="2022-02-17"/>
    <x v="1"/>
    <n v="1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642"/>
    <x v="0"/>
    <x v="0"/>
    <x v="0"/>
    <s v="03.03.10"/>
    <x v="0"/>
    <x v="0"/>
    <x v="0"/>
    <s v="Receitas Da Câmara"/>
    <s v="03.03.10"/>
    <s v="Receitas Da Câmara"/>
    <s v="03.03.10"/>
    <x v="50"/>
    <x v="0"/>
    <x v="5"/>
    <x v="4"/>
    <x v="0"/>
    <x v="0"/>
    <x v="0"/>
    <x v="0"/>
    <x v="5"/>
    <s v="2022-02-17"/>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3643"/>
    <x v="0"/>
    <x v="0"/>
    <x v="0"/>
    <s v="03.03.10"/>
    <x v="0"/>
    <x v="0"/>
    <x v="0"/>
    <s v="Receitas Da Câmara"/>
    <s v="03.03.10"/>
    <s v="Receitas Da Câmara"/>
    <s v="03.03.10"/>
    <x v="36"/>
    <x v="0"/>
    <x v="5"/>
    <x v="4"/>
    <x v="0"/>
    <x v="0"/>
    <x v="0"/>
    <x v="0"/>
    <x v="5"/>
    <s v="2022-02-17"/>
    <x v="1"/>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400"/>
    <x v="3644"/>
    <x v="0"/>
    <x v="0"/>
    <x v="0"/>
    <s v="03.03.10"/>
    <x v="0"/>
    <x v="0"/>
    <x v="0"/>
    <s v="Receitas Da Câmara"/>
    <s v="03.03.10"/>
    <s v="Receitas Da Câmara"/>
    <s v="03.03.10"/>
    <x v="44"/>
    <x v="0"/>
    <x v="5"/>
    <x v="4"/>
    <x v="0"/>
    <x v="0"/>
    <x v="0"/>
    <x v="0"/>
    <x v="5"/>
    <s v="2022-02-17"/>
    <x v="1"/>
    <n v="1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3645"/>
    <x v="0"/>
    <x v="0"/>
    <x v="0"/>
    <s v="03.03.10"/>
    <x v="0"/>
    <x v="0"/>
    <x v="0"/>
    <s v="Receitas Da Câmara"/>
    <s v="03.03.10"/>
    <s v="Receitas Da Câmara"/>
    <s v="03.03.10"/>
    <x v="37"/>
    <x v="0"/>
    <x v="5"/>
    <x v="4"/>
    <x v="0"/>
    <x v="0"/>
    <x v="0"/>
    <x v="0"/>
    <x v="5"/>
    <s v="2022-02-17"/>
    <x v="1"/>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646"/>
    <x v="0"/>
    <x v="0"/>
    <x v="0"/>
    <s v="03.03.10"/>
    <x v="0"/>
    <x v="0"/>
    <x v="0"/>
    <s v="Receitas Da Câmara"/>
    <s v="03.03.10"/>
    <s v="Receitas Da Câmara"/>
    <s v="03.03.10"/>
    <x v="48"/>
    <x v="0"/>
    <x v="5"/>
    <x v="4"/>
    <x v="0"/>
    <x v="0"/>
    <x v="0"/>
    <x v="0"/>
    <x v="5"/>
    <s v="2022-02-17"/>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249.5"/>
    <x v="3647"/>
    <x v="0"/>
    <x v="0"/>
    <x v="0"/>
    <s v="03.03.10"/>
    <x v="0"/>
    <x v="0"/>
    <x v="0"/>
    <s v="Receitas Da Câmara"/>
    <s v="03.03.10"/>
    <s v="Receitas Da Câmara"/>
    <s v="03.03.10"/>
    <x v="38"/>
    <x v="0"/>
    <x v="1"/>
    <x v="1"/>
    <x v="0"/>
    <x v="0"/>
    <x v="0"/>
    <x v="0"/>
    <x v="5"/>
    <s v="2022-02-17"/>
    <x v="1"/>
    <n v="3524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120"/>
    <x v="3648"/>
    <x v="0"/>
    <x v="0"/>
    <x v="0"/>
    <s v="03.03.10"/>
    <x v="0"/>
    <x v="0"/>
    <x v="0"/>
    <s v="Receitas Da Câmara"/>
    <s v="03.03.10"/>
    <s v="Receitas Da Câmara"/>
    <s v="03.03.10"/>
    <x v="40"/>
    <x v="0"/>
    <x v="5"/>
    <x v="4"/>
    <x v="0"/>
    <x v="0"/>
    <x v="0"/>
    <x v="0"/>
    <x v="5"/>
    <s v="2022-02-17"/>
    <x v="1"/>
    <n v="9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00"/>
    <x v="3649"/>
    <x v="0"/>
    <x v="1"/>
    <x v="0"/>
    <s v="01.27.02.11"/>
    <x v="14"/>
    <x v="2"/>
    <x v="2"/>
    <s v="Saneamento básico"/>
    <s v="01.27.02"/>
    <s v="Saneamento básico"/>
    <s v="01.27.02"/>
    <x v="4"/>
    <x v="0"/>
    <x v="3"/>
    <x v="2"/>
    <x v="0"/>
    <x v="1"/>
    <x v="2"/>
    <x v="0"/>
    <x v="5"/>
    <s v="2022-02-24"/>
    <x v="1"/>
    <n v="45000"/>
    <x v="0"/>
    <m/>
    <x v="0"/>
    <m/>
    <x v="475"/>
    <n v="100303927"/>
    <x v="0"/>
    <x v="0"/>
    <s v="Reforço do saneamento básico"/>
    <s v="ORI"/>
    <x v="0"/>
    <m/>
    <x v="0"/>
    <x v="0"/>
    <x v="0"/>
    <x v="0"/>
    <x v="0"/>
    <x v="0"/>
    <x v="0"/>
    <x v="1"/>
    <x v="0"/>
    <x v="0"/>
    <x v="0"/>
    <s v="Reforço do saneamento básico"/>
    <x v="0"/>
    <x v="0"/>
    <x v="0"/>
    <x v="0"/>
    <x v="1"/>
    <x v="0"/>
    <x v="0"/>
    <s v="000000"/>
    <x v="0"/>
    <x v="0"/>
    <x v="0"/>
    <x v="0"/>
    <s v="Pagamento a favor de Comissão Organizadora, representada pela Sr. Maria Paula Gomes Miranda, para realização de uma mega campanha de limpeza alargada a nível de todo o Município, conforme proposta em anexo."/>
  </r>
  <r>
    <x v="1"/>
    <n v="0"/>
    <n v="0"/>
    <n v="0"/>
    <n v="3190"/>
    <x v="3650"/>
    <x v="0"/>
    <x v="1"/>
    <x v="0"/>
    <s v="03.16.15"/>
    <x v="6"/>
    <x v="0"/>
    <x v="5"/>
    <s v="Direção Financeira"/>
    <s v="03.16.15"/>
    <s v="Direção Financeira"/>
    <s v="03.16.15"/>
    <x v="22"/>
    <x v="0"/>
    <x v="1"/>
    <x v="1"/>
    <x v="0"/>
    <x v="0"/>
    <x v="2"/>
    <x v="0"/>
    <x v="5"/>
    <s v="2022-02-24"/>
    <x v="1"/>
    <n v="3190"/>
    <x v="0"/>
    <m/>
    <x v="0"/>
    <m/>
    <x v="25"/>
    <n v="100478968"/>
    <x v="0"/>
    <x v="0"/>
    <s v="Direção Financeira"/>
    <s v="ORI"/>
    <x v="0"/>
    <m/>
    <x v="0"/>
    <x v="0"/>
    <x v="0"/>
    <x v="0"/>
    <x v="0"/>
    <x v="0"/>
    <x v="0"/>
    <x v="0"/>
    <x v="0"/>
    <x v="0"/>
    <x v="0"/>
    <s v="Direção Financeira"/>
    <x v="0"/>
    <x v="0"/>
    <x v="0"/>
    <x v="0"/>
    <x v="0"/>
    <x v="0"/>
    <x v="0"/>
    <s v="000000"/>
    <x v="0"/>
    <x v="0"/>
    <x v="0"/>
    <x v="0"/>
    <s v="Pagamento a favor da Churrasqueira Martins, pelas refeições servidas no âmbito da avaliação do projeto CVED da Luxemburgo, conforme propostas e faturas em anexo."/>
  </r>
  <r>
    <x v="0"/>
    <n v="0"/>
    <n v="0"/>
    <n v="0"/>
    <n v="89150"/>
    <x v="3651"/>
    <x v="0"/>
    <x v="1"/>
    <x v="0"/>
    <s v="01.28.01.08"/>
    <x v="30"/>
    <x v="5"/>
    <x v="6"/>
    <s v="Habitação Social"/>
    <s v="01.28.01"/>
    <s v="Habitação Social"/>
    <s v="01.28.01"/>
    <x v="1"/>
    <x v="0"/>
    <x v="1"/>
    <x v="1"/>
    <x v="0"/>
    <x v="1"/>
    <x v="1"/>
    <x v="0"/>
    <x v="2"/>
    <s v="2022-03-04"/>
    <x v="1"/>
    <n v="89150"/>
    <x v="0"/>
    <m/>
    <x v="0"/>
    <m/>
    <x v="231"/>
    <n v="100478557"/>
    <x v="0"/>
    <x v="0"/>
    <s v="Habitações Sociais"/>
    <s v="ORI"/>
    <x v="0"/>
    <s v="HS"/>
    <x v="0"/>
    <x v="0"/>
    <x v="0"/>
    <x v="0"/>
    <x v="0"/>
    <x v="0"/>
    <x v="0"/>
    <x v="1"/>
    <x v="0"/>
    <x v="0"/>
    <x v="0"/>
    <s v="Habitações Sociais"/>
    <x v="0"/>
    <x v="0"/>
    <x v="0"/>
    <x v="0"/>
    <x v="1"/>
    <x v="0"/>
    <x v="0"/>
    <s v="000506"/>
    <x v="0"/>
    <x v="0"/>
    <x v="0"/>
    <x v="0"/>
    <s v="Pagamento a favor do Comercio Liu Yanga, destinado a conclusão das habitações da Sr. Claudina Borges (Daly)conforme documento em anexo."/>
  </r>
  <r>
    <x v="1"/>
    <n v="0"/>
    <n v="0"/>
    <n v="0"/>
    <n v="1750"/>
    <x v="3652"/>
    <x v="0"/>
    <x v="1"/>
    <x v="0"/>
    <s v="03.16.15"/>
    <x v="6"/>
    <x v="0"/>
    <x v="5"/>
    <s v="Direção Financeira"/>
    <s v="03.16.15"/>
    <s v="Direção Financeira"/>
    <s v="03.16.15"/>
    <x v="76"/>
    <x v="0"/>
    <x v="3"/>
    <x v="18"/>
    <x v="0"/>
    <x v="0"/>
    <x v="2"/>
    <x v="0"/>
    <x v="2"/>
    <s v="2022-03-22"/>
    <x v="1"/>
    <n v="1750"/>
    <x v="0"/>
    <m/>
    <x v="0"/>
    <m/>
    <x v="462"/>
    <n v="100403441"/>
    <x v="0"/>
    <x v="0"/>
    <s v="Direção Financeira"/>
    <s v="ORI"/>
    <x v="0"/>
    <m/>
    <x v="0"/>
    <x v="0"/>
    <x v="0"/>
    <x v="0"/>
    <x v="0"/>
    <x v="0"/>
    <x v="0"/>
    <x v="0"/>
    <x v="0"/>
    <x v="0"/>
    <x v="0"/>
    <s v="Direção Financeira"/>
    <x v="0"/>
    <x v="0"/>
    <x v="0"/>
    <x v="0"/>
    <x v="0"/>
    <x v="0"/>
    <x v="0"/>
    <s v="000640"/>
    <x v="0"/>
    <x v="0"/>
    <x v="0"/>
    <x v="0"/>
    <s v="Pagamento a favor da Maria Segunda Correia, pela comparticipação da taxa de curralagem dos gados apanhado na via publica, conforme a tabela de emolumentos municipal e os recibos em anexo."/>
  </r>
  <r>
    <x v="1"/>
    <n v="0"/>
    <n v="0"/>
    <n v="0"/>
    <n v="3600"/>
    <x v="3653"/>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18000"/>
    <x v="3654"/>
    <x v="0"/>
    <x v="1"/>
    <x v="0"/>
    <s v="03.16.02"/>
    <x v="31"/>
    <x v="0"/>
    <x v="5"/>
    <s v="Gabinete do Presidente"/>
    <s v="03.16.02"/>
    <s v="Gabinete do Presidente"/>
    <s v="03.16.02"/>
    <x v="9"/>
    <x v="0"/>
    <x v="1"/>
    <x v="5"/>
    <x v="0"/>
    <x v="0"/>
    <x v="2"/>
    <x v="0"/>
    <x v="0"/>
    <s v="2022-04-08"/>
    <x v="0"/>
    <n v="18000"/>
    <x v="0"/>
    <m/>
    <x v="0"/>
    <m/>
    <x v="61"/>
    <n v="100444140"/>
    <x v="0"/>
    <x v="0"/>
    <s v="Gabinete do Presidente"/>
    <s v="ORI"/>
    <x v="0"/>
    <m/>
    <x v="0"/>
    <x v="0"/>
    <x v="0"/>
    <x v="0"/>
    <x v="0"/>
    <x v="0"/>
    <x v="0"/>
    <x v="0"/>
    <x v="0"/>
    <x v="0"/>
    <x v="0"/>
    <s v="Gabinete do Presidente"/>
    <x v="0"/>
    <x v="0"/>
    <x v="0"/>
    <x v="0"/>
    <x v="0"/>
    <x v="0"/>
    <x v="0"/>
    <s v="000000"/>
    <x v="0"/>
    <x v="0"/>
    <x v="0"/>
    <x v="0"/>
    <s v="Ajuda de custo atribuído o Sr. Presidente Herminio Fernandes, aquando da sua deslocação a Cidade da Praia nos dia 09 de Junho, 07 de julho, 20 e 21 de dezembro de 2021, 30 de março e 22 de Fevereiro de 2022, em missão de serviço, conforme documento em  anexo. "/>
  </r>
  <r>
    <x v="1"/>
    <n v="0"/>
    <n v="0"/>
    <n v="0"/>
    <n v="5520"/>
    <x v="3655"/>
    <x v="0"/>
    <x v="0"/>
    <x v="0"/>
    <s v="03.03.10"/>
    <x v="0"/>
    <x v="0"/>
    <x v="0"/>
    <s v="Receitas Da Câmara"/>
    <s v="03.03.10"/>
    <s v="Receitas Da Câmara"/>
    <s v="03.03.10"/>
    <x v="40"/>
    <x v="0"/>
    <x v="5"/>
    <x v="4"/>
    <x v="0"/>
    <x v="0"/>
    <x v="0"/>
    <x v="0"/>
    <x v="0"/>
    <s v="2022-04-06"/>
    <x v="0"/>
    <n v="5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400"/>
    <x v="3656"/>
    <x v="0"/>
    <x v="0"/>
    <x v="0"/>
    <s v="03.03.10"/>
    <x v="0"/>
    <x v="0"/>
    <x v="0"/>
    <s v="Receitas Da Câmara"/>
    <s v="03.03.10"/>
    <s v="Receitas Da Câmara"/>
    <s v="03.03.10"/>
    <x v="41"/>
    <x v="0"/>
    <x v="5"/>
    <x v="4"/>
    <x v="0"/>
    <x v="0"/>
    <x v="0"/>
    <x v="0"/>
    <x v="0"/>
    <s v="2022-04-06"/>
    <x v="0"/>
    <n v="3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60"/>
    <x v="3657"/>
    <x v="0"/>
    <x v="0"/>
    <x v="0"/>
    <s v="03.03.10"/>
    <x v="0"/>
    <x v="0"/>
    <x v="0"/>
    <s v="Receitas Da Câmara"/>
    <s v="03.03.10"/>
    <s v="Receitas Da Câmara"/>
    <s v="03.03.10"/>
    <x v="37"/>
    <x v="0"/>
    <x v="5"/>
    <x v="4"/>
    <x v="0"/>
    <x v="0"/>
    <x v="0"/>
    <x v="0"/>
    <x v="0"/>
    <s v="2022-04-06"/>
    <x v="0"/>
    <n v="8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3658"/>
    <x v="0"/>
    <x v="0"/>
    <x v="0"/>
    <s v="03.03.10"/>
    <x v="0"/>
    <x v="0"/>
    <x v="0"/>
    <s v="Receitas Da Câmara"/>
    <s v="03.03.10"/>
    <s v="Receitas Da Câmara"/>
    <s v="03.03.10"/>
    <x v="36"/>
    <x v="0"/>
    <x v="5"/>
    <x v="4"/>
    <x v="0"/>
    <x v="0"/>
    <x v="0"/>
    <x v="0"/>
    <x v="0"/>
    <s v="2022-04-06"/>
    <x v="0"/>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100"/>
    <x v="3659"/>
    <x v="0"/>
    <x v="0"/>
    <x v="0"/>
    <s v="03.03.10"/>
    <x v="0"/>
    <x v="0"/>
    <x v="0"/>
    <s v="Receitas Da Câmara"/>
    <s v="03.03.10"/>
    <s v="Receitas Da Câmara"/>
    <s v="03.03.10"/>
    <x v="35"/>
    <x v="0"/>
    <x v="1"/>
    <x v="11"/>
    <x v="0"/>
    <x v="0"/>
    <x v="0"/>
    <x v="0"/>
    <x v="0"/>
    <s v="2022-04-06"/>
    <x v="0"/>
    <n v="13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3660"/>
    <x v="0"/>
    <x v="0"/>
    <x v="0"/>
    <s v="03.03.10"/>
    <x v="0"/>
    <x v="0"/>
    <x v="0"/>
    <s v="Receitas Da Câmara"/>
    <s v="03.03.10"/>
    <s v="Receitas Da Câmara"/>
    <s v="03.03.10"/>
    <x v="44"/>
    <x v="0"/>
    <x v="5"/>
    <x v="4"/>
    <x v="0"/>
    <x v="0"/>
    <x v="0"/>
    <x v="0"/>
    <x v="0"/>
    <s v="2022-04-06"/>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3080"/>
    <x v="3661"/>
    <x v="0"/>
    <x v="0"/>
    <x v="0"/>
    <s v="03.03.10"/>
    <x v="0"/>
    <x v="0"/>
    <x v="0"/>
    <s v="Receitas Da Câmara"/>
    <s v="03.03.10"/>
    <s v="Receitas Da Câmara"/>
    <s v="03.03.10"/>
    <x v="34"/>
    <x v="0"/>
    <x v="5"/>
    <x v="4"/>
    <x v="0"/>
    <x v="0"/>
    <x v="0"/>
    <x v="0"/>
    <x v="0"/>
    <s v="2022-04-06"/>
    <x v="0"/>
    <n v="93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691"/>
    <x v="3662"/>
    <x v="0"/>
    <x v="0"/>
    <x v="0"/>
    <s v="03.03.10"/>
    <x v="0"/>
    <x v="0"/>
    <x v="0"/>
    <s v="Receitas Da Câmara"/>
    <s v="03.03.10"/>
    <s v="Receitas Da Câmara"/>
    <s v="03.03.10"/>
    <x v="38"/>
    <x v="0"/>
    <x v="1"/>
    <x v="1"/>
    <x v="0"/>
    <x v="0"/>
    <x v="0"/>
    <x v="0"/>
    <x v="0"/>
    <s v="2022-04-06"/>
    <x v="0"/>
    <n v="4769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00"/>
    <x v="3663"/>
    <x v="0"/>
    <x v="0"/>
    <x v="0"/>
    <s v="03.03.10"/>
    <x v="0"/>
    <x v="0"/>
    <x v="0"/>
    <s v="Receitas Da Câmara"/>
    <s v="03.03.10"/>
    <s v="Receitas Da Câmara"/>
    <s v="03.03.10"/>
    <x v="39"/>
    <x v="0"/>
    <x v="5"/>
    <x v="4"/>
    <x v="0"/>
    <x v="0"/>
    <x v="0"/>
    <x v="0"/>
    <x v="0"/>
    <s v="2022-04-06"/>
    <x v="0"/>
    <n v="5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23"/>
    <x v="3664"/>
    <x v="0"/>
    <x v="0"/>
    <x v="0"/>
    <s v="03.03.10"/>
    <x v="0"/>
    <x v="0"/>
    <x v="0"/>
    <s v="Receitas Da Câmara"/>
    <s v="03.03.10"/>
    <s v="Receitas Da Câmara"/>
    <s v="03.03.10"/>
    <x v="21"/>
    <x v="0"/>
    <x v="5"/>
    <x v="9"/>
    <x v="0"/>
    <x v="0"/>
    <x v="0"/>
    <x v="0"/>
    <x v="2"/>
    <s v="2022-03-02"/>
    <x v="1"/>
    <n v="6923"/>
    <x v="0"/>
    <m/>
    <x v="0"/>
    <m/>
    <x v="0"/>
    <n v="100474914"/>
    <x v="0"/>
    <x v="0"/>
    <s v="Receitas Da Câmara"/>
    <s v="EXT"/>
    <x v="0"/>
    <s v="RDC"/>
    <x v="0"/>
    <x v="0"/>
    <x v="0"/>
    <x v="0"/>
    <x v="0"/>
    <x v="0"/>
    <x v="0"/>
    <x v="0"/>
    <x v="0"/>
    <x v="0"/>
    <x v="0"/>
    <s v="Receitas Da Câmara"/>
    <x v="0"/>
    <x v="0"/>
    <x v="0"/>
    <x v="0"/>
    <x v="0"/>
    <x v="0"/>
    <x v="0"/>
    <s v="000000"/>
    <x v="0"/>
    <x v="0"/>
    <x v="0"/>
    <x v="0"/>
    <s v="Transferência por motivo não recebimento do Aldo de Jesus S. Mendes, Cab nº250371, conforme estra em anexo "/>
  </r>
  <r>
    <x v="1"/>
    <n v="0"/>
    <n v="0"/>
    <n v="0"/>
    <n v="3000"/>
    <x v="3665"/>
    <x v="0"/>
    <x v="1"/>
    <x v="0"/>
    <s v="03.16.16"/>
    <x v="32"/>
    <x v="0"/>
    <x v="5"/>
    <s v="Direção Ambiente e Saneamento "/>
    <s v="03.16.16"/>
    <s v="Direção Ambiente e Saneamento "/>
    <s v="03.16.16"/>
    <x v="9"/>
    <x v="0"/>
    <x v="1"/>
    <x v="5"/>
    <x v="0"/>
    <x v="0"/>
    <x v="2"/>
    <x v="0"/>
    <x v="0"/>
    <s v="2022-04-22"/>
    <x v="0"/>
    <n v="3000"/>
    <x v="0"/>
    <m/>
    <x v="0"/>
    <m/>
    <x v="165"/>
    <n v="100478955"/>
    <x v="0"/>
    <x v="0"/>
    <s v="Direção Ambiente e Saneamento "/>
    <s v="ORI"/>
    <x v="0"/>
    <m/>
    <x v="0"/>
    <x v="0"/>
    <x v="0"/>
    <x v="0"/>
    <x v="0"/>
    <x v="0"/>
    <x v="0"/>
    <x v="0"/>
    <x v="0"/>
    <x v="0"/>
    <x v="0"/>
    <s v="Direção Ambiente e Saneamento "/>
    <x v="0"/>
    <x v="0"/>
    <x v="0"/>
    <x v="0"/>
    <x v="0"/>
    <x v="0"/>
    <x v="0"/>
    <s v="000000"/>
    <x v="0"/>
    <x v="0"/>
    <x v="0"/>
    <x v="0"/>
    <s v="Pagamento de ajuda de custos a favor da Vereadora Ermilinda lopes, conforme anexo "/>
  </r>
  <r>
    <x v="0"/>
    <n v="0"/>
    <n v="0"/>
    <n v="0"/>
    <n v="14000"/>
    <x v="3666"/>
    <x v="0"/>
    <x v="1"/>
    <x v="0"/>
    <s v="01.23.04.14"/>
    <x v="1"/>
    <x v="1"/>
    <x v="1"/>
    <s v="Ambiente"/>
    <s v="01.23.04"/>
    <s v="Ambiente"/>
    <s v="01.23.04"/>
    <x v="1"/>
    <x v="0"/>
    <x v="1"/>
    <x v="1"/>
    <x v="0"/>
    <x v="1"/>
    <x v="1"/>
    <x v="0"/>
    <x v="0"/>
    <s v="2022-04-25"/>
    <x v="0"/>
    <n v="14000"/>
    <x v="0"/>
    <m/>
    <x v="0"/>
    <m/>
    <x v="374"/>
    <n v="100479330"/>
    <x v="0"/>
    <x v="0"/>
    <s v="Criação e Manutenção de Espaços Verdes"/>
    <s v="ORI"/>
    <x v="0"/>
    <s v="CMEV"/>
    <x v="0"/>
    <x v="0"/>
    <x v="0"/>
    <x v="0"/>
    <x v="0"/>
    <x v="0"/>
    <x v="0"/>
    <x v="1"/>
    <x v="0"/>
    <x v="0"/>
    <x v="0"/>
    <s v="Criação e Manutenção de Espaços Verdes"/>
    <x v="0"/>
    <x v="0"/>
    <x v="0"/>
    <x v="0"/>
    <x v="1"/>
    <x v="0"/>
    <x v="0"/>
    <s v="000000"/>
    <x v="0"/>
    <x v="0"/>
    <x v="0"/>
    <x v="0"/>
    <s v="Pagamento a favor de Chrislainy Gonçalves Semedo, pela aquisição de plantas, conforme os documentos justificativos em anexo._x000d__x000a_"/>
  </r>
  <r>
    <x v="1"/>
    <n v="0"/>
    <n v="0"/>
    <n v="0"/>
    <n v="2300"/>
    <x v="3667"/>
    <x v="0"/>
    <x v="1"/>
    <x v="0"/>
    <s v="03.16.15"/>
    <x v="6"/>
    <x v="0"/>
    <x v="5"/>
    <s v="Direção Financeira"/>
    <s v="03.16.15"/>
    <s v="Direção Financeira"/>
    <s v="03.16.15"/>
    <x v="20"/>
    <x v="0"/>
    <x v="1"/>
    <x v="5"/>
    <x v="0"/>
    <x v="0"/>
    <x v="2"/>
    <x v="0"/>
    <x v="0"/>
    <s v="2022-04-25"/>
    <x v="0"/>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Abril de 2022,conforme contrato em anexo. "/>
  </r>
  <r>
    <x v="1"/>
    <n v="0"/>
    <n v="0"/>
    <n v="0"/>
    <n v="13030"/>
    <x v="3667"/>
    <x v="0"/>
    <x v="1"/>
    <x v="0"/>
    <s v="03.16.15"/>
    <x v="6"/>
    <x v="0"/>
    <x v="5"/>
    <s v="Direção Financeira"/>
    <s v="03.16.15"/>
    <s v="Direção Financeira"/>
    <s v="03.16.15"/>
    <x v="20"/>
    <x v="0"/>
    <x v="1"/>
    <x v="5"/>
    <x v="0"/>
    <x v="0"/>
    <x v="2"/>
    <x v="0"/>
    <x v="0"/>
    <s v="2022-04-25"/>
    <x v="0"/>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Abril de 2022,conforme contrato em anexo. "/>
  </r>
  <r>
    <x v="1"/>
    <n v="0"/>
    <n v="0"/>
    <n v="0"/>
    <n v="2300"/>
    <x v="3668"/>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Abril 2022, conforme contrato em anexo. "/>
  </r>
  <r>
    <x v="1"/>
    <n v="0"/>
    <n v="0"/>
    <n v="0"/>
    <n v="13030"/>
    <x v="3668"/>
    <x v="0"/>
    <x v="1"/>
    <x v="0"/>
    <s v="01.27.02.11"/>
    <x v="14"/>
    <x v="2"/>
    <x v="2"/>
    <s v="Saneamento básico"/>
    <s v="01.27.02"/>
    <s v="Saneamento básico"/>
    <s v="01.27.02"/>
    <x v="4"/>
    <x v="0"/>
    <x v="3"/>
    <x v="2"/>
    <x v="0"/>
    <x v="1"/>
    <x v="2"/>
    <x v="0"/>
    <x v="0"/>
    <s v="2022-04-25"/>
    <x v="0"/>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Abril 2022, conforme contrato em anexo. "/>
  </r>
  <r>
    <x v="0"/>
    <n v="0"/>
    <n v="0"/>
    <n v="0"/>
    <n v="148200"/>
    <x v="3669"/>
    <x v="0"/>
    <x v="1"/>
    <x v="0"/>
    <s v="01.27.06.82"/>
    <x v="27"/>
    <x v="2"/>
    <x v="2"/>
    <s v="Requalificação Urbana e habitação"/>
    <s v="01.27.06"/>
    <s v="Requalificação Urbana e habitação"/>
    <s v="01.27.06"/>
    <x v="1"/>
    <x v="0"/>
    <x v="1"/>
    <x v="1"/>
    <x v="0"/>
    <x v="1"/>
    <x v="1"/>
    <x v="0"/>
    <x v="0"/>
    <s v="2022-04-25"/>
    <x v="0"/>
    <n v="148200"/>
    <x v="0"/>
    <m/>
    <x v="0"/>
    <m/>
    <x v="476"/>
    <n v="100479120"/>
    <x v="0"/>
    <x v="0"/>
    <s v="Reabilitação das estradas municipais "/>
    <s v="ORI"/>
    <x v="0"/>
    <m/>
    <x v="0"/>
    <x v="0"/>
    <x v="0"/>
    <x v="0"/>
    <x v="0"/>
    <x v="0"/>
    <x v="0"/>
    <x v="1"/>
    <x v="0"/>
    <x v="0"/>
    <x v="0"/>
    <s v="Reabilitação das estradas municipais "/>
    <x v="0"/>
    <x v="0"/>
    <x v="0"/>
    <x v="0"/>
    <x v="1"/>
    <x v="0"/>
    <x v="0"/>
    <s v="000000"/>
    <x v="0"/>
    <x v="0"/>
    <x v="0"/>
    <x v="0"/>
    <s v="Pagamento a favor da Empresa Topodrones, referente a prestação de serviço do levantamento topográfico, no âmbito da criação da estrada de acesso na Ribeira de São Miguel, conforme proposta em anexo."/>
  </r>
  <r>
    <x v="1"/>
    <n v="0"/>
    <n v="0"/>
    <n v="0"/>
    <n v="8175"/>
    <x v="3670"/>
    <x v="0"/>
    <x v="1"/>
    <x v="0"/>
    <s v="03.16.15"/>
    <x v="6"/>
    <x v="0"/>
    <x v="5"/>
    <s v="Direção Financeira"/>
    <s v="03.16.15"/>
    <s v="Direção Financeira"/>
    <s v="03.16.15"/>
    <x v="20"/>
    <x v="0"/>
    <x v="1"/>
    <x v="5"/>
    <x v="0"/>
    <x v="0"/>
    <x v="2"/>
    <x v="0"/>
    <x v="0"/>
    <s v="2022-04-25"/>
    <x v="0"/>
    <n v="8175"/>
    <x v="0"/>
    <m/>
    <x v="0"/>
    <m/>
    <x v="3"/>
    <n v="100474696"/>
    <x v="0"/>
    <x v="1"/>
    <s v="Direção Financeira"/>
    <s v="ORI"/>
    <x v="0"/>
    <m/>
    <x v="0"/>
    <x v="0"/>
    <x v="0"/>
    <x v="0"/>
    <x v="0"/>
    <x v="0"/>
    <x v="0"/>
    <x v="0"/>
    <x v="0"/>
    <x v="0"/>
    <x v="0"/>
    <s v="Direção Financeira"/>
    <x v="0"/>
    <x v="0"/>
    <x v="0"/>
    <x v="0"/>
    <x v="0"/>
    <x v="0"/>
    <x v="0"/>
    <s v="000000"/>
    <x v="0"/>
    <x v="0"/>
    <x v="1"/>
    <x v="0"/>
    <s v="Pagamento a favor do Sr.Hélio de Jesus Lopes, pelos serviços prestados na Unidade de Aquisição de Gestão (UGA), referente ao mês de Abril 2022, conforme contrato em anexo."/>
  </r>
  <r>
    <x v="1"/>
    <n v="0"/>
    <n v="0"/>
    <n v="0"/>
    <n v="46322"/>
    <x v="3670"/>
    <x v="0"/>
    <x v="1"/>
    <x v="0"/>
    <s v="03.16.15"/>
    <x v="6"/>
    <x v="0"/>
    <x v="5"/>
    <s v="Direção Financeira"/>
    <s v="03.16.15"/>
    <s v="Direção Financeira"/>
    <s v="03.16.15"/>
    <x v="20"/>
    <x v="0"/>
    <x v="1"/>
    <x v="5"/>
    <x v="0"/>
    <x v="0"/>
    <x v="2"/>
    <x v="0"/>
    <x v="0"/>
    <s v="2022-04-25"/>
    <x v="0"/>
    <n v="46322"/>
    <x v="0"/>
    <m/>
    <x v="0"/>
    <m/>
    <x v="23"/>
    <n v="100478223"/>
    <x v="0"/>
    <x v="0"/>
    <s v="Direção Financeira"/>
    <s v="ORI"/>
    <x v="0"/>
    <m/>
    <x v="0"/>
    <x v="0"/>
    <x v="0"/>
    <x v="0"/>
    <x v="0"/>
    <x v="0"/>
    <x v="0"/>
    <x v="0"/>
    <x v="0"/>
    <x v="0"/>
    <x v="0"/>
    <s v="Direção Financeira"/>
    <x v="0"/>
    <x v="0"/>
    <x v="0"/>
    <x v="0"/>
    <x v="0"/>
    <x v="0"/>
    <x v="0"/>
    <s v="000000"/>
    <x v="0"/>
    <x v="0"/>
    <x v="0"/>
    <x v="0"/>
    <s v="Pagamento a favor do Sr.Hélio de Jesus Lopes, pelos serviços prestados na Unidade de Aquisição de Gestão (UGA), referente ao mês de Abril 2022, conforme contrato em anexo."/>
  </r>
  <r>
    <x v="0"/>
    <n v="0"/>
    <n v="0"/>
    <n v="0"/>
    <n v="34705"/>
    <x v="3671"/>
    <x v="0"/>
    <x v="1"/>
    <x v="0"/>
    <s v="01.27.06.41"/>
    <x v="12"/>
    <x v="2"/>
    <x v="2"/>
    <s v="Requalificação Urbana e habitação"/>
    <s v="01.27.06"/>
    <s v="Requalificação Urbana e habitação"/>
    <s v="01.27.06"/>
    <x v="12"/>
    <x v="0"/>
    <x v="1"/>
    <x v="1"/>
    <x v="0"/>
    <x v="1"/>
    <x v="1"/>
    <x v="0"/>
    <x v="0"/>
    <s v="2022-04-25"/>
    <x v="0"/>
    <n v="34705"/>
    <x v="0"/>
    <m/>
    <x v="0"/>
    <m/>
    <x v="270"/>
    <n v="100477943"/>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Loja Sun Lda, referente a aquisição de materiais de eletricidade, para melhorias do fornecimento da energia elétrica nos jardins municipais, conforme fatura e proposta em anexo."/>
  </r>
  <r>
    <x v="1"/>
    <n v="0"/>
    <n v="0"/>
    <n v="0"/>
    <n v="32202"/>
    <x v="3672"/>
    <x v="0"/>
    <x v="1"/>
    <x v="0"/>
    <s v="01.25.01.10"/>
    <x v="25"/>
    <x v="4"/>
    <x v="4"/>
    <s v="Educação"/>
    <s v="01.25.01"/>
    <s v="Educação"/>
    <s v="01.25.01"/>
    <x v="4"/>
    <x v="0"/>
    <x v="3"/>
    <x v="2"/>
    <x v="0"/>
    <x v="1"/>
    <x v="2"/>
    <x v="0"/>
    <x v="0"/>
    <s v="2022-04-25"/>
    <x v="0"/>
    <n v="32202"/>
    <x v="0"/>
    <m/>
    <x v="0"/>
    <m/>
    <x v="5"/>
    <n v="100476920"/>
    <x v="0"/>
    <x v="0"/>
    <s v="Transporte escolar"/>
    <s v="ORI"/>
    <x v="0"/>
    <m/>
    <x v="0"/>
    <x v="0"/>
    <x v="0"/>
    <x v="0"/>
    <x v="0"/>
    <x v="0"/>
    <x v="0"/>
    <x v="1"/>
    <x v="0"/>
    <x v="0"/>
    <x v="0"/>
    <s v="Transporte escolar"/>
    <x v="0"/>
    <x v="0"/>
    <x v="0"/>
    <x v="0"/>
    <x v="1"/>
    <x v="0"/>
    <x v="0"/>
    <s v="000000"/>
    <x v="0"/>
    <x v="0"/>
    <x v="0"/>
    <x v="0"/>
    <s v="Pagamento de combustíveis, a favor de Felisberto Carvalho, para transporte escolar, conforme proposta em anexo."/>
  </r>
  <r>
    <x v="1"/>
    <n v="0"/>
    <n v="0"/>
    <n v="0"/>
    <n v="98000"/>
    <x v="3673"/>
    <x v="0"/>
    <x v="1"/>
    <x v="0"/>
    <s v="01.27.04.10"/>
    <x v="4"/>
    <x v="2"/>
    <x v="2"/>
    <s v="Infra-Estruturas e Transportes"/>
    <s v="01.27.04"/>
    <s v="Infra-Estruturas e Transportes"/>
    <s v="01.27.04"/>
    <x v="4"/>
    <x v="0"/>
    <x v="3"/>
    <x v="2"/>
    <x v="0"/>
    <x v="1"/>
    <x v="2"/>
    <x v="0"/>
    <x v="0"/>
    <s v="2022-04-25"/>
    <x v="0"/>
    <n v="98000"/>
    <x v="0"/>
    <m/>
    <x v="0"/>
    <m/>
    <x v="41"/>
    <n v="10045616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Indústria Carvalho, referente a aquisição de 100 sacos de cimento, no âmbito do Plano de Metigação e Emprego Público, conforme fatura e proposta em anexo."/>
  </r>
  <r>
    <x v="1"/>
    <n v="0"/>
    <n v="0"/>
    <n v="0"/>
    <n v="2300"/>
    <x v="3674"/>
    <x v="0"/>
    <x v="1"/>
    <x v="0"/>
    <s v="03.16.15"/>
    <x v="6"/>
    <x v="0"/>
    <x v="5"/>
    <s v="Direção Financeira"/>
    <s v="03.16.15"/>
    <s v="Direção Financeira"/>
    <s v="03.16.15"/>
    <x v="20"/>
    <x v="0"/>
    <x v="1"/>
    <x v="5"/>
    <x v="0"/>
    <x v="0"/>
    <x v="2"/>
    <x v="0"/>
    <x v="0"/>
    <s v="2022-04-25"/>
    <x v="0"/>
    <n v="2300"/>
    <x v="0"/>
    <m/>
    <x v="0"/>
    <m/>
    <x v="3"/>
    <n v="100474696"/>
    <x v="0"/>
    <x v="1"/>
    <s v="Direção Financeira"/>
    <s v="ORI"/>
    <x v="0"/>
    <m/>
    <x v="0"/>
    <x v="0"/>
    <x v="0"/>
    <x v="0"/>
    <x v="0"/>
    <x v="0"/>
    <x v="0"/>
    <x v="0"/>
    <x v="0"/>
    <x v="0"/>
    <x v="0"/>
    <s v="Direção Financeira"/>
    <x v="0"/>
    <x v="0"/>
    <x v="0"/>
    <x v="0"/>
    <x v="0"/>
    <x v="0"/>
    <x v="0"/>
    <s v="000000"/>
    <x v="0"/>
    <x v="0"/>
    <x v="1"/>
    <x v="0"/>
    <s v="Pagamento a favor do Sr. Elvis José, pelo serviço de guarda na Delegação Municipal da Ribeira de São Miguel, referente ao mês de Abril 2022, conforme contrato em anexo."/>
  </r>
  <r>
    <x v="1"/>
    <n v="0"/>
    <n v="0"/>
    <n v="0"/>
    <n v="13030"/>
    <x v="3674"/>
    <x v="0"/>
    <x v="1"/>
    <x v="0"/>
    <s v="03.16.15"/>
    <x v="6"/>
    <x v="0"/>
    <x v="5"/>
    <s v="Direção Financeira"/>
    <s v="03.16.15"/>
    <s v="Direção Financeira"/>
    <s v="03.16.15"/>
    <x v="20"/>
    <x v="0"/>
    <x v="1"/>
    <x v="5"/>
    <x v="0"/>
    <x v="0"/>
    <x v="2"/>
    <x v="0"/>
    <x v="0"/>
    <s v="2022-04-25"/>
    <x v="0"/>
    <n v="13030"/>
    <x v="0"/>
    <m/>
    <x v="0"/>
    <m/>
    <x v="238"/>
    <n v="100478060"/>
    <x v="0"/>
    <x v="0"/>
    <s v="Direção Financeira"/>
    <s v="ORI"/>
    <x v="0"/>
    <m/>
    <x v="0"/>
    <x v="0"/>
    <x v="0"/>
    <x v="0"/>
    <x v="0"/>
    <x v="0"/>
    <x v="0"/>
    <x v="0"/>
    <x v="0"/>
    <x v="0"/>
    <x v="0"/>
    <s v="Direção Financeira"/>
    <x v="0"/>
    <x v="0"/>
    <x v="0"/>
    <x v="0"/>
    <x v="0"/>
    <x v="0"/>
    <x v="0"/>
    <s v="000000"/>
    <x v="0"/>
    <x v="0"/>
    <x v="0"/>
    <x v="0"/>
    <s v="Pagamento a favor do Sr. Elvis José, pelo serviço de guarda na Delegação Municipal da Ribeira de São Miguel, referente ao mês de Abril 2022, conforme contrato em anexo."/>
  </r>
  <r>
    <x v="1"/>
    <n v="0"/>
    <n v="0"/>
    <n v="0"/>
    <n v="63562"/>
    <x v="3675"/>
    <x v="0"/>
    <x v="1"/>
    <x v="0"/>
    <s v="03.16.15"/>
    <x v="6"/>
    <x v="0"/>
    <x v="5"/>
    <s v="Direção Financeira"/>
    <s v="03.16.15"/>
    <s v="Direção Financeira"/>
    <s v="03.16.15"/>
    <x v="87"/>
    <x v="0"/>
    <x v="1"/>
    <x v="1"/>
    <x v="0"/>
    <x v="0"/>
    <x v="2"/>
    <x v="0"/>
    <x v="0"/>
    <s v="2022-04-25"/>
    <x v="0"/>
    <n v="63562"/>
    <x v="0"/>
    <m/>
    <x v="0"/>
    <m/>
    <x v="9"/>
    <n v="100392190"/>
    <x v="0"/>
    <x v="0"/>
    <s v="Direção Financeira"/>
    <s v="ORI"/>
    <x v="0"/>
    <m/>
    <x v="0"/>
    <x v="0"/>
    <x v="0"/>
    <x v="0"/>
    <x v="0"/>
    <x v="0"/>
    <x v="0"/>
    <x v="0"/>
    <x v="0"/>
    <x v="0"/>
    <x v="0"/>
    <s v="Direção Financeira"/>
    <x v="0"/>
    <x v="0"/>
    <x v="0"/>
    <x v="0"/>
    <x v="0"/>
    <x v="0"/>
    <x v="0"/>
    <s v="000000"/>
    <x v="0"/>
    <x v="0"/>
    <x v="0"/>
    <x v="0"/>
    <s v=" Comparticipação da CMSM com os 8% a favor da INPS, em benefícios dos pensionistas, referente a mês de Outubro de 2021, conforme justificativo em anexo. "/>
  </r>
  <r>
    <x v="1"/>
    <n v="0"/>
    <n v="0"/>
    <n v="0"/>
    <n v="4080"/>
    <x v="3676"/>
    <x v="0"/>
    <x v="1"/>
    <x v="0"/>
    <s v="03.16.15"/>
    <x v="6"/>
    <x v="0"/>
    <x v="5"/>
    <s v="Direção Financeira"/>
    <s v="03.16.15"/>
    <s v="Direção Financeira"/>
    <s v="03.16.15"/>
    <x v="53"/>
    <x v="0"/>
    <x v="1"/>
    <x v="5"/>
    <x v="0"/>
    <x v="0"/>
    <x v="2"/>
    <x v="0"/>
    <x v="0"/>
    <s v="2022-04-25"/>
    <x v="0"/>
    <n v="4080"/>
    <x v="0"/>
    <m/>
    <x v="0"/>
    <m/>
    <x v="109"/>
    <n v="100477889"/>
    <x v="0"/>
    <x v="0"/>
    <s v="Direção Financeira"/>
    <s v="ORI"/>
    <x v="0"/>
    <m/>
    <x v="0"/>
    <x v="0"/>
    <x v="0"/>
    <x v="0"/>
    <x v="0"/>
    <x v="0"/>
    <x v="0"/>
    <x v="0"/>
    <x v="0"/>
    <x v="0"/>
    <x v="0"/>
    <s v="Direção Financeira"/>
    <x v="0"/>
    <x v="0"/>
    <x v="0"/>
    <x v="0"/>
    <x v="0"/>
    <x v="0"/>
    <x v="0"/>
    <s v="000000"/>
    <x v="0"/>
    <x v="0"/>
    <x v="0"/>
    <x v="0"/>
    <s v="Pagamento a favor de Dany Midia, referente as impressões de documentos da conta gerência 2021, conforme fatura em anexo."/>
  </r>
  <r>
    <x v="1"/>
    <n v="0"/>
    <n v="0"/>
    <n v="0"/>
    <n v="2300"/>
    <x v="3677"/>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Abril 2022, conforme contrato em anexo. "/>
  </r>
  <r>
    <x v="1"/>
    <n v="0"/>
    <n v="0"/>
    <n v="0"/>
    <n v="13030"/>
    <x v="3677"/>
    <x v="0"/>
    <x v="1"/>
    <x v="0"/>
    <s v="01.27.02.11"/>
    <x v="14"/>
    <x v="2"/>
    <x v="2"/>
    <s v="Saneamento básico"/>
    <s v="01.27.02"/>
    <s v="Saneamento básico"/>
    <s v="01.27.02"/>
    <x v="4"/>
    <x v="0"/>
    <x v="3"/>
    <x v="2"/>
    <x v="0"/>
    <x v="1"/>
    <x v="2"/>
    <x v="0"/>
    <x v="0"/>
    <s v="2022-04-25"/>
    <x v="0"/>
    <n v="13030"/>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Abril 2022, conforme contrato em anexo. "/>
  </r>
  <r>
    <x v="1"/>
    <n v="0"/>
    <n v="0"/>
    <n v="0"/>
    <n v="40000"/>
    <x v="3678"/>
    <x v="0"/>
    <x v="1"/>
    <x v="0"/>
    <s v="03.16.15"/>
    <x v="6"/>
    <x v="0"/>
    <x v="5"/>
    <s v="Direção Financeira"/>
    <s v="03.16.15"/>
    <s v="Direção Financeira"/>
    <s v="03.16.15"/>
    <x v="7"/>
    <x v="0"/>
    <x v="1"/>
    <x v="1"/>
    <x v="0"/>
    <x v="0"/>
    <x v="2"/>
    <x v="0"/>
    <x v="0"/>
    <s v="2022-04-25"/>
    <x v="0"/>
    <n v="40000"/>
    <x v="0"/>
    <m/>
    <x v="0"/>
    <m/>
    <x v="5"/>
    <n v="100476920"/>
    <x v="0"/>
    <x v="0"/>
    <s v="Direção Financeira"/>
    <s v="ORI"/>
    <x v="0"/>
    <m/>
    <x v="0"/>
    <x v="0"/>
    <x v="0"/>
    <x v="0"/>
    <x v="0"/>
    <x v="0"/>
    <x v="0"/>
    <x v="0"/>
    <x v="0"/>
    <x v="0"/>
    <x v="0"/>
    <s v="Direção Financeira"/>
    <x v="0"/>
    <x v="0"/>
    <x v="0"/>
    <x v="0"/>
    <x v="0"/>
    <x v="0"/>
    <x v="0"/>
    <s v="000000"/>
    <x v="0"/>
    <x v="0"/>
    <x v="0"/>
    <x v="0"/>
    <s v="Pagamento de combustíveis, a favor de Felisberto Carvalho, conforme proposta em anexo. "/>
  </r>
  <r>
    <x v="1"/>
    <n v="0"/>
    <n v="0"/>
    <n v="0"/>
    <n v="2300"/>
    <x v="3679"/>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Abril 2022, conforme contrato em anexo. "/>
  </r>
  <r>
    <x v="1"/>
    <n v="0"/>
    <n v="0"/>
    <n v="0"/>
    <n v="13030"/>
    <x v="3679"/>
    <x v="0"/>
    <x v="1"/>
    <x v="0"/>
    <s v="01.27.02.11"/>
    <x v="14"/>
    <x v="2"/>
    <x v="2"/>
    <s v="Saneamento básico"/>
    <s v="01.27.02"/>
    <s v="Saneamento básico"/>
    <s v="01.27.02"/>
    <x v="4"/>
    <x v="0"/>
    <x v="3"/>
    <x v="2"/>
    <x v="0"/>
    <x v="1"/>
    <x v="2"/>
    <x v="0"/>
    <x v="0"/>
    <s v="2022-04-25"/>
    <x v="0"/>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Abril 2022, conforme contrato em anexo. "/>
  </r>
  <r>
    <x v="2"/>
    <n v="0"/>
    <n v="0"/>
    <n v="0"/>
    <n v="628721"/>
    <x v="3680"/>
    <x v="0"/>
    <x v="1"/>
    <x v="0"/>
    <s v="80.02.10.01"/>
    <x v="9"/>
    <x v="3"/>
    <x v="3"/>
    <s v="Outros"/>
    <s v="80.02.10"/>
    <s v="Outros"/>
    <s v="80.02.10"/>
    <x v="10"/>
    <x v="0"/>
    <x v="6"/>
    <x v="6"/>
    <x v="1"/>
    <x v="2"/>
    <x v="2"/>
    <x v="0"/>
    <x v="0"/>
    <s v="2022-04-25"/>
    <x v="0"/>
    <n v="628721"/>
    <x v="0"/>
    <m/>
    <x v="0"/>
    <m/>
    <x v="9"/>
    <n v="100392190"/>
    <x v="0"/>
    <x v="0"/>
    <s v="Retençoes Previdencia Social"/>
    <s v="ORI"/>
    <x v="0"/>
    <s v="RPS"/>
    <x v="0"/>
    <x v="0"/>
    <x v="0"/>
    <x v="0"/>
    <x v="0"/>
    <x v="0"/>
    <x v="0"/>
    <x v="0"/>
    <x v="0"/>
    <x v="0"/>
    <x v="0"/>
    <s v="Retençoes Previdencia Social"/>
    <x v="0"/>
    <x v="0"/>
    <x v="0"/>
    <x v="0"/>
    <x v="2"/>
    <x v="0"/>
    <x v="0"/>
    <s v="000000"/>
    <x v="0"/>
    <x v="1"/>
    <x v="0"/>
    <x v="0"/>
    <s v="Transferência do 8% dos descontos de Previdência social efetuada nos salário dos funcionários em regime novo e antigo, a favor da INPS referente a mês de Outubro de 2021, conforme justificativo em anexo. "/>
  </r>
  <r>
    <x v="0"/>
    <n v="0"/>
    <n v="0"/>
    <n v="0"/>
    <n v="30670"/>
    <x v="3681"/>
    <x v="0"/>
    <x v="1"/>
    <x v="0"/>
    <s v="01.27.02.15"/>
    <x v="2"/>
    <x v="2"/>
    <x v="2"/>
    <s v="Saneamento básico"/>
    <s v="01.27.02"/>
    <s v="Saneamento básico"/>
    <s v="01.27.02"/>
    <x v="2"/>
    <x v="0"/>
    <x v="1"/>
    <x v="1"/>
    <x v="0"/>
    <x v="1"/>
    <x v="1"/>
    <x v="0"/>
    <x v="0"/>
    <s v="2022-04-25"/>
    <x v="0"/>
    <n v="3067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de combustíveis, a favor de Felisberto Carvalho,para transferência de resíduos sólidos, conforme proposta em anexo. "/>
  </r>
  <r>
    <x v="1"/>
    <n v="0"/>
    <n v="0"/>
    <n v="0"/>
    <n v="732289"/>
    <x v="3682"/>
    <x v="0"/>
    <x v="1"/>
    <x v="0"/>
    <s v="03.16.15"/>
    <x v="6"/>
    <x v="0"/>
    <x v="5"/>
    <s v="Direção Financeira"/>
    <s v="03.16.15"/>
    <s v="Direção Financeira"/>
    <s v="03.16.15"/>
    <x v="87"/>
    <x v="0"/>
    <x v="1"/>
    <x v="1"/>
    <x v="0"/>
    <x v="0"/>
    <x v="2"/>
    <x v="0"/>
    <x v="0"/>
    <s v="2022-04-25"/>
    <x v="0"/>
    <n v="732289"/>
    <x v="0"/>
    <m/>
    <x v="0"/>
    <m/>
    <x v="9"/>
    <n v="100392190"/>
    <x v="0"/>
    <x v="0"/>
    <s v="Direção Financeira"/>
    <s v="ORI"/>
    <x v="0"/>
    <m/>
    <x v="0"/>
    <x v="0"/>
    <x v="0"/>
    <x v="0"/>
    <x v="0"/>
    <x v="0"/>
    <x v="0"/>
    <x v="0"/>
    <x v="0"/>
    <x v="0"/>
    <x v="0"/>
    <s v="Direção Financeira"/>
    <x v="0"/>
    <x v="0"/>
    <x v="0"/>
    <x v="0"/>
    <x v="0"/>
    <x v="0"/>
    <x v="0"/>
    <s v="000000"/>
    <x v="0"/>
    <x v="0"/>
    <x v="0"/>
    <x v="0"/>
    <s v="Comparticipação dos 15% dos agentes novos da CMSM, a favor da INPS referente a mês de Outubro de 2021, conforme a relação em anexo."/>
  </r>
  <r>
    <x v="1"/>
    <n v="0"/>
    <n v="0"/>
    <n v="0"/>
    <n v="15000"/>
    <x v="3683"/>
    <x v="0"/>
    <x v="1"/>
    <x v="0"/>
    <s v="03.16.15"/>
    <x v="6"/>
    <x v="0"/>
    <x v="5"/>
    <s v="Direção Financeira"/>
    <s v="03.16.15"/>
    <s v="Direção Financeira"/>
    <s v="03.16.15"/>
    <x v="25"/>
    <x v="0"/>
    <x v="1"/>
    <x v="1"/>
    <x v="0"/>
    <x v="0"/>
    <x v="2"/>
    <x v="0"/>
    <x v="0"/>
    <s v="2022-04-25"/>
    <x v="0"/>
    <n v="15000"/>
    <x v="0"/>
    <m/>
    <x v="0"/>
    <m/>
    <x v="477"/>
    <n v="100479227"/>
    <x v="0"/>
    <x v="0"/>
    <s v="Direção Financeira"/>
    <s v="ORI"/>
    <x v="0"/>
    <m/>
    <x v="0"/>
    <x v="0"/>
    <x v="0"/>
    <x v="0"/>
    <x v="0"/>
    <x v="0"/>
    <x v="0"/>
    <x v="0"/>
    <x v="0"/>
    <x v="0"/>
    <x v="0"/>
    <s v="Direção Financeira"/>
    <x v="0"/>
    <x v="0"/>
    <x v="0"/>
    <x v="0"/>
    <x v="0"/>
    <x v="0"/>
    <x v="0"/>
    <s v="000000"/>
    <x v="0"/>
    <x v="0"/>
    <x v="0"/>
    <x v="0"/>
    <s v="Pagamento a favor da Srª. Edvânia Landim Vaz, referente a gratificações pela elaboração da conta gêrencia 2021, conforme anexo.  "/>
  </r>
  <r>
    <x v="1"/>
    <n v="0"/>
    <n v="0"/>
    <n v="0"/>
    <n v="15000"/>
    <x v="3684"/>
    <x v="0"/>
    <x v="1"/>
    <x v="0"/>
    <s v="03.16.15"/>
    <x v="6"/>
    <x v="0"/>
    <x v="5"/>
    <s v="Direção Financeira"/>
    <s v="03.16.15"/>
    <s v="Direção Financeira"/>
    <s v="03.16.15"/>
    <x v="25"/>
    <x v="0"/>
    <x v="1"/>
    <x v="1"/>
    <x v="0"/>
    <x v="0"/>
    <x v="2"/>
    <x v="0"/>
    <x v="0"/>
    <s v="2022-04-25"/>
    <x v="0"/>
    <n v="15000"/>
    <x v="0"/>
    <m/>
    <x v="0"/>
    <m/>
    <x v="478"/>
    <n v="100477953"/>
    <x v="0"/>
    <x v="0"/>
    <s v="Direção Financeira"/>
    <s v="ORI"/>
    <x v="0"/>
    <m/>
    <x v="0"/>
    <x v="0"/>
    <x v="0"/>
    <x v="0"/>
    <x v="0"/>
    <x v="0"/>
    <x v="0"/>
    <x v="0"/>
    <x v="0"/>
    <x v="0"/>
    <x v="0"/>
    <s v="Direção Financeira"/>
    <x v="0"/>
    <x v="0"/>
    <x v="0"/>
    <x v="0"/>
    <x v="0"/>
    <x v="0"/>
    <x v="0"/>
    <s v="000000"/>
    <x v="0"/>
    <x v="0"/>
    <x v="0"/>
    <x v="0"/>
    <s v="Pagamento a favor da Srª. Maria Conceição Horta, referente a gratificações pela elaboração da conta gêrencia 2021, conforme anexo.  "/>
  </r>
  <r>
    <x v="1"/>
    <n v="0"/>
    <n v="0"/>
    <n v="0"/>
    <n v="13500"/>
    <x v="3685"/>
    <x v="0"/>
    <x v="1"/>
    <x v="0"/>
    <s v="01.25.02.15"/>
    <x v="36"/>
    <x v="4"/>
    <x v="4"/>
    <s v="desporto"/>
    <s v="01.25.02"/>
    <s v="desporto"/>
    <s v="01.25.02"/>
    <x v="4"/>
    <x v="0"/>
    <x v="3"/>
    <x v="2"/>
    <x v="0"/>
    <x v="1"/>
    <x v="2"/>
    <x v="0"/>
    <x v="0"/>
    <s v="2022-04-25"/>
    <x v="0"/>
    <n v="13500"/>
    <x v="0"/>
    <m/>
    <x v="0"/>
    <m/>
    <x v="227"/>
    <n v="100392078"/>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Khym Negoce, para a aquisição de coluna para praticas de atividade física para idosos, conforme proposta em anexo."/>
  </r>
  <r>
    <x v="1"/>
    <n v="0"/>
    <n v="0"/>
    <n v="0"/>
    <n v="4995"/>
    <x v="3686"/>
    <x v="0"/>
    <x v="1"/>
    <x v="0"/>
    <s v="03.16.15"/>
    <x v="6"/>
    <x v="0"/>
    <x v="5"/>
    <s v="Direção Financeira"/>
    <s v="03.16.15"/>
    <s v="Direção Financeira"/>
    <s v="03.16.15"/>
    <x v="20"/>
    <x v="0"/>
    <x v="1"/>
    <x v="5"/>
    <x v="0"/>
    <x v="0"/>
    <x v="2"/>
    <x v="0"/>
    <x v="0"/>
    <s v="2022-04-25"/>
    <x v="0"/>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Abril 2022, conforme contrato em anexo."/>
  </r>
  <r>
    <x v="1"/>
    <n v="0"/>
    <n v="0"/>
    <n v="0"/>
    <n v="28308"/>
    <x v="3686"/>
    <x v="0"/>
    <x v="1"/>
    <x v="0"/>
    <s v="03.16.15"/>
    <x v="6"/>
    <x v="0"/>
    <x v="5"/>
    <s v="Direção Financeira"/>
    <s v="03.16.15"/>
    <s v="Direção Financeira"/>
    <s v="03.16.15"/>
    <x v="20"/>
    <x v="0"/>
    <x v="1"/>
    <x v="5"/>
    <x v="0"/>
    <x v="0"/>
    <x v="2"/>
    <x v="0"/>
    <x v="0"/>
    <s v="2022-04-25"/>
    <x v="0"/>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Abril 2022, conforme contrato em anexo."/>
  </r>
  <r>
    <x v="0"/>
    <n v="0"/>
    <n v="0"/>
    <n v="0"/>
    <n v="127000"/>
    <x v="3687"/>
    <x v="0"/>
    <x v="1"/>
    <x v="0"/>
    <s v="01.28.01.08"/>
    <x v="30"/>
    <x v="5"/>
    <x v="6"/>
    <s v="Habitação Social"/>
    <s v="01.28.01"/>
    <s v="Habitação Social"/>
    <s v="01.28.01"/>
    <x v="1"/>
    <x v="0"/>
    <x v="1"/>
    <x v="1"/>
    <x v="0"/>
    <x v="1"/>
    <x v="1"/>
    <x v="0"/>
    <x v="0"/>
    <s v="2022-04-25"/>
    <x v="0"/>
    <n v="127000"/>
    <x v="0"/>
    <m/>
    <x v="0"/>
    <m/>
    <x v="0"/>
    <n v="100474914"/>
    <x v="0"/>
    <x v="0"/>
    <s v="Habitações Sociais"/>
    <s v="ORI"/>
    <x v="0"/>
    <s v="HS"/>
    <x v="0"/>
    <x v="0"/>
    <x v="0"/>
    <x v="0"/>
    <x v="0"/>
    <x v="0"/>
    <x v="0"/>
    <x v="1"/>
    <x v="0"/>
    <x v="0"/>
    <x v="0"/>
    <s v="Habitações Sociais"/>
    <x v="0"/>
    <x v="0"/>
    <x v="0"/>
    <x v="0"/>
    <x v="1"/>
    <x v="0"/>
    <x v="0"/>
    <s v="000000"/>
    <x v="0"/>
    <x v="0"/>
    <x v="0"/>
    <x v="0"/>
    <s v="Despesa referente aos trabalhos designados na construção e reabilitação da habitação familiar do Sr. Faustino Tavares Oliveira, conforme proposta em anexo."/>
  </r>
  <r>
    <x v="0"/>
    <n v="0"/>
    <n v="0"/>
    <n v="0"/>
    <n v="196000"/>
    <x v="3688"/>
    <x v="0"/>
    <x v="1"/>
    <x v="0"/>
    <s v="01.28.01.08"/>
    <x v="30"/>
    <x v="5"/>
    <x v="6"/>
    <s v="Habitação Social"/>
    <s v="01.28.01"/>
    <s v="Habitação Social"/>
    <s v="01.28.01"/>
    <x v="1"/>
    <x v="0"/>
    <x v="1"/>
    <x v="1"/>
    <x v="0"/>
    <x v="1"/>
    <x v="1"/>
    <x v="0"/>
    <x v="0"/>
    <s v="2022-04-25"/>
    <x v="0"/>
    <n v="196000"/>
    <x v="0"/>
    <m/>
    <x v="0"/>
    <m/>
    <x v="82"/>
    <n v="100476460"/>
    <x v="0"/>
    <x v="0"/>
    <s v="Habitações Sociais"/>
    <s v="ORI"/>
    <x v="0"/>
    <s v="HS"/>
    <x v="0"/>
    <x v="0"/>
    <x v="0"/>
    <x v="0"/>
    <x v="0"/>
    <x v="0"/>
    <x v="0"/>
    <x v="1"/>
    <x v="0"/>
    <x v="0"/>
    <x v="0"/>
    <s v="Habitações Sociais"/>
    <x v="0"/>
    <x v="0"/>
    <x v="0"/>
    <x v="0"/>
    <x v="1"/>
    <x v="0"/>
    <x v="0"/>
    <s v="000000"/>
    <x v="0"/>
    <x v="0"/>
    <x v="0"/>
    <x v="0"/>
    <s v="Pagamento a favor da Eco Produções referente a compra de 200 sacos de cimentos para as obras  e reabilitação da habitação familiares na Ribeira de São Miguel, conforme proposta em anexo.  "/>
  </r>
  <r>
    <x v="0"/>
    <n v="0"/>
    <n v="0"/>
    <n v="0"/>
    <n v="140000"/>
    <x v="3689"/>
    <x v="0"/>
    <x v="1"/>
    <x v="0"/>
    <s v="01.28.01.08"/>
    <x v="30"/>
    <x v="5"/>
    <x v="6"/>
    <s v="Habitação Social"/>
    <s v="01.28.01"/>
    <s v="Habitação Social"/>
    <s v="01.28.01"/>
    <x v="1"/>
    <x v="0"/>
    <x v="1"/>
    <x v="1"/>
    <x v="0"/>
    <x v="1"/>
    <x v="1"/>
    <x v="0"/>
    <x v="0"/>
    <s v="2022-04-25"/>
    <x v="0"/>
    <n v="140000"/>
    <x v="0"/>
    <m/>
    <x v="0"/>
    <m/>
    <x v="356"/>
    <n v="100478964"/>
    <x v="0"/>
    <x v="0"/>
    <s v="Habitações Sociais"/>
    <s v="ORI"/>
    <x v="0"/>
    <s v="HS"/>
    <x v="0"/>
    <x v="0"/>
    <x v="0"/>
    <x v="0"/>
    <x v="0"/>
    <x v="0"/>
    <x v="0"/>
    <x v="1"/>
    <x v="0"/>
    <x v="0"/>
    <x v="0"/>
    <s v="Habitações Sociais"/>
    <x v="0"/>
    <x v="0"/>
    <x v="0"/>
    <x v="0"/>
    <x v="1"/>
    <x v="0"/>
    <x v="0"/>
    <s v="000000"/>
    <x v="0"/>
    <x v="0"/>
    <x v="0"/>
    <x v="0"/>
    <s v="Pagamento a favor da José almeida Carpintaria Comercio e Marcaria referente a confecionamento de portas e cobertura de casa Faustino Mendes Tavares residentes em Cantada São Miguel, conforme proposta em anexo.  "/>
  </r>
  <r>
    <x v="0"/>
    <n v="0"/>
    <n v="0"/>
    <n v="0"/>
    <n v="4650"/>
    <x v="3690"/>
    <x v="0"/>
    <x v="1"/>
    <x v="0"/>
    <s v="01.28.01.08"/>
    <x v="30"/>
    <x v="5"/>
    <x v="6"/>
    <s v="Habitação Social"/>
    <s v="01.28.01"/>
    <s v="Habitação Social"/>
    <s v="01.28.01"/>
    <x v="1"/>
    <x v="0"/>
    <x v="1"/>
    <x v="1"/>
    <x v="0"/>
    <x v="1"/>
    <x v="1"/>
    <x v="0"/>
    <x v="0"/>
    <s v="2022-04-25"/>
    <x v="0"/>
    <n v="4650"/>
    <x v="0"/>
    <m/>
    <x v="0"/>
    <m/>
    <x v="3"/>
    <n v="100474696"/>
    <x v="0"/>
    <x v="1"/>
    <s v="Habitações Sociais"/>
    <s v="ORI"/>
    <x v="0"/>
    <s v="HS"/>
    <x v="0"/>
    <x v="0"/>
    <x v="0"/>
    <x v="0"/>
    <x v="0"/>
    <x v="0"/>
    <x v="0"/>
    <x v="1"/>
    <x v="0"/>
    <x v="0"/>
    <x v="0"/>
    <s v="Habitações Sociais"/>
    <x v="0"/>
    <x v="0"/>
    <x v="0"/>
    <x v="0"/>
    <x v="1"/>
    <x v="0"/>
    <x v="0"/>
    <s v="000000"/>
    <x v="0"/>
    <x v="0"/>
    <x v="1"/>
    <x v="0"/>
    <s v="Pagamento a favor do Sr. Augusto Firmino Andrade de Pina, referente aos trabalhos de cobertura de  habitação da Srª. Guilhermina Furtado residente em Jamaica, conforme proposta em anexo."/>
  </r>
  <r>
    <x v="0"/>
    <n v="0"/>
    <n v="0"/>
    <n v="0"/>
    <n v="26350"/>
    <x v="3690"/>
    <x v="0"/>
    <x v="1"/>
    <x v="0"/>
    <s v="01.28.01.08"/>
    <x v="30"/>
    <x v="5"/>
    <x v="6"/>
    <s v="Habitação Social"/>
    <s v="01.28.01"/>
    <s v="Habitação Social"/>
    <s v="01.28.01"/>
    <x v="1"/>
    <x v="0"/>
    <x v="1"/>
    <x v="1"/>
    <x v="0"/>
    <x v="1"/>
    <x v="1"/>
    <x v="0"/>
    <x v="0"/>
    <s v="2022-04-25"/>
    <x v="0"/>
    <n v="26350"/>
    <x v="0"/>
    <m/>
    <x v="0"/>
    <m/>
    <x v="479"/>
    <n v="100479331"/>
    <x v="0"/>
    <x v="0"/>
    <s v="Habitações Sociais"/>
    <s v="ORI"/>
    <x v="0"/>
    <s v="HS"/>
    <x v="0"/>
    <x v="0"/>
    <x v="0"/>
    <x v="0"/>
    <x v="0"/>
    <x v="0"/>
    <x v="0"/>
    <x v="1"/>
    <x v="0"/>
    <x v="0"/>
    <x v="0"/>
    <s v="Habitações Sociais"/>
    <x v="0"/>
    <x v="0"/>
    <x v="0"/>
    <x v="0"/>
    <x v="1"/>
    <x v="0"/>
    <x v="0"/>
    <s v="000000"/>
    <x v="0"/>
    <x v="0"/>
    <x v="0"/>
    <x v="0"/>
    <s v="Pagamento a favor do Sr. Augusto Firmino Andrade de Pina, referente aos trabalhos de cobertura de  habitação da Srª. Guilhermina Furtado residente em Jamaica, conforme proposta em anexo."/>
  </r>
  <r>
    <x v="1"/>
    <n v="0"/>
    <n v="0"/>
    <n v="0"/>
    <n v="2300"/>
    <x v="3691"/>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692"/>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693"/>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694"/>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3137"/>
    <x v="3695"/>
    <x v="0"/>
    <x v="0"/>
    <x v="0"/>
    <s v="80.02.01"/>
    <x v="3"/>
    <x v="3"/>
    <x v="3"/>
    <s v="Retenções Iur"/>
    <s v="80.02.01"/>
    <s v="Retenções Iur"/>
    <s v="80.02.01"/>
    <x v="3"/>
    <x v="0"/>
    <x v="2"/>
    <x v="1"/>
    <x v="1"/>
    <x v="2"/>
    <x v="0"/>
    <x v="0"/>
    <x v="4"/>
    <s v="2022-01-27"/>
    <x v="1"/>
    <n v="3137"/>
    <x v="0"/>
    <m/>
    <x v="0"/>
    <m/>
    <x v="3"/>
    <n v="100474696"/>
    <x v="0"/>
    <x v="0"/>
    <s v="Retenções Iur"/>
    <s v="ORI"/>
    <x v="0"/>
    <s v="RIUR"/>
    <x v="0"/>
    <x v="0"/>
    <x v="0"/>
    <x v="0"/>
    <x v="0"/>
    <x v="0"/>
    <x v="0"/>
    <x v="0"/>
    <x v="0"/>
    <x v="0"/>
    <x v="0"/>
    <s v="Retenções Iur"/>
    <x v="0"/>
    <x v="0"/>
    <x v="0"/>
    <x v="0"/>
    <x v="2"/>
    <x v="0"/>
    <x v="0"/>
    <s v="000000"/>
    <x v="0"/>
    <x v="1"/>
    <x v="0"/>
    <x v="0"/>
    <s v="RETENCAO OT"/>
  </r>
  <r>
    <x v="1"/>
    <n v="0"/>
    <n v="0"/>
    <n v="0"/>
    <n v="2300"/>
    <x v="3696"/>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697"/>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698"/>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699"/>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700"/>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701"/>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2"/>
    <n v="0"/>
    <n v="0"/>
    <n v="0"/>
    <n v="7000"/>
    <x v="3702"/>
    <x v="0"/>
    <x v="1"/>
    <x v="0"/>
    <s v="80.02.10.03"/>
    <x v="17"/>
    <x v="3"/>
    <x v="3"/>
    <s v="Outros"/>
    <s v="80.02.10"/>
    <s v="Outros"/>
    <s v="80.02.10"/>
    <x v="78"/>
    <x v="0"/>
    <x v="6"/>
    <x v="6"/>
    <x v="1"/>
    <x v="2"/>
    <x v="2"/>
    <x v="0"/>
    <x v="4"/>
    <s v="2022-01-26"/>
    <x v="1"/>
    <n v="7000"/>
    <x v="0"/>
    <m/>
    <x v="0"/>
    <m/>
    <x v="0"/>
    <n v="100474914"/>
    <x v="0"/>
    <x v="0"/>
    <s v="Retençoes Pensao Alimenticia"/>
    <s v="ORI"/>
    <x v="0"/>
    <s v="RPA"/>
    <x v="0"/>
    <x v="0"/>
    <x v="0"/>
    <x v="0"/>
    <x v="0"/>
    <x v="0"/>
    <x v="0"/>
    <x v="1"/>
    <x v="0"/>
    <x v="0"/>
    <x v="0"/>
    <s v="Retençoes Pensao Alimenticia"/>
    <x v="0"/>
    <x v="0"/>
    <x v="0"/>
    <x v="0"/>
    <x v="2"/>
    <x v="0"/>
    <x v="0"/>
    <s v="099999"/>
    <x v="0"/>
    <x v="1"/>
    <x v="0"/>
    <x v="0"/>
    <s v="Pagamento de pensão de menores, referente ao mês de janeiro de 2022, conforme documento em anexo."/>
  </r>
  <r>
    <x v="0"/>
    <n v="0"/>
    <n v="0"/>
    <n v="0"/>
    <n v="9000"/>
    <x v="3703"/>
    <x v="0"/>
    <x v="1"/>
    <x v="0"/>
    <s v="01.27.02.08"/>
    <x v="57"/>
    <x v="2"/>
    <x v="2"/>
    <s v="Saneamento básico"/>
    <s v="01.27.02"/>
    <s v="Saneamento básico"/>
    <s v="01.27.02"/>
    <x v="1"/>
    <x v="0"/>
    <x v="1"/>
    <x v="1"/>
    <x v="0"/>
    <x v="1"/>
    <x v="1"/>
    <x v="0"/>
    <x v="5"/>
    <s v="2022-02-02"/>
    <x v="1"/>
    <n v="9000"/>
    <x v="0"/>
    <m/>
    <x v="0"/>
    <m/>
    <x v="288"/>
    <n v="100479284"/>
    <x v="0"/>
    <x v="0"/>
    <s v="Manutenção de cemiterios"/>
    <s v="ORI"/>
    <x v="0"/>
    <m/>
    <x v="0"/>
    <x v="0"/>
    <x v="0"/>
    <x v="0"/>
    <x v="0"/>
    <x v="0"/>
    <x v="0"/>
    <x v="1"/>
    <x v="0"/>
    <x v="0"/>
    <x v="0"/>
    <s v="Manutenção de cemiterios"/>
    <x v="0"/>
    <x v="0"/>
    <x v="0"/>
    <x v="0"/>
    <x v="1"/>
    <x v="0"/>
    <x v="0"/>
    <s v="000195"/>
    <x v="0"/>
    <x v="0"/>
    <x v="0"/>
    <x v="0"/>
    <s v="Pagamento a favor do Sr. Geremias Sanches Soares referente aos trabalhpos de covato realizado do cemitério de Bolanha durante o mês de Dezembro 2021 e Janeiro 2022, conforme documento em anexo."/>
  </r>
  <r>
    <x v="1"/>
    <n v="0"/>
    <n v="0"/>
    <n v="0"/>
    <n v="10000"/>
    <x v="3704"/>
    <x v="0"/>
    <x v="1"/>
    <x v="0"/>
    <s v="01.23.01.02"/>
    <x v="71"/>
    <x v="1"/>
    <x v="1"/>
    <s v="Género"/>
    <s v="01.23.01"/>
    <s v="Género"/>
    <s v="01.23.01"/>
    <x v="4"/>
    <x v="0"/>
    <x v="3"/>
    <x v="2"/>
    <x v="0"/>
    <x v="1"/>
    <x v="2"/>
    <x v="0"/>
    <x v="5"/>
    <s v="2022-02-09"/>
    <x v="1"/>
    <n v="10000"/>
    <x v="0"/>
    <m/>
    <x v="0"/>
    <m/>
    <x v="480"/>
    <n v="100343249"/>
    <x v="0"/>
    <x v="0"/>
    <s v="Empoderamento da mulher"/>
    <s v="ORI"/>
    <x v="0"/>
    <m/>
    <x v="0"/>
    <x v="0"/>
    <x v="0"/>
    <x v="0"/>
    <x v="0"/>
    <x v="0"/>
    <x v="0"/>
    <x v="2"/>
    <x v="1"/>
    <x v="1"/>
    <x v="0"/>
    <s v="Empoderamento da mulher"/>
    <x v="0"/>
    <x v="0"/>
    <x v="0"/>
    <x v="0"/>
    <x v="1"/>
    <x v="0"/>
    <x v="0"/>
    <s v="000225"/>
    <x v="0"/>
    <x v="0"/>
    <x v="0"/>
    <x v="0"/>
    <s v="Apoio Financeiro ao empreendedorismo a favor da Senhora Silvina Mendes Moreno de Oliveira, conforme justificativa em anexo.  "/>
  </r>
  <r>
    <x v="2"/>
    <n v="0"/>
    <n v="0"/>
    <n v="0"/>
    <n v="39600"/>
    <x v="3705"/>
    <x v="0"/>
    <x v="1"/>
    <x v="0"/>
    <s v="80.02.10.03"/>
    <x v="17"/>
    <x v="3"/>
    <x v="3"/>
    <s v="Outros"/>
    <s v="80.02.10"/>
    <s v="Outros"/>
    <s v="80.02.10"/>
    <x v="78"/>
    <x v="0"/>
    <x v="6"/>
    <x v="6"/>
    <x v="1"/>
    <x v="2"/>
    <x v="2"/>
    <x v="0"/>
    <x v="4"/>
    <s v="2022-01-26"/>
    <x v="1"/>
    <n v="39600"/>
    <x v="0"/>
    <m/>
    <x v="0"/>
    <m/>
    <x v="0"/>
    <n v="100474914"/>
    <x v="0"/>
    <x v="0"/>
    <s v="Retençoes Pensao Alimenticia"/>
    <s v="ORI"/>
    <x v="0"/>
    <s v="RPA"/>
    <x v="0"/>
    <x v="0"/>
    <x v="0"/>
    <x v="0"/>
    <x v="0"/>
    <x v="0"/>
    <x v="0"/>
    <x v="1"/>
    <x v="1"/>
    <x v="1"/>
    <x v="0"/>
    <s v="Retençoes Pensao Alimenticia"/>
    <x v="0"/>
    <x v="0"/>
    <x v="0"/>
    <x v="0"/>
    <x v="2"/>
    <x v="0"/>
    <x v="0"/>
    <s v="099999"/>
    <x v="0"/>
    <x v="1"/>
    <x v="0"/>
    <x v="0"/>
    <s v="Pagamento de pensão de menores, referente ao mês de janeiro de 2022, conforme documento em anexo."/>
  </r>
  <r>
    <x v="1"/>
    <n v="0"/>
    <n v="0"/>
    <n v="0"/>
    <n v="3000"/>
    <x v="3706"/>
    <x v="0"/>
    <x v="1"/>
    <x v="0"/>
    <s v="03.16.15"/>
    <x v="6"/>
    <x v="0"/>
    <x v="5"/>
    <s v="Direção Financeira"/>
    <s v="03.16.15"/>
    <s v="Direção Financeira"/>
    <s v="03.16.15"/>
    <x v="20"/>
    <x v="0"/>
    <x v="1"/>
    <x v="5"/>
    <x v="0"/>
    <x v="0"/>
    <x v="2"/>
    <x v="0"/>
    <x v="5"/>
    <s v="2022-02-23"/>
    <x v="1"/>
    <n v="3000"/>
    <x v="0"/>
    <m/>
    <x v="0"/>
    <m/>
    <x v="3"/>
    <n v="100474696"/>
    <x v="0"/>
    <x v="1"/>
    <s v="Direção Financeira"/>
    <s v="ORI"/>
    <x v="0"/>
    <m/>
    <x v="0"/>
    <x v="0"/>
    <x v="0"/>
    <x v="0"/>
    <x v="0"/>
    <x v="0"/>
    <x v="0"/>
    <x v="0"/>
    <x v="0"/>
    <x v="0"/>
    <x v="0"/>
    <s v="Direção Financeira"/>
    <x v="0"/>
    <x v="0"/>
    <x v="0"/>
    <x v="0"/>
    <x v="0"/>
    <x v="0"/>
    <x v="0"/>
    <s v="000394"/>
    <x v="0"/>
    <x v="0"/>
    <x v="1"/>
    <x v="0"/>
    <s v="Pagamento a favor do sr. Rolando Rocha, pelo serviço de topográfica, finanças na atualização de IUP e nos serviços de Sistema de informação geográfica referente ao mês de Fevereiro de 2022, conforme contrato em anexo. "/>
  </r>
  <r>
    <x v="1"/>
    <n v="0"/>
    <n v="0"/>
    <n v="0"/>
    <n v="17000"/>
    <x v="3706"/>
    <x v="0"/>
    <x v="1"/>
    <x v="0"/>
    <s v="03.16.15"/>
    <x v="6"/>
    <x v="0"/>
    <x v="5"/>
    <s v="Direção Financeira"/>
    <s v="03.16.15"/>
    <s v="Direção Financeira"/>
    <s v="03.16.15"/>
    <x v="20"/>
    <x v="0"/>
    <x v="1"/>
    <x v="5"/>
    <x v="0"/>
    <x v="0"/>
    <x v="2"/>
    <x v="0"/>
    <x v="5"/>
    <s v="2022-02-23"/>
    <x v="1"/>
    <n v="17000"/>
    <x v="0"/>
    <m/>
    <x v="0"/>
    <m/>
    <x v="183"/>
    <n v="100479302"/>
    <x v="0"/>
    <x v="0"/>
    <s v="Direção Financeira"/>
    <s v="ORI"/>
    <x v="0"/>
    <m/>
    <x v="0"/>
    <x v="0"/>
    <x v="0"/>
    <x v="0"/>
    <x v="0"/>
    <x v="0"/>
    <x v="0"/>
    <x v="0"/>
    <x v="0"/>
    <x v="0"/>
    <x v="0"/>
    <s v="Direção Financeira"/>
    <x v="0"/>
    <x v="0"/>
    <x v="0"/>
    <x v="0"/>
    <x v="0"/>
    <x v="0"/>
    <x v="0"/>
    <s v="000394"/>
    <x v="0"/>
    <x v="0"/>
    <x v="0"/>
    <x v="0"/>
    <s v="Pagamento a favor do sr. Rolando Rocha, pelo serviço de topográfica, finanças na atualização de IUP e nos serviços de Sistema de informação geográfica referente ao mês de Fevereiro de 2022, conforme contrato em anexo. "/>
  </r>
  <r>
    <x v="1"/>
    <n v="0"/>
    <n v="0"/>
    <n v="0"/>
    <n v="38"/>
    <x v="3707"/>
    <x v="0"/>
    <x v="0"/>
    <x v="0"/>
    <s v="03.03.10"/>
    <x v="0"/>
    <x v="0"/>
    <x v="0"/>
    <s v="Receitas Da Câmara"/>
    <s v="03.03.10"/>
    <s v="Receitas Da Câmara"/>
    <s v="03.03.10"/>
    <x v="65"/>
    <x v="0"/>
    <x v="5"/>
    <x v="12"/>
    <x v="0"/>
    <x v="0"/>
    <x v="0"/>
    <x v="0"/>
    <x v="5"/>
    <s v="2022-02-21"/>
    <x v="1"/>
    <n v="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326"/>
    <x v="3708"/>
    <x v="0"/>
    <x v="0"/>
    <x v="0"/>
    <s v="03.03.10"/>
    <x v="0"/>
    <x v="0"/>
    <x v="0"/>
    <s v="Receitas Da Câmara"/>
    <s v="03.03.10"/>
    <s v="Receitas Da Câmara"/>
    <s v="03.03.10"/>
    <x v="38"/>
    <x v="0"/>
    <x v="1"/>
    <x v="1"/>
    <x v="0"/>
    <x v="0"/>
    <x v="0"/>
    <x v="0"/>
    <x v="5"/>
    <s v="2022-02-21"/>
    <x v="1"/>
    <n v="4232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60"/>
    <x v="3709"/>
    <x v="0"/>
    <x v="0"/>
    <x v="0"/>
    <s v="03.03.10"/>
    <x v="0"/>
    <x v="0"/>
    <x v="0"/>
    <s v="Receitas Da Câmara"/>
    <s v="03.03.10"/>
    <s v="Receitas Da Câmara"/>
    <s v="03.03.10"/>
    <x v="40"/>
    <x v="0"/>
    <x v="5"/>
    <x v="4"/>
    <x v="0"/>
    <x v="0"/>
    <x v="0"/>
    <x v="0"/>
    <x v="5"/>
    <s v="2022-02-21"/>
    <x v="1"/>
    <n v="5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70"/>
    <x v="3710"/>
    <x v="0"/>
    <x v="0"/>
    <x v="0"/>
    <s v="03.03.10"/>
    <x v="0"/>
    <x v="0"/>
    <x v="0"/>
    <s v="Receitas Da Câmara"/>
    <s v="03.03.10"/>
    <s v="Receitas Da Câmara"/>
    <s v="03.03.10"/>
    <x v="34"/>
    <x v="0"/>
    <x v="5"/>
    <x v="4"/>
    <x v="0"/>
    <x v="0"/>
    <x v="0"/>
    <x v="0"/>
    <x v="5"/>
    <s v="2022-02-21"/>
    <x v="1"/>
    <n v="54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0"/>
    <x v="3711"/>
    <x v="0"/>
    <x v="0"/>
    <x v="0"/>
    <s v="03.03.10"/>
    <x v="0"/>
    <x v="0"/>
    <x v="0"/>
    <s v="Receitas Da Câmara"/>
    <s v="03.03.10"/>
    <s v="Receitas Da Câmara"/>
    <s v="03.03.10"/>
    <x v="41"/>
    <x v="0"/>
    <x v="5"/>
    <x v="4"/>
    <x v="0"/>
    <x v="0"/>
    <x v="0"/>
    <x v="0"/>
    <x v="5"/>
    <s v="2022-02-21"/>
    <x v="1"/>
    <n v="8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9"/>
    <x v="3712"/>
    <x v="0"/>
    <x v="0"/>
    <x v="0"/>
    <s v="03.03.10"/>
    <x v="0"/>
    <x v="0"/>
    <x v="0"/>
    <s v="Receitas Da Câmara"/>
    <s v="03.03.10"/>
    <s v="Receitas Da Câmara"/>
    <s v="03.03.10"/>
    <x v="66"/>
    <x v="0"/>
    <x v="5"/>
    <x v="12"/>
    <x v="0"/>
    <x v="0"/>
    <x v="0"/>
    <x v="0"/>
    <x v="5"/>
    <s v="2022-02-21"/>
    <x v="1"/>
    <n v="17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37"/>
    <x v="3713"/>
    <x v="0"/>
    <x v="1"/>
    <x v="0"/>
    <s v="01.25.05.09"/>
    <x v="15"/>
    <x v="4"/>
    <x v="4"/>
    <s v="Saúde"/>
    <s v="01.25.05"/>
    <s v="Saúde"/>
    <s v="01.25.05"/>
    <x v="5"/>
    <x v="0"/>
    <x v="4"/>
    <x v="3"/>
    <x v="0"/>
    <x v="1"/>
    <x v="2"/>
    <x v="0"/>
    <x v="5"/>
    <s v="2022-02-24"/>
    <x v="1"/>
    <n v="1437"/>
    <x v="0"/>
    <m/>
    <x v="0"/>
    <m/>
    <x v="76"/>
    <n v="100133992"/>
    <x v="0"/>
    <x v="0"/>
    <s v="Apoio a Consultas de Especialidade e Medicamentos"/>
    <s v="ORI"/>
    <x v="0"/>
    <s v="ACE"/>
    <x v="0"/>
    <x v="0"/>
    <x v="0"/>
    <x v="0"/>
    <x v="0"/>
    <x v="0"/>
    <x v="0"/>
    <x v="1"/>
    <x v="0"/>
    <x v="0"/>
    <x v="0"/>
    <s v="Apoio a Consultas de Especialidade e Medicamentos"/>
    <x v="0"/>
    <x v="0"/>
    <x v="0"/>
    <x v="0"/>
    <x v="1"/>
    <x v="0"/>
    <x v="0"/>
    <s v="000416"/>
    <x v="0"/>
    <x v="0"/>
    <x v="0"/>
    <x v="0"/>
    <s v="Apoio Financeira a favor da Farmácia de São Miguel na aquisição de medicamentos para a Srª Silvina Mendes Moreno, conforme anexo."/>
  </r>
  <r>
    <x v="1"/>
    <n v="0"/>
    <n v="0"/>
    <n v="0"/>
    <n v="255"/>
    <x v="3714"/>
    <x v="0"/>
    <x v="0"/>
    <x v="0"/>
    <s v="80.02.01"/>
    <x v="3"/>
    <x v="3"/>
    <x v="3"/>
    <s v="Retenções Iur"/>
    <s v="80.02.01"/>
    <s v="Retenções Iur"/>
    <s v="80.02.01"/>
    <x v="3"/>
    <x v="0"/>
    <x v="2"/>
    <x v="1"/>
    <x v="1"/>
    <x v="2"/>
    <x v="0"/>
    <x v="0"/>
    <x v="5"/>
    <s v="2022-02-24"/>
    <x v="1"/>
    <n v="255"/>
    <x v="0"/>
    <m/>
    <x v="0"/>
    <m/>
    <x v="3"/>
    <n v="100474696"/>
    <x v="0"/>
    <x v="0"/>
    <s v="Retenções Iur"/>
    <s v="ORI"/>
    <x v="0"/>
    <s v="RIUR"/>
    <x v="0"/>
    <x v="0"/>
    <x v="0"/>
    <x v="0"/>
    <x v="0"/>
    <x v="0"/>
    <x v="0"/>
    <x v="0"/>
    <x v="0"/>
    <x v="0"/>
    <x v="0"/>
    <s v="Retenções Iur"/>
    <x v="0"/>
    <x v="0"/>
    <x v="0"/>
    <x v="0"/>
    <x v="2"/>
    <x v="0"/>
    <x v="0"/>
    <s v="000000"/>
    <x v="0"/>
    <x v="1"/>
    <x v="0"/>
    <x v="0"/>
    <s v="RETENCAO OT"/>
  </r>
  <r>
    <x v="1"/>
    <n v="0"/>
    <n v="0"/>
    <n v="0"/>
    <n v="455"/>
    <x v="3715"/>
    <x v="0"/>
    <x v="1"/>
    <x v="0"/>
    <s v="03.16.27"/>
    <x v="41"/>
    <x v="0"/>
    <x v="5"/>
    <s v="Direção dos Assuntos Jurídicos, Fiscalização e Policia Municipal"/>
    <s v="03.16.27"/>
    <s v="Direção dos Assuntos Jurídicos, Fiscalização e Policia Municipal"/>
    <s v="03.16.27"/>
    <x v="60"/>
    <x v="0"/>
    <x v="1"/>
    <x v="1"/>
    <x v="0"/>
    <x v="0"/>
    <x v="2"/>
    <x v="0"/>
    <x v="5"/>
    <s v="2022-02-24"/>
    <x v="1"/>
    <n v="455"/>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2-2022"/>
  </r>
  <r>
    <x v="1"/>
    <n v="0"/>
    <n v="0"/>
    <n v="0"/>
    <n v="788"/>
    <x v="3715"/>
    <x v="0"/>
    <x v="1"/>
    <x v="0"/>
    <s v="03.16.27"/>
    <x v="41"/>
    <x v="0"/>
    <x v="5"/>
    <s v="Direção dos Assuntos Jurídicos, Fiscalização e Policia Municipal"/>
    <s v="03.16.27"/>
    <s v="Direção dos Assuntos Jurídicos, Fiscalização e Policia Municipal"/>
    <s v="03.16.27"/>
    <x v="62"/>
    <x v="0"/>
    <x v="1"/>
    <x v="1"/>
    <x v="0"/>
    <x v="0"/>
    <x v="2"/>
    <x v="0"/>
    <x v="5"/>
    <s v="2022-02-24"/>
    <x v="1"/>
    <n v="788"/>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2-2022"/>
  </r>
  <r>
    <x v="1"/>
    <n v="0"/>
    <n v="0"/>
    <n v="0"/>
    <n v="6750"/>
    <x v="3715"/>
    <x v="0"/>
    <x v="1"/>
    <x v="0"/>
    <s v="03.16.27"/>
    <x v="41"/>
    <x v="0"/>
    <x v="5"/>
    <s v="Direção dos Assuntos Jurídicos, Fiscalização e Policia Municipal"/>
    <s v="03.16.27"/>
    <s v="Direção dos Assuntos Jurídicos, Fiscalização e Policia Municipal"/>
    <s v="03.16.27"/>
    <x v="15"/>
    <x v="0"/>
    <x v="1"/>
    <x v="1"/>
    <x v="1"/>
    <x v="0"/>
    <x v="2"/>
    <x v="0"/>
    <x v="5"/>
    <s v="2022-02-24"/>
    <x v="1"/>
    <n v="6750"/>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2-2022"/>
  </r>
  <r>
    <x v="1"/>
    <n v="0"/>
    <n v="0"/>
    <n v="0"/>
    <n v="2841"/>
    <x v="3715"/>
    <x v="0"/>
    <x v="1"/>
    <x v="0"/>
    <s v="03.16.27"/>
    <x v="41"/>
    <x v="0"/>
    <x v="5"/>
    <s v="Direção dos Assuntos Jurídicos, Fiscalização e Policia Municipal"/>
    <s v="03.16.27"/>
    <s v="Direção dos Assuntos Jurídicos, Fiscalização e Policia Municipal"/>
    <s v="03.16.27"/>
    <x v="16"/>
    <x v="0"/>
    <x v="1"/>
    <x v="1"/>
    <x v="1"/>
    <x v="0"/>
    <x v="2"/>
    <x v="0"/>
    <x v="5"/>
    <s v="2022-02-24"/>
    <x v="1"/>
    <n v="284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2-2022"/>
  </r>
  <r>
    <x v="1"/>
    <n v="0"/>
    <n v="0"/>
    <n v="0"/>
    <n v="23"/>
    <x v="3715"/>
    <x v="0"/>
    <x v="1"/>
    <x v="0"/>
    <s v="03.16.27"/>
    <x v="41"/>
    <x v="0"/>
    <x v="5"/>
    <s v="Direção dos Assuntos Jurídicos, Fiscalização e Policia Municipal"/>
    <s v="03.16.27"/>
    <s v="Direção dos Assuntos Jurídicos, Fiscalização e Policia Municipal"/>
    <s v="03.16.27"/>
    <x v="60"/>
    <x v="0"/>
    <x v="1"/>
    <x v="1"/>
    <x v="0"/>
    <x v="0"/>
    <x v="2"/>
    <x v="0"/>
    <x v="5"/>
    <s v="2022-02-24"/>
    <x v="1"/>
    <n v="23"/>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2-2022"/>
  </r>
  <r>
    <x v="1"/>
    <n v="0"/>
    <n v="0"/>
    <n v="0"/>
    <n v="41"/>
    <x v="3715"/>
    <x v="0"/>
    <x v="1"/>
    <x v="0"/>
    <s v="03.16.27"/>
    <x v="41"/>
    <x v="0"/>
    <x v="5"/>
    <s v="Direção dos Assuntos Jurídicos, Fiscalização e Policia Municipal"/>
    <s v="03.16.27"/>
    <s v="Direção dos Assuntos Jurídicos, Fiscalização e Policia Municipal"/>
    <s v="03.16.27"/>
    <x v="62"/>
    <x v="0"/>
    <x v="1"/>
    <x v="1"/>
    <x v="0"/>
    <x v="0"/>
    <x v="2"/>
    <x v="0"/>
    <x v="5"/>
    <s v="2022-02-24"/>
    <x v="1"/>
    <n v="41"/>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2-2022"/>
  </r>
  <r>
    <x v="1"/>
    <n v="0"/>
    <n v="0"/>
    <n v="0"/>
    <n v="354"/>
    <x v="3715"/>
    <x v="0"/>
    <x v="1"/>
    <x v="0"/>
    <s v="03.16.27"/>
    <x v="41"/>
    <x v="0"/>
    <x v="5"/>
    <s v="Direção dos Assuntos Jurídicos, Fiscalização e Policia Municipal"/>
    <s v="03.16.27"/>
    <s v="Direção dos Assuntos Jurídicos, Fiscalização e Policia Municipal"/>
    <s v="03.16.27"/>
    <x v="15"/>
    <x v="0"/>
    <x v="1"/>
    <x v="1"/>
    <x v="1"/>
    <x v="0"/>
    <x v="2"/>
    <x v="0"/>
    <x v="5"/>
    <s v="2022-02-24"/>
    <x v="1"/>
    <n v="354"/>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2-2022"/>
  </r>
  <r>
    <x v="1"/>
    <n v="0"/>
    <n v="0"/>
    <n v="0"/>
    <n v="151"/>
    <x v="3715"/>
    <x v="0"/>
    <x v="1"/>
    <x v="0"/>
    <s v="03.16.27"/>
    <x v="41"/>
    <x v="0"/>
    <x v="5"/>
    <s v="Direção dos Assuntos Jurídicos, Fiscalização e Policia Municipal"/>
    <s v="03.16.27"/>
    <s v="Direção dos Assuntos Jurídicos, Fiscalização e Policia Municipal"/>
    <s v="03.16.27"/>
    <x v="16"/>
    <x v="0"/>
    <x v="1"/>
    <x v="1"/>
    <x v="1"/>
    <x v="0"/>
    <x v="2"/>
    <x v="0"/>
    <x v="5"/>
    <s v="2022-02-24"/>
    <x v="1"/>
    <n v="151"/>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2-2022"/>
  </r>
  <r>
    <x v="1"/>
    <n v="0"/>
    <n v="0"/>
    <n v="0"/>
    <n v="1166"/>
    <x v="3715"/>
    <x v="0"/>
    <x v="1"/>
    <x v="0"/>
    <s v="03.16.27"/>
    <x v="41"/>
    <x v="0"/>
    <x v="5"/>
    <s v="Direção dos Assuntos Jurídicos, Fiscalização e Policia Municipal"/>
    <s v="03.16.27"/>
    <s v="Direção dos Assuntos Jurídicos, Fiscalização e Policia Municipal"/>
    <s v="03.16.27"/>
    <x v="60"/>
    <x v="0"/>
    <x v="1"/>
    <x v="1"/>
    <x v="0"/>
    <x v="0"/>
    <x v="2"/>
    <x v="0"/>
    <x v="5"/>
    <s v="2022-02-24"/>
    <x v="1"/>
    <n v="1166"/>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2-2022"/>
  </r>
  <r>
    <x v="1"/>
    <n v="0"/>
    <n v="0"/>
    <n v="0"/>
    <n v="2020"/>
    <x v="3715"/>
    <x v="0"/>
    <x v="1"/>
    <x v="0"/>
    <s v="03.16.27"/>
    <x v="41"/>
    <x v="0"/>
    <x v="5"/>
    <s v="Direção dos Assuntos Jurídicos, Fiscalização e Policia Municipal"/>
    <s v="03.16.27"/>
    <s v="Direção dos Assuntos Jurídicos, Fiscalização e Policia Municipal"/>
    <s v="03.16.27"/>
    <x v="62"/>
    <x v="0"/>
    <x v="1"/>
    <x v="1"/>
    <x v="0"/>
    <x v="0"/>
    <x v="2"/>
    <x v="0"/>
    <x v="5"/>
    <s v="2022-02-24"/>
    <x v="1"/>
    <n v="2020"/>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2-2022"/>
  </r>
  <r>
    <x v="1"/>
    <n v="0"/>
    <n v="0"/>
    <n v="0"/>
    <n v="17283"/>
    <x v="3715"/>
    <x v="0"/>
    <x v="1"/>
    <x v="0"/>
    <s v="03.16.27"/>
    <x v="41"/>
    <x v="0"/>
    <x v="5"/>
    <s v="Direção dos Assuntos Jurídicos, Fiscalização e Policia Municipal"/>
    <s v="03.16.27"/>
    <s v="Direção dos Assuntos Jurídicos, Fiscalização e Policia Municipal"/>
    <s v="03.16.27"/>
    <x v="15"/>
    <x v="0"/>
    <x v="1"/>
    <x v="1"/>
    <x v="1"/>
    <x v="0"/>
    <x v="2"/>
    <x v="0"/>
    <x v="5"/>
    <s v="2022-02-24"/>
    <x v="1"/>
    <n v="17283"/>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2-2022"/>
  </r>
  <r>
    <x v="1"/>
    <n v="0"/>
    <n v="0"/>
    <n v="0"/>
    <n v="7270"/>
    <x v="3715"/>
    <x v="0"/>
    <x v="1"/>
    <x v="0"/>
    <s v="03.16.27"/>
    <x v="41"/>
    <x v="0"/>
    <x v="5"/>
    <s v="Direção dos Assuntos Jurídicos, Fiscalização e Policia Municipal"/>
    <s v="03.16.27"/>
    <s v="Direção dos Assuntos Jurídicos, Fiscalização e Policia Municipal"/>
    <s v="03.16.27"/>
    <x v="16"/>
    <x v="0"/>
    <x v="1"/>
    <x v="1"/>
    <x v="1"/>
    <x v="0"/>
    <x v="2"/>
    <x v="0"/>
    <x v="5"/>
    <s v="2022-02-24"/>
    <x v="1"/>
    <n v="7270"/>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2-2022"/>
  </r>
  <r>
    <x v="1"/>
    <n v="0"/>
    <n v="0"/>
    <n v="0"/>
    <n v="14640"/>
    <x v="3715"/>
    <x v="0"/>
    <x v="1"/>
    <x v="0"/>
    <s v="03.16.27"/>
    <x v="41"/>
    <x v="0"/>
    <x v="5"/>
    <s v="Direção dos Assuntos Jurídicos, Fiscalização e Policia Municipal"/>
    <s v="03.16.27"/>
    <s v="Direção dos Assuntos Jurídicos, Fiscalização e Policia Municipal"/>
    <s v="03.16.27"/>
    <x v="60"/>
    <x v="0"/>
    <x v="1"/>
    <x v="1"/>
    <x v="0"/>
    <x v="0"/>
    <x v="2"/>
    <x v="0"/>
    <x v="5"/>
    <s v="2022-02-24"/>
    <x v="1"/>
    <n v="14640"/>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2-2022"/>
  </r>
  <r>
    <x v="1"/>
    <n v="0"/>
    <n v="0"/>
    <n v="0"/>
    <n v="25354"/>
    <x v="3715"/>
    <x v="0"/>
    <x v="1"/>
    <x v="0"/>
    <s v="03.16.27"/>
    <x v="41"/>
    <x v="0"/>
    <x v="5"/>
    <s v="Direção dos Assuntos Jurídicos, Fiscalização e Policia Municipal"/>
    <s v="03.16.27"/>
    <s v="Direção dos Assuntos Jurídicos, Fiscalização e Policia Municipal"/>
    <s v="03.16.27"/>
    <x v="62"/>
    <x v="0"/>
    <x v="1"/>
    <x v="1"/>
    <x v="0"/>
    <x v="0"/>
    <x v="2"/>
    <x v="0"/>
    <x v="5"/>
    <s v="2022-02-24"/>
    <x v="1"/>
    <n v="25354"/>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2-2022"/>
  </r>
  <r>
    <x v="1"/>
    <n v="0"/>
    <n v="0"/>
    <n v="0"/>
    <n v="216901"/>
    <x v="3715"/>
    <x v="0"/>
    <x v="1"/>
    <x v="0"/>
    <s v="03.16.27"/>
    <x v="41"/>
    <x v="0"/>
    <x v="5"/>
    <s v="Direção dos Assuntos Jurídicos, Fiscalização e Policia Municipal"/>
    <s v="03.16.27"/>
    <s v="Direção dos Assuntos Jurídicos, Fiscalização e Policia Municipal"/>
    <s v="03.16.27"/>
    <x v="15"/>
    <x v="0"/>
    <x v="1"/>
    <x v="1"/>
    <x v="1"/>
    <x v="0"/>
    <x v="2"/>
    <x v="0"/>
    <x v="5"/>
    <s v="2022-02-24"/>
    <x v="1"/>
    <n v="21690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2-2022"/>
  </r>
  <r>
    <x v="1"/>
    <n v="0"/>
    <n v="0"/>
    <n v="0"/>
    <n v="91224"/>
    <x v="3715"/>
    <x v="0"/>
    <x v="1"/>
    <x v="0"/>
    <s v="03.16.27"/>
    <x v="41"/>
    <x v="0"/>
    <x v="5"/>
    <s v="Direção dos Assuntos Jurídicos, Fiscalização e Policia Municipal"/>
    <s v="03.16.27"/>
    <s v="Direção dos Assuntos Jurídicos, Fiscalização e Policia Municipal"/>
    <s v="03.16.27"/>
    <x v="16"/>
    <x v="0"/>
    <x v="1"/>
    <x v="1"/>
    <x v="1"/>
    <x v="0"/>
    <x v="2"/>
    <x v="0"/>
    <x v="5"/>
    <s v="2022-02-24"/>
    <x v="1"/>
    <n v="91224"/>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2-2022"/>
  </r>
  <r>
    <x v="2"/>
    <n v="0"/>
    <n v="0"/>
    <n v="0"/>
    <n v="7000"/>
    <x v="3716"/>
    <x v="0"/>
    <x v="1"/>
    <x v="0"/>
    <s v="80.02.10.03"/>
    <x v="17"/>
    <x v="3"/>
    <x v="3"/>
    <s v="Outros"/>
    <s v="80.02.10"/>
    <s v="Outros"/>
    <s v="80.02.10"/>
    <x v="78"/>
    <x v="0"/>
    <x v="6"/>
    <x v="6"/>
    <x v="1"/>
    <x v="2"/>
    <x v="2"/>
    <x v="0"/>
    <x v="5"/>
    <s v="2022-02-28"/>
    <x v="1"/>
    <n v="7000"/>
    <x v="0"/>
    <m/>
    <x v="0"/>
    <m/>
    <x v="0"/>
    <n v="100474914"/>
    <x v="0"/>
    <x v="0"/>
    <s v="Retençoes Pensao Alimenticia"/>
    <s v="ORI"/>
    <x v="0"/>
    <s v="RPA"/>
    <x v="0"/>
    <x v="0"/>
    <x v="0"/>
    <x v="0"/>
    <x v="0"/>
    <x v="0"/>
    <x v="0"/>
    <x v="1"/>
    <x v="0"/>
    <x v="0"/>
    <x v="0"/>
    <s v="Retençoes Pensao Alimenticia"/>
    <x v="0"/>
    <x v="0"/>
    <x v="0"/>
    <x v="0"/>
    <x v="2"/>
    <x v="0"/>
    <x v="0"/>
    <s v="000000"/>
    <x v="0"/>
    <x v="1"/>
    <x v="0"/>
    <x v="0"/>
    <s v="Pagamento de pensão de menores, referente ao mês de fevereiro de 2022, conforme documento em anexo."/>
  </r>
  <r>
    <x v="2"/>
    <n v="0"/>
    <n v="0"/>
    <n v="0"/>
    <n v="84866"/>
    <x v="3717"/>
    <x v="0"/>
    <x v="1"/>
    <x v="0"/>
    <s v="80.02.10.26"/>
    <x v="21"/>
    <x v="3"/>
    <x v="3"/>
    <s v="Outros"/>
    <s v="80.02.10"/>
    <s v="Outros"/>
    <s v="80.02.10"/>
    <x v="74"/>
    <x v="0"/>
    <x v="6"/>
    <x v="16"/>
    <x v="1"/>
    <x v="2"/>
    <x v="2"/>
    <x v="0"/>
    <x v="5"/>
    <s v="2022-02-28"/>
    <x v="1"/>
    <n v="84866"/>
    <x v="0"/>
    <m/>
    <x v="0"/>
    <m/>
    <x v="210"/>
    <n v="100479234"/>
    <x v="0"/>
    <x v="0"/>
    <s v="Retenção Sansung"/>
    <s v="ORI"/>
    <x v="0"/>
    <s v="RS"/>
    <x v="0"/>
    <x v="0"/>
    <x v="0"/>
    <x v="0"/>
    <x v="0"/>
    <x v="0"/>
    <x v="0"/>
    <x v="1"/>
    <x v="0"/>
    <x v="0"/>
    <x v="0"/>
    <s v="Retenção Sansung"/>
    <x v="0"/>
    <x v="0"/>
    <x v="0"/>
    <x v="0"/>
    <x v="2"/>
    <x v="0"/>
    <x v="0"/>
    <s v="000000"/>
    <x v="0"/>
    <x v="1"/>
    <x v="0"/>
    <x v="0"/>
    <s v="Pagamento a favor da M&amp;J Tech, pelo fornecimento de bens diversos aos funcionários do serviço, referente a mês de Fevereiro, conforme anexo.  "/>
  </r>
  <r>
    <x v="1"/>
    <n v="0"/>
    <n v="0"/>
    <n v="0"/>
    <n v="1656"/>
    <x v="3718"/>
    <x v="0"/>
    <x v="1"/>
    <x v="0"/>
    <s v="03.16.15"/>
    <x v="6"/>
    <x v="0"/>
    <x v="5"/>
    <s v="Direção Financeira"/>
    <s v="03.16.15"/>
    <s v="Direção Financeira"/>
    <s v="03.16.15"/>
    <x v="8"/>
    <x v="0"/>
    <x v="1"/>
    <x v="5"/>
    <x v="0"/>
    <x v="0"/>
    <x v="2"/>
    <x v="0"/>
    <x v="5"/>
    <s v="2022-02-28"/>
    <x v="1"/>
    <n v="1656"/>
    <x v="0"/>
    <m/>
    <x v="0"/>
    <m/>
    <x v="7"/>
    <n v="100391565"/>
    <x v="0"/>
    <x v="0"/>
    <s v="Direção Financeira"/>
    <s v="ORI"/>
    <x v="0"/>
    <m/>
    <x v="0"/>
    <x v="0"/>
    <x v="0"/>
    <x v="0"/>
    <x v="0"/>
    <x v="0"/>
    <x v="0"/>
    <x v="0"/>
    <x v="0"/>
    <x v="0"/>
    <x v="0"/>
    <s v="Direção Financeira"/>
    <x v="0"/>
    <x v="0"/>
    <x v="0"/>
    <x v="0"/>
    <x v="0"/>
    <x v="0"/>
    <x v="0"/>
    <s v="000000"/>
    <x v="0"/>
    <x v="0"/>
    <x v="0"/>
    <x v="0"/>
    <s v="Pagamento a favor da Imprensa Nacional de CV pela publicação de prorrogação da licença sem vencimento da funcionária Maria da Graça de Oliveira , conforme consta a proposta em anexo. "/>
  </r>
  <r>
    <x v="0"/>
    <n v="0"/>
    <n v="0"/>
    <n v="0"/>
    <n v="162063"/>
    <x v="3719"/>
    <x v="0"/>
    <x v="1"/>
    <x v="0"/>
    <s v="01.28.01.08"/>
    <x v="30"/>
    <x v="5"/>
    <x v="6"/>
    <s v="Habitação Social"/>
    <s v="01.28.01"/>
    <s v="Habitação Social"/>
    <s v="01.28.01"/>
    <x v="1"/>
    <x v="0"/>
    <x v="1"/>
    <x v="1"/>
    <x v="0"/>
    <x v="1"/>
    <x v="1"/>
    <x v="0"/>
    <x v="2"/>
    <s v="2022-03-01"/>
    <x v="1"/>
    <n v="162063"/>
    <x v="0"/>
    <m/>
    <x v="0"/>
    <m/>
    <x v="0"/>
    <n v="100474914"/>
    <x v="0"/>
    <x v="0"/>
    <s v="Habitações Sociais"/>
    <s v="ORI"/>
    <x v="0"/>
    <s v="HS"/>
    <x v="0"/>
    <x v="0"/>
    <x v="0"/>
    <x v="0"/>
    <x v="0"/>
    <x v="0"/>
    <x v="0"/>
    <x v="1"/>
    <x v="0"/>
    <x v="0"/>
    <x v="0"/>
    <s v="Habitações Sociais"/>
    <x v="0"/>
    <x v="0"/>
    <x v="0"/>
    <x v="0"/>
    <x v="1"/>
    <x v="0"/>
    <x v="0"/>
    <s v="000176"/>
    <x v="0"/>
    <x v="0"/>
    <x v="0"/>
    <x v="0"/>
    <s v="Despesa com pessoal nos trabalhos de Obra de habitação de Família, conforme documento em anexo."/>
  </r>
  <r>
    <x v="1"/>
    <n v="0"/>
    <n v="0"/>
    <n v="0"/>
    <n v="3000"/>
    <x v="3720"/>
    <x v="0"/>
    <x v="1"/>
    <x v="0"/>
    <s v="01.25.05.10"/>
    <x v="5"/>
    <x v="4"/>
    <x v="4"/>
    <s v="Saúde"/>
    <s v="01.25.05"/>
    <s v="Saúde"/>
    <s v="01.25.05"/>
    <x v="5"/>
    <x v="0"/>
    <x v="4"/>
    <x v="3"/>
    <x v="0"/>
    <x v="1"/>
    <x v="2"/>
    <x v="0"/>
    <x v="2"/>
    <s v="2022-03-01"/>
    <x v="1"/>
    <n v="3000"/>
    <x v="0"/>
    <m/>
    <x v="0"/>
    <m/>
    <x v="195"/>
    <n v="100477044"/>
    <x v="0"/>
    <x v="0"/>
    <s v="Assistencia social"/>
    <s v="ORI"/>
    <x v="0"/>
    <m/>
    <x v="0"/>
    <x v="0"/>
    <x v="0"/>
    <x v="0"/>
    <x v="0"/>
    <x v="0"/>
    <x v="0"/>
    <x v="1"/>
    <x v="0"/>
    <x v="0"/>
    <x v="0"/>
    <s v="Assistencia social"/>
    <x v="0"/>
    <x v="0"/>
    <x v="0"/>
    <x v="0"/>
    <x v="1"/>
    <x v="0"/>
    <x v="0"/>
    <s v="000475"/>
    <x v="0"/>
    <x v="0"/>
    <x v="0"/>
    <x v="0"/>
    <s v=" Apoio financeiro a favor da senhora Zulmira Landim, para aquisição de cesta básica, no âmbito luta contra Covide 19 conforme justificativo em anexo.   "/>
  </r>
  <r>
    <x v="1"/>
    <n v="0"/>
    <n v="0"/>
    <n v="0"/>
    <n v="11897"/>
    <x v="3721"/>
    <x v="0"/>
    <x v="1"/>
    <x v="0"/>
    <s v="03.16.15"/>
    <x v="6"/>
    <x v="0"/>
    <x v="5"/>
    <s v="Direção Financeira"/>
    <s v="03.16.15"/>
    <s v="Direção Financeira"/>
    <s v="03.16.15"/>
    <x v="68"/>
    <x v="0"/>
    <x v="1"/>
    <x v="5"/>
    <x v="1"/>
    <x v="0"/>
    <x v="2"/>
    <x v="0"/>
    <x v="2"/>
    <s v="2022-03-02"/>
    <x v="1"/>
    <n v="11897"/>
    <x v="0"/>
    <m/>
    <x v="0"/>
    <m/>
    <x v="80"/>
    <n v="100476775"/>
    <x v="0"/>
    <x v="0"/>
    <s v="Direção Financeira"/>
    <s v="ORI"/>
    <x v="0"/>
    <m/>
    <x v="0"/>
    <x v="0"/>
    <x v="0"/>
    <x v="0"/>
    <x v="0"/>
    <x v="0"/>
    <x v="0"/>
    <x v="0"/>
    <x v="0"/>
    <x v="0"/>
    <x v="0"/>
    <s v="Direção Financeira"/>
    <x v="0"/>
    <x v="0"/>
    <x v="0"/>
    <x v="0"/>
    <x v="0"/>
    <x v="0"/>
    <x v="0"/>
    <s v="000481"/>
    <x v="0"/>
    <x v="0"/>
    <x v="0"/>
    <x v="0"/>
    <s v="Pagamento a favor da eletra, pela aquisição de energia, conforme proposta e fatura em anexo."/>
  </r>
  <r>
    <x v="1"/>
    <n v="0"/>
    <n v="0"/>
    <n v="0"/>
    <n v="420"/>
    <x v="3722"/>
    <x v="0"/>
    <x v="0"/>
    <x v="0"/>
    <s v="03.03.10"/>
    <x v="0"/>
    <x v="0"/>
    <x v="0"/>
    <s v="Receitas Da Câmara"/>
    <s v="03.03.10"/>
    <s v="Receitas Da Câmara"/>
    <s v="03.03.10"/>
    <x v="51"/>
    <x v="0"/>
    <x v="5"/>
    <x v="4"/>
    <x v="0"/>
    <x v="0"/>
    <x v="0"/>
    <x v="0"/>
    <x v="2"/>
    <s v="2022-03-02"/>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3723"/>
    <x v="0"/>
    <x v="0"/>
    <x v="0"/>
    <s v="03.03.10"/>
    <x v="0"/>
    <x v="0"/>
    <x v="0"/>
    <s v="Receitas Da Câmara"/>
    <s v="03.03.10"/>
    <s v="Receitas Da Câmara"/>
    <s v="03.03.10"/>
    <x v="41"/>
    <x v="0"/>
    <x v="5"/>
    <x v="4"/>
    <x v="0"/>
    <x v="0"/>
    <x v="0"/>
    <x v="0"/>
    <x v="2"/>
    <s v="2022-03-02"/>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3724"/>
    <x v="0"/>
    <x v="0"/>
    <x v="0"/>
    <s v="03.03.10"/>
    <x v="0"/>
    <x v="0"/>
    <x v="0"/>
    <s v="Receitas Da Câmara"/>
    <s v="03.03.10"/>
    <s v="Receitas Da Câmara"/>
    <s v="03.03.10"/>
    <x v="37"/>
    <x v="0"/>
    <x v="5"/>
    <x v="4"/>
    <x v="0"/>
    <x v="0"/>
    <x v="0"/>
    <x v="0"/>
    <x v="2"/>
    <s v="2022-03-02"/>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3725"/>
    <x v="0"/>
    <x v="0"/>
    <x v="0"/>
    <s v="03.03.10"/>
    <x v="0"/>
    <x v="0"/>
    <x v="0"/>
    <s v="Receitas Da Câmara"/>
    <s v="03.03.10"/>
    <s v="Receitas Da Câmara"/>
    <s v="03.03.10"/>
    <x v="36"/>
    <x v="0"/>
    <x v="5"/>
    <x v="4"/>
    <x v="0"/>
    <x v="0"/>
    <x v="0"/>
    <x v="0"/>
    <x v="2"/>
    <s v="2022-03-02"/>
    <x v="1"/>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640"/>
    <x v="3726"/>
    <x v="0"/>
    <x v="0"/>
    <x v="0"/>
    <s v="03.03.10"/>
    <x v="0"/>
    <x v="0"/>
    <x v="0"/>
    <s v="Receitas Da Câmara"/>
    <s v="03.03.10"/>
    <s v="Receitas Da Câmara"/>
    <s v="03.03.10"/>
    <x v="47"/>
    <x v="0"/>
    <x v="5"/>
    <x v="13"/>
    <x v="0"/>
    <x v="0"/>
    <x v="0"/>
    <x v="0"/>
    <x v="2"/>
    <s v="2022-03-02"/>
    <x v="1"/>
    <n v="30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40"/>
    <x v="3727"/>
    <x v="0"/>
    <x v="0"/>
    <x v="0"/>
    <s v="03.03.10"/>
    <x v="0"/>
    <x v="0"/>
    <x v="0"/>
    <s v="Receitas Da Câmara"/>
    <s v="03.03.10"/>
    <s v="Receitas Da Câmara"/>
    <s v="03.03.10"/>
    <x v="39"/>
    <x v="0"/>
    <x v="5"/>
    <x v="4"/>
    <x v="0"/>
    <x v="0"/>
    <x v="0"/>
    <x v="0"/>
    <x v="2"/>
    <s v="2022-03-02"/>
    <x v="1"/>
    <n v="39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90"/>
    <x v="3728"/>
    <x v="0"/>
    <x v="0"/>
    <x v="0"/>
    <s v="03.03.10"/>
    <x v="0"/>
    <x v="0"/>
    <x v="0"/>
    <s v="Receitas Da Câmara"/>
    <s v="03.03.10"/>
    <s v="Receitas Da Câmara"/>
    <s v="03.03.10"/>
    <x v="34"/>
    <x v="0"/>
    <x v="5"/>
    <x v="4"/>
    <x v="0"/>
    <x v="0"/>
    <x v="0"/>
    <x v="0"/>
    <x v="2"/>
    <s v="2022-03-02"/>
    <x v="1"/>
    <n v="29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39"/>
    <x v="3729"/>
    <x v="0"/>
    <x v="0"/>
    <x v="0"/>
    <s v="03.03.10"/>
    <x v="0"/>
    <x v="0"/>
    <x v="0"/>
    <s v="Receitas Da Câmara"/>
    <s v="03.03.10"/>
    <s v="Receitas Da Câmara"/>
    <s v="03.03.10"/>
    <x v="38"/>
    <x v="0"/>
    <x v="1"/>
    <x v="1"/>
    <x v="0"/>
    <x v="0"/>
    <x v="0"/>
    <x v="0"/>
    <x v="2"/>
    <s v="2022-03-02"/>
    <x v="1"/>
    <n v="953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3730"/>
    <x v="0"/>
    <x v="0"/>
    <x v="0"/>
    <s v="03.03.10"/>
    <x v="0"/>
    <x v="0"/>
    <x v="0"/>
    <s v="Receitas Da Câmara"/>
    <s v="03.03.10"/>
    <s v="Receitas Da Câmara"/>
    <s v="03.03.10"/>
    <x v="40"/>
    <x v="0"/>
    <x v="5"/>
    <x v="4"/>
    <x v="0"/>
    <x v="0"/>
    <x v="0"/>
    <x v="0"/>
    <x v="2"/>
    <s v="2022-03-02"/>
    <x v="1"/>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200"/>
    <x v="3731"/>
    <x v="0"/>
    <x v="0"/>
    <x v="0"/>
    <s v="03.03.10"/>
    <x v="0"/>
    <x v="0"/>
    <x v="0"/>
    <s v="Receitas Da Câmara"/>
    <s v="03.03.10"/>
    <s v="Receitas Da Câmara"/>
    <s v="03.03.10"/>
    <x v="35"/>
    <x v="0"/>
    <x v="1"/>
    <x v="11"/>
    <x v="0"/>
    <x v="0"/>
    <x v="0"/>
    <x v="0"/>
    <x v="2"/>
    <s v="2022-03-02"/>
    <x v="1"/>
    <n v="8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3732"/>
    <x v="0"/>
    <x v="0"/>
    <x v="0"/>
    <s v="03.03.10"/>
    <x v="0"/>
    <x v="0"/>
    <x v="0"/>
    <s v="Receitas Da Câmara"/>
    <s v="03.03.10"/>
    <s v="Receitas Da Câmara"/>
    <s v="03.03.10"/>
    <x v="44"/>
    <x v="0"/>
    <x v="5"/>
    <x v="4"/>
    <x v="0"/>
    <x v="0"/>
    <x v="0"/>
    <x v="0"/>
    <x v="2"/>
    <s v="2022-03-02"/>
    <x v="1"/>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25"/>
    <x v="3733"/>
    <x v="0"/>
    <x v="0"/>
    <x v="0"/>
    <s v="03.03.10"/>
    <x v="0"/>
    <x v="0"/>
    <x v="0"/>
    <s v="Receitas Da Câmara"/>
    <s v="03.03.10"/>
    <s v="Receitas Da Câmara"/>
    <s v="03.03.10"/>
    <x v="46"/>
    <x v="0"/>
    <x v="5"/>
    <x v="4"/>
    <x v="0"/>
    <x v="0"/>
    <x v="0"/>
    <x v="0"/>
    <x v="2"/>
    <s v="2022-03-02"/>
    <x v="1"/>
    <n v="11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40"/>
    <x v="3734"/>
    <x v="0"/>
    <x v="1"/>
    <x v="0"/>
    <s v="03.16.15"/>
    <x v="6"/>
    <x v="0"/>
    <x v="5"/>
    <s v="Direção Financeira"/>
    <s v="03.16.15"/>
    <s v="Direção Financeira"/>
    <s v="03.16.15"/>
    <x v="23"/>
    <x v="0"/>
    <x v="1"/>
    <x v="1"/>
    <x v="0"/>
    <x v="0"/>
    <x v="2"/>
    <x v="0"/>
    <x v="4"/>
    <s v="2022-01-07"/>
    <x v="1"/>
    <n v="6240"/>
    <x v="0"/>
    <m/>
    <x v="0"/>
    <m/>
    <x v="0"/>
    <n v="100474914"/>
    <x v="0"/>
    <x v="0"/>
    <s v="Direção Financeira"/>
    <s v="ORI"/>
    <x v="0"/>
    <m/>
    <x v="0"/>
    <x v="0"/>
    <x v="0"/>
    <x v="0"/>
    <x v="0"/>
    <x v="0"/>
    <x v="0"/>
    <x v="0"/>
    <x v="0"/>
    <x v="0"/>
    <x v="0"/>
    <s v="Direção Financeira"/>
    <x v="0"/>
    <x v="0"/>
    <x v="0"/>
    <x v="0"/>
    <x v="0"/>
    <x v="0"/>
    <x v="0"/>
    <s v="000034"/>
    <x v="0"/>
    <x v="0"/>
    <x v="0"/>
    <x v="0"/>
    <s v="Pagamento a favor de SUN, LDA, pela aquisição de materiais, conforme proposta e fatura em anexo."/>
  </r>
  <r>
    <x v="1"/>
    <n v="0"/>
    <n v="0"/>
    <n v="0"/>
    <n v="5250"/>
    <x v="3735"/>
    <x v="0"/>
    <x v="0"/>
    <x v="0"/>
    <s v="80.02.01"/>
    <x v="3"/>
    <x v="3"/>
    <x v="3"/>
    <s v="Retenções Iur"/>
    <s v="80.02.01"/>
    <s v="Retenções Iur"/>
    <s v="80.02.01"/>
    <x v="3"/>
    <x v="0"/>
    <x v="2"/>
    <x v="1"/>
    <x v="1"/>
    <x v="2"/>
    <x v="0"/>
    <x v="0"/>
    <x v="4"/>
    <s v="2022-01-04"/>
    <x v="1"/>
    <n v="5250"/>
    <x v="0"/>
    <m/>
    <x v="0"/>
    <m/>
    <x v="3"/>
    <n v="100474696"/>
    <x v="0"/>
    <x v="0"/>
    <s v="Retenções Iur"/>
    <s v="ORI"/>
    <x v="0"/>
    <s v="RIUR"/>
    <x v="0"/>
    <x v="0"/>
    <x v="0"/>
    <x v="0"/>
    <x v="0"/>
    <x v="0"/>
    <x v="0"/>
    <x v="0"/>
    <x v="0"/>
    <x v="0"/>
    <x v="0"/>
    <s v="Retenções Iur"/>
    <x v="0"/>
    <x v="0"/>
    <x v="0"/>
    <x v="0"/>
    <x v="2"/>
    <x v="0"/>
    <x v="0"/>
    <s v="000000"/>
    <x v="0"/>
    <x v="1"/>
    <x v="0"/>
    <x v="0"/>
    <s v="RETENCAO OT"/>
  </r>
  <r>
    <x v="1"/>
    <n v="0"/>
    <n v="0"/>
    <n v="0"/>
    <n v="12000"/>
    <x v="3736"/>
    <x v="0"/>
    <x v="1"/>
    <x v="0"/>
    <s v="03.16.15"/>
    <x v="6"/>
    <x v="0"/>
    <x v="5"/>
    <s v="Direção Financeira"/>
    <s v="03.16.15"/>
    <s v="Direção Financeira"/>
    <s v="03.16.15"/>
    <x v="68"/>
    <x v="0"/>
    <x v="1"/>
    <x v="5"/>
    <x v="1"/>
    <x v="0"/>
    <x v="2"/>
    <x v="0"/>
    <x v="2"/>
    <s v="2022-03-08"/>
    <x v="1"/>
    <n v="12000"/>
    <x v="0"/>
    <m/>
    <x v="0"/>
    <m/>
    <x v="80"/>
    <n v="100476775"/>
    <x v="0"/>
    <x v="0"/>
    <s v="Direção Financeira"/>
    <s v="ORI"/>
    <x v="0"/>
    <m/>
    <x v="0"/>
    <x v="0"/>
    <x v="0"/>
    <x v="0"/>
    <x v="0"/>
    <x v="0"/>
    <x v="0"/>
    <x v="0"/>
    <x v="0"/>
    <x v="0"/>
    <x v="0"/>
    <s v="Direção Financeira"/>
    <x v="0"/>
    <x v="0"/>
    <x v="0"/>
    <x v="0"/>
    <x v="0"/>
    <x v="0"/>
    <x v="0"/>
    <s v="000000"/>
    <x v="0"/>
    <x v="0"/>
    <x v="0"/>
    <x v="0"/>
    <s v="Pagamento a favor Electra, pela recarregamento da energia nos contadores pré-pago do mercado Municipal nas Áreas (peixaria, talho, quiosques e iluminação interna da mesma), redente ao período de  da março de 2022, conforme documento em anexo."/>
  </r>
  <r>
    <x v="1"/>
    <n v="0"/>
    <n v="0"/>
    <n v="0"/>
    <n v="2611"/>
    <x v="3737"/>
    <x v="0"/>
    <x v="1"/>
    <x v="0"/>
    <s v="01.25.05.09"/>
    <x v="15"/>
    <x v="4"/>
    <x v="4"/>
    <s v="Saúde"/>
    <s v="01.25.05"/>
    <s v="Saúde"/>
    <s v="01.25.05"/>
    <x v="5"/>
    <x v="0"/>
    <x v="4"/>
    <x v="3"/>
    <x v="0"/>
    <x v="1"/>
    <x v="2"/>
    <x v="0"/>
    <x v="5"/>
    <s v="2022-02-15"/>
    <x v="1"/>
    <n v="2611"/>
    <x v="0"/>
    <m/>
    <x v="0"/>
    <m/>
    <x v="146"/>
    <n v="100476294"/>
    <x v="0"/>
    <x v="0"/>
    <s v="Apoio a Consultas de Especialidade e Medicamentos"/>
    <s v="ORI"/>
    <x v="0"/>
    <s v="ACE"/>
    <x v="0"/>
    <x v="0"/>
    <x v="0"/>
    <x v="0"/>
    <x v="0"/>
    <x v="0"/>
    <x v="0"/>
    <x v="1"/>
    <x v="0"/>
    <x v="0"/>
    <x v="0"/>
    <s v="Apoio a Consultas de Especialidade e Medicamentos"/>
    <x v="0"/>
    <x v="0"/>
    <x v="0"/>
    <x v="0"/>
    <x v="1"/>
    <x v="0"/>
    <x v="0"/>
    <s v="000284"/>
    <x v="0"/>
    <x v="0"/>
    <x v="0"/>
    <x v="0"/>
    <s v="Pagamento a favor Farmácia São Miguel, referente compra de medicamentos da Sr Claudina Pereira Borges, conforme documento em anexo. "/>
  </r>
  <r>
    <x v="1"/>
    <n v="0"/>
    <n v="0"/>
    <n v="0"/>
    <n v="4995"/>
    <x v="3738"/>
    <x v="0"/>
    <x v="1"/>
    <x v="0"/>
    <s v="03.16.15"/>
    <x v="6"/>
    <x v="0"/>
    <x v="5"/>
    <s v="Direção Financeira"/>
    <s v="03.16.15"/>
    <s v="Direção Financeira"/>
    <s v="03.16.15"/>
    <x v="20"/>
    <x v="0"/>
    <x v="1"/>
    <x v="5"/>
    <x v="0"/>
    <x v="0"/>
    <x v="2"/>
    <x v="0"/>
    <x v="2"/>
    <s v="2022-03-25"/>
    <x v="1"/>
    <n v="4995"/>
    <x v="0"/>
    <m/>
    <x v="0"/>
    <m/>
    <x v="3"/>
    <n v="100474696"/>
    <x v="0"/>
    <x v="1"/>
    <s v="Direção Financeira"/>
    <s v="ORI"/>
    <x v="0"/>
    <m/>
    <x v="0"/>
    <x v="0"/>
    <x v="0"/>
    <x v="0"/>
    <x v="0"/>
    <x v="0"/>
    <x v="0"/>
    <x v="0"/>
    <x v="0"/>
    <x v="0"/>
    <x v="0"/>
    <s v="Direção Financeira"/>
    <x v="0"/>
    <x v="0"/>
    <x v="0"/>
    <x v="0"/>
    <x v="0"/>
    <x v="0"/>
    <x v="0"/>
    <s v="000689"/>
    <x v="0"/>
    <x v="0"/>
    <x v="1"/>
    <x v="0"/>
    <s v="Pagamento ao Sr.Iderlindo Natalício Furtado, pelo serviço prestado ao Pelouro da Inovação e Desporto, referente ao mês de março 2022, conforme contrato em anexo. "/>
  </r>
  <r>
    <x v="1"/>
    <n v="0"/>
    <n v="0"/>
    <n v="0"/>
    <n v="28308"/>
    <x v="3738"/>
    <x v="0"/>
    <x v="1"/>
    <x v="0"/>
    <s v="03.16.15"/>
    <x v="6"/>
    <x v="0"/>
    <x v="5"/>
    <s v="Direção Financeira"/>
    <s v="03.16.15"/>
    <s v="Direção Financeira"/>
    <s v="03.16.15"/>
    <x v="20"/>
    <x v="0"/>
    <x v="1"/>
    <x v="5"/>
    <x v="0"/>
    <x v="0"/>
    <x v="2"/>
    <x v="0"/>
    <x v="2"/>
    <s v="2022-03-25"/>
    <x v="1"/>
    <n v="28308"/>
    <x v="0"/>
    <m/>
    <x v="0"/>
    <m/>
    <x v="71"/>
    <n v="100477347"/>
    <x v="0"/>
    <x v="0"/>
    <s v="Direção Financeira"/>
    <s v="ORI"/>
    <x v="0"/>
    <m/>
    <x v="0"/>
    <x v="0"/>
    <x v="0"/>
    <x v="0"/>
    <x v="0"/>
    <x v="0"/>
    <x v="0"/>
    <x v="0"/>
    <x v="0"/>
    <x v="0"/>
    <x v="0"/>
    <s v="Direção Financeira"/>
    <x v="0"/>
    <x v="0"/>
    <x v="0"/>
    <x v="0"/>
    <x v="0"/>
    <x v="0"/>
    <x v="0"/>
    <s v="000689"/>
    <x v="0"/>
    <x v="0"/>
    <x v="0"/>
    <x v="0"/>
    <s v="Pagamento ao Sr.Iderlindo Natalício Furtado, pelo serviço prestado ao Pelouro da Inovação e Desporto, referente ao mês de março 2022, conforme contrato em anexo. "/>
  </r>
  <r>
    <x v="1"/>
    <n v="0"/>
    <n v="0"/>
    <n v="0"/>
    <n v="10800"/>
    <x v="3739"/>
    <x v="0"/>
    <x v="1"/>
    <x v="0"/>
    <s v="03.16.15"/>
    <x v="6"/>
    <x v="0"/>
    <x v="5"/>
    <s v="Direção Financeira"/>
    <s v="03.16.15"/>
    <s v="Direção Financeira"/>
    <s v="03.16.15"/>
    <x v="67"/>
    <x v="0"/>
    <x v="1"/>
    <x v="1"/>
    <x v="0"/>
    <x v="0"/>
    <x v="2"/>
    <x v="0"/>
    <x v="0"/>
    <s v="2022-04-05"/>
    <x v="0"/>
    <n v="10800"/>
    <x v="0"/>
    <m/>
    <x v="0"/>
    <m/>
    <x v="110"/>
    <n v="100476433"/>
    <x v="0"/>
    <x v="0"/>
    <s v="Direção Financeira"/>
    <s v="ORI"/>
    <x v="0"/>
    <m/>
    <x v="0"/>
    <x v="0"/>
    <x v="0"/>
    <x v="0"/>
    <x v="0"/>
    <x v="0"/>
    <x v="0"/>
    <x v="0"/>
    <x v="0"/>
    <x v="0"/>
    <x v="0"/>
    <s v="Direção Financeira"/>
    <x v="0"/>
    <x v="0"/>
    <x v="0"/>
    <x v="0"/>
    <x v="0"/>
    <x v="0"/>
    <x v="0"/>
    <s v="000000"/>
    <x v="0"/>
    <x v="0"/>
    <x v="0"/>
    <x v="0"/>
    <s v="Pagamento favor do Recoshop LDA para aquisição de 02 tonner kiocera TK 1150 black compatível, para a impressora do Balção Único, conforme documento em anexo."/>
  </r>
  <r>
    <x v="1"/>
    <n v="0"/>
    <n v="0"/>
    <n v="0"/>
    <n v="18000"/>
    <x v="3740"/>
    <x v="0"/>
    <x v="0"/>
    <x v="0"/>
    <s v="03.03.10"/>
    <x v="0"/>
    <x v="0"/>
    <x v="0"/>
    <s v="Receitas Da Câmara"/>
    <s v="03.03.10"/>
    <s v="Receitas Da Câmara"/>
    <s v="03.03.10"/>
    <x v="35"/>
    <x v="0"/>
    <x v="1"/>
    <x v="11"/>
    <x v="0"/>
    <x v="0"/>
    <x v="0"/>
    <x v="0"/>
    <x v="2"/>
    <s v="2022-03-30"/>
    <x v="1"/>
    <n v="1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00"/>
    <x v="3741"/>
    <x v="0"/>
    <x v="0"/>
    <x v="0"/>
    <s v="03.03.10"/>
    <x v="0"/>
    <x v="0"/>
    <x v="0"/>
    <s v="Receitas Da Câmara"/>
    <s v="03.03.10"/>
    <s v="Receitas Da Câmara"/>
    <s v="03.03.10"/>
    <x v="41"/>
    <x v="0"/>
    <x v="5"/>
    <x v="4"/>
    <x v="0"/>
    <x v="0"/>
    <x v="0"/>
    <x v="0"/>
    <x v="2"/>
    <s v="2022-03-30"/>
    <x v="1"/>
    <n v="1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80"/>
    <x v="3742"/>
    <x v="0"/>
    <x v="0"/>
    <x v="0"/>
    <s v="03.03.10"/>
    <x v="0"/>
    <x v="0"/>
    <x v="0"/>
    <s v="Receitas Da Câmara"/>
    <s v="03.03.10"/>
    <s v="Receitas Da Câmara"/>
    <s v="03.03.10"/>
    <x v="37"/>
    <x v="0"/>
    <x v="5"/>
    <x v="4"/>
    <x v="0"/>
    <x v="0"/>
    <x v="0"/>
    <x v="0"/>
    <x v="2"/>
    <s v="2022-03-30"/>
    <x v="1"/>
    <n v="4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3743"/>
    <x v="0"/>
    <x v="0"/>
    <x v="0"/>
    <s v="03.03.10"/>
    <x v="0"/>
    <x v="0"/>
    <x v="0"/>
    <s v="Receitas Da Câmara"/>
    <s v="03.03.10"/>
    <s v="Receitas Da Câmara"/>
    <s v="03.03.10"/>
    <x v="40"/>
    <x v="0"/>
    <x v="5"/>
    <x v="4"/>
    <x v="0"/>
    <x v="0"/>
    <x v="0"/>
    <x v="0"/>
    <x v="2"/>
    <s v="2022-03-30"/>
    <x v="1"/>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764"/>
    <x v="3744"/>
    <x v="0"/>
    <x v="0"/>
    <x v="0"/>
    <s v="03.03.10"/>
    <x v="0"/>
    <x v="0"/>
    <x v="0"/>
    <s v="Receitas Da Câmara"/>
    <s v="03.03.10"/>
    <s v="Receitas Da Câmara"/>
    <s v="03.03.10"/>
    <x v="38"/>
    <x v="0"/>
    <x v="1"/>
    <x v="1"/>
    <x v="0"/>
    <x v="0"/>
    <x v="0"/>
    <x v="0"/>
    <x v="2"/>
    <s v="2022-03-30"/>
    <x v="1"/>
    <n v="2476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50"/>
    <x v="3745"/>
    <x v="0"/>
    <x v="0"/>
    <x v="0"/>
    <s v="03.03.10"/>
    <x v="0"/>
    <x v="0"/>
    <x v="0"/>
    <s v="Receitas Da Câmara"/>
    <s v="03.03.10"/>
    <s v="Receitas Da Câmara"/>
    <s v="03.03.10"/>
    <x v="48"/>
    <x v="0"/>
    <x v="5"/>
    <x v="4"/>
    <x v="0"/>
    <x v="0"/>
    <x v="0"/>
    <x v="0"/>
    <x v="2"/>
    <s v="2022-03-30"/>
    <x v="1"/>
    <n v="5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10"/>
    <x v="3746"/>
    <x v="0"/>
    <x v="0"/>
    <x v="0"/>
    <s v="03.03.10"/>
    <x v="0"/>
    <x v="0"/>
    <x v="0"/>
    <s v="Receitas Da Câmara"/>
    <s v="03.03.10"/>
    <s v="Receitas Da Câmara"/>
    <s v="03.03.10"/>
    <x v="34"/>
    <x v="0"/>
    <x v="5"/>
    <x v="4"/>
    <x v="0"/>
    <x v="0"/>
    <x v="0"/>
    <x v="0"/>
    <x v="2"/>
    <s v="2022-03-30"/>
    <x v="1"/>
    <n v="78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747"/>
    <x v="0"/>
    <x v="0"/>
    <x v="0"/>
    <s v="03.03.10"/>
    <x v="0"/>
    <x v="0"/>
    <x v="0"/>
    <s v="Receitas Da Câmara"/>
    <s v="03.03.10"/>
    <s v="Receitas Da Câmara"/>
    <s v="03.03.10"/>
    <x v="49"/>
    <x v="0"/>
    <x v="1"/>
    <x v="11"/>
    <x v="0"/>
    <x v="0"/>
    <x v="0"/>
    <x v="0"/>
    <x v="2"/>
    <s v="2022-03-30"/>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500"/>
    <x v="3748"/>
    <x v="0"/>
    <x v="0"/>
    <x v="0"/>
    <s v="03.03.10"/>
    <x v="0"/>
    <x v="0"/>
    <x v="0"/>
    <s v="Receitas Da Câmara"/>
    <s v="03.03.10"/>
    <s v="Receitas Da Câmara"/>
    <s v="03.03.10"/>
    <x v="44"/>
    <x v="0"/>
    <x v="5"/>
    <x v="4"/>
    <x v="0"/>
    <x v="0"/>
    <x v="0"/>
    <x v="0"/>
    <x v="2"/>
    <s v="2022-03-30"/>
    <x v="1"/>
    <n v="34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15"/>
    <x v="3749"/>
    <x v="0"/>
    <x v="0"/>
    <x v="0"/>
    <s v="03.03.10"/>
    <x v="0"/>
    <x v="0"/>
    <x v="0"/>
    <s v="Receitas Da Câmara"/>
    <s v="03.03.10"/>
    <s v="Receitas Da Câmara"/>
    <s v="03.03.10"/>
    <x v="39"/>
    <x v="0"/>
    <x v="5"/>
    <x v="4"/>
    <x v="0"/>
    <x v="0"/>
    <x v="0"/>
    <x v="0"/>
    <x v="2"/>
    <s v="2022-03-30"/>
    <x v="1"/>
    <n v="181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750"/>
    <x v="0"/>
    <x v="0"/>
    <x v="0"/>
    <s v="03.03.10"/>
    <x v="0"/>
    <x v="0"/>
    <x v="0"/>
    <s v="Receitas Da Câmara"/>
    <s v="03.03.10"/>
    <s v="Receitas Da Câmara"/>
    <s v="03.03.10"/>
    <x v="50"/>
    <x v="0"/>
    <x v="5"/>
    <x v="4"/>
    <x v="0"/>
    <x v="0"/>
    <x v="0"/>
    <x v="0"/>
    <x v="2"/>
    <s v="2022-03-30"/>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0"/>
    <x v="3751"/>
    <x v="0"/>
    <x v="0"/>
    <x v="0"/>
    <s v="03.03.10"/>
    <x v="0"/>
    <x v="0"/>
    <x v="0"/>
    <s v="Receitas Da Câmara"/>
    <s v="03.03.10"/>
    <s v="Receitas Da Câmara"/>
    <s v="03.03.10"/>
    <x v="36"/>
    <x v="0"/>
    <x v="5"/>
    <x v="4"/>
    <x v="0"/>
    <x v="0"/>
    <x v="0"/>
    <x v="0"/>
    <x v="2"/>
    <s v="2022-03-30"/>
    <x v="1"/>
    <n v="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0"/>
    <x v="3752"/>
    <x v="0"/>
    <x v="1"/>
    <x v="0"/>
    <s v="01.25.01.10"/>
    <x v="25"/>
    <x v="4"/>
    <x v="4"/>
    <s v="Educação"/>
    <s v="01.25.01"/>
    <s v="Educação"/>
    <s v="01.25.01"/>
    <x v="4"/>
    <x v="0"/>
    <x v="3"/>
    <x v="2"/>
    <x v="0"/>
    <x v="1"/>
    <x v="2"/>
    <x v="0"/>
    <x v="0"/>
    <s v="2022-04-08"/>
    <x v="0"/>
    <n v="25000"/>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185.87 Lts de Combustível destinados as viaturas do transporte Escolar, conforme fatura e proposta em anexo."/>
  </r>
  <r>
    <x v="1"/>
    <n v="0"/>
    <n v="0"/>
    <n v="0"/>
    <n v="1800"/>
    <x v="3753"/>
    <x v="0"/>
    <x v="0"/>
    <x v="0"/>
    <s v="80.02.01"/>
    <x v="3"/>
    <x v="3"/>
    <x v="3"/>
    <s v="Retenções Iur"/>
    <s v="80.02.01"/>
    <s v="Retenções Iur"/>
    <s v="80.02.01"/>
    <x v="3"/>
    <x v="0"/>
    <x v="2"/>
    <x v="1"/>
    <x v="1"/>
    <x v="2"/>
    <x v="0"/>
    <x v="0"/>
    <x v="2"/>
    <s v="2022-03-16"/>
    <x v="1"/>
    <n v="1800"/>
    <x v="0"/>
    <m/>
    <x v="0"/>
    <m/>
    <x v="3"/>
    <n v="100474696"/>
    <x v="0"/>
    <x v="0"/>
    <s v="Retenções Iur"/>
    <s v="ORI"/>
    <x v="0"/>
    <s v="RIUR"/>
    <x v="0"/>
    <x v="0"/>
    <x v="0"/>
    <x v="0"/>
    <x v="0"/>
    <x v="0"/>
    <x v="0"/>
    <x v="0"/>
    <x v="0"/>
    <x v="0"/>
    <x v="0"/>
    <s v="Retenções Iur"/>
    <x v="0"/>
    <x v="0"/>
    <x v="0"/>
    <x v="0"/>
    <x v="2"/>
    <x v="0"/>
    <x v="0"/>
    <s v="000000"/>
    <x v="0"/>
    <x v="1"/>
    <x v="0"/>
    <x v="0"/>
    <s v="RETENCAO OT"/>
  </r>
  <r>
    <x v="1"/>
    <n v="0"/>
    <n v="0"/>
    <n v="0"/>
    <n v="6624"/>
    <x v="3754"/>
    <x v="0"/>
    <x v="1"/>
    <x v="0"/>
    <s v="03.16.15"/>
    <x v="6"/>
    <x v="0"/>
    <x v="5"/>
    <s v="Direção Financeira"/>
    <s v="03.16.15"/>
    <s v="Direção Financeira"/>
    <s v="03.16.15"/>
    <x v="8"/>
    <x v="0"/>
    <x v="1"/>
    <x v="5"/>
    <x v="0"/>
    <x v="0"/>
    <x v="2"/>
    <x v="0"/>
    <x v="0"/>
    <s v="2022-04-11"/>
    <x v="0"/>
    <n v="6624"/>
    <x v="0"/>
    <m/>
    <x v="0"/>
    <m/>
    <x v="7"/>
    <n v="100391565"/>
    <x v="0"/>
    <x v="0"/>
    <s v="Direção Financeira"/>
    <s v="ORI"/>
    <x v="0"/>
    <m/>
    <x v="0"/>
    <x v="0"/>
    <x v="0"/>
    <x v="0"/>
    <x v="0"/>
    <x v="0"/>
    <x v="0"/>
    <x v="0"/>
    <x v="0"/>
    <x v="0"/>
    <x v="0"/>
    <s v="Direção Financeira"/>
    <x v="0"/>
    <x v="0"/>
    <x v="0"/>
    <x v="0"/>
    <x v="0"/>
    <x v="0"/>
    <x v="0"/>
    <s v="000000"/>
    <x v="0"/>
    <x v="0"/>
    <x v="0"/>
    <x v="0"/>
    <s v="Pagamento a favor da Imprensa Nacional de Cabo Verde, pela publicação referente a pensão de sobrevivência atribuida a Sr. Maria Augusta Rosa de Brito e Sr. Claudina Mendes da Veiga, conforme documento em anexo."/>
  </r>
  <r>
    <x v="1"/>
    <n v="0"/>
    <n v="0"/>
    <n v="0"/>
    <n v="5100"/>
    <x v="3755"/>
    <x v="0"/>
    <x v="1"/>
    <x v="0"/>
    <s v="01.27.04.10"/>
    <x v="4"/>
    <x v="2"/>
    <x v="2"/>
    <s v="Infra-Estruturas e Transportes"/>
    <s v="01.27.04"/>
    <s v="Infra-Estruturas e Transportes"/>
    <s v="01.27.04"/>
    <x v="4"/>
    <x v="0"/>
    <x v="3"/>
    <x v="2"/>
    <x v="0"/>
    <x v="1"/>
    <x v="2"/>
    <x v="0"/>
    <x v="0"/>
    <s v="2022-04-20"/>
    <x v="0"/>
    <n v="51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e Fortunata Ferreira, referente a prestação de serviços de limpeza, conforme proposta em anexo.  "/>
  </r>
  <r>
    <x v="1"/>
    <n v="0"/>
    <n v="0"/>
    <n v="0"/>
    <n v="28900"/>
    <x v="3755"/>
    <x v="0"/>
    <x v="1"/>
    <x v="0"/>
    <s v="01.27.04.10"/>
    <x v="4"/>
    <x v="2"/>
    <x v="2"/>
    <s v="Infra-Estruturas e Transportes"/>
    <s v="01.27.04"/>
    <s v="Infra-Estruturas e Transportes"/>
    <s v="01.27.04"/>
    <x v="4"/>
    <x v="0"/>
    <x v="3"/>
    <x v="2"/>
    <x v="0"/>
    <x v="1"/>
    <x v="2"/>
    <x v="0"/>
    <x v="0"/>
    <s v="2022-04-20"/>
    <x v="0"/>
    <n v="28900"/>
    <x v="0"/>
    <m/>
    <x v="0"/>
    <m/>
    <x v="481"/>
    <n v="10047717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ortunata Ferreira, referente a prestação de serviços de limpeza, conforme proposta em anexo.  "/>
  </r>
  <r>
    <x v="0"/>
    <n v="0"/>
    <n v="0"/>
    <n v="0"/>
    <n v="752700"/>
    <x v="3756"/>
    <x v="0"/>
    <x v="0"/>
    <x v="0"/>
    <s v="03.03.10"/>
    <x v="0"/>
    <x v="0"/>
    <x v="0"/>
    <s v="Receitas Da Câmara"/>
    <s v="03.03.10"/>
    <s v="Receitas Da Câmara"/>
    <s v="03.03.10"/>
    <x v="88"/>
    <x v="0"/>
    <x v="0"/>
    <x v="0"/>
    <x v="0"/>
    <x v="0"/>
    <x v="0"/>
    <x v="0"/>
    <x v="2"/>
    <s v="2022-03-10"/>
    <x v="1"/>
    <n v="752700"/>
    <x v="0"/>
    <m/>
    <x v="0"/>
    <m/>
    <x v="0"/>
    <n v="100474914"/>
    <x v="0"/>
    <x v="0"/>
    <s v="Receitas Da Câmara"/>
    <s v="EXT"/>
    <x v="0"/>
    <s v="RDC"/>
    <x v="0"/>
    <x v="0"/>
    <x v="0"/>
    <x v="0"/>
    <x v="0"/>
    <x v="0"/>
    <x v="0"/>
    <x v="0"/>
    <x v="0"/>
    <x v="0"/>
    <x v="0"/>
    <s v="Receitas Da Câmara"/>
    <x v="0"/>
    <x v="0"/>
    <x v="0"/>
    <x v="0"/>
    <x v="0"/>
    <x v="0"/>
    <x v="0"/>
    <s v="000000"/>
    <x v="0"/>
    <x v="0"/>
    <x v="0"/>
    <x v="0"/>
    <s v="Transferência do OPT-Programa d Mi, Plano de Mitigação de mão ano Agriculta, conforme estrato em anexo."/>
  </r>
  <r>
    <x v="0"/>
    <n v="0"/>
    <n v="0"/>
    <n v="0"/>
    <n v="200000"/>
    <x v="3757"/>
    <x v="0"/>
    <x v="1"/>
    <x v="0"/>
    <s v="03.16.15"/>
    <x v="6"/>
    <x v="0"/>
    <x v="5"/>
    <s v="Direção Financeira"/>
    <s v="03.16.15"/>
    <s v="Direção Financeira"/>
    <s v="03.16.15"/>
    <x v="71"/>
    <x v="0"/>
    <x v="1"/>
    <x v="1"/>
    <x v="0"/>
    <x v="0"/>
    <x v="1"/>
    <x v="0"/>
    <x v="0"/>
    <s v="2022-04-25"/>
    <x v="0"/>
    <n v="200000"/>
    <x v="0"/>
    <m/>
    <x v="0"/>
    <m/>
    <x v="252"/>
    <n v="100478121"/>
    <x v="0"/>
    <x v="0"/>
    <s v="Direção Financeira"/>
    <s v="ORI"/>
    <x v="0"/>
    <m/>
    <x v="0"/>
    <x v="0"/>
    <x v="0"/>
    <x v="0"/>
    <x v="0"/>
    <x v="0"/>
    <x v="0"/>
    <x v="1"/>
    <x v="0"/>
    <x v="0"/>
    <x v="0"/>
    <s v="Direção Financeira"/>
    <x v="0"/>
    <x v="0"/>
    <x v="0"/>
    <x v="0"/>
    <x v="0"/>
    <x v="0"/>
    <x v="0"/>
    <s v="000000"/>
    <x v="0"/>
    <x v="0"/>
    <x v="0"/>
    <x v="0"/>
    <s v="Pagamento a favor da Empresa TCA-Tcaurauto Lda, pela aquisição de uma viatura VIEW C2-Frio, conforme contrato em anexo."/>
  </r>
  <r>
    <x v="1"/>
    <n v="0"/>
    <n v="0"/>
    <n v="0"/>
    <n v="18300"/>
    <x v="3758"/>
    <x v="0"/>
    <x v="1"/>
    <x v="0"/>
    <s v="01.25.04.22"/>
    <x v="11"/>
    <x v="4"/>
    <x v="4"/>
    <s v="Cultura"/>
    <s v="01.25.04"/>
    <s v="Cultura"/>
    <s v="01.25.04"/>
    <x v="4"/>
    <x v="0"/>
    <x v="3"/>
    <x v="2"/>
    <x v="0"/>
    <x v="1"/>
    <x v="2"/>
    <x v="0"/>
    <x v="0"/>
    <s v="2022-04-25"/>
    <x v="0"/>
    <n v="18300"/>
    <x v="0"/>
    <m/>
    <x v="0"/>
    <m/>
    <x v="25"/>
    <n v="1004789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hurrasqueira Martins, pela refeições servidas a equipa de Andebol. conforme proposta em anexo."/>
  </r>
  <r>
    <x v="1"/>
    <n v="0"/>
    <n v="0"/>
    <n v="0"/>
    <n v="2300"/>
    <x v="3759"/>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Suzana Veiga, pela prestação de serviço de limpeza na Delegação de São Miguel, referente a mês de Abril 2022, conforme justificativos em anexo"/>
  </r>
  <r>
    <x v="1"/>
    <n v="0"/>
    <n v="0"/>
    <n v="0"/>
    <n v="13030"/>
    <x v="3759"/>
    <x v="0"/>
    <x v="1"/>
    <x v="0"/>
    <s v="01.27.02.11"/>
    <x v="14"/>
    <x v="2"/>
    <x v="2"/>
    <s v="Saneamento básico"/>
    <s v="01.27.02"/>
    <s v="Saneamento básico"/>
    <s v="01.27.02"/>
    <x v="4"/>
    <x v="0"/>
    <x v="3"/>
    <x v="2"/>
    <x v="0"/>
    <x v="1"/>
    <x v="2"/>
    <x v="0"/>
    <x v="0"/>
    <s v="2022-04-25"/>
    <x v="0"/>
    <n v="13030"/>
    <x v="0"/>
    <m/>
    <x v="0"/>
    <m/>
    <x v="107"/>
    <n v="100478642"/>
    <x v="0"/>
    <x v="0"/>
    <s v="Reforço do saneamento básico"/>
    <s v="ORI"/>
    <x v="0"/>
    <m/>
    <x v="0"/>
    <x v="0"/>
    <x v="0"/>
    <x v="0"/>
    <x v="0"/>
    <x v="0"/>
    <x v="0"/>
    <x v="1"/>
    <x v="0"/>
    <x v="0"/>
    <x v="0"/>
    <s v="Reforço do saneamento básico"/>
    <x v="0"/>
    <x v="0"/>
    <x v="0"/>
    <x v="0"/>
    <x v="1"/>
    <x v="0"/>
    <x v="0"/>
    <s v="000000"/>
    <x v="0"/>
    <x v="0"/>
    <x v="0"/>
    <x v="0"/>
    <s v="Pagamento a favor da Srª. Maria Suzana Veiga, pela prestação de serviço de limpeza na Delegação de São Miguel, referente a mês de Abril 2022, conforme justificativos em anexo"/>
  </r>
  <r>
    <x v="1"/>
    <n v="0"/>
    <n v="0"/>
    <n v="0"/>
    <n v="4995"/>
    <x v="3760"/>
    <x v="0"/>
    <x v="1"/>
    <x v="0"/>
    <s v="01.25.02.15"/>
    <x v="36"/>
    <x v="4"/>
    <x v="4"/>
    <s v="desporto"/>
    <s v="01.25.02"/>
    <s v="desporto"/>
    <s v="01.25.02"/>
    <x v="4"/>
    <x v="0"/>
    <x v="3"/>
    <x v="2"/>
    <x v="0"/>
    <x v="1"/>
    <x v="2"/>
    <x v="0"/>
    <x v="0"/>
    <s v="2022-04-25"/>
    <x v="0"/>
    <n v="4995"/>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000"/>
    <x v="0"/>
    <x v="0"/>
    <x v="1"/>
    <x v="0"/>
    <s v="Pagamento ao Sr. Iderlindo Natalício Furtado, pelo serviço prestado ao Peloro da inovação e Desporto, referente ao mês de Abril 2022, conforme o documento em anexo.  "/>
  </r>
  <r>
    <x v="1"/>
    <n v="0"/>
    <n v="0"/>
    <n v="0"/>
    <n v="2300"/>
    <x v="3761"/>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a. Maria Conceição, pela prestação de serviço, na limpeza urbana, referente a mês de Abril de 2022, conforme anexo."/>
  </r>
  <r>
    <x v="1"/>
    <n v="0"/>
    <n v="0"/>
    <n v="0"/>
    <n v="13030"/>
    <x v="3761"/>
    <x v="0"/>
    <x v="1"/>
    <x v="0"/>
    <s v="01.27.02.11"/>
    <x v="14"/>
    <x v="2"/>
    <x v="2"/>
    <s v="Saneamento básico"/>
    <s v="01.27.02"/>
    <s v="Saneamento básico"/>
    <s v="01.27.02"/>
    <x v="4"/>
    <x v="0"/>
    <x v="3"/>
    <x v="2"/>
    <x v="0"/>
    <x v="1"/>
    <x v="2"/>
    <x v="0"/>
    <x v="0"/>
    <s v="2022-04-25"/>
    <x v="0"/>
    <n v="13030"/>
    <x v="0"/>
    <m/>
    <x v="0"/>
    <m/>
    <x v="156"/>
    <n v="100478908"/>
    <x v="0"/>
    <x v="0"/>
    <s v="Reforço do saneamento básico"/>
    <s v="ORI"/>
    <x v="0"/>
    <m/>
    <x v="0"/>
    <x v="0"/>
    <x v="0"/>
    <x v="0"/>
    <x v="0"/>
    <x v="0"/>
    <x v="0"/>
    <x v="1"/>
    <x v="0"/>
    <x v="0"/>
    <x v="0"/>
    <s v="Reforço do saneamento básico"/>
    <x v="0"/>
    <x v="0"/>
    <x v="0"/>
    <x v="0"/>
    <x v="1"/>
    <x v="0"/>
    <x v="0"/>
    <s v="000000"/>
    <x v="0"/>
    <x v="0"/>
    <x v="0"/>
    <x v="0"/>
    <s v="Pagamento a favor do sra. Maria Conceição, pela prestação de serviço, na limpeza urbana, referente a mês de Abril de 2022, conforme anexo."/>
  </r>
  <r>
    <x v="1"/>
    <n v="0"/>
    <n v="0"/>
    <n v="0"/>
    <n v="28308"/>
    <x v="3760"/>
    <x v="0"/>
    <x v="1"/>
    <x v="0"/>
    <s v="01.25.02.15"/>
    <x v="36"/>
    <x v="4"/>
    <x v="4"/>
    <s v="desporto"/>
    <s v="01.25.02"/>
    <s v="desporto"/>
    <s v="01.25.02"/>
    <x v="4"/>
    <x v="0"/>
    <x v="3"/>
    <x v="2"/>
    <x v="0"/>
    <x v="1"/>
    <x v="2"/>
    <x v="0"/>
    <x v="0"/>
    <s v="2022-04-25"/>
    <x v="0"/>
    <n v="28308"/>
    <x v="0"/>
    <m/>
    <x v="0"/>
    <m/>
    <x v="71"/>
    <n v="100477347"/>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o Sr. Iderlindo Natalício Furtado, pelo serviço prestado ao Peloro da inovação e Desporto, referente ao mês de Abril 2022, conforme o documento em anexo.  "/>
  </r>
  <r>
    <x v="1"/>
    <n v="0"/>
    <n v="0"/>
    <n v="0"/>
    <n v="63330"/>
    <x v="3762"/>
    <x v="0"/>
    <x v="1"/>
    <x v="0"/>
    <s v="03.16.15"/>
    <x v="6"/>
    <x v="0"/>
    <x v="5"/>
    <s v="Direção Financeira"/>
    <s v="03.16.15"/>
    <s v="Direção Financeira"/>
    <s v="03.16.15"/>
    <x v="22"/>
    <x v="0"/>
    <x v="1"/>
    <x v="1"/>
    <x v="0"/>
    <x v="0"/>
    <x v="2"/>
    <x v="0"/>
    <x v="0"/>
    <s v="2022-04-25"/>
    <x v="0"/>
    <n v="63330"/>
    <x v="0"/>
    <m/>
    <x v="0"/>
    <m/>
    <x v="1"/>
    <n v="100477569"/>
    <x v="0"/>
    <x v="0"/>
    <s v="Direção Financeira"/>
    <s v="ORI"/>
    <x v="0"/>
    <m/>
    <x v="0"/>
    <x v="0"/>
    <x v="0"/>
    <x v="0"/>
    <x v="0"/>
    <x v="0"/>
    <x v="0"/>
    <x v="0"/>
    <x v="0"/>
    <x v="0"/>
    <x v="0"/>
    <s v="Direção Financeira"/>
    <x v="0"/>
    <x v="0"/>
    <x v="0"/>
    <x v="0"/>
    <x v="0"/>
    <x v="0"/>
    <x v="0"/>
    <s v="000000"/>
    <x v="0"/>
    <x v="0"/>
    <x v="0"/>
    <x v="0"/>
    <s v="Pagamento de refeição servidas (diversos), a favor do restaurante Li Ponta, conforme propostas e faturas em anexo."/>
  </r>
  <r>
    <x v="1"/>
    <n v="0"/>
    <n v="0"/>
    <n v="0"/>
    <n v="2300"/>
    <x v="3763"/>
    <x v="0"/>
    <x v="1"/>
    <x v="0"/>
    <s v="03.16.15"/>
    <x v="6"/>
    <x v="0"/>
    <x v="5"/>
    <s v="Direção Financeira"/>
    <s v="03.16.15"/>
    <s v="Direção Financeira"/>
    <s v="03.16.15"/>
    <x v="20"/>
    <x v="0"/>
    <x v="1"/>
    <x v="5"/>
    <x v="0"/>
    <x v="0"/>
    <x v="2"/>
    <x v="0"/>
    <x v="0"/>
    <s v="2022-04-26"/>
    <x v="0"/>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Abril 2022, conforme contrato em anexo."/>
  </r>
  <r>
    <x v="1"/>
    <n v="0"/>
    <n v="0"/>
    <n v="0"/>
    <n v="13030"/>
    <x v="3763"/>
    <x v="0"/>
    <x v="1"/>
    <x v="0"/>
    <s v="03.16.15"/>
    <x v="6"/>
    <x v="0"/>
    <x v="5"/>
    <s v="Direção Financeira"/>
    <s v="03.16.15"/>
    <s v="Direção Financeira"/>
    <s v="03.16.15"/>
    <x v="20"/>
    <x v="0"/>
    <x v="1"/>
    <x v="5"/>
    <x v="0"/>
    <x v="0"/>
    <x v="2"/>
    <x v="0"/>
    <x v="0"/>
    <s v="2022-04-26"/>
    <x v="0"/>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Abril 2022, conforme contrato em anexo."/>
  </r>
  <r>
    <x v="1"/>
    <n v="0"/>
    <n v="0"/>
    <n v="0"/>
    <n v="1275"/>
    <x v="3764"/>
    <x v="0"/>
    <x v="1"/>
    <x v="0"/>
    <s v="03.16.15"/>
    <x v="6"/>
    <x v="0"/>
    <x v="5"/>
    <s v="Direção Financeira"/>
    <s v="03.16.15"/>
    <s v="Direção Financeira"/>
    <s v="03.16.15"/>
    <x v="23"/>
    <x v="0"/>
    <x v="1"/>
    <x v="1"/>
    <x v="0"/>
    <x v="0"/>
    <x v="2"/>
    <x v="0"/>
    <x v="0"/>
    <s v="2022-04-26"/>
    <x v="0"/>
    <n v="1275"/>
    <x v="0"/>
    <m/>
    <x v="0"/>
    <m/>
    <x v="0"/>
    <n v="100474914"/>
    <x v="0"/>
    <x v="0"/>
    <s v="Direção Financeira"/>
    <s v="ORI"/>
    <x v="0"/>
    <m/>
    <x v="0"/>
    <x v="0"/>
    <x v="0"/>
    <x v="0"/>
    <x v="0"/>
    <x v="0"/>
    <x v="0"/>
    <x v="0"/>
    <x v="0"/>
    <x v="0"/>
    <x v="0"/>
    <s v="Direção Financeira"/>
    <x v="0"/>
    <x v="0"/>
    <x v="0"/>
    <x v="0"/>
    <x v="0"/>
    <x v="0"/>
    <x v="0"/>
    <s v="000000"/>
    <x v="0"/>
    <x v="0"/>
    <x v="0"/>
    <x v="0"/>
    <s v="Despesa pela aquisição de toucas de polipropileno e avental de polietileno, para a 2ª edição de curso de curta duração no âmbito e manuseamento e conservação de pescado na escola do mar, polo de santiago, conforme proposta em anexo."/>
  </r>
  <r>
    <x v="0"/>
    <n v="0"/>
    <n v="0"/>
    <n v="0"/>
    <n v="59868"/>
    <x v="3765"/>
    <x v="0"/>
    <x v="1"/>
    <x v="0"/>
    <s v="01.23.04.14"/>
    <x v="1"/>
    <x v="1"/>
    <x v="1"/>
    <s v="Ambiente"/>
    <s v="01.23.04"/>
    <s v="Ambiente"/>
    <s v="01.23.04"/>
    <x v="1"/>
    <x v="0"/>
    <x v="1"/>
    <x v="1"/>
    <x v="0"/>
    <x v="1"/>
    <x v="1"/>
    <x v="0"/>
    <x v="0"/>
    <s v="2022-04-27"/>
    <x v="0"/>
    <n v="59868"/>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de trabalhos realizados nos espaços verdes, de jardinagem durante o mês de abril 2022,conforme proposta em anexo.  "/>
  </r>
  <r>
    <x v="1"/>
    <n v="0"/>
    <n v="0"/>
    <n v="0"/>
    <n v="182764"/>
    <x v="3766"/>
    <x v="0"/>
    <x v="1"/>
    <x v="0"/>
    <s v="01.27.04.03"/>
    <x v="38"/>
    <x v="2"/>
    <x v="2"/>
    <s v="Infra-Estruturas e Transportes"/>
    <s v="01.27.04"/>
    <s v="Infra-Estruturas e Transportes"/>
    <s v="01.27.04"/>
    <x v="4"/>
    <x v="0"/>
    <x v="3"/>
    <x v="2"/>
    <x v="0"/>
    <x v="1"/>
    <x v="2"/>
    <x v="0"/>
    <x v="0"/>
    <s v="2022-04-27"/>
    <x v="0"/>
    <n v="182764"/>
    <x v="0"/>
    <m/>
    <x v="0"/>
    <m/>
    <x v="0"/>
    <n v="100474914"/>
    <x v="0"/>
    <x v="0"/>
    <s v="Plano de emergencia da epoca de chuvas"/>
    <s v="ORI"/>
    <x v="0"/>
    <m/>
    <x v="0"/>
    <x v="0"/>
    <x v="0"/>
    <x v="0"/>
    <x v="0"/>
    <x v="0"/>
    <x v="0"/>
    <x v="1"/>
    <x v="0"/>
    <x v="0"/>
    <x v="0"/>
    <s v="Plano de emergencia da epoca de chuvas"/>
    <x v="0"/>
    <x v="0"/>
    <x v="0"/>
    <x v="0"/>
    <x v="1"/>
    <x v="0"/>
    <x v="0"/>
    <s v="000000"/>
    <x v="0"/>
    <x v="0"/>
    <x v="0"/>
    <x v="0"/>
    <s v="Despesas com o pessoal empregue nos trabalhos de  limpeza urbanano, no âmbito do  Plano de Emergência e limpeza público durante o mês de abril de 2022, no Munucípio de São Miguel, conforme a folha em anexo. "/>
  </r>
  <r>
    <x v="1"/>
    <n v="0"/>
    <n v="0"/>
    <n v="0"/>
    <n v="3000"/>
    <x v="3767"/>
    <x v="0"/>
    <x v="1"/>
    <x v="0"/>
    <s v="03.16.15"/>
    <x v="6"/>
    <x v="0"/>
    <x v="5"/>
    <s v="Direção Financeira"/>
    <s v="03.16.15"/>
    <s v="Direção Financeira"/>
    <s v="03.16.15"/>
    <x v="9"/>
    <x v="0"/>
    <x v="1"/>
    <x v="5"/>
    <x v="0"/>
    <x v="0"/>
    <x v="2"/>
    <x v="0"/>
    <x v="2"/>
    <s v="2022-03-08"/>
    <x v="1"/>
    <n v="3000"/>
    <x v="0"/>
    <m/>
    <x v="0"/>
    <m/>
    <x v="27"/>
    <n v="100475419"/>
    <x v="0"/>
    <x v="0"/>
    <s v="Direção Financeira"/>
    <s v="ORI"/>
    <x v="0"/>
    <m/>
    <x v="0"/>
    <x v="0"/>
    <x v="0"/>
    <x v="0"/>
    <x v="0"/>
    <x v="0"/>
    <x v="0"/>
    <x v="1"/>
    <x v="0"/>
    <x v="0"/>
    <x v="0"/>
    <s v="Direção Financeira"/>
    <x v="0"/>
    <x v="0"/>
    <x v="0"/>
    <x v="0"/>
    <x v="0"/>
    <x v="0"/>
    <x v="0"/>
    <s v="000530"/>
    <x v="0"/>
    <x v="0"/>
    <x v="0"/>
    <x v="0"/>
    <s v="Ajuda de custo e subsidio de transporte a favor da Srª. Anila Maria Rodrigues pela sua deslocação a cidade da Praia no dia 08 de março para formação/elaboração conta gerência de 2021, conforme proposta em anexo. "/>
  </r>
  <r>
    <x v="1"/>
    <n v="0"/>
    <n v="0"/>
    <n v="0"/>
    <n v="1000"/>
    <x v="3768"/>
    <x v="0"/>
    <x v="1"/>
    <x v="0"/>
    <s v="03.16.13"/>
    <x v="50"/>
    <x v="0"/>
    <x v="5"/>
    <s v="Unidade Gestão de Aquisições"/>
    <s v="03.16.13"/>
    <s v="Unidade Gestão de Aquisições"/>
    <s v="03.16.13"/>
    <x v="9"/>
    <x v="0"/>
    <x v="1"/>
    <x v="5"/>
    <x v="0"/>
    <x v="0"/>
    <x v="2"/>
    <x v="0"/>
    <x v="4"/>
    <s v="2022-01-06"/>
    <x v="1"/>
    <n v="1000"/>
    <x v="0"/>
    <m/>
    <x v="0"/>
    <m/>
    <x v="246"/>
    <n v="100476245"/>
    <x v="0"/>
    <x v="0"/>
    <s v="Unidade Gestão de Aquisições"/>
    <s v="ORI"/>
    <x v="0"/>
    <s v="UGA"/>
    <x v="0"/>
    <x v="0"/>
    <x v="0"/>
    <x v="0"/>
    <x v="0"/>
    <x v="0"/>
    <x v="0"/>
    <x v="1"/>
    <x v="0"/>
    <x v="0"/>
    <x v="0"/>
    <s v="Unidade Gestão de Aquisições"/>
    <x v="0"/>
    <x v="0"/>
    <x v="0"/>
    <x v="0"/>
    <x v="0"/>
    <x v="0"/>
    <x v="0"/>
    <s v="000028"/>
    <x v="0"/>
    <x v="0"/>
    <x v="0"/>
    <x v="0"/>
    <s v="Subsidio de transporte a favor Adilson Silva, a quando a sua deslocação em missão de serviço conforme anexo._x000d__x000a_"/>
  </r>
  <r>
    <x v="1"/>
    <n v="0"/>
    <n v="0"/>
    <n v="0"/>
    <n v="30000"/>
    <x v="3769"/>
    <x v="0"/>
    <x v="1"/>
    <x v="0"/>
    <s v="01.25.02.15"/>
    <x v="36"/>
    <x v="4"/>
    <x v="4"/>
    <s v="desporto"/>
    <s v="01.25.02"/>
    <s v="desporto"/>
    <s v="01.25.02"/>
    <x v="4"/>
    <x v="0"/>
    <x v="3"/>
    <x v="2"/>
    <x v="0"/>
    <x v="1"/>
    <x v="2"/>
    <x v="0"/>
    <x v="2"/>
    <s v="2022-03-10"/>
    <x v="1"/>
    <n v="30000"/>
    <x v="0"/>
    <m/>
    <x v="0"/>
    <m/>
    <x v="333"/>
    <n v="100451701"/>
    <x v="0"/>
    <x v="0"/>
    <s v="Incentivos a Associações e Escolas de Iniciação Desportivas"/>
    <s v="ORI"/>
    <x v="0"/>
    <s v="IAEID"/>
    <x v="0"/>
    <x v="0"/>
    <x v="0"/>
    <x v="0"/>
    <x v="0"/>
    <x v="0"/>
    <x v="0"/>
    <x v="1"/>
    <x v="0"/>
    <x v="0"/>
    <x v="0"/>
    <s v="Incentivos a Associações e Escolas de Iniciação Desportivas"/>
    <x v="0"/>
    <x v="0"/>
    <x v="0"/>
    <x v="0"/>
    <x v="1"/>
    <x v="0"/>
    <x v="0"/>
    <s v="000566"/>
    <x v="0"/>
    <x v="0"/>
    <x v="0"/>
    <x v="0"/>
    <s v="Apoio a favor da Associação DESPORTIVA RECREATIVA ROCK, conforme documento em anexo"/>
  </r>
  <r>
    <x v="1"/>
    <n v="0"/>
    <n v="0"/>
    <n v="0"/>
    <n v="55745"/>
    <x v="3770"/>
    <x v="0"/>
    <x v="1"/>
    <x v="0"/>
    <s v="03.16.15"/>
    <x v="6"/>
    <x v="0"/>
    <x v="5"/>
    <s v="Direção Financeira"/>
    <s v="03.16.15"/>
    <s v="Direção Financeira"/>
    <s v="03.16.15"/>
    <x v="13"/>
    <x v="0"/>
    <x v="1"/>
    <x v="5"/>
    <x v="0"/>
    <x v="0"/>
    <x v="2"/>
    <x v="0"/>
    <x v="2"/>
    <s v="2022-03-08"/>
    <x v="1"/>
    <n v="55745"/>
    <x v="0"/>
    <m/>
    <x v="0"/>
    <m/>
    <x v="150"/>
    <n v="100391960"/>
    <x v="0"/>
    <x v="0"/>
    <s v="Direção Financeira"/>
    <s v="ORI"/>
    <x v="0"/>
    <m/>
    <x v="0"/>
    <x v="0"/>
    <x v="0"/>
    <x v="0"/>
    <x v="0"/>
    <x v="0"/>
    <x v="0"/>
    <x v="0"/>
    <x v="0"/>
    <x v="0"/>
    <x v="0"/>
    <s v="Direção Financeira"/>
    <x v="0"/>
    <x v="0"/>
    <x v="0"/>
    <x v="0"/>
    <x v="0"/>
    <x v="0"/>
    <x v="0"/>
    <s v="000538"/>
    <x v="0"/>
    <x v="0"/>
    <x v="0"/>
    <x v="0"/>
    <s v="Pagamento de plafond, a favor da CVTelecom, conforme fatura em anexo."/>
  </r>
  <r>
    <x v="0"/>
    <n v="0"/>
    <n v="0"/>
    <n v="0"/>
    <n v="10010"/>
    <x v="3771"/>
    <x v="0"/>
    <x v="1"/>
    <x v="0"/>
    <s v="01.27.06.41"/>
    <x v="12"/>
    <x v="2"/>
    <x v="2"/>
    <s v="Requalificação Urbana e habitação"/>
    <s v="01.27.06"/>
    <s v="Requalificação Urbana e habitação"/>
    <s v="01.27.06"/>
    <x v="12"/>
    <x v="0"/>
    <x v="1"/>
    <x v="1"/>
    <x v="0"/>
    <x v="1"/>
    <x v="1"/>
    <x v="0"/>
    <x v="2"/>
    <s v="2022-03-09"/>
    <x v="1"/>
    <n v="10010"/>
    <x v="0"/>
    <m/>
    <x v="0"/>
    <m/>
    <x v="231"/>
    <n v="100478557"/>
    <x v="0"/>
    <x v="0"/>
    <s v="Reabilitação de Jardins Infantis e Escolas do EBI"/>
    <s v="ORI"/>
    <x v="0"/>
    <s v="RJEBI"/>
    <x v="0"/>
    <x v="0"/>
    <x v="0"/>
    <x v="0"/>
    <x v="0"/>
    <x v="0"/>
    <x v="0"/>
    <x v="1"/>
    <x v="0"/>
    <x v="0"/>
    <x v="0"/>
    <s v="Reabilitação de Jardins Infantis e Escolas do EBI"/>
    <x v="0"/>
    <x v="0"/>
    <x v="0"/>
    <x v="0"/>
    <x v="1"/>
    <x v="0"/>
    <x v="0"/>
    <s v="000540"/>
    <x v="0"/>
    <x v="0"/>
    <x v="0"/>
    <x v="0"/>
    <s v="Pagamento a favor Comercio Liu Yang, referente a aquisição de matérias elétrico para finalização dos trabalhos da eletrificação do Jardim de Espinho Branco, conforme documento em anexo."/>
  </r>
  <r>
    <x v="0"/>
    <n v="0"/>
    <n v="0"/>
    <n v="0"/>
    <n v="115000"/>
    <x v="3772"/>
    <x v="0"/>
    <x v="1"/>
    <x v="0"/>
    <s v="01.28.01.08"/>
    <x v="30"/>
    <x v="5"/>
    <x v="6"/>
    <s v="Habitação Social"/>
    <s v="01.28.01"/>
    <s v="Habitação Social"/>
    <s v="01.28.01"/>
    <x v="1"/>
    <x v="0"/>
    <x v="1"/>
    <x v="1"/>
    <x v="0"/>
    <x v="1"/>
    <x v="1"/>
    <x v="0"/>
    <x v="2"/>
    <s v="2022-03-09"/>
    <x v="1"/>
    <n v="115000"/>
    <x v="0"/>
    <m/>
    <x v="0"/>
    <m/>
    <x v="482"/>
    <n v="100479312"/>
    <x v="0"/>
    <x v="0"/>
    <s v="Habitações Sociais"/>
    <s v="ORI"/>
    <x v="0"/>
    <s v="HS"/>
    <x v="0"/>
    <x v="0"/>
    <x v="0"/>
    <x v="0"/>
    <x v="0"/>
    <x v="0"/>
    <x v="0"/>
    <x v="1"/>
    <x v="0"/>
    <x v="0"/>
    <x v="0"/>
    <s v="Habitações Sociais"/>
    <x v="0"/>
    <x v="0"/>
    <x v="0"/>
    <x v="0"/>
    <x v="1"/>
    <x v="0"/>
    <x v="0"/>
    <s v="000543"/>
    <x v="0"/>
    <x v="0"/>
    <x v="0"/>
    <x v="0"/>
    <s v="Pagamento a favor de Adérito Tavares Construções,S.U.Lda,referente a confecionamento e colocação de portas e janelas ,conforme o documento em anexo."/>
  </r>
  <r>
    <x v="1"/>
    <n v="0"/>
    <n v="0"/>
    <n v="0"/>
    <n v="130000"/>
    <x v="3773"/>
    <x v="0"/>
    <x v="1"/>
    <x v="0"/>
    <s v="01.27.02.11"/>
    <x v="14"/>
    <x v="2"/>
    <x v="2"/>
    <s v="Saneamento básico"/>
    <s v="01.27.02"/>
    <s v="Saneamento básico"/>
    <s v="01.27.02"/>
    <x v="4"/>
    <x v="0"/>
    <x v="3"/>
    <x v="2"/>
    <x v="0"/>
    <x v="1"/>
    <x v="2"/>
    <x v="0"/>
    <x v="4"/>
    <s v="2022-01-27"/>
    <x v="1"/>
    <n v="130000"/>
    <x v="0"/>
    <m/>
    <x v="0"/>
    <m/>
    <x v="5"/>
    <n v="100476920"/>
    <x v="0"/>
    <x v="0"/>
    <s v="Reforço do saneamento básico"/>
    <s v="ORI"/>
    <x v="0"/>
    <m/>
    <x v="0"/>
    <x v="0"/>
    <x v="0"/>
    <x v="0"/>
    <x v="0"/>
    <x v="0"/>
    <x v="0"/>
    <x v="1"/>
    <x v="0"/>
    <x v="0"/>
    <x v="0"/>
    <s v="Reforço do saneamento básico"/>
    <x v="0"/>
    <x v="0"/>
    <x v="0"/>
    <x v="0"/>
    <x v="1"/>
    <x v="0"/>
    <x v="0"/>
    <s v="000000"/>
    <x v="0"/>
    <x v="0"/>
    <x v="0"/>
    <x v="0"/>
    <s v="Pagamento a favor do Sr. Felisberto Carvalho Auto na aquisição de 1027 litros de combustiveis para abastecimento de maquinas e camiões para atividades de campanha de limpeza, conforme anexo."/>
  </r>
  <r>
    <x v="1"/>
    <n v="0"/>
    <n v="0"/>
    <n v="0"/>
    <n v="255"/>
    <x v="3774"/>
    <x v="0"/>
    <x v="1"/>
    <x v="0"/>
    <s v="01.27.02.11"/>
    <x v="14"/>
    <x v="2"/>
    <x v="2"/>
    <s v="Saneamento básico"/>
    <s v="01.27.02"/>
    <s v="Saneamento básico"/>
    <s v="01.27.02"/>
    <x v="4"/>
    <x v="0"/>
    <x v="3"/>
    <x v="2"/>
    <x v="0"/>
    <x v="1"/>
    <x v="2"/>
    <x v="0"/>
    <x v="4"/>
    <s v="2022-01-28"/>
    <x v="1"/>
    <n v="255"/>
    <x v="0"/>
    <m/>
    <x v="0"/>
    <m/>
    <x v="3"/>
    <n v="100474696"/>
    <x v="0"/>
    <x v="1"/>
    <s v="Reforço do saneamento básico"/>
    <s v="ORI"/>
    <x v="0"/>
    <m/>
    <x v="0"/>
    <x v="0"/>
    <x v="0"/>
    <x v="0"/>
    <x v="0"/>
    <x v="0"/>
    <x v="0"/>
    <x v="1"/>
    <x v="0"/>
    <x v="0"/>
    <x v="0"/>
    <s v="Reforço do saneamento básico"/>
    <x v="0"/>
    <x v="0"/>
    <x v="0"/>
    <x v="0"/>
    <x v="1"/>
    <x v="0"/>
    <x v="0"/>
    <s v="000157"/>
    <x v="0"/>
    <x v="0"/>
    <x v="1"/>
    <x v="0"/>
    <s v="Pagamento a favor do Sr. Ermilindo Tavares de Brito referente a prestação de serviços de saneamento basico conforme documento em anexo."/>
  </r>
  <r>
    <x v="1"/>
    <n v="0"/>
    <n v="0"/>
    <n v="0"/>
    <n v="255"/>
    <x v="3775"/>
    <x v="0"/>
    <x v="0"/>
    <x v="0"/>
    <s v="80.02.01"/>
    <x v="3"/>
    <x v="3"/>
    <x v="3"/>
    <s v="Retenções Iur"/>
    <s v="80.02.01"/>
    <s v="Retenções Iur"/>
    <s v="80.02.01"/>
    <x v="3"/>
    <x v="0"/>
    <x v="2"/>
    <x v="1"/>
    <x v="1"/>
    <x v="2"/>
    <x v="0"/>
    <x v="0"/>
    <x v="4"/>
    <s v="2022-01-28"/>
    <x v="1"/>
    <n v="255"/>
    <x v="0"/>
    <m/>
    <x v="0"/>
    <m/>
    <x v="3"/>
    <n v="100474696"/>
    <x v="0"/>
    <x v="0"/>
    <s v="Retenções Iur"/>
    <s v="ORI"/>
    <x v="0"/>
    <s v="RIUR"/>
    <x v="0"/>
    <x v="0"/>
    <x v="0"/>
    <x v="0"/>
    <x v="0"/>
    <x v="0"/>
    <x v="0"/>
    <x v="0"/>
    <x v="0"/>
    <x v="0"/>
    <x v="0"/>
    <s v="Retenções Iur"/>
    <x v="0"/>
    <x v="0"/>
    <x v="0"/>
    <x v="0"/>
    <x v="2"/>
    <x v="0"/>
    <x v="0"/>
    <s v="000000"/>
    <x v="0"/>
    <x v="1"/>
    <x v="0"/>
    <x v="0"/>
    <s v="RETENCAO OT"/>
  </r>
  <r>
    <x v="1"/>
    <n v="0"/>
    <n v="0"/>
    <n v="0"/>
    <n v="1445"/>
    <x v="3774"/>
    <x v="0"/>
    <x v="1"/>
    <x v="0"/>
    <s v="01.27.02.11"/>
    <x v="14"/>
    <x v="2"/>
    <x v="2"/>
    <s v="Saneamento básico"/>
    <s v="01.27.02"/>
    <s v="Saneamento básico"/>
    <s v="01.27.02"/>
    <x v="4"/>
    <x v="0"/>
    <x v="3"/>
    <x v="2"/>
    <x v="0"/>
    <x v="1"/>
    <x v="2"/>
    <x v="0"/>
    <x v="4"/>
    <s v="2022-01-28"/>
    <x v="1"/>
    <n v="1445"/>
    <x v="0"/>
    <m/>
    <x v="0"/>
    <m/>
    <x v="483"/>
    <n v="100476861"/>
    <x v="0"/>
    <x v="0"/>
    <s v="Reforço do saneamento básico"/>
    <s v="ORI"/>
    <x v="0"/>
    <m/>
    <x v="0"/>
    <x v="0"/>
    <x v="0"/>
    <x v="0"/>
    <x v="0"/>
    <x v="0"/>
    <x v="0"/>
    <x v="1"/>
    <x v="0"/>
    <x v="0"/>
    <x v="0"/>
    <s v="Reforço do saneamento básico"/>
    <x v="0"/>
    <x v="0"/>
    <x v="0"/>
    <x v="0"/>
    <x v="1"/>
    <x v="0"/>
    <x v="0"/>
    <s v="000157"/>
    <x v="0"/>
    <x v="0"/>
    <x v="0"/>
    <x v="0"/>
    <s v="Pagamento a favor do Sr. Ermilindo Tavares de Brito referente a prestação de serviços de saneamento basico conforme documento em anexo."/>
  </r>
  <r>
    <x v="1"/>
    <n v="0"/>
    <n v="0"/>
    <n v="0"/>
    <n v="3000"/>
    <x v="3776"/>
    <x v="0"/>
    <x v="1"/>
    <x v="0"/>
    <s v="01.27.04.10"/>
    <x v="4"/>
    <x v="2"/>
    <x v="2"/>
    <s v="Infra-Estruturas e Transportes"/>
    <s v="01.27.04"/>
    <s v="Infra-Estruturas e Transportes"/>
    <s v="01.27.04"/>
    <x v="4"/>
    <x v="0"/>
    <x v="3"/>
    <x v="2"/>
    <x v="0"/>
    <x v="1"/>
    <x v="2"/>
    <x v="0"/>
    <x v="5"/>
    <s v="2022-02-09"/>
    <x v="1"/>
    <n v="3000"/>
    <x v="0"/>
    <m/>
    <x v="0"/>
    <m/>
    <x v="484"/>
    <n v="100243280"/>
    <x v="0"/>
    <x v="0"/>
    <s v="Plano de Mitigação as secas e maus anos agrícolas"/>
    <s v="ORI"/>
    <x v="0"/>
    <m/>
    <x v="0"/>
    <x v="0"/>
    <x v="0"/>
    <x v="0"/>
    <x v="0"/>
    <x v="0"/>
    <x v="0"/>
    <x v="1"/>
    <x v="0"/>
    <x v="0"/>
    <x v="0"/>
    <s v="Plano de Mitigação as secas e maus anos agrícolas"/>
    <x v="0"/>
    <x v="0"/>
    <x v="0"/>
    <x v="0"/>
    <x v="1"/>
    <x v="0"/>
    <x v="0"/>
    <s v="000228"/>
    <x v="0"/>
    <x v="0"/>
    <x v="0"/>
    <x v="0"/>
    <s v="Apoio Financeiro a favor do Sr. José Carlos Gomes Duarte, para aquisição de cesta básicas, conforme documento em anexo."/>
  </r>
  <r>
    <x v="0"/>
    <n v="0"/>
    <n v="0"/>
    <n v="0"/>
    <n v="7967"/>
    <x v="3777"/>
    <x v="0"/>
    <x v="1"/>
    <x v="0"/>
    <s v="01.28.01.08"/>
    <x v="30"/>
    <x v="5"/>
    <x v="6"/>
    <s v="Habitação Social"/>
    <s v="01.28.01"/>
    <s v="Habitação Social"/>
    <s v="01.28.01"/>
    <x v="1"/>
    <x v="0"/>
    <x v="1"/>
    <x v="1"/>
    <x v="0"/>
    <x v="1"/>
    <x v="1"/>
    <x v="0"/>
    <x v="5"/>
    <s v="2022-02-15"/>
    <x v="1"/>
    <n v="7967"/>
    <x v="0"/>
    <m/>
    <x v="0"/>
    <m/>
    <x v="5"/>
    <n v="100476920"/>
    <x v="0"/>
    <x v="0"/>
    <s v="Habitações Sociais"/>
    <s v="ORI"/>
    <x v="0"/>
    <s v="HS"/>
    <x v="0"/>
    <x v="0"/>
    <x v="0"/>
    <x v="0"/>
    <x v="0"/>
    <x v="0"/>
    <x v="0"/>
    <x v="1"/>
    <x v="0"/>
    <x v="0"/>
    <x v="0"/>
    <s v="Habitações Sociais"/>
    <x v="0"/>
    <x v="0"/>
    <x v="0"/>
    <x v="0"/>
    <x v="1"/>
    <x v="0"/>
    <x v="0"/>
    <s v="000285"/>
    <x v="0"/>
    <x v="0"/>
    <x v="0"/>
    <x v="0"/>
    <s v="Despesa de manutenção da viatura realizado no âmbito dos trabalhos da habitação social,conforme documento em anexo."/>
  </r>
  <r>
    <x v="1"/>
    <n v="0"/>
    <n v="0"/>
    <n v="0"/>
    <n v="1000"/>
    <x v="3778"/>
    <x v="0"/>
    <x v="1"/>
    <x v="0"/>
    <s v="03.16.15"/>
    <x v="6"/>
    <x v="0"/>
    <x v="5"/>
    <s v="Direção Financeira"/>
    <s v="03.16.15"/>
    <s v="Direção Financeira"/>
    <s v="03.16.15"/>
    <x v="7"/>
    <x v="0"/>
    <x v="1"/>
    <x v="1"/>
    <x v="0"/>
    <x v="0"/>
    <x v="2"/>
    <x v="0"/>
    <x v="5"/>
    <s v="2022-02-23"/>
    <x v="1"/>
    <n v="1000"/>
    <x v="0"/>
    <m/>
    <x v="0"/>
    <m/>
    <x v="0"/>
    <n v="100474914"/>
    <x v="0"/>
    <x v="0"/>
    <s v="Direção Financeira"/>
    <s v="ORI"/>
    <x v="0"/>
    <m/>
    <x v="0"/>
    <x v="0"/>
    <x v="0"/>
    <x v="0"/>
    <x v="0"/>
    <x v="0"/>
    <x v="0"/>
    <x v="0"/>
    <x v="0"/>
    <x v="0"/>
    <x v="0"/>
    <s v="Direção Financeira"/>
    <x v="0"/>
    <x v="0"/>
    <x v="0"/>
    <x v="0"/>
    <x v="0"/>
    <x v="0"/>
    <x v="0"/>
    <s v="000400"/>
    <x v="0"/>
    <x v="0"/>
    <x v="0"/>
    <x v="0"/>
    <s v="Despesa com Gasóleo a favor Auto Zone, conforme fatura em anexo,"/>
  </r>
  <r>
    <x v="1"/>
    <n v="0"/>
    <n v="0"/>
    <n v="0"/>
    <n v="2018"/>
    <x v="3779"/>
    <x v="0"/>
    <x v="1"/>
    <x v="0"/>
    <s v="03.16.15"/>
    <x v="6"/>
    <x v="0"/>
    <x v="5"/>
    <s v="Direção Financeira"/>
    <s v="03.16.15"/>
    <s v="Direção Financeira"/>
    <s v="03.16.15"/>
    <x v="23"/>
    <x v="0"/>
    <x v="1"/>
    <x v="1"/>
    <x v="0"/>
    <x v="0"/>
    <x v="2"/>
    <x v="0"/>
    <x v="5"/>
    <s v="2022-02-23"/>
    <x v="1"/>
    <n v="2018"/>
    <x v="0"/>
    <m/>
    <x v="0"/>
    <m/>
    <x v="0"/>
    <n v="100474914"/>
    <x v="0"/>
    <x v="0"/>
    <s v="Direção Financeira"/>
    <s v="ORI"/>
    <x v="0"/>
    <m/>
    <x v="0"/>
    <x v="0"/>
    <x v="0"/>
    <x v="0"/>
    <x v="0"/>
    <x v="0"/>
    <x v="0"/>
    <x v="0"/>
    <x v="0"/>
    <x v="0"/>
    <x v="0"/>
    <s v="Direção Financeira"/>
    <x v="0"/>
    <x v="0"/>
    <x v="0"/>
    <x v="0"/>
    <x v="0"/>
    <x v="0"/>
    <x v="0"/>
    <s v="000399"/>
    <x v="0"/>
    <x v="0"/>
    <x v="0"/>
    <x v="0"/>
    <s v="Despesa com elétrodos para soldadura do balde da retroescavadora CAT424 D, conforme proposta em anexo.  "/>
  </r>
  <r>
    <x v="1"/>
    <n v="0"/>
    <n v="0"/>
    <n v="0"/>
    <n v="255"/>
    <x v="3780"/>
    <x v="0"/>
    <x v="0"/>
    <x v="0"/>
    <s v="80.02.01"/>
    <x v="3"/>
    <x v="3"/>
    <x v="3"/>
    <s v="Retenções Iur"/>
    <s v="80.02.01"/>
    <s v="Retenções Iur"/>
    <s v="80.02.01"/>
    <x v="3"/>
    <x v="0"/>
    <x v="2"/>
    <x v="1"/>
    <x v="1"/>
    <x v="2"/>
    <x v="0"/>
    <x v="0"/>
    <x v="5"/>
    <s v="2022-02-24"/>
    <x v="1"/>
    <n v="255"/>
    <x v="0"/>
    <m/>
    <x v="0"/>
    <m/>
    <x v="3"/>
    <n v="100474696"/>
    <x v="0"/>
    <x v="0"/>
    <s v="Retenções Iur"/>
    <s v="ORI"/>
    <x v="0"/>
    <s v="RIUR"/>
    <x v="0"/>
    <x v="0"/>
    <x v="0"/>
    <x v="0"/>
    <x v="0"/>
    <x v="0"/>
    <x v="0"/>
    <x v="0"/>
    <x v="0"/>
    <x v="0"/>
    <x v="0"/>
    <s v="Retenções Iur"/>
    <x v="0"/>
    <x v="0"/>
    <x v="0"/>
    <x v="0"/>
    <x v="2"/>
    <x v="0"/>
    <x v="0"/>
    <s v="000000"/>
    <x v="0"/>
    <x v="1"/>
    <x v="0"/>
    <x v="0"/>
    <s v="RETENCAO OT"/>
  </r>
  <r>
    <x v="1"/>
    <n v="0"/>
    <n v="0"/>
    <n v="0"/>
    <n v="240"/>
    <x v="3781"/>
    <x v="0"/>
    <x v="0"/>
    <x v="0"/>
    <s v="03.03.10"/>
    <x v="0"/>
    <x v="0"/>
    <x v="0"/>
    <s v="Receitas Da Câmara"/>
    <s v="03.03.10"/>
    <s v="Receitas Da Câmara"/>
    <s v="03.03.10"/>
    <x v="36"/>
    <x v="0"/>
    <x v="5"/>
    <x v="4"/>
    <x v="0"/>
    <x v="0"/>
    <x v="0"/>
    <x v="0"/>
    <x v="2"/>
    <s v="2022-03-03"/>
    <x v="1"/>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782"/>
    <x v="0"/>
    <x v="1"/>
    <x v="0"/>
    <s v="01.25.01.12"/>
    <x v="26"/>
    <x v="4"/>
    <x v="4"/>
    <s v="Educação"/>
    <s v="01.25.01"/>
    <s v="Educação"/>
    <s v="01.25.01"/>
    <x v="4"/>
    <x v="0"/>
    <x v="3"/>
    <x v="2"/>
    <x v="0"/>
    <x v="1"/>
    <x v="2"/>
    <x v="0"/>
    <x v="2"/>
    <s v="2022-03-03"/>
    <x v="1"/>
    <n v="3000"/>
    <x v="0"/>
    <m/>
    <x v="0"/>
    <m/>
    <x v="485"/>
    <n v="100479306"/>
    <x v="0"/>
    <x v="0"/>
    <s v="Comparticipação da Câmara com Ensino Superior"/>
    <s v="ORI"/>
    <x v="0"/>
    <m/>
    <x v="0"/>
    <x v="0"/>
    <x v="0"/>
    <x v="0"/>
    <x v="0"/>
    <x v="0"/>
    <x v="0"/>
    <x v="1"/>
    <x v="0"/>
    <x v="0"/>
    <x v="0"/>
    <s v="Comparticipação da Câmara com Ensino Superior"/>
    <x v="0"/>
    <x v="0"/>
    <x v="0"/>
    <x v="0"/>
    <x v="1"/>
    <x v="0"/>
    <x v="0"/>
    <s v="000493"/>
    <x v="0"/>
    <x v="0"/>
    <x v="0"/>
    <x v="0"/>
    <s v="Subsidio monetário para custear as despesas com formação, a favor Sr. Neiva Ivalda Rocha, conforme anexo."/>
  </r>
  <r>
    <x v="1"/>
    <n v="0"/>
    <n v="0"/>
    <n v="0"/>
    <n v="8600"/>
    <x v="3783"/>
    <x v="0"/>
    <x v="0"/>
    <x v="0"/>
    <s v="03.03.10"/>
    <x v="0"/>
    <x v="0"/>
    <x v="0"/>
    <s v="Receitas Da Câmara"/>
    <s v="03.03.10"/>
    <s v="Receitas Da Câmara"/>
    <s v="03.03.10"/>
    <x v="39"/>
    <x v="0"/>
    <x v="5"/>
    <x v="4"/>
    <x v="0"/>
    <x v="0"/>
    <x v="0"/>
    <x v="0"/>
    <x v="2"/>
    <s v="2022-03-03"/>
    <x v="1"/>
    <n v="8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884"/>
    <x v="3784"/>
    <x v="0"/>
    <x v="0"/>
    <x v="0"/>
    <s v="03.03.10"/>
    <x v="0"/>
    <x v="0"/>
    <x v="0"/>
    <s v="Receitas Da Câmara"/>
    <s v="03.03.10"/>
    <s v="Receitas Da Câmara"/>
    <s v="03.03.10"/>
    <x v="38"/>
    <x v="0"/>
    <x v="1"/>
    <x v="1"/>
    <x v="0"/>
    <x v="0"/>
    <x v="0"/>
    <x v="0"/>
    <x v="2"/>
    <s v="2022-03-03"/>
    <x v="1"/>
    <n v="988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00"/>
    <x v="3785"/>
    <x v="0"/>
    <x v="0"/>
    <x v="0"/>
    <s v="03.03.10"/>
    <x v="0"/>
    <x v="0"/>
    <x v="0"/>
    <s v="Receitas Da Câmara"/>
    <s v="03.03.10"/>
    <s v="Receitas Da Câmara"/>
    <s v="03.03.10"/>
    <x v="44"/>
    <x v="0"/>
    <x v="5"/>
    <x v="4"/>
    <x v="0"/>
    <x v="0"/>
    <x v="0"/>
    <x v="0"/>
    <x v="2"/>
    <s v="2022-03-03"/>
    <x v="1"/>
    <n v="1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3786"/>
    <x v="0"/>
    <x v="0"/>
    <x v="0"/>
    <s v="03.03.10"/>
    <x v="0"/>
    <x v="0"/>
    <x v="0"/>
    <s v="Receitas Da Câmara"/>
    <s v="03.03.10"/>
    <s v="Receitas Da Câmara"/>
    <s v="03.03.10"/>
    <x v="37"/>
    <x v="0"/>
    <x v="5"/>
    <x v="4"/>
    <x v="0"/>
    <x v="0"/>
    <x v="0"/>
    <x v="0"/>
    <x v="2"/>
    <s v="2022-03-03"/>
    <x v="1"/>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3787"/>
    <x v="0"/>
    <x v="0"/>
    <x v="0"/>
    <s v="03.03.10"/>
    <x v="0"/>
    <x v="0"/>
    <x v="0"/>
    <s v="Receitas Da Câmara"/>
    <s v="03.03.10"/>
    <s v="Receitas Da Câmara"/>
    <s v="03.03.10"/>
    <x v="47"/>
    <x v="0"/>
    <x v="5"/>
    <x v="13"/>
    <x v="0"/>
    <x v="0"/>
    <x v="0"/>
    <x v="0"/>
    <x v="2"/>
    <s v="2022-03-03"/>
    <x v="1"/>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0"/>
    <x v="3788"/>
    <x v="0"/>
    <x v="0"/>
    <x v="0"/>
    <s v="03.03.10"/>
    <x v="0"/>
    <x v="0"/>
    <x v="0"/>
    <s v="Receitas Da Câmara"/>
    <s v="03.03.10"/>
    <s v="Receitas Da Câmara"/>
    <s v="03.03.10"/>
    <x v="40"/>
    <x v="0"/>
    <x v="5"/>
    <x v="4"/>
    <x v="0"/>
    <x v="0"/>
    <x v="0"/>
    <x v="0"/>
    <x v="2"/>
    <s v="2022-03-03"/>
    <x v="1"/>
    <n v="5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789"/>
    <x v="0"/>
    <x v="0"/>
    <x v="0"/>
    <s v="03.03.10"/>
    <x v="0"/>
    <x v="0"/>
    <x v="0"/>
    <s v="Receitas Da Câmara"/>
    <s v="03.03.10"/>
    <s v="Receitas Da Câmara"/>
    <s v="03.03.10"/>
    <x v="34"/>
    <x v="0"/>
    <x v="5"/>
    <x v="4"/>
    <x v="0"/>
    <x v="0"/>
    <x v="0"/>
    <x v="0"/>
    <x v="2"/>
    <s v="2022-03-03"/>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3790"/>
    <x v="0"/>
    <x v="0"/>
    <x v="0"/>
    <s v="03.03.10"/>
    <x v="0"/>
    <x v="0"/>
    <x v="0"/>
    <s v="Receitas Da Câmara"/>
    <s v="03.03.10"/>
    <s v="Receitas Da Câmara"/>
    <s v="03.03.10"/>
    <x v="48"/>
    <x v="0"/>
    <x v="5"/>
    <x v="4"/>
    <x v="0"/>
    <x v="0"/>
    <x v="0"/>
    <x v="0"/>
    <x v="2"/>
    <s v="2022-03-03"/>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133"/>
    <x v="3791"/>
    <x v="0"/>
    <x v="0"/>
    <x v="0"/>
    <s v="80.02.01"/>
    <x v="3"/>
    <x v="3"/>
    <x v="3"/>
    <s v="Retenções Iur"/>
    <s v="80.02.01"/>
    <s v="Retenções Iur"/>
    <s v="80.02.01"/>
    <x v="3"/>
    <x v="0"/>
    <x v="2"/>
    <x v="1"/>
    <x v="1"/>
    <x v="2"/>
    <x v="0"/>
    <x v="0"/>
    <x v="5"/>
    <s v="2022-02-17"/>
    <x v="1"/>
    <n v="42133"/>
    <x v="0"/>
    <m/>
    <x v="0"/>
    <m/>
    <x v="3"/>
    <n v="100474696"/>
    <x v="0"/>
    <x v="0"/>
    <s v="Retenções Iur"/>
    <s v="ORI"/>
    <x v="0"/>
    <s v="RIUR"/>
    <x v="0"/>
    <x v="0"/>
    <x v="0"/>
    <x v="0"/>
    <x v="0"/>
    <x v="0"/>
    <x v="0"/>
    <x v="0"/>
    <x v="0"/>
    <x v="0"/>
    <x v="0"/>
    <s v="Retenções Iur"/>
    <x v="0"/>
    <x v="0"/>
    <x v="0"/>
    <x v="0"/>
    <x v="2"/>
    <x v="0"/>
    <x v="0"/>
    <s v="000000"/>
    <x v="0"/>
    <x v="1"/>
    <x v="0"/>
    <x v="0"/>
    <s v="RETENCAO OT"/>
  </r>
  <r>
    <x v="1"/>
    <n v="0"/>
    <n v="0"/>
    <n v="0"/>
    <n v="2000"/>
    <x v="3792"/>
    <x v="0"/>
    <x v="0"/>
    <x v="0"/>
    <s v="80.02.10.03"/>
    <x v="17"/>
    <x v="3"/>
    <x v="3"/>
    <s v="Outros"/>
    <s v="80.02.10"/>
    <s v="Outros"/>
    <s v="80.02.10"/>
    <x v="28"/>
    <x v="0"/>
    <x v="2"/>
    <x v="1"/>
    <x v="1"/>
    <x v="2"/>
    <x v="0"/>
    <x v="0"/>
    <x v="5"/>
    <s v="2022-02-17"/>
    <x v="1"/>
    <n v="2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35300"/>
    <x v="3793"/>
    <x v="0"/>
    <x v="1"/>
    <x v="0"/>
    <s v="03.16.15"/>
    <x v="6"/>
    <x v="0"/>
    <x v="5"/>
    <s v="Direção Financeira"/>
    <s v="03.16.15"/>
    <s v="Direção Financeira"/>
    <s v="03.16.15"/>
    <x v="23"/>
    <x v="0"/>
    <x v="1"/>
    <x v="1"/>
    <x v="0"/>
    <x v="0"/>
    <x v="2"/>
    <x v="0"/>
    <x v="2"/>
    <s v="2022-03-04"/>
    <x v="1"/>
    <n v="35300"/>
    <x v="0"/>
    <m/>
    <x v="0"/>
    <m/>
    <x v="270"/>
    <n v="100477943"/>
    <x v="0"/>
    <x v="0"/>
    <s v="Direção Financeira"/>
    <s v="ORI"/>
    <x v="0"/>
    <m/>
    <x v="0"/>
    <x v="0"/>
    <x v="0"/>
    <x v="0"/>
    <x v="0"/>
    <x v="0"/>
    <x v="0"/>
    <x v="0"/>
    <x v="0"/>
    <x v="0"/>
    <x v="0"/>
    <s v="Direção Financeira"/>
    <x v="0"/>
    <x v="0"/>
    <x v="0"/>
    <x v="0"/>
    <x v="0"/>
    <x v="0"/>
    <x v="0"/>
    <s v="000500"/>
    <x v="0"/>
    <x v="0"/>
    <x v="0"/>
    <x v="0"/>
    <s v="Pagamento a favor de Sun,Lda,pela aquisição de 01 escadote e balança elétrica peso 150 kg destinadas ao serviço de matadouro municipal, conforme fatura e proposta em anexo."/>
  </r>
  <r>
    <x v="0"/>
    <n v="0"/>
    <n v="0"/>
    <n v="0"/>
    <n v="56160"/>
    <x v="3794"/>
    <x v="0"/>
    <x v="1"/>
    <x v="0"/>
    <s v="01.27.06.68"/>
    <x v="56"/>
    <x v="2"/>
    <x v="2"/>
    <s v="Requalificação Urbana e habitação"/>
    <s v="01.27.06"/>
    <s v="Requalificação Urbana e habitação"/>
    <s v="01.27.06"/>
    <x v="1"/>
    <x v="0"/>
    <x v="1"/>
    <x v="1"/>
    <x v="0"/>
    <x v="1"/>
    <x v="1"/>
    <x v="0"/>
    <x v="2"/>
    <s v="2022-03-04"/>
    <x v="1"/>
    <n v="56160"/>
    <x v="0"/>
    <m/>
    <x v="0"/>
    <m/>
    <x v="486"/>
    <n v="100477849"/>
    <x v="0"/>
    <x v="0"/>
    <s v="Requalificação Urbana e Ambiental  de Manguinho"/>
    <s v="ORI"/>
    <x v="0"/>
    <s v="RM"/>
    <x v="0"/>
    <x v="0"/>
    <x v="0"/>
    <x v="0"/>
    <x v="0"/>
    <x v="0"/>
    <x v="0"/>
    <x v="1"/>
    <x v="0"/>
    <x v="0"/>
    <x v="0"/>
    <s v="Requalificação Urbana e Ambiental  de Manguinho"/>
    <x v="0"/>
    <x v="0"/>
    <x v="0"/>
    <x v="0"/>
    <x v="1"/>
    <x v="0"/>
    <x v="0"/>
    <s v="000501"/>
    <x v="0"/>
    <x v="0"/>
    <x v="0"/>
    <x v="0"/>
    <s v="Pagamento a favor Empresa Zegos Art e Confecções,   referente a adiantamento de 60% dos trabalhos de pintura moral em manguinho, no âmbito dos programas valorizando nosso espaço público, conforme fatura e proposta em anexo."/>
  </r>
  <r>
    <x v="1"/>
    <n v="0"/>
    <n v="0"/>
    <n v="0"/>
    <n v="12400"/>
    <x v="3795"/>
    <x v="0"/>
    <x v="1"/>
    <x v="0"/>
    <s v="03.16.01"/>
    <x v="39"/>
    <x v="0"/>
    <x v="5"/>
    <s v="Assembleia Municipal"/>
    <s v="03.16.01"/>
    <s v="Assembleia Municipal"/>
    <s v="03.16.01"/>
    <x v="22"/>
    <x v="0"/>
    <x v="1"/>
    <x v="1"/>
    <x v="0"/>
    <x v="0"/>
    <x v="2"/>
    <x v="0"/>
    <x v="2"/>
    <s v="2022-03-04"/>
    <x v="1"/>
    <n v="12400"/>
    <x v="0"/>
    <m/>
    <x v="0"/>
    <m/>
    <x v="25"/>
    <n v="100478968"/>
    <x v="0"/>
    <x v="0"/>
    <s v="Assembleia Municipal"/>
    <s v="ORI"/>
    <x v="0"/>
    <s v="AM"/>
    <x v="0"/>
    <x v="0"/>
    <x v="0"/>
    <x v="0"/>
    <x v="0"/>
    <x v="0"/>
    <x v="0"/>
    <x v="0"/>
    <x v="0"/>
    <x v="0"/>
    <x v="0"/>
    <s v="Assembleia Municipal"/>
    <x v="0"/>
    <x v="0"/>
    <x v="0"/>
    <x v="0"/>
    <x v="0"/>
    <x v="0"/>
    <x v="0"/>
    <s v="000499"/>
    <x v="0"/>
    <x v="0"/>
    <x v="0"/>
    <x v="0"/>
    <s v="Pagamento a favor Churasqueira Martins, referente a almoço servido aos deputados municipais da Bancada do MPD durante a realização de visita ao eleitorado, conforme documento em anexo."/>
  </r>
  <r>
    <x v="1"/>
    <n v="0"/>
    <n v="0"/>
    <n v="0"/>
    <n v="4201"/>
    <x v="3796"/>
    <x v="0"/>
    <x v="1"/>
    <x v="0"/>
    <s v="03.16.27"/>
    <x v="41"/>
    <x v="0"/>
    <x v="5"/>
    <s v="Direção dos Assuntos Jurídicos, Fiscalização e Policia Municipal"/>
    <s v="03.16.27"/>
    <s v="Direção dos Assuntos Jurídicos, Fiscalização e Policia Municipal"/>
    <s v="03.16.27"/>
    <x v="15"/>
    <x v="0"/>
    <x v="1"/>
    <x v="1"/>
    <x v="1"/>
    <x v="0"/>
    <x v="2"/>
    <x v="0"/>
    <x v="2"/>
    <s v="2022-03-04"/>
    <x v="1"/>
    <n v="4201"/>
    <x v="0"/>
    <m/>
    <x v="0"/>
    <m/>
    <x v="487"/>
    <n v="100477350"/>
    <x v="0"/>
    <x v="0"/>
    <s v="Direção dos Assuntos Jurídicos, Fiscalização e Policia Municipal"/>
    <s v="ORI"/>
    <x v="0"/>
    <m/>
    <x v="0"/>
    <x v="0"/>
    <x v="0"/>
    <x v="0"/>
    <x v="0"/>
    <x v="0"/>
    <x v="0"/>
    <x v="0"/>
    <x v="0"/>
    <x v="0"/>
    <x v="0"/>
    <s v="Direção dos Assuntos Jurídicos, Fiscalização e Policia Municipal"/>
    <x v="0"/>
    <x v="0"/>
    <x v="0"/>
    <x v="0"/>
    <x v="0"/>
    <x v="0"/>
    <x v="0"/>
    <s v="000505"/>
    <x v="0"/>
    <x v="0"/>
    <x v="0"/>
    <x v="0"/>
    <s v="Pagamento a favor deJeremias Emanuel Garcia Gomes Andrade, conforme proposta em anexo."/>
  </r>
  <r>
    <x v="0"/>
    <n v="0"/>
    <n v="0"/>
    <n v="0"/>
    <n v="32300"/>
    <x v="3797"/>
    <x v="0"/>
    <x v="1"/>
    <x v="0"/>
    <s v="01.27.06.68"/>
    <x v="56"/>
    <x v="2"/>
    <x v="2"/>
    <s v="Requalificação Urbana e habitação"/>
    <s v="01.27.06"/>
    <s v="Requalificação Urbana e habitação"/>
    <s v="01.27.06"/>
    <x v="1"/>
    <x v="0"/>
    <x v="1"/>
    <x v="1"/>
    <x v="0"/>
    <x v="1"/>
    <x v="1"/>
    <x v="0"/>
    <x v="2"/>
    <s v="2022-03-04"/>
    <x v="1"/>
    <n v="32300"/>
    <x v="0"/>
    <m/>
    <x v="0"/>
    <m/>
    <x v="488"/>
    <n v="100479308"/>
    <x v="0"/>
    <x v="0"/>
    <s v="Requalificação Urbana e Ambiental  de Manguinho"/>
    <s v="ORI"/>
    <x v="0"/>
    <s v="RM"/>
    <x v="0"/>
    <x v="0"/>
    <x v="0"/>
    <x v="0"/>
    <x v="0"/>
    <x v="0"/>
    <x v="0"/>
    <x v="1"/>
    <x v="0"/>
    <x v="0"/>
    <x v="0"/>
    <s v="Requalificação Urbana e Ambiental  de Manguinho"/>
    <x v="0"/>
    <x v="0"/>
    <x v="0"/>
    <x v="0"/>
    <x v="1"/>
    <x v="0"/>
    <x v="0"/>
    <s v="000507"/>
    <x v="0"/>
    <x v="0"/>
    <x v="0"/>
    <x v="0"/>
    <s v="Pagamento a favor da Empresa Cardoso, referente a aquisição de 4 coffret coluna de 4metros KMNT 16B, para trabalhos da iluminação do espaço Publico em Manguinho, conforme documento em anexo._x000d__x000a_"/>
  </r>
  <r>
    <x v="1"/>
    <n v="0"/>
    <n v="0"/>
    <n v="0"/>
    <n v="30000"/>
    <x v="3798"/>
    <x v="0"/>
    <x v="1"/>
    <x v="0"/>
    <s v="01.25.02.15"/>
    <x v="36"/>
    <x v="4"/>
    <x v="4"/>
    <s v="desporto"/>
    <s v="01.25.02"/>
    <s v="desporto"/>
    <s v="01.25.02"/>
    <x v="4"/>
    <x v="0"/>
    <x v="3"/>
    <x v="2"/>
    <x v="0"/>
    <x v="1"/>
    <x v="2"/>
    <x v="0"/>
    <x v="2"/>
    <s v="2022-03-10"/>
    <x v="1"/>
    <n v="30000"/>
    <x v="0"/>
    <m/>
    <x v="0"/>
    <m/>
    <x v="489"/>
    <n v="100478516"/>
    <x v="0"/>
    <x v="0"/>
    <s v="Incentivos a Associações e Escolas de Iniciação Desportivas"/>
    <s v="ORI"/>
    <x v="0"/>
    <s v="IAEID"/>
    <x v="0"/>
    <x v="0"/>
    <x v="0"/>
    <x v="0"/>
    <x v="0"/>
    <x v="0"/>
    <x v="0"/>
    <x v="1"/>
    <x v="0"/>
    <x v="0"/>
    <x v="0"/>
    <s v="Incentivos a Associações e Escolas de Iniciação Desportivas"/>
    <x v="0"/>
    <x v="0"/>
    <x v="0"/>
    <x v="0"/>
    <x v="1"/>
    <x v="0"/>
    <x v="0"/>
    <s v="000565"/>
    <x v="0"/>
    <x v="0"/>
    <x v="0"/>
    <x v="0"/>
    <s v="Apoio a favor da Clube Desportivo Juventude Unidos do Norte - JFC, conforme documento em anexo."/>
  </r>
  <r>
    <x v="1"/>
    <n v="0"/>
    <n v="0"/>
    <n v="0"/>
    <n v="2700"/>
    <x v="3799"/>
    <x v="0"/>
    <x v="1"/>
    <x v="0"/>
    <s v="01.25.04.22"/>
    <x v="11"/>
    <x v="4"/>
    <x v="4"/>
    <s v="Cultura"/>
    <s v="01.25.04"/>
    <s v="Cultura"/>
    <s v="01.25.04"/>
    <x v="4"/>
    <x v="0"/>
    <x v="3"/>
    <x v="2"/>
    <x v="0"/>
    <x v="1"/>
    <x v="2"/>
    <x v="0"/>
    <x v="2"/>
    <s v="2022-03-04"/>
    <x v="1"/>
    <n v="270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516"/>
    <x v="0"/>
    <x v="0"/>
    <x v="1"/>
    <x v="0"/>
    <s v="Pagamento a favor de Solene Varela, referente a aluguer de aparelho de som, conforme proposta em anexo."/>
  </r>
  <r>
    <x v="1"/>
    <n v="0"/>
    <n v="0"/>
    <n v="0"/>
    <n v="15300"/>
    <x v="3799"/>
    <x v="0"/>
    <x v="1"/>
    <x v="0"/>
    <s v="01.25.04.22"/>
    <x v="11"/>
    <x v="4"/>
    <x v="4"/>
    <s v="Cultura"/>
    <s v="01.25.04"/>
    <s v="Cultura"/>
    <s v="01.25.04"/>
    <x v="4"/>
    <x v="0"/>
    <x v="3"/>
    <x v="2"/>
    <x v="0"/>
    <x v="1"/>
    <x v="2"/>
    <x v="0"/>
    <x v="2"/>
    <s v="2022-03-04"/>
    <x v="1"/>
    <n v="15300"/>
    <x v="0"/>
    <m/>
    <x v="0"/>
    <m/>
    <x v="490"/>
    <n v="100479067"/>
    <x v="0"/>
    <x v="0"/>
    <s v="Atividades culturais e promoção da cultura no Concelho"/>
    <s v="ORI"/>
    <x v="0"/>
    <s v="ACPCC"/>
    <x v="0"/>
    <x v="0"/>
    <x v="0"/>
    <x v="0"/>
    <x v="0"/>
    <x v="0"/>
    <x v="0"/>
    <x v="1"/>
    <x v="0"/>
    <x v="0"/>
    <x v="0"/>
    <s v="Atividades culturais e promoção da cultura no Concelho"/>
    <x v="0"/>
    <x v="0"/>
    <x v="0"/>
    <x v="0"/>
    <x v="1"/>
    <x v="0"/>
    <x v="0"/>
    <s v="000516"/>
    <x v="0"/>
    <x v="0"/>
    <x v="0"/>
    <x v="0"/>
    <s v="Pagamento a favor de Solene Varela, referente a aluguer de aparelho de som, conforme proposta em anexo."/>
  </r>
  <r>
    <x v="1"/>
    <n v="0"/>
    <n v="0"/>
    <n v="0"/>
    <n v="18558"/>
    <x v="3800"/>
    <x v="0"/>
    <x v="0"/>
    <x v="0"/>
    <s v="03.03.10"/>
    <x v="0"/>
    <x v="0"/>
    <x v="0"/>
    <s v="Receitas Da Câmara"/>
    <s v="03.03.10"/>
    <s v="Receitas Da Câmara"/>
    <s v="03.03.10"/>
    <x v="38"/>
    <x v="0"/>
    <x v="1"/>
    <x v="1"/>
    <x v="0"/>
    <x v="0"/>
    <x v="0"/>
    <x v="0"/>
    <x v="2"/>
    <s v="2022-03-04"/>
    <x v="1"/>
    <n v="1855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55"/>
    <x v="3801"/>
    <x v="0"/>
    <x v="0"/>
    <x v="0"/>
    <s v="03.03.10"/>
    <x v="0"/>
    <x v="0"/>
    <x v="0"/>
    <s v="Receitas Da Câmara"/>
    <s v="03.03.10"/>
    <s v="Receitas Da Câmara"/>
    <s v="03.03.10"/>
    <x v="39"/>
    <x v="0"/>
    <x v="5"/>
    <x v="4"/>
    <x v="0"/>
    <x v="0"/>
    <x v="0"/>
    <x v="0"/>
    <x v="2"/>
    <s v="2022-03-04"/>
    <x v="1"/>
    <n v="21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00"/>
    <x v="3802"/>
    <x v="0"/>
    <x v="0"/>
    <x v="0"/>
    <s v="03.03.10"/>
    <x v="0"/>
    <x v="0"/>
    <x v="0"/>
    <s v="Receitas Da Câmara"/>
    <s v="03.03.10"/>
    <s v="Receitas Da Câmara"/>
    <s v="03.03.10"/>
    <x v="41"/>
    <x v="0"/>
    <x v="5"/>
    <x v="4"/>
    <x v="0"/>
    <x v="0"/>
    <x v="0"/>
    <x v="0"/>
    <x v="2"/>
    <s v="2022-03-04"/>
    <x v="1"/>
    <n v="1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00"/>
    <x v="3803"/>
    <x v="0"/>
    <x v="0"/>
    <x v="0"/>
    <s v="03.03.10"/>
    <x v="0"/>
    <x v="0"/>
    <x v="0"/>
    <s v="Receitas Da Câmara"/>
    <s v="03.03.10"/>
    <s v="Receitas Da Câmara"/>
    <s v="03.03.10"/>
    <x v="35"/>
    <x v="0"/>
    <x v="1"/>
    <x v="11"/>
    <x v="0"/>
    <x v="0"/>
    <x v="0"/>
    <x v="0"/>
    <x v="2"/>
    <s v="2022-03-04"/>
    <x v="1"/>
    <n v="8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3804"/>
    <x v="0"/>
    <x v="0"/>
    <x v="0"/>
    <s v="03.03.10"/>
    <x v="0"/>
    <x v="0"/>
    <x v="0"/>
    <s v="Receitas Da Câmara"/>
    <s v="03.03.10"/>
    <s v="Receitas Da Câmara"/>
    <s v="03.03.10"/>
    <x v="40"/>
    <x v="0"/>
    <x v="5"/>
    <x v="4"/>
    <x v="0"/>
    <x v="0"/>
    <x v="0"/>
    <x v="0"/>
    <x v="2"/>
    <s v="2022-03-04"/>
    <x v="1"/>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3805"/>
    <x v="0"/>
    <x v="0"/>
    <x v="0"/>
    <s v="03.03.10"/>
    <x v="0"/>
    <x v="0"/>
    <x v="0"/>
    <s v="Receitas Da Câmara"/>
    <s v="03.03.10"/>
    <s v="Receitas Da Câmara"/>
    <s v="03.03.10"/>
    <x v="36"/>
    <x v="0"/>
    <x v="5"/>
    <x v="4"/>
    <x v="0"/>
    <x v="0"/>
    <x v="0"/>
    <x v="0"/>
    <x v="2"/>
    <s v="2022-03-04"/>
    <x v="1"/>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3806"/>
    <x v="0"/>
    <x v="0"/>
    <x v="0"/>
    <s v="03.03.10"/>
    <x v="0"/>
    <x v="0"/>
    <x v="0"/>
    <s v="Receitas Da Câmara"/>
    <s v="03.03.10"/>
    <s v="Receitas Da Câmara"/>
    <s v="03.03.10"/>
    <x v="37"/>
    <x v="0"/>
    <x v="5"/>
    <x v="4"/>
    <x v="0"/>
    <x v="0"/>
    <x v="0"/>
    <x v="0"/>
    <x v="2"/>
    <s v="2022-03-04"/>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3807"/>
    <x v="0"/>
    <x v="0"/>
    <x v="0"/>
    <s v="03.03.10"/>
    <x v="0"/>
    <x v="0"/>
    <x v="0"/>
    <s v="Receitas Da Câmara"/>
    <s v="03.03.10"/>
    <s v="Receitas Da Câmara"/>
    <s v="03.03.10"/>
    <x v="47"/>
    <x v="0"/>
    <x v="5"/>
    <x v="13"/>
    <x v="0"/>
    <x v="0"/>
    <x v="0"/>
    <x v="0"/>
    <x v="2"/>
    <s v="2022-03-04"/>
    <x v="1"/>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3808"/>
    <x v="0"/>
    <x v="0"/>
    <x v="0"/>
    <s v="03.03.10"/>
    <x v="0"/>
    <x v="0"/>
    <x v="0"/>
    <s v="Receitas Da Câmara"/>
    <s v="03.03.10"/>
    <s v="Receitas Da Câmara"/>
    <s v="03.03.10"/>
    <x v="46"/>
    <x v="0"/>
    <x v="5"/>
    <x v="4"/>
    <x v="0"/>
    <x v="0"/>
    <x v="0"/>
    <x v="0"/>
    <x v="2"/>
    <s v="2022-03-04"/>
    <x v="1"/>
    <n v="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
    <x v="3809"/>
    <x v="0"/>
    <x v="0"/>
    <x v="0"/>
    <s v="03.03.10"/>
    <x v="0"/>
    <x v="0"/>
    <x v="0"/>
    <s v="Receitas Da Câmara"/>
    <s v="03.03.10"/>
    <s v="Receitas Da Câmara"/>
    <s v="03.03.10"/>
    <x v="48"/>
    <x v="0"/>
    <x v="5"/>
    <x v="4"/>
    <x v="0"/>
    <x v="0"/>
    <x v="0"/>
    <x v="0"/>
    <x v="2"/>
    <s v="2022-03-04"/>
    <x v="1"/>
    <n v="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30"/>
    <x v="3810"/>
    <x v="0"/>
    <x v="0"/>
    <x v="0"/>
    <s v="03.03.10"/>
    <x v="0"/>
    <x v="0"/>
    <x v="0"/>
    <s v="Receitas Da Câmara"/>
    <s v="03.03.10"/>
    <s v="Receitas Da Câmara"/>
    <s v="03.03.10"/>
    <x v="34"/>
    <x v="0"/>
    <x v="5"/>
    <x v="4"/>
    <x v="0"/>
    <x v="0"/>
    <x v="0"/>
    <x v="0"/>
    <x v="2"/>
    <s v="2022-03-04"/>
    <x v="1"/>
    <n v="36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39"/>
    <x v="3811"/>
    <x v="0"/>
    <x v="0"/>
    <x v="0"/>
    <s v="03.03.10"/>
    <x v="0"/>
    <x v="0"/>
    <x v="0"/>
    <s v="Receitas Da Câmara"/>
    <s v="03.03.10"/>
    <s v="Receitas Da Câmara"/>
    <s v="03.03.10"/>
    <x v="38"/>
    <x v="0"/>
    <x v="1"/>
    <x v="1"/>
    <x v="0"/>
    <x v="0"/>
    <x v="0"/>
    <x v="0"/>
    <x v="2"/>
    <s v="2022-03-08"/>
    <x v="1"/>
    <n v="1083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400"/>
    <x v="3812"/>
    <x v="0"/>
    <x v="0"/>
    <x v="0"/>
    <s v="03.03.10"/>
    <x v="0"/>
    <x v="0"/>
    <x v="0"/>
    <s v="Receitas Da Câmara"/>
    <s v="03.03.10"/>
    <s v="Receitas Da Câmara"/>
    <s v="03.03.10"/>
    <x v="35"/>
    <x v="0"/>
    <x v="1"/>
    <x v="11"/>
    <x v="0"/>
    <x v="0"/>
    <x v="0"/>
    <x v="0"/>
    <x v="2"/>
    <s v="2022-03-08"/>
    <x v="1"/>
    <n v="1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3813"/>
    <x v="0"/>
    <x v="0"/>
    <x v="0"/>
    <s v="03.03.10"/>
    <x v="0"/>
    <x v="0"/>
    <x v="0"/>
    <s v="Receitas Da Câmara"/>
    <s v="03.03.10"/>
    <s v="Receitas Da Câmara"/>
    <s v="03.03.10"/>
    <x v="39"/>
    <x v="0"/>
    <x v="5"/>
    <x v="4"/>
    <x v="0"/>
    <x v="0"/>
    <x v="0"/>
    <x v="0"/>
    <x v="2"/>
    <s v="2022-03-08"/>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3814"/>
    <x v="0"/>
    <x v="0"/>
    <x v="0"/>
    <s v="03.03.10"/>
    <x v="0"/>
    <x v="0"/>
    <x v="0"/>
    <s v="Receitas Da Câmara"/>
    <s v="03.03.10"/>
    <s v="Receitas Da Câmara"/>
    <s v="03.03.10"/>
    <x v="36"/>
    <x v="0"/>
    <x v="5"/>
    <x v="4"/>
    <x v="0"/>
    <x v="0"/>
    <x v="0"/>
    <x v="0"/>
    <x v="2"/>
    <s v="2022-03-08"/>
    <x v="1"/>
    <n v="1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
    <x v="3815"/>
    <x v="0"/>
    <x v="0"/>
    <x v="0"/>
    <s v="03.03.10"/>
    <x v="0"/>
    <x v="0"/>
    <x v="0"/>
    <s v="Receitas Da Câmara"/>
    <s v="03.03.10"/>
    <s v="Receitas Da Câmara"/>
    <s v="03.03.10"/>
    <x v="45"/>
    <x v="0"/>
    <x v="1"/>
    <x v="1"/>
    <x v="0"/>
    <x v="0"/>
    <x v="0"/>
    <x v="0"/>
    <x v="2"/>
    <s v="2022-03-08"/>
    <x v="1"/>
    <n v="3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70"/>
    <x v="3816"/>
    <x v="0"/>
    <x v="0"/>
    <x v="0"/>
    <s v="03.03.10"/>
    <x v="0"/>
    <x v="0"/>
    <x v="0"/>
    <s v="Receitas Da Câmara"/>
    <s v="03.03.10"/>
    <s v="Receitas Da Câmara"/>
    <s v="03.03.10"/>
    <x v="34"/>
    <x v="0"/>
    <x v="5"/>
    <x v="4"/>
    <x v="0"/>
    <x v="0"/>
    <x v="0"/>
    <x v="0"/>
    <x v="2"/>
    <s v="2022-03-08"/>
    <x v="1"/>
    <n v="32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3817"/>
    <x v="0"/>
    <x v="0"/>
    <x v="0"/>
    <s v="03.03.10"/>
    <x v="0"/>
    <x v="0"/>
    <x v="0"/>
    <s v="Receitas Da Câmara"/>
    <s v="03.03.10"/>
    <s v="Receitas Da Câmara"/>
    <s v="03.03.10"/>
    <x v="37"/>
    <x v="0"/>
    <x v="5"/>
    <x v="4"/>
    <x v="0"/>
    <x v="0"/>
    <x v="0"/>
    <x v="0"/>
    <x v="2"/>
    <s v="2022-03-08"/>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0"/>
    <x v="3818"/>
    <x v="0"/>
    <x v="0"/>
    <x v="0"/>
    <s v="03.03.10"/>
    <x v="0"/>
    <x v="0"/>
    <x v="0"/>
    <s v="Receitas Da Câmara"/>
    <s v="03.03.10"/>
    <s v="Receitas Da Câmara"/>
    <s v="03.03.10"/>
    <x v="41"/>
    <x v="0"/>
    <x v="5"/>
    <x v="4"/>
    <x v="0"/>
    <x v="0"/>
    <x v="0"/>
    <x v="0"/>
    <x v="2"/>
    <s v="2022-03-08"/>
    <x v="1"/>
    <n v="8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3819"/>
    <x v="0"/>
    <x v="1"/>
    <x v="0"/>
    <s v="03.16.15"/>
    <x v="6"/>
    <x v="0"/>
    <x v="5"/>
    <s v="Direção Financeira"/>
    <s v="03.16.15"/>
    <s v="Direção Financeira"/>
    <s v="03.16.15"/>
    <x v="9"/>
    <x v="0"/>
    <x v="1"/>
    <x v="5"/>
    <x v="0"/>
    <x v="0"/>
    <x v="2"/>
    <x v="0"/>
    <x v="2"/>
    <s v="2022-03-10"/>
    <x v="1"/>
    <n v="3000"/>
    <x v="0"/>
    <m/>
    <x v="0"/>
    <m/>
    <x v="27"/>
    <n v="100475419"/>
    <x v="0"/>
    <x v="0"/>
    <s v="Direção Financeira"/>
    <s v="ORI"/>
    <x v="0"/>
    <m/>
    <x v="0"/>
    <x v="0"/>
    <x v="0"/>
    <x v="0"/>
    <x v="0"/>
    <x v="0"/>
    <x v="0"/>
    <x v="1"/>
    <x v="0"/>
    <x v="0"/>
    <x v="0"/>
    <s v="Direção Financeira"/>
    <x v="0"/>
    <x v="0"/>
    <x v="0"/>
    <x v="0"/>
    <x v="0"/>
    <x v="0"/>
    <x v="0"/>
    <s v="000562"/>
    <x v="0"/>
    <x v="0"/>
    <x v="0"/>
    <x v="0"/>
    <s v="Ajuda de custo e subsídio de transporte a favor da Srª. Anila Maria Rodrigues pela sua deslocação a cidade da Praia no dia 10 de março para formação/elaboração conta gerência de 2021, conforme proposta em anexo."/>
  </r>
  <r>
    <x v="1"/>
    <n v="0"/>
    <n v="0"/>
    <n v="0"/>
    <n v="5060"/>
    <x v="3820"/>
    <x v="0"/>
    <x v="1"/>
    <x v="0"/>
    <s v="03.16.15"/>
    <x v="6"/>
    <x v="0"/>
    <x v="5"/>
    <s v="Direção Financeira"/>
    <s v="03.16.15"/>
    <s v="Direção Financeira"/>
    <s v="03.16.15"/>
    <x v="43"/>
    <x v="0"/>
    <x v="1"/>
    <x v="1"/>
    <x v="0"/>
    <x v="0"/>
    <x v="2"/>
    <x v="0"/>
    <x v="2"/>
    <s v="2022-03-10"/>
    <x v="1"/>
    <n v="5060"/>
    <x v="0"/>
    <m/>
    <x v="0"/>
    <m/>
    <x v="0"/>
    <n v="100474914"/>
    <x v="0"/>
    <x v="0"/>
    <s v="Direção Financeira"/>
    <s v="ORI"/>
    <x v="0"/>
    <m/>
    <x v="0"/>
    <x v="0"/>
    <x v="0"/>
    <x v="0"/>
    <x v="0"/>
    <x v="0"/>
    <x v="0"/>
    <x v="0"/>
    <x v="0"/>
    <x v="0"/>
    <x v="0"/>
    <s v="Direção Financeira"/>
    <x v="0"/>
    <x v="0"/>
    <x v="0"/>
    <x v="0"/>
    <x v="0"/>
    <x v="0"/>
    <x v="0"/>
    <s v="000550"/>
    <x v="0"/>
    <x v="0"/>
    <x v="0"/>
    <x v="0"/>
    <s v="Despesa pela aquisição de um Filtro de Ar destinada a Viatura Mitsubihi L200, ST-22_RG e um jogo de patilha destinada a Viatura Mitsubihi L200, ST-70-UQ do Município de São Miguel, conforme Proposta em anexo.  "/>
  </r>
  <r>
    <x v="1"/>
    <n v="0"/>
    <n v="0"/>
    <n v="0"/>
    <n v="7340"/>
    <x v="3821"/>
    <x v="0"/>
    <x v="1"/>
    <x v="0"/>
    <s v="01.25.05.10"/>
    <x v="5"/>
    <x v="4"/>
    <x v="4"/>
    <s v="Saúde"/>
    <s v="01.25.05"/>
    <s v="Saúde"/>
    <s v="01.25.05"/>
    <x v="5"/>
    <x v="0"/>
    <x v="4"/>
    <x v="3"/>
    <x v="0"/>
    <x v="1"/>
    <x v="2"/>
    <x v="0"/>
    <x v="2"/>
    <s v="2022-03-11"/>
    <x v="1"/>
    <n v="7340"/>
    <x v="0"/>
    <m/>
    <x v="0"/>
    <m/>
    <x v="491"/>
    <n v="100477004"/>
    <x v="0"/>
    <x v="0"/>
    <s v="Assistencia social"/>
    <s v="ORI"/>
    <x v="0"/>
    <m/>
    <x v="0"/>
    <x v="0"/>
    <x v="0"/>
    <x v="0"/>
    <x v="0"/>
    <x v="0"/>
    <x v="0"/>
    <x v="1"/>
    <x v="0"/>
    <x v="0"/>
    <x v="0"/>
    <s v="Assistencia social"/>
    <x v="0"/>
    <x v="0"/>
    <x v="0"/>
    <x v="0"/>
    <x v="1"/>
    <x v="0"/>
    <x v="0"/>
    <s v="000568"/>
    <x v="0"/>
    <x v="0"/>
    <x v="0"/>
    <x v="0"/>
    <s v="Apoio Financeiro a favor da Srª Ivaldina da Conceição Gomes Dias, para cestas básicas, conforme proposta em anexo."/>
  </r>
  <r>
    <x v="0"/>
    <n v="0"/>
    <n v="0"/>
    <n v="0"/>
    <n v="255000"/>
    <x v="3822"/>
    <x v="0"/>
    <x v="1"/>
    <x v="0"/>
    <s v="03.16.15"/>
    <x v="6"/>
    <x v="0"/>
    <x v="5"/>
    <s v="Direção Financeira"/>
    <s v="03.16.15"/>
    <s v="Direção Financeira"/>
    <s v="03.16.15"/>
    <x v="71"/>
    <x v="0"/>
    <x v="1"/>
    <x v="1"/>
    <x v="0"/>
    <x v="0"/>
    <x v="1"/>
    <x v="0"/>
    <x v="2"/>
    <s v="2022-03-11"/>
    <x v="1"/>
    <n v="255000"/>
    <x v="0"/>
    <m/>
    <x v="0"/>
    <m/>
    <x v="269"/>
    <n v="100478631"/>
    <x v="0"/>
    <x v="0"/>
    <s v="Direção Financeira"/>
    <s v="ORI"/>
    <x v="0"/>
    <m/>
    <x v="0"/>
    <x v="0"/>
    <x v="0"/>
    <x v="0"/>
    <x v="0"/>
    <x v="0"/>
    <x v="0"/>
    <x v="1"/>
    <x v="0"/>
    <x v="0"/>
    <x v="0"/>
    <s v="Direção Financeira"/>
    <x v="0"/>
    <x v="0"/>
    <x v="0"/>
    <x v="0"/>
    <x v="0"/>
    <x v="0"/>
    <x v="0"/>
    <s v="000570"/>
    <x v="0"/>
    <x v="0"/>
    <x v="0"/>
    <x v="0"/>
    <s v="Pagamento a favor de AL Construções Comercio e Transporte, referente a prestação de serviço de transporte e pelo fornecimento do palco móvel, conforme documento em anexo."/>
  </r>
  <r>
    <x v="1"/>
    <n v="0"/>
    <n v="0"/>
    <n v="0"/>
    <n v="1400"/>
    <x v="3823"/>
    <x v="0"/>
    <x v="0"/>
    <x v="0"/>
    <s v="03.03.10"/>
    <x v="0"/>
    <x v="0"/>
    <x v="0"/>
    <s v="Receitas Da Câmara"/>
    <s v="03.03.10"/>
    <s v="Receitas Da Câmara"/>
    <s v="03.03.10"/>
    <x v="35"/>
    <x v="0"/>
    <x v="1"/>
    <x v="11"/>
    <x v="0"/>
    <x v="0"/>
    <x v="0"/>
    <x v="0"/>
    <x v="2"/>
    <s v="2022-03-09"/>
    <x v="1"/>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200"/>
    <x v="3824"/>
    <x v="0"/>
    <x v="0"/>
    <x v="0"/>
    <s v="03.03.10"/>
    <x v="0"/>
    <x v="0"/>
    <x v="0"/>
    <s v="Receitas Da Câmara"/>
    <s v="03.03.10"/>
    <s v="Receitas Da Câmara"/>
    <s v="03.03.10"/>
    <x v="41"/>
    <x v="0"/>
    <x v="5"/>
    <x v="4"/>
    <x v="0"/>
    <x v="0"/>
    <x v="0"/>
    <x v="0"/>
    <x v="2"/>
    <s v="2022-03-09"/>
    <x v="1"/>
    <n v="1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552"/>
    <x v="3825"/>
    <x v="0"/>
    <x v="0"/>
    <x v="0"/>
    <s v="03.03.10"/>
    <x v="0"/>
    <x v="0"/>
    <x v="0"/>
    <s v="Receitas Da Câmara"/>
    <s v="03.03.10"/>
    <s v="Receitas Da Câmara"/>
    <s v="03.03.10"/>
    <x v="38"/>
    <x v="0"/>
    <x v="1"/>
    <x v="1"/>
    <x v="0"/>
    <x v="0"/>
    <x v="0"/>
    <x v="0"/>
    <x v="2"/>
    <s v="2022-03-09"/>
    <x v="1"/>
    <n v="5355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3826"/>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10"/>
    <x v="0"/>
    <x v="0"/>
    <x v="1"/>
    <x v="0"/>
    <s v="Pagamento a favor do Sr Raulino dos Santos eleito municipal, pela realização Vª sessão ordenaria da Assembleia Municipal de São Miguel, no dia 15 e 16 de 2022, conforme documento em anexo.  "/>
  </r>
  <r>
    <x v="1"/>
    <n v="0"/>
    <n v="0"/>
    <n v="0"/>
    <n v="20400"/>
    <x v="3826"/>
    <x v="0"/>
    <x v="1"/>
    <x v="0"/>
    <s v="03.16.01"/>
    <x v="39"/>
    <x v="0"/>
    <x v="5"/>
    <s v="Assembleia Municipal"/>
    <s v="03.16.01"/>
    <s v="Assembleia Municipal"/>
    <s v="03.16.01"/>
    <x v="61"/>
    <x v="0"/>
    <x v="1"/>
    <x v="1"/>
    <x v="0"/>
    <x v="0"/>
    <x v="2"/>
    <x v="0"/>
    <x v="2"/>
    <s v="2022-03-16"/>
    <x v="1"/>
    <n v="20400"/>
    <x v="0"/>
    <m/>
    <x v="0"/>
    <m/>
    <x v="189"/>
    <n v="100398574"/>
    <x v="0"/>
    <x v="0"/>
    <s v="Assembleia Municipal"/>
    <s v="ORI"/>
    <x v="0"/>
    <s v="AM"/>
    <x v="0"/>
    <x v="0"/>
    <x v="0"/>
    <x v="0"/>
    <x v="0"/>
    <x v="0"/>
    <x v="0"/>
    <x v="0"/>
    <x v="0"/>
    <x v="0"/>
    <x v="0"/>
    <s v="Assembleia Municipal"/>
    <x v="0"/>
    <x v="0"/>
    <x v="0"/>
    <x v="0"/>
    <x v="0"/>
    <x v="0"/>
    <x v="0"/>
    <s v="000610"/>
    <x v="0"/>
    <x v="0"/>
    <x v="0"/>
    <x v="0"/>
    <s v="Pagamento a favor do Sr Raulino dos Santos eleito municipal, pela realização Vª sessão ordenaria da Assembleia Municipal de São Miguel, no dia 15 e 16 de 2022, conforme documento em anexo.  "/>
  </r>
  <r>
    <x v="1"/>
    <n v="0"/>
    <n v="0"/>
    <n v="0"/>
    <n v="15000"/>
    <x v="3827"/>
    <x v="0"/>
    <x v="1"/>
    <x v="0"/>
    <s v="03.16.15"/>
    <x v="6"/>
    <x v="0"/>
    <x v="5"/>
    <s v="Direção Financeira"/>
    <s v="03.16.15"/>
    <s v="Direção Financeira"/>
    <s v="03.16.15"/>
    <x v="25"/>
    <x v="0"/>
    <x v="1"/>
    <x v="1"/>
    <x v="0"/>
    <x v="0"/>
    <x v="2"/>
    <x v="0"/>
    <x v="0"/>
    <s v="2022-04-25"/>
    <x v="0"/>
    <n v="15000"/>
    <x v="0"/>
    <m/>
    <x v="0"/>
    <m/>
    <x v="262"/>
    <n v="100479156"/>
    <x v="0"/>
    <x v="0"/>
    <s v="Direção Financeira"/>
    <s v="ORI"/>
    <x v="0"/>
    <m/>
    <x v="0"/>
    <x v="0"/>
    <x v="0"/>
    <x v="0"/>
    <x v="0"/>
    <x v="0"/>
    <x v="0"/>
    <x v="0"/>
    <x v="0"/>
    <x v="0"/>
    <x v="0"/>
    <s v="Direção Financeira"/>
    <x v="0"/>
    <x v="0"/>
    <x v="0"/>
    <x v="0"/>
    <x v="0"/>
    <x v="0"/>
    <x v="0"/>
    <s v="000000"/>
    <x v="0"/>
    <x v="0"/>
    <x v="0"/>
    <x v="0"/>
    <s v="Pagamento a favor da Srª. Nilce Jesus Costa, referente a gratificações pela elaboração da conta gêrencia 2021, conforme anexo.  "/>
  </r>
  <r>
    <x v="1"/>
    <n v="0"/>
    <n v="0"/>
    <n v="0"/>
    <n v="2300"/>
    <x v="3828"/>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Abril de 2022, conforme contrato em anexo. "/>
  </r>
  <r>
    <x v="1"/>
    <n v="0"/>
    <n v="0"/>
    <n v="0"/>
    <n v="13030"/>
    <x v="3828"/>
    <x v="0"/>
    <x v="1"/>
    <x v="0"/>
    <s v="01.27.02.11"/>
    <x v="14"/>
    <x v="2"/>
    <x v="2"/>
    <s v="Saneamento básico"/>
    <s v="01.27.02"/>
    <s v="Saneamento básico"/>
    <s v="01.27.02"/>
    <x v="4"/>
    <x v="0"/>
    <x v="3"/>
    <x v="2"/>
    <x v="0"/>
    <x v="1"/>
    <x v="2"/>
    <x v="0"/>
    <x v="0"/>
    <s v="2022-04-25"/>
    <x v="0"/>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Abril de 2022, conforme contrato em anexo. "/>
  </r>
  <r>
    <x v="1"/>
    <n v="0"/>
    <n v="0"/>
    <n v="0"/>
    <n v="687009"/>
    <x v="3829"/>
    <x v="0"/>
    <x v="1"/>
    <x v="0"/>
    <s v="03.16.15"/>
    <x v="6"/>
    <x v="0"/>
    <x v="5"/>
    <s v="Direção Financeira"/>
    <s v="03.16.15"/>
    <s v="Direção Financeira"/>
    <s v="03.16.15"/>
    <x v="87"/>
    <x v="0"/>
    <x v="1"/>
    <x v="1"/>
    <x v="0"/>
    <x v="0"/>
    <x v="2"/>
    <x v="0"/>
    <x v="0"/>
    <s v="2022-04-25"/>
    <x v="0"/>
    <n v="687009"/>
    <x v="0"/>
    <m/>
    <x v="0"/>
    <m/>
    <x v="9"/>
    <n v="100392190"/>
    <x v="0"/>
    <x v="0"/>
    <s v="Direção Financeira"/>
    <s v="ORI"/>
    <x v="0"/>
    <m/>
    <x v="0"/>
    <x v="0"/>
    <x v="0"/>
    <x v="0"/>
    <x v="0"/>
    <x v="0"/>
    <x v="0"/>
    <x v="0"/>
    <x v="0"/>
    <x v="0"/>
    <x v="0"/>
    <s v="Direção Financeira"/>
    <x v="0"/>
    <x v="0"/>
    <x v="0"/>
    <x v="0"/>
    <x v="0"/>
    <x v="0"/>
    <x v="0"/>
    <s v="000000"/>
    <x v="0"/>
    <x v="0"/>
    <x v="0"/>
    <x v="0"/>
    <s v="Comparticipação dos 15% dos agentes novos da CMSM, a favor da INPS referente a mês de Setembro de 2021, conforme a relação em anexo. "/>
  </r>
  <r>
    <x v="1"/>
    <n v="0"/>
    <n v="0"/>
    <n v="0"/>
    <n v="2300"/>
    <x v="3830"/>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 Pagamento a favor da sra. Natalina Gonçalves, pela prestação de serviço de limpeza na Delegação de Principal, referente a mês de Abril de 2022, conforme justificativos em anexo.  "/>
  </r>
  <r>
    <x v="1"/>
    <n v="0"/>
    <n v="0"/>
    <n v="0"/>
    <n v="13030"/>
    <x v="3830"/>
    <x v="0"/>
    <x v="1"/>
    <x v="0"/>
    <s v="01.27.02.11"/>
    <x v="14"/>
    <x v="2"/>
    <x v="2"/>
    <s v="Saneamento básico"/>
    <s v="01.27.02"/>
    <s v="Saneamento básico"/>
    <s v="01.27.02"/>
    <x v="4"/>
    <x v="0"/>
    <x v="3"/>
    <x v="2"/>
    <x v="0"/>
    <x v="1"/>
    <x v="2"/>
    <x v="0"/>
    <x v="0"/>
    <s v="2022-04-25"/>
    <x v="0"/>
    <n v="13030"/>
    <x v="0"/>
    <m/>
    <x v="0"/>
    <m/>
    <x v="89"/>
    <n v="100479095"/>
    <x v="0"/>
    <x v="0"/>
    <s v="Reforço do saneamento básico"/>
    <s v="ORI"/>
    <x v="0"/>
    <m/>
    <x v="0"/>
    <x v="0"/>
    <x v="0"/>
    <x v="0"/>
    <x v="0"/>
    <x v="0"/>
    <x v="0"/>
    <x v="1"/>
    <x v="0"/>
    <x v="0"/>
    <x v="0"/>
    <s v="Reforço do saneamento básico"/>
    <x v="0"/>
    <x v="0"/>
    <x v="0"/>
    <x v="0"/>
    <x v="1"/>
    <x v="0"/>
    <x v="0"/>
    <s v="000000"/>
    <x v="0"/>
    <x v="0"/>
    <x v="0"/>
    <x v="0"/>
    <s v=" Pagamento a favor da sra. Natalina Gonçalves, pela prestação de serviço de limpeza na Delegação de Principal, referente a mês de Abril de 2022, conforme justificativos em anexo.  "/>
  </r>
  <r>
    <x v="1"/>
    <n v="0"/>
    <n v="0"/>
    <n v="0"/>
    <n v="6000"/>
    <x v="3831"/>
    <x v="0"/>
    <x v="1"/>
    <x v="0"/>
    <s v="03.16.02"/>
    <x v="31"/>
    <x v="0"/>
    <x v="5"/>
    <s v="Gabinete do Presidente"/>
    <s v="03.16.02"/>
    <s v="Gabinete do Presidente"/>
    <s v="03.16.02"/>
    <x v="9"/>
    <x v="0"/>
    <x v="1"/>
    <x v="5"/>
    <x v="0"/>
    <x v="0"/>
    <x v="2"/>
    <x v="0"/>
    <x v="4"/>
    <s v="2022-01-07"/>
    <x v="1"/>
    <n v="6000"/>
    <x v="0"/>
    <m/>
    <x v="0"/>
    <m/>
    <x v="61"/>
    <n v="100444140"/>
    <x v="0"/>
    <x v="0"/>
    <s v="Gabinete do Presidente"/>
    <s v="ORI"/>
    <x v="0"/>
    <m/>
    <x v="0"/>
    <x v="0"/>
    <x v="0"/>
    <x v="0"/>
    <x v="0"/>
    <x v="0"/>
    <x v="0"/>
    <x v="0"/>
    <x v="0"/>
    <x v="0"/>
    <x v="0"/>
    <s v="Gabinete do Presidente"/>
    <x v="0"/>
    <x v="0"/>
    <x v="0"/>
    <x v="0"/>
    <x v="0"/>
    <x v="0"/>
    <x v="0"/>
    <s v="000032"/>
    <x v="0"/>
    <x v="0"/>
    <x v="0"/>
    <x v="0"/>
    <s v="Ajuda de custo atribuído o Sr. Presidente Hermínio Fernandes, aquando da sua deslocação a Cidade da Praia no dia 05 e 07 de Janeiro de 2021, em missão de serviço, conforme anexo.   "/>
  </r>
  <r>
    <x v="0"/>
    <n v="0"/>
    <n v="0"/>
    <n v="0"/>
    <n v="228000"/>
    <x v="3832"/>
    <x v="0"/>
    <x v="1"/>
    <x v="0"/>
    <s v="01.27.03.09"/>
    <x v="7"/>
    <x v="2"/>
    <x v="2"/>
    <s v="Gestão de Recursos Hídricos"/>
    <s v="01.27.03"/>
    <s v="Gestão de Recursos Hídricos"/>
    <s v="01.27.03"/>
    <x v="2"/>
    <x v="0"/>
    <x v="1"/>
    <x v="1"/>
    <x v="0"/>
    <x v="1"/>
    <x v="1"/>
    <x v="0"/>
    <x v="4"/>
    <s v="2022-01-03"/>
    <x v="1"/>
    <n v="228000"/>
    <x v="0"/>
    <m/>
    <x v="0"/>
    <m/>
    <x v="231"/>
    <n v="100478557"/>
    <x v="0"/>
    <x v="0"/>
    <s v="Ligações domiciliarias em Esp. Branco, Mato Correia, Flamengos e R.S.Miguel"/>
    <s v="ORI"/>
    <x v="0"/>
    <m/>
    <x v="0"/>
    <x v="0"/>
    <x v="0"/>
    <x v="0"/>
    <x v="0"/>
    <x v="0"/>
    <x v="0"/>
    <x v="1"/>
    <x v="0"/>
    <x v="0"/>
    <x v="0"/>
    <s v="Ligações domiciliarias em Esp. Branco, Mato Correia, Flamengos e R.S.Miguel"/>
    <x v="0"/>
    <x v="0"/>
    <x v="0"/>
    <x v="0"/>
    <x v="1"/>
    <x v="0"/>
    <x v="0"/>
    <s v="000003"/>
    <x v="0"/>
    <x v="0"/>
    <x v="0"/>
    <x v="0"/>
    <s v="Pagamento a favor de Comercio Liu Yanga, referente materiais diversos para a ligação de agua domiciliar na localidade de Mato Coreia, conforme justificativo em anexo."/>
  </r>
  <r>
    <x v="1"/>
    <n v="0"/>
    <n v="0"/>
    <n v="0"/>
    <n v="13775"/>
    <x v="3833"/>
    <x v="0"/>
    <x v="1"/>
    <x v="0"/>
    <s v="03.16.15"/>
    <x v="6"/>
    <x v="0"/>
    <x v="5"/>
    <s v="Direção Financeira"/>
    <s v="03.16.15"/>
    <s v="Direção Financeira"/>
    <s v="03.16.15"/>
    <x v="55"/>
    <x v="0"/>
    <x v="1"/>
    <x v="5"/>
    <x v="0"/>
    <x v="0"/>
    <x v="2"/>
    <x v="0"/>
    <x v="5"/>
    <s v="2022-02-02"/>
    <x v="1"/>
    <n v="13775"/>
    <x v="0"/>
    <m/>
    <x v="0"/>
    <m/>
    <x v="96"/>
    <n v="100391760"/>
    <x v="0"/>
    <x v="0"/>
    <s v="Direção Financeira"/>
    <s v="ORI"/>
    <x v="0"/>
    <m/>
    <x v="0"/>
    <x v="0"/>
    <x v="0"/>
    <x v="0"/>
    <x v="0"/>
    <x v="0"/>
    <x v="0"/>
    <x v="0"/>
    <x v="0"/>
    <x v="0"/>
    <x v="0"/>
    <s v="Direção Financeira"/>
    <x v="0"/>
    <x v="0"/>
    <x v="0"/>
    <x v="0"/>
    <x v="0"/>
    <x v="0"/>
    <x v="0"/>
    <s v="000194"/>
    <x v="0"/>
    <x v="0"/>
    <x v="0"/>
    <x v="0"/>
    <s v="Pagamento a favor de Caetano Auto, proveniente do serviço de mudança de óleo do motor filtro de óleo e de combustível na Toyota hilux pick ST-48-WL, da CMSM, conforme justificativo em anexo. "/>
  </r>
  <r>
    <x v="1"/>
    <n v="0"/>
    <n v="0"/>
    <n v="0"/>
    <n v="11556"/>
    <x v="3834"/>
    <x v="0"/>
    <x v="1"/>
    <x v="0"/>
    <s v="03.16.15"/>
    <x v="6"/>
    <x v="0"/>
    <x v="5"/>
    <s v="Direção Financeira"/>
    <s v="03.16.15"/>
    <s v="Direção Financeira"/>
    <s v="03.16.15"/>
    <x v="7"/>
    <x v="0"/>
    <x v="1"/>
    <x v="1"/>
    <x v="0"/>
    <x v="0"/>
    <x v="2"/>
    <x v="0"/>
    <x v="5"/>
    <s v="2022-02-09"/>
    <x v="1"/>
    <n v="11556"/>
    <x v="0"/>
    <m/>
    <x v="0"/>
    <m/>
    <x v="5"/>
    <n v="100476920"/>
    <x v="0"/>
    <x v="0"/>
    <s v="Direção Financeira"/>
    <s v="ORI"/>
    <x v="0"/>
    <m/>
    <x v="0"/>
    <x v="0"/>
    <x v="0"/>
    <x v="0"/>
    <x v="0"/>
    <x v="0"/>
    <x v="0"/>
    <x v="0"/>
    <x v="0"/>
    <x v="0"/>
    <x v="0"/>
    <s v="Direção Financeira"/>
    <x v="0"/>
    <x v="0"/>
    <x v="0"/>
    <x v="0"/>
    <x v="0"/>
    <x v="0"/>
    <x v="0"/>
    <s v="000221"/>
    <x v="0"/>
    <x v="0"/>
    <x v="0"/>
    <x v="0"/>
    <s v="Pagamento a favor de Felisberto Carvalho Auto, pela aquisição de 107Lts de combustível destinada a viatura foton ST-59-UR, conforme documento em anexo."/>
  </r>
  <r>
    <x v="1"/>
    <n v="0"/>
    <n v="0"/>
    <n v="0"/>
    <n v="3000"/>
    <x v="3835"/>
    <x v="0"/>
    <x v="1"/>
    <x v="0"/>
    <s v="01.25.03.11"/>
    <x v="52"/>
    <x v="4"/>
    <x v="4"/>
    <s v="Emprego e Formação profissional"/>
    <s v="01.25.03"/>
    <s v="Emprego e Formação profissional"/>
    <s v="01.25.03"/>
    <x v="4"/>
    <x v="0"/>
    <x v="3"/>
    <x v="2"/>
    <x v="0"/>
    <x v="1"/>
    <x v="2"/>
    <x v="0"/>
    <x v="5"/>
    <s v="2022-02-16"/>
    <x v="1"/>
    <n v="3000"/>
    <x v="0"/>
    <m/>
    <x v="0"/>
    <m/>
    <x v="492"/>
    <n v="100479292"/>
    <x v="0"/>
    <x v="0"/>
    <s v="Promoção Auto Emprego"/>
    <s v="ORI"/>
    <x v="0"/>
    <s v="PAE"/>
    <x v="0"/>
    <x v="0"/>
    <x v="0"/>
    <x v="0"/>
    <x v="0"/>
    <x v="0"/>
    <x v="0"/>
    <x v="1"/>
    <x v="0"/>
    <x v="0"/>
    <x v="0"/>
    <s v="Promoção Auto Emprego"/>
    <x v="0"/>
    <x v="0"/>
    <x v="0"/>
    <x v="0"/>
    <x v="1"/>
    <x v="0"/>
    <x v="0"/>
    <s v="000292"/>
    <x v="0"/>
    <x v="0"/>
    <x v="0"/>
    <x v="0"/>
    <s v="Apoio a favor de Cintia Patrícia Costa, para custear as despesas com formação, conforme justificativo em anexo"/>
  </r>
  <r>
    <x v="1"/>
    <n v="0"/>
    <n v="0"/>
    <n v="0"/>
    <n v="15330"/>
    <x v="3836"/>
    <x v="0"/>
    <x v="1"/>
    <x v="0"/>
    <s v="03.16.25"/>
    <x v="13"/>
    <x v="0"/>
    <x v="5"/>
    <s v="Direção dos  Recursos Humanos"/>
    <s v="03.16.25"/>
    <s v="Direção dos  Recursos Humanos"/>
    <s v="03.16.25"/>
    <x v="26"/>
    <x v="0"/>
    <x v="4"/>
    <x v="8"/>
    <x v="0"/>
    <x v="0"/>
    <x v="2"/>
    <x v="0"/>
    <x v="4"/>
    <s v="2022-01-27"/>
    <x v="1"/>
    <n v="15330"/>
    <x v="0"/>
    <m/>
    <x v="0"/>
    <m/>
    <x v="29"/>
    <n v="100252964"/>
    <x v="0"/>
    <x v="0"/>
    <s v="Direção dos  Recursos Humanos"/>
    <s v="ORI"/>
    <x v="0"/>
    <m/>
    <x v="0"/>
    <x v="0"/>
    <x v="0"/>
    <x v="0"/>
    <x v="0"/>
    <x v="0"/>
    <x v="0"/>
    <x v="1"/>
    <x v="0"/>
    <x v="0"/>
    <x v="0"/>
    <s v="Direção dos  Recursos Humanos"/>
    <x v="0"/>
    <x v="0"/>
    <x v="0"/>
    <x v="0"/>
    <x v="0"/>
    <x v="0"/>
    <x v="0"/>
    <s v="099999"/>
    <x v="0"/>
    <x v="0"/>
    <x v="0"/>
    <x v="0"/>
    <s v="Pagamento de 2ª Prestação de Subsidio Por morte a favor de José Maria Lopes de Oliveira, conforme proposta em anexo."/>
  </r>
  <r>
    <x v="0"/>
    <n v="0"/>
    <n v="0"/>
    <n v="0"/>
    <n v="600000"/>
    <x v="3837"/>
    <x v="0"/>
    <x v="1"/>
    <x v="0"/>
    <s v="03.16.15"/>
    <x v="6"/>
    <x v="0"/>
    <x v="5"/>
    <s v="Direção Financeira"/>
    <s v="03.16.15"/>
    <s v="Direção Financeira"/>
    <s v="03.16.15"/>
    <x v="71"/>
    <x v="0"/>
    <x v="1"/>
    <x v="1"/>
    <x v="0"/>
    <x v="0"/>
    <x v="1"/>
    <x v="0"/>
    <x v="0"/>
    <s v="2022-04-25"/>
    <x v="0"/>
    <n v="600000"/>
    <x v="0"/>
    <m/>
    <x v="0"/>
    <m/>
    <x v="493"/>
    <n v="100478082"/>
    <x v="0"/>
    <x v="0"/>
    <s v="Direção Financeira"/>
    <s v="ORI"/>
    <x v="0"/>
    <m/>
    <x v="0"/>
    <x v="0"/>
    <x v="0"/>
    <x v="0"/>
    <x v="0"/>
    <x v="0"/>
    <x v="0"/>
    <x v="1"/>
    <x v="0"/>
    <x v="0"/>
    <x v="0"/>
    <s v="Direção Financeira"/>
    <x v="0"/>
    <x v="0"/>
    <x v="0"/>
    <x v="0"/>
    <x v="0"/>
    <x v="0"/>
    <x v="0"/>
    <s v="000000"/>
    <x v="0"/>
    <x v="0"/>
    <x v="0"/>
    <x v="0"/>
    <s v="Liquidação do contrato a favor da Empresa Gama Engenharia e Construção, referente aos trabalhos de construção da sala de espera do Centro de Saúde de Calheta São Miguel,lote2, conforme contrato em anexo."/>
  </r>
  <r>
    <x v="0"/>
    <n v="0"/>
    <n v="0"/>
    <n v="0"/>
    <n v="18820"/>
    <x v="3838"/>
    <x v="0"/>
    <x v="1"/>
    <x v="0"/>
    <s v="01.26.02.03"/>
    <x v="33"/>
    <x v="6"/>
    <x v="7"/>
    <s v="Pesca"/>
    <s v="01.26.02"/>
    <s v="Pesca"/>
    <s v="01.26.02"/>
    <x v="2"/>
    <x v="0"/>
    <x v="1"/>
    <x v="1"/>
    <x v="0"/>
    <x v="1"/>
    <x v="1"/>
    <x v="0"/>
    <x v="0"/>
    <s v="2022-04-25"/>
    <x v="0"/>
    <n v="18820"/>
    <x v="0"/>
    <m/>
    <x v="0"/>
    <m/>
    <x v="1"/>
    <n v="100477569"/>
    <x v="0"/>
    <x v="0"/>
    <s v="Aaquisição de materias de pescas e botes"/>
    <s v="ORI"/>
    <x v="0"/>
    <m/>
    <x v="0"/>
    <x v="0"/>
    <x v="0"/>
    <x v="0"/>
    <x v="0"/>
    <x v="0"/>
    <x v="0"/>
    <x v="1"/>
    <x v="0"/>
    <x v="0"/>
    <x v="0"/>
    <s v="Aaquisição de materias de pescas e botes"/>
    <x v="0"/>
    <x v="0"/>
    <x v="0"/>
    <x v="0"/>
    <x v="1"/>
    <x v="0"/>
    <x v="0"/>
    <s v="000000"/>
    <x v="0"/>
    <x v="0"/>
    <x v="0"/>
    <x v="0"/>
    <s v="Pagamento a favor de Li Ponta, pela refeição servida, no âmbito da visita do ministro para a entrega de equipamentos às peixeiras, conforme proposta em anexo"/>
  </r>
  <r>
    <x v="1"/>
    <n v="0"/>
    <n v="0"/>
    <n v="0"/>
    <n v="5250"/>
    <x v="3839"/>
    <x v="0"/>
    <x v="1"/>
    <x v="0"/>
    <s v="03.16.15"/>
    <x v="6"/>
    <x v="0"/>
    <x v="5"/>
    <s v="Direção Financeira"/>
    <s v="03.16.15"/>
    <s v="Direção Financeira"/>
    <s v="03.16.15"/>
    <x v="20"/>
    <x v="0"/>
    <x v="1"/>
    <x v="5"/>
    <x v="0"/>
    <x v="0"/>
    <x v="2"/>
    <x v="0"/>
    <x v="0"/>
    <s v="2022-04-26"/>
    <x v="0"/>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Abril 2022, conforme contrato em anexo.  "/>
  </r>
  <r>
    <x v="1"/>
    <n v="0"/>
    <n v="0"/>
    <n v="0"/>
    <n v="29750"/>
    <x v="3839"/>
    <x v="0"/>
    <x v="1"/>
    <x v="0"/>
    <s v="03.16.15"/>
    <x v="6"/>
    <x v="0"/>
    <x v="5"/>
    <s v="Direção Financeira"/>
    <s v="03.16.15"/>
    <s v="Direção Financeira"/>
    <s v="03.16.15"/>
    <x v="20"/>
    <x v="0"/>
    <x v="1"/>
    <x v="5"/>
    <x v="0"/>
    <x v="0"/>
    <x v="2"/>
    <x v="0"/>
    <x v="0"/>
    <s v="2022-04-26"/>
    <x v="0"/>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Abril 2022, conforme contrato em anexo.  "/>
  </r>
  <r>
    <x v="1"/>
    <n v="0"/>
    <n v="0"/>
    <n v="0"/>
    <n v="2300"/>
    <x v="3840"/>
    <x v="0"/>
    <x v="1"/>
    <x v="0"/>
    <s v="03.16.15"/>
    <x v="6"/>
    <x v="0"/>
    <x v="5"/>
    <s v="Direção Financeira"/>
    <s v="03.16.15"/>
    <s v="Direção Financeira"/>
    <s v="03.16.15"/>
    <x v="20"/>
    <x v="0"/>
    <x v="1"/>
    <x v="5"/>
    <x v="0"/>
    <x v="0"/>
    <x v="2"/>
    <x v="0"/>
    <x v="0"/>
    <s v="2022-04-26"/>
    <x v="0"/>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Abril 2022, conforme contrato em anexo. "/>
  </r>
  <r>
    <x v="1"/>
    <n v="0"/>
    <n v="0"/>
    <n v="0"/>
    <n v="13030"/>
    <x v="3840"/>
    <x v="0"/>
    <x v="1"/>
    <x v="0"/>
    <s v="03.16.15"/>
    <x v="6"/>
    <x v="0"/>
    <x v="5"/>
    <s v="Direção Financeira"/>
    <s v="03.16.15"/>
    <s v="Direção Financeira"/>
    <s v="03.16.15"/>
    <x v="20"/>
    <x v="0"/>
    <x v="1"/>
    <x v="5"/>
    <x v="0"/>
    <x v="0"/>
    <x v="2"/>
    <x v="0"/>
    <x v="0"/>
    <s v="2022-04-26"/>
    <x v="0"/>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Abril 2022, conforme contrato em anexo. "/>
  </r>
  <r>
    <x v="1"/>
    <n v="0"/>
    <n v="0"/>
    <n v="0"/>
    <n v="1350"/>
    <x v="3841"/>
    <x v="0"/>
    <x v="1"/>
    <x v="0"/>
    <s v="03.16.15"/>
    <x v="6"/>
    <x v="0"/>
    <x v="5"/>
    <s v="Direção Financeira"/>
    <s v="03.16.15"/>
    <s v="Direção Financeira"/>
    <s v="03.16.15"/>
    <x v="20"/>
    <x v="0"/>
    <x v="1"/>
    <x v="5"/>
    <x v="0"/>
    <x v="0"/>
    <x v="2"/>
    <x v="0"/>
    <x v="0"/>
    <s v="2022-04-26"/>
    <x v="0"/>
    <n v="1350"/>
    <x v="0"/>
    <m/>
    <x v="0"/>
    <m/>
    <x v="3"/>
    <n v="100474696"/>
    <x v="0"/>
    <x v="1"/>
    <s v="Direção Financeira"/>
    <s v="ORI"/>
    <x v="0"/>
    <m/>
    <x v="0"/>
    <x v="0"/>
    <x v="0"/>
    <x v="0"/>
    <x v="0"/>
    <x v="0"/>
    <x v="0"/>
    <x v="0"/>
    <x v="0"/>
    <x v="0"/>
    <x v="0"/>
    <s v="Direção Financeira"/>
    <x v="0"/>
    <x v="0"/>
    <x v="0"/>
    <x v="0"/>
    <x v="0"/>
    <x v="0"/>
    <x v="0"/>
    <s v="000000"/>
    <x v="0"/>
    <x v="0"/>
    <x v="1"/>
    <x v="0"/>
    <s v="Pamento a favor da Srª. Anilda de Jesus Borges, pela prestação de serviço de confeçoês de refeições no jardim de infância, referente ao mês de Abril 2022, conforme contrato em anexo. "/>
  </r>
  <r>
    <x v="1"/>
    <n v="0"/>
    <n v="0"/>
    <n v="0"/>
    <n v="7650"/>
    <x v="3841"/>
    <x v="0"/>
    <x v="1"/>
    <x v="0"/>
    <s v="03.16.15"/>
    <x v="6"/>
    <x v="0"/>
    <x v="5"/>
    <s v="Direção Financeira"/>
    <s v="03.16.15"/>
    <s v="Direção Financeira"/>
    <s v="03.16.15"/>
    <x v="20"/>
    <x v="0"/>
    <x v="1"/>
    <x v="5"/>
    <x v="0"/>
    <x v="0"/>
    <x v="2"/>
    <x v="0"/>
    <x v="0"/>
    <s v="2022-04-26"/>
    <x v="0"/>
    <n v="7650"/>
    <x v="0"/>
    <m/>
    <x v="0"/>
    <m/>
    <x v="186"/>
    <n v="100479319"/>
    <x v="0"/>
    <x v="0"/>
    <s v="Direção Financeira"/>
    <s v="ORI"/>
    <x v="0"/>
    <m/>
    <x v="0"/>
    <x v="0"/>
    <x v="0"/>
    <x v="0"/>
    <x v="0"/>
    <x v="0"/>
    <x v="0"/>
    <x v="0"/>
    <x v="0"/>
    <x v="0"/>
    <x v="0"/>
    <s v="Direção Financeira"/>
    <x v="0"/>
    <x v="0"/>
    <x v="0"/>
    <x v="0"/>
    <x v="0"/>
    <x v="0"/>
    <x v="0"/>
    <s v="000000"/>
    <x v="0"/>
    <x v="0"/>
    <x v="0"/>
    <x v="0"/>
    <s v="Pamento a favor da Srª. Anilda de Jesus Borges, pela prestação de serviço de confeçoês de refeições no jardim de infância, referente ao mês de Abril 2022, conforme contrato em anexo. "/>
  </r>
  <r>
    <x v="1"/>
    <n v="0"/>
    <n v="0"/>
    <n v="0"/>
    <n v="110389"/>
    <x v="3842"/>
    <x v="0"/>
    <x v="0"/>
    <x v="0"/>
    <s v="03.03.10"/>
    <x v="0"/>
    <x v="0"/>
    <x v="0"/>
    <s v="Receitas Da Câmara"/>
    <s v="03.03.10"/>
    <s v="Receitas Da Câmara"/>
    <s v="03.03.10"/>
    <x v="37"/>
    <x v="0"/>
    <x v="5"/>
    <x v="4"/>
    <x v="0"/>
    <x v="0"/>
    <x v="0"/>
    <x v="0"/>
    <x v="2"/>
    <s v="2022-03-01"/>
    <x v="1"/>
    <n v="110389"/>
    <x v="0"/>
    <m/>
    <x v="0"/>
    <m/>
    <x v="0"/>
    <n v="100474914"/>
    <x v="0"/>
    <x v="0"/>
    <s v="Receitas Da Câmara"/>
    <s v="EXT"/>
    <x v="0"/>
    <s v="RDC"/>
    <x v="0"/>
    <x v="0"/>
    <x v="0"/>
    <x v="0"/>
    <x v="0"/>
    <x v="0"/>
    <x v="0"/>
    <x v="0"/>
    <x v="0"/>
    <x v="0"/>
    <x v="0"/>
    <s v="Receitas Da Câmara"/>
    <x v="0"/>
    <x v="0"/>
    <x v="0"/>
    <x v="0"/>
    <x v="0"/>
    <x v="0"/>
    <x v="0"/>
    <s v="000000"/>
    <x v="0"/>
    <x v="0"/>
    <x v="0"/>
    <x v="0"/>
    <s v="Deposito não identificado, conforme estrato em anexo."/>
  </r>
  <r>
    <x v="1"/>
    <n v="0"/>
    <n v="0"/>
    <n v="0"/>
    <n v="2300"/>
    <x v="3843"/>
    <x v="0"/>
    <x v="1"/>
    <x v="0"/>
    <s v="03.16.15"/>
    <x v="6"/>
    <x v="0"/>
    <x v="5"/>
    <s v="Direção Financeira"/>
    <s v="03.16.15"/>
    <s v="Direção Financeira"/>
    <s v="03.16.15"/>
    <x v="20"/>
    <x v="0"/>
    <x v="1"/>
    <x v="5"/>
    <x v="0"/>
    <x v="0"/>
    <x v="2"/>
    <x v="0"/>
    <x v="0"/>
    <s v="2022-04-26"/>
    <x v="0"/>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Abril 2022, conforme contrato em anexo.  "/>
  </r>
  <r>
    <x v="1"/>
    <n v="0"/>
    <n v="0"/>
    <n v="0"/>
    <n v="13030"/>
    <x v="3843"/>
    <x v="0"/>
    <x v="1"/>
    <x v="0"/>
    <s v="03.16.15"/>
    <x v="6"/>
    <x v="0"/>
    <x v="5"/>
    <s v="Direção Financeira"/>
    <s v="03.16.15"/>
    <s v="Direção Financeira"/>
    <s v="03.16.15"/>
    <x v="20"/>
    <x v="0"/>
    <x v="1"/>
    <x v="5"/>
    <x v="0"/>
    <x v="0"/>
    <x v="2"/>
    <x v="0"/>
    <x v="0"/>
    <s v="2022-04-26"/>
    <x v="0"/>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Abril 2022, conforme contrato em anexo.  "/>
  </r>
  <r>
    <x v="1"/>
    <n v="0"/>
    <n v="0"/>
    <n v="0"/>
    <n v="7014"/>
    <x v="3844"/>
    <x v="0"/>
    <x v="0"/>
    <x v="0"/>
    <s v="03.03.10"/>
    <x v="0"/>
    <x v="0"/>
    <x v="0"/>
    <s v="Receitas Da Câmara"/>
    <s v="03.03.10"/>
    <s v="Receitas Da Câmara"/>
    <s v="03.03.10"/>
    <x v="38"/>
    <x v="0"/>
    <x v="1"/>
    <x v="1"/>
    <x v="0"/>
    <x v="0"/>
    <x v="0"/>
    <x v="0"/>
    <x v="0"/>
    <s v="2022-04-14"/>
    <x v="0"/>
    <n v="7014"/>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00000"/>
    <x v="3845"/>
    <x v="0"/>
    <x v="1"/>
    <x v="0"/>
    <s v="01.27.06.82"/>
    <x v="27"/>
    <x v="2"/>
    <x v="2"/>
    <s v="Requalificação Urbana e habitação"/>
    <s v="01.27.06"/>
    <s v="Requalificação Urbana e habitação"/>
    <s v="01.27.06"/>
    <x v="1"/>
    <x v="0"/>
    <x v="1"/>
    <x v="1"/>
    <x v="0"/>
    <x v="1"/>
    <x v="1"/>
    <x v="0"/>
    <x v="0"/>
    <s v="2022-04-26"/>
    <x v="0"/>
    <n v="500000"/>
    <x v="0"/>
    <m/>
    <x v="0"/>
    <m/>
    <x v="208"/>
    <n v="100477296"/>
    <x v="0"/>
    <x v="0"/>
    <s v="Reabilitação das estradas municipais "/>
    <s v="ORI"/>
    <x v="0"/>
    <m/>
    <x v="0"/>
    <x v="0"/>
    <x v="0"/>
    <x v="0"/>
    <x v="0"/>
    <x v="0"/>
    <x v="0"/>
    <x v="1"/>
    <x v="0"/>
    <x v="0"/>
    <x v="0"/>
    <s v="Reabilitação das estradas municipais "/>
    <x v="0"/>
    <x v="0"/>
    <x v="0"/>
    <x v="0"/>
    <x v="1"/>
    <x v="0"/>
    <x v="0"/>
    <s v="000000"/>
    <x v="0"/>
    <x v="0"/>
    <x v="0"/>
    <x v="0"/>
    <s v="Pagamento a favor da Empresa CGR, relativamente aos trabalhos da requalificação criação de pracetas na localidade de Achada Batalha Oeste, conforme documento em anexo."/>
  </r>
  <r>
    <x v="1"/>
    <n v="0"/>
    <n v="0"/>
    <n v="0"/>
    <n v="92000"/>
    <x v="3846"/>
    <x v="0"/>
    <x v="1"/>
    <x v="0"/>
    <s v="01.28.03.06"/>
    <x v="69"/>
    <x v="5"/>
    <x v="6"/>
    <s v="Proteção Social"/>
    <s v="01.28.03"/>
    <s v="Proteção Social"/>
    <s v="01.28.03"/>
    <x v="4"/>
    <x v="0"/>
    <x v="3"/>
    <x v="2"/>
    <x v="0"/>
    <x v="1"/>
    <x v="2"/>
    <x v="0"/>
    <x v="0"/>
    <s v="2022-04-26"/>
    <x v="0"/>
    <n v="92000"/>
    <x v="0"/>
    <m/>
    <x v="0"/>
    <m/>
    <x v="0"/>
    <n v="100474914"/>
    <x v="0"/>
    <x v="0"/>
    <s v="Apoio a Crianças Vulneráveis "/>
    <s v="ORI"/>
    <x v="0"/>
    <s v="ACV"/>
    <x v="0"/>
    <x v="0"/>
    <x v="0"/>
    <x v="0"/>
    <x v="0"/>
    <x v="0"/>
    <x v="0"/>
    <x v="1"/>
    <x v="0"/>
    <x v="0"/>
    <x v="0"/>
    <s v="Apoio a Crianças Vulneráveis "/>
    <x v="0"/>
    <x v="0"/>
    <x v="0"/>
    <x v="0"/>
    <x v="1"/>
    <x v="0"/>
    <x v="0"/>
    <s v="000000"/>
    <x v="0"/>
    <x v="0"/>
    <x v="0"/>
    <x v="0"/>
    <s v="Pagamento de apoio concedido a favor das crianças vulneráveis do concelho referente ao mês de Abril de 2022, conforme documento em anexo.  "/>
  </r>
  <r>
    <x v="1"/>
    <n v="0"/>
    <n v="0"/>
    <n v="0"/>
    <n v="661"/>
    <x v="3847"/>
    <x v="0"/>
    <x v="1"/>
    <x v="0"/>
    <s v="03.16.11"/>
    <x v="61"/>
    <x v="0"/>
    <x v="5"/>
    <s v="Direcção de Obras"/>
    <s v="03.16.11"/>
    <s v="Direcção de Obras"/>
    <s v="03.16.11"/>
    <x v="13"/>
    <x v="0"/>
    <x v="1"/>
    <x v="5"/>
    <x v="0"/>
    <x v="0"/>
    <x v="2"/>
    <x v="0"/>
    <x v="0"/>
    <s v="2022-04-26"/>
    <x v="0"/>
    <n v="661"/>
    <x v="0"/>
    <m/>
    <x v="0"/>
    <m/>
    <x v="3"/>
    <n v="100474696"/>
    <x v="0"/>
    <x v="1"/>
    <s v="Direcção de Obras"/>
    <s v="ORI"/>
    <x v="0"/>
    <m/>
    <x v="0"/>
    <x v="0"/>
    <x v="0"/>
    <x v="0"/>
    <x v="0"/>
    <x v="0"/>
    <x v="0"/>
    <x v="1"/>
    <x v="0"/>
    <x v="0"/>
    <x v="0"/>
    <s v="Direcção de Obras"/>
    <x v="0"/>
    <x v="0"/>
    <x v="0"/>
    <x v="0"/>
    <x v="0"/>
    <x v="0"/>
    <x v="0"/>
    <s v="000000"/>
    <x v="0"/>
    <x v="0"/>
    <x v="1"/>
    <x v="0"/>
    <s v="Pagamento de salário referente a 04-2022"/>
  </r>
  <r>
    <x v="1"/>
    <n v="0"/>
    <n v="0"/>
    <n v="0"/>
    <n v="1000"/>
    <x v="3847"/>
    <x v="0"/>
    <x v="1"/>
    <x v="0"/>
    <s v="03.16.11"/>
    <x v="61"/>
    <x v="0"/>
    <x v="5"/>
    <s v="Direcção de Obras"/>
    <s v="03.16.11"/>
    <s v="Direcção de Obras"/>
    <s v="03.16.11"/>
    <x v="62"/>
    <x v="0"/>
    <x v="1"/>
    <x v="1"/>
    <x v="0"/>
    <x v="0"/>
    <x v="2"/>
    <x v="0"/>
    <x v="0"/>
    <s v="2022-04-26"/>
    <x v="0"/>
    <n v="1000"/>
    <x v="0"/>
    <m/>
    <x v="0"/>
    <m/>
    <x v="3"/>
    <n v="100474696"/>
    <x v="0"/>
    <x v="1"/>
    <s v="Direcção de Obras"/>
    <s v="ORI"/>
    <x v="0"/>
    <m/>
    <x v="0"/>
    <x v="0"/>
    <x v="0"/>
    <x v="0"/>
    <x v="0"/>
    <x v="0"/>
    <x v="0"/>
    <x v="1"/>
    <x v="0"/>
    <x v="0"/>
    <x v="0"/>
    <s v="Direcção de Obras"/>
    <x v="0"/>
    <x v="0"/>
    <x v="0"/>
    <x v="0"/>
    <x v="0"/>
    <x v="0"/>
    <x v="0"/>
    <s v="000000"/>
    <x v="0"/>
    <x v="0"/>
    <x v="1"/>
    <x v="0"/>
    <s v="Pagamento de salário referente a 04-2022"/>
  </r>
  <r>
    <x v="1"/>
    <n v="0"/>
    <n v="0"/>
    <n v="0"/>
    <n v="16493"/>
    <x v="3847"/>
    <x v="0"/>
    <x v="1"/>
    <x v="0"/>
    <s v="03.16.11"/>
    <x v="61"/>
    <x v="0"/>
    <x v="5"/>
    <s v="Direcção de Obras"/>
    <s v="03.16.11"/>
    <s v="Direcção de Obras"/>
    <s v="03.16.11"/>
    <x v="15"/>
    <x v="0"/>
    <x v="1"/>
    <x v="1"/>
    <x v="1"/>
    <x v="0"/>
    <x v="2"/>
    <x v="0"/>
    <x v="0"/>
    <s v="2022-04-26"/>
    <x v="0"/>
    <n v="16493"/>
    <x v="0"/>
    <m/>
    <x v="0"/>
    <m/>
    <x v="3"/>
    <n v="100474696"/>
    <x v="0"/>
    <x v="1"/>
    <s v="Direcção de Obras"/>
    <s v="ORI"/>
    <x v="0"/>
    <m/>
    <x v="0"/>
    <x v="0"/>
    <x v="0"/>
    <x v="0"/>
    <x v="0"/>
    <x v="0"/>
    <x v="0"/>
    <x v="0"/>
    <x v="0"/>
    <x v="0"/>
    <x v="0"/>
    <s v="Direcção de Obras"/>
    <x v="0"/>
    <x v="0"/>
    <x v="0"/>
    <x v="0"/>
    <x v="0"/>
    <x v="0"/>
    <x v="0"/>
    <s v="000000"/>
    <x v="0"/>
    <x v="0"/>
    <x v="1"/>
    <x v="0"/>
    <s v="Pagamento de salário referente a 04-2022"/>
  </r>
  <r>
    <x v="1"/>
    <n v="0"/>
    <n v="0"/>
    <n v="0"/>
    <n v="17772"/>
    <x v="3847"/>
    <x v="0"/>
    <x v="1"/>
    <x v="0"/>
    <s v="03.16.11"/>
    <x v="61"/>
    <x v="0"/>
    <x v="5"/>
    <s v="Direcção de Obras"/>
    <s v="03.16.11"/>
    <s v="Direcção de Obras"/>
    <s v="03.16.11"/>
    <x v="16"/>
    <x v="0"/>
    <x v="1"/>
    <x v="1"/>
    <x v="1"/>
    <x v="0"/>
    <x v="2"/>
    <x v="0"/>
    <x v="0"/>
    <s v="2022-04-26"/>
    <x v="0"/>
    <n v="17772"/>
    <x v="0"/>
    <m/>
    <x v="0"/>
    <m/>
    <x v="3"/>
    <n v="100474696"/>
    <x v="0"/>
    <x v="1"/>
    <s v="Direcção de Obras"/>
    <s v="ORI"/>
    <x v="0"/>
    <m/>
    <x v="0"/>
    <x v="0"/>
    <x v="0"/>
    <x v="0"/>
    <x v="0"/>
    <x v="0"/>
    <x v="0"/>
    <x v="0"/>
    <x v="0"/>
    <x v="0"/>
    <x v="0"/>
    <s v="Direcção de Obras"/>
    <x v="0"/>
    <x v="0"/>
    <x v="0"/>
    <x v="0"/>
    <x v="0"/>
    <x v="0"/>
    <x v="0"/>
    <s v="000000"/>
    <x v="0"/>
    <x v="0"/>
    <x v="1"/>
    <x v="0"/>
    <s v="Pagamento de salário referente a 04-2022"/>
  </r>
  <r>
    <x v="1"/>
    <n v="0"/>
    <n v="0"/>
    <n v="0"/>
    <n v="6612"/>
    <x v="3847"/>
    <x v="0"/>
    <x v="1"/>
    <x v="0"/>
    <s v="03.16.11"/>
    <x v="61"/>
    <x v="0"/>
    <x v="5"/>
    <s v="Direcção de Obras"/>
    <s v="03.16.11"/>
    <s v="Direcção de Obras"/>
    <s v="03.16.11"/>
    <x v="17"/>
    <x v="0"/>
    <x v="1"/>
    <x v="1"/>
    <x v="1"/>
    <x v="0"/>
    <x v="2"/>
    <x v="0"/>
    <x v="0"/>
    <s v="2022-04-26"/>
    <x v="0"/>
    <n v="6612"/>
    <x v="0"/>
    <m/>
    <x v="0"/>
    <m/>
    <x v="3"/>
    <n v="100474696"/>
    <x v="0"/>
    <x v="1"/>
    <s v="Direcção de Obras"/>
    <s v="ORI"/>
    <x v="0"/>
    <m/>
    <x v="0"/>
    <x v="0"/>
    <x v="0"/>
    <x v="0"/>
    <x v="0"/>
    <x v="0"/>
    <x v="0"/>
    <x v="0"/>
    <x v="0"/>
    <x v="0"/>
    <x v="0"/>
    <s v="Direcção de Obras"/>
    <x v="0"/>
    <x v="0"/>
    <x v="0"/>
    <x v="0"/>
    <x v="0"/>
    <x v="0"/>
    <x v="0"/>
    <s v="000000"/>
    <x v="0"/>
    <x v="0"/>
    <x v="1"/>
    <x v="0"/>
    <s v="Pagamento de salário referente a 04-2022"/>
  </r>
  <r>
    <x v="1"/>
    <n v="0"/>
    <n v="0"/>
    <n v="0"/>
    <n v="139"/>
    <x v="3847"/>
    <x v="0"/>
    <x v="1"/>
    <x v="0"/>
    <s v="03.16.11"/>
    <x v="61"/>
    <x v="0"/>
    <x v="5"/>
    <s v="Direcção de Obras"/>
    <s v="03.16.11"/>
    <s v="Direcção de Obras"/>
    <s v="03.16.11"/>
    <x v="13"/>
    <x v="0"/>
    <x v="1"/>
    <x v="5"/>
    <x v="0"/>
    <x v="0"/>
    <x v="2"/>
    <x v="0"/>
    <x v="0"/>
    <s v="2022-04-26"/>
    <x v="0"/>
    <n v="139"/>
    <x v="0"/>
    <m/>
    <x v="0"/>
    <m/>
    <x v="21"/>
    <n v="100474708"/>
    <x v="0"/>
    <x v="2"/>
    <s v="Direcção de Obras"/>
    <s v="ORI"/>
    <x v="0"/>
    <m/>
    <x v="0"/>
    <x v="0"/>
    <x v="0"/>
    <x v="0"/>
    <x v="0"/>
    <x v="0"/>
    <x v="0"/>
    <x v="1"/>
    <x v="0"/>
    <x v="0"/>
    <x v="0"/>
    <s v="Direcção de Obras"/>
    <x v="0"/>
    <x v="0"/>
    <x v="0"/>
    <x v="0"/>
    <x v="0"/>
    <x v="0"/>
    <x v="0"/>
    <s v="000000"/>
    <x v="0"/>
    <x v="0"/>
    <x v="2"/>
    <x v="0"/>
    <s v="Pagamento de salário referente a 04-2022"/>
  </r>
  <r>
    <x v="1"/>
    <n v="0"/>
    <n v="0"/>
    <n v="0"/>
    <n v="211"/>
    <x v="3847"/>
    <x v="0"/>
    <x v="1"/>
    <x v="0"/>
    <s v="03.16.11"/>
    <x v="61"/>
    <x v="0"/>
    <x v="5"/>
    <s v="Direcção de Obras"/>
    <s v="03.16.11"/>
    <s v="Direcção de Obras"/>
    <s v="03.16.11"/>
    <x v="62"/>
    <x v="0"/>
    <x v="1"/>
    <x v="1"/>
    <x v="0"/>
    <x v="0"/>
    <x v="2"/>
    <x v="0"/>
    <x v="0"/>
    <s v="2022-04-26"/>
    <x v="0"/>
    <n v="211"/>
    <x v="0"/>
    <m/>
    <x v="0"/>
    <m/>
    <x v="21"/>
    <n v="100474708"/>
    <x v="0"/>
    <x v="2"/>
    <s v="Direcção de Obras"/>
    <s v="ORI"/>
    <x v="0"/>
    <m/>
    <x v="0"/>
    <x v="0"/>
    <x v="0"/>
    <x v="0"/>
    <x v="0"/>
    <x v="0"/>
    <x v="0"/>
    <x v="1"/>
    <x v="0"/>
    <x v="0"/>
    <x v="0"/>
    <s v="Direcção de Obras"/>
    <x v="0"/>
    <x v="0"/>
    <x v="0"/>
    <x v="0"/>
    <x v="0"/>
    <x v="0"/>
    <x v="0"/>
    <s v="000000"/>
    <x v="0"/>
    <x v="0"/>
    <x v="2"/>
    <x v="0"/>
    <s v="Pagamento de salário referente a 04-2022"/>
  </r>
  <r>
    <x v="1"/>
    <n v="0"/>
    <n v="0"/>
    <n v="0"/>
    <n v="3489"/>
    <x v="3847"/>
    <x v="0"/>
    <x v="1"/>
    <x v="0"/>
    <s v="03.16.11"/>
    <x v="61"/>
    <x v="0"/>
    <x v="5"/>
    <s v="Direcção de Obras"/>
    <s v="03.16.11"/>
    <s v="Direcção de Obras"/>
    <s v="03.16.11"/>
    <x v="15"/>
    <x v="0"/>
    <x v="1"/>
    <x v="1"/>
    <x v="1"/>
    <x v="0"/>
    <x v="2"/>
    <x v="0"/>
    <x v="0"/>
    <s v="2022-04-26"/>
    <x v="0"/>
    <n v="3489"/>
    <x v="0"/>
    <m/>
    <x v="0"/>
    <m/>
    <x v="21"/>
    <n v="100474708"/>
    <x v="0"/>
    <x v="2"/>
    <s v="Direcção de Obras"/>
    <s v="ORI"/>
    <x v="0"/>
    <m/>
    <x v="0"/>
    <x v="0"/>
    <x v="0"/>
    <x v="0"/>
    <x v="0"/>
    <x v="0"/>
    <x v="0"/>
    <x v="0"/>
    <x v="0"/>
    <x v="0"/>
    <x v="0"/>
    <s v="Direcção de Obras"/>
    <x v="0"/>
    <x v="0"/>
    <x v="0"/>
    <x v="0"/>
    <x v="0"/>
    <x v="0"/>
    <x v="0"/>
    <s v="000000"/>
    <x v="0"/>
    <x v="0"/>
    <x v="2"/>
    <x v="0"/>
    <s v="Pagamento de salário referente a 04-2022"/>
  </r>
  <r>
    <x v="1"/>
    <n v="0"/>
    <n v="0"/>
    <n v="0"/>
    <n v="3760"/>
    <x v="3847"/>
    <x v="0"/>
    <x v="1"/>
    <x v="0"/>
    <s v="03.16.11"/>
    <x v="61"/>
    <x v="0"/>
    <x v="5"/>
    <s v="Direcção de Obras"/>
    <s v="03.16.11"/>
    <s v="Direcção de Obras"/>
    <s v="03.16.11"/>
    <x v="16"/>
    <x v="0"/>
    <x v="1"/>
    <x v="1"/>
    <x v="1"/>
    <x v="0"/>
    <x v="2"/>
    <x v="0"/>
    <x v="0"/>
    <s v="2022-04-26"/>
    <x v="0"/>
    <n v="3760"/>
    <x v="0"/>
    <m/>
    <x v="0"/>
    <m/>
    <x v="21"/>
    <n v="100474708"/>
    <x v="0"/>
    <x v="2"/>
    <s v="Direcção de Obras"/>
    <s v="ORI"/>
    <x v="0"/>
    <m/>
    <x v="0"/>
    <x v="0"/>
    <x v="0"/>
    <x v="0"/>
    <x v="0"/>
    <x v="0"/>
    <x v="0"/>
    <x v="0"/>
    <x v="0"/>
    <x v="0"/>
    <x v="0"/>
    <s v="Direcção de Obras"/>
    <x v="0"/>
    <x v="0"/>
    <x v="0"/>
    <x v="0"/>
    <x v="0"/>
    <x v="0"/>
    <x v="0"/>
    <s v="000000"/>
    <x v="0"/>
    <x v="0"/>
    <x v="2"/>
    <x v="0"/>
    <s v="Pagamento de salário referente a 04-2022"/>
  </r>
  <r>
    <x v="1"/>
    <n v="0"/>
    <n v="0"/>
    <n v="0"/>
    <n v="1401"/>
    <x v="3847"/>
    <x v="0"/>
    <x v="1"/>
    <x v="0"/>
    <s v="03.16.11"/>
    <x v="61"/>
    <x v="0"/>
    <x v="5"/>
    <s v="Direcção de Obras"/>
    <s v="03.16.11"/>
    <s v="Direcção de Obras"/>
    <s v="03.16.11"/>
    <x v="17"/>
    <x v="0"/>
    <x v="1"/>
    <x v="1"/>
    <x v="1"/>
    <x v="0"/>
    <x v="2"/>
    <x v="0"/>
    <x v="0"/>
    <s v="2022-04-26"/>
    <x v="0"/>
    <n v="1401"/>
    <x v="0"/>
    <m/>
    <x v="0"/>
    <m/>
    <x v="21"/>
    <n v="100474708"/>
    <x v="0"/>
    <x v="2"/>
    <s v="Direcção de Obras"/>
    <s v="ORI"/>
    <x v="0"/>
    <m/>
    <x v="0"/>
    <x v="0"/>
    <x v="0"/>
    <x v="0"/>
    <x v="0"/>
    <x v="0"/>
    <x v="0"/>
    <x v="0"/>
    <x v="0"/>
    <x v="0"/>
    <x v="0"/>
    <s v="Direcção de Obras"/>
    <x v="0"/>
    <x v="0"/>
    <x v="0"/>
    <x v="0"/>
    <x v="0"/>
    <x v="0"/>
    <x v="0"/>
    <s v="000000"/>
    <x v="0"/>
    <x v="0"/>
    <x v="2"/>
    <x v="0"/>
    <s v="Pagamento de salário referente a 04-2022"/>
  </r>
  <r>
    <x v="1"/>
    <n v="0"/>
    <n v="0"/>
    <n v="0"/>
    <n v="18"/>
    <x v="3847"/>
    <x v="0"/>
    <x v="1"/>
    <x v="0"/>
    <s v="03.16.11"/>
    <x v="61"/>
    <x v="0"/>
    <x v="5"/>
    <s v="Direcção de Obras"/>
    <s v="03.16.11"/>
    <s v="Direcção de Obras"/>
    <s v="03.16.11"/>
    <x v="13"/>
    <x v="0"/>
    <x v="1"/>
    <x v="5"/>
    <x v="0"/>
    <x v="0"/>
    <x v="2"/>
    <x v="0"/>
    <x v="0"/>
    <s v="2022-04-26"/>
    <x v="0"/>
    <n v="18"/>
    <x v="0"/>
    <m/>
    <x v="0"/>
    <m/>
    <x v="36"/>
    <n v="100478987"/>
    <x v="0"/>
    <x v="5"/>
    <s v="Direcção de Obras"/>
    <s v="ORI"/>
    <x v="0"/>
    <m/>
    <x v="0"/>
    <x v="0"/>
    <x v="0"/>
    <x v="0"/>
    <x v="0"/>
    <x v="0"/>
    <x v="0"/>
    <x v="1"/>
    <x v="0"/>
    <x v="0"/>
    <x v="0"/>
    <s v="Direcção de Obras"/>
    <x v="0"/>
    <x v="0"/>
    <x v="0"/>
    <x v="0"/>
    <x v="0"/>
    <x v="0"/>
    <x v="0"/>
    <s v="000000"/>
    <x v="0"/>
    <x v="0"/>
    <x v="5"/>
    <x v="0"/>
    <s v="Pagamento de salário referente a 04-2022"/>
  </r>
  <r>
    <x v="1"/>
    <n v="0"/>
    <n v="0"/>
    <n v="0"/>
    <n v="27"/>
    <x v="3847"/>
    <x v="0"/>
    <x v="1"/>
    <x v="0"/>
    <s v="03.16.11"/>
    <x v="61"/>
    <x v="0"/>
    <x v="5"/>
    <s v="Direcção de Obras"/>
    <s v="03.16.11"/>
    <s v="Direcção de Obras"/>
    <s v="03.16.11"/>
    <x v="62"/>
    <x v="0"/>
    <x v="1"/>
    <x v="1"/>
    <x v="0"/>
    <x v="0"/>
    <x v="2"/>
    <x v="0"/>
    <x v="0"/>
    <s v="2022-04-26"/>
    <x v="0"/>
    <n v="27"/>
    <x v="0"/>
    <m/>
    <x v="0"/>
    <m/>
    <x v="36"/>
    <n v="100478987"/>
    <x v="0"/>
    <x v="5"/>
    <s v="Direcção de Obras"/>
    <s v="ORI"/>
    <x v="0"/>
    <m/>
    <x v="0"/>
    <x v="0"/>
    <x v="0"/>
    <x v="0"/>
    <x v="0"/>
    <x v="0"/>
    <x v="0"/>
    <x v="1"/>
    <x v="0"/>
    <x v="0"/>
    <x v="0"/>
    <s v="Direcção de Obras"/>
    <x v="0"/>
    <x v="0"/>
    <x v="0"/>
    <x v="0"/>
    <x v="0"/>
    <x v="0"/>
    <x v="0"/>
    <s v="000000"/>
    <x v="0"/>
    <x v="0"/>
    <x v="5"/>
    <x v="0"/>
    <s v="Pagamento de salário referente a 04-2022"/>
  </r>
  <r>
    <x v="1"/>
    <n v="0"/>
    <n v="0"/>
    <n v="0"/>
    <n v="458"/>
    <x v="3847"/>
    <x v="0"/>
    <x v="1"/>
    <x v="0"/>
    <s v="03.16.11"/>
    <x v="61"/>
    <x v="0"/>
    <x v="5"/>
    <s v="Direcção de Obras"/>
    <s v="03.16.11"/>
    <s v="Direcção de Obras"/>
    <s v="03.16.11"/>
    <x v="15"/>
    <x v="0"/>
    <x v="1"/>
    <x v="1"/>
    <x v="1"/>
    <x v="0"/>
    <x v="2"/>
    <x v="0"/>
    <x v="0"/>
    <s v="2022-04-26"/>
    <x v="0"/>
    <n v="458"/>
    <x v="0"/>
    <m/>
    <x v="0"/>
    <m/>
    <x v="36"/>
    <n v="100478987"/>
    <x v="0"/>
    <x v="5"/>
    <s v="Direcção de Obras"/>
    <s v="ORI"/>
    <x v="0"/>
    <m/>
    <x v="0"/>
    <x v="0"/>
    <x v="0"/>
    <x v="0"/>
    <x v="0"/>
    <x v="0"/>
    <x v="0"/>
    <x v="0"/>
    <x v="0"/>
    <x v="0"/>
    <x v="0"/>
    <s v="Direcção de Obras"/>
    <x v="0"/>
    <x v="0"/>
    <x v="0"/>
    <x v="0"/>
    <x v="0"/>
    <x v="0"/>
    <x v="0"/>
    <s v="000000"/>
    <x v="0"/>
    <x v="0"/>
    <x v="5"/>
    <x v="0"/>
    <s v="Pagamento de salário referente a 04-2022"/>
  </r>
  <r>
    <x v="1"/>
    <n v="0"/>
    <n v="0"/>
    <n v="0"/>
    <n v="493"/>
    <x v="3847"/>
    <x v="0"/>
    <x v="1"/>
    <x v="0"/>
    <s v="03.16.11"/>
    <x v="61"/>
    <x v="0"/>
    <x v="5"/>
    <s v="Direcção de Obras"/>
    <s v="03.16.11"/>
    <s v="Direcção de Obras"/>
    <s v="03.16.11"/>
    <x v="16"/>
    <x v="0"/>
    <x v="1"/>
    <x v="1"/>
    <x v="1"/>
    <x v="0"/>
    <x v="2"/>
    <x v="0"/>
    <x v="0"/>
    <s v="2022-04-26"/>
    <x v="0"/>
    <n v="493"/>
    <x v="0"/>
    <m/>
    <x v="0"/>
    <m/>
    <x v="36"/>
    <n v="100478987"/>
    <x v="0"/>
    <x v="5"/>
    <s v="Direcção de Obras"/>
    <s v="ORI"/>
    <x v="0"/>
    <m/>
    <x v="0"/>
    <x v="0"/>
    <x v="0"/>
    <x v="0"/>
    <x v="0"/>
    <x v="0"/>
    <x v="0"/>
    <x v="0"/>
    <x v="0"/>
    <x v="0"/>
    <x v="0"/>
    <s v="Direcção de Obras"/>
    <x v="0"/>
    <x v="0"/>
    <x v="0"/>
    <x v="0"/>
    <x v="0"/>
    <x v="0"/>
    <x v="0"/>
    <s v="000000"/>
    <x v="0"/>
    <x v="0"/>
    <x v="5"/>
    <x v="0"/>
    <s v="Pagamento de salário referente a 04-2022"/>
  </r>
  <r>
    <x v="1"/>
    <n v="0"/>
    <n v="0"/>
    <n v="0"/>
    <n v="186"/>
    <x v="3847"/>
    <x v="0"/>
    <x v="1"/>
    <x v="0"/>
    <s v="03.16.11"/>
    <x v="61"/>
    <x v="0"/>
    <x v="5"/>
    <s v="Direcção de Obras"/>
    <s v="03.16.11"/>
    <s v="Direcção de Obras"/>
    <s v="03.16.11"/>
    <x v="17"/>
    <x v="0"/>
    <x v="1"/>
    <x v="1"/>
    <x v="1"/>
    <x v="0"/>
    <x v="2"/>
    <x v="0"/>
    <x v="0"/>
    <s v="2022-04-26"/>
    <x v="0"/>
    <n v="186"/>
    <x v="0"/>
    <m/>
    <x v="0"/>
    <m/>
    <x v="36"/>
    <n v="100478987"/>
    <x v="0"/>
    <x v="5"/>
    <s v="Direcção de Obras"/>
    <s v="ORI"/>
    <x v="0"/>
    <m/>
    <x v="0"/>
    <x v="0"/>
    <x v="0"/>
    <x v="0"/>
    <x v="0"/>
    <x v="0"/>
    <x v="0"/>
    <x v="0"/>
    <x v="0"/>
    <x v="0"/>
    <x v="0"/>
    <s v="Direcção de Obras"/>
    <x v="0"/>
    <x v="0"/>
    <x v="0"/>
    <x v="0"/>
    <x v="0"/>
    <x v="0"/>
    <x v="0"/>
    <s v="000000"/>
    <x v="0"/>
    <x v="0"/>
    <x v="5"/>
    <x v="0"/>
    <s v="Pagamento de salário referente a 04-2022"/>
  </r>
  <r>
    <x v="1"/>
    <n v="0"/>
    <n v="0"/>
    <n v="0"/>
    <n v="940"/>
    <x v="3847"/>
    <x v="0"/>
    <x v="1"/>
    <x v="0"/>
    <s v="03.16.11"/>
    <x v="61"/>
    <x v="0"/>
    <x v="5"/>
    <s v="Direcção de Obras"/>
    <s v="03.16.11"/>
    <s v="Direcção de Obras"/>
    <s v="03.16.11"/>
    <x v="13"/>
    <x v="0"/>
    <x v="1"/>
    <x v="5"/>
    <x v="0"/>
    <x v="0"/>
    <x v="2"/>
    <x v="0"/>
    <x v="0"/>
    <s v="2022-04-26"/>
    <x v="0"/>
    <n v="940"/>
    <x v="0"/>
    <m/>
    <x v="0"/>
    <m/>
    <x v="33"/>
    <n v="100474706"/>
    <x v="0"/>
    <x v="6"/>
    <s v="Direcção de Obras"/>
    <s v="ORI"/>
    <x v="0"/>
    <m/>
    <x v="0"/>
    <x v="0"/>
    <x v="0"/>
    <x v="0"/>
    <x v="0"/>
    <x v="0"/>
    <x v="0"/>
    <x v="1"/>
    <x v="0"/>
    <x v="0"/>
    <x v="0"/>
    <s v="Direcção de Obras"/>
    <x v="0"/>
    <x v="0"/>
    <x v="0"/>
    <x v="0"/>
    <x v="0"/>
    <x v="0"/>
    <x v="0"/>
    <s v="000000"/>
    <x v="0"/>
    <x v="0"/>
    <x v="6"/>
    <x v="0"/>
    <s v="Pagamento de salário referente a 04-2022"/>
  </r>
  <r>
    <x v="1"/>
    <n v="0"/>
    <n v="0"/>
    <n v="0"/>
    <n v="1424"/>
    <x v="3847"/>
    <x v="0"/>
    <x v="1"/>
    <x v="0"/>
    <s v="03.16.11"/>
    <x v="61"/>
    <x v="0"/>
    <x v="5"/>
    <s v="Direcção de Obras"/>
    <s v="03.16.11"/>
    <s v="Direcção de Obras"/>
    <s v="03.16.11"/>
    <x v="62"/>
    <x v="0"/>
    <x v="1"/>
    <x v="1"/>
    <x v="0"/>
    <x v="0"/>
    <x v="2"/>
    <x v="0"/>
    <x v="0"/>
    <s v="2022-04-26"/>
    <x v="0"/>
    <n v="1424"/>
    <x v="0"/>
    <m/>
    <x v="0"/>
    <m/>
    <x v="33"/>
    <n v="100474706"/>
    <x v="0"/>
    <x v="6"/>
    <s v="Direcção de Obras"/>
    <s v="ORI"/>
    <x v="0"/>
    <m/>
    <x v="0"/>
    <x v="0"/>
    <x v="0"/>
    <x v="0"/>
    <x v="0"/>
    <x v="0"/>
    <x v="0"/>
    <x v="1"/>
    <x v="0"/>
    <x v="0"/>
    <x v="0"/>
    <s v="Direcção de Obras"/>
    <x v="0"/>
    <x v="0"/>
    <x v="0"/>
    <x v="0"/>
    <x v="0"/>
    <x v="0"/>
    <x v="0"/>
    <s v="000000"/>
    <x v="0"/>
    <x v="0"/>
    <x v="6"/>
    <x v="0"/>
    <s v="Pagamento de salário referente a 04-2022"/>
  </r>
  <r>
    <x v="1"/>
    <n v="0"/>
    <n v="0"/>
    <n v="0"/>
    <n v="23475"/>
    <x v="3847"/>
    <x v="0"/>
    <x v="1"/>
    <x v="0"/>
    <s v="03.16.11"/>
    <x v="61"/>
    <x v="0"/>
    <x v="5"/>
    <s v="Direcção de Obras"/>
    <s v="03.16.11"/>
    <s v="Direcção de Obras"/>
    <s v="03.16.11"/>
    <x v="15"/>
    <x v="0"/>
    <x v="1"/>
    <x v="1"/>
    <x v="1"/>
    <x v="0"/>
    <x v="2"/>
    <x v="0"/>
    <x v="0"/>
    <s v="2022-04-26"/>
    <x v="0"/>
    <n v="23475"/>
    <x v="0"/>
    <m/>
    <x v="0"/>
    <m/>
    <x v="33"/>
    <n v="100474706"/>
    <x v="0"/>
    <x v="6"/>
    <s v="Direcção de Obras"/>
    <s v="ORI"/>
    <x v="0"/>
    <m/>
    <x v="0"/>
    <x v="0"/>
    <x v="0"/>
    <x v="0"/>
    <x v="0"/>
    <x v="0"/>
    <x v="0"/>
    <x v="0"/>
    <x v="0"/>
    <x v="0"/>
    <x v="0"/>
    <s v="Direcção de Obras"/>
    <x v="0"/>
    <x v="0"/>
    <x v="0"/>
    <x v="0"/>
    <x v="0"/>
    <x v="0"/>
    <x v="0"/>
    <s v="000000"/>
    <x v="0"/>
    <x v="0"/>
    <x v="6"/>
    <x v="0"/>
    <s v="Pagamento de salário referente a 04-2022"/>
  </r>
  <r>
    <x v="1"/>
    <n v="0"/>
    <n v="0"/>
    <n v="0"/>
    <n v="25296"/>
    <x v="3847"/>
    <x v="0"/>
    <x v="1"/>
    <x v="0"/>
    <s v="03.16.11"/>
    <x v="61"/>
    <x v="0"/>
    <x v="5"/>
    <s v="Direcção de Obras"/>
    <s v="03.16.11"/>
    <s v="Direcção de Obras"/>
    <s v="03.16.11"/>
    <x v="16"/>
    <x v="0"/>
    <x v="1"/>
    <x v="1"/>
    <x v="1"/>
    <x v="0"/>
    <x v="2"/>
    <x v="0"/>
    <x v="0"/>
    <s v="2022-04-26"/>
    <x v="0"/>
    <n v="25296"/>
    <x v="0"/>
    <m/>
    <x v="0"/>
    <m/>
    <x v="33"/>
    <n v="100474706"/>
    <x v="0"/>
    <x v="6"/>
    <s v="Direcção de Obras"/>
    <s v="ORI"/>
    <x v="0"/>
    <m/>
    <x v="0"/>
    <x v="0"/>
    <x v="0"/>
    <x v="0"/>
    <x v="0"/>
    <x v="0"/>
    <x v="0"/>
    <x v="0"/>
    <x v="0"/>
    <x v="0"/>
    <x v="0"/>
    <s v="Direcção de Obras"/>
    <x v="0"/>
    <x v="0"/>
    <x v="0"/>
    <x v="0"/>
    <x v="0"/>
    <x v="0"/>
    <x v="0"/>
    <s v="000000"/>
    <x v="0"/>
    <x v="0"/>
    <x v="6"/>
    <x v="0"/>
    <s v="Pagamento de salário referente a 04-2022"/>
  </r>
  <r>
    <x v="1"/>
    <n v="0"/>
    <n v="0"/>
    <n v="0"/>
    <n v="9412"/>
    <x v="3847"/>
    <x v="0"/>
    <x v="1"/>
    <x v="0"/>
    <s v="03.16.11"/>
    <x v="61"/>
    <x v="0"/>
    <x v="5"/>
    <s v="Direcção de Obras"/>
    <s v="03.16.11"/>
    <s v="Direcção de Obras"/>
    <s v="03.16.11"/>
    <x v="17"/>
    <x v="0"/>
    <x v="1"/>
    <x v="1"/>
    <x v="1"/>
    <x v="0"/>
    <x v="2"/>
    <x v="0"/>
    <x v="0"/>
    <s v="2022-04-26"/>
    <x v="0"/>
    <n v="9412"/>
    <x v="0"/>
    <m/>
    <x v="0"/>
    <m/>
    <x v="33"/>
    <n v="100474706"/>
    <x v="0"/>
    <x v="6"/>
    <s v="Direcção de Obras"/>
    <s v="ORI"/>
    <x v="0"/>
    <m/>
    <x v="0"/>
    <x v="0"/>
    <x v="0"/>
    <x v="0"/>
    <x v="0"/>
    <x v="0"/>
    <x v="0"/>
    <x v="0"/>
    <x v="0"/>
    <x v="0"/>
    <x v="0"/>
    <s v="Direcção de Obras"/>
    <x v="0"/>
    <x v="0"/>
    <x v="0"/>
    <x v="0"/>
    <x v="0"/>
    <x v="0"/>
    <x v="0"/>
    <s v="000000"/>
    <x v="0"/>
    <x v="0"/>
    <x v="6"/>
    <x v="0"/>
    <s v="Pagamento de salário referente a 04-2022"/>
  </r>
  <r>
    <x v="1"/>
    <n v="0"/>
    <n v="0"/>
    <n v="0"/>
    <n v="10440"/>
    <x v="3847"/>
    <x v="0"/>
    <x v="1"/>
    <x v="0"/>
    <s v="03.16.11"/>
    <x v="61"/>
    <x v="0"/>
    <x v="5"/>
    <s v="Direcção de Obras"/>
    <s v="03.16.11"/>
    <s v="Direcção de Obras"/>
    <s v="03.16.11"/>
    <x v="13"/>
    <x v="0"/>
    <x v="1"/>
    <x v="5"/>
    <x v="0"/>
    <x v="0"/>
    <x v="2"/>
    <x v="0"/>
    <x v="0"/>
    <s v="2022-04-26"/>
    <x v="0"/>
    <n v="10440"/>
    <x v="0"/>
    <m/>
    <x v="0"/>
    <m/>
    <x v="22"/>
    <n v="100474693"/>
    <x v="0"/>
    <x v="0"/>
    <s v="Direcção de Obras"/>
    <s v="ORI"/>
    <x v="0"/>
    <m/>
    <x v="0"/>
    <x v="0"/>
    <x v="0"/>
    <x v="0"/>
    <x v="0"/>
    <x v="0"/>
    <x v="0"/>
    <x v="1"/>
    <x v="0"/>
    <x v="0"/>
    <x v="0"/>
    <s v="Direcção de Obras"/>
    <x v="0"/>
    <x v="0"/>
    <x v="0"/>
    <x v="0"/>
    <x v="0"/>
    <x v="0"/>
    <x v="0"/>
    <s v="000000"/>
    <x v="0"/>
    <x v="0"/>
    <x v="0"/>
    <x v="0"/>
    <s v="Pagamento de salário referente a 04-2022"/>
  </r>
  <r>
    <x v="1"/>
    <n v="0"/>
    <n v="0"/>
    <n v="0"/>
    <n v="15798"/>
    <x v="3847"/>
    <x v="0"/>
    <x v="1"/>
    <x v="0"/>
    <s v="03.16.11"/>
    <x v="61"/>
    <x v="0"/>
    <x v="5"/>
    <s v="Direcção de Obras"/>
    <s v="03.16.11"/>
    <s v="Direcção de Obras"/>
    <s v="03.16.11"/>
    <x v="62"/>
    <x v="0"/>
    <x v="1"/>
    <x v="1"/>
    <x v="0"/>
    <x v="0"/>
    <x v="2"/>
    <x v="0"/>
    <x v="0"/>
    <s v="2022-04-26"/>
    <x v="0"/>
    <n v="15798"/>
    <x v="0"/>
    <m/>
    <x v="0"/>
    <m/>
    <x v="22"/>
    <n v="100474693"/>
    <x v="0"/>
    <x v="0"/>
    <s v="Direcção de Obras"/>
    <s v="ORI"/>
    <x v="0"/>
    <m/>
    <x v="0"/>
    <x v="0"/>
    <x v="0"/>
    <x v="0"/>
    <x v="0"/>
    <x v="0"/>
    <x v="0"/>
    <x v="1"/>
    <x v="0"/>
    <x v="0"/>
    <x v="0"/>
    <s v="Direcção de Obras"/>
    <x v="0"/>
    <x v="0"/>
    <x v="0"/>
    <x v="0"/>
    <x v="0"/>
    <x v="0"/>
    <x v="0"/>
    <s v="000000"/>
    <x v="0"/>
    <x v="0"/>
    <x v="0"/>
    <x v="0"/>
    <s v="Pagamento de salário referente a 04-2022"/>
  </r>
  <r>
    <x v="1"/>
    <n v="0"/>
    <n v="0"/>
    <n v="0"/>
    <n v="260393"/>
    <x v="3847"/>
    <x v="0"/>
    <x v="1"/>
    <x v="0"/>
    <s v="03.16.11"/>
    <x v="61"/>
    <x v="0"/>
    <x v="5"/>
    <s v="Direcção de Obras"/>
    <s v="03.16.11"/>
    <s v="Direcção de Obras"/>
    <s v="03.16.11"/>
    <x v="15"/>
    <x v="0"/>
    <x v="1"/>
    <x v="1"/>
    <x v="1"/>
    <x v="0"/>
    <x v="2"/>
    <x v="0"/>
    <x v="0"/>
    <s v="2022-04-26"/>
    <x v="0"/>
    <n v="260393"/>
    <x v="0"/>
    <m/>
    <x v="0"/>
    <m/>
    <x v="22"/>
    <n v="100474693"/>
    <x v="0"/>
    <x v="0"/>
    <s v="Direcção de Obras"/>
    <s v="ORI"/>
    <x v="0"/>
    <m/>
    <x v="0"/>
    <x v="0"/>
    <x v="0"/>
    <x v="0"/>
    <x v="0"/>
    <x v="0"/>
    <x v="0"/>
    <x v="0"/>
    <x v="0"/>
    <x v="0"/>
    <x v="0"/>
    <s v="Direcção de Obras"/>
    <x v="0"/>
    <x v="0"/>
    <x v="0"/>
    <x v="0"/>
    <x v="0"/>
    <x v="0"/>
    <x v="0"/>
    <s v="000000"/>
    <x v="0"/>
    <x v="0"/>
    <x v="0"/>
    <x v="0"/>
    <s v="Pagamento de salário referente a 04-2022"/>
  </r>
  <r>
    <x v="1"/>
    <n v="0"/>
    <n v="0"/>
    <n v="0"/>
    <n v="280586"/>
    <x v="3847"/>
    <x v="0"/>
    <x v="1"/>
    <x v="0"/>
    <s v="03.16.11"/>
    <x v="61"/>
    <x v="0"/>
    <x v="5"/>
    <s v="Direcção de Obras"/>
    <s v="03.16.11"/>
    <s v="Direcção de Obras"/>
    <s v="03.16.11"/>
    <x v="16"/>
    <x v="0"/>
    <x v="1"/>
    <x v="1"/>
    <x v="1"/>
    <x v="0"/>
    <x v="2"/>
    <x v="0"/>
    <x v="0"/>
    <s v="2022-04-26"/>
    <x v="0"/>
    <n v="280586"/>
    <x v="0"/>
    <m/>
    <x v="0"/>
    <m/>
    <x v="22"/>
    <n v="100474693"/>
    <x v="0"/>
    <x v="0"/>
    <s v="Direcção de Obras"/>
    <s v="ORI"/>
    <x v="0"/>
    <m/>
    <x v="0"/>
    <x v="0"/>
    <x v="0"/>
    <x v="0"/>
    <x v="0"/>
    <x v="0"/>
    <x v="0"/>
    <x v="0"/>
    <x v="0"/>
    <x v="0"/>
    <x v="0"/>
    <s v="Direcção de Obras"/>
    <x v="0"/>
    <x v="0"/>
    <x v="0"/>
    <x v="0"/>
    <x v="0"/>
    <x v="0"/>
    <x v="0"/>
    <s v="000000"/>
    <x v="0"/>
    <x v="0"/>
    <x v="0"/>
    <x v="0"/>
    <s v="Pagamento de salário referente a 04-2022"/>
  </r>
  <r>
    <x v="1"/>
    <n v="0"/>
    <n v="0"/>
    <n v="0"/>
    <n v="104357"/>
    <x v="3847"/>
    <x v="0"/>
    <x v="1"/>
    <x v="0"/>
    <s v="03.16.11"/>
    <x v="61"/>
    <x v="0"/>
    <x v="5"/>
    <s v="Direcção de Obras"/>
    <s v="03.16.11"/>
    <s v="Direcção de Obras"/>
    <s v="03.16.11"/>
    <x v="17"/>
    <x v="0"/>
    <x v="1"/>
    <x v="1"/>
    <x v="1"/>
    <x v="0"/>
    <x v="2"/>
    <x v="0"/>
    <x v="0"/>
    <s v="2022-04-26"/>
    <x v="0"/>
    <n v="104357"/>
    <x v="0"/>
    <m/>
    <x v="0"/>
    <m/>
    <x v="22"/>
    <n v="100474693"/>
    <x v="0"/>
    <x v="0"/>
    <s v="Direcção de Obras"/>
    <s v="ORI"/>
    <x v="0"/>
    <m/>
    <x v="0"/>
    <x v="0"/>
    <x v="0"/>
    <x v="0"/>
    <x v="0"/>
    <x v="0"/>
    <x v="0"/>
    <x v="0"/>
    <x v="0"/>
    <x v="0"/>
    <x v="0"/>
    <s v="Direcção de Obras"/>
    <x v="0"/>
    <x v="0"/>
    <x v="0"/>
    <x v="0"/>
    <x v="0"/>
    <x v="0"/>
    <x v="0"/>
    <s v="000000"/>
    <x v="0"/>
    <x v="0"/>
    <x v="0"/>
    <x v="0"/>
    <s v="Pagamento de salário referente a 04-2022"/>
  </r>
  <r>
    <x v="1"/>
    <n v="0"/>
    <n v="0"/>
    <n v="0"/>
    <n v="170"/>
    <x v="3848"/>
    <x v="0"/>
    <x v="1"/>
    <x v="0"/>
    <s v="03.16.15"/>
    <x v="6"/>
    <x v="0"/>
    <x v="5"/>
    <s v="Direção Financeira"/>
    <s v="03.16.15"/>
    <s v="Direção Financeira"/>
    <s v="03.16.15"/>
    <x v="23"/>
    <x v="0"/>
    <x v="1"/>
    <x v="1"/>
    <x v="0"/>
    <x v="0"/>
    <x v="2"/>
    <x v="0"/>
    <x v="0"/>
    <s v="2022-04-26"/>
    <x v="0"/>
    <n v="170"/>
    <x v="0"/>
    <m/>
    <x v="0"/>
    <m/>
    <x v="0"/>
    <n v="100474914"/>
    <x v="0"/>
    <x v="0"/>
    <s v="Direção Financeira"/>
    <s v="ORI"/>
    <x v="0"/>
    <m/>
    <x v="0"/>
    <x v="0"/>
    <x v="0"/>
    <x v="0"/>
    <x v="0"/>
    <x v="0"/>
    <x v="0"/>
    <x v="0"/>
    <x v="0"/>
    <x v="0"/>
    <x v="0"/>
    <s v="Direção Financeira"/>
    <x v="0"/>
    <x v="0"/>
    <x v="0"/>
    <x v="0"/>
    <x v="0"/>
    <x v="0"/>
    <x v="0"/>
    <s v="000000"/>
    <x v="0"/>
    <x v="0"/>
    <x v="0"/>
    <x v="0"/>
    <s v="Despesa pela aquisição de 4 Kilo de Sal, para a 2ª edição de curso de curta duração no âmbito e manuseamento e conservação de pescado na escola do mar, polo de santiago, conforme proposta em anexo."/>
  </r>
  <r>
    <x v="1"/>
    <n v="0"/>
    <n v="0"/>
    <n v="0"/>
    <n v="42"/>
    <x v="3847"/>
    <x v="0"/>
    <x v="1"/>
    <x v="0"/>
    <s v="03.16.11"/>
    <x v="61"/>
    <x v="0"/>
    <x v="5"/>
    <s v="Direcção de Obras"/>
    <s v="03.16.11"/>
    <s v="Direcção de Obras"/>
    <s v="03.16.11"/>
    <x v="13"/>
    <x v="0"/>
    <x v="1"/>
    <x v="5"/>
    <x v="0"/>
    <x v="0"/>
    <x v="2"/>
    <x v="0"/>
    <x v="0"/>
    <s v="2022-04-26"/>
    <x v="0"/>
    <n v="42"/>
    <x v="0"/>
    <m/>
    <x v="0"/>
    <m/>
    <x v="37"/>
    <n v="100479277"/>
    <x v="0"/>
    <x v="3"/>
    <s v="Direcção de Obras"/>
    <s v="ORI"/>
    <x v="0"/>
    <m/>
    <x v="0"/>
    <x v="0"/>
    <x v="0"/>
    <x v="0"/>
    <x v="0"/>
    <x v="0"/>
    <x v="0"/>
    <x v="1"/>
    <x v="0"/>
    <x v="0"/>
    <x v="0"/>
    <s v="Direcção de Obras"/>
    <x v="0"/>
    <x v="0"/>
    <x v="0"/>
    <x v="0"/>
    <x v="0"/>
    <x v="0"/>
    <x v="0"/>
    <s v="000000"/>
    <x v="0"/>
    <x v="0"/>
    <x v="3"/>
    <x v="0"/>
    <s v="Pagamento de salário referente a 04-2022"/>
  </r>
  <r>
    <x v="1"/>
    <n v="0"/>
    <n v="0"/>
    <n v="0"/>
    <n v="64"/>
    <x v="3847"/>
    <x v="0"/>
    <x v="1"/>
    <x v="0"/>
    <s v="03.16.11"/>
    <x v="61"/>
    <x v="0"/>
    <x v="5"/>
    <s v="Direcção de Obras"/>
    <s v="03.16.11"/>
    <s v="Direcção de Obras"/>
    <s v="03.16.11"/>
    <x v="62"/>
    <x v="0"/>
    <x v="1"/>
    <x v="1"/>
    <x v="0"/>
    <x v="0"/>
    <x v="2"/>
    <x v="0"/>
    <x v="0"/>
    <s v="2022-04-26"/>
    <x v="0"/>
    <n v="64"/>
    <x v="0"/>
    <m/>
    <x v="0"/>
    <m/>
    <x v="37"/>
    <n v="100479277"/>
    <x v="0"/>
    <x v="3"/>
    <s v="Direcção de Obras"/>
    <s v="ORI"/>
    <x v="0"/>
    <m/>
    <x v="0"/>
    <x v="0"/>
    <x v="0"/>
    <x v="0"/>
    <x v="0"/>
    <x v="0"/>
    <x v="0"/>
    <x v="1"/>
    <x v="0"/>
    <x v="0"/>
    <x v="0"/>
    <s v="Direcção de Obras"/>
    <x v="0"/>
    <x v="0"/>
    <x v="0"/>
    <x v="0"/>
    <x v="0"/>
    <x v="0"/>
    <x v="0"/>
    <s v="000000"/>
    <x v="0"/>
    <x v="0"/>
    <x v="3"/>
    <x v="0"/>
    <s v="Pagamento de salário referente a 04-2022"/>
  </r>
  <r>
    <x v="1"/>
    <n v="0"/>
    <n v="0"/>
    <n v="0"/>
    <n v="1068"/>
    <x v="3847"/>
    <x v="0"/>
    <x v="1"/>
    <x v="0"/>
    <s v="03.16.11"/>
    <x v="61"/>
    <x v="0"/>
    <x v="5"/>
    <s v="Direcção de Obras"/>
    <s v="03.16.11"/>
    <s v="Direcção de Obras"/>
    <s v="03.16.11"/>
    <x v="15"/>
    <x v="0"/>
    <x v="1"/>
    <x v="1"/>
    <x v="1"/>
    <x v="0"/>
    <x v="2"/>
    <x v="0"/>
    <x v="0"/>
    <s v="2022-04-26"/>
    <x v="0"/>
    <n v="1068"/>
    <x v="0"/>
    <m/>
    <x v="0"/>
    <m/>
    <x v="37"/>
    <n v="100479277"/>
    <x v="0"/>
    <x v="3"/>
    <s v="Direcção de Obras"/>
    <s v="ORI"/>
    <x v="0"/>
    <m/>
    <x v="0"/>
    <x v="0"/>
    <x v="0"/>
    <x v="0"/>
    <x v="0"/>
    <x v="0"/>
    <x v="0"/>
    <x v="0"/>
    <x v="0"/>
    <x v="0"/>
    <x v="0"/>
    <s v="Direcção de Obras"/>
    <x v="0"/>
    <x v="0"/>
    <x v="0"/>
    <x v="0"/>
    <x v="0"/>
    <x v="0"/>
    <x v="0"/>
    <s v="000000"/>
    <x v="0"/>
    <x v="0"/>
    <x v="3"/>
    <x v="0"/>
    <s v="Pagamento de salário referente a 04-2022"/>
  </r>
  <r>
    <x v="1"/>
    <n v="0"/>
    <n v="0"/>
    <n v="0"/>
    <n v="1151"/>
    <x v="3847"/>
    <x v="0"/>
    <x v="1"/>
    <x v="0"/>
    <s v="03.16.11"/>
    <x v="61"/>
    <x v="0"/>
    <x v="5"/>
    <s v="Direcção de Obras"/>
    <s v="03.16.11"/>
    <s v="Direcção de Obras"/>
    <s v="03.16.11"/>
    <x v="16"/>
    <x v="0"/>
    <x v="1"/>
    <x v="1"/>
    <x v="1"/>
    <x v="0"/>
    <x v="2"/>
    <x v="0"/>
    <x v="0"/>
    <s v="2022-04-26"/>
    <x v="0"/>
    <n v="1151"/>
    <x v="0"/>
    <m/>
    <x v="0"/>
    <m/>
    <x v="37"/>
    <n v="100479277"/>
    <x v="0"/>
    <x v="3"/>
    <s v="Direcção de Obras"/>
    <s v="ORI"/>
    <x v="0"/>
    <m/>
    <x v="0"/>
    <x v="0"/>
    <x v="0"/>
    <x v="0"/>
    <x v="0"/>
    <x v="0"/>
    <x v="0"/>
    <x v="0"/>
    <x v="0"/>
    <x v="0"/>
    <x v="0"/>
    <s v="Direcção de Obras"/>
    <x v="0"/>
    <x v="0"/>
    <x v="0"/>
    <x v="0"/>
    <x v="0"/>
    <x v="0"/>
    <x v="0"/>
    <s v="000000"/>
    <x v="0"/>
    <x v="0"/>
    <x v="3"/>
    <x v="0"/>
    <s v="Pagamento de salário referente a 04-2022"/>
  </r>
  <r>
    <x v="1"/>
    <n v="0"/>
    <n v="0"/>
    <n v="0"/>
    <n v="432"/>
    <x v="3847"/>
    <x v="0"/>
    <x v="1"/>
    <x v="0"/>
    <s v="03.16.11"/>
    <x v="61"/>
    <x v="0"/>
    <x v="5"/>
    <s v="Direcção de Obras"/>
    <s v="03.16.11"/>
    <s v="Direcção de Obras"/>
    <s v="03.16.11"/>
    <x v="17"/>
    <x v="0"/>
    <x v="1"/>
    <x v="1"/>
    <x v="1"/>
    <x v="0"/>
    <x v="2"/>
    <x v="0"/>
    <x v="0"/>
    <s v="2022-04-26"/>
    <x v="0"/>
    <n v="432"/>
    <x v="0"/>
    <m/>
    <x v="0"/>
    <m/>
    <x v="37"/>
    <n v="100479277"/>
    <x v="0"/>
    <x v="3"/>
    <s v="Direcção de Obras"/>
    <s v="ORI"/>
    <x v="0"/>
    <m/>
    <x v="0"/>
    <x v="0"/>
    <x v="0"/>
    <x v="0"/>
    <x v="0"/>
    <x v="0"/>
    <x v="0"/>
    <x v="0"/>
    <x v="0"/>
    <x v="0"/>
    <x v="0"/>
    <s v="Direcção de Obras"/>
    <x v="0"/>
    <x v="0"/>
    <x v="0"/>
    <x v="0"/>
    <x v="0"/>
    <x v="0"/>
    <x v="0"/>
    <s v="000000"/>
    <x v="0"/>
    <x v="0"/>
    <x v="3"/>
    <x v="0"/>
    <s v="Pagamento de salário referente a 04-2022"/>
  </r>
  <r>
    <x v="1"/>
    <n v="0"/>
    <n v="0"/>
    <n v="0"/>
    <n v="75000"/>
    <x v="3849"/>
    <x v="0"/>
    <x v="1"/>
    <x v="0"/>
    <s v="01.25.03.04"/>
    <x v="29"/>
    <x v="4"/>
    <x v="4"/>
    <s v="Emprego e Formação profissional"/>
    <s v="01.25.03"/>
    <s v="Emprego e Formação profissional"/>
    <s v="01.25.03"/>
    <x v="4"/>
    <x v="0"/>
    <x v="3"/>
    <x v="2"/>
    <x v="0"/>
    <x v="1"/>
    <x v="2"/>
    <x v="0"/>
    <x v="0"/>
    <s v="2022-04-27"/>
    <x v="0"/>
    <n v="75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Abril 2022, conforme documento justificativo em anexo. "/>
  </r>
  <r>
    <x v="1"/>
    <n v="0"/>
    <n v="0"/>
    <n v="0"/>
    <n v="9000"/>
    <x v="3850"/>
    <x v="0"/>
    <x v="1"/>
    <x v="0"/>
    <s v="01.27.04.10"/>
    <x v="4"/>
    <x v="2"/>
    <x v="2"/>
    <s v="Infra-Estruturas e Transportes"/>
    <s v="01.27.04"/>
    <s v="Infra-Estruturas e Transportes"/>
    <s v="01.27.04"/>
    <x v="4"/>
    <x v="0"/>
    <x v="3"/>
    <x v="2"/>
    <x v="0"/>
    <x v="1"/>
    <x v="2"/>
    <x v="0"/>
    <x v="0"/>
    <s v="2022-04-28"/>
    <x v="0"/>
    <n v="9000"/>
    <x v="0"/>
    <m/>
    <x v="0"/>
    <m/>
    <x v="465"/>
    <n v="10047569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ª. Guilhermina Sanches Correia, referente a fornecimento de 3 carradas de arreias proveniente da ribeira, para trabalhos de calcetamento das valas na via pública, no âmbito do Plano de Metigação e Emprego Público, conforme proposta em anexo. "/>
  </r>
  <r>
    <x v="1"/>
    <n v="0"/>
    <n v="0"/>
    <n v="0"/>
    <n v="68000"/>
    <x v="3851"/>
    <x v="0"/>
    <x v="1"/>
    <x v="0"/>
    <s v="03.16.15"/>
    <x v="6"/>
    <x v="0"/>
    <x v="5"/>
    <s v="Direção Financeira"/>
    <s v="03.16.15"/>
    <s v="Direção Financeira"/>
    <s v="03.16.15"/>
    <x v="43"/>
    <x v="0"/>
    <x v="1"/>
    <x v="1"/>
    <x v="0"/>
    <x v="0"/>
    <x v="2"/>
    <x v="0"/>
    <x v="0"/>
    <s v="2022-04-28"/>
    <x v="0"/>
    <n v="68000"/>
    <x v="0"/>
    <m/>
    <x v="0"/>
    <m/>
    <x v="130"/>
    <n v="100477690"/>
    <x v="0"/>
    <x v="0"/>
    <s v="Direção Financeira"/>
    <s v="ORI"/>
    <x v="0"/>
    <m/>
    <x v="0"/>
    <x v="0"/>
    <x v="0"/>
    <x v="0"/>
    <x v="0"/>
    <x v="0"/>
    <x v="0"/>
    <x v="0"/>
    <x v="0"/>
    <x v="0"/>
    <x v="0"/>
    <s v="Direção Financeira"/>
    <x v="0"/>
    <x v="0"/>
    <x v="0"/>
    <x v="0"/>
    <x v="0"/>
    <x v="0"/>
    <x v="0"/>
    <s v="000000"/>
    <x v="0"/>
    <x v="0"/>
    <x v="0"/>
    <x v="0"/>
    <s v="Pagamento a favor de Auto Mendes, proviniente de aquisição de 04 pneus refª245/70R 16 destinada a viatura Mitsubishi L200, ST-24-RG do Município de S.Miguel, conforme fatura e proposta em anexo."/>
  </r>
  <r>
    <x v="1"/>
    <n v="0"/>
    <n v="0"/>
    <n v="0"/>
    <n v="2300"/>
    <x v="3852"/>
    <x v="0"/>
    <x v="1"/>
    <x v="0"/>
    <s v="03.16.15"/>
    <x v="6"/>
    <x v="0"/>
    <x v="5"/>
    <s v="Direção Financeira"/>
    <s v="03.16.15"/>
    <s v="Direção Financeira"/>
    <s v="03.16.15"/>
    <x v="20"/>
    <x v="0"/>
    <x v="1"/>
    <x v="5"/>
    <x v="0"/>
    <x v="0"/>
    <x v="2"/>
    <x v="0"/>
    <x v="0"/>
    <s v="2022-04-27"/>
    <x v="0"/>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abril 2022, conforme contrato em anexo."/>
  </r>
  <r>
    <x v="1"/>
    <n v="0"/>
    <n v="0"/>
    <n v="0"/>
    <n v="13030"/>
    <x v="3852"/>
    <x v="0"/>
    <x v="1"/>
    <x v="0"/>
    <s v="03.16.15"/>
    <x v="6"/>
    <x v="0"/>
    <x v="5"/>
    <s v="Direção Financeira"/>
    <s v="03.16.15"/>
    <s v="Direção Financeira"/>
    <s v="03.16.15"/>
    <x v="20"/>
    <x v="0"/>
    <x v="1"/>
    <x v="5"/>
    <x v="0"/>
    <x v="0"/>
    <x v="2"/>
    <x v="0"/>
    <x v="0"/>
    <s v="2022-04-27"/>
    <x v="0"/>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abril 2022, conforme contrato em anexo."/>
  </r>
  <r>
    <x v="0"/>
    <n v="0"/>
    <n v="0"/>
    <n v="0"/>
    <n v="100000"/>
    <x v="3853"/>
    <x v="0"/>
    <x v="1"/>
    <x v="0"/>
    <s v="01.27.06.89"/>
    <x v="10"/>
    <x v="2"/>
    <x v="2"/>
    <s v="Requalificação Urbana e habitação"/>
    <s v="01.27.06"/>
    <s v="Requalificação Urbana e habitação"/>
    <s v="01.27.06"/>
    <x v="1"/>
    <x v="0"/>
    <x v="1"/>
    <x v="1"/>
    <x v="0"/>
    <x v="1"/>
    <x v="1"/>
    <x v="0"/>
    <x v="1"/>
    <s v="2022-05-13"/>
    <x v="0"/>
    <n v="100000"/>
    <x v="0"/>
    <m/>
    <x v="0"/>
    <m/>
    <x v="235"/>
    <n v="100477593"/>
    <x v="0"/>
    <x v="0"/>
    <s v="Conclusão da Estrada de Ribeireta "/>
    <s v="ORI"/>
    <x v="0"/>
    <s v="CER"/>
    <x v="0"/>
    <x v="0"/>
    <x v="0"/>
    <x v="0"/>
    <x v="0"/>
    <x v="0"/>
    <x v="0"/>
    <x v="1"/>
    <x v="0"/>
    <x v="0"/>
    <x v="0"/>
    <s v="Conclusão da Estrada de Ribeireta "/>
    <x v="0"/>
    <x v="0"/>
    <x v="0"/>
    <x v="0"/>
    <x v="1"/>
    <x v="0"/>
    <x v="0"/>
    <s v="000000"/>
    <x v="0"/>
    <x v="0"/>
    <x v="0"/>
    <x v="0"/>
    <s v="Pagamento a favor da empresa Renato Moreira Construções, referente a adiantamento de pagamento dos trabalhos da construção dos murus de proteção na âmbito dos trabalhos da construção da estrada de acesso a ribeireta, conforme proposta em anexo."/>
  </r>
  <r>
    <x v="0"/>
    <n v="0"/>
    <n v="0"/>
    <n v="0"/>
    <n v="1300000"/>
    <x v="3854"/>
    <x v="0"/>
    <x v="1"/>
    <x v="0"/>
    <s v="01.27.06.89"/>
    <x v="10"/>
    <x v="2"/>
    <x v="2"/>
    <s v="Requalificação Urbana e habitação"/>
    <s v="01.27.06"/>
    <s v="Requalificação Urbana e habitação"/>
    <s v="01.27.06"/>
    <x v="1"/>
    <x v="0"/>
    <x v="1"/>
    <x v="1"/>
    <x v="0"/>
    <x v="1"/>
    <x v="1"/>
    <x v="0"/>
    <x v="0"/>
    <s v="2022-04-29"/>
    <x v="0"/>
    <n v="1300000"/>
    <x v="0"/>
    <m/>
    <x v="0"/>
    <m/>
    <x v="338"/>
    <n v="100478485"/>
    <x v="0"/>
    <x v="0"/>
    <s v="Conclusão da Estrada de Ribeireta "/>
    <s v="ORI"/>
    <x v="0"/>
    <s v="CER"/>
    <x v="0"/>
    <x v="0"/>
    <x v="0"/>
    <x v="0"/>
    <x v="0"/>
    <x v="0"/>
    <x v="0"/>
    <x v="1"/>
    <x v="0"/>
    <x v="0"/>
    <x v="0"/>
    <s v="Conclusão da Estrada de Ribeireta "/>
    <x v="0"/>
    <x v="0"/>
    <x v="0"/>
    <x v="0"/>
    <x v="1"/>
    <x v="0"/>
    <x v="0"/>
    <s v="000000"/>
    <x v="0"/>
    <x v="0"/>
    <x v="0"/>
    <x v="0"/>
    <s v="Pagamento a favor da empresa MF GROUP, referente a liquidação do contrato de empreitada das obra de construção de estrada de acesso a Ribeireta trabalhos complementares, conforme documento em anexo. "/>
  </r>
  <r>
    <x v="0"/>
    <n v="0"/>
    <n v="0"/>
    <n v="0"/>
    <n v="4425"/>
    <x v="3855"/>
    <x v="0"/>
    <x v="1"/>
    <x v="0"/>
    <s v="01.28.01.08"/>
    <x v="30"/>
    <x v="5"/>
    <x v="6"/>
    <s v="Habitação Social"/>
    <s v="01.28.01"/>
    <s v="Habitação Social"/>
    <s v="01.28.01"/>
    <x v="1"/>
    <x v="0"/>
    <x v="1"/>
    <x v="1"/>
    <x v="0"/>
    <x v="1"/>
    <x v="1"/>
    <x v="0"/>
    <x v="0"/>
    <s v="2022-04-29"/>
    <x v="0"/>
    <n v="4425"/>
    <x v="0"/>
    <m/>
    <x v="0"/>
    <m/>
    <x v="3"/>
    <n v="100474696"/>
    <x v="0"/>
    <x v="1"/>
    <s v="Habitações Sociais"/>
    <s v="ORI"/>
    <x v="0"/>
    <s v="HS"/>
    <x v="0"/>
    <x v="0"/>
    <x v="0"/>
    <x v="0"/>
    <x v="0"/>
    <x v="0"/>
    <x v="0"/>
    <x v="1"/>
    <x v="0"/>
    <x v="0"/>
    <x v="0"/>
    <s v="Habitações Sociais"/>
    <x v="0"/>
    <x v="0"/>
    <x v="0"/>
    <x v="0"/>
    <x v="1"/>
    <x v="0"/>
    <x v="0"/>
    <s v="000000"/>
    <x v="0"/>
    <x v="0"/>
    <x v="1"/>
    <x v="0"/>
    <s v="Pagamento a favor do Sr. Luís Carlos Moreno Fernandes, referente aos trabalhos de canalização realizados na moradia do Sr. José Lopes Tavares, residente em Achada do Monte-Manguinho, conforme proposta em anexo."/>
  </r>
  <r>
    <x v="1"/>
    <n v="0"/>
    <n v="0"/>
    <n v="0"/>
    <n v="5157"/>
    <x v="3856"/>
    <x v="0"/>
    <x v="1"/>
    <x v="0"/>
    <s v="03.16.01"/>
    <x v="39"/>
    <x v="0"/>
    <x v="5"/>
    <s v="Assembleia Municipal"/>
    <s v="03.16.01"/>
    <s v="Assembleia Municipal"/>
    <s v="03.16.01"/>
    <x v="17"/>
    <x v="0"/>
    <x v="1"/>
    <x v="1"/>
    <x v="1"/>
    <x v="0"/>
    <x v="2"/>
    <x v="0"/>
    <x v="0"/>
    <s v="2022-04-27"/>
    <x v="0"/>
    <n v="5157"/>
    <x v="0"/>
    <m/>
    <x v="0"/>
    <m/>
    <x v="3"/>
    <n v="100474696"/>
    <x v="0"/>
    <x v="1"/>
    <s v="Assembleia Municipal"/>
    <s v="ORI"/>
    <x v="0"/>
    <s v="AM"/>
    <x v="0"/>
    <x v="0"/>
    <x v="0"/>
    <x v="0"/>
    <x v="0"/>
    <x v="0"/>
    <x v="0"/>
    <x v="1"/>
    <x v="0"/>
    <x v="0"/>
    <x v="0"/>
    <s v="Assembleia Municipal"/>
    <x v="0"/>
    <x v="0"/>
    <x v="0"/>
    <x v="0"/>
    <x v="0"/>
    <x v="0"/>
    <x v="0"/>
    <s v="000000"/>
    <x v="0"/>
    <x v="0"/>
    <x v="1"/>
    <x v="0"/>
    <s v="Pagamento de salário referente a 04-2022"/>
  </r>
  <r>
    <x v="1"/>
    <n v="0"/>
    <n v="0"/>
    <n v="0"/>
    <n v="102283"/>
    <x v="3856"/>
    <x v="0"/>
    <x v="1"/>
    <x v="0"/>
    <s v="03.16.01"/>
    <x v="39"/>
    <x v="0"/>
    <x v="5"/>
    <s v="Assembleia Municipal"/>
    <s v="03.16.01"/>
    <s v="Assembleia Municipal"/>
    <s v="03.16.01"/>
    <x v="17"/>
    <x v="0"/>
    <x v="1"/>
    <x v="1"/>
    <x v="1"/>
    <x v="0"/>
    <x v="2"/>
    <x v="0"/>
    <x v="0"/>
    <s v="2022-04-27"/>
    <x v="0"/>
    <n v="102283"/>
    <x v="0"/>
    <m/>
    <x v="0"/>
    <m/>
    <x v="22"/>
    <n v="100474693"/>
    <x v="0"/>
    <x v="0"/>
    <s v="Assembleia Municipal"/>
    <s v="ORI"/>
    <x v="0"/>
    <s v="AM"/>
    <x v="0"/>
    <x v="0"/>
    <x v="0"/>
    <x v="0"/>
    <x v="0"/>
    <x v="0"/>
    <x v="0"/>
    <x v="1"/>
    <x v="0"/>
    <x v="0"/>
    <x v="0"/>
    <s v="Assembleia Municipal"/>
    <x v="0"/>
    <x v="0"/>
    <x v="0"/>
    <x v="0"/>
    <x v="0"/>
    <x v="0"/>
    <x v="0"/>
    <s v="000000"/>
    <x v="0"/>
    <x v="0"/>
    <x v="0"/>
    <x v="0"/>
    <s v="Pagamento de salário referente a 04-2022"/>
  </r>
  <r>
    <x v="0"/>
    <n v="0"/>
    <n v="0"/>
    <n v="0"/>
    <n v="2300"/>
    <x v="3857"/>
    <x v="0"/>
    <x v="1"/>
    <x v="0"/>
    <s v="01.23.04.14"/>
    <x v="1"/>
    <x v="1"/>
    <x v="1"/>
    <s v="Ambiente"/>
    <s v="01.23.04"/>
    <s v="Ambiente"/>
    <s v="01.23.04"/>
    <x v="1"/>
    <x v="0"/>
    <x v="1"/>
    <x v="1"/>
    <x v="0"/>
    <x v="1"/>
    <x v="1"/>
    <x v="0"/>
    <x v="0"/>
    <s v="2022-04-27"/>
    <x v="0"/>
    <n v="2300"/>
    <x v="0"/>
    <m/>
    <x v="0"/>
    <m/>
    <x v="494"/>
    <n v="100479333"/>
    <x v="0"/>
    <x v="0"/>
    <s v="Criação e Manutenção de Espaços Verdes"/>
    <s v="ORI"/>
    <x v="0"/>
    <s v="CMEV"/>
    <x v="0"/>
    <x v="0"/>
    <x v="0"/>
    <x v="0"/>
    <x v="0"/>
    <x v="0"/>
    <x v="0"/>
    <x v="1"/>
    <x v="0"/>
    <x v="0"/>
    <x v="0"/>
    <s v="Criação e Manutenção de Espaços Verdes"/>
    <x v="0"/>
    <x v="0"/>
    <x v="0"/>
    <x v="0"/>
    <x v="1"/>
    <x v="0"/>
    <x v="0"/>
    <s v="000000"/>
    <x v="0"/>
    <x v="0"/>
    <x v="0"/>
    <x v="0"/>
    <s v="Pagamento a favor da Srª. Jaceline de Pina Tavares pela aquisição de flores, no âmbito da feira de plantas ornamentais, realizado no dia 27 de março 2022, no centro Histórico, conforme documento em anexo."/>
  </r>
  <r>
    <x v="0"/>
    <n v="0"/>
    <n v="0"/>
    <n v="0"/>
    <n v="25075"/>
    <x v="3855"/>
    <x v="0"/>
    <x v="1"/>
    <x v="0"/>
    <s v="01.28.01.08"/>
    <x v="30"/>
    <x v="5"/>
    <x v="6"/>
    <s v="Habitação Social"/>
    <s v="01.28.01"/>
    <s v="Habitação Social"/>
    <s v="01.28.01"/>
    <x v="1"/>
    <x v="0"/>
    <x v="1"/>
    <x v="1"/>
    <x v="0"/>
    <x v="1"/>
    <x v="1"/>
    <x v="0"/>
    <x v="0"/>
    <s v="2022-04-29"/>
    <x v="0"/>
    <n v="25075"/>
    <x v="0"/>
    <m/>
    <x v="0"/>
    <m/>
    <x v="495"/>
    <n v="100477330"/>
    <x v="0"/>
    <x v="0"/>
    <s v="Habitações Sociais"/>
    <s v="ORI"/>
    <x v="0"/>
    <s v="HS"/>
    <x v="0"/>
    <x v="0"/>
    <x v="0"/>
    <x v="0"/>
    <x v="0"/>
    <x v="0"/>
    <x v="0"/>
    <x v="1"/>
    <x v="0"/>
    <x v="0"/>
    <x v="0"/>
    <s v="Habitações Sociais"/>
    <x v="0"/>
    <x v="0"/>
    <x v="0"/>
    <x v="0"/>
    <x v="1"/>
    <x v="0"/>
    <x v="0"/>
    <s v="000000"/>
    <x v="0"/>
    <x v="0"/>
    <x v="0"/>
    <x v="0"/>
    <s v="Pagamento a favor do Sr. Luís Carlos Moreno Fernandes, referente aos trabalhos de canalização realizados na moradia do Sr. José Lopes Tavares, residente em Achada do Monte-Manguinho, conforme proposta em anexo."/>
  </r>
  <r>
    <x v="1"/>
    <n v="0"/>
    <n v="0"/>
    <n v="0"/>
    <n v="12000"/>
    <x v="3858"/>
    <x v="0"/>
    <x v="0"/>
    <x v="0"/>
    <s v="03.03.10"/>
    <x v="0"/>
    <x v="0"/>
    <x v="0"/>
    <s v="Receitas Da Câmara"/>
    <s v="03.03.10"/>
    <s v="Receitas Da Câmara"/>
    <s v="03.03.10"/>
    <x v="21"/>
    <x v="0"/>
    <x v="5"/>
    <x v="9"/>
    <x v="0"/>
    <x v="0"/>
    <x v="0"/>
    <x v="0"/>
    <x v="2"/>
    <s v="2022-03-15"/>
    <x v="1"/>
    <n v="12000"/>
    <x v="0"/>
    <m/>
    <x v="0"/>
    <m/>
    <x v="0"/>
    <n v="100474914"/>
    <x v="0"/>
    <x v="0"/>
    <s v="Receitas Da Câmara"/>
    <s v="EXT"/>
    <x v="0"/>
    <s v="RDC"/>
    <x v="0"/>
    <x v="0"/>
    <x v="0"/>
    <x v="0"/>
    <x v="0"/>
    <x v="0"/>
    <x v="0"/>
    <x v="0"/>
    <x v="0"/>
    <x v="0"/>
    <x v="0"/>
    <s v="Receitas Da Câmara"/>
    <x v="0"/>
    <x v="0"/>
    <x v="0"/>
    <x v="0"/>
    <x v="0"/>
    <x v="0"/>
    <x v="0"/>
    <s v="000000"/>
    <x v="0"/>
    <x v="0"/>
    <x v="0"/>
    <x v="0"/>
    <s v="Reposição Por motivo duplicação cab nº251328, conforme estrato em anexo."/>
  </r>
  <r>
    <x v="1"/>
    <n v="0"/>
    <n v="0"/>
    <n v="0"/>
    <n v="2400"/>
    <x v="3859"/>
    <x v="0"/>
    <x v="0"/>
    <x v="0"/>
    <s v="03.03.10"/>
    <x v="0"/>
    <x v="0"/>
    <x v="0"/>
    <s v="Receitas Da Câmara"/>
    <s v="03.03.10"/>
    <s v="Receitas Da Câmara"/>
    <s v="03.03.10"/>
    <x v="37"/>
    <x v="0"/>
    <x v="5"/>
    <x v="4"/>
    <x v="0"/>
    <x v="0"/>
    <x v="0"/>
    <x v="0"/>
    <x v="0"/>
    <s v="2022-04-14"/>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475"/>
    <x v="3860"/>
    <x v="0"/>
    <x v="0"/>
    <x v="0"/>
    <s v="03.03.10"/>
    <x v="0"/>
    <x v="0"/>
    <x v="0"/>
    <s v="Receitas Da Câmara"/>
    <s v="03.03.10"/>
    <s v="Receitas Da Câmara"/>
    <s v="03.03.10"/>
    <x v="34"/>
    <x v="0"/>
    <x v="5"/>
    <x v="4"/>
    <x v="0"/>
    <x v="0"/>
    <x v="0"/>
    <x v="0"/>
    <x v="0"/>
    <s v="2022-04-14"/>
    <x v="0"/>
    <n v="15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0"/>
    <x v="3861"/>
    <x v="0"/>
    <x v="0"/>
    <x v="0"/>
    <s v="03.03.10"/>
    <x v="0"/>
    <x v="0"/>
    <x v="0"/>
    <s v="Receitas Da Câmara"/>
    <s v="03.03.10"/>
    <s v="Receitas Da Câmara"/>
    <s v="03.03.10"/>
    <x v="35"/>
    <x v="0"/>
    <x v="1"/>
    <x v="11"/>
    <x v="0"/>
    <x v="0"/>
    <x v="0"/>
    <x v="0"/>
    <x v="0"/>
    <s v="2022-04-14"/>
    <x v="0"/>
    <n v="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0"/>
    <x v="3862"/>
    <x v="0"/>
    <x v="1"/>
    <x v="0"/>
    <s v="03.16.02"/>
    <x v="31"/>
    <x v="0"/>
    <x v="5"/>
    <s v="Gabinete do Presidente"/>
    <s v="03.16.02"/>
    <s v="Gabinete do Presidente"/>
    <s v="03.16.02"/>
    <x v="9"/>
    <x v="0"/>
    <x v="1"/>
    <x v="5"/>
    <x v="0"/>
    <x v="0"/>
    <x v="2"/>
    <x v="0"/>
    <x v="4"/>
    <s v="2022-01-26"/>
    <x v="1"/>
    <n v="11000"/>
    <x v="0"/>
    <m/>
    <x v="0"/>
    <m/>
    <x v="61"/>
    <n v="100444140"/>
    <x v="0"/>
    <x v="0"/>
    <s v="Gabinete do Presidente"/>
    <s v="ORI"/>
    <x v="0"/>
    <m/>
    <x v="0"/>
    <x v="0"/>
    <x v="0"/>
    <x v="0"/>
    <x v="0"/>
    <x v="0"/>
    <x v="0"/>
    <x v="0"/>
    <x v="0"/>
    <x v="0"/>
    <x v="0"/>
    <s v="Gabinete do Presidente"/>
    <x v="0"/>
    <x v="0"/>
    <x v="0"/>
    <x v="0"/>
    <x v="0"/>
    <x v="0"/>
    <x v="0"/>
    <s v="000000"/>
    <x v="0"/>
    <x v="0"/>
    <x v="0"/>
    <x v="0"/>
    <s v="Ajuda de custo atribuído o Sr. Presidente Herminio Fernandes, aquando da sua deslocação a Cidade da Praia no dia 1,12 e 13 de Janeiro e no dia 11 a cidade da Tarrafal de 2022, em missão de serviço, conforme anexo."/>
  </r>
  <r>
    <x v="1"/>
    <n v="0"/>
    <n v="0"/>
    <n v="0"/>
    <n v="4995"/>
    <x v="3863"/>
    <x v="0"/>
    <x v="1"/>
    <x v="0"/>
    <s v="03.16.15"/>
    <x v="6"/>
    <x v="0"/>
    <x v="5"/>
    <s v="Direção Financeira"/>
    <s v="03.16.15"/>
    <s v="Direção Financeira"/>
    <s v="03.16.15"/>
    <x v="20"/>
    <x v="0"/>
    <x v="1"/>
    <x v="5"/>
    <x v="0"/>
    <x v="0"/>
    <x v="2"/>
    <x v="0"/>
    <x v="4"/>
    <s v="2022-01-26"/>
    <x v="1"/>
    <n v="4995"/>
    <x v="0"/>
    <m/>
    <x v="0"/>
    <m/>
    <x v="3"/>
    <n v="100474696"/>
    <x v="0"/>
    <x v="1"/>
    <s v="Direção Financeira"/>
    <s v="ORI"/>
    <x v="0"/>
    <m/>
    <x v="0"/>
    <x v="0"/>
    <x v="0"/>
    <x v="0"/>
    <x v="0"/>
    <x v="0"/>
    <x v="0"/>
    <x v="0"/>
    <x v="0"/>
    <x v="0"/>
    <x v="0"/>
    <s v="Direção Financeira"/>
    <x v="0"/>
    <x v="0"/>
    <x v="0"/>
    <x v="0"/>
    <x v="0"/>
    <x v="0"/>
    <x v="0"/>
    <s v="000000"/>
    <x v="0"/>
    <x v="0"/>
    <x v="1"/>
    <x v="0"/>
    <s v="Pagamento a favor da Sr. Nilce de Jesus Furtado da Costa, pelo serviço prestado a Câmara no Gabinete de Auditoria Interna, referente a janeiro de 2022, conforme contrato em anexo."/>
  </r>
  <r>
    <x v="1"/>
    <n v="0"/>
    <n v="0"/>
    <n v="0"/>
    <n v="28308"/>
    <x v="3863"/>
    <x v="0"/>
    <x v="1"/>
    <x v="0"/>
    <s v="03.16.15"/>
    <x v="6"/>
    <x v="0"/>
    <x v="5"/>
    <s v="Direção Financeira"/>
    <s v="03.16.15"/>
    <s v="Direção Financeira"/>
    <s v="03.16.15"/>
    <x v="20"/>
    <x v="0"/>
    <x v="1"/>
    <x v="5"/>
    <x v="0"/>
    <x v="0"/>
    <x v="2"/>
    <x v="0"/>
    <x v="4"/>
    <s v="2022-01-26"/>
    <x v="1"/>
    <n v="28308"/>
    <x v="0"/>
    <m/>
    <x v="0"/>
    <m/>
    <x v="419"/>
    <n v="100479149"/>
    <x v="0"/>
    <x v="0"/>
    <s v="Direção Financeira"/>
    <s v="ORI"/>
    <x v="0"/>
    <m/>
    <x v="0"/>
    <x v="0"/>
    <x v="0"/>
    <x v="0"/>
    <x v="0"/>
    <x v="0"/>
    <x v="0"/>
    <x v="0"/>
    <x v="0"/>
    <x v="0"/>
    <x v="0"/>
    <s v="Direção Financeira"/>
    <x v="0"/>
    <x v="0"/>
    <x v="0"/>
    <x v="0"/>
    <x v="0"/>
    <x v="0"/>
    <x v="0"/>
    <s v="000000"/>
    <x v="0"/>
    <x v="0"/>
    <x v="0"/>
    <x v="0"/>
    <s v="Pagamento a favor da Sr. Nilce de Jesus Furtado da Costa, pelo serviço prestado a Câmara no Gabinete de Auditoria Interna, referente a janeiro de 2022, conforme contrato em anexo."/>
  </r>
  <r>
    <x v="1"/>
    <n v="0"/>
    <n v="0"/>
    <n v="0"/>
    <n v="32000"/>
    <x v="3864"/>
    <x v="0"/>
    <x v="1"/>
    <x v="0"/>
    <s v="01.27.04.10"/>
    <x v="4"/>
    <x v="2"/>
    <x v="2"/>
    <s v="Infra-Estruturas e Transportes"/>
    <s v="01.27.04"/>
    <s v="Infra-Estruturas e Transportes"/>
    <s v="01.27.04"/>
    <x v="4"/>
    <x v="0"/>
    <x v="3"/>
    <x v="2"/>
    <x v="0"/>
    <x v="1"/>
    <x v="2"/>
    <x v="0"/>
    <x v="2"/>
    <s v="2022-03-09"/>
    <x v="1"/>
    <n v="32000"/>
    <x v="0"/>
    <m/>
    <x v="0"/>
    <m/>
    <x v="496"/>
    <n v="100393448"/>
    <x v="0"/>
    <x v="0"/>
    <s v="Plano de Mitigação as secas e maus anos agrícolas"/>
    <s v="ORI"/>
    <x v="0"/>
    <m/>
    <x v="0"/>
    <x v="0"/>
    <x v="0"/>
    <x v="0"/>
    <x v="0"/>
    <x v="0"/>
    <x v="0"/>
    <x v="1"/>
    <x v="0"/>
    <x v="0"/>
    <x v="0"/>
    <s v="Plano de Mitigação as secas e maus anos agrícolas"/>
    <x v="0"/>
    <x v="0"/>
    <x v="0"/>
    <x v="0"/>
    <x v="1"/>
    <x v="0"/>
    <x v="0"/>
    <s v="000539"/>
    <x v="0"/>
    <x v="0"/>
    <x v="0"/>
    <x v="0"/>
    <s v="Pagamento a favor da Srª. Maria Fernanda Silva Gonçalves,referente ao fornecimento de areia no âmbito dos trabalhos do PE 2020, conforme proposta em anexo."/>
  </r>
  <r>
    <x v="1"/>
    <n v="0"/>
    <n v="0"/>
    <n v="0"/>
    <n v="2153"/>
    <x v="3865"/>
    <x v="0"/>
    <x v="1"/>
    <x v="0"/>
    <s v="03.16.15"/>
    <x v="6"/>
    <x v="0"/>
    <x v="5"/>
    <s v="Direção Financeira"/>
    <s v="03.16.15"/>
    <s v="Direção Financeira"/>
    <s v="03.16.15"/>
    <x v="32"/>
    <x v="0"/>
    <x v="1"/>
    <x v="1"/>
    <x v="0"/>
    <x v="0"/>
    <x v="2"/>
    <x v="0"/>
    <x v="2"/>
    <s v="2022-03-10"/>
    <x v="1"/>
    <n v="2153"/>
    <x v="0"/>
    <m/>
    <x v="0"/>
    <m/>
    <x v="0"/>
    <n v="100474914"/>
    <x v="0"/>
    <x v="0"/>
    <s v="Direção Financeira"/>
    <s v="ORI"/>
    <x v="0"/>
    <m/>
    <x v="0"/>
    <x v="0"/>
    <x v="0"/>
    <x v="0"/>
    <x v="0"/>
    <x v="0"/>
    <x v="0"/>
    <x v="0"/>
    <x v="0"/>
    <x v="0"/>
    <x v="0"/>
    <s v="Direção Financeira"/>
    <x v="0"/>
    <x v="0"/>
    <x v="0"/>
    <x v="0"/>
    <x v="0"/>
    <x v="0"/>
    <x v="0"/>
    <s v="000556"/>
    <x v="0"/>
    <x v="0"/>
    <x v="0"/>
    <x v="0"/>
    <s v=" Despesa pela aquisição 130 Elétrodo Básico que se destina a soldadura do balde da Retroescavadora CAT 424 D, conforme proposta em anexo. "/>
  </r>
  <r>
    <x v="1"/>
    <n v="0"/>
    <n v="0"/>
    <n v="0"/>
    <n v="4800"/>
    <x v="3866"/>
    <x v="0"/>
    <x v="1"/>
    <x v="0"/>
    <s v="03.16.15"/>
    <x v="6"/>
    <x v="0"/>
    <x v="5"/>
    <s v="Direção Financeira"/>
    <s v="03.16.15"/>
    <s v="Direção Financeira"/>
    <s v="03.16.15"/>
    <x v="32"/>
    <x v="0"/>
    <x v="1"/>
    <x v="1"/>
    <x v="0"/>
    <x v="0"/>
    <x v="2"/>
    <x v="0"/>
    <x v="2"/>
    <s v="2022-03-10"/>
    <x v="1"/>
    <n v="4800"/>
    <x v="0"/>
    <m/>
    <x v="0"/>
    <m/>
    <x v="0"/>
    <n v="100474914"/>
    <x v="0"/>
    <x v="0"/>
    <s v="Direção Financeira"/>
    <s v="ORI"/>
    <x v="0"/>
    <m/>
    <x v="0"/>
    <x v="0"/>
    <x v="0"/>
    <x v="0"/>
    <x v="0"/>
    <x v="0"/>
    <x v="0"/>
    <x v="0"/>
    <x v="0"/>
    <x v="0"/>
    <x v="0"/>
    <s v="Direção Financeira"/>
    <x v="0"/>
    <x v="0"/>
    <x v="0"/>
    <x v="0"/>
    <x v="0"/>
    <x v="0"/>
    <x v="0"/>
    <s v="000553"/>
    <x v="0"/>
    <x v="0"/>
    <x v="0"/>
    <x v="0"/>
    <s v=" Despesa pela aquisição 06 Pernos de Roda, 06 Porcas  destinado a viatura Toyota Hilux D4D-Bombeiro da Proteção Civel,ST-29-MJ, conforme proposta em anexo. "/>
  </r>
  <r>
    <x v="1"/>
    <n v="0"/>
    <n v="0"/>
    <n v="0"/>
    <n v="1610"/>
    <x v="3867"/>
    <x v="0"/>
    <x v="1"/>
    <x v="0"/>
    <s v="03.16.15"/>
    <x v="6"/>
    <x v="0"/>
    <x v="5"/>
    <s v="Direção Financeira"/>
    <s v="03.16.15"/>
    <s v="Direção Financeira"/>
    <s v="03.16.15"/>
    <x v="32"/>
    <x v="0"/>
    <x v="1"/>
    <x v="1"/>
    <x v="0"/>
    <x v="0"/>
    <x v="2"/>
    <x v="0"/>
    <x v="2"/>
    <s v="2022-03-10"/>
    <x v="1"/>
    <n v="1610"/>
    <x v="0"/>
    <m/>
    <x v="0"/>
    <m/>
    <x v="0"/>
    <n v="100474914"/>
    <x v="0"/>
    <x v="0"/>
    <s v="Direção Financeira"/>
    <s v="ORI"/>
    <x v="0"/>
    <m/>
    <x v="0"/>
    <x v="0"/>
    <x v="0"/>
    <x v="0"/>
    <x v="0"/>
    <x v="0"/>
    <x v="0"/>
    <x v="0"/>
    <x v="0"/>
    <x v="0"/>
    <x v="0"/>
    <s v="Direção Financeira"/>
    <x v="0"/>
    <x v="0"/>
    <x v="0"/>
    <x v="0"/>
    <x v="0"/>
    <x v="0"/>
    <x v="0"/>
    <s v="251836"/>
    <x v="0"/>
    <x v="0"/>
    <x v="0"/>
    <x v="0"/>
    <s v="Despesa pela aquisição 01 Cruzeta de Veio de Transmissão GUT-35 destinado a viatura Toyota Hilux D4D-Bombeiro da Proteção Civel,ST-29-MJ, conforme proposta em anexo.  "/>
  </r>
  <r>
    <x v="1"/>
    <n v="0"/>
    <n v="0"/>
    <n v="0"/>
    <n v="3000"/>
    <x v="3868"/>
    <x v="0"/>
    <x v="1"/>
    <x v="0"/>
    <s v="01.27.02.11"/>
    <x v="14"/>
    <x v="2"/>
    <x v="2"/>
    <s v="Saneamento básico"/>
    <s v="01.27.02"/>
    <s v="Saneamento básico"/>
    <s v="01.27.02"/>
    <x v="4"/>
    <x v="0"/>
    <x v="3"/>
    <x v="2"/>
    <x v="0"/>
    <x v="1"/>
    <x v="2"/>
    <x v="0"/>
    <x v="2"/>
    <s v="2022-03-10"/>
    <x v="1"/>
    <n v="3000"/>
    <x v="0"/>
    <m/>
    <x v="0"/>
    <m/>
    <x v="0"/>
    <n v="100474914"/>
    <x v="0"/>
    <x v="0"/>
    <s v="Reforço do saneamento básico"/>
    <s v="ORI"/>
    <x v="0"/>
    <m/>
    <x v="0"/>
    <x v="0"/>
    <x v="0"/>
    <x v="0"/>
    <x v="0"/>
    <x v="0"/>
    <x v="0"/>
    <x v="1"/>
    <x v="0"/>
    <x v="0"/>
    <x v="0"/>
    <s v="Reforço do saneamento básico"/>
    <x v="0"/>
    <x v="0"/>
    <x v="0"/>
    <x v="0"/>
    <x v="1"/>
    <x v="0"/>
    <x v="0"/>
    <s v="000553"/>
    <x v="0"/>
    <x v="0"/>
    <x v="0"/>
    <x v="0"/>
    <s v="Despesa pela aquisição de produtos e géneros alimentício que destina-se ao lanche e almoço aquando duma ação voluntaria de campanha e limpeza, conforme proposta em anexo.  "/>
  </r>
  <r>
    <x v="1"/>
    <n v="0"/>
    <n v="0"/>
    <n v="0"/>
    <n v="1940"/>
    <x v="3869"/>
    <x v="0"/>
    <x v="1"/>
    <x v="0"/>
    <s v="01.27.02.11"/>
    <x v="14"/>
    <x v="2"/>
    <x v="2"/>
    <s v="Saneamento básico"/>
    <s v="01.27.02"/>
    <s v="Saneamento básico"/>
    <s v="01.27.02"/>
    <x v="4"/>
    <x v="0"/>
    <x v="3"/>
    <x v="2"/>
    <x v="0"/>
    <x v="1"/>
    <x v="2"/>
    <x v="0"/>
    <x v="2"/>
    <s v="2022-03-10"/>
    <x v="1"/>
    <n v="1940"/>
    <x v="0"/>
    <m/>
    <x v="0"/>
    <m/>
    <x v="0"/>
    <n v="100474914"/>
    <x v="0"/>
    <x v="0"/>
    <s v="Reforço do saneamento básico"/>
    <s v="ORI"/>
    <x v="0"/>
    <m/>
    <x v="0"/>
    <x v="0"/>
    <x v="0"/>
    <x v="0"/>
    <x v="0"/>
    <x v="0"/>
    <x v="0"/>
    <x v="1"/>
    <x v="0"/>
    <x v="0"/>
    <x v="0"/>
    <s v="Reforço do saneamento básico"/>
    <x v="0"/>
    <x v="0"/>
    <x v="0"/>
    <x v="0"/>
    <x v="1"/>
    <x v="0"/>
    <x v="0"/>
    <s v="000552"/>
    <x v="0"/>
    <x v="0"/>
    <x v="0"/>
    <x v="0"/>
    <s v="Despesa pela aquisição de produtos que destina-se ao lanche aquando duma ação voluntaria de campanha e limpeza, conforme proposta em anexo.  "/>
  </r>
  <r>
    <x v="0"/>
    <n v="0"/>
    <n v="0"/>
    <n v="0"/>
    <n v="255"/>
    <x v="3870"/>
    <x v="0"/>
    <x v="1"/>
    <x v="0"/>
    <s v="01.27.02.15"/>
    <x v="2"/>
    <x v="2"/>
    <x v="2"/>
    <s v="Saneamento básico"/>
    <s v="01.27.02"/>
    <s v="Saneamento básico"/>
    <s v="01.27.02"/>
    <x v="2"/>
    <x v="0"/>
    <x v="1"/>
    <x v="1"/>
    <x v="0"/>
    <x v="1"/>
    <x v="1"/>
    <x v="0"/>
    <x v="2"/>
    <s v="2022-03-15"/>
    <x v="1"/>
    <n v="255"/>
    <x v="0"/>
    <m/>
    <x v="0"/>
    <m/>
    <x v="3"/>
    <n v="100474696"/>
    <x v="0"/>
    <x v="1"/>
    <s v="Transferência de Residuos Aterro Santiago"/>
    <s v="ORI"/>
    <x v="0"/>
    <m/>
    <x v="0"/>
    <x v="0"/>
    <x v="0"/>
    <x v="0"/>
    <x v="0"/>
    <x v="0"/>
    <x v="0"/>
    <x v="1"/>
    <x v="0"/>
    <x v="0"/>
    <x v="0"/>
    <s v="Transferência de Residuos Aterro Santiago"/>
    <x v="0"/>
    <x v="0"/>
    <x v="0"/>
    <x v="0"/>
    <x v="1"/>
    <x v="0"/>
    <x v="0"/>
    <s v="000583"/>
    <x v="0"/>
    <x v="0"/>
    <x v="1"/>
    <x v="0"/>
    <s v="Pagamento a favor do SR. Luis Manuel Barbosa, pelo serviço prestado na recolha de lixo aquando da avaria no Camião de Recolha de Resíduos, conforme proposta em anexo. "/>
  </r>
  <r>
    <x v="0"/>
    <n v="0"/>
    <n v="0"/>
    <n v="0"/>
    <n v="1445"/>
    <x v="3870"/>
    <x v="0"/>
    <x v="1"/>
    <x v="0"/>
    <s v="01.27.02.15"/>
    <x v="2"/>
    <x v="2"/>
    <x v="2"/>
    <s v="Saneamento básico"/>
    <s v="01.27.02"/>
    <s v="Saneamento básico"/>
    <s v="01.27.02"/>
    <x v="2"/>
    <x v="0"/>
    <x v="1"/>
    <x v="1"/>
    <x v="0"/>
    <x v="1"/>
    <x v="1"/>
    <x v="0"/>
    <x v="2"/>
    <s v="2022-03-15"/>
    <x v="1"/>
    <n v="1445"/>
    <x v="0"/>
    <m/>
    <x v="0"/>
    <m/>
    <x v="54"/>
    <n v="100479173"/>
    <x v="0"/>
    <x v="0"/>
    <s v="Transferência de Residuos Aterro Santiago"/>
    <s v="ORI"/>
    <x v="0"/>
    <m/>
    <x v="0"/>
    <x v="0"/>
    <x v="0"/>
    <x v="0"/>
    <x v="0"/>
    <x v="0"/>
    <x v="0"/>
    <x v="1"/>
    <x v="0"/>
    <x v="0"/>
    <x v="0"/>
    <s v="Transferência de Residuos Aterro Santiago"/>
    <x v="0"/>
    <x v="0"/>
    <x v="0"/>
    <x v="0"/>
    <x v="1"/>
    <x v="0"/>
    <x v="0"/>
    <s v="000583"/>
    <x v="0"/>
    <x v="0"/>
    <x v="0"/>
    <x v="0"/>
    <s v="Pagamento a favor do SR. Luis Manuel Barbosa, pelo serviço prestado na recolha de lixo aquando da avaria no Camião de Recolha de Resíduos, conforme proposta em anexo. "/>
  </r>
  <r>
    <x v="1"/>
    <n v="0"/>
    <n v="0"/>
    <n v="0"/>
    <n v="28180"/>
    <x v="3871"/>
    <x v="0"/>
    <x v="0"/>
    <x v="0"/>
    <s v="03.03.10"/>
    <x v="0"/>
    <x v="0"/>
    <x v="0"/>
    <s v="Receitas Da Câmara"/>
    <s v="03.03.10"/>
    <s v="Receitas Da Câmara"/>
    <s v="03.03.10"/>
    <x v="34"/>
    <x v="0"/>
    <x v="5"/>
    <x v="4"/>
    <x v="0"/>
    <x v="0"/>
    <x v="0"/>
    <x v="0"/>
    <x v="5"/>
    <s v="2022-02-03"/>
    <x v="1"/>
    <n v="28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872"/>
    <x v="0"/>
    <x v="0"/>
    <x v="0"/>
    <s v="03.03.10"/>
    <x v="0"/>
    <x v="0"/>
    <x v="0"/>
    <s v="Receitas Da Câmara"/>
    <s v="03.03.10"/>
    <s v="Receitas Da Câmara"/>
    <s v="03.03.10"/>
    <x v="49"/>
    <x v="0"/>
    <x v="1"/>
    <x v="11"/>
    <x v="0"/>
    <x v="0"/>
    <x v="0"/>
    <x v="0"/>
    <x v="5"/>
    <s v="2022-02-03"/>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
    <x v="3873"/>
    <x v="0"/>
    <x v="0"/>
    <x v="0"/>
    <s v="03.03.10"/>
    <x v="0"/>
    <x v="0"/>
    <x v="0"/>
    <s v="Receitas Da Câmara"/>
    <s v="03.03.10"/>
    <s v="Receitas Da Câmara"/>
    <s v="03.03.10"/>
    <x v="51"/>
    <x v="0"/>
    <x v="5"/>
    <x v="4"/>
    <x v="0"/>
    <x v="0"/>
    <x v="0"/>
    <x v="0"/>
    <x v="5"/>
    <s v="2022-02-03"/>
    <x v="1"/>
    <n v="84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4000"/>
    <x v="3874"/>
    <x v="0"/>
    <x v="0"/>
    <x v="0"/>
    <s v="03.03.10"/>
    <x v="0"/>
    <x v="0"/>
    <x v="0"/>
    <s v="Receitas Da Câmara"/>
    <s v="03.03.10"/>
    <s v="Receitas Da Câmara"/>
    <s v="03.03.10"/>
    <x v="45"/>
    <x v="0"/>
    <x v="1"/>
    <x v="1"/>
    <x v="0"/>
    <x v="0"/>
    <x v="0"/>
    <x v="0"/>
    <x v="5"/>
    <s v="2022-02-03"/>
    <x v="1"/>
    <n v="2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3875"/>
    <x v="0"/>
    <x v="0"/>
    <x v="0"/>
    <s v="03.03.10"/>
    <x v="0"/>
    <x v="0"/>
    <x v="0"/>
    <s v="Receitas Da Câmara"/>
    <s v="03.03.10"/>
    <s v="Receitas Da Câmara"/>
    <s v="03.03.10"/>
    <x v="39"/>
    <x v="0"/>
    <x v="5"/>
    <x v="4"/>
    <x v="0"/>
    <x v="0"/>
    <x v="0"/>
    <x v="0"/>
    <x v="5"/>
    <s v="2022-02-03"/>
    <x v="1"/>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220"/>
    <x v="3876"/>
    <x v="0"/>
    <x v="0"/>
    <x v="0"/>
    <s v="03.03.10"/>
    <x v="0"/>
    <x v="0"/>
    <x v="0"/>
    <s v="Receitas Da Câmara"/>
    <s v="03.03.10"/>
    <s v="Receitas Da Câmara"/>
    <s v="03.03.10"/>
    <x v="38"/>
    <x v="0"/>
    <x v="1"/>
    <x v="1"/>
    <x v="0"/>
    <x v="0"/>
    <x v="0"/>
    <x v="0"/>
    <x v="5"/>
    <s v="2022-02-03"/>
    <x v="1"/>
    <n v="462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6462"/>
    <x v="3877"/>
    <x v="0"/>
    <x v="1"/>
    <x v="0"/>
    <s v="01.27.02.15"/>
    <x v="2"/>
    <x v="2"/>
    <x v="2"/>
    <s v="Saneamento básico"/>
    <s v="01.27.02"/>
    <s v="Saneamento básico"/>
    <s v="01.27.02"/>
    <x v="2"/>
    <x v="0"/>
    <x v="1"/>
    <x v="1"/>
    <x v="0"/>
    <x v="1"/>
    <x v="1"/>
    <x v="0"/>
    <x v="4"/>
    <s v="2022-01-03"/>
    <x v="1"/>
    <n v="6462"/>
    <x v="0"/>
    <m/>
    <x v="0"/>
    <m/>
    <x v="5"/>
    <n v="100476920"/>
    <x v="0"/>
    <x v="0"/>
    <s v="Transferência de Residuos Aterro Santiago"/>
    <s v="ORI"/>
    <x v="0"/>
    <m/>
    <x v="0"/>
    <x v="0"/>
    <x v="0"/>
    <x v="0"/>
    <x v="0"/>
    <x v="0"/>
    <x v="0"/>
    <x v="1"/>
    <x v="0"/>
    <x v="0"/>
    <x v="0"/>
    <s v="Transferência de Residuos Aterro Santiago"/>
    <x v="0"/>
    <x v="0"/>
    <x v="0"/>
    <x v="0"/>
    <x v="1"/>
    <x v="0"/>
    <x v="0"/>
    <s v="000001"/>
    <x v="0"/>
    <x v="0"/>
    <x v="0"/>
    <x v="0"/>
    <s v=" Pagamento a favor Felisberto Carvalho Auto, referente a aquisição de 60 Lts Gasóleo ao Camião de Recolha de Resíduos Sólidos Urbanos, conforme anexo."/>
  </r>
  <r>
    <x v="1"/>
    <n v="0"/>
    <n v="0"/>
    <n v="0"/>
    <n v="5600"/>
    <x v="3878"/>
    <x v="0"/>
    <x v="1"/>
    <x v="0"/>
    <s v="03.16.15"/>
    <x v="6"/>
    <x v="0"/>
    <x v="5"/>
    <s v="Direção Financeira"/>
    <s v="03.16.15"/>
    <s v="Direção Financeira"/>
    <s v="03.16.15"/>
    <x v="9"/>
    <x v="0"/>
    <x v="1"/>
    <x v="5"/>
    <x v="0"/>
    <x v="0"/>
    <x v="2"/>
    <x v="0"/>
    <x v="4"/>
    <s v="2022-01-26"/>
    <x v="1"/>
    <n v="5600"/>
    <x v="0"/>
    <m/>
    <x v="0"/>
    <m/>
    <x v="65"/>
    <n v="100478720"/>
    <x v="0"/>
    <x v="0"/>
    <s v="Direção Financeira"/>
    <s v="ORI"/>
    <x v="0"/>
    <m/>
    <x v="0"/>
    <x v="0"/>
    <x v="0"/>
    <x v="0"/>
    <x v="0"/>
    <x v="0"/>
    <x v="0"/>
    <x v="1"/>
    <x v="0"/>
    <x v="0"/>
    <x v="0"/>
    <s v="Direção Financeira"/>
    <x v="0"/>
    <x v="0"/>
    <x v="0"/>
    <x v="0"/>
    <x v="0"/>
    <x v="0"/>
    <x v="0"/>
    <s v="000000"/>
    <x v="0"/>
    <x v="0"/>
    <x v="0"/>
    <x v="0"/>
    <s v=" Ajuda de custo atribuído a favor do condutor Moisés, quando deslocou a cidade da paria nos dias 30 Dezembro de 2021, 5, 7 e 11 de Janeiro de 2022, conforme justificativos em anexo.  "/>
  </r>
  <r>
    <x v="1"/>
    <n v="0"/>
    <n v="0"/>
    <n v="0"/>
    <n v="4995"/>
    <x v="3879"/>
    <x v="0"/>
    <x v="1"/>
    <x v="0"/>
    <s v="03.16.15"/>
    <x v="6"/>
    <x v="0"/>
    <x v="5"/>
    <s v="Direção Financeira"/>
    <s v="03.16.15"/>
    <s v="Direção Financeira"/>
    <s v="03.16.15"/>
    <x v="20"/>
    <x v="0"/>
    <x v="1"/>
    <x v="5"/>
    <x v="0"/>
    <x v="0"/>
    <x v="2"/>
    <x v="0"/>
    <x v="4"/>
    <s v="2022-01-26"/>
    <x v="1"/>
    <n v="4995"/>
    <x v="0"/>
    <m/>
    <x v="0"/>
    <m/>
    <x v="3"/>
    <n v="100474696"/>
    <x v="0"/>
    <x v="1"/>
    <s v="Direção Financeira"/>
    <s v="ORI"/>
    <x v="0"/>
    <m/>
    <x v="0"/>
    <x v="0"/>
    <x v="0"/>
    <x v="0"/>
    <x v="0"/>
    <x v="0"/>
    <x v="0"/>
    <x v="0"/>
    <x v="0"/>
    <x v="0"/>
    <x v="0"/>
    <s v="Direção Financeira"/>
    <x v="0"/>
    <x v="0"/>
    <x v="0"/>
    <x v="0"/>
    <x v="0"/>
    <x v="0"/>
    <x v="0"/>
    <s v="000000"/>
    <x v="0"/>
    <x v="0"/>
    <x v="1"/>
    <x v="0"/>
    <s v="Pagamento a favor da sra. Dalia Delfina Miranda, pelo serviço prestado no apoio operacional, no pelouro de Agricultura , pecuária, floresta, agua, pesca, energia e habitação referente ao mês de janeiro 2022, conforme justificativos em anexo"/>
  </r>
  <r>
    <x v="1"/>
    <n v="0"/>
    <n v="0"/>
    <n v="0"/>
    <n v="28308"/>
    <x v="3879"/>
    <x v="0"/>
    <x v="1"/>
    <x v="0"/>
    <s v="03.16.15"/>
    <x v="6"/>
    <x v="0"/>
    <x v="5"/>
    <s v="Direção Financeira"/>
    <s v="03.16.15"/>
    <s v="Direção Financeira"/>
    <s v="03.16.15"/>
    <x v="20"/>
    <x v="0"/>
    <x v="1"/>
    <x v="5"/>
    <x v="0"/>
    <x v="0"/>
    <x v="2"/>
    <x v="0"/>
    <x v="4"/>
    <s v="2022-01-26"/>
    <x v="1"/>
    <n v="28308"/>
    <x v="0"/>
    <m/>
    <x v="0"/>
    <m/>
    <x v="148"/>
    <n v="100193687"/>
    <x v="0"/>
    <x v="0"/>
    <s v="Direção Financeira"/>
    <s v="ORI"/>
    <x v="0"/>
    <m/>
    <x v="0"/>
    <x v="0"/>
    <x v="0"/>
    <x v="0"/>
    <x v="0"/>
    <x v="0"/>
    <x v="0"/>
    <x v="0"/>
    <x v="0"/>
    <x v="0"/>
    <x v="0"/>
    <s v="Direção Financeira"/>
    <x v="0"/>
    <x v="0"/>
    <x v="0"/>
    <x v="0"/>
    <x v="0"/>
    <x v="0"/>
    <x v="0"/>
    <s v="000000"/>
    <x v="0"/>
    <x v="0"/>
    <x v="0"/>
    <x v="0"/>
    <s v="Pagamento a favor da sra. Dalia Delfina Miranda, pelo serviço prestado no apoio operacional, no pelouro de Agricultura , pecuária, floresta, agua, pesca, energia e habitação referente ao mês de janeiro 2022, conforme justificativos em anexo"/>
  </r>
  <r>
    <x v="0"/>
    <n v="0"/>
    <n v="0"/>
    <n v="0"/>
    <n v="37440"/>
    <x v="3880"/>
    <x v="0"/>
    <x v="1"/>
    <x v="0"/>
    <s v="01.27.06.68"/>
    <x v="56"/>
    <x v="2"/>
    <x v="2"/>
    <s v="Requalificação Urbana e habitação"/>
    <s v="01.27.06"/>
    <s v="Requalificação Urbana e habitação"/>
    <s v="01.27.06"/>
    <x v="1"/>
    <x v="0"/>
    <x v="1"/>
    <x v="1"/>
    <x v="0"/>
    <x v="1"/>
    <x v="1"/>
    <x v="0"/>
    <x v="2"/>
    <s v="2022-03-07"/>
    <x v="1"/>
    <n v="37440"/>
    <x v="0"/>
    <m/>
    <x v="0"/>
    <m/>
    <x v="486"/>
    <n v="100477849"/>
    <x v="0"/>
    <x v="0"/>
    <s v="Requalificação Urbana e Ambiental  de Manguinho"/>
    <s v="ORI"/>
    <x v="0"/>
    <s v="RM"/>
    <x v="0"/>
    <x v="0"/>
    <x v="0"/>
    <x v="0"/>
    <x v="0"/>
    <x v="0"/>
    <x v="0"/>
    <x v="1"/>
    <x v="0"/>
    <x v="0"/>
    <x v="0"/>
    <s v="Requalificação Urbana e Ambiental  de Manguinho"/>
    <x v="0"/>
    <x v="0"/>
    <x v="0"/>
    <x v="0"/>
    <x v="1"/>
    <x v="0"/>
    <x v="0"/>
    <s v="000522"/>
    <x v="0"/>
    <x v="0"/>
    <x v="0"/>
    <x v="0"/>
    <s v="Pagamento a favor Empresa Zegos Art e Confecções, referente a restante 40% dos trabalhos de pintura moral em manguinho, no âmbito dos programas valorizando nosso espaço público, conforme fatura e proposta em anexo."/>
  </r>
  <r>
    <x v="1"/>
    <n v="0"/>
    <n v="0"/>
    <n v="0"/>
    <n v="5000"/>
    <x v="3881"/>
    <x v="0"/>
    <x v="1"/>
    <x v="0"/>
    <s v="01.25.05.10"/>
    <x v="5"/>
    <x v="4"/>
    <x v="4"/>
    <s v="Saúde"/>
    <s v="01.25.05"/>
    <s v="Saúde"/>
    <s v="01.25.05"/>
    <x v="5"/>
    <x v="0"/>
    <x v="4"/>
    <x v="3"/>
    <x v="0"/>
    <x v="1"/>
    <x v="2"/>
    <x v="0"/>
    <x v="5"/>
    <s v="2022-02-09"/>
    <x v="1"/>
    <n v="5000"/>
    <x v="0"/>
    <m/>
    <x v="0"/>
    <m/>
    <x v="93"/>
    <n v="100476946"/>
    <x v="0"/>
    <x v="0"/>
    <s v="Assistencia social"/>
    <s v="ORI"/>
    <x v="0"/>
    <m/>
    <x v="0"/>
    <x v="0"/>
    <x v="0"/>
    <x v="0"/>
    <x v="0"/>
    <x v="0"/>
    <x v="0"/>
    <x v="1"/>
    <x v="0"/>
    <x v="0"/>
    <x v="0"/>
    <s v="Assistencia social"/>
    <x v="0"/>
    <x v="0"/>
    <x v="0"/>
    <x v="0"/>
    <x v="1"/>
    <x v="0"/>
    <x v="0"/>
    <s v="000227"/>
    <x v="0"/>
    <x v="0"/>
    <x v="0"/>
    <x v="0"/>
    <s v="Pagamento a favor da empresa  ADS, pelo fornecimento de água ao Sr. Edmilson Conceição Lopes da Veiga, conforme docunemto e fatura em anexo."/>
  </r>
  <r>
    <x v="1"/>
    <n v="0"/>
    <n v="0"/>
    <n v="0"/>
    <n v="15000"/>
    <x v="3882"/>
    <x v="0"/>
    <x v="1"/>
    <x v="0"/>
    <s v="01.25.03.11"/>
    <x v="52"/>
    <x v="4"/>
    <x v="4"/>
    <s v="Emprego e Formação profissional"/>
    <s v="01.25.03"/>
    <s v="Emprego e Formação profissional"/>
    <s v="01.25.03"/>
    <x v="4"/>
    <x v="0"/>
    <x v="3"/>
    <x v="2"/>
    <x v="0"/>
    <x v="1"/>
    <x v="2"/>
    <x v="0"/>
    <x v="5"/>
    <s v="2022-02-10"/>
    <x v="1"/>
    <n v="15000"/>
    <x v="0"/>
    <m/>
    <x v="0"/>
    <m/>
    <x v="497"/>
    <n v="100389863"/>
    <x v="0"/>
    <x v="0"/>
    <s v="Promoção Auto Emprego"/>
    <s v="ORI"/>
    <x v="0"/>
    <s v="PAE"/>
    <x v="0"/>
    <x v="0"/>
    <x v="0"/>
    <x v="0"/>
    <x v="0"/>
    <x v="0"/>
    <x v="0"/>
    <x v="1"/>
    <x v="0"/>
    <x v="0"/>
    <x v="0"/>
    <s v="Promoção Auto Emprego"/>
    <x v="0"/>
    <x v="0"/>
    <x v="0"/>
    <x v="0"/>
    <x v="1"/>
    <x v="0"/>
    <x v="0"/>
    <s v="000237"/>
    <x v="0"/>
    <x v="0"/>
    <x v="0"/>
    <x v="0"/>
    <s v="Apoio a favor de Constantina Monteiro, para custear as despesas com formação, conforme justificativo em anexo. "/>
  </r>
  <r>
    <x v="1"/>
    <n v="0"/>
    <n v="0"/>
    <n v="0"/>
    <n v="60000"/>
    <x v="3883"/>
    <x v="0"/>
    <x v="1"/>
    <x v="0"/>
    <s v="01.25.01.10"/>
    <x v="25"/>
    <x v="4"/>
    <x v="4"/>
    <s v="Educação"/>
    <s v="01.25.01"/>
    <s v="Educação"/>
    <s v="01.25.01"/>
    <x v="4"/>
    <x v="0"/>
    <x v="3"/>
    <x v="2"/>
    <x v="0"/>
    <x v="1"/>
    <x v="2"/>
    <x v="0"/>
    <x v="5"/>
    <s v="2022-02-18"/>
    <x v="1"/>
    <n v="60000"/>
    <x v="0"/>
    <m/>
    <x v="0"/>
    <m/>
    <x v="5"/>
    <n v="100476920"/>
    <x v="0"/>
    <x v="0"/>
    <s v="Transporte escolar"/>
    <s v="ORI"/>
    <x v="0"/>
    <m/>
    <x v="0"/>
    <x v="0"/>
    <x v="0"/>
    <x v="0"/>
    <x v="0"/>
    <x v="0"/>
    <x v="0"/>
    <x v="1"/>
    <x v="0"/>
    <x v="0"/>
    <x v="0"/>
    <s v="Transporte escolar"/>
    <x v="0"/>
    <x v="0"/>
    <x v="0"/>
    <x v="0"/>
    <x v="1"/>
    <x v="0"/>
    <x v="0"/>
    <s v="000320"/>
    <x v="0"/>
    <x v="0"/>
    <x v="0"/>
    <x v="0"/>
    <s v="Pagamento a favor de Felisberto Carvalho Auto pelo fornecimento de combustivel conforme fatura em anexo."/>
  </r>
  <r>
    <x v="1"/>
    <n v="0"/>
    <n v="0"/>
    <n v="0"/>
    <n v="70764"/>
    <x v="3884"/>
    <x v="0"/>
    <x v="1"/>
    <x v="0"/>
    <s v="03.16.15"/>
    <x v="6"/>
    <x v="0"/>
    <x v="5"/>
    <s v="Direção Financeira"/>
    <s v="03.16.15"/>
    <s v="Direção Financeira"/>
    <s v="03.16.15"/>
    <x v="87"/>
    <x v="0"/>
    <x v="1"/>
    <x v="1"/>
    <x v="0"/>
    <x v="0"/>
    <x v="2"/>
    <x v="0"/>
    <x v="5"/>
    <s v="2022-02-22"/>
    <x v="1"/>
    <n v="70764"/>
    <x v="0"/>
    <m/>
    <x v="0"/>
    <m/>
    <x v="9"/>
    <n v="100392190"/>
    <x v="0"/>
    <x v="0"/>
    <s v="Direção Financeira"/>
    <s v="ORI"/>
    <x v="0"/>
    <m/>
    <x v="0"/>
    <x v="0"/>
    <x v="0"/>
    <x v="0"/>
    <x v="0"/>
    <x v="0"/>
    <x v="0"/>
    <x v="0"/>
    <x v="0"/>
    <x v="0"/>
    <x v="0"/>
    <s v="Direção Financeira"/>
    <x v="0"/>
    <x v="0"/>
    <x v="0"/>
    <x v="0"/>
    <x v="0"/>
    <x v="0"/>
    <x v="0"/>
    <s v="000335"/>
    <x v="0"/>
    <x v="0"/>
    <x v="0"/>
    <x v="0"/>
    <s v="Comparticipação da CMSM com os 8% a favor da INPS, em benefícios dos pensionistas, referente a mês de Setembro de 2021, conforme justificativo em anexo. "/>
  </r>
  <r>
    <x v="1"/>
    <n v="0"/>
    <n v="0"/>
    <n v="0"/>
    <n v="27808"/>
    <x v="3885"/>
    <x v="0"/>
    <x v="1"/>
    <x v="0"/>
    <s v="03.16.15"/>
    <x v="6"/>
    <x v="0"/>
    <x v="5"/>
    <s v="Direção Financeira"/>
    <s v="03.16.15"/>
    <s v="Direção Financeira"/>
    <s v="03.16.15"/>
    <x v="67"/>
    <x v="0"/>
    <x v="1"/>
    <x v="1"/>
    <x v="0"/>
    <x v="0"/>
    <x v="2"/>
    <x v="0"/>
    <x v="5"/>
    <s v="2022-02-25"/>
    <x v="1"/>
    <n v="27808"/>
    <x v="0"/>
    <m/>
    <x v="0"/>
    <m/>
    <x v="377"/>
    <n v="100393567"/>
    <x v="0"/>
    <x v="0"/>
    <s v="Direção Financeira"/>
    <s v="ORI"/>
    <x v="0"/>
    <m/>
    <x v="0"/>
    <x v="0"/>
    <x v="0"/>
    <x v="0"/>
    <x v="0"/>
    <x v="0"/>
    <x v="0"/>
    <x v="0"/>
    <x v="0"/>
    <x v="0"/>
    <x v="0"/>
    <s v="Direção Financeira"/>
    <x v="0"/>
    <x v="0"/>
    <x v="0"/>
    <x v="0"/>
    <x v="0"/>
    <x v="0"/>
    <x v="0"/>
    <s v="000000"/>
    <x v="0"/>
    <x v="0"/>
    <x v="0"/>
    <x v="0"/>
    <s v="Pagamento do 50% a favor de Tipografia Santos, pela confeção das cadernetas de cobranças do Parque de estacionamento municipal, conforme documento em anexo"/>
  </r>
  <r>
    <x v="1"/>
    <n v="0"/>
    <n v="0"/>
    <n v="0"/>
    <n v="10000"/>
    <x v="3886"/>
    <x v="0"/>
    <x v="1"/>
    <x v="0"/>
    <s v="03.16.15"/>
    <x v="6"/>
    <x v="0"/>
    <x v="5"/>
    <s v="Direção Financeira"/>
    <s v="03.16.15"/>
    <s v="Direção Financeira"/>
    <s v="03.16.15"/>
    <x v="64"/>
    <x v="0"/>
    <x v="3"/>
    <x v="15"/>
    <x v="0"/>
    <x v="0"/>
    <x v="2"/>
    <x v="0"/>
    <x v="5"/>
    <s v="2022-02-25"/>
    <x v="1"/>
    <n v="10000"/>
    <x v="0"/>
    <m/>
    <x v="0"/>
    <m/>
    <x v="117"/>
    <n v="100476973"/>
    <x v="0"/>
    <x v="0"/>
    <s v="Direção Financeira"/>
    <s v="ORI"/>
    <x v="0"/>
    <m/>
    <x v="0"/>
    <x v="0"/>
    <x v="0"/>
    <x v="0"/>
    <x v="0"/>
    <x v="0"/>
    <x v="0"/>
    <x v="0"/>
    <x v="0"/>
    <x v="0"/>
    <x v="0"/>
    <s v="Direção Financeira"/>
    <x v="0"/>
    <x v="0"/>
    <x v="0"/>
    <x v="0"/>
    <x v="0"/>
    <x v="0"/>
    <x v="0"/>
    <s v="000000"/>
    <x v="0"/>
    <x v="0"/>
    <x v="0"/>
    <x v="0"/>
    <s v="Pagamento de uma parte de valor de contrato a favor da Sra. Maria Moreno, referente a indeminização do uso de terreno da sua propriedade que foi utlizado para construção de estrada, conforme contrato anexo. "/>
  </r>
  <r>
    <x v="1"/>
    <n v="0"/>
    <n v="0"/>
    <n v="0"/>
    <n v="44000"/>
    <x v="3887"/>
    <x v="0"/>
    <x v="1"/>
    <x v="0"/>
    <s v="01.25.02.15"/>
    <x v="36"/>
    <x v="4"/>
    <x v="4"/>
    <s v="desporto"/>
    <s v="01.25.02"/>
    <s v="desporto"/>
    <s v="01.25.02"/>
    <x v="4"/>
    <x v="0"/>
    <x v="3"/>
    <x v="2"/>
    <x v="0"/>
    <x v="1"/>
    <x v="2"/>
    <x v="0"/>
    <x v="5"/>
    <s v="2022-02-25"/>
    <x v="1"/>
    <n v="440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Liquidação a favor de Joaquim Brito, referente a aquisição de 03 conjuntos de equipamentos desportivos, coletes e bolas, conforme proposta em anexo. "/>
  </r>
  <r>
    <x v="2"/>
    <n v="0"/>
    <n v="0"/>
    <n v="0"/>
    <n v="37600"/>
    <x v="3888"/>
    <x v="0"/>
    <x v="1"/>
    <x v="0"/>
    <s v="80.02.10.03"/>
    <x v="17"/>
    <x v="3"/>
    <x v="3"/>
    <s v="Outros"/>
    <s v="80.02.10"/>
    <s v="Outros"/>
    <s v="80.02.10"/>
    <x v="78"/>
    <x v="0"/>
    <x v="6"/>
    <x v="6"/>
    <x v="1"/>
    <x v="2"/>
    <x v="2"/>
    <x v="0"/>
    <x v="5"/>
    <s v="2022-02-28"/>
    <x v="1"/>
    <n v="37600"/>
    <x v="0"/>
    <m/>
    <x v="0"/>
    <m/>
    <x v="0"/>
    <n v="100474914"/>
    <x v="0"/>
    <x v="0"/>
    <s v="Retençoes Pensao Alimenticia"/>
    <s v="ORI"/>
    <x v="0"/>
    <s v="RPA"/>
    <x v="0"/>
    <x v="0"/>
    <x v="0"/>
    <x v="0"/>
    <x v="0"/>
    <x v="0"/>
    <x v="0"/>
    <x v="1"/>
    <x v="0"/>
    <x v="0"/>
    <x v="0"/>
    <s v="Retençoes Pensao Alimenticia"/>
    <x v="0"/>
    <x v="0"/>
    <x v="0"/>
    <x v="0"/>
    <x v="2"/>
    <x v="0"/>
    <x v="0"/>
    <s v="000000"/>
    <x v="0"/>
    <x v="1"/>
    <x v="0"/>
    <x v="0"/>
    <s v="Pagamento de pensão de menores, referente ao mês de fevereiro de 2022, conforme documento em anexo. "/>
  </r>
  <r>
    <x v="1"/>
    <n v="0"/>
    <n v="0"/>
    <n v="0"/>
    <n v="1500"/>
    <x v="3889"/>
    <x v="0"/>
    <x v="1"/>
    <x v="0"/>
    <s v="01.27.02.11"/>
    <x v="14"/>
    <x v="2"/>
    <x v="2"/>
    <s v="Saneamento básico"/>
    <s v="01.27.02"/>
    <s v="Saneamento básico"/>
    <s v="01.27.02"/>
    <x v="4"/>
    <x v="0"/>
    <x v="3"/>
    <x v="2"/>
    <x v="0"/>
    <x v="1"/>
    <x v="2"/>
    <x v="0"/>
    <x v="2"/>
    <s v="2022-03-01"/>
    <x v="1"/>
    <n v="1500"/>
    <x v="0"/>
    <m/>
    <x v="0"/>
    <m/>
    <x v="0"/>
    <n v="100474914"/>
    <x v="0"/>
    <x v="0"/>
    <s v="Reforço do saneamento básico"/>
    <s v="ORI"/>
    <x v="0"/>
    <m/>
    <x v="0"/>
    <x v="0"/>
    <x v="0"/>
    <x v="0"/>
    <x v="0"/>
    <x v="0"/>
    <x v="0"/>
    <x v="1"/>
    <x v="0"/>
    <x v="0"/>
    <x v="0"/>
    <s v="Reforço do saneamento básico"/>
    <x v="0"/>
    <x v="0"/>
    <x v="0"/>
    <x v="0"/>
    <x v="1"/>
    <x v="0"/>
    <x v="0"/>
    <s v="000178"/>
    <x v="0"/>
    <x v="0"/>
    <x v="0"/>
    <x v="0"/>
    <s v="Pagamento pela aquisição  de uma lâmina da motossera conforme proposta e fatura em anexo."/>
  </r>
  <r>
    <x v="1"/>
    <n v="0"/>
    <n v="0"/>
    <n v="0"/>
    <n v="1800"/>
    <x v="3890"/>
    <x v="0"/>
    <x v="0"/>
    <x v="0"/>
    <s v="03.03.10"/>
    <x v="0"/>
    <x v="0"/>
    <x v="0"/>
    <s v="Receitas Da Câmara"/>
    <s v="03.03.10"/>
    <s v="Receitas Da Câmara"/>
    <s v="03.03.10"/>
    <x v="35"/>
    <x v="0"/>
    <x v="1"/>
    <x v="11"/>
    <x v="0"/>
    <x v="0"/>
    <x v="0"/>
    <x v="0"/>
    <x v="5"/>
    <s v="2022-02-03"/>
    <x v="1"/>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3891"/>
    <x v="0"/>
    <x v="0"/>
    <x v="0"/>
    <s v="03.03.10"/>
    <x v="0"/>
    <x v="0"/>
    <x v="0"/>
    <s v="Receitas Da Câmara"/>
    <s v="03.03.10"/>
    <s v="Receitas Da Câmara"/>
    <s v="03.03.10"/>
    <x v="37"/>
    <x v="0"/>
    <x v="5"/>
    <x v="4"/>
    <x v="0"/>
    <x v="0"/>
    <x v="0"/>
    <x v="0"/>
    <x v="5"/>
    <s v="2022-02-03"/>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7"/>
    <x v="3892"/>
    <x v="0"/>
    <x v="0"/>
    <x v="0"/>
    <s v="03.03.10"/>
    <x v="0"/>
    <x v="0"/>
    <x v="0"/>
    <s v="Receitas Da Câmara"/>
    <s v="03.03.10"/>
    <s v="Receitas Da Câmara"/>
    <s v="03.03.10"/>
    <x v="66"/>
    <x v="0"/>
    <x v="5"/>
    <x v="12"/>
    <x v="0"/>
    <x v="0"/>
    <x v="0"/>
    <x v="0"/>
    <x v="5"/>
    <s v="2022-02-03"/>
    <x v="1"/>
    <n v="48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
    <x v="3893"/>
    <x v="0"/>
    <x v="0"/>
    <x v="0"/>
    <s v="03.03.10"/>
    <x v="0"/>
    <x v="0"/>
    <x v="0"/>
    <s v="Receitas Da Câmara"/>
    <s v="03.03.10"/>
    <s v="Receitas Da Câmara"/>
    <s v="03.03.10"/>
    <x v="36"/>
    <x v="0"/>
    <x v="5"/>
    <x v="4"/>
    <x v="0"/>
    <x v="0"/>
    <x v="0"/>
    <x v="0"/>
    <x v="5"/>
    <s v="2022-02-03"/>
    <x v="1"/>
    <n v="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894"/>
    <x v="0"/>
    <x v="0"/>
    <x v="0"/>
    <s v="03.03.10"/>
    <x v="0"/>
    <x v="0"/>
    <x v="0"/>
    <s v="Receitas Da Câmara"/>
    <s v="03.03.10"/>
    <s v="Receitas Da Câmara"/>
    <s v="03.03.10"/>
    <x v="50"/>
    <x v="0"/>
    <x v="5"/>
    <x v="4"/>
    <x v="0"/>
    <x v="0"/>
    <x v="0"/>
    <x v="0"/>
    <x v="5"/>
    <s v="2022-02-03"/>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3895"/>
    <x v="0"/>
    <x v="0"/>
    <x v="0"/>
    <s v="03.03.10"/>
    <x v="0"/>
    <x v="0"/>
    <x v="0"/>
    <s v="Receitas Da Câmara"/>
    <s v="03.03.10"/>
    <s v="Receitas Da Câmara"/>
    <s v="03.03.10"/>
    <x v="48"/>
    <x v="0"/>
    <x v="5"/>
    <x v="4"/>
    <x v="0"/>
    <x v="0"/>
    <x v="0"/>
    <x v="0"/>
    <x v="5"/>
    <s v="2022-02-03"/>
    <x v="1"/>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5"/>
    <x v="3896"/>
    <x v="0"/>
    <x v="0"/>
    <x v="0"/>
    <s v="03.03.10"/>
    <x v="0"/>
    <x v="0"/>
    <x v="0"/>
    <s v="Receitas Da Câmara"/>
    <s v="03.03.10"/>
    <s v="Receitas Da Câmara"/>
    <s v="03.03.10"/>
    <x v="65"/>
    <x v="0"/>
    <x v="5"/>
    <x v="12"/>
    <x v="0"/>
    <x v="0"/>
    <x v="0"/>
    <x v="0"/>
    <x v="5"/>
    <s v="2022-02-03"/>
    <x v="1"/>
    <n v="21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964840"/>
    <x v="3897"/>
    <x v="0"/>
    <x v="1"/>
    <x v="0"/>
    <s v="03.16.15"/>
    <x v="6"/>
    <x v="0"/>
    <x v="5"/>
    <s v="Direção Financeira"/>
    <s v="03.16.15"/>
    <s v="Direção Financeira"/>
    <s v="03.16.15"/>
    <x v="33"/>
    <x v="0"/>
    <x v="1"/>
    <x v="1"/>
    <x v="0"/>
    <x v="0"/>
    <x v="1"/>
    <x v="0"/>
    <x v="5"/>
    <s v="2022-02-28"/>
    <x v="1"/>
    <n v="1964840"/>
    <x v="0"/>
    <m/>
    <x v="0"/>
    <m/>
    <x v="0"/>
    <n v="100474914"/>
    <x v="0"/>
    <x v="0"/>
    <s v="Direção Financeira"/>
    <s v="ORI"/>
    <x v="0"/>
    <m/>
    <x v="0"/>
    <x v="0"/>
    <x v="0"/>
    <x v="0"/>
    <x v="0"/>
    <x v="0"/>
    <x v="0"/>
    <x v="1"/>
    <x v="0"/>
    <x v="0"/>
    <x v="0"/>
    <s v="Direção Financeira"/>
    <x v="0"/>
    <x v="0"/>
    <x v="0"/>
    <x v="0"/>
    <x v="0"/>
    <x v="0"/>
    <x v="0"/>
    <s v="099999"/>
    <x v="0"/>
    <x v="0"/>
    <x v="0"/>
    <x v="0"/>
    <s v="Pagamento de amortização de empréstimos 01,02,05, 07,e leasing 37062 e 37162, referente ao mês de fevereiro, conforme extrato em anexo."/>
  </r>
  <r>
    <x v="1"/>
    <n v="0"/>
    <n v="0"/>
    <n v="0"/>
    <n v="23940"/>
    <x v="3898"/>
    <x v="0"/>
    <x v="1"/>
    <x v="0"/>
    <s v="03.16.21"/>
    <x v="60"/>
    <x v="0"/>
    <x v="5"/>
    <s v="Dir. Turismo, Investimento e Emprendedorismo"/>
    <s v="03.16.21"/>
    <s v="Dir. Turismo, Investimento e Emprendedorismo"/>
    <s v="03.16.21"/>
    <x v="9"/>
    <x v="0"/>
    <x v="1"/>
    <x v="5"/>
    <x v="0"/>
    <x v="0"/>
    <x v="2"/>
    <x v="0"/>
    <x v="2"/>
    <s v="2022-03-16"/>
    <x v="1"/>
    <n v="23940"/>
    <x v="0"/>
    <m/>
    <x v="0"/>
    <m/>
    <x v="275"/>
    <n v="100475805"/>
    <x v="0"/>
    <x v="0"/>
    <s v="Dir. Turismo, Investimento e Emprendedorismo"/>
    <s v="ORI"/>
    <x v="0"/>
    <m/>
    <x v="0"/>
    <x v="0"/>
    <x v="0"/>
    <x v="0"/>
    <x v="0"/>
    <x v="0"/>
    <x v="0"/>
    <x v="0"/>
    <x v="0"/>
    <x v="0"/>
    <x v="0"/>
    <s v="Dir. Turismo, Investimento e Emprendedorismo"/>
    <x v="0"/>
    <x v="0"/>
    <x v="0"/>
    <x v="0"/>
    <x v="0"/>
    <x v="0"/>
    <x v="0"/>
    <s v="000588"/>
    <x v="0"/>
    <x v="0"/>
    <x v="0"/>
    <x v="0"/>
    <s v="Pagamento a favor de Multiviagens Tour, pela deslocação da Vereadora Srª. Maxima Moreno percurso Praia/Sal, no dia 24 de março,em missão de serviço , conforme o documento em anexo. "/>
  </r>
  <r>
    <x v="1"/>
    <n v="0"/>
    <n v="0"/>
    <n v="0"/>
    <n v="1400"/>
    <x v="3899"/>
    <x v="0"/>
    <x v="1"/>
    <x v="0"/>
    <s v="03.16.15"/>
    <x v="6"/>
    <x v="0"/>
    <x v="5"/>
    <s v="Direção Financeira"/>
    <s v="03.16.15"/>
    <s v="Direção Financeira"/>
    <s v="03.16.15"/>
    <x v="9"/>
    <x v="0"/>
    <x v="1"/>
    <x v="5"/>
    <x v="0"/>
    <x v="0"/>
    <x v="2"/>
    <x v="0"/>
    <x v="2"/>
    <s v="2022-03-16"/>
    <x v="1"/>
    <n v="1400"/>
    <x v="0"/>
    <m/>
    <x v="0"/>
    <m/>
    <x v="439"/>
    <n v="100476675"/>
    <x v="0"/>
    <x v="0"/>
    <s v="Direção Financeira"/>
    <s v="ORI"/>
    <x v="0"/>
    <m/>
    <x v="0"/>
    <x v="0"/>
    <x v="0"/>
    <x v="0"/>
    <x v="0"/>
    <x v="0"/>
    <x v="0"/>
    <x v="1"/>
    <x v="0"/>
    <x v="0"/>
    <x v="0"/>
    <s v="Direção Financeira"/>
    <x v="0"/>
    <x v="0"/>
    <x v="0"/>
    <x v="0"/>
    <x v="0"/>
    <x v="0"/>
    <x v="0"/>
    <s v="000593"/>
    <x v="0"/>
    <x v="0"/>
    <x v="0"/>
    <x v="0"/>
    <s v="Ajuda de custo a favor do Sr. José Jorge Tavares pela sua deslocação a cidade da Praia, no dia 23 de fevereiro de 2022, em missão do serviço, conforme justificativa no anexo."/>
  </r>
  <r>
    <x v="1"/>
    <n v="0"/>
    <n v="0"/>
    <n v="0"/>
    <n v="3600"/>
    <x v="3900"/>
    <x v="0"/>
    <x v="0"/>
    <x v="0"/>
    <s v="03.03.10"/>
    <x v="0"/>
    <x v="0"/>
    <x v="0"/>
    <s v="Receitas Da Câmara"/>
    <s v="03.03.10"/>
    <s v="Receitas Da Câmara"/>
    <s v="03.03.10"/>
    <x v="35"/>
    <x v="0"/>
    <x v="1"/>
    <x v="11"/>
    <x v="0"/>
    <x v="0"/>
    <x v="0"/>
    <x v="0"/>
    <x v="2"/>
    <s v="2022-03-15"/>
    <x v="1"/>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60"/>
    <x v="3901"/>
    <x v="0"/>
    <x v="0"/>
    <x v="0"/>
    <s v="03.03.10"/>
    <x v="0"/>
    <x v="0"/>
    <x v="0"/>
    <s v="Receitas Da Câmara"/>
    <s v="03.03.10"/>
    <s v="Receitas Da Câmara"/>
    <s v="03.03.10"/>
    <x v="48"/>
    <x v="0"/>
    <x v="5"/>
    <x v="4"/>
    <x v="0"/>
    <x v="0"/>
    <x v="0"/>
    <x v="0"/>
    <x v="2"/>
    <s v="2022-03-15"/>
    <x v="1"/>
    <n v="3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78"/>
    <x v="3902"/>
    <x v="0"/>
    <x v="0"/>
    <x v="0"/>
    <s v="03.03.10"/>
    <x v="0"/>
    <x v="0"/>
    <x v="0"/>
    <s v="Receitas Da Câmara"/>
    <s v="03.03.10"/>
    <s v="Receitas Da Câmara"/>
    <s v="03.03.10"/>
    <x v="38"/>
    <x v="0"/>
    <x v="1"/>
    <x v="1"/>
    <x v="0"/>
    <x v="0"/>
    <x v="0"/>
    <x v="0"/>
    <x v="2"/>
    <s v="2022-03-15"/>
    <x v="1"/>
    <n v="4207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00"/>
    <x v="3903"/>
    <x v="0"/>
    <x v="0"/>
    <x v="0"/>
    <s v="03.03.10"/>
    <x v="0"/>
    <x v="0"/>
    <x v="0"/>
    <s v="Receitas Da Câmara"/>
    <s v="03.03.10"/>
    <s v="Receitas Da Câmara"/>
    <s v="03.03.10"/>
    <x v="41"/>
    <x v="0"/>
    <x v="5"/>
    <x v="4"/>
    <x v="0"/>
    <x v="0"/>
    <x v="0"/>
    <x v="0"/>
    <x v="2"/>
    <s v="2022-03-15"/>
    <x v="1"/>
    <n v="1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3904"/>
    <x v="0"/>
    <x v="0"/>
    <x v="0"/>
    <s v="03.03.10"/>
    <x v="0"/>
    <x v="0"/>
    <x v="0"/>
    <s v="Receitas Da Câmara"/>
    <s v="03.03.10"/>
    <s v="Receitas Da Câmara"/>
    <s v="03.03.10"/>
    <x v="36"/>
    <x v="0"/>
    <x v="5"/>
    <x v="4"/>
    <x v="0"/>
    <x v="0"/>
    <x v="0"/>
    <x v="0"/>
    <x v="2"/>
    <s v="2022-03-15"/>
    <x v="1"/>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60"/>
    <x v="3905"/>
    <x v="0"/>
    <x v="0"/>
    <x v="0"/>
    <s v="03.03.10"/>
    <x v="0"/>
    <x v="0"/>
    <x v="0"/>
    <s v="Receitas Da Câmara"/>
    <s v="03.03.10"/>
    <s v="Receitas Da Câmara"/>
    <s v="03.03.10"/>
    <x v="39"/>
    <x v="0"/>
    <x v="5"/>
    <x v="4"/>
    <x v="0"/>
    <x v="0"/>
    <x v="0"/>
    <x v="0"/>
    <x v="2"/>
    <s v="2022-03-15"/>
    <x v="1"/>
    <n v="6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80"/>
    <x v="3906"/>
    <x v="0"/>
    <x v="0"/>
    <x v="0"/>
    <s v="03.03.10"/>
    <x v="0"/>
    <x v="0"/>
    <x v="0"/>
    <s v="Receitas Da Câmara"/>
    <s v="03.03.10"/>
    <s v="Receitas Da Câmara"/>
    <s v="03.03.10"/>
    <x v="34"/>
    <x v="0"/>
    <x v="5"/>
    <x v="4"/>
    <x v="0"/>
    <x v="0"/>
    <x v="0"/>
    <x v="0"/>
    <x v="2"/>
    <s v="2022-03-15"/>
    <x v="1"/>
    <n v="7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3907"/>
    <x v="0"/>
    <x v="0"/>
    <x v="0"/>
    <s v="03.03.10"/>
    <x v="0"/>
    <x v="0"/>
    <x v="0"/>
    <s v="Receitas Da Câmara"/>
    <s v="03.03.10"/>
    <s v="Receitas Da Câmara"/>
    <s v="03.03.10"/>
    <x v="37"/>
    <x v="0"/>
    <x v="5"/>
    <x v="4"/>
    <x v="0"/>
    <x v="0"/>
    <x v="0"/>
    <x v="0"/>
    <x v="2"/>
    <s v="2022-03-15"/>
    <x v="1"/>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3908"/>
    <x v="0"/>
    <x v="0"/>
    <x v="0"/>
    <s v="03.03.10"/>
    <x v="0"/>
    <x v="0"/>
    <x v="0"/>
    <s v="Receitas Da Câmara"/>
    <s v="03.03.10"/>
    <s v="Receitas Da Câmara"/>
    <s v="03.03.10"/>
    <x v="44"/>
    <x v="0"/>
    <x v="5"/>
    <x v="4"/>
    <x v="0"/>
    <x v="0"/>
    <x v="0"/>
    <x v="0"/>
    <x v="2"/>
    <s v="2022-03-15"/>
    <x v="1"/>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3909"/>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8"/>
    <x v="0"/>
    <x v="0"/>
    <x v="1"/>
    <x v="0"/>
    <s v="Pagamento a favor da Sra Amália Fernandes eleito municipal, pela realização Vª sessão ordenaria da Assembleia Municipal de São Miguel,15 e 16 de 2022, conforme documento em anexo."/>
  </r>
  <r>
    <x v="1"/>
    <n v="0"/>
    <n v="0"/>
    <n v="0"/>
    <n v="20400"/>
    <x v="3909"/>
    <x v="0"/>
    <x v="1"/>
    <x v="0"/>
    <s v="03.16.01"/>
    <x v="39"/>
    <x v="0"/>
    <x v="5"/>
    <s v="Assembleia Municipal"/>
    <s v="03.16.01"/>
    <s v="Assembleia Municipal"/>
    <s v="03.16.01"/>
    <x v="61"/>
    <x v="0"/>
    <x v="1"/>
    <x v="1"/>
    <x v="0"/>
    <x v="0"/>
    <x v="2"/>
    <x v="0"/>
    <x v="2"/>
    <s v="2022-03-16"/>
    <x v="1"/>
    <n v="20400"/>
    <x v="0"/>
    <m/>
    <x v="0"/>
    <m/>
    <x v="188"/>
    <n v="100433590"/>
    <x v="0"/>
    <x v="0"/>
    <s v="Assembleia Municipal"/>
    <s v="ORI"/>
    <x v="0"/>
    <s v="AM"/>
    <x v="0"/>
    <x v="0"/>
    <x v="0"/>
    <x v="0"/>
    <x v="0"/>
    <x v="0"/>
    <x v="0"/>
    <x v="0"/>
    <x v="0"/>
    <x v="0"/>
    <x v="0"/>
    <s v="Assembleia Municipal"/>
    <x v="0"/>
    <x v="0"/>
    <x v="0"/>
    <x v="0"/>
    <x v="0"/>
    <x v="0"/>
    <x v="0"/>
    <s v="000608"/>
    <x v="0"/>
    <x v="0"/>
    <x v="0"/>
    <x v="0"/>
    <s v="Pagamento a favor da Sra Amália Fernandes eleito municipal, pela realização Vª sessão ordenaria da Assembleia Municipal de São Miguel,15 e 16 de 2022, conforme documento em anexo."/>
  </r>
  <r>
    <x v="1"/>
    <n v="0"/>
    <n v="0"/>
    <n v="0"/>
    <n v="1800"/>
    <x v="3910"/>
    <x v="0"/>
    <x v="1"/>
    <x v="0"/>
    <s v="03.16.01"/>
    <x v="39"/>
    <x v="0"/>
    <x v="5"/>
    <s v="Assembleia Municipal"/>
    <s v="03.16.01"/>
    <s v="Assembleia Municipal"/>
    <s v="03.16.01"/>
    <x v="61"/>
    <x v="0"/>
    <x v="1"/>
    <x v="1"/>
    <x v="0"/>
    <x v="0"/>
    <x v="2"/>
    <x v="0"/>
    <x v="2"/>
    <s v="2022-03-16"/>
    <x v="1"/>
    <n v="1800"/>
    <x v="0"/>
    <m/>
    <x v="0"/>
    <m/>
    <x v="3"/>
    <n v="100474696"/>
    <x v="0"/>
    <x v="1"/>
    <s v="Assembleia Municipal"/>
    <s v="ORI"/>
    <x v="0"/>
    <s v="AM"/>
    <x v="0"/>
    <x v="0"/>
    <x v="0"/>
    <x v="0"/>
    <x v="0"/>
    <x v="0"/>
    <x v="0"/>
    <x v="0"/>
    <x v="0"/>
    <x v="0"/>
    <x v="0"/>
    <s v="Assembleia Municipal"/>
    <x v="0"/>
    <x v="0"/>
    <x v="0"/>
    <x v="0"/>
    <x v="0"/>
    <x v="0"/>
    <x v="0"/>
    <s v="000603"/>
    <x v="0"/>
    <x v="0"/>
    <x v="1"/>
    <x v="0"/>
    <s v="Pagamento a favor do Sr. Adelino Lopes Silva eleito municipal, pela realização Vª sessão ordenaria da Assembleia Municipal de São Miguel,no dia 16 de março, conforme documento em anexo"/>
  </r>
  <r>
    <x v="1"/>
    <n v="0"/>
    <n v="0"/>
    <n v="0"/>
    <n v="10200"/>
    <x v="3910"/>
    <x v="0"/>
    <x v="1"/>
    <x v="0"/>
    <s v="03.16.01"/>
    <x v="39"/>
    <x v="0"/>
    <x v="5"/>
    <s v="Assembleia Municipal"/>
    <s v="03.16.01"/>
    <s v="Assembleia Municipal"/>
    <s v="03.16.01"/>
    <x v="61"/>
    <x v="0"/>
    <x v="1"/>
    <x v="1"/>
    <x v="0"/>
    <x v="0"/>
    <x v="2"/>
    <x v="0"/>
    <x v="2"/>
    <s v="2022-03-16"/>
    <x v="1"/>
    <n v="10200"/>
    <x v="0"/>
    <m/>
    <x v="0"/>
    <m/>
    <x v="498"/>
    <n v="100433396"/>
    <x v="0"/>
    <x v="0"/>
    <s v="Assembleia Municipal"/>
    <s v="ORI"/>
    <x v="0"/>
    <s v="AM"/>
    <x v="0"/>
    <x v="0"/>
    <x v="0"/>
    <x v="0"/>
    <x v="0"/>
    <x v="0"/>
    <x v="0"/>
    <x v="0"/>
    <x v="0"/>
    <x v="0"/>
    <x v="0"/>
    <s v="Assembleia Municipal"/>
    <x v="0"/>
    <x v="0"/>
    <x v="0"/>
    <x v="0"/>
    <x v="0"/>
    <x v="0"/>
    <x v="0"/>
    <s v="000603"/>
    <x v="0"/>
    <x v="0"/>
    <x v="0"/>
    <x v="0"/>
    <s v="Pagamento a favor do Sr. Adelino Lopes Silva eleito municipal, pela realização Vª sessão ordenaria da Assembleia Municipal de São Miguel,no dia 16 de março, conforme documento em anexo"/>
  </r>
  <r>
    <x v="0"/>
    <n v="0"/>
    <n v="0"/>
    <n v="0"/>
    <n v="21000"/>
    <x v="3911"/>
    <x v="0"/>
    <x v="1"/>
    <x v="0"/>
    <s v="01.28.01.08"/>
    <x v="30"/>
    <x v="5"/>
    <x v="6"/>
    <s v="Habitação Social"/>
    <s v="01.28.01"/>
    <s v="Habitação Social"/>
    <s v="01.28.01"/>
    <x v="1"/>
    <x v="0"/>
    <x v="1"/>
    <x v="1"/>
    <x v="0"/>
    <x v="1"/>
    <x v="1"/>
    <x v="0"/>
    <x v="2"/>
    <s v="2022-03-22"/>
    <x v="1"/>
    <n v="21000"/>
    <x v="0"/>
    <m/>
    <x v="0"/>
    <m/>
    <x v="41"/>
    <n v="100456164"/>
    <x v="0"/>
    <x v="0"/>
    <s v="Habitações Sociais"/>
    <s v="ORI"/>
    <x v="0"/>
    <s v="HS"/>
    <x v="0"/>
    <x v="0"/>
    <x v="0"/>
    <x v="0"/>
    <x v="0"/>
    <x v="0"/>
    <x v="0"/>
    <x v="1"/>
    <x v="0"/>
    <x v="0"/>
    <x v="0"/>
    <s v="Habitações Sociais"/>
    <x v="0"/>
    <x v="0"/>
    <x v="0"/>
    <x v="0"/>
    <x v="1"/>
    <x v="0"/>
    <x v="0"/>
    <s v="000633"/>
    <x v="0"/>
    <x v="0"/>
    <x v="0"/>
    <x v="0"/>
    <s v="Pagamento a favor de Industria Carvalho, pelo fornecimento de materiais, para a construção da habitação da Sra. Maria Gorete Semedo Mendes, conforme proposta em anexo."/>
  </r>
  <r>
    <x v="0"/>
    <n v="0"/>
    <n v="0"/>
    <n v="0"/>
    <n v="100500"/>
    <x v="3912"/>
    <x v="0"/>
    <x v="1"/>
    <x v="0"/>
    <s v="01.28.01.08"/>
    <x v="30"/>
    <x v="5"/>
    <x v="6"/>
    <s v="Habitação Social"/>
    <s v="01.28.01"/>
    <s v="Habitação Social"/>
    <s v="01.28.01"/>
    <x v="1"/>
    <x v="0"/>
    <x v="1"/>
    <x v="1"/>
    <x v="0"/>
    <x v="1"/>
    <x v="1"/>
    <x v="0"/>
    <x v="2"/>
    <s v="2022-03-22"/>
    <x v="1"/>
    <n v="100500"/>
    <x v="0"/>
    <m/>
    <x v="0"/>
    <m/>
    <x v="82"/>
    <n v="100476460"/>
    <x v="0"/>
    <x v="0"/>
    <s v="Habitações Sociais"/>
    <s v="ORI"/>
    <x v="0"/>
    <s v="HS"/>
    <x v="0"/>
    <x v="0"/>
    <x v="0"/>
    <x v="0"/>
    <x v="0"/>
    <x v="0"/>
    <x v="0"/>
    <x v="1"/>
    <x v="0"/>
    <x v="0"/>
    <x v="0"/>
    <s v="Habitações Sociais"/>
    <x v="0"/>
    <x v="0"/>
    <x v="0"/>
    <x v="0"/>
    <x v="1"/>
    <x v="0"/>
    <x v="0"/>
    <s v="000630"/>
    <x v="0"/>
    <x v="0"/>
    <x v="0"/>
    <x v="0"/>
    <s v="Pagamento a favor de ECO PRODUÇÕES, pelo fornecimento de materiais, para a construção da habitação da Sra. Maria Gorete Semedo Mendes, conforme proposta em anexo   "/>
  </r>
  <r>
    <x v="1"/>
    <n v="0"/>
    <n v="0"/>
    <n v="0"/>
    <n v="12000"/>
    <x v="3913"/>
    <x v="0"/>
    <x v="1"/>
    <x v="0"/>
    <s v="03.16.21"/>
    <x v="60"/>
    <x v="0"/>
    <x v="5"/>
    <s v="Dir. Turismo, Investimento e Emprendedorismo"/>
    <s v="03.16.21"/>
    <s v="Dir. Turismo, Investimento e Emprendedorismo"/>
    <s v="03.16.21"/>
    <x v="9"/>
    <x v="0"/>
    <x v="1"/>
    <x v="5"/>
    <x v="0"/>
    <x v="0"/>
    <x v="2"/>
    <x v="0"/>
    <x v="2"/>
    <s v="2022-03-22"/>
    <x v="1"/>
    <n v="12000"/>
    <x v="0"/>
    <m/>
    <x v="0"/>
    <m/>
    <x v="382"/>
    <n v="100478954"/>
    <x v="0"/>
    <x v="0"/>
    <s v="Dir. Turismo, Investimento e Emprendedorismo"/>
    <s v="ORI"/>
    <x v="0"/>
    <m/>
    <x v="0"/>
    <x v="0"/>
    <x v="0"/>
    <x v="0"/>
    <x v="0"/>
    <x v="0"/>
    <x v="0"/>
    <x v="0"/>
    <x v="0"/>
    <x v="0"/>
    <x v="0"/>
    <s v="Dir. Turismo, Investimento e Emprendedorismo"/>
    <x v="0"/>
    <x v="0"/>
    <x v="0"/>
    <x v="0"/>
    <x v="0"/>
    <x v="0"/>
    <x v="0"/>
    <s v="000638"/>
    <x v="0"/>
    <x v="0"/>
    <x v="0"/>
    <x v="0"/>
    <s v="Ajuda de custo a favor da Srª.Maxima Moreno, aquando a sua participação no seminário sobre planeamento em turísmo destinados aos vereadores da área, a acontecer no dia 25 e 26 de março na ilha do Sal, conforme anexo."/>
  </r>
  <r>
    <x v="1"/>
    <n v="0"/>
    <n v="0"/>
    <n v="0"/>
    <n v="1186"/>
    <x v="3914"/>
    <x v="0"/>
    <x v="1"/>
    <x v="0"/>
    <s v="03.16.28"/>
    <x v="46"/>
    <x v="0"/>
    <x v="5"/>
    <s v="Gabinete da Auditoria Interna"/>
    <s v="03.16.28"/>
    <s v="Gabinete da Auditoria Interna"/>
    <s v="03.16.28"/>
    <x v="15"/>
    <x v="0"/>
    <x v="1"/>
    <x v="1"/>
    <x v="1"/>
    <x v="0"/>
    <x v="2"/>
    <x v="0"/>
    <x v="2"/>
    <s v="2022-03-23"/>
    <x v="1"/>
    <n v="1186"/>
    <x v="0"/>
    <m/>
    <x v="0"/>
    <m/>
    <x v="33"/>
    <n v="100474706"/>
    <x v="0"/>
    <x v="6"/>
    <s v="Gabinete da Auditoria Interna"/>
    <s v="ORI"/>
    <x v="0"/>
    <s v="GAI"/>
    <x v="0"/>
    <x v="0"/>
    <x v="0"/>
    <x v="0"/>
    <x v="0"/>
    <x v="0"/>
    <x v="0"/>
    <x v="0"/>
    <x v="0"/>
    <x v="0"/>
    <x v="0"/>
    <s v="Gabinete da Auditoria Interna"/>
    <x v="0"/>
    <x v="0"/>
    <x v="0"/>
    <x v="0"/>
    <x v="0"/>
    <x v="0"/>
    <x v="0"/>
    <s v="000747"/>
    <x v="0"/>
    <x v="0"/>
    <x v="6"/>
    <x v="0"/>
    <s v="Pagamento de salário referente a 03-2022"/>
  </r>
  <r>
    <x v="1"/>
    <n v="0"/>
    <n v="0"/>
    <n v="0"/>
    <n v="13641"/>
    <x v="3914"/>
    <x v="0"/>
    <x v="1"/>
    <x v="0"/>
    <s v="03.16.28"/>
    <x v="46"/>
    <x v="0"/>
    <x v="5"/>
    <s v="Gabinete da Auditoria Interna"/>
    <s v="03.16.28"/>
    <s v="Gabinete da Auditoria Interna"/>
    <s v="03.16.28"/>
    <x v="15"/>
    <x v="0"/>
    <x v="1"/>
    <x v="1"/>
    <x v="1"/>
    <x v="0"/>
    <x v="2"/>
    <x v="0"/>
    <x v="2"/>
    <s v="2022-03-23"/>
    <x v="1"/>
    <n v="13641"/>
    <x v="0"/>
    <m/>
    <x v="0"/>
    <m/>
    <x v="22"/>
    <n v="100474693"/>
    <x v="0"/>
    <x v="0"/>
    <s v="Gabinete da Auditoria Interna"/>
    <s v="ORI"/>
    <x v="0"/>
    <s v="GAI"/>
    <x v="0"/>
    <x v="0"/>
    <x v="0"/>
    <x v="0"/>
    <x v="0"/>
    <x v="0"/>
    <x v="0"/>
    <x v="0"/>
    <x v="0"/>
    <x v="0"/>
    <x v="0"/>
    <s v="Gabinete da Auditoria Interna"/>
    <x v="0"/>
    <x v="0"/>
    <x v="0"/>
    <x v="0"/>
    <x v="0"/>
    <x v="0"/>
    <x v="0"/>
    <s v="000747"/>
    <x v="0"/>
    <x v="0"/>
    <x v="0"/>
    <x v="0"/>
    <s v="Pagamento de salário referente a 03-2022"/>
  </r>
  <r>
    <x v="1"/>
    <n v="0"/>
    <n v="0"/>
    <n v="0"/>
    <n v="1753"/>
    <x v="3915"/>
    <x v="0"/>
    <x v="1"/>
    <x v="0"/>
    <s v="03.16.02"/>
    <x v="31"/>
    <x v="0"/>
    <x v="5"/>
    <s v="Gabinete do Presidente"/>
    <s v="03.16.02"/>
    <s v="Gabinete do Presidente"/>
    <s v="03.16.02"/>
    <x v="69"/>
    <x v="0"/>
    <x v="1"/>
    <x v="1"/>
    <x v="0"/>
    <x v="0"/>
    <x v="2"/>
    <x v="0"/>
    <x v="2"/>
    <s v="2022-03-23"/>
    <x v="1"/>
    <n v="1753"/>
    <x v="0"/>
    <m/>
    <x v="0"/>
    <m/>
    <x v="3"/>
    <n v="100474696"/>
    <x v="0"/>
    <x v="1"/>
    <s v="Gabinete do Presidente"/>
    <s v="ORI"/>
    <x v="0"/>
    <m/>
    <x v="0"/>
    <x v="0"/>
    <x v="0"/>
    <x v="0"/>
    <x v="0"/>
    <x v="0"/>
    <x v="0"/>
    <x v="0"/>
    <x v="0"/>
    <x v="0"/>
    <x v="0"/>
    <s v="Gabinete do Presidente"/>
    <x v="0"/>
    <x v="0"/>
    <x v="0"/>
    <x v="0"/>
    <x v="0"/>
    <x v="0"/>
    <x v="0"/>
    <s v="000733"/>
    <x v="0"/>
    <x v="0"/>
    <x v="1"/>
    <x v="0"/>
    <s v="Pagamento de salário referente a 03-2022"/>
  </r>
  <r>
    <x v="1"/>
    <n v="0"/>
    <n v="0"/>
    <n v="0"/>
    <n v="6017"/>
    <x v="3915"/>
    <x v="0"/>
    <x v="1"/>
    <x v="0"/>
    <s v="03.16.02"/>
    <x v="31"/>
    <x v="0"/>
    <x v="5"/>
    <s v="Gabinete do Presidente"/>
    <s v="03.16.02"/>
    <s v="Gabinete do Presidente"/>
    <s v="03.16.02"/>
    <x v="62"/>
    <x v="0"/>
    <x v="1"/>
    <x v="1"/>
    <x v="0"/>
    <x v="0"/>
    <x v="2"/>
    <x v="0"/>
    <x v="2"/>
    <s v="2022-03-23"/>
    <x v="1"/>
    <n v="6017"/>
    <x v="0"/>
    <m/>
    <x v="0"/>
    <m/>
    <x v="3"/>
    <n v="100474696"/>
    <x v="0"/>
    <x v="1"/>
    <s v="Gabinete do Presidente"/>
    <s v="ORI"/>
    <x v="0"/>
    <m/>
    <x v="0"/>
    <x v="0"/>
    <x v="0"/>
    <x v="0"/>
    <x v="0"/>
    <x v="0"/>
    <x v="0"/>
    <x v="0"/>
    <x v="0"/>
    <x v="0"/>
    <x v="0"/>
    <s v="Gabinete do Presidente"/>
    <x v="0"/>
    <x v="0"/>
    <x v="0"/>
    <x v="0"/>
    <x v="0"/>
    <x v="0"/>
    <x v="0"/>
    <s v="000733"/>
    <x v="0"/>
    <x v="0"/>
    <x v="1"/>
    <x v="0"/>
    <s v="Pagamento de salário referente a 03-2022"/>
  </r>
  <r>
    <x v="1"/>
    <n v="0"/>
    <n v="0"/>
    <n v="0"/>
    <n v="27000"/>
    <x v="3915"/>
    <x v="0"/>
    <x v="1"/>
    <x v="0"/>
    <s v="03.16.02"/>
    <x v="31"/>
    <x v="0"/>
    <x v="5"/>
    <s v="Gabinete do Presidente"/>
    <s v="03.16.02"/>
    <s v="Gabinete do Presidente"/>
    <s v="03.16.02"/>
    <x v="17"/>
    <x v="0"/>
    <x v="1"/>
    <x v="1"/>
    <x v="1"/>
    <x v="0"/>
    <x v="2"/>
    <x v="0"/>
    <x v="2"/>
    <s v="2022-03-23"/>
    <x v="1"/>
    <n v="27000"/>
    <x v="0"/>
    <m/>
    <x v="0"/>
    <m/>
    <x v="3"/>
    <n v="100474696"/>
    <x v="0"/>
    <x v="1"/>
    <s v="Gabinete do Presidente"/>
    <s v="ORI"/>
    <x v="0"/>
    <m/>
    <x v="0"/>
    <x v="0"/>
    <x v="0"/>
    <x v="0"/>
    <x v="0"/>
    <x v="0"/>
    <x v="0"/>
    <x v="0"/>
    <x v="0"/>
    <x v="0"/>
    <x v="0"/>
    <s v="Gabinete do Presidente"/>
    <x v="0"/>
    <x v="0"/>
    <x v="0"/>
    <x v="0"/>
    <x v="0"/>
    <x v="0"/>
    <x v="0"/>
    <s v="000733"/>
    <x v="0"/>
    <x v="0"/>
    <x v="1"/>
    <x v="0"/>
    <s v="Pagamento de salário referente a 03-2022"/>
  </r>
  <r>
    <x v="1"/>
    <n v="0"/>
    <n v="0"/>
    <n v="0"/>
    <n v="1267"/>
    <x v="3915"/>
    <x v="0"/>
    <x v="1"/>
    <x v="0"/>
    <s v="03.16.02"/>
    <x v="31"/>
    <x v="0"/>
    <x v="5"/>
    <s v="Gabinete do Presidente"/>
    <s v="03.16.02"/>
    <s v="Gabinete do Presidente"/>
    <s v="03.16.02"/>
    <x v="69"/>
    <x v="0"/>
    <x v="1"/>
    <x v="1"/>
    <x v="0"/>
    <x v="0"/>
    <x v="2"/>
    <x v="0"/>
    <x v="2"/>
    <s v="2022-03-23"/>
    <x v="1"/>
    <n v="1267"/>
    <x v="0"/>
    <m/>
    <x v="0"/>
    <m/>
    <x v="33"/>
    <n v="100474706"/>
    <x v="0"/>
    <x v="6"/>
    <s v="Gabinete do Presidente"/>
    <s v="ORI"/>
    <x v="0"/>
    <m/>
    <x v="0"/>
    <x v="0"/>
    <x v="0"/>
    <x v="0"/>
    <x v="0"/>
    <x v="0"/>
    <x v="0"/>
    <x v="0"/>
    <x v="0"/>
    <x v="0"/>
    <x v="0"/>
    <s v="Gabinete do Presidente"/>
    <x v="0"/>
    <x v="0"/>
    <x v="0"/>
    <x v="0"/>
    <x v="0"/>
    <x v="0"/>
    <x v="0"/>
    <s v="000733"/>
    <x v="0"/>
    <x v="0"/>
    <x v="6"/>
    <x v="0"/>
    <s v="Pagamento de salário referente a 03-2022"/>
  </r>
  <r>
    <x v="1"/>
    <n v="0"/>
    <n v="0"/>
    <n v="0"/>
    <n v="4348"/>
    <x v="3915"/>
    <x v="0"/>
    <x v="1"/>
    <x v="0"/>
    <s v="03.16.02"/>
    <x v="31"/>
    <x v="0"/>
    <x v="5"/>
    <s v="Gabinete do Presidente"/>
    <s v="03.16.02"/>
    <s v="Gabinete do Presidente"/>
    <s v="03.16.02"/>
    <x v="62"/>
    <x v="0"/>
    <x v="1"/>
    <x v="1"/>
    <x v="0"/>
    <x v="0"/>
    <x v="2"/>
    <x v="0"/>
    <x v="2"/>
    <s v="2022-03-23"/>
    <x v="1"/>
    <n v="4348"/>
    <x v="0"/>
    <m/>
    <x v="0"/>
    <m/>
    <x v="33"/>
    <n v="100474706"/>
    <x v="0"/>
    <x v="6"/>
    <s v="Gabinete do Presidente"/>
    <s v="ORI"/>
    <x v="0"/>
    <m/>
    <x v="0"/>
    <x v="0"/>
    <x v="0"/>
    <x v="0"/>
    <x v="0"/>
    <x v="0"/>
    <x v="0"/>
    <x v="0"/>
    <x v="0"/>
    <x v="0"/>
    <x v="0"/>
    <s v="Gabinete do Presidente"/>
    <x v="0"/>
    <x v="0"/>
    <x v="0"/>
    <x v="0"/>
    <x v="0"/>
    <x v="0"/>
    <x v="0"/>
    <s v="000733"/>
    <x v="0"/>
    <x v="0"/>
    <x v="6"/>
    <x v="0"/>
    <s v="Pagamento de salário referente a 03-2022"/>
  </r>
  <r>
    <x v="1"/>
    <n v="0"/>
    <n v="0"/>
    <n v="0"/>
    <n v="19513"/>
    <x v="3915"/>
    <x v="0"/>
    <x v="1"/>
    <x v="0"/>
    <s v="03.16.02"/>
    <x v="31"/>
    <x v="0"/>
    <x v="5"/>
    <s v="Gabinete do Presidente"/>
    <s v="03.16.02"/>
    <s v="Gabinete do Presidente"/>
    <s v="03.16.02"/>
    <x v="17"/>
    <x v="0"/>
    <x v="1"/>
    <x v="1"/>
    <x v="1"/>
    <x v="0"/>
    <x v="2"/>
    <x v="0"/>
    <x v="2"/>
    <s v="2022-03-23"/>
    <x v="1"/>
    <n v="19513"/>
    <x v="0"/>
    <m/>
    <x v="0"/>
    <m/>
    <x v="33"/>
    <n v="100474706"/>
    <x v="0"/>
    <x v="6"/>
    <s v="Gabinete do Presidente"/>
    <s v="ORI"/>
    <x v="0"/>
    <m/>
    <x v="0"/>
    <x v="0"/>
    <x v="0"/>
    <x v="0"/>
    <x v="0"/>
    <x v="0"/>
    <x v="0"/>
    <x v="0"/>
    <x v="0"/>
    <x v="0"/>
    <x v="0"/>
    <s v="Gabinete do Presidente"/>
    <x v="0"/>
    <x v="0"/>
    <x v="0"/>
    <x v="0"/>
    <x v="0"/>
    <x v="0"/>
    <x v="0"/>
    <s v="000733"/>
    <x v="0"/>
    <x v="0"/>
    <x v="6"/>
    <x v="0"/>
    <s v="Pagamento de salário referente a 03-2022"/>
  </r>
  <r>
    <x v="1"/>
    <n v="0"/>
    <n v="0"/>
    <n v="0"/>
    <n v="17380"/>
    <x v="3915"/>
    <x v="0"/>
    <x v="1"/>
    <x v="0"/>
    <s v="03.16.02"/>
    <x v="31"/>
    <x v="0"/>
    <x v="5"/>
    <s v="Gabinete do Presidente"/>
    <s v="03.16.02"/>
    <s v="Gabinete do Presidente"/>
    <s v="03.16.02"/>
    <x v="69"/>
    <x v="0"/>
    <x v="1"/>
    <x v="1"/>
    <x v="0"/>
    <x v="0"/>
    <x v="2"/>
    <x v="0"/>
    <x v="2"/>
    <s v="2022-03-23"/>
    <x v="1"/>
    <n v="17380"/>
    <x v="0"/>
    <m/>
    <x v="0"/>
    <m/>
    <x v="22"/>
    <n v="100474693"/>
    <x v="0"/>
    <x v="0"/>
    <s v="Gabinete do Presidente"/>
    <s v="ORI"/>
    <x v="0"/>
    <m/>
    <x v="0"/>
    <x v="0"/>
    <x v="0"/>
    <x v="0"/>
    <x v="0"/>
    <x v="0"/>
    <x v="0"/>
    <x v="0"/>
    <x v="0"/>
    <x v="0"/>
    <x v="0"/>
    <s v="Gabinete do Presidente"/>
    <x v="0"/>
    <x v="0"/>
    <x v="0"/>
    <x v="0"/>
    <x v="0"/>
    <x v="0"/>
    <x v="0"/>
    <s v="000733"/>
    <x v="0"/>
    <x v="0"/>
    <x v="0"/>
    <x v="0"/>
    <s v="Pagamento de salário referente a 03-2022"/>
  </r>
  <r>
    <x v="1"/>
    <n v="0"/>
    <n v="0"/>
    <n v="0"/>
    <n v="59635"/>
    <x v="3915"/>
    <x v="0"/>
    <x v="1"/>
    <x v="0"/>
    <s v="03.16.02"/>
    <x v="31"/>
    <x v="0"/>
    <x v="5"/>
    <s v="Gabinete do Presidente"/>
    <s v="03.16.02"/>
    <s v="Gabinete do Presidente"/>
    <s v="03.16.02"/>
    <x v="62"/>
    <x v="0"/>
    <x v="1"/>
    <x v="1"/>
    <x v="0"/>
    <x v="0"/>
    <x v="2"/>
    <x v="0"/>
    <x v="2"/>
    <s v="2022-03-23"/>
    <x v="1"/>
    <n v="59635"/>
    <x v="0"/>
    <m/>
    <x v="0"/>
    <m/>
    <x v="22"/>
    <n v="100474693"/>
    <x v="0"/>
    <x v="0"/>
    <s v="Gabinete do Presidente"/>
    <s v="ORI"/>
    <x v="0"/>
    <m/>
    <x v="0"/>
    <x v="0"/>
    <x v="0"/>
    <x v="0"/>
    <x v="0"/>
    <x v="0"/>
    <x v="0"/>
    <x v="0"/>
    <x v="0"/>
    <x v="0"/>
    <x v="0"/>
    <s v="Gabinete do Presidente"/>
    <x v="0"/>
    <x v="0"/>
    <x v="0"/>
    <x v="0"/>
    <x v="0"/>
    <x v="0"/>
    <x v="0"/>
    <s v="000733"/>
    <x v="0"/>
    <x v="0"/>
    <x v="0"/>
    <x v="0"/>
    <s v="Pagamento de salário referente a 03-2022"/>
  </r>
  <r>
    <x v="1"/>
    <n v="0"/>
    <n v="0"/>
    <n v="0"/>
    <n v="267590"/>
    <x v="3915"/>
    <x v="0"/>
    <x v="1"/>
    <x v="0"/>
    <s v="03.16.02"/>
    <x v="31"/>
    <x v="0"/>
    <x v="5"/>
    <s v="Gabinete do Presidente"/>
    <s v="03.16.02"/>
    <s v="Gabinete do Presidente"/>
    <s v="03.16.02"/>
    <x v="17"/>
    <x v="0"/>
    <x v="1"/>
    <x v="1"/>
    <x v="1"/>
    <x v="0"/>
    <x v="2"/>
    <x v="0"/>
    <x v="2"/>
    <s v="2022-03-23"/>
    <x v="1"/>
    <n v="267590"/>
    <x v="0"/>
    <m/>
    <x v="0"/>
    <m/>
    <x v="22"/>
    <n v="100474693"/>
    <x v="0"/>
    <x v="0"/>
    <s v="Gabinete do Presidente"/>
    <s v="ORI"/>
    <x v="0"/>
    <m/>
    <x v="0"/>
    <x v="0"/>
    <x v="0"/>
    <x v="0"/>
    <x v="0"/>
    <x v="0"/>
    <x v="0"/>
    <x v="0"/>
    <x v="0"/>
    <x v="0"/>
    <x v="0"/>
    <s v="Gabinete do Presidente"/>
    <x v="0"/>
    <x v="0"/>
    <x v="0"/>
    <x v="0"/>
    <x v="0"/>
    <x v="0"/>
    <x v="0"/>
    <s v="000733"/>
    <x v="0"/>
    <x v="0"/>
    <x v="0"/>
    <x v="0"/>
    <s v="Pagamento de salário referente a 03-2022"/>
  </r>
  <r>
    <x v="1"/>
    <n v="0"/>
    <n v="0"/>
    <n v="0"/>
    <n v="333"/>
    <x v="3916"/>
    <x v="0"/>
    <x v="1"/>
    <x v="0"/>
    <s v="03.16.32"/>
    <x v="62"/>
    <x v="0"/>
    <x v="5"/>
    <s v="Gabinete de Comunicação e Imagem"/>
    <s v="03.16.32"/>
    <s v="Gabinete de Comunicação e Imagem"/>
    <s v="03.16.32"/>
    <x v="61"/>
    <x v="0"/>
    <x v="1"/>
    <x v="1"/>
    <x v="0"/>
    <x v="0"/>
    <x v="2"/>
    <x v="0"/>
    <x v="2"/>
    <s v="2022-03-23"/>
    <x v="1"/>
    <n v="333"/>
    <x v="0"/>
    <m/>
    <x v="0"/>
    <m/>
    <x v="3"/>
    <n v="100474696"/>
    <x v="0"/>
    <x v="1"/>
    <s v="Gabinete de Comunicação e Imagem"/>
    <s v="ORI"/>
    <x v="0"/>
    <s v="GCI"/>
    <x v="0"/>
    <x v="0"/>
    <x v="0"/>
    <x v="0"/>
    <x v="0"/>
    <x v="0"/>
    <x v="0"/>
    <x v="0"/>
    <x v="0"/>
    <x v="0"/>
    <x v="0"/>
    <s v="Gabinete de Comunicação e Imagem"/>
    <x v="0"/>
    <x v="0"/>
    <x v="0"/>
    <x v="0"/>
    <x v="0"/>
    <x v="0"/>
    <x v="0"/>
    <s v="000732"/>
    <x v="0"/>
    <x v="0"/>
    <x v="1"/>
    <x v="0"/>
    <s v="Pagamento de salário referente a 03-2022"/>
  </r>
  <r>
    <x v="1"/>
    <n v="0"/>
    <n v="0"/>
    <n v="0"/>
    <n v="8988"/>
    <x v="3916"/>
    <x v="0"/>
    <x v="1"/>
    <x v="0"/>
    <s v="03.16.32"/>
    <x v="62"/>
    <x v="0"/>
    <x v="5"/>
    <s v="Gabinete de Comunicação e Imagem"/>
    <s v="03.16.32"/>
    <s v="Gabinete de Comunicação e Imagem"/>
    <s v="03.16.32"/>
    <x v="15"/>
    <x v="0"/>
    <x v="1"/>
    <x v="1"/>
    <x v="1"/>
    <x v="0"/>
    <x v="2"/>
    <x v="0"/>
    <x v="2"/>
    <s v="2022-03-23"/>
    <x v="1"/>
    <n v="8988"/>
    <x v="0"/>
    <m/>
    <x v="0"/>
    <m/>
    <x v="3"/>
    <n v="100474696"/>
    <x v="0"/>
    <x v="1"/>
    <s v="Gabinete de Comunicação e Imagem"/>
    <s v="ORI"/>
    <x v="0"/>
    <s v="GCI"/>
    <x v="0"/>
    <x v="0"/>
    <x v="0"/>
    <x v="0"/>
    <x v="0"/>
    <x v="0"/>
    <x v="0"/>
    <x v="0"/>
    <x v="0"/>
    <x v="0"/>
    <x v="0"/>
    <s v="Gabinete de Comunicação e Imagem"/>
    <x v="0"/>
    <x v="0"/>
    <x v="0"/>
    <x v="0"/>
    <x v="0"/>
    <x v="0"/>
    <x v="0"/>
    <s v="000732"/>
    <x v="0"/>
    <x v="0"/>
    <x v="1"/>
    <x v="0"/>
    <s v="Pagamento de salário referente a 03-2022"/>
  </r>
  <r>
    <x v="1"/>
    <n v="0"/>
    <n v="0"/>
    <n v="0"/>
    <n v="385"/>
    <x v="3916"/>
    <x v="0"/>
    <x v="1"/>
    <x v="0"/>
    <s v="03.16.32"/>
    <x v="62"/>
    <x v="0"/>
    <x v="5"/>
    <s v="Gabinete de Comunicação e Imagem"/>
    <s v="03.16.32"/>
    <s v="Gabinete de Comunicação e Imagem"/>
    <s v="03.16.32"/>
    <x v="61"/>
    <x v="0"/>
    <x v="1"/>
    <x v="1"/>
    <x v="0"/>
    <x v="0"/>
    <x v="2"/>
    <x v="0"/>
    <x v="2"/>
    <s v="2022-03-23"/>
    <x v="1"/>
    <n v="385"/>
    <x v="0"/>
    <m/>
    <x v="0"/>
    <m/>
    <x v="33"/>
    <n v="100474706"/>
    <x v="0"/>
    <x v="6"/>
    <s v="Gabinete de Comunicação e Imagem"/>
    <s v="ORI"/>
    <x v="0"/>
    <s v="GCI"/>
    <x v="0"/>
    <x v="0"/>
    <x v="0"/>
    <x v="0"/>
    <x v="0"/>
    <x v="0"/>
    <x v="0"/>
    <x v="0"/>
    <x v="0"/>
    <x v="0"/>
    <x v="0"/>
    <s v="Gabinete de Comunicação e Imagem"/>
    <x v="0"/>
    <x v="0"/>
    <x v="0"/>
    <x v="0"/>
    <x v="0"/>
    <x v="0"/>
    <x v="0"/>
    <s v="000732"/>
    <x v="0"/>
    <x v="0"/>
    <x v="6"/>
    <x v="0"/>
    <s v="Pagamento de salário referente a 03-2022"/>
  </r>
  <r>
    <x v="1"/>
    <n v="0"/>
    <n v="0"/>
    <n v="0"/>
    <n v="10398"/>
    <x v="3916"/>
    <x v="0"/>
    <x v="1"/>
    <x v="0"/>
    <s v="03.16.32"/>
    <x v="62"/>
    <x v="0"/>
    <x v="5"/>
    <s v="Gabinete de Comunicação e Imagem"/>
    <s v="03.16.32"/>
    <s v="Gabinete de Comunicação e Imagem"/>
    <s v="03.16.32"/>
    <x v="15"/>
    <x v="0"/>
    <x v="1"/>
    <x v="1"/>
    <x v="1"/>
    <x v="0"/>
    <x v="2"/>
    <x v="0"/>
    <x v="2"/>
    <s v="2022-03-23"/>
    <x v="1"/>
    <n v="10398"/>
    <x v="0"/>
    <m/>
    <x v="0"/>
    <m/>
    <x v="33"/>
    <n v="100474706"/>
    <x v="0"/>
    <x v="6"/>
    <s v="Gabinete de Comunicação e Imagem"/>
    <s v="ORI"/>
    <x v="0"/>
    <s v="GCI"/>
    <x v="0"/>
    <x v="0"/>
    <x v="0"/>
    <x v="0"/>
    <x v="0"/>
    <x v="0"/>
    <x v="0"/>
    <x v="0"/>
    <x v="0"/>
    <x v="0"/>
    <x v="0"/>
    <s v="Gabinete de Comunicação e Imagem"/>
    <x v="0"/>
    <x v="0"/>
    <x v="0"/>
    <x v="0"/>
    <x v="0"/>
    <x v="0"/>
    <x v="0"/>
    <s v="000732"/>
    <x v="0"/>
    <x v="0"/>
    <x v="6"/>
    <x v="0"/>
    <s v="Pagamento de salário referente a 03-2022"/>
  </r>
  <r>
    <x v="1"/>
    <n v="0"/>
    <n v="0"/>
    <n v="0"/>
    <n v="4282"/>
    <x v="3916"/>
    <x v="0"/>
    <x v="1"/>
    <x v="0"/>
    <s v="03.16.32"/>
    <x v="62"/>
    <x v="0"/>
    <x v="5"/>
    <s v="Gabinete de Comunicação e Imagem"/>
    <s v="03.16.32"/>
    <s v="Gabinete de Comunicação e Imagem"/>
    <s v="03.16.32"/>
    <x v="61"/>
    <x v="0"/>
    <x v="1"/>
    <x v="1"/>
    <x v="0"/>
    <x v="0"/>
    <x v="2"/>
    <x v="0"/>
    <x v="2"/>
    <s v="2022-03-23"/>
    <x v="1"/>
    <n v="4282"/>
    <x v="0"/>
    <m/>
    <x v="0"/>
    <m/>
    <x v="22"/>
    <n v="100474693"/>
    <x v="0"/>
    <x v="0"/>
    <s v="Gabinete de Comunicação e Imagem"/>
    <s v="ORI"/>
    <x v="0"/>
    <s v="GCI"/>
    <x v="0"/>
    <x v="0"/>
    <x v="0"/>
    <x v="0"/>
    <x v="0"/>
    <x v="0"/>
    <x v="0"/>
    <x v="0"/>
    <x v="0"/>
    <x v="0"/>
    <x v="0"/>
    <s v="Gabinete de Comunicação e Imagem"/>
    <x v="0"/>
    <x v="0"/>
    <x v="0"/>
    <x v="0"/>
    <x v="0"/>
    <x v="0"/>
    <x v="0"/>
    <s v="000732"/>
    <x v="0"/>
    <x v="0"/>
    <x v="0"/>
    <x v="0"/>
    <s v="Pagamento de salário referente a 03-2022"/>
  </r>
  <r>
    <x v="1"/>
    <n v="0"/>
    <n v="0"/>
    <n v="0"/>
    <n v="115406"/>
    <x v="3916"/>
    <x v="0"/>
    <x v="1"/>
    <x v="0"/>
    <s v="03.16.32"/>
    <x v="62"/>
    <x v="0"/>
    <x v="5"/>
    <s v="Gabinete de Comunicação e Imagem"/>
    <s v="03.16.32"/>
    <s v="Gabinete de Comunicação e Imagem"/>
    <s v="03.16.32"/>
    <x v="15"/>
    <x v="0"/>
    <x v="1"/>
    <x v="1"/>
    <x v="1"/>
    <x v="0"/>
    <x v="2"/>
    <x v="0"/>
    <x v="2"/>
    <s v="2022-03-23"/>
    <x v="1"/>
    <n v="115406"/>
    <x v="0"/>
    <m/>
    <x v="0"/>
    <m/>
    <x v="22"/>
    <n v="100474693"/>
    <x v="0"/>
    <x v="0"/>
    <s v="Gabinete de Comunicação e Imagem"/>
    <s v="ORI"/>
    <x v="0"/>
    <s v="GCI"/>
    <x v="0"/>
    <x v="0"/>
    <x v="0"/>
    <x v="0"/>
    <x v="0"/>
    <x v="0"/>
    <x v="0"/>
    <x v="0"/>
    <x v="0"/>
    <x v="0"/>
    <x v="0"/>
    <s v="Gabinete de Comunicação e Imagem"/>
    <x v="0"/>
    <x v="0"/>
    <x v="0"/>
    <x v="0"/>
    <x v="0"/>
    <x v="0"/>
    <x v="0"/>
    <s v="000732"/>
    <x v="0"/>
    <x v="0"/>
    <x v="0"/>
    <x v="0"/>
    <s v="Pagamento de salário referente a 03-2022"/>
  </r>
  <r>
    <x v="1"/>
    <n v="0"/>
    <n v="0"/>
    <n v="0"/>
    <n v="5000"/>
    <x v="3917"/>
    <x v="0"/>
    <x v="1"/>
    <x v="0"/>
    <s v="01.25.05.10"/>
    <x v="5"/>
    <x v="4"/>
    <x v="4"/>
    <s v="Saúde"/>
    <s v="01.25.05"/>
    <s v="Saúde"/>
    <s v="01.25.05"/>
    <x v="5"/>
    <x v="0"/>
    <x v="4"/>
    <x v="3"/>
    <x v="0"/>
    <x v="1"/>
    <x v="2"/>
    <x v="0"/>
    <x v="4"/>
    <s v="2022-01-04"/>
    <x v="1"/>
    <n v="5000"/>
    <x v="0"/>
    <m/>
    <x v="0"/>
    <m/>
    <x v="394"/>
    <n v="100400203"/>
    <x v="0"/>
    <x v="0"/>
    <s v="Assistencia social"/>
    <s v="ORI"/>
    <x v="0"/>
    <m/>
    <x v="0"/>
    <x v="0"/>
    <x v="0"/>
    <x v="0"/>
    <x v="0"/>
    <x v="0"/>
    <x v="0"/>
    <x v="1"/>
    <x v="0"/>
    <x v="0"/>
    <x v="0"/>
    <s v="Assistencia social"/>
    <x v="0"/>
    <x v="0"/>
    <x v="0"/>
    <x v="0"/>
    <x v="1"/>
    <x v="0"/>
    <x v="0"/>
    <s v="000012"/>
    <x v="0"/>
    <x v="0"/>
    <x v="0"/>
    <x v="0"/>
    <s v="Apoio financeiro a favor do Sr. Francisco Silva, Presidente da Associação dos Pescador de São Miguel, referente comemoração do Santo Padroeiro de Galião, conforme anexo."/>
  </r>
  <r>
    <x v="0"/>
    <n v="0"/>
    <n v="0"/>
    <n v="0"/>
    <n v="26187"/>
    <x v="3918"/>
    <x v="0"/>
    <x v="1"/>
    <x v="0"/>
    <s v="01.27.06.80"/>
    <x v="76"/>
    <x v="2"/>
    <x v="2"/>
    <s v="Requalificação Urbana e habitação"/>
    <s v="01.27.06"/>
    <s v="Requalificação Urbana e habitação"/>
    <s v="01.27.06"/>
    <x v="1"/>
    <x v="0"/>
    <x v="1"/>
    <x v="1"/>
    <x v="0"/>
    <x v="1"/>
    <x v="1"/>
    <x v="0"/>
    <x v="4"/>
    <s v="2022-01-05"/>
    <x v="1"/>
    <n v="26187"/>
    <x v="0"/>
    <m/>
    <x v="0"/>
    <m/>
    <x v="0"/>
    <n v="100474914"/>
    <x v="0"/>
    <x v="0"/>
    <s v="Requalificação Urbana de Veneza"/>
    <s v="ORI"/>
    <x v="0"/>
    <m/>
    <x v="0"/>
    <x v="0"/>
    <x v="0"/>
    <x v="0"/>
    <x v="0"/>
    <x v="0"/>
    <x v="0"/>
    <x v="1"/>
    <x v="0"/>
    <x v="0"/>
    <x v="0"/>
    <s v="Requalificação Urbana de Veneza"/>
    <x v="0"/>
    <x v="0"/>
    <x v="0"/>
    <x v="0"/>
    <x v="1"/>
    <x v="0"/>
    <x v="0"/>
    <s v="000018"/>
    <x v="0"/>
    <x v="0"/>
    <x v="0"/>
    <x v="0"/>
    <s v="Despesa com pessoal nos trabalhos de requalificação urbano de Veneza, conforme anexo."/>
  </r>
  <r>
    <x v="1"/>
    <n v="0"/>
    <n v="0"/>
    <n v="0"/>
    <n v="21000"/>
    <x v="3919"/>
    <x v="0"/>
    <x v="1"/>
    <x v="0"/>
    <s v="01.25.04.22"/>
    <x v="11"/>
    <x v="4"/>
    <x v="4"/>
    <s v="Cultura"/>
    <s v="01.25.04"/>
    <s v="Cultura"/>
    <s v="01.25.04"/>
    <x v="4"/>
    <x v="0"/>
    <x v="3"/>
    <x v="2"/>
    <x v="0"/>
    <x v="1"/>
    <x v="2"/>
    <x v="0"/>
    <x v="4"/>
    <s v="2022-01-06"/>
    <x v="1"/>
    <n v="21000"/>
    <x v="0"/>
    <m/>
    <x v="0"/>
    <m/>
    <x v="25"/>
    <n v="100478968"/>
    <x v="0"/>
    <x v="0"/>
    <s v="Atividades culturais e promoção da cultura no Concelho"/>
    <s v="ORI"/>
    <x v="0"/>
    <s v="ACPCC"/>
    <x v="0"/>
    <x v="0"/>
    <x v="0"/>
    <x v="0"/>
    <x v="0"/>
    <x v="0"/>
    <x v="0"/>
    <x v="1"/>
    <x v="0"/>
    <x v="0"/>
    <x v="0"/>
    <s v="Atividades culturais e promoção da cultura no Concelho"/>
    <x v="0"/>
    <x v="0"/>
    <x v="0"/>
    <x v="0"/>
    <x v="1"/>
    <x v="0"/>
    <x v="0"/>
    <s v="000029"/>
    <x v="0"/>
    <x v="0"/>
    <x v="0"/>
    <x v="0"/>
    <s v="Pagamento a favor de Churasqueira Martins, pela fornecimento de 60 Lanche para Batucadeira, conforme fatura em anexo."/>
  </r>
  <r>
    <x v="1"/>
    <n v="0"/>
    <n v="0"/>
    <n v="0"/>
    <n v="5900"/>
    <x v="3920"/>
    <x v="0"/>
    <x v="1"/>
    <x v="0"/>
    <s v="03.16.15"/>
    <x v="6"/>
    <x v="0"/>
    <x v="5"/>
    <s v="Direção Financeira"/>
    <s v="03.16.15"/>
    <s v="Direção Financeira"/>
    <s v="03.16.15"/>
    <x v="82"/>
    <x v="0"/>
    <x v="1"/>
    <x v="1"/>
    <x v="0"/>
    <x v="0"/>
    <x v="2"/>
    <x v="0"/>
    <x v="4"/>
    <s v="2022-01-05"/>
    <x v="1"/>
    <n v="5900"/>
    <x v="0"/>
    <m/>
    <x v="0"/>
    <m/>
    <x v="25"/>
    <n v="100478968"/>
    <x v="0"/>
    <x v="0"/>
    <s v="Direção Financeira"/>
    <s v="ORI"/>
    <x v="0"/>
    <m/>
    <x v="0"/>
    <x v="0"/>
    <x v="0"/>
    <x v="0"/>
    <x v="0"/>
    <x v="0"/>
    <x v="0"/>
    <x v="0"/>
    <x v="0"/>
    <x v="0"/>
    <x v="0"/>
    <s v="Direção Financeira"/>
    <x v="0"/>
    <x v="0"/>
    <x v="0"/>
    <x v="0"/>
    <x v="0"/>
    <x v="0"/>
    <x v="0"/>
    <s v="000017"/>
    <x v="0"/>
    <x v="0"/>
    <x v="0"/>
    <x v="0"/>
    <s v=" Pagamento favor Churrasqueira Martins, referente a refeições servidas a técnicos da Nosi no âmbito da capacitação de técnicos da CMSM, conforme anexo. "/>
  </r>
  <r>
    <x v="1"/>
    <n v="0"/>
    <n v="0"/>
    <n v="0"/>
    <n v="15527"/>
    <x v="3921"/>
    <x v="0"/>
    <x v="1"/>
    <x v="0"/>
    <s v="03.16.15"/>
    <x v="6"/>
    <x v="0"/>
    <x v="5"/>
    <s v="Direção Financeira"/>
    <s v="03.16.15"/>
    <s v="Direção Financeira"/>
    <s v="03.16.15"/>
    <x v="75"/>
    <x v="0"/>
    <x v="3"/>
    <x v="17"/>
    <x v="0"/>
    <x v="0"/>
    <x v="2"/>
    <x v="0"/>
    <x v="4"/>
    <s v="2022-01-18"/>
    <x v="1"/>
    <n v="15527"/>
    <x v="0"/>
    <m/>
    <x v="0"/>
    <m/>
    <x v="223"/>
    <n v="100394431"/>
    <x v="0"/>
    <x v="0"/>
    <s v="Direção Financeira"/>
    <s v="ORI"/>
    <x v="0"/>
    <m/>
    <x v="0"/>
    <x v="0"/>
    <x v="0"/>
    <x v="0"/>
    <x v="0"/>
    <x v="0"/>
    <x v="0"/>
    <x v="0"/>
    <x v="0"/>
    <x v="0"/>
    <x v="0"/>
    <s v="Direção Financeira"/>
    <x v="0"/>
    <x v="0"/>
    <x v="0"/>
    <x v="0"/>
    <x v="0"/>
    <x v="0"/>
    <x v="0"/>
    <s v="000060"/>
    <x v="0"/>
    <x v="0"/>
    <x v="0"/>
    <x v="0"/>
    <s v="Pagamento a favor da Garantia Seguros, pelo seguro de automóvel, ST-27-RU, de 10/01/2021 a 09/07/2021, conforme documento anexo. "/>
  </r>
  <r>
    <x v="0"/>
    <n v="0"/>
    <n v="0"/>
    <n v="0"/>
    <n v="74324"/>
    <x v="3922"/>
    <x v="0"/>
    <x v="1"/>
    <x v="0"/>
    <s v="01.23.04.14"/>
    <x v="1"/>
    <x v="1"/>
    <x v="1"/>
    <s v="Ambiente"/>
    <s v="01.23.04"/>
    <s v="Ambiente"/>
    <s v="01.23.04"/>
    <x v="1"/>
    <x v="0"/>
    <x v="1"/>
    <x v="1"/>
    <x v="0"/>
    <x v="1"/>
    <x v="1"/>
    <x v="0"/>
    <x v="4"/>
    <s v="2022-01-27"/>
    <x v="1"/>
    <n v="74324"/>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Despesas com pessoal empregue nos trabalhos realizados na jardinagem e espaços verde, referente a mês de Janeiro, conforme justificativos em anexo.   "/>
  </r>
  <r>
    <x v="1"/>
    <n v="0"/>
    <n v="0"/>
    <n v="0"/>
    <n v="56"/>
    <x v="3923"/>
    <x v="0"/>
    <x v="1"/>
    <x v="0"/>
    <s v="03.16.23"/>
    <x v="28"/>
    <x v="0"/>
    <x v="5"/>
    <s v="Direção da Educação, Formação Profissional, Emprego"/>
    <s v="03.16.23"/>
    <s v="Direção da Educação, Formação Profissional, Emprego"/>
    <s v="03.16.23"/>
    <x v="60"/>
    <x v="0"/>
    <x v="1"/>
    <x v="1"/>
    <x v="0"/>
    <x v="0"/>
    <x v="2"/>
    <x v="0"/>
    <x v="4"/>
    <s v="2022-01-27"/>
    <x v="1"/>
    <n v="56"/>
    <x v="0"/>
    <m/>
    <x v="0"/>
    <m/>
    <x v="37"/>
    <n v="100479277"/>
    <x v="0"/>
    <x v="3"/>
    <s v="Direção da Educação, Formação Profissional, Emprego"/>
    <s v="ORI"/>
    <x v="0"/>
    <m/>
    <x v="0"/>
    <x v="0"/>
    <x v="0"/>
    <x v="0"/>
    <x v="0"/>
    <x v="0"/>
    <x v="0"/>
    <x v="0"/>
    <x v="0"/>
    <x v="0"/>
    <x v="0"/>
    <s v="Direção da Educação, Formação Profissional, Emprego"/>
    <x v="0"/>
    <x v="0"/>
    <x v="0"/>
    <x v="0"/>
    <x v="0"/>
    <x v="0"/>
    <x v="0"/>
    <s v="000162"/>
    <x v="0"/>
    <x v="0"/>
    <x v="3"/>
    <x v="0"/>
    <s v="Pagamento de salário referente a 01-2022"/>
  </r>
  <r>
    <x v="1"/>
    <n v="0"/>
    <n v="0"/>
    <n v="0"/>
    <n v="12"/>
    <x v="3923"/>
    <x v="0"/>
    <x v="1"/>
    <x v="0"/>
    <s v="03.16.23"/>
    <x v="28"/>
    <x v="0"/>
    <x v="5"/>
    <s v="Direção da Educação, Formação Profissional, Emprego"/>
    <s v="03.16.23"/>
    <s v="Direção da Educação, Formação Profissional, Emprego"/>
    <s v="03.16.23"/>
    <x v="14"/>
    <x v="0"/>
    <x v="1"/>
    <x v="1"/>
    <x v="0"/>
    <x v="0"/>
    <x v="2"/>
    <x v="0"/>
    <x v="4"/>
    <s v="2022-01-27"/>
    <x v="1"/>
    <n v="12"/>
    <x v="0"/>
    <m/>
    <x v="0"/>
    <m/>
    <x v="37"/>
    <n v="100479277"/>
    <x v="0"/>
    <x v="3"/>
    <s v="Direção da Educação, Formação Profissional, Emprego"/>
    <s v="ORI"/>
    <x v="0"/>
    <m/>
    <x v="0"/>
    <x v="0"/>
    <x v="0"/>
    <x v="0"/>
    <x v="0"/>
    <x v="0"/>
    <x v="0"/>
    <x v="0"/>
    <x v="0"/>
    <x v="0"/>
    <x v="0"/>
    <s v="Direção da Educação, Formação Profissional, Emprego"/>
    <x v="0"/>
    <x v="0"/>
    <x v="0"/>
    <x v="0"/>
    <x v="0"/>
    <x v="0"/>
    <x v="0"/>
    <s v="000162"/>
    <x v="0"/>
    <x v="0"/>
    <x v="3"/>
    <x v="0"/>
    <s v="Pagamento de salário referente a 01-2022"/>
  </r>
  <r>
    <x v="1"/>
    <n v="0"/>
    <n v="0"/>
    <n v="0"/>
    <n v="7293"/>
    <x v="3923"/>
    <x v="0"/>
    <x v="1"/>
    <x v="0"/>
    <s v="03.16.23"/>
    <x v="28"/>
    <x v="0"/>
    <x v="5"/>
    <s v="Direção da Educação, Formação Profissional, Emprego"/>
    <s v="03.16.23"/>
    <s v="Direção da Educação, Formação Profissional, Emprego"/>
    <s v="03.16.23"/>
    <x v="15"/>
    <x v="0"/>
    <x v="1"/>
    <x v="1"/>
    <x v="1"/>
    <x v="0"/>
    <x v="2"/>
    <x v="0"/>
    <x v="4"/>
    <s v="2022-01-27"/>
    <x v="1"/>
    <n v="7293"/>
    <x v="0"/>
    <m/>
    <x v="0"/>
    <m/>
    <x v="37"/>
    <n v="100479277"/>
    <x v="0"/>
    <x v="3"/>
    <s v="Direção da Educação, Formação Profissional, Emprego"/>
    <s v="ORI"/>
    <x v="0"/>
    <m/>
    <x v="0"/>
    <x v="0"/>
    <x v="0"/>
    <x v="0"/>
    <x v="0"/>
    <x v="0"/>
    <x v="0"/>
    <x v="0"/>
    <x v="0"/>
    <x v="0"/>
    <x v="0"/>
    <s v="Direção da Educação, Formação Profissional, Emprego"/>
    <x v="0"/>
    <x v="0"/>
    <x v="0"/>
    <x v="0"/>
    <x v="0"/>
    <x v="0"/>
    <x v="0"/>
    <s v="000162"/>
    <x v="0"/>
    <x v="0"/>
    <x v="3"/>
    <x v="0"/>
    <s v="Pagamento de salário referente a 01-2022"/>
  </r>
  <r>
    <x v="1"/>
    <n v="0"/>
    <n v="0"/>
    <n v="0"/>
    <n v="39"/>
    <x v="3923"/>
    <x v="0"/>
    <x v="1"/>
    <x v="0"/>
    <s v="03.16.23"/>
    <x v="28"/>
    <x v="0"/>
    <x v="5"/>
    <s v="Direção da Educação, Formação Profissional, Emprego"/>
    <s v="03.16.23"/>
    <s v="Direção da Educação, Formação Profissional, Emprego"/>
    <s v="03.16.23"/>
    <x v="60"/>
    <x v="0"/>
    <x v="1"/>
    <x v="1"/>
    <x v="0"/>
    <x v="0"/>
    <x v="2"/>
    <x v="0"/>
    <x v="4"/>
    <s v="2022-01-27"/>
    <x v="1"/>
    <n v="39"/>
    <x v="0"/>
    <m/>
    <x v="0"/>
    <m/>
    <x v="34"/>
    <n v="100474707"/>
    <x v="0"/>
    <x v="4"/>
    <s v="Direção da Educação, Formação Profissional, Emprego"/>
    <s v="ORI"/>
    <x v="0"/>
    <m/>
    <x v="0"/>
    <x v="0"/>
    <x v="0"/>
    <x v="0"/>
    <x v="0"/>
    <x v="0"/>
    <x v="0"/>
    <x v="0"/>
    <x v="0"/>
    <x v="0"/>
    <x v="0"/>
    <s v="Direção da Educação, Formação Profissional, Emprego"/>
    <x v="0"/>
    <x v="0"/>
    <x v="0"/>
    <x v="0"/>
    <x v="0"/>
    <x v="0"/>
    <x v="0"/>
    <s v="000162"/>
    <x v="0"/>
    <x v="0"/>
    <x v="4"/>
    <x v="0"/>
    <s v="Pagamento de salário referente a 01-2022"/>
  </r>
  <r>
    <x v="1"/>
    <n v="0"/>
    <n v="0"/>
    <n v="0"/>
    <n v="8"/>
    <x v="3923"/>
    <x v="0"/>
    <x v="1"/>
    <x v="0"/>
    <s v="03.16.23"/>
    <x v="28"/>
    <x v="0"/>
    <x v="5"/>
    <s v="Direção da Educação, Formação Profissional, Emprego"/>
    <s v="03.16.23"/>
    <s v="Direção da Educação, Formação Profissional, Emprego"/>
    <s v="03.16.23"/>
    <x v="14"/>
    <x v="0"/>
    <x v="1"/>
    <x v="1"/>
    <x v="0"/>
    <x v="0"/>
    <x v="2"/>
    <x v="0"/>
    <x v="4"/>
    <s v="2022-01-27"/>
    <x v="1"/>
    <n v="8"/>
    <x v="0"/>
    <m/>
    <x v="0"/>
    <m/>
    <x v="34"/>
    <n v="100474707"/>
    <x v="0"/>
    <x v="4"/>
    <s v="Direção da Educação, Formação Profissional, Emprego"/>
    <s v="ORI"/>
    <x v="0"/>
    <m/>
    <x v="0"/>
    <x v="0"/>
    <x v="0"/>
    <x v="0"/>
    <x v="0"/>
    <x v="0"/>
    <x v="0"/>
    <x v="0"/>
    <x v="0"/>
    <x v="0"/>
    <x v="0"/>
    <s v="Direção da Educação, Formação Profissional, Emprego"/>
    <x v="0"/>
    <x v="0"/>
    <x v="0"/>
    <x v="0"/>
    <x v="0"/>
    <x v="0"/>
    <x v="0"/>
    <s v="000162"/>
    <x v="0"/>
    <x v="0"/>
    <x v="4"/>
    <x v="0"/>
    <s v="Pagamento de salário referente a 01-2022"/>
  </r>
  <r>
    <x v="1"/>
    <n v="0"/>
    <n v="0"/>
    <n v="0"/>
    <n v="5160"/>
    <x v="3923"/>
    <x v="0"/>
    <x v="1"/>
    <x v="0"/>
    <s v="03.16.23"/>
    <x v="28"/>
    <x v="0"/>
    <x v="5"/>
    <s v="Direção da Educação, Formação Profissional, Emprego"/>
    <s v="03.16.23"/>
    <s v="Direção da Educação, Formação Profissional, Emprego"/>
    <s v="03.16.23"/>
    <x v="15"/>
    <x v="0"/>
    <x v="1"/>
    <x v="1"/>
    <x v="1"/>
    <x v="0"/>
    <x v="2"/>
    <x v="0"/>
    <x v="4"/>
    <s v="2022-01-27"/>
    <x v="1"/>
    <n v="5160"/>
    <x v="0"/>
    <m/>
    <x v="0"/>
    <m/>
    <x v="34"/>
    <n v="100474707"/>
    <x v="0"/>
    <x v="4"/>
    <s v="Direção da Educação, Formação Profissional, Emprego"/>
    <s v="ORI"/>
    <x v="0"/>
    <m/>
    <x v="0"/>
    <x v="0"/>
    <x v="0"/>
    <x v="0"/>
    <x v="0"/>
    <x v="0"/>
    <x v="0"/>
    <x v="0"/>
    <x v="0"/>
    <x v="0"/>
    <x v="0"/>
    <s v="Direção da Educação, Formação Profissional, Emprego"/>
    <x v="0"/>
    <x v="0"/>
    <x v="0"/>
    <x v="0"/>
    <x v="0"/>
    <x v="0"/>
    <x v="0"/>
    <s v="000162"/>
    <x v="0"/>
    <x v="0"/>
    <x v="4"/>
    <x v="0"/>
    <s v="Pagamento de salário referente a 01-2022"/>
  </r>
  <r>
    <x v="1"/>
    <n v="0"/>
    <n v="0"/>
    <n v="0"/>
    <n v="711"/>
    <x v="3923"/>
    <x v="0"/>
    <x v="1"/>
    <x v="0"/>
    <s v="03.16.23"/>
    <x v="28"/>
    <x v="0"/>
    <x v="5"/>
    <s v="Direção da Educação, Formação Profissional, Emprego"/>
    <s v="03.16.23"/>
    <s v="Direção da Educação, Formação Profissional, Emprego"/>
    <s v="03.16.23"/>
    <x v="60"/>
    <x v="0"/>
    <x v="1"/>
    <x v="1"/>
    <x v="0"/>
    <x v="0"/>
    <x v="2"/>
    <x v="0"/>
    <x v="4"/>
    <s v="2022-01-27"/>
    <x v="1"/>
    <n v="711"/>
    <x v="0"/>
    <m/>
    <x v="0"/>
    <m/>
    <x v="33"/>
    <n v="100474706"/>
    <x v="0"/>
    <x v="6"/>
    <s v="Direção da Educação, Formação Profissional, Emprego"/>
    <s v="ORI"/>
    <x v="0"/>
    <m/>
    <x v="0"/>
    <x v="0"/>
    <x v="0"/>
    <x v="0"/>
    <x v="0"/>
    <x v="0"/>
    <x v="0"/>
    <x v="0"/>
    <x v="0"/>
    <x v="0"/>
    <x v="0"/>
    <s v="Direção da Educação, Formação Profissional, Emprego"/>
    <x v="0"/>
    <x v="0"/>
    <x v="0"/>
    <x v="0"/>
    <x v="0"/>
    <x v="0"/>
    <x v="0"/>
    <s v="000162"/>
    <x v="0"/>
    <x v="0"/>
    <x v="6"/>
    <x v="0"/>
    <s v="Pagamento de salário referente a 01-2022"/>
  </r>
  <r>
    <x v="1"/>
    <n v="0"/>
    <n v="0"/>
    <n v="0"/>
    <n v="158"/>
    <x v="3923"/>
    <x v="0"/>
    <x v="1"/>
    <x v="0"/>
    <s v="03.16.23"/>
    <x v="28"/>
    <x v="0"/>
    <x v="5"/>
    <s v="Direção da Educação, Formação Profissional, Emprego"/>
    <s v="03.16.23"/>
    <s v="Direção da Educação, Formação Profissional, Emprego"/>
    <s v="03.16.23"/>
    <x v="14"/>
    <x v="0"/>
    <x v="1"/>
    <x v="1"/>
    <x v="0"/>
    <x v="0"/>
    <x v="2"/>
    <x v="0"/>
    <x v="4"/>
    <s v="2022-01-27"/>
    <x v="1"/>
    <n v="158"/>
    <x v="0"/>
    <m/>
    <x v="0"/>
    <m/>
    <x v="33"/>
    <n v="100474706"/>
    <x v="0"/>
    <x v="6"/>
    <s v="Direção da Educação, Formação Profissional, Emprego"/>
    <s v="ORI"/>
    <x v="0"/>
    <m/>
    <x v="0"/>
    <x v="0"/>
    <x v="0"/>
    <x v="0"/>
    <x v="0"/>
    <x v="0"/>
    <x v="0"/>
    <x v="0"/>
    <x v="0"/>
    <x v="0"/>
    <x v="0"/>
    <s v="Direção da Educação, Formação Profissional, Emprego"/>
    <x v="0"/>
    <x v="0"/>
    <x v="0"/>
    <x v="0"/>
    <x v="0"/>
    <x v="0"/>
    <x v="0"/>
    <s v="000162"/>
    <x v="0"/>
    <x v="0"/>
    <x v="6"/>
    <x v="0"/>
    <s v="Pagamento de salário referente a 01-2022"/>
  </r>
  <r>
    <x v="1"/>
    <n v="0"/>
    <n v="0"/>
    <n v="0"/>
    <n v="92118"/>
    <x v="3923"/>
    <x v="0"/>
    <x v="1"/>
    <x v="0"/>
    <s v="03.16.23"/>
    <x v="28"/>
    <x v="0"/>
    <x v="5"/>
    <s v="Direção da Educação, Formação Profissional, Emprego"/>
    <s v="03.16.23"/>
    <s v="Direção da Educação, Formação Profissional, Emprego"/>
    <s v="03.16.23"/>
    <x v="15"/>
    <x v="0"/>
    <x v="1"/>
    <x v="1"/>
    <x v="1"/>
    <x v="0"/>
    <x v="2"/>
    <x v="0"/>
    <x v="4"/>
    <s v="2022-01-27"/>
    <x v="1"/>
    <n v="92118"/>
    <x v="0"/>
    <m/>
    <x v="0"/>
    <m/>
    <x v="33"/>
    <n v="100474706"/>
    <x v="0"/>
    <x v="6"/>
    <s v="Direção da Educação, Formação Profissional, Emprego"/>
    <s v="ORI"/>
    <x v="0"/>
    <m/>
    <x v="0"/>
    <x v="0"/>
    <x v="0"/>
    <x v="0"/>
    <x v="0"/>
    <x v="0"/>
    <x v="0"/>
    <x v="0"/>
    <x v="0"/>
    <x v="0"/>
    <x v="0"/>
    <s v="Direção da Educação, Formação Profissional, Emprego"/>
    <x v="0"/>
    <x v="0"/>
    <x v="0"/>
    <x v="0"/>
    <x v="0"/>
    <x v="0"/>
    <x v="0"/>
    <s v="000162"/>
    <x v="0"/>
    <x v="0"/>
    <x v="6"/>
    <x v="0"/>
    <s v="Pagamento de salário referente a 01-2022"/>
  </r>
  <r>
    <x v="1"/>
    <n v="0"/>
    <n v="0"/>
    <n v="0"/>
    <n v="8174"/>
    <x v="3923"/>
    <x v="0"/>
    <x v="1"/>
    <x v="0"/>
    <s v="03.16.23"/>
    <x v="28"/>
    <x v="0"/>
    <x v="5"/>
    <s v="Direção da Educação, Formação Profissional, Emprego"/>
    <s v="03.16.23"/>
    <s v="Direção da Educação, Formação Profissional, Emprego"/>
    <s v="03.16.23"/>
    <x v="60"/>
    <x v="0"/>
    <x v="1"/>
    <x v="1"/>
    <x v="0"/>
    <x v="0"/>
    <x v="2"/>
    <x v="0"/>
    <x v="4"/>
    <s v="2022-01-27"/>
    <x v="1"/>
    <n v="8174"/>
    <x v="0"/>
    <m/>
    <x v="0"/>
    <m/>
    <x v="22"/>
    <n v="100474693"/>
    <x v="0"/>
    <x v="0"/>
    <s v="Direção da Educação, Formação Profissional, Emprego"/>
    <s v="ORI"/>
    <x v="0"/>
    <m/>
    <x v="0"/>
    <x v="0"/>
    <x v="0"/>
    <x v="0"/>
    <x v="0"/>
    <x v="0"/>
    <x v="0"/>
    <x v="0"/>
    <x v="0"/>
    <x v="0"/>
    <x v="0"/>
    <s v="Direção da Educação, Formação Profissional, Emprego"/>
    <x v="0"/>
    <x v="0"/>
    <x v="0"/>
    <x v="0"/>
    <x v="0"/>
    <x v="0"/>
    <x v="0"/>
    <s v="000162"/>
    <x v="0"/>
    <x v="0"/>
    <x v="0"/>
    <x v="0"/>
    <s v="Pagamento de salário referente a 01-2022"/>
  </r>
  <r>
    <x v="1"/>
    <n v="0"/>
    <n v="0"/>
    <n v="0"/>
    <n v="1822"/>
    <x v="3923"/>
    <x v="0"/>
    <x v="1"/>
    <x v="0"/>
    <s v="03.16.23"/>
    <x v="28"/>
    <x v="0"/>
    <x v="5"/>
    <s v="Direção da Educação, Formação Profissional, Emprego"/>
    <s v="03.16.23"/>
    <s v="Direção da Educação, Formação Profissional, Emprego"/>
    <s v="03.16.23"/>
    <x v="14"/>
    <x v="0"/>
    <x v="1"/>
    <x v="1"/>
    <x v="0"/>
    <x v="0"/>
    <x v="2"/>
    <x v="0"/>
    <x v="4"/>
    <s v="2022-01-27"/>
    <x v="1"/>
    <n v="1822"/>
    <x v="0"/>
    <m/>
    <x v="0"/>
    <m/>
    <x v="22"/>
    <n v="100474693"/>
    <x v="0"/>
    <x v="0"/>
    <s v="Direção da Educação, Formação Profissional, Emprego"/>
    <s v="ORI"/>
    <x v="0"/>
    <m/>
    <x v="0"/>
    <x v="0"/>
    <x v="0"/>
    <x v="0"/>
    <x v="0"/>
    <x v="0"/>
    <x v="0"/>
    <x v="0"/>
    <x v="0"/>
    <x v="0"/>
    <x v="0"/>
    <s v="Direção da Educação, Formação Profissional, Emprego"/>
    <x v="0"/>
    <x v="0"/>
    <x v="0"/>
    <x v="0"/>
    <x v="0"/>
    <x v="0"/>
    <x v="0"/>
    <s v="000162"/>
    <x v="0"/>
    <x v="0"/>
    <x v="0"/>
    <x v="0"/>
    <s v="Pagamento de salário referente a 01-2022"/>
  </r>
  <r>
    <x v="1"/>
    <n v="0"/>
    <n v="0"/>
    <n v="0"/>
    <n v="1057765"/>
    <x v="3923"/>
    <x v="0"/>
    <x v="1"/>
    <x v="0"/>
    <s v="03.16.23"/>
    <x v="28"/>
    <x v="0"/>
    <x v="5"/>
    <s v="Direção da Educação, Formação Profissional, Emprego"/>
    <s v="03.16.23"/>
    <s v="Direção da Educação, Formação Profissional, Emprego"/>
    <s v="03.16.23"/>
    <x v="15"/>
    <x v="0"/>
    <x v="1"/>
    <x v="1"/>
    <x v="1"/>
    <x v="0"/>
    <x v="2"/>
    <x v="0"/>
    <x v="4"/>
    <s v="2022-01-27"/>
    <x v="1"/>
    <n v="1057765"/>
    <x v="0"/>
    <m/>
    <x v="0"/>
    <m/>
    <x v="22"/>
    <n v="100474693"/>
    <x v="0"/>
    <x v="0"/>
    <s v="Direção da Educação, Formação Profissional, Emprego"/>
    <s v="ORI"/>
    <x v="0"/>
    <m/>
    <x v="0"/>
    <x v="0"/>
    <x v="0"/>
    <x v="0"/>
    <x v="0"/>
    <x v="0"/>
    <x v="0"/>
    <x v="0"/>
    <x v="0"/>
    <x v="0"/>
    <x v="0"/>
    <s v="Direção da Educação, Formação Profissional, Emprego"/>
    <x v="0"/>
    <x v="0"/>
    <x v="0"/>
    <x v="0"/>
    <x v="0"/>
    <x v="0"/>
    <x v="0"/>
    <s v="000162"/>
    <x v="0"/>
    <x v="0"/>
    <x v="0"/>
    <x v="0"/>
    <s v="Pagamento de salário referente a 01-2022"/>
  </r>
  <r>
    <x v="1"/>
    <n v="0"/>
    <n v="0"/>
    <n v="0"/>
    <n v="42133"/>
    <x v="3924"/>
    <x v="0"/>
    <x v="0"/>
    <x v="0"/>
    <s v="80.02.01"/>
    <x v="3"/>
    <x v="3"/>
    <x v="3"/>
    <s v="Retenções Iur"/>
    <s v="80.02.01"/>
    <s v="Retenções Iur"/>
    <s v="80.02.01"/>
    <x v="3"/>
    <x v="0"/>
    <x v="2"/>
    <x v="1"/>
    <x v="1"/>
    <x v="2"/>
    <x v="0"/>
    <x v="0"/>
    <x v="4"/>
    <s v="2022-01-27"/>
    <x v="1"/>
    <n v="42133"/>
    <x v="0"/>
    <m/>
    <x v="0"/>
    <m/>
    <x v="3"/>
    <n v="100474696"/>
    <x v="0"/>
    <x v="0"/>
    <s v="Retenções Iur"/>
    <s v="ORI"/>
    <x v="0"/>
    <s v="RIUR"/>
    <x v="0"/>
    <x v="0"/>
    <x v="0"/>
    <x v="0"/>
    <x v="0"/>
    <x v="0"/>
    <x v="0"/>
    <x v="0"/>
    <x v="0"/>
    <x v="0"/>
    <x v="0"/>
    <s v="Retenções Iur"/>
    <x v="0"/>
    <x v="0"/>
    <x v="0"/>
    <x v="0"/>
    <x v="2"/>
    <x v="0"/>
    <x v="0"/>
    <s v="000000"/>
    <x v="0"/>
    <x v="1"/>
    <x v="0"/>
    <x v="0"/>
    <s v="RETENCAO OT"/>
  </r>
  <r>
    <x v="0"/>
    <n v="0"/>
    <n v="0"/>
    <n v="0"/>
    <n v="775"/>
    <x v="3925"/>
    <x v="0"/>
    <x v="1"/>
    <x v="0"/>
    <s v="01.27.02.15"/>
    <x v="2"/>
    <x v="2"/>
    <x v="2"/>
    <s v="Saneamento básico"/>
    <s v="01.27.02"/>
    <s v="Saneamento básico"/>
    <s v="01.27.02"/>
    <x v="2"/>
    <x v="0"/>
    <x v="1"/>
    <x v="1"/>
    <x v="0"/>
    <x v="1"/>
    <x v="1"/>
    <x v="0"/>
    <x v="5"/>
    <s v="2022-02-07"/>
    <x v="1"/>
    <n v="775"/>
    <x v="0"/>
    <m/>
    <x v="0"/>
    <m/>
    <x v="0"/>
    <n v="100474914"/>
    <x v="0"/>
    <x v="0"/>
    <s v="Transferência de Residuos Aterro Santiago"/>
    <s v="ORI"/>
    <x v="0"/>
    <m/>
    <x v="0"/>
    <x v="0"/>
    <x v="0"/>
    <x v="0"/>
    <x v="0"/>
    <x v="0"/>
    <x v="0"/>
    <x v="1"/>
    <x v="0"/>
    <x v="0"/>
    <x v="0"/>
    <s v="Transferência de Residuos Aterro Santiago"/>
    <x v="0"/>
    <x v="0"/>
    <x v="0"/>
    <x v="0"/>
    <x v="1"/>
    <x v="0"/>
    <x v="0"/>
    <s v="000213"/>
    <x v="0"/>
    <x v="0"/>
    <x v="0"/>
    <x v="0"/>
    <s v="Pagamento a favor de Ldinamico, Lda pela compra de 0.5 Lts de óleo travão - Travia 4 (Lu 19)para o camião de recolha de RSU, ST-33-QU,conforme documento em anexo."/>
  </r>
  <r>
    <x v="1"/>
    <n v="0"/>
    <n v="0"/>
    <n v="0"/>
    <n v="2800"/>
    <x v="3926"/>
    <x v="0"/>
    <x v="1"/>
    <x v="0"/>
    <s v="03.16.25"/>
    <x v="13"/>
    <x v="0"/>
    <x v="5"/>
    <s v="Direção dos  Recursos Humanos"/>
    <s v="03.16.25"/>
    <s v="Direção dos  Recursos Humanos"/>
    <s v="03.16.25"/>
    <x v="9"/>
    <x v="0"/>
    <x v="1"/>
    <x v="5"/>
    <x v="0"/>
    <x v="0"/>
    <x v="2"/>
    <x v="0"/>
    <x v="5"/>
    <s v="2022-02-14"/>
    <x v="1"/>
    <n v="2800"/>
    <x v="0"/>
    <m/>
    <x v="0"/>
    <m/>
    <x v="499"/>
    <n v="100478725"/>
    <x v="0"/>
    <x v="0"/>
    <s v="Direção dos  Recursos Humanos"/>
    <s v="ORI"/>
    <x v="0"/>
    <m/>
    <x v="0"/>
    <x v="0"/>
    <x v="0"/>
    <x v="0"/>
    <x v="0"/>
    <x v="0"/>
    <x v="0"/>
    <x v="0"/>
    <x v="0"/>
    <x v="0"/>
    <x v="0"/>
    <s v="Direção dos  Recursos Humanos"/>
    <x v="0"/>
    <x v="0"/>
    <x v="0"/>
    <x v="0"/>
    <x v="0"/>
    <x v="0"/>
    <x v="0"/>
    <s v="000262"/>
    <x v="0"/>
    <x v="0"/>
    <x v="0"/>
    <x v="0"/>
    <s v="Ajuda de custo a favor da Sr. Maria Rosa Martins de Pina provineiente de deslocaçao á cidade da Praia no dia 21 de Janeiro, em missao de serviço no INPS Praia, conforme anexo."/>
  </r>
  <r>
    <x v="1"/>
    <n v="0"/>
    <n v="0"/>
    <n v="0"/>
    <n v="23420"/>
    <x v="3927"/>
    <x v="0"/>
    <x v="1"/>
    <x v="0"/>
    <s v="03.16.15"/>
    <x v="6"/>
    <x v="0"/>
    <x v="5"/>
    <s v="Direção Financeira"/>
    <s v="03.16.15"/>
    <s v="Direção Financeira"/>
    <s v="03.16.15"/>
    <x v="7"/>
    <x v="0"/>
    <x v="1"/>
    <x v="1"/>
    <x v="0"/>
    <x v="0"/>
    <x v="2"/>
    <x v="0"/>
    <x v="5"/>
    <s v="2022-02-14"/>
    <x v="1"/>
    <n v="23420"/>
    <x v="0"/>
    <m/>
    <x v="0"/>
    <m/>
    <x v="376"/>
    <n v="100475629"/>
    <x v="0"/>
    <x v="0"/>
    <s v="Direção Financeira"/>
    <s v="ORI"/>
    <x v="0"/>
    <m/>
    <x v="0"/>
    <x v="0"/>
    <x v="0"/>
    <x v="0"/>
    <x v="0"/>
    <x v="0"/>
    <x v="0"/>
    <x v="0"/>
    <x v="0"/>
    <x v="0"/>
    <x v="0"/>
    <s v="Direção Financeira"/>
    <x v="0"/>
    <x v="0"/>
    <x v="0"/>
    <x v="0"/>
    <x v="0"/>
    <x v="0"/>
    <x v="0"/>
    <s v="000269"/>
    <x v="0"/>
    <x v="0"/>
    <x v="0"/>
    <x v="0"/>
    <s v="Pagamento a favor de Ldinamico pela aquisiçao de 195 Lts de combustiveis destinadas as viaturas do funcionamento conforme proposta em anexo."/>
  </r>
  <r>
    <x v="1"/>
    <n v="0"/>
    <n v="0"/>
    <n v="0"/>
    <n v="1080"/>
    <x v="3928"/>
    <x v="0"/>
    <x v="0"/>
    <x v="0"/>
    <s v="80.02.01"/>
    <x v="3"/>
    <x v="3"/>
    <x v="3"/>
    <s v="Retenções Iur"/>
    <s v="80.02.01"/>
    <s v="Retenções Iur"/>
    <s v="80.02.01"/>
    <x v="3"/>
    <x v="0"/>
    <x v="2"/>
    <x v="1"/>
    <x v="1"/>
    <x v="2"/>
    <x v="0"/>
    <x v="0"/>
    <x v="5"/>
    <s v="2022-02-16"/>
    <x v="1"/>
    <n v="1080"/>
    <x v="0"/>
    <m/>
    <x v="0"/>
    <m/>
    <x v="3"/>
    <n v="100474696"/>
    <x v="0"/>
    <x v="0"/>
    <s v="Retenções Iur"/>
    <s v="ORI"/>
    <x v="0"/>
    <s v="RIUR"/>
    <x v="0"/>
    <x v="0"/>
    <x v="0"/>
    <x v="0"/>
    <x v="0"/>
    <x v="0"/>
    <x v="0"/>
    <x v="0"/>
    <x v="0"/>
    <x v="0"/>
    <x v="0"/>
    <s v="Retenções Iur"/>
    <x v="0"/>
    <x v="0"/>
    <x v="0"/>
    <x v="0"/>
    <x v="2"/>
    <x v="0"/>
    <x v="0"/>
    <s v="000000"/>
    <x v="0"/>
    <x v="1"/>
    <x v="0"/>
    <x v="0"/>
    <s v="RETENCAO OT"/>
  </r>
  <r>
    <x v="1"/>
    <n v="0"/>
    <n v="0"/>
    <n v="0"/>
    <n v="32400"/>
    <x v="3929"/>
    <x v="0"/>
    <x v="0"/>
    <x v="0"/>
    <s v="03.03.10"/>
    <x v="0"/>
    <x v="0"/>
    <x v="0"/>
    <s v="Receitas Da Câmara"/>
    <s v="03.03.10"/>
    <s v="Receitas Da Câmara"/>
    <s v="03.03.10"/>
    <x v="44"/>
    <x v="0"/>
    <x v="5"/>
    <x v="4"/>
    <x v="0"/>
    <x v="0"/>
    <x v="0"/>
    <x v="0"/>
    <x v="4"/>
    <s v="2022-01-25"/>
    <x v="1"/>
    <n v="3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20"/>
    <x v="3930"/>
    <x v="0"/>
    <x v="0"/>
    <x v="0"/>
    <s v="03.03.10"/>
    <x v="0"/>
    <x v="0"/>
    <x v="0"/>
    <s v="Receitas Da Câmara"/>
    <s v="03.03.10"/>
    <s v="Receitas Da Câmara"/>
    <s v="03.03.10"/>
    <x v="37"/>
    <x v="0"/>
    <x v="5"/>
    <x v="4"/>
    <x v="0"/>
    <x v="0"/>
    <x v="0"/>
    <x v="0"/>
    <x v="4"/>
    <s v="2022-01-25"/>
    <x v="1"/>
    <n v="8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00"/>
    <x v="3931"/>
    <x v="0"/>
    <x v="0"/>
    <x v="0"/>
    <s v="03.03.10"/>
    <x v="0"/>
    <x v="0"/>
    <x v="0"/>
    <s v="Receitas Da Câmara"/>
    <s v="03.03.10"/>
    <s v="Receitas Da Câmara"/>
    <s v="03.03.10"/>
    <x v="35"/>
    <x v="0"/>
    <x v="1"/>
    <x v="11"/>
    <x v="0"/>
    <x v="0"/>
    <x v="0"/>
    <x v="0"/>
    <x v="4"/>
    <s v="2022-01-25"/>
    <x v="1"/>
    <n v="1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3932"/>
    <x v="0"/>
    <x v="0"/>
    <x v="0"/>
    <s v="03.03.10"/>
    <x v="0"/>
    <x v="0"/>
    <x v="0"/>
    <s v="Receitas Da Câmara"/>
    <s v="03.03.10"/>
    <s v="Receitas Da Câmara"/>
    <s v="03.03.10"/>
    <x v="39"/>
    <x v="0"/>
    <x v="5"/>
    <x v="4"/>
    <x v="0"/>
    <x v="0"/>
    <x v="0"/>
    <x v="0"/>
    <x v="4"/>
    <s v="2022-01-25"/>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520"/>
    <x v="3933"/>
    <x v="0"/>
    <x v="0"/>
    <x v="0"/>
    <s v="03.03.10"/>
    <x v="0"/>
    <x v="0"/>
    <x v="0"/>
    <s v="Receitas Da Câmara"/>
    <s v="03.03.10"/>
    <s v="Receitas Da Câmara"/>
    <s v="03.03.10"/>
    <x v="41"/>
    <x v="0"/>
    <x v="5"/>
    <x v="4"/>
    <x v="0"/>
    <x v="0"/>
    <x v="0"/>
    <x v="0"/>
    <x v="4"/>
    <s v="2022-01-25"/>
    <x v="1"/>
    <n v="48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800"/>
    <x v="3934"/>
    <x v="0"/>
    <x v="0"/>
    <x v="0"/>
    <s v="03.03.10"/>
    <x v="0"/>
    <x v="0"/>
    <x v="0"/>
    <s v="Receitas Da Câmara"/>
    <s v="03.03.10"/>
    <s v="Receitas Da Câmara"/>
    <s v="03.03.10"/>
    <x v="6"/>
    <x v="0"/>
    <x v="5"/>
    <x v="4"/>
    <x v="0"/>
    <x v="0"/>
    <x v="0"/>
    <x v="0"/>
    <x v="4"/>
    <s v="2022-01-25"/>
    <x v="1"/>
    <n v="4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0"/>
    <x v="3935"/>
    <x v="0"/>
    <x v="0"/>
    <x v="0"/>
    <s v="03.03.10"/>
    <x v="0"/>
    <x v="0"/>
    <x v="0"/>
    <s v="Receitas Da Câmara"/>
    <s v="03.03.10"/>
    <s v="Receitas Da Câmara"/>
    <s v="03.03.10"/>
    <x v="36"/>
    <x v="0"/>
    <x v="5"/>
    <x v="4"/>
    <x v="0"/>
    <x v="0"/>
    <x v="0"/>
    <x v="0"/>
    <x v="4"/>
    <s v="2022-01-25"/>
    <x v="1"/>
    <n v="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780"/>
    <x v="3936"/>
    <x v="0"/>
    <x v="0"/>
    <x v="0"/>
    <s v="03.03.10"/>
    <x v="0"/>
    <x v="0"/>
    <x v="0"/>
    <s v="Receitas Da Câmara"/>
    <s v="03.03.10"/>
    <s v="Receitas Da Câmara"/>
    <s v="03.03.10"/>
    <x v="40"/>
    <x v="0"/>
    <x v="5"/>
    <x v="4"/>
    <x v="0"/>
    <x v="0"/>
    <x v="0"/>
    <x v="0"/>
    <x v="4"/>
    <s v="2022-01-25"/>
    <x v="1"/>
    <n v="12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50"/>
    <x v="3937"/>
    <x v="0"/>
    <x v="0"/>
    <x v="0"/>
    <s v="03.03.10"/>
    <x v="0"/>
    <x v="0"/>
    <x v="0"/>
    <s v="Receitas Da Câmara"/>
    <s v="03.03.10"/>
    <s v="Receitas Da Câmara"/>
    <s v="03.03.10"/>
    <x v="46"/>
    <x v="0"/>
    <x v="5"/>
    <x v="4"/>
    <x v="0"/>
    <x v="0"/>
    <x v="0"/>
    <x v="0"/>
    <x v="4"/>
    <s v="2022-01-25"/>
    <x v="1"/>
    <n v="3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120"/>
    <x v="3938"/>
    <x v="0"/>
    <x v="0"/>
    <x v="0"/>
    <s v="03.03.10"/>
    <x v="0"/>
    <x v="0"/>
    <x v="0"/>
    <s v="Receitas Da Câmara"/>
    <s v="03.03.10"/>
    <s v="Receitas Da Câmara"/>
    <s v="03.03.10"/>
    <x v="47"/>
    <x v="0"/>
    <x v="5"/>
    <x v="13"/>
    <x v="0"/>
    <x v="0"/>
    <x v="0"/>
    <x v="0"/>
    <x v="4"/>
    <s v="2022-01-25"/>
    <x v="1"/>
    <n v="15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20"/>
    <x v="3939"/>
    <x v="0"/>
    <x v="0"/>
    <x v="0"/>
    <s v="03.03.10"/>
    <x v="0"/>
    <x v="0"/>
    <x v="0"/>
    <s v="Receitas Da Câmara"/>
    <s v="03.03.10"/>
    <s v="Receitas Da Câmara"/>
    <s v="03.03.10"/>
    <x v="34"/>
    <x v="0"/>
    <x v="5"/>
    <x v="4"/>
    <x v="0"/>
    <x v="0"/>
    <x v="0"/>
    <x v="0"/>
    <x v="4"/>
    <s v="2022-01-25"/>
    <x v="1"/>
    <n v="3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3940"/>
    <x v="0"/>
    <x v="0"/>
    <x v="0"/>
    <s v="03.03.10"/>
    <x v="0"/>
    <x v="0"/>
    <x v="0"/>
    <s v="Receitas Da Câmara"/>
    <s v="03.03.10"/>
    <s v="Receitas Da Câmara"/>
    <s v="03.03.10"/>
    <x v="52"/>
    <x v="0"/>
    <x v="5"/>
    <x v="4"/>
    <x v="0"/>
    <x v="0"/>
    <x v="0"/>
    <x v="0"/>
    <x v="4"/>
    <s v="2022-01-25"/>
    <x v="1"/>
    <n v="12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0000"/>
    <x v="3941"/>
    <x v="0"/>
    <x v="0"/>
    <x v="0"/>
    <s v="03.03.10"/>
    <x v="0"/>
    <x v="0"/>
    <x v="0"/>
    <s v="Receitas Da Câmara"/>
    <s v="03.03.10"/>
    <s v="Receitas Da Câmara"/>
    <s v="03.03.10"/>
    <x v="45"/>
    <x v="0"/>
    <x v="1"/>
    <x v="1"/>
    <x v="0"/>
    <x v="0"/>
    <x v="0"/>
    <x v="0"/>
    <x v="4"/>
    <s v="2022-01-25"/>
    <x v="1"/>
    <n v="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246"/>
    <x v="3942"/>
    <x v="0"/>
    <x v="0"/>
    <x v="0"/>
    <s v="03.03.10"/>
    <x v="0"/>
    <x v="0"/>
    <x v="0"/>
    <s v="Receitas Da Câmara"/>
    <s v="03.03.10"/>
    <s v="Receitas Da Câmara"/>
    <s v="03.03.10"/>
    <x v="38"/>
    <x v="0"/>
    <x v="1"/>
    <x v="1"/>
    <x v="0"/>
    <x v="0"/>
    <x v="0"/>
    <x v="0"/>
    <x v="4"/>
    <s v="2022-01-25"/>
    <x v="1"/>
    <n v="5024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3943"/>
    <x v="0"/>
    <x v="0"/>
    <x v="0"/>
    <s v="03.03.10"/>
    <x v="0"/>
    <x v="0"/>
    <x v="0"/>
    <s v="Receitas Da Câmara"/>
    <s v="03.03.10"/>
    <s v="Receitas Da Câmara"/>
    <s v="03.03.10"/>
    <x v="73"/>
    <x v="0"/>
    <x v="5"/>
    <x v="4"/>
    <x v="0"/>
    <x v="0"/>
    <x v="0"/>
    <x v="0"/>
    <x v="4"/>
    <s v="2022-01-25"/>
    <x v="1"/>
    <n v="600"/>
    <x v="0"/>
    <m/>
    <x v="0"/>
    <m/>
    <x v="22"/>
    <n v="100474693"/>
    <x v="0"/>
    <x v="0"/>
    <s v="Receitas Da Câmara"/>
    <s v="EXT"/>
    <x v="0"/>
    <s v="RDC"/>
    <x v="0"/>
    <x v="0"/>
    <x v="0"/>
    <x v="0"/>
    <x v="0"/>
    <x v="0"/>
    <x v="0"/>
    <x v="0"/>
    <x v="0"/>
    <x v="0"/>
    <x v="0"/>
    <s v="Receitas Da Câmara"/>
    <x v="0"/>
    <x v="0"/>
    <x v="0"/>
    <x v="0"/>
    <x v="0"/>
    <x v="0"/>
    <x v="0"/>
    <s v="000000"/>
    <x v="0"/>
    <x v="0"/>
    <x v="0"/>
    <x v="0"/>
    <s v="Resumo de Receitas Virtuais"/>
  </r>
  <r>
    <x v="2"/>
    <n v="0"/>
    <n v="0"/>
    <n v="0"/>
    <n v="607750"/>
    <x v="3944"/>
    <x v="0"/>
    <x v="1"/>
    <x v="0"/>
    <s v="80.02.10.01"/>
    <x v="9"/>
    <x v="3"/>
    <x v="3"/>
    <s v="Outros"/>
    <s v="80.02.10"/>
    <s v="Outros"/>
    <s v="80.02.10"/>
    <x v="10"/>
    <x v="0"/>
    <x v="6"/>
    <x v="6"/>
    <x v="1"/>
    <x v="2"/>
    <x v="2"/>
    <x v="0"/>
    <x v="5"/>
    <s v="2022-02-22"/>
    <x v="1"/>
    <n v="607750"/>
    <x v="0"/>
    <m/>
    <x v="0"/>
    <m/>
    <x v="9"/>
    <n v="100392190"/>
    <x v="0"/>
    <x v="0"/>
    <s v="Retençoes Previdencia Social"/>
    <s v="ORI"/>
    <x v="0"/>
    <s v="RPS"/>
    <x v="0"/>
    <x v="0"/>
    <x v="0"/>
    <x v="0"/>
    <x v="0"/>
    <x v="0"/>
    <x v="0"/>
    <x v="0"/>
    <x v="0"/>
    <x v="0"/>
    <x v="0"/>
    <s v="Retençoes Previdencia Social"/>
    <x v="0"/>
    <x v="0"/>
    <x v="0"/>
    <x v="0"/>
    <x v="2"/>
    <x v="0"/>
    <x v="0"/>
    <s v="000336"/>
    <x v="0"/>
    <x v="1"/>
    <x v="0"/>
    <x v="0"/>
    <s v="Transferência do 8% dos descontos de Previdência social efetuada nos salário dos funcionários em regime novo e antigo, a favor da INPS referente a mês de Setembro de 2021, conforme justificativo em anexo."/>
  </r>
  <r>
    <x v="1"/>
    <n v="0"/>
    <n v="0"/>
    <n v="0"/>
    <n v="1632"/>
    <x v="3945"/>
    <x v="0"/>
    <x v="1"/>
    <x v="0"/>
    <s v="01.27.02.11"/>
    <x v="14"/>
    <x v="2"/>
    <x v="2"/>
    <s v="Saneamento básico"/>
    <s v="01.27.02"/>
    <s v="Saneamento básico"/>
    <s v="01.27.02"/>
    <x v="4"/>
    <x v="0"/>
    <x v="3"/>
    <x v="2"/>
    <x v="0"/>
    <x v="1"/>
    <x v="2"/>
    <x v="0"/>
    <x v="5"/>
    <s v="2022-02-22"/>
    <x v="1"/>
    <n v="1632"/>
    <x v="0"/>
    <m/>
    <x v="0"/>
    <m/>
    <x v="37"/>
    <n v="100479277"/>
    <x v="0"/>
    <x v="3"/>
    <s v="Reforço do saneamento básico"/>
    <s v="ORI"/>
    <x v="0"/>
    <m/>
    <x v="0"/>
    <x v="0"/>
    <x v="0"/>
    <x v="0"/>
    <x v="0"/>
    <x v="0"/>
    <x v="0"/>
    <x v="1"/>
    <x v="0"/>
    <x v="0"/>
    <x v="0"/>
    <s v="Reforço do saneamento básico"/>
    <x v="0"/>
    <x v="0"/>
    <x v="0"/>
    <x v="0"/>
    <x v="1"/>
    <x v="0"/>
    <x v="0"/>
    <s v="000361"/>
    <x v="0"/>
    <x v="0"/>
    <x v="3"/>
    <x v="0"/>
    <s v="Pagamento a favor da Srª. Nerida do Rosário, pelo serviço prestado, na limpeza urbana, referente ao mês de fevereiro 2022, conforme justificativa em anexo."/>
  </r>
  <r>
    <x v="0"/>
    <n v="0"/>
    <n v="0"/>
    <n v="0"/>
    <n v="3550"/>
    <x v="3946"/>
    <x v="0"/>
    <x v="1"/>
    <x v="0"/>
    <s v="01.27.06.72"/>
    <x v="47"/>
    <x v="2"/>
    <x v="2"/>
    <s v="Requalificação Urbana e habitação"/>
    <s v="01.27.06"/>
    <s v="Requalificação Urbana e habitação"/>
    <s v="01.27.06"/>
    <x v="1"/>
    <x v="0"/>
    <x v="1"/>
    <x v="1"/>
    <x v="0"/>
    <x v="1"/>
    <x v="1"/>
    <x v="0"/>
    <x v="5"/>
    <s v="2022-02-22"/>
    <x v="1"/>
    <n v="3550"/>
    <x v="0"/>
    <m/>
    <x v="0"/>
    <m/>
    <x v="231"/>
    <n v="100478557"/>
    <x v="0"/>
    <x v="0"/>
    <s v="Manutenção e Reabilitação de Edificios Municipais"/>
    <s v="ORI"/>
    <x v="0"/>
    <m/>
    <x v="0"/>
    <x v="0"/>
    <x v="0"/>
    <x v="0"/>
    <x v="0"/>
    <x v="0"/>
    <x v="0"/>
    <x v="1"/>
    <x v="0"/>
    <x v="0"/>
    <x v="0"/>
    <s v="Manutenção e Reabilitação de Edificios Municipais"/>
    <x v="0"/>
    <x v="0"/>
    <x v="0"/>
    <x v="0"/>
    <x v="1"/>
    <x v="0"/>
    <x v="0"/>
    <s v="000346"/>
    <x v="0"/>
    <x v="0"/>
    <x v="0"/>
    <x v="0"/>
    <s v="Pagamento a favor Comercio Liu, referente a aquisição de corrente e cadeado para a cancela do centro histórico- Porto Calheta, conforme documento em anexo."/>
  </r>
  <r>
    <x v="1"/>
    <n v="0"/>
    <n v="0"/>
    <n v="0"/>
    <n v="2300"/>
    <x v="3945"/>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1"/>
    <x v="0"/>
    <x v="0"/>
    <x v="1"/>
    <x v="0"/>
    <s v="Pagamento a favor da Srª. Nerida do Rosário, pelo serviço prestado, na limpeza urbana, referente ao mês de fevereiro 2022, conforme justificativa em anexo."/>
  </r>
  <r>
    <x v="1"/>
    <n v="0"/>
    <n v="0"/>
    <n v="0"/>
    <n v="11398"/>
    <x v="3945"/>
    <x v="0"/>
    <x v="1"/>
    <x v="0"/>
    <s v="01.27.02.11"/>
    <x v="14"/>
    <x v="2"/>
    <x v="2"/>
    <s v="Saneamento básico"/>
    <s v="01.27.02"/>
    <s v="Saneamento básico"/>
    <s v="01.27.02"/>
    <x v="4"/>
    <x v="0"/>
    <x v="3"/>
    <x v="2"/>
    <x v="0"/>
    <x v="1"/>
    <x v="2"/>
    <x v="0"/>
    <x v="5"/>
    <s v="2022-02-22"/>
    <x v="1"/>
    <n v="11398"/>
    <x v="0"/>
    <m/>
    <x v="0"/>
    <m/>
    <x v="287"/>
    <n v="100475830"/>
    <x v="0"/>
    <x v="0"/>
    <s v="Reforço do saneamento básico"/>
    <s v="ORI"/>
    <x v="0"/>
    <m/>
    <x v="0"/>
    <x v="0"/>
    <x v="0"/>
    <x v="0"/>
    <x v="0"/>
    <x v="0"/>
    <x v="0"/>
    <x v="1"/>
    <x v="0"/>
    <x v="0"/>
    <x v="0"/>
    <s v="Reforço do saneamento básico"/>
    <x v="0"/>
    <x v="0"/>
    <x v="0"/>
    <x v="0"/>
    <x v="1"/>
    <x v="0"/>
    <x v="0"/>
    <s v="000361"/>
    <x v="0"/>
    <x v="0"/>
    <x v="0"/>
    <x v="0"/>
    <s v="Pagamento a favor da Srª. Nerida do Rosário, pelo serviço prestado, na limpeza urbana, referente ao mês de fevereiro 2022, conforme justificativa em anexo."/>
  </r>
  <r>
    <x v="0"/>
    <n v="0"/>
    <n v="0"/>
    <n v="0"/>
    <n v="98000"/>
    <x v="3947"/>
    <x v="0"/>
    <x v="1"/>
    <x v="0"/>
    <s v="01.28.01.08"/>
    <x v="30"/>
    <x v="5"/>
    <x v="6"/>
    <s v="Habitação Social"/>
    <s v="01.28.01"/>
    <s v="Habitação Social"/>
    <s v="01.28.01"/>
    <x v="1"/>
    <x v="0"/>
    <x v="1"/>
    <x v="1"/>
    <x v="0"/>
    <x v="1"/>
    <x v="1"/>
    <x v="0"/>
    <x v="5"/>
    <s v="2022-02-23"/>
    <x v="1"/>
    <n v="98000"/>
    <x v="0"/>
    <m/>
    <x v="0"/>
    <m/>
    <x v="82"/>
    <n v="100476460"/>
    <x v="0"/>
    <x v="0"/>
    <s v="Habitações Sociais"/>
    <s v="ORI"/>
    <x v="0"/>
    <s v="HS"/>
    <x v="0"/>
    <x v="0"/>
    <x v="0"/>
    <x v="0"/>
    <x v="0"/>
    <x v="0"/>
    <x v="0"/>
    <x v="1"/>
    <x v="0"/>
    <x v="0"/>
    <x v="0"/>
    <s v="Habitações Sociais"/>
    <x v="0"/>
    <x v="0"/>
    <x v="0"/>
    <x v="0"/>
    <x v="1"/>
    <x v="0"/>
    <x v="0"/>
    <s v="000404"/>
    <x v="0"/>
    <x v="0"/>
    <x v="0"/>
    <x v="0"/>
    <s v=" Pagamento a favor Eco-Produção, referente a compra de 100 sacos de cimentos para conclusão dos trabalhos na habitação do Sr. Faustino Oliveira e José Tavares, conforme proposta em anexo.   "/>
  </r>
  <r>
    <x v="0"/>
    <n v="0"/>
    <n v="0"/>
    <n v="0"/>
    <n v="500000"/>
    <x v="3948"/>
    <x v="0"/>
    <x v="1"/>
    <x v="0"/>
    <s v="01.27.06.68"/>
    <x v="56"/>
    <x v="2"/>
    <x v="2"/>
    <s v="Requalificação Urbana e habitação"/>
    <s v="01.27.06"/>
    <s v="Requalificação Urbana e habitação"/>
    <s v="01.27.06"/>
    <x v="1"/>
    <x v="0"/>
    <x v="1"/>
    <x v="1"/>
    <x v="0"/>
    <x v="1"/>
    <x v="1"/>
    <x v="0"/>
    <x v="2"/>
    <s v="2022-03-02"/>
    <x v="1"/>
    <n v="500000"/>
    <x v="0"/>
    <m/>
    <x v="0"/>
    <m/>
    <x v="122"/>
    <n v="100478565"/>
    <x v="0"/>
    <x v="0"/>
    <s v="Requalificação Urbana e Ambiental  de Manguinho"/>
    <s v="ORI"/>
    <x v="0"/>
    <s v="RM"/>
    <x v="0"/>
    <x v="0"/>
    <x v="0"/>
    <x v="0"/>
    <x v="0"/>
    <x v="0"/>
    <x v="0"/>
    <x v="1"/>
    <x v="0"/>
    <x v="0"/>
    <x v="0"/>
    <s v="Requalificação Urbana e Ambiental  de Manguinho"/>
    <x v="0"/>
    <x v="0"/>
    <x v="0"/>
    <x v="0"/>
    <x v="1"/>
    <x v="0"/>
    <x v="0"/>
    <s v="000485"/>
    <x v="0"/>
    <x v="0"/>
    <x v="0"/>
    <x v="0"/>
    <s v="Pagamento a favor da empresa Tecnovia, no âmbito do contrato de empreitada da obra de requalificação da ribeira de Manguinho, conforme contrato e auto em anexo."/>
  </r>
  <r>
    <x v="0"/>
    <n v="0"/>
    <n v="0"/>
    <n v="0"/>
    <n v="270000"/>
    <x v="3949"/>
    <x v="0"/>
    <x v="1"/>
    <x v="0"/>
    <s v="01.27.02.15"/>
    <x v="2"/>
    <x v="2"/>
    <x v="2"/>
    <s v="Saneamento básico"/>
    <s v="01.27.02"/>
    <s v="Saneamento básico"/>
    <s v="01.27.02"/>
    <x v="2"/>
    <x v="0"/>
    <x v="1"/>
    <x v="1"/>
    <x v="0"/>
    <x v="1"/>
    <x v="1"/>
    <x v="0"/>
    <x v="2"/>
    <s v="2022-03-02"/>
    <x v="1"/>
    <n v="270000"/>
    <x v="0"/>
    <m/>
    <x v="0"/>
    <m/>
    <x v="130"/>
    <n v="100477690"/>
    <x v="0"/>
    <x v="0"/>
    <s v="Transferência de Residuos Aterro Santiago"/>
    <s v="ORI"/>
    <x v="0"/>
    <m/>
    <x v="0"/>
    <x v="0"/>
    <x v="0"/>
    <x v="0"/>
    <x v="0"/>
    <x v="0"/>
    <x v="0"/>
    <x v="1"/>
    <x v="0"/>
    <x v="0"/>
    <x v="0"/>
    <s v="Transferência de Residuos Aterro Santiago"/>
    <x v="0"/>
    <x v="0"/>
    <x v="0"/>
    <x v="0"/>
    <x v="1"/>
    <x v="0"/>
    <x v="0"/>
    <s v="000483"/>
    <x v="0"/>
    <x v="0"/>
    <x v="0"/>
    <x v="0"/>
    <s v="Pagamento a empresa Auto-Mendes, pelo fornecimento de Pneus, para a viatura de recolha de resíduos sólidos, conforme fatura e proposta em anexo."/>
  </r>
  <r>
    <x v="1"/>
    <n v="0"/>
    <n v="0"/>
    <n v="0"/>
    <n v="2300"/>
    <x v="3950"/>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951"/>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952"/>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953"/>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3137"/>
    <x v="3954"/>
    <x v="0"/>
    <x v="0"/>
    <x v="0"/>
    <s v="80.02.01"/>
    <x v="3"/>
    <x v="3"/>
    <x v="3"/>
    <s v="Retenções Iur"/>
    <s v="80.02.01"/>
    <s v="Retenções Iur"/>
    <s v="80.02.01"/>
    <x v="3"/>
    <x v="0"/>
    <x v="2"/>
    <x v="1"/>
    <x v="1"/>
    <x v="2"/>
    <x v="0"/>
    <x v="0"/>
    <x v="5"/>
    <s v="2022-02-22"/>
    <x v="1"/>
    <n v="3137"/>
    <x v="0"/>
    <m/>
    <x v="0"/>
    <m/>
    <x v="3"/>
    <n v="100474696"/>
    <x v="0"/>
    <x v="0"/>
    <s v="Retenções Iur"/>
    <s v="ORI"/>
    <x v="0"/>
    <s v="RIUR"/>
    <x v="0"/>
    <x v="0"/>
    <x v="0"/>
    <x v="0"/>
    <x v="0"/>
    <x v="0"/>
    <x v="0"/>
    <x v="0"/>
    <x v="0"/>
    <x v="0"/>
    <x v="0"/>
    <s v="Retenções Iur"/>
    <x v="0"/>
    <x v="0"/>
    <x v="0"/>
    <x v="0"/>
    <x v="2"/>
    <x v="0"/>
    <x v="0"/>
    <s v="000000"/>
    <x v="0"/>
    <x v="1"/>
    <x v="0"/>
    <x v="0"/>
    <s v="RETENCAO OT"/>
  </r>
  <r>
    <x v="1"/>
    <n v="0"/>
    <n v="0"/>
    <n v="0"/>
    <n v="2107"/>
    <x v="3955"/>
    <x v="0"/>
    <x v="0"/>
    <x v="0"/>
    <s v="03.03.10"/>
    <x v="0"/>
    <x v="0"/>
    <x v="0"/>
    <s v="Receitas Da Câmara"/>
    <s v="03.03.10"/>
    <s v="Receitas Da Câmara"/>
    <s v="03.03.10"/>
    <x v="37"/>
    <x v="0"/>
    <x v="5"/>
    <x v="4"/>
    <x v="0"/>
    <x v="0"/>
    <x v="0"/>
    <x v="0"/>
    <x v="4"/>
    <s v="2022-01-04"/>
    <x v="1"/>
    <n v="2107"/>
    <x v="0"/>
    <m/>
    <x v="0"/>
    <m/>
    <x v="0"/>
    <n v="100474914"/>
    <x v="0"/>
    <x v="0"/>
    <s v="Receitas Da Câmara"/>
    <s v="EXT"/>
    <x v="0"/>
    <s v="RDC"/>
    <x v="0"/>
    <x v="0"/>
    <x v="0"/>
    <x v="0"/>
    <x v="0"/>
    <x v="0"/>
    <x v="0"/>
    <x v="0"/>
    <x v="0"/>
    <x v="0"/>
    <x v="0"/>
    <s v="Receitas Da Câmara"/>
    <x v="0"/>
    <x v="0"/>
    <x v="0"/>
    <x v="0"/>
    <x v="0"/>
    <x v="0"/>
    <x v="0"/>
    <s v="000000"/>
    <x v="0"/>
    <x v="0"/>
    <x v="0"/>
    <x v="0"/>
    <s v=" Deposito não identificado, conforme estrato em anexo."/>
  </r>
  <r>
    <x v="1"/>
    <n v="0"/>
    <n v="0"/>
    <n v="0"/>
    <n v="2213"/>
    <x v="3956"/>
    <x v="0"/>
    <x v="1"/>
    <x v="0"/>
    <s v="01.25.01.09"/>
    <x v="75"/>
    <x v="4"/>
    <x v="4"/>
    <s v="Educação"/>
    <s v="01.25.01"/>
    <s v="Educação"/>
    <s v="01.25.01"/>
    <x v="4"/>
    <x v="0"/>
    <x v="3"/>
    <x v="2"/>
    <x v="0"/>
    <x v="1"/>
    <x v="2"/>
    <x v="0"/>
    <x v="2"/>
    <s v="2022-03-10"/>
    <x v="1"/>
    <n v="2213"/>
    <x v="0"/>
    <m/>
    <x v="0"/>
    <m/>
    <x v="376"/>
    <n v="100475629"/>
    <x v="0"/>
    <x v="0"/>
    <s v="Apoio pre escolar"/>
    <s v="ORI"/>
    <x v="0"/>
    <m/>
    <x v="0"/>
    <x v="0"/>
    <x v="0"/>
    <x v="0"/>
    <x v="0"/>
    <x v="0"/>
    <x v="0"/>
    <x v="1"/>
    <x v="0"/>
    <x v="0"/>
    <x v="0"/>
    <s v="Apoio pre escolar"/>
    <x v="0"/>
    <x v="0"/>
    <x v="0"/>
    <x v="0"/>
    <x v="1"/>
    <x v="0"/>
    <x v="0"/>
    <s v="000549"/>
    <x v="0"/>
    <x v="0"/>
    <x v="0"/>
    <x v="0"/>
    <s v="Pagamento a favor da empresa LDinamico, referente a aquisição de um garrafa de Gaz de 12,5KG para o jardim infantil de Varanda, conforme proposta em anexo"/>
  </r>
  <r>
    <x v="1"/>
    <n v="0"/>
    <n v="0"/>
    <n v="0"/>
    <n v="4995"/>
    <x v="3957"/>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3000"/>
    <x v="3958"/>
    <x v="0"/>
    <x v="0"/>
    <x v="0"/>
    <s v="80.02.01"/>
    <x v="3"/>
    <x v="3"/>
    <x v="3"/>
    <s v="Retenções Iur"/>
    <s v="80.02.01"/>
    <s v="Retenções Iur"/>
    <s v="80.02.01"/>
    <x v="3"/>
    <x v="0"/>
    <x v="2"/>
    <x v="1"/>
    <x v="1"/>
    <x v="2"/>
    <x v="0"/>
    <x v="0"/>
    <x v="5"/>
    <s v="2022-02-23"/>
    <x v="1"/>
    <n v="3000"/>
    <x v="0"/>
    <m/>
    <x v="0"/>
    <m/>
    <x v="3"/>
    <n v="100474696"/>
    <x v="0"/>
    <x v="0"/>
    <s v="Retenções Iur"/>
    <s v="ORI"/>
    <x v="0"/>
    <s v="RIUR"/>
    <x v="0"/>
    <x v="0"/>
    <x v="0"/>
    <x v="0"/>
    <x v="0"/>
    <x v="0"/>
    <x v="0"/>
    <x v="0"/>
    <x v="0"/>
    <x v="0"/>
    <x v="0"/>
    <s v="Retenções Iur"/>
    <x v="0"/>
    <x v="0"/>
    <x v="0"/>
    <x v="0"/>
    <x v="2"/>
    <x v="0"/>
    <x v="0"/>
    <s v="000000"/>
    <x v="0"/>
    <x v="1"/>
    <x v="0"/>
    <x v="0"/>
    <s v="RETENCAO OT"/>
  </r>
  <r>
    <x v="1"/>
    <n v="0"/>
    <n v="0"/>
    <n v="0"/>
    <n v="20400"/>
    <x v="3959"/>
    <x v="0"/>
    <x v="1"/>
    <x v="0"/>
    <s v="03.16.01"/>
    <x v="39"/>
    <x v="0"/>
    <x v="5"/>
    <s v="Assembleia Municipal"/>
    <s v="03.16.01"/>
    <s v="Assembleia Municipal"/>
    <s v="03.16.01"/>
    <x v="61"/>
    <x v="0"/>
    <x v="1"/>
    <x v="1"/>
    <x v="0"/>
    <x v="0"/>
    <x v="2"/>
    <x v="0"/>
    <x v="2"/>
    <s v="2022-03-16"/>
    <x v="1"/>
    <n v="20400"/>
    <x v="0"/>
    <m/>
    <x v="0"/>
    <m/>
    <x v="191"/>
    <n v="100397251"/>
    <x v="0"/>
    <x v="0"/>
    <s v="Assembleia Municipal"/>
    <s v="ORI"/>
    <x v="0"/>
    <s v="AM"/>
    <x v="0"/>
    <x v="0"/>
    <x v="0"/>
    <x v="0"/>
    <x v="0"/>
    <x v="0"/>
    <x v="0"/>
    <x v="0"/>
    <x v="0"/>
    <x v="0"/>
    <x v="0"/>
    <s v="Assembleia Municipal"/>
    <x v="0"/>
    <x v="0"/>
    <x v="0"/>
    <x v="0"/>
    <x v="0"/>
    <x v="0"/>
    <x v="0"/>
    <s v="252006"/>
    <x v="0"/>
    <x v="0"/>
    <x v="0"/>
    <x v="0"/>
    <s v="Pagamento a favor do Sr Francisco Natalino Sanches eleito municipal, pela realização Vª sessão ordenaria da Assembleia Municipal de São Miguel,15 e 16 de março de 2022 conforme documento em anexo. "/>
  </r>
  <r>
    <x v="1"/>
    <n v="0"/>
    <n v="0"/>
    <n v="0"/>
    <n v="420"/>
    <x v="3960"/>
    <x v="0"/>
    <x v="0"/>
    <x v="0"/>
    <s v="03.03.10"/>
    <x v="0"/>
    <x v="0"/>
    <x v="0"/>
    <s v="Receitas Da Câmara"/>
    <s v="03.03.10"/>
    <s v="Receitas Da Câmara"/>
    <s v="03.03.10"/>
    <x v="51"/>
    <x v="0"/>
    <x v="5"/>
    <x v="4"/>
    <x v="0"/>
    <x v="0"/>
    <x v="0"/>
    <x v="0"/>
    <x v="2"/>
    <s v="2022-03-18"/>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3961"/>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11"/>
    <x v="0"/>
    <x v="0"/>
    <x v="1"/>
    <x v="0"/>
    <s v="Pagamento a favor do Sra. Ana Suzete Barbosa eleito municipal, pela realização Vª sessão ordenaria da Assembleia Municipal de São Miguel, 15 e 16 de março de 2022, conforme documento em anexo.  "/>
  </r>
  <r>
    <x v="1"/>
    <n v="0"/>
    <n v="0"/>
    <n v="0"/>
    <n v="20400"/>
    <x v="3961"/>
    <x v="0"/>
    <x v="1"/>
    <x v="0"/>
    <s v="03.16.01"/>
    <x v="39"/>
    <x v="0"/>
    <x v="5"/>
    <s v="Assembleia Municipal"/>
    <s v="03.16.01"/>
    <s v="Assembleia Municipal"/>
    <s v="03.16.01"/>
    <x v="61"/>
    <x v="0"/>
    <x v="1"/>
    <x v="1"/>
    <x v="0"/>
    <x v="0"/>
    <x v="2"/>
    <x v="0"/>
    <x v="2"/>
    <s v="2022-03-16"/>
    <x v="1"/>
    <n v="20400"/>
    <x v="0"/>
    <m/>
    <x v="0"/>
    <m/>
    <x v="162"/>
    <n v="100479128"/>
    <x v="0"/>
    <x v="0"/>
    <s v="Assembleia Municipal"/>
    <s v="ORI"/>
    <x v="0"/>
    <s v="AM"/>
    <x v="0"/>
    <x v="0"/>
    <x v="0"/>
    <x v="0"/>
    <x v="0"/>
    <x v="0"/>
    <x v="0"/>
    <x v="0"/>
    <x v="0"/>
    <x v="0"/>
    <x v="0"/>
    <s v="Assembleia Municipal"/>
    <x v="0"/>
    <x v="0"/>
    <x v="0"/>
    <x v="0"/>
    <x v="0"/>
    <x v="0"/>
    <x v="0"/>
    <s v="000611"/>
    <x v="0"/>
    <x v="0"/>
    <x v="0"/>
    <x v="0"/>
    <s v="Pagamento a favor do Sra. Ana Suzete Barbosa eleito municipal, pela realização Vª sessão ordenaria da Assembleia Municipal de São Miguel, 15 e 16 de março de 2022, conforme documento em anexo.  "/>
  </r>
  <r>
    <x v="1"/>
    <n v="0"/>
    <n v="0"/>
    <n v="0"/>
    <n v="3600"/>
    <x v="3959"/>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252006"/>
    <x v="0"/>
    <x v="0"/>
    <x v="1"/>
    <x v="0"/>
    <s v="Pagamento a favor do Sr Francisco Natalino Sanches eleito municipal, pela realização Vª sessão ordenaria da Assembleia Municipal de São Miguel,15 e 16 de março de 2022 conforme documento em anexo. "/>
  </r>
  <r>
    <x v="1"/>
    <n v="0"/>
    <n v="0"/>
    <n v="0"/>
    <n v="380"/>
    <x v="3962"/>
    <x v="0"/>
    <x v="0"/>
    <x v="0"/>
    <s v="03.03.10"/>
    <x v="0"/>
    <x v="0"/>
    <x v="0"/>
    <s v="Receitas Da Câmara"/>
    <s v="03.03.10"/>
    <s v="Receitas Da Câmara"/>
    <s v="03.03.10"/>
    <x v="36"/>
    <x v="0"/>
    <x v="5"/>
    <x v="4"/>
    <x v="0"/>
    <x v="0"/>
    <x v="0"/>
    <x v="0"/>
    <x v="2"/>
    <s v="2022-03-18"/>
    <x v="1"/>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3963"/>
    <x v="0"/>
    <x v="0"/>
    <x v="0"/>
    <s v="03.03.10"/>
    <x v="0"/>
    <x v="0"/>
    <x v="0"/>
    <s v="Receitas Da Câmara"/>
    <s v="03.03.10"/>
    <s v="Receitas Da Câmara"/>
    <s v="03.03.10"/>
    <x v="35"/>
    <x v="0"/>
    <x v="1"/>
    <x v="11"/>
    <x v="0"/>
    <x v="0"/>
    <x v="0"/>
    <x v="0"/>
    <x v="2"/>
    <s v="2022-03-18"/>
    <x v="1"/>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20"/>
    <x v="3964"/>
    <x v="0"/>
    <x v="0"/>
    <x v="0"/>
    <s v="03.03.10"/>
    <x v="0"/>
    <x v="0"/>
    <x v="0"/>
    <s v="Receitas Da Câmara"/>
    <s v="03.03.10"/>
    <s v="Receitas Da Câmara"/>
    <s v="03.03.10"/>
    <x v="38"/>
    <x v="0"/>
    <x v="1"/>
    <x v="1"/>
    <x v="0"/>
    <x v="0"/>
    <x v="0"/>
    <x v="0"/>
    <x v="2"/>
    <s v="2022-03-18"/>
    <x v="1"/>
    <n v="10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30"/>
    <x v="3965"/>
    <x v="0"/>
    <x v="0"/>
    <x v="0"/>
    <s v="03.03.10"/>
    <x v="0"/>
    <x v="0"/>
    <x v="0"/>
    <s v="Receitas Da Câmara"/>
    <s v="03.03.10"/>
    <s v="Receitas Da Câmara"/>
    <s v="03.03.10"/>
    <x v="34"/>
    <x v="0"/>
    <x v="5"/>
    <x v="4"/>
    <x v="0"/>
    <x v="0"/>
    <x v="0"/>
    <x v="0"/>
    <x v="2"/>
    <s v="2022-03-18"/>
    <x v="1"/>
    <n v="29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20"/>
    <x v="3966"/>
    <x v="0"/>
    <x v="0"/>
    <x v="0"/>
    <s v="03.03.10"/>
    <x v="0"/>
    <x v="0"/>
    <x v="0"/>
    <s v="Receitas Da Câmara"/>
    <s v="03.03.10"/>
    <s v="Receitas Da Câmara"/>
    <s v="03.03.10"/>
    <x v="37"/>
    <x v="0"/>
    <x v="5"/>
    <x v="4"/>
    <x v="0"/>
    <x v="0"/>
    <x v="0"/>
    <x v="0"/>
    <x v="2"/>
    <s v="2022-03-18"/>
    <x v="1"/>
    <n v="4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400"/>
    <x v="3967"/>
    <x v="0"/>
    <x v="0"/>
    <x v="0"/>
    <s v="03.03.10"/>
    <x v="0"/>
    <x v="0"/>
    <x v="0"/>
    <s v="Receitas Da Câmara"/>
    <s v="03.03.10"/>
    <s v="Receitas Da Câmara"/>
    <s v="03.03.10"/>
    <x v="44"/>
    <x v="0"/>
    <x v="5"/>
    <x v="4"/>
    <x v="0"/>
    <x v="0"/>
    <x v="0"/>
    <x v="0"/>
    <x v="2"/>
    <s v="2022-03-18"/>
    <x v="1"/>
    <n v="1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10"/>
    <x v="3968"/>
    <x v="0"/>
    <x v="0"/>
    <x v="0"/>
    <s v="03.03.10"/>
    <x v="0"/>
    <x v="0"/>
    <x v="0"/>
    <s v="Receitas Da Câmara"/>
    <s v="03.03.10"/>
    <s v="Receitas Da Câmara"/>
    <s v="03.03.10"/>
    <x v="39"/>
    <x v="0"/>
    <x v="5"/>
    <x v="4"/>
    <x v="0"/>
    <x v="0"/>
    <x v="0"/>
    <x v="0"/>
    <x v="2"/>
    <s v="2022-03-18"/>
    <x v="1"/>
    <n v="62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00"/>
    <x v="3969"/>
    <x v="0"/>
    <x v="0"/>
    <x v="0"/>
    <s v="03.03.10"/>
    <x v="0"/>
    <x v="0"/>
    <x v="0"/>
    <s v="Receitas Da Câmara"/>
    <s v="03.03.10"/>
    <s v="Receitas Da Câmara"/>
    <s v="03.03.10"/>
    <x v="41"/>
    <x v="0"/>
    <x v="5"/>
    <x v="4"/>
    <x v="0"/>
    <x v="0"/>
    <x v="0"/>
    <x v="0"/>
    <x v="2"/>
    <s v="2022-03-18"/>
    <x v="1"/>
    <n v="2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0"/>
    <x v="3970"/>
    <x v="0"/>
    <x v="0"/>
    <x v="0"/>
    <s v="03.03.10"/>
    <x v="0"/>
    <x v="0"/>
    <x v="0"/>
    <s v="Receitas Da Câmara"/>
    <s v="03.03.10"/>
    <s v="Receitas Da Câmara"/>
    <s v="03.03.10"/>
    <x v="40"/>
    <x v="0"/>
    <x v="5"/>
    <x v="4"/>
    <x v="0"/>
    <x v="0"/>
    <x v="0"/>
    <x v="0"/>
    <x v="2"/>
    <s v="2022-03-18"/>
    <x v="1"/>
    <n v="5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0"/>
    <x v="3971"/>
    <x v="0"/>
    <x v="0"/>
    <x v="0"/>
    <s v="03.03.10"/>
    <x v="0"/>
    <x v="0"/>
    <x v="0"/>
    <s v="Receitas Da Câmara"/>
    <s v="03.03.10"/>
    <s v="Receitas Da Câmara"/>
    <s v="03.03.10"/>
    <x v="6"/>
    <x v="0"/>
    <x v="5"/>
    <x v="4"/>
    <x v="0"/>
    <x v="0"/>
    <x v="0"/>
    <x v="0"/>
    <x v="5"/>
    <s v="2022-02-01"/>
    <x v="1"/>
    <n v="1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3972"/>
    <x v="0"/>
    <x v="1"/>
    <x v="0"/>
    <s v="03.16.10"/>
    <x v="70"/>
    <x v="0"/>
    <x v="5"/>
    <s v="Delegações Municipais "/>
    <s v="03.16.10"/>
    <s v="Delegações Municipais "/>
    <s v="03.16.10"/>
    <x v="15"/>
    <x v="0"/>
    <x v="1"/>
    <x v="1"/>
    <x v="1"/>
    <x v="0"/>
    <x v="2"/>
    <x v="0"/>
    <x v="4"/>
    <s v="2022-01-27"/>
    <x v="1"/>
    <n v="2300"/>
    <x v="0"/>
    <m/>
    <x v="0"/>
    <m/>
    <x v="3"/>
    <n v="100474696"/>
    <x v="0"/>
    <x v="1"/>
    <s v="Delegações Municipais "/>
    <s v="ORI"/>
    <x v="0"/>
    <m/>
    <x v="0"/>
    <x v="0"/>
    <x v="0"/>
    <x v="0"/>
    <x v="0"/>
    <x v="0"/>
    <x v="0"/>
    <x v="0"/>
    <x v="0"/>
    <x v="0"/>
    <x v="0"/>
    <s v="Delegações Municipais "/>
    <x v="0"/>
    <x v="0"/>
    <x v="0"/>
    <x v="0"/>
    <x v="0"/>
    <x v="0"/>
    <x v="0"/>
    <s v="000000"/>
    <x v="0"/>
    <x v="0"/>
    <x v="1"/>
    <x v="0"/>
    <s v="Pagamento a favor da Srª. Ana Maria Lopes, pelo serviço prestado na fiscalização da delegação Municipal referente ao mês de janeiro 2022, conforme justificativos em anexo. "/>
  </r>
  <r>
    <x v="1"/>
    <n v="0"/>
    <n v="0"/>
    <n v="0"/>
    <n v="2000"/>
    <x v="3973"/>
    <x v="0"/>
    <x v="1"/>
    <x v="0"/>
    <s v="01.25.05.10"/>
    <x v="5"/>
    <x v="4"/>
    <x v="4"/>
    <s v="Saúde"/>
    <s v="01.25.05"/>
    <s v="Saúde"/>
    <s v="01.25.05"/>
    <x v="5"/>
    <x v="0"/>
    <x v="4"/>
    <x v="3"/>
    <x v="0"/>
    <x v="1"/>
    <x v="2"/>
    <x v="0"/>
    <x v="4"/>
    <s v="2022-01-12"/>
    <x v="1"/>
    <n v="2000"/>
    <x v="0"/>
    <m/>
    <x v="0"/>
    <m/>
    <x v="500"/>
    <n v="100477320"/>
    <x v="0"/>
    <x v="0"/>
    <s v="Assistencia social"/>
    <s v="ORI"/>
    <x v="0"/>
    <m/>
    <x v="0"/>
    <x v="0"/>
    <x v="0"/>
    <x v="0"/>
    <x v="0"/>
    <x v="0"/>
    <x v="0"/>
    <x v="1"/>
    <x v="0"/>
    <x v="0"/>
    <x v="0"/>
    <s v="Assistencia social"/>
    <x v="0"/>
    <x v="0"/>
    <x v="0"/>
    <x v="0"/>
    <x v="1"/>
    <x v="0"/>
    <x v="0"/>
    <s v="000046"/>
    <x v="0"/>
    <x v="0"/>
    <x v="0"/>
    <x v="0"/>
    <s v="Apoio a favor de Edneia de Jesus Gomes Varela, conforme documento em anexo."/>
  </r>
  <r>
    <x v="1"/>
    <n v="0"/>
    <n v="0"/>
    <n v="0"/>
    <n v="13030"/>
    <x v="3972"/>
    <x v="0"/>
    <x v="1"/>
    <x v="0"/>
    <s v="03.16.10"/>
    <x v="70"/>
    <x v="0"/>
    <x v="5"/>
    <s v="Delegações Municipais "/>
    <s v="03.16.10"/>
    <s v="Delegações Municipais "/>
    <s v="03.16.10"/>
    <x v="15"/>
    <x v="0"/>
    <x v="1"/>
    <x v="1"/>
    <x v="1"/>
    <x v="0"/>
    <x v="2"/>
    <x v="0"/>
    <x v="4"/>
    <s v="2022-01-27"/>
    <x v="1"/>
    <n v="13030"/>
    <x v="0"/>
    <m/>
    <x v="0"/>
    <m/>
    <x v="369"/>
    <n v="100476884"/>
    <x v="0"/>
    <x v="0"/>
    <s v="Delegações Municipais "/>
    <s v="ORI"/>
    <x v="0"/>
    <m/>
    <x v="0"/>
    <x v="0"/>
    <x v="0"/>
    <x v="0"/>
    <x v="0"/>
    <x v="0"/>
    <x v="0"/>
    <x v="0"/>
    <x v="0"/>
    <x v="0"/>
    <x v="0"/>
    <s v="Delegações Municipais "/>
    <x v="0"/>
    <x v="0"/>
    <x v="0"/>
    <x v="0"/>
    <x v="0"/>
    <x v="0"/>
    <x v="0"/>
    <s v="000000"/>
    <x v="0"/>
    <x v="0"/>
    <x v="0"/>
    <x v="0"/>
    <s v="Pagamento a favor da Srª. Ana Maria Lopes, pelo serviço prestado na fiscalização da delegação Municipal referente ao mês de janeiro 2022, conforme justificativos em anexo. "/>
  </r>
  <r>
    <x v="1"/>
    <n v="0"/>
    <n v="0"/>
    <n v="0"/>
    <n v="4995"/>
    <x v="3974"/>
    <x v="0"/>
    <x v="0"/>
    <x v="0"/>
    <s v="80.02.01"/>
    <x v="3"/>
    <x v="3"/>
    <x v="3"/>
    <s v="Retenções Iur"/>
    <s v="80.02.01"/>
    <s v="Retenções Iur"/>
    <s v="80.02.01"/>
    <x v="3"/>
    <x v="0"/>
    <x v="2"/>
    <x v="1"/>
    <x v="1"/>
    <x v="2"/>
    <x v="0"/>
    <x v="0"/>
    <x v="5"/>
    <s v="2022-02-22"/>
    <x v="1"/>
    <n v="4995"/>
    <x v="0"/>
    <m/>
    <x v="0"/>
    <m/>
    <x v="3"/>
    <n v="100474696"/>
    <x v="0"/>
    <x v="0"/>
    <s v="Retenções Iur"/>
    <s v="ORI"/>
    <x v="0"/>
    <s v="RIUR"/>
    <x v="0"/>
    <x v="0"/>
    <x v="0"/>
    <x v="0"/>
    <x v="0"/>
    <x v="0"/>
    <x v="0"/>
    <x v="0"/>
    <x v="0"/>
    <x v="0"/>
    <x v="0"/>
    <s v="Retenções Iur"/>
    <x v="0"/>
    <x v="0"/>
    <x v="0"/>
    <x v="0"/>
    <x v="2"/>
    <x v="0"/>
    <x v="0"/>
    <s v="000000"/>
    <x v="0"/>
    <x v="1"/>
    <x v="0"/>
    <x v="0"/>
    <s v="RETENCAO OT"/>
  </r>
  <r>
    <x v="1"/>
    <n v="0"/>
    <n v="0"/>
    <n v="0"/>
    <n v="10000"/>
    <x v="3975"/>
    <x v="0"/>
    <x v="1"/>
    <x v="0"/>
    <s v="01.25.05.10"/>
    <x v="5"/>
    <x v="4"/>
    <x v="4"/>
    <s v="Saúde"/>
    <s v="01.25.05"/>
    <s v="Saúde"/>
    <s v="01.25.05"/>
    <x v="5"/>
    <x v="0"/>
    <x v="4"/>
    <x v="3"/>
    <x v="0"/>
    <x v="1"/>
    <x v="2"/>
    <x v="0"/>
    <x v="5"/>
    <s v="2022-02-09"/>
    <x v="1"/>
    <n v="10000"/>
    <x v="0"/>
    <m/>
    <x v="0"/>
    <m/>
    <x v="501"/>
    <n v="100478722"/>
    <x v="0"/>
    <x v="0"/>
    <s v="Assistencia social"/>
    <s v="ORI"/>
    <x v="0"/>
    <m/>
    <x v="0"/>
    <x v="0"/>
    <x v="0"/>
    <x v="0"/>
    <x v="0"/>
    <x v="0"/>
    <x v="0"/>
    <x v="1"/>
    <x v="0"/>
    <x v="0"/>
    <x v="0"/>
    <s v="Assistencia social"/>
    <x v="0"/>
    <x v="0"/>
    <x v="0"/>
    <x v="0"/>
    <x v="1"/>
    <x v="0"/>
    <x v="0"/>
    <s v="000226"/>
    <x v="0"/>
    <x v="0"/>
    <x v="0"/>
    <x v="0"/>
    <s v="Pagamento a favor da Senhora Dulce Correia referente a aquisição de géneros alimentícios, conforme justificativa em anexo."/>
  </r>
  <r>
    <x v="1"/>
    <n v="0"/>
    <n v="0"/>
    <n v="0"/>
    <n v="3000"/>
    <x v="3976"/>
    <x v="0"/>
    <x v="1"/>
    <x v="0"/>
    <s v="03.16.15"/>
    <x v="6"/>
    <x v="0"/>
    <x v="5"/>
    <s v="Direção Financeira"/>
    <s v="03.16.15"/>
    <s v="Direção Financeira"/>
    <s v="03.16.15"/>
    <x v="53"/>
    <x v="0"/>
    <x v="1"/>
    <x v="5"/>
    <x v="0"/>
    <x v="0"/>
    <x v="2"/>
    <x v="0"/>
    <x v="5"/>
    <s v="2022-02-14"/>
    <x v="1"/>
    <n v="3000"/>
    <x v="0"/>
    <m/>
    <x v="0"/>
    <m/>
    <x v="502"/>
    <n v="100479178"/>
    <x v="0"/>
    <x v="0"/>
    <s v="Direção Financeira"/>
    <s v="ORI"/>
    <x v="0"/>
    <m/>
    <x v="0"/>
    <x v="0"/>
    <x v="0"/>
    <x v="0"/>
    <x v="0"/>
    <x v="0"/>
    <x v="0"/>
    <x v="0"/>
    <x v="0"/>
    <x v="0"/>
    <x v="0"/>
    <s v="Direção Financeira"/>
    <x v="0"/>
    <x v="0"/>
    <x v="0"/>
    <x v="0"/>
    <x v="0"/>
    <x v="0"/>
    <x v="0"/>
    <s v="000259"/>
    <x v="0"/>
    <x v="0"/>
    <x v="0"/>
    <x v="0"/>
    <s v="pagamento  lanche servido no encontro de jovens, conforme proposta e fatura em anexo."/>
  </r>
  <r>
    <x v="1"/>
    <n v="0"/>
    <n v="0"/>
    <n v="0"/>
    <n v="833"/>
    <x v="3977"/>
    <x v="0"/>
    <x v="1"/>
    <x v="0"/>
    <s v="01.25.05.09"/>
    <x v="15"/>
    <x v="4"/>
    <x v="4"/>
    <s v="Saúde"/>
    <s v="01.25.05"/>
    <s v="Saúde"/>
    <s v="01.25.05"/>
    <x v="5"/>
    <x v="0"/>
    <x v="4"/>
    <x v="3"/>
    <x v="0"/>
    <x v="1"/>
    <x v="2"/>
    <x v="0"/>
    <x v="5"/>
    <s v="2022-02-14"/>
    <x v="1"/>
    <n v="833"/>
    <x v="0"/>
    <m/>
    <x v="0"/>
    <m/>
    <x v="76"/>
    <n v="100133992"/>
    <x v="0"/>
    <x v="0"/>
    <s v="Apoio a Consultas de Especialidade e Medicamentos"/>
    <s v="ORI"/>
    <x v="0"/>
    <s v="ACE"/>
    <x v="0"/>
    <x v="0"/>
    <x v="0"/>
    <x v="0"/>
    <x v="0"/>
    <x v="0"/>
    <x v="0"/>
    <x v="1"/>
    <x v="0"/>
    <x v="0"/>
    <x v="0"/>
    <s v="Apoio a Consultas de Especialidade e Medicamentos"/>
    <x v="0"/>
    <x v="0"/>
    <x v="0"/>
    <x v="0"/>
    <x v="1"/>
    <x v="0"/>
    <x v="0"/>
    <s v="000273"/>
    <x v="0"/>
    <x v="0"/>
    <x v="0"/>
    <x v="0"/>
    <s v="Apoio Financeiro para compra de medicamentos da Criança Diego Furtado, conforme documento em anexo"/>
  </r>
  <r>
    <x v="1"/>
    <n v="0"/>
    <n v="0"/>
    <n v="0"/>
    <n v="36600"/>
    <x v="3978"/>
    <x v="0"/>
    <x v="0"/>
    <x v="0"/>
    <s v="03.03.10"/>
    <x v="0"/>
    <x v="0"/>
    <x v="0"/>
    <s v="Receitas Da Câmara"/>
    <s v="03.03.10"/>
    <s v="Receitas Da Câmara"/>
    <s v="03.03.10"/>
    <x v="38"/>
    <x v="0"/>
    <x v="1"/>
    <x v="1"/>
    <x v="0"/>
    <x v="0"/>
    <x v="0"/>
    <x v="0"/>
    <x v="5"/>
    <s v="2022-02-01"/>
    <x v="1"/>
    <n v="36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00"/>
    <x v="3979"/>
    <x v="0"/>
    <x v="0"/>
    <x v="0"/>
    <s v="03.03.10"/>
    <x v="0"/>
    <x v="0"/>
    <x v="0"/>
    <s v="Receitas Da Câmara"/>
    <s v="03.03.10"/>
    <s v="Receitas Da Câmara"/>
    <s v="03.03.10"/>
    <x v="35"/>
    <x v="0"/>
    <x v="1"/>
    <x v="11"/>
    <x v="0"/>
    <x v="0"/>
    <x v="0"/>
    <x v="0"/>
    <x v="5"/>
    <s v="2022-02-01"/>
    <x v="1"/>
    <n v="64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700"/>
    <x v="3980"/>
    <x v="0"/>
    <x v="0"/>
    <x v="0"/>
    <s v="03.03.10"/>
    <x v="0"/>
    <x v="0"/>
    <x v="0"/>
    <s v="Receitas Da Câmara"/>
    <s v="03.03.10"/>
    <s v="Receitas Da Câmara"/>
    <s v="03.03.10"/>
    <x v="46"/>
    <x v="0"/>
    <x v="5"/>
    <x v="4"/>
    <x v="0"/>
    <x v="0"/>
    <x v="0"/>
    <x v="0"/>
    <x v="5"/>
    <s v="2022-02-01"/>
    <x v="1"/>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8"/>
    <x v="3981"/>
    <x v="0"/>
    <x v="0"/>
    <x v="0"/>
    <s v="03.03.10"/>
    <x v="0"/>
    <x v="0"/>
    <x v="0"/>
    <s v="Receitas Da Câmara"/>
    <s v="03.03.10"/>
    <s v="Receitas Da Câmara"/>
    <s v="03.03.10"/>
    <x v="66"/>
    <x v="0"/>
    <x v="5"/>
    <x v="12"/>
    <x v="0"/>
    <x v="0"/>
    <x v="0"/>
    <x v="0"/>
    <x v="5"/>
    <s v="2022-02-01"/>
    <x v="1"/>
    <n v="31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80"/>
    <x v="3982"/>
    <x v="0"/>
    <x v="0"/>
    <x v="0"/>
    <s v="03.03.10"/>
    <x v="0"/>
    <x v="0"/>
    <x v="0"/>
    <s v="Receitas Da Câmara"/>
    <s v="03.03.10"/>
    <s v="Receitas Da Câmara"/>
    <s v="03.03.10"/>
    <x v="52"/>
    <x v="0"/>
    <x v="5"/>
    <x v="4"/>
    <x v="0"/>
    <x v="0"/>
    <x v="0"/>
    <x v="0"/>
    <x v="5"/>
    <s v="2022-02-01"/>
    <x v="1"/>
    <n v="4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3983"/>
    <x v="0"/>
    <x v="0"/>
    <x v="0"/>
    <s v="03.03.10"/>
    <x v="0"/>
    <x v="0"/>
    <x v="0"/>
    <s v="Receitas Da Câmara"/>
    <s v="03.03.10"/>
    <s v="Receitas Da Câmara"/>
    <s v="03.03.10"/>
    <x v="37"/>
    <x v="0"/>
    <x v="5"/>
    <x v="4"/>
    <x v="0"/>
    <x v="0"/>
    <x v="0"/>
    <x v="0"/>
    <x v="5"/>
    <s v="2022-02-01"/>
    <x v="1"/>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55"/>
    <x v="3984"/>
    <x v="0"/>
    <x v="0"/>
    <x v="0"/>
    <s v="03.03.10"/>
    <x v="0"/>
    <x v="0"/>
    <x v="0"/>
    <s v="Receitas Da Câmara"/>
    <s v="03.03.10"/>
    <s v="Receitas Da Câmara"/>
    <s v="03.03.10"/>
    <x v="39"/>
    <x v="0"/>
    <x v="5"/>
    <x v="4"/>
    <x v="0"/>
    <x v="0"/>
    <x v="0"/>
    <x v="0"/>
    <x v="5"/>
    <s v="2022-02-01"/>
    <x v="1"/>
    <n v="19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
    <x v="3985"/>
    <x v="0"/>
    <x v="0"/>
    <x v="0"/>
    <s v="03.03.10"/>
    <x v="0"/>
    <x v="0"/>
    <x v="0"/>
    <s v="Receitas Da Câmara"/>
    <s v="03.03.10"/>
    <s v="Receitas Da Câmara"/>
    <s v="03.03.10"/>
    <x v="51"/>
    <x v="0"/>
    <x v="5"/>
    <x v="4"/>
    <x v="0"/>
    <x v="0"/>
    <x v="0"/>
    <x v="0"/>
    <x v="5"/>
    <s v="2022-02-01"/>
    <x v="1"/>
    <n v="840"/>
    <x v="0"/>
    <m/>
    <x v="0"/>
    <m/>
    <x v="22"/>
    <n v="100474693"/>
    <x v="0"/>
    <x v="0"/>
    <s v="Receitas Da Câmara"/>
    <s v="EXT"/>
    <x v="0"/>
    <s v="RDC"/>
    <x v="0"/>
    <x v="0"/>
    <x v="0"/>
    <x v="0"/>
    <x v="0"/>
    <x v="0"/>
    <x v="0"/>
    <x v="0"/>
    <x v="0"/>
    <x v="0"/>
    <x v="0"/>
    <s v="Receitas Da Câmara"/>
    <x v="0"/>
    <x v="0"/>
    <x v="0"/>
    <x v="0"/>
    <x v="0"/>
    <x v="0"/>
    <x v="0"/>
    <s v="000000"/>
    <x v="0"/>
    <x v="1"/>
    <x v="0"/>
    <x v="0"/>
    <s v="Resumo de Receitas Virtuais"/>
  </r>
  <r>
    <x v="0"/>
    <n v="0"/>
    <n v="0"/>
    <n v="0"/>
    <n v="79000"/>
    <x v="3986"/>
    <x v="0"/>
    <x v="0"/>
    <x v="0"/>
    <s v="03.03.10"/>
    <x v="0"/>
    <x v="0"/>
    <x v="0"/>
    <s v="Receitas Da Câmara"/>
    <s v="03.03.10"/>
    <s v="Receitas Da Câmara"/>
    <s v="03.03.10"/>
    <x v="45"/>
    <x v="0"/>
    <x v="1"/>
    <x v="1"/>
    <x v="0"/>
    <x v="0"/>
    <x v="0"/>
    <x v="0"/>
    <x v="5"/>
    <s v="2022-02-01"/>
    <x v="1"/>
    <n v="79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50"/>
    <x v="3987"/>
    <x v="0"/>
    <x v="0"/>
    <x v="0"/>
    <s v="03.03.10"/>
    <x v="0"/>
    <x v="0"/>
    <x v="0"/>
    <s v="Receitas Da Câmara"/>
    <s v="03.03.10"/>
    <s v="Receitas Da Câmara"/>
    <s v="03.03.10"/>
    <x v="34"/>
    <x v="0"/>
    <x v="5"/>
    <x v="4"/>
    <x v="0"/>
    <x v="0"/>
    <x v="0"/>
    <x v="0"/>
    <x v="5"/>
    <s v="2022-02-01"/>
    <x v="1"/>
    <n v="11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3988"/>
    <x v="0"/>
    <x v="0"/>
    <x v="0"/>
    <s v="03.03.10"/>
    <x v="0"/>
    <x v="0"/>
    <x v="0"/>
    <s v="Receitas Da Câmara"/>
    <s v="03.03.10"/>
    <s v="Receitas Da Câmara"/>
    <s v="03.03.10"/>
    <x v="36"/>
    <x v="0"/>
    <x v="5"/>
    <x v="4"/>
    <x v="0"/>
    <x v="0"/>
    <x v="0"/>
    <x v="0"/>
    <x v="5"/>
    <s v="2022-02-01"/>
    <x v="1"/>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900"/>
    <x v="3989"/>
    <x v="0"/>
    <x v="0"/>
    <x v="0"/>
    <s v="03.03.10"/>
    <x v="0"/>
    <x v="0"/>
    <x v="0"/>
    <s v="Receitas Da Câmara"/>
    <s v="03.03.10"/>
    <s v="Receitas Da Câmara"/>
    <s v="03.03.10"/>
    <x v="41"/>
    <x v="0"/>
    <x v="5"/>
    <x v="4"/>
    <x v="0"/>
    <x v="0"/>
    <x v="0"/>
    <x v="0"/>
    <x v="5"/>
    <s v="2022-02-01"/>
    <x v="1"/>
    <n v="16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
    <x v="3990"/>
    <x v="0"/>
    <x v="0"/>
    <x v="0"/>
    <s v="03.03.10"/>
    <x v="0"/>
    <x v="0"/>
    <x v="0"/>
    <s v="Receitas Da Câmara"/>
    <s v="03.03.10"/>
    <s v="Receitas Da Câmara"/>
    <s v="03.03.10"/>
    <x v="65"/>
    <x v="0"/>
    <x v="5"/>
    <x v="12"/>
    <x v="0"/>
    <x v="0"/>
    <x v="0"/>
    <x v="0"/>
    <x v="5"/>
    <s v="2022-02-01"/>
    <x v="1"/>
    <n v="7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40"/>
    <x v="3991"/>
    <x v="0"/>
    <x v="0"/>
    <x v="0"/>
    <s v="03.03.10"/>
    <x v="0"/>
    <x v="0"/>
    <x v="0"/>
    <s v="Receitas Da Câmara"/>
    <s v="03.03.10"/>
    <s v="Receitas Da Câmara"/>
    <s v="03.03.10"/>
    <x v="34"/>
    <x v="0"/>
    <x v="5"/>
    <x v="4"/>
    <x v="0"/>
    <x v="0"/>
    <x v="0"/>
    <x v="0"/>
    <x v="2"/>
    <s v="2022-03-09"/>
    <x v="1"/>
    <n v="3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20"/>
    <x v="3992"/>
    <x v="0"/>
    <x v="0"/>
    <x v="0"/>
    <s v="03.03.10"/>
    <x v="0"/>
    <x v="0"/>
    <x v="0"/>
    <s v="Receitas Da Câmara"/>
    <s v="03.03.10"/>
    <s v="Receitas Da Câmara"/>
    <s v="03.03.10"/>
    <x v="40"/>
    <x v="0"/>
    <x v="5"/>
    <x v="4"/>
    <x v="0"/>
    <x v="0"/>
    <x v="0"/>
    <x v="0"/>
    <x v="2"/>
    <s v="2022-03-09"/>
    <x v="1"/>
    <n v="49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5000"/>
    <x v="3993"/>
    <x v="0"/>
    <x v="1"/>
    <x v="0"/>
    <s v="01.27.02.15"/>
    <x v="2"/>
    <x v="2"/>
    <x v="2"/>
    <s v="Saneamento básico"/>
    <s v="01.27.02"/>
    <s v="Saneamento básico"/>
    <s v="01.27.02"/>
    <x v="2"/>
    <x v="0"/>
    <x v="1"/>
    <x v="1"/>
    <x v="0"/>
    <x v="1"/>
    <x v="1"/>
    <x v="0"/>
    <x v="5"/>
    <s v="2022-02-23"/>
    <x v="1"/>
    <n v="35000"/>
    <x v="0"/>
    <m/>
    <x v="0"/>
    <m/>
    <x v="5"/>
    <n v="100476920"/>
    <x v="0"/>
    <x v="0"/>
    <s v="Transferência de Residuos Aterro Santiago"/>
    <s v="ORI"/>
    <x v="0"/>
    <m/>
    <x v="0"/>
    <x v="0"/>
    <x v="0"/>
    <x v="0"/>
    <x v="0"/>
    <x v="0"/>
    <x v="0"/>
    <x v="1"/>
    <x v="0"/>
    <x v="0"/>
    <x v="0"/>
    <s v="Transferência de Residuos Aterro Santiago"/>
    <x v="0"/>
    <x v="0"/>
    <x v="0"/>
    <x v="0"/>
    <x v="1"/>
    <x v="0"/>
    <x v="0"/>
    <s v="000409"/>
    <x v="0"/>
    <x v="0"/>
    <x v="0"/>
    <x v="0"/>
    <s v="Pagamento a favor de Felisberto Carvalho Auto, pelo fornecimento de combustíveis, nas viaturas da Recolha  de Resíduos Sólidos, conforme proposta e fatura em anexo."/>
  </r>
  <r>
    <x v="1"/>
    <n v="0"/>
    <n v="0"/>
    <n v="0"/>
    <n v="2300"/>
    <x v="3994"/>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3995"/>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22875"/>
    <x v="3996"/>
    <x v="0"/>
    <x v="1"/>
    <x v="0"/>
    <s v="03.16.15"/>
    <x v="6"/>
    <x v="0"/>
    <x v="5"/>
    <s v="Direção Financeira"/>
    <s v="03.16.15"/>
    <s v="Direção Financeira"/>
    <s v="03.16.15"/>
    <x v="67"/>
    <x v="0"/>
    <x v="1"/>
    <x v="1"/>
    <x v="0"/>
    <x v="0"/>
    <x v="2"/>
    <x v="0"/>
    <x v="2"/>
    <s v="2022-03-21"/>
    <x v="1"/>
    <n v="22875"/>
    <x v="0"/>
    <m/>
    <x v="0"/>
    <m/>
    <x v="335"/>
    <n v="100478533"/>
    <x v="0"/>
    <x v="0"/>
    <s v="Direção Financeira"/>
    <s v="ORI"/>
    <x v="0"/>
    <m/>
    <x v="0"/>
    <x v="0"/>
    <x v="0"/>
    <x v="0"/>
    <x v="0"/>
    <x v="0"/>
    <x v="0"/>
    <x v="0"/>
    <x v="0"/>
    <x v="0"/>
    <x v="0"/>
    <s v="Direção Financeira"/>
    <x v="0"/>
    <x v="0"/>
    <x v="0"/>
    <x v="0"/>
    <x v="0"/>
    <x v="0"/>
    <x v="0"/>
    <s v="000624"/>
    <x v="0"/>
    <x v="0"/>
    <x v="0"/>
    <x v="0"/>
    <s v="Pagamento a favor LIFETECH, para a aquisição de tinteiros para impressoras, conforme proposta em anexo."/>
  </r>
  <r>
    <x v="1"/>
    <n v="0"/>
    <n v="0"/>
    <n v="0"/>
    <n v="420"/>
    <x v="3997"/>
    <x v="0"/>
    <x v="0"/>
    <x v="0"/>
    <s v="03.03.10"/>
    <x v="0"/>
    <x v="0"/>
    <x v="0"/>
    <s v="Receitas Da Câmara"/>
    <s v="03.03.10"/>
    <s v="Receitas Da Câmara"/>
    <s v="03.03.10"/>
    <x v="51"/>
    <x v="0"/>
    <x v="5"/>
    <x v="4"/>
    <x v="0"/>
    <x v="0"/>
    <x v="0"/>
    <x v="0"/>
    <x v="2"/>
    <s v="2022-03-09"/>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80"/>
    <x v="3998"/>
    <x v="0"/>
    <x v="0"/>
    <x v="0"/>
    <s v="03.03.10"/>
    <x v="0"/>
    <x v="0"/>
    <x v="0"/>
    <s v="Receitas Da Câmara"/>
    <s v="03.03.10"/>
    <s v="Receitas Da Câmara"/>
    <s v="03.03.10"/>
    <x v="37"/>
    <x v="0"/>
    <x v="5"/>
    <x v="4"/>
    <x v="0"/>
    <x v="0"/>
    <x v="0"/>
    <x v="0"/>
    <x v="2"/>
    <s v="2022-03-09"/>
    <x v="1"/>
    <n v="3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3999"/>
    <x v="0"/>
    <x v="0"/>
    <x v="0"/>
    <s v="03.03.10"/>
    <x v="0"/>
    <x v="0"/>
    <x v="0"/>
    <s v="Receitas Da Câmara"/>
    <s v="03.03.10"/>
    <s v="Receitas Da Câmara"/>
    <s v="03.03.10"/>
    <x v="36"/>
    <x v="0"/>
    <x v="5"/>
    <x v="4"/>
    <x v="0"/>
    <x v="0"/>
    <x v="0"/>
    <x v="0"/>
    <x v="2"/>
    <s v="2022-03-09"/>
    <x v="1"/>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4000"/>
    <x v="0"/>
    <x v="0"/>
    <x v="0"/>
    <s v="03.03.10"/>
    <x v="0"/>
    <x v="0"/>
    <x v="0"/>
    <s v="Receitas Da Câmara"/>
    <s v="03.03.10"/>
    <s v="Receitas Da Câmara"/>
    <s v="03.03.10"/>
    <x v="39"/>
    <x v="0"/>
    <x v="5"/>
    <x v="4"/>
    <x v="0"/>
    <x v="0"/>
    <x v="0"/>
    <x v="0"/>
    <x v="2"/>
    <s v="2022-03-09"/>
    <x v="1"/>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440"/>
    <x v="4001"/>
    <x v="0"/>
    <x v="0"/>
    <x v="0"/>
    <s v="03.03.10"/>
    <x v="0"/>
    <x v="0"/>
    <x v="0"/>
    <s v="Receitas Da Câmara"/>
    <s v="03.03.10"/>
    <s v="Receitas Da Câmara"/>
    <s v="03.03.10"/>
    <x v="47"/>
    <x v="0"/>
    <x v="5"/>
    <x v="13"/>
    <x v="0"/>
    <x v="0"/>
    <x v="0"/>
    <x v="0"/>
    <x v="2"/>
    <s v="2022-03-09"/>
    <x v="1"/>
    <n v="19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4002"/>
    <x v="0"/>
    <x v="0"/>
    <x v="0"/>
    <s v="03.03.10"/>
    <x v="0"/>
    <x v="0"/>
    <x v="0"/>
    <s v="Receitas Da Câmara"/>
    <s v="03.03.10"/>
    <s v="Receitas Da Câmara"/>
    <s v="03.03.10"/>
    <x v="48"/>
    <x v="0"/>
    <x v="5"/>
    <x v="4"/>
    <x v="0"/>
    <x v="0"/>
    <x v="0"/>
    <x v="0"/>
    <x v="2"/>
    <s v="2022-03-11"/>
    <x v="1"/>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4003"/>
    <x v="0"/>
    <x v="0"/>
    <x v="0"/>
    <s v="03.03.10"/>
    <x v="0"/>
    <x v="0"/>
    <x v="0"/>
    <s v="Receitas Da Câmara"/>
    <s v="03.03.10"/>
    <s v="Receitas Da Câmara"/>
    <s v="03.03.10"/>
    <x v="37"/>
    <x v="0"/>
    <x v="5"/>
    <x v="4"/>
    <x v="0"/>
    <x v="0"/>
    <x v="0"/>
    <x v="0"/>
    <x v="2"/>
    <s v="2022-03-11"/>
    <x v="1"/>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400"/>
    <x v="4004"/>
    <x v="0"/>
    <x v="0"/>
    <x v="0"/>
    <s v="03.03.10"/>
    <x v="0"/>
    <x v="0"/>
    <x v="0"/>
    <s v="Receitas Da Câmara"/>
    <s v="03.03.10"/>
    <s v="Receitas Da Câmara"/>
    <s v="03.03.10"/>
    <x v="6"/>
    <x v="0"/>
    <x v="5"/>
    <x v="4"/>
    <x v="0"/>
    <x v="0"/>
    <x v="0"/>
    <x v="0"/>
    <x v="2"/>
    <s v="2022-03-11"/>
    <x v="1"/>
    <n v="5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0"/>
    <x v="4005"/>
    <x v="0"/>
    <x v="0"/>
    <x v="0"/>
    <s v="03.03.10"/>
    <x v="0"/>
    <x v="0"/>
    <x v="0"/>
    <s v="Receitas Da Câmara"/>
    <s v="03.03.10"/>
    <s v="Receitas Da Câmara"/>
    <s v="03.03.10"/>
    <x v="39"/>
    <x v="0"/>
    <x v="5"/>
    <x v="4"/>
    <x v="0"/>
    <x v="0"/>
    <x v="0"/>
    <x v="0"/>
    <x v="2"/>
    <s v="2022-03-11"/>
    <x v="1"/>
    <n v="2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60"/>
    <x v="4006"/>
    <x v="0"/>
    <x v="0"/>
    <x v="0"/>
    <s v="03.03.10"/>
    <x v="0"/>
    <x v="0"/>
    <x v="0"/>
    <s v="Receitas Da Câmara"/>
    <s v="03.03.10"/>
    <s v="Receitas Da Câmara"/>
    <s v="03.03.10"/>
    <x v="40"/>
    <x v="0"/>
    <x v="5"/>
    <x v="4"/>
    <x v="0"/>
    <x v="0"/>
    <x v="0"/>
    <x v="0"/>
    <x v="2"/>
    <s v="2022-03-11"/>
    <x v="1"/>
    <n v="3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641"/>
    <x v="4007"/>
    <x v="0"/>
    <x v="0"/>
    <x v="0"/>
    <s v="03.03.10"/>
    <x v="0"/>
    <x v="0"/>
    <x v="0"/>
    <s v="Receitas Da Câmara"/>
    <s v="03.03.10"/>
    <s v="Receitas Da Câmara"/>
    <s v="03.03.10"/>
    <x v="38"/>
    <x v="0"/>
    <x v="1"/>
    <x v="1"/>
    <x v="0"/>
    <x v="0"/>
    <x v="0"/>
    <x v="0"/>
    <x v="2"/>
    <s v="2022-03-11"/>
    <x v="1"/>
    <n v="6264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50"/>
    <x v="4008"/>
    <x v="0"/>
    <x v="0"/>
    <x v="0"/>
    <s v="03.03.10"/>
    <x v="0"/>
    <x v="0"/>
    <x v="0"/>
    <s v="Receitas Da Câmara"/>
    <s v="03.03.10"/>
    <s v="Receitas Da Câmara"/>
    <s v="03.03.10"/>
    <x v="34"/>
    <x v="0"/>
    <x v="5"/>
    <x v="4"/>
    <x v="0"/>
    <x v="0"/>
    <x v="0"/>
    <x v="0"/>
    <x v="2"/>
    <s v="2022-03-11"/>
    <x v="1"/>
    <n v="3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4009"/>
    <x v="0"/>
    <x v="0"/>
    <x v="0"/>
    <s v="03.03.10"/>
    <x v="0"/>
    <x v="0"/>
    <x v="0"/>
    <s v="Receitas Da Câmara"/>
    <s v="03.03.10"/>
    <s v="Receitas Da Câmara"/>
    <s v="03.03.10"/>
    <x v="36"/>
    <x v="0"/>
    <x v="5"/>
    <x v="4"/>
    <x v="0"/>
    <x v="0"/>
    <x v="0"/>
    <x v="0"/>
    <x v="2"/>
    <s v="2022-03-11"/>
    <x v="1"/>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4010"/>
    <x v="0"/>
    <x v="0"/>
    <x v="0"/>
    <s v="03.03.10"/>
    <x v="0"/>
    <x v="0"/>
    <x v="0"/>
    <s v="Receitas Da Câmara"/>
    <s v="03.03.10"/>
    <s v="Receitas Da Câmara"/>
    <s v="03.03.10"/>
    <x v="41"/>
    <x v="0"/>
    <x v="5"/>
    <x v="4"/>
    <x v="0"/>
    <x v="0"/>
    <x v="0"/>
    <x v="0"/>
    <x v="2"/>
    <s v="2022-03-11"/>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300"/>
    <x v="4011"/>
    <x v="0"/>
    <x v="0"/>
    <x v="0"/>
    <s v="03.03.10"/>
    <x v="0"/>
    <x v="0"/>
    <x v="0"/>
    <s v="Receitas Da Câmara"/>
    <s v="03.03.10"/>
    <s v="Receitas Da Câmara"/>
    <s v="03.03.10"/>
    <x v="35"/>
    <x v="0"/>
    <x v="1"/>
    <x v="11"/>
    <x v="0"/>
    <x v="0"/>
    <x v="0"/>
    <x v="0"/>
    <x v="2"/>
    <s v="2022-03-11"/>
    <x v="1"/>
    <n v="9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4012"/>
    <x v="0"/>
    <x v="0"/>
    <x v="0"/>
    <s v="03.03.10"/>
    <x v="0"/>
    <x v="0"/>
    <x v="0"/>
    <s v="Receitas Da Câmara"/>
    <s v="03.03.10"/>
    <s v="Receitas Da Câmara"/>
    <s v="03.03.10"/>
    <x v="36"/>
    <x v="0"/>
    <x v="5"/>
    <x v="4"/>
    <x v="0"/>
    <x v="0"/>
    <x v="0"/>
    <x v="0"/>
    <x v="2"/>
    <s v="2022-03-10"/>
    <x v="1"/>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60"/>
    <x v="4013"/>
    <x v="0"/>
    <x v="0"/>
    <x v="0"/>
    <s v="03.03.10"/>
    <x v="0"/>
    <x v="0"/>
    <x v="0"/>
    <s v="Receitas Da Câmara"/>
    <s v="03.03.10"/>
    <s v="Receitas Da Câmara"/>
    <s v="03.03.10"/>
    <x v="48"/>
    <x v="0"/>
    <x v="5"/>
    <x v="4"/>
    <x v="0"/>
    <x v="0"/>
    <x v="0"/>
    <x v="0"/>
    <x v="2"/>
    <s v="2022-03-10"/>
    <x v="1"/>
    <n v="1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491"/>
    <x v="4014"/>
    <x v="0"/>
    <x v="0"/>
    <x v="0"/>
    <s v="03.03.10"/>
    <x v="0"/>
    <x v="0"/>
    <x v="0"/>
    <s v="Receitas Da Câmara"/>
    <s v="03.03.10"/>
    <s v="Receitas Da Câmara"/>
    <s v="03.03.10"/>
    <x v="38"/>
    <x v="0"/>
    <x v="1"/>
    <x v="1"/>
    <x v="0"/>
    <x v="0"/>
    <x v="0"/>
    <x v="0"/>
    <x v="2"/>
    <s v="2022-03-10"/>
    <x v="1"/>
    <n v="3749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00"/>
    <x v="4015"/>
    <x v="0"/>
    <x v="0"/>
    <x v="0"/>
    <s v="03.03.10"/>
    <x v="0"/>
    <x v="0"/>
    <x v="0"/>
    <s v="Receitas Da Câmara"/>
    <s v="03.03.10"/>
    <s v="Receitas Da Câmara"/>
    <s v="03.03.10"/>
    <x v="35"/>
    <x v="0"/>
    <x v="1"/>
    <x v="11"/>
    <x v="0"/>
    <x v="0"/>
    <x v="0"/>
    <x v="0"/>
    <x v="2"/>
    <s v="2022-03-10"/>
    <x v="1"/>
    <n v="6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4016"/>
    <x v="0"/>
    <x v="0"/>
    <x v="0"/>
    <s v="03.03.10"/>
    <x v="0"/>
    <x v="0"/>
    <x v="0"/>
    <s v="Receitas Da Câmara"/>
    <s v="03.03.10"/>
    <s v="Receitas Da Câmara"/>
    <s v="03.03.10"/>
    <x v="39"/>
    <x v="0"/>
    <x v="5"/>
    <x v="4"/>
    <x v="0"/>
    <x v="0"/>
    <x v="0"/>
    <x v="0"/>
    <x v="2"/>
    <s v="2022-03-10"/>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4017"/>
    <x v="0"/>
    <x v="0"/>
    <x v="0"/>
    <s v="03.03.10"/>
    <x v="0"/>
    <x v="0"/>
    <x v="0"/>
    <s v="Receitas Da Câmara"/>
    <s v="03.03.10"/>
    <s v="Receitas Da Câmara"/>
    <s v="03.03.10"/>
    <x v="40"/>
    <x v="0"/>
    <x v="5"/>
    <x v="4"/>
    <x v="0"/>
    <x v="0"/>
    <x v="0"/>
    <x v="0"/>
    <x v="2"/>
    <s v="2022-03-10"/>
    <x v="1"/>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460"/>
    <x v="4018"/>
    <x v="0"/>
    <x v="0"/>
    <x v="0"/>
    <s v="03.03.10"/>
    <x v="0"/>
    <x v="0"/>
    <x v="0"/>
    <s v="Receitas Da Câmara"/>
    <s v="03.03.10"/>
    <s v="Receitas Da Câmara"/>
    <s v="03.03.10"/>
    <x v="34"/>
    <x v="0"/>
    <x v="5"/>
    <x v="4"/>
    <x v="0"/>
    <x v="0"/>
    <x v="0"/>
    <x v="0"/>
    <x v="2"/>
    <s v="2022-03-10"/>
    <x v="1"/>
    <n v="27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4019"/>
    <x v="0"/>
    <x v="0"/>
    <x v="0"/>
    <s v="03.03.10"/>
    <x v="0"/>
    <x v="0"/>
    <x v="0"/>
    <s v="Receitas Da Câmara"/>
    <s v="03.03.10"/>
    <s v="Receitas Da Câmara"/>
    <s v="03.03.10"/>
    <x v="37"/>
    <x v="0"/>
    <x v="5"/>
    <x v="4"/>
    <x v="0"/>
    <x v="0"/>
    <x v="0"/>
    <x v="0"/>
    <x v="2"/>
    <s v="2022-03-10"/>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80"/>
    <x v="4020"/>
    <x v="0"/>
    <x v="0"/>
    <x v="0"/>
    <s v="03.03.10"/>
    <x v="0"/>
    <x v="0"/>
    <x v="0"/>
    <s v="Receitas Da Câmara"/>
    <s v="03.03.10"/>
    <s v="Receitas Da Câmara"/>
    <s v="03.03.10"/>
    <x v="47"/>
    <x v="0"/>
    <x v="5"/>
    <x v="13"/>
    <x v="0"/>
    <x v="0"/>
    <x v="0"/>
    <x v="0"/>
    <x v="2"/>
    <s v="2022-03-10"/>
    <x v="1"/>
    <n v="6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100"/>
    <x v="4021"/>
    <x v="0"/>
    <x v="0"/>
    <x v="0"/>
    <s v="03.03.10"/>
    <x v="0"/>
    <x v="0"/>
    <x v="0"/>
    <s v="Receitas Da Câmara"/>
    <s v="03.03.10"/>
    <s v="Receitas Da Câmara"/>
    <s v="03.03.10"/>
    <x v="41"/>
    <x v="0"/>
    <x v="5"/>
    <x v="4"/>
    <x v="0"/>
    <x v="0"/>
    <x v="0"/>
    <x v="0"/>
    <x v="2"/>
    <s v="2022-03-10"/>
    <x v="1"/>
    <n v="19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894"/>
    <x v="4022"/>
    <x v="0"/>
    <x v="1"/>
    <x v="0"/>
    <s v="03.16.15"/>
    <x v="6"/>
    <x v="0"/>
    <x v="5"/>
    <s v="Direção Financeira"/>
    <s v="03.16.15"/>
    <s v="Direção Financeira"/>
    <s v="03.16.15"/>
    <x v="53"/>
    <x v="0"/>
    <x v="1"/>
    <x v="5"/>
    <x v="0"/>
    <x v="0"/>
    <x v="2"/>
    <x v="0"/>
    <x v="5"/>
    <s v="2022-02-28"/>
    <x v="1"/>
    <n v="56894"/>
    <x v="0"/>
    <m/>
    <x v="0"/>
    <m/>
    <x v="0"/>
    <n v="100474914"/>
    <x v="0"/>
    <x v="0"/>
    <s v="Direção Financeira"/>
    <s v="ORI"/>
    <x v="0"/>
    <m/>
    <x v="0"/>
    <x v="0"/>
    <x v="0"/>
    <x v="0"/>
    <x v="0"/>
    <x v="0"/>
    <x v="0"/>
    <x v="0"/>
    <x v="0"/>
    <x v="0"/>
    <x v="0"/>
    <s v="Direção Financeira"/>
    <x v="0"/>
    <x v="0"/>
    <x v="0"/>
    <x v="0"/>
    <x v="0"/>
    <x v="0"/>
    <x v="0"/>
    <s v="099999"/>
    <x v="0"/>
    <x v="0"/>
    <x v="0"/>
    <x v="0"/>
    <s v="Pagamento das despesas bancárias diversos, referente ao mês de fevereiro 2022, conforme extrato em anexo. "/>
  </r>
  <r>
    <x v="1"/>
    <n v="0"/>
    <n v="0"/>
    <n v="0"/>
    <n v="40000"/>
    <x v="4023"/>
    <x v="0"/>
    <x v="1"/>
    <x v="0"/>
    <s v="03.16.15"/>
    <x v="6"/>
    <x v="0"/>
    <x v="5"/>
    <s v="Direção Financeira"/>
    <s v="03.16.15"/>
    <s v="Direção Financeira"/>
    <s v="03.16.15"/>
    <x v="7"/>
    <x v="0"/>
    <x v="1"/>
    <x v="1"/>
    <x v="0"/>
    <x v="0"/>
    <x v="2"/>
    <x v="0"/>
    <x v="2"/>
    <s v="2022-03-15"/>
    <x v="1"/>
    <n v="40000"/>
    <x v="0"/>
    <m/>
    <x v="0"/>
    <m/>
    <x v="5"/>
    <n v="100476920"/>
    <x v="0"/>
    <x v="0"/>
    <s v="Direção Financeira"/>
    <s v="ORI"/>
    <x v="0"/>
    <m/>
    <x v="0"/>
    <x v="0"/>
    <x v="0"/>
    <x v="0"/>
    <x v="0"/>
    <x v="0"/>
    <x v="0"/>
    <x v="0"/>
    <x v="0"/>
    <x v="0"/>
    <x v="0"/>
    <s v="Direção Financeira"/>
    <x v="0"/>
    <x v="0"/>
    <x v="0"/>
    <x v="0"/>
    <x v="0"/>
    <x v="0"/>
    <x v="0"/>
    <s v="000585"/>
    <x v="0"/>
    <x v="0"/>
    <x v="0"/>
    <x v="0"/>
    <s v=" Pagamento a favor de Felisberto Carvalho, pela aquisição de 312,25 Lts de Combustível destinado a Viaturas nos serviços de Funcionamento, conforme Proposta em anexo.  "/>
  </r>
  <r>
    <x v="0"/>
    <n v="0"/>
    <n v="0"/>
    <n v="0"/>
    <n v="720000"/>
    <x v="4024"/>
    <x v="0"/>
    <x v="0"/>
    <x v="0"/>
    <s v="03.03.10"/>
    <x v="0"/>
    <x v="0"/>
    <x v="0"/>
    <s v="Receitas Da Câmara"/>
    <s v="03.03.10"/>
    <s v="Receitas Da Câmara"/>
    <s v="03.03.10"/>
    <x v="45"/>
    <x v="0"/>
    <x v="1"/>
    <x v="1"/>
    <x v="0"/>
    <x v="0"/>
    <x v="0"/>
    <x v="0"/>
    <x v="5"/>
    <s v="2022-02-14"/>
    <x v="1"/>
    <n v="720000"/>
    <x v="0"/>
    <m/>
    <x v="0"/>
    <m/>
    <x v="0"/>
    <n v="100474914"/>
    <x v="0"/>
    <x v="0"/>
    <s v="Receitas Da Câmara"/>
    <s v="EXT"/>
    <x v="0"/>
    <s v="RDC"/>
    <x v="0"/>
    <x v="0"/>
    <x v="0"/>
    <x v="0"/>
    <x v="0"/>
    <x v="0"/>
    <x v="0"/>
    <x v="0"/>
    <x v="0"/>
    <x v="0"/>
    <x v="0"/>
    <s v="Receitas Da Câmara"/>
    <x v="0"/>
    <x v="0"/>
    <x v="0"/>
    <x v="0"/>
    <x v="0"/>
    <x v="0"/>
    <x v="0"/>
    <s v="000000"/>
    <x v="0"/>
    <x v="0"/>
    <x v="0"/>
    <x v="0"/>
    <s v="Transferência feita pela Sr. Aguida Pina Carvalho, referente compra de um lote de terrenonº4580 area196.60m, em seu nome e do Sr. Davide tavares Lopes, conforme estrato em anexo. "/>
  </r>
  <r>
    <x v="1"/>
    <n v="0"/>
    <n v="0"/>
    <n v="0"/>
    <n v="3000"/>
    <x v="4025"/>
    <x v="0"/>
    <x v="1"/>
    <x v="0"/>
    <s v="01.25.01.10"/>
    <x v="25"/>
    <x v="4"/>
    <x v="4"/>
    <s v="Educação"/>
    <s v="01.25.01"/>
    <s v="Educação"/>
    <s v="01.25.01"/>
    <x v="4"/>
    <x v="0"/>
    <x v="3"/>
    <x v="2"/>
    <x v="0"/>
    <x v="1"/>
    <x v="2"/>
    <x v="0"/>
    <x v="2"/>
    <s v="2022-03-16"/>
    <x v="1"/>
    <n v="3000"/>
    <x v="0"/>
    <m/>
    <x v="0"/>
    <m/>
    <x v="102"/>
    <n v="100478552"/>
    <x v="0"/>
    <x v="0"/>
    <s v="Transporte escolar"/>
    <s v="ORI"/>
    <x v="0"/>
    <m/>
    <x v="0"/>
    <x v="0"/>
    <x v="0"/>
    <x v="0"/>
    <x v="0"/>
    <x v="0"/>
    <x v="0"/>
    <x v="1"/>
    <x v="0"/>
    <x v="0"/>
    <x v="0"/>
    <s v="Transporte escolar"/>
    <x v="0"/>
    <x v="0"/>
    <x v="0"/>
    <x v="0"/>
    <x v="1"/>
    <x v="0"/>
    <x v="0"/>
    <s v="000589"/>
    <x v="0"/>
    <x v="0"/>
    <x v="0"/>
    <x v="0"/>
    <s v="Apoio financeiro a favor da Srª. Angela Brito Semedo, proviniente de transporte para á formação superior (US), conforme proposta em anexo."/>
  </r>
  <r>
    <x v="1"/>
    <n v="0"/>
    <n v="0"/>
    <n v="0"/>
    <n v="3000"/>
    <x v="4026"/>
    <x v="0"/>
    <x v="1"/>
    <x v="0"/>
    <s v="01.25.03.11"/>
    <x v="52"/>
    <x v="4"/>
    <x v="4"/>
    <s v="Emprego e Formação profissional"/>
    <s v="01.25.03"/>
    <s v="Emprego e Formação profissional"/>
    <s v="01.25.03"/>
    <x v="4"/>
    <x v="0"/>
    <x v="3"/>
    <x v="2"/>
    <x v="0"/>
    <x v="1"/>
    <x v="2"/>
    <x v="0"/>
    <x v="2"/>
    <s v="2022-03-16"/>
    <x v="1"/>
    <n v="3000"/>
    <x v="0"/>
    <m/>
    <x v="0"/>
    <m/>
    <x v="503"/>
    <n v="100476776"/>
    <x v="0"/>
    <x v="0"/>
    <s v="Promoção Auto Emprego"/>
    <s v="ORI"/>
    <x v="0"/>
    <s v="PAE"/>
    <x v="0"/>
    <x v="0"/>
    <x v="0"/>
    <x v="0"/>
    <x v="0"/>
    <x v="0"/>
    <x v="0"/>
    <x v="1"/>
    <x v="0"/>
    <x v="0"/>
    <x v="0"/>
    <s v="Promoção Auto Emprego"/>
    <x v="0"/>
    <x v="0"/>
    <x v="0"/>
    <x v="0"/>
    <x v="1"/>
    <x v="0"/>
    <x v="0"/>
    <s v="000590"/>
    <x v="0"/>
    <x v="0"/>
    <x v="0"/>
    <x v="0"/>
    <s v="Apoio Financeiro para reforço de pequenos negócios a favor de Esmerelda Rodrigues dos Santos,conforme proposta em anexo. "/>
  </r>
  <r>
    <x v="1"/>
    <n v="0"/>
    <n v="0"/>
    <n v="0"/>
    <n v="5700"/>
    <x v="4027"/>
    <x v="0"/>
    <x v="1"/>
    <x v="0"/>
    <s v="03.16.15"/>
    <x v="6"/>
    <x v="0"/>
    <x v="5"/>
    <s v="Direção Financeira"/>
    <s v="03.16.15"/>
    <s v="Direção Financeira"/>
    <s v="03.16.15"/>
    <x v="67"/>
    <x v="0"/>
    <x v="1"/>
    <x v="1"/>
    <x v="0"/>
    <x v="0"/>
    <x v="2"/>
    <x v="0"/>
    <x v="2"/>
    <s v="2022-03-16"/>
    <x v="1"/>
    <n v="5700"/>
    <x v="0"/>
    <m/>
    <x v="0"/>
    <m/>
    <x v="90"/>
    <n v="100392191"/>
    <x v="0"/>
    <x v="0"/>
    <s v="Direção Financeira"/>
    <s v="ORI"/>
    <x v="0"/>
    <m/>
    <x v="0"/>
    <x v="0"/>
    <x v="0"/>
    <x v="0"/>
    <x v="0"/>
    <x v="0"/>
    <x v="0"/>
    <x v="0"/>
    <x v="0"/>
    <x v="0"/>
    <x v="0"/>
    <s v="Direção Financeira"/>
    <x v="0"/>
    <x v="0"/>
    <x v="0"/>
    <x v="0"/>
    <x v="0"/>
    <x v="0"/>
    <x v="0"/>
    <s v="000591"/>
    <x v="0"/>
    <x v="0"/>
    <x v="0"/>
    <x v="0"/>
    <s v="Pagamento a favor de Multidata Lda, referente a aquisição de 01 toner preto HP Laser Jet, para a impressora da rede da Câmara Municipal, conforme fatura e proposta em anexo."/>
  </r>
  <r>
    <x v="1"/>
    <n v="0"/>
    <n v="0"/>
    <n v="0"/>
    <n v="3600"/>
    <x v="4028"/>
    <x v="0"/>
    <x v="1"/>
    <x v="0"/>
    <s v="03.16.01"/>
    <x v="39"/>
    <x v="0"/>
    <x v="5"/>
    <s v="Assembleia Municipal"/>
    <s v="03.16.01"/>
    <s v="Assembleia Municipal"/>
    <s v="03.16.01"/>
    <x v="61"/>
    <x v="0"/>
    <x v="1"/>
    <x v="1"/>
    <x v="0"/>
    <x v="0"/>
    <x v="2"/>
    <x v="0"/>
    <x v="2"/>
    <s v="2022-03-16"/>
    <x v="1"/>
    <n v="3600"/>
    <x v="0"/>
    <m/>
    <x v="0"/>
    <m/>
    <x v="3"/>
    <n v="100474696"/>
    <x v="0"/>
    <x v="1"/>
    <s v="Assembleia Municipal"/>
    <s v="ORI"/>
    <x v="0"/>
    <s v="AM"/>
    <x v="0"/>
    <x v="0"/>
    <x v="0"/>
    <x v="0"/>
    <x v="0"/>
    <x v="0"/>
    <x v="0"/>
    <x v="0"/>
    <x v="0"/>
    <x v="0"/>
    <x v="0"/>
    <s v="Assembleia Municipal"/>
    <x v="0"/>
    <x v="0"/>
    <x v="0"/>
    <x v="0"/>
    <x v="0"/>
    <x v="0"/>
    <x v="0"/>
    <s v="000609"/>
    <x v="0"/>
    <x v="0"/>
    <x v="1"/>
    <x v="0"/>
    <s v="Pagamento a favor do Sra Deusa de Pina eleito municipal, pela realização Vª sessão ordenaria da Assembleia Municipal de São Miguel, no dia 15 e 16 de 2022, conforme documento em anexo.  "/>
  </r>
  <r>
    <x v="1"/>
    <n v="0"/>
    <n v="0"/>
    <n v="0"/>
    <n v="20400"/>
    <x v="4028"/>
    <x v="0"/>
    <x v="1"/>
    <x v="0"/>
    <s v="03.16.01"/>
    <x v="39"/>
    <x v="0"/>
    <x v="5"/>
    <s v="Assembleia Municipal"/>
    <s v="03.16.01"/>
    <s v="Assembleia Municipal"/>
    <s v="03.16.01"/>
    <x v="61"/>
    <x v="0"/>
    <x v="1"/>
    <x v="1"/>
    <x v="0"/>
    <x v="0"/>
    <x v="2"/>
    <x v="0"/>
    <x v="2"/>
    <s v="2022-03-16"/>
    <x v="1"/>
    <n v="20400"/>
    <x v="0"/>
    <m/>
    <x v="0"/>
    <m/>
    <x v="87"/>
    <n v="100478191"/>
    <x v="0"/>
    <x v="0"/>
    <s v="Assembleia Municipal"/>
    <s v="ORI"/>
    <x v="0"/>
    <s v="AM"/>
    <x v="0"/>
    <x v="0"/>
    <x v="0"/>
    <x v="0"/>
    <x v="0"/>
    <x v="0"/>
    <x v="0"/>
    <x v="0"/>
    <x v="0"/>
    <x v="0"/>
    <x v="0"/>
    <s v="Assembleia Municipal"/>
    <x v="0"/>
    <x v="0"/>
    <x v="0"/>
    <x v="0"/>
    <x v="0"/>
    <x v="0"/>
    <x v="0"/>
    <s v="000609"/>
    <x v="0"/>
    <x v="0"/>
    <x v="0"/>
    <x v="0"/>
    <s v="Pagamento a favor do Sra Deusa de Pina eleito municipal, pela realização Vª sessão ordenaria da Assembleia Municipal de São Miguel, no dia 15 e 16 de 2022, conforme documento em anexo.  "/>
  </r>
  <r>
    <x v="0"/>
    <n v="0"/>
    <n v="0"/>
    <n v="0"/>
    <n v="39150"/>
    <x v="4029"/>
    <x v="0"/>
    <x v="1"/>
    <x v="0"/>
    <s v="01.28.01.08"/>
    <x v="30"/>
    <x v="5"/>
    <x v="6"/>
    <s v="Habitação Social"/>
    <s v="01.28.01"/>
    <s v="Habitação Social"/>
    <s v="01.28.01"/>
    <x v="1"/>
    <x v="0"/>
    <x v="1"/>
    <x v="1"/>
    <x v="0"/>
    <x v="1"/>
    <x v="1"/>
    <x v="0"/>
    <x v="2"/>
    <s v="2022-03-22"/>
    <x v="1"/>
    <n v="39150"/>
    <x v="0"/>
    <m/>
    <x v="0"/>
    <m/>
    <x v="231"/>
    <n v="100478557"/>
    <x v="0"/>
    <x v="0"/>
    <s v="Habitações Sociais"/>
    <s v="ORI"/>
    <x v="0"/>
    <s v="HS"/>
    <x v="0"/>
    <x v="0"/>
    <x v="0"/>
    <x v="0"/>
    <x v="0"/>
    <x v="0"/>
    <x v="0"/>
    <x v="1"/>
    <x v="0"/>
    <x v="0"/>
    <x v="0"/>
    <s v="Habitações Sociais"/>
    <x v="0"/>
    <x v="0"/>
    <x v="0"/>
    <x v="0"/>
    <x v="1"/>
    <x v="0"/>
    <x v="0"/>
    <s v="000631"/>
    <x v="0"/>
    <x v="0"/>
    <x v="0"/>
    <x v="0"/>
    <s v="Pagamento a favor de LIU YANG, pelo fornecimento de materiais, para a construção da habitação da Sra. Maria Gorete Semedo Mendes, conforme proposta em anexo"/>
  </r>
  <r>
    <x v="1"/>
    <n v="0"/>
    <n v="0"/>
    <n v="0"/>
    <n v="24000"/>
    <x v="4030"/>
    <x v="0"/>
    <x v="1"/>
    <x v="0"/>
    <s v="01.25.02.15"/>
    <x v="36"/>
    <x v="4"/>
    <x v="4"/>
    <s v="desporto"/>
    <s v="01.25.02"/>
    <s v="desporto"/>
    <s v="01.25.02"/>
    <x v="4"/>
    <x v="0"/>
    <x v="3"/>
    <x v="2"/>
    <x v="0"/>
    <x v="1"/>
    <x v="2"/>
    <x v="0"/>
    <x v="2"/>
    <s v="2022-03-21"/>
    <x v="1"/>
    <n v="24000"/>
    <x v="0"/>
    <m/>
    <x v="0"/>
    <m/>
    <x v="5"/>
    <n v="100476920"/>
    <x v="0"/>
    <x v="0"/>
    <s v="Incentivos a Associações e Escolas de Iniciação Desportivas"/>
    <s v="ORI"/>
    <x v="0"/>
    <s v="IAEID"/>
    <x v="0"/>
    <x v="0"/>
    <x v="0"/>
    <x v="0"/>
    <x v="0"/>
    <x v="0"/>
    <x v="0"/>
    <x v="1"/>
    <x v="0"/>
    <x v="0"/>
    <x v="0"/>
    <s v="Incentivos a Associações e Escolas de Iniciação Desportivas"/>
    <x v="0"/>
    <x v="0"/>
    <x v="0"/>
    <x v="0"/>
    <x v="1"/>
    <x v="0"/>
    <x v="0"/>
    <s v="000625"/>
    <x v="0"/>
    <x v="0"/>
    <x v="0"/>
    <x v="0"/>
    <s v="Pagamento a favor de Felisberto Carvalho Auto, pela aquisição de 187.33 Lts de combústivel destinados ás viaturas no transporte de clubes desportivos de juventude norte, basquetebol e crianças do EBI de Achada do Monte no jogos escolares, conforme fatura e proposta em anexo. "/>
  </r>
  <r>
    <x v="1"/>
    <n v="0"/>
    <n v="0"/>
    <n v="0"/>
    <n v="4000"/>
    <x v="4031"/>
    <x v="0"/>
    <x v="1"/>
    <x v="0"/>
    <s v="03.16.24"/>
    <x v="22"/>
    <x v="0"/>
    <x v="5"/>
    <s v="Direcao da Familia, Inclusão, Género e Saúde"/>
    <s v="03.16.24"/>
    <s v="Direcao da Familia, Inclusão, Género e Saúde"/>
    <s v="03.16.24"/>
    <x v="9"/>
    <x v="0"/>
    <x v="1"/>
    <x v="5"/>
    <x v="0"/>
    <x v="0"/>
    <x v="2"/>
    <x v="0"/>
    <x v="2"/>
    <s v="2022-03-22"/>
    <x v="1"/>
    <n v="4000"/>
    <x v="0"/>
    <m/>
    <x v="0"/>
    <m/>
    <x v="38"/>
    <n v="100477415"/>
    <x v="0"/>
    <x v="0"/>
    <s v="Direcao da Familia, Inclusão, Género e Saúde"/>
    <s v="ORI"/>
    <x v="0"/>
    <m/>
    <x v="0"/>
    <x v="0"/>
    <x v="0"/>
    <x v="0"/>
    <x v="0"/>
    <x v="0"/>
    <x v="0"/>
    <x v="0"/>
    <x v="0"/>
    <x v="0"/>
    <x v="0"/>
    <s v="Direcao da Familia, Inclusão, Género e Saúde"/>
    <x v="0"/>
    <x v="0"/>
    <x v="0"/>
    <x v="0"/>
    <x v="0"/>
    <x v="0"/>
    <x v="0"/>
    <s v="000642"/>
    <x v="0"/>
    <x v="0"/>
    <x v="0"/>
    <x v="0"/>
    <s v="Ajuda de custo a favor do Sr. Anildo Rodrigues, pela sua representação em nome da Câmara Municipal na participação do IV encontro nacional dos coordenadores do CSU, realizado nos dias 24 e 25 de março de 2022, no concelho da Ribeira Grande de Santiago, conforme anexo."/>
  </r>
  <r>
    <x v="0"/>
    <n v="0"/>
    <n v="0"/>
    <n v="0"/>
    <n v="378760"/>
    <x v="4032"/>
    <x v="0"/>
    <x v="1"/>
    <x v="0"/>
    <s v="01.27.06.85"/>
    <x v="53"/>
    <x v="2"/>
    <x v="2"/>
    <s v="Requalificação Urbana e habitação"/>
    <s v="01.27.06"/>
    <s v="Requalificação Urbana e habitação"/>
    <s v="01.27.06"/>
    <x v="1"/>
    <x v="0"/>
    <x v="1"/>
    <x v="1"/>
    <x v="0"/>
    <x v="1"/>
    <x v="1"/>
    <x v="0"/>
    <x v="2"/>
    <s v="2022-03-22"/>
    <x v="1"/>
    <n v="378760"/>
    <x v="0"/>
    <m/>
    <x v="0"/>
    <m/>
    <x v="208"/>
    <n v="100477296"/>
    <x v="0"/>
    <x v="0"/>
    <s v="2ª Fase da Requalificação Urbana e Ambiental de Achada Bolanha"/>
    <s v="ORI"/>
    <x v="0"/>
    <m/>
    <x v="0"/>
    <x v="0"/>
    <x v="0"/>
    <x v="0"/>
    <x v="0"/>
    <x v="0"/>
    <x v="0"/>
    <x v="1"/>
    <x v="0"/>
    <x v="0"/>
    <x v="0"/>
    <s v="2ª Fase da Requalificação Urbana e Ambiental de Achada Bolanha"/>
    <x v="0"/>
    <x v="0"/>
    <x v="0"/>
    <x v="0"/>
    <x v="1"/>
    <x v="0"/>
    <x v="0"/>
    <s v="000634"/>
    <x v="0"/>
    <x v="0"/>
    <x v="0"/>
    <x v="0"/>
    <s v="Liquidação do auto nº1 a favor da empresa CGR-Construção Geral e Rubosto, referente a execução da empreitada da obra de calcetamento da via de acesso na localidade de Achada Bolanha, conforme anexo. "/>
  </r>
  <r>
    <x v="1"/>
    <n v="0"/>
    <n v="0"/>
    <n v="0"/>
    <n v="1800"/>
    <x v="4033"/>
    <x v="0"/>
    <x v="0"/>
    <x v="0"/>
    <s v="80.02.01"/>
    <x v="3"/>
    <x v="3"/>
    <x v="3"/>
    <s v="Retenções Iur"/>
    <s v="80.02.01"/>
    <s v="Retenções Iur"/>
    <s v="80.02.01"/>
    <x v="3"/>
    <x v="0"/>
    <x v="2"/>
    <x v="1"/>
    <x v="1"/>
    <x v="2"/>
    <x v="0"/>
    <x v="0"/>
    <x v="2"/>
    <s v="2022-03-10"/>
    <x v="1"/>
    <n v="1800"/>
    <x v="0"/>
    <m/>
    <x v="0"/>
    <m/>
    <x v="3"/>
    <n v="100474696"/>
    <x v="0"/>
    <x v="0"/>
    <s v="Retenções Iur"/>
    <s v="ORI"/>
    <x v="0"/>
    <s v="RIUR"/>
    <x v="0"/>
    <x v="0"/>
    <x v="0"/>
    <x v="0"/>
    <x v="0"/>
    <x v="0"/>
    <x v="0"/>
    <x v="0"/>
    <x v="0"/>
    <x v="0"/>
    <x v="0"/>
    <s v="Retenções Iur"/>
    <x v="0"/>
    <x v="0"/>
    <x v="0"/>
    <x v="0"/>
    <x v="2"/>
    <x v="0"/>
    <x v="0"/>
    <s v="000000"/>
    <x v="0"/>
    <x v="1"/>
    <x v="0"/>
    <x v="0"/>
    <s v="RETENCAO OT"/>
  </r>
  <r>
    <x v="1"/>
    <n v="0"/>
    <n v="0"/>
    <n v="0"/>
    <n v="4310"/>
    <x v="4034"/>
    <x v="0"/>
    <x v="1"/>
    <x v="0"/>
    <s v="03.16.29"/>
    <x v="45"/>
    <x v="0"/>
    <x v="5"/>
    <s v="Gabinete de Gestão e Controlo de Qualidade"/>
    <s v="03.16.29"/>
    <s v="Gabinete de Gestão e Controlo de Qualidade"/>
    <s v="03.16.29"/>
    <x v="16"/>
    <x v="0"/>
    <x v="1"/>
    <x v="1"/>
    <x v="1"/>
    <x v="0"/>
    <x v="2"/>
    <x v="0"/>
    <x v="2"/>
    <s v="2022-03-23"/>
    <x v="1"/>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3-2022"/>
  </r>
  <r>
    <x v="1"/>
    <n v="0"/>
    <n v="0"/>
    <n v="0"/>
    <n v="5392"/>
    <x v="4034"/>
    <x v="0"/>
    <x v="1"/>
    <x v="0"/>
    <s v="03.16.29"/>
    <x v="45"/>
    <x v="0"/>
    <x v="5"/>
    <s v="Gabinete de Gestão e Controlo de Qualidade"/>
    <s v="03.16.29"/>
    <s v="Gabinete de Gestão e Controlo de Qualidade"/>
    <s v="03.16.29"/>
    <x v="16"/>
    <x v="0"/>
    <x v="1"/>
    <x v="1"/>
    <x v="1"/>
    <x v="0"/>
    <x v="2"/>
    <x v="0"/>
    <x v="2"/>
    <s v="2022-03-23"/>
    <x v="1"/>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3-2022"/>
  </r>
  <r>
    <x v="1"/>
    <n v="0"/>
    <n v="0"/>
    <n v="0"/>
    <n v="57694"/>
    <x v="4034"/>
    <x v="0"/>
    <x v="1"/>
    <x v="0"/>
    <s v="03.16.29"/>
    <x v="45"/>
    <x v="0"/>
    <x v="5"/>
    <s v="Gabinete de Gestão e Controlo de Qualidade"/>
    <s v="03.16.29"/>
    <s v="Gabinete de Gestão e Controlo de Qualidade"/>
    <s v="03.16.29"/>
    <x v="16"/>
    <x v="0"/>
    <x v="1"/>
    <x v="1"/>
    <x v="1"/>
    <x v="0"/>
    <x v="2"/>
    <x v="0"/>
    <x v="2"/>
    <s v="2022-03-23"/>
    <x v="1"/>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3-2022"/>
  </r>
  <r>
    <x v="1"/>
    <n v="0"/>
    <n v="0"/>
    <n v="0"/>
    <n v="2400"/>
    <x v="4035"/>
    <x v="0"/>
    <x v="0"/>
    <x v="0"/>
    <s v="80.02.01"/>
    <x v="3"/>
    <x v="3"/>
    <x v="3"/>
    <s v="Retenções Iur"/>
    <s v="80.02.01"/>
    <s v="Retenções Iur"/>
    <s v="80.02.01"/>
    <x v="3"/>
    <x v="0"/>
    <x v="2"/>
    <x v="1"/>
    <x v="1"/>
    <x v="2"/>
    <x v="0"/>
    <x v="0"/>
    <x v="2"/>
    <s v="2022-03-21"/>
    <x v="1"/>
    <n v="2400"/>
    <x v="0"/>
    <m/>
    <x v="0"/>
    <m/>
    <x v="3"/>
    <n v="100474696"/>
    <x v="0"/>
    <x v="0"/>
    <s v="Retenções Iur"/>
    <s v="ORI"/>
    <x v="0"/>
    <s v="RIUR"/>
    <x v="0"/>
    <x v="0"/>
    <x v="0"/>
    <x v="0"/>
    <x v="0"/>
    <x v="0"/>
    <x v="0"/>
    <x v="0"/>
    <x v="0"/>
    <x v="0"/>
    <x v="0"/>
    <s v="Retenções Iur"/>
    <x v="0"/>
    <x v="0"/>
    <x v="0"/>
    <x v="0"/>
    <x v="2"/>
    <x v="0"/>
    <x v="0"/>
    <s v="000000"/>
    <x v="0"/>
    <x v="1"/>
    <x v="0"/>
    <x v="0"/>
    <s v="RETENCAO OT"/>
  </r>
  <r>
    <x v="1"/>
    <n v="0"/>
    <n v="0"/>
    <n v="0"/>
    <n v="2100"/>
    <x v="4036"/>
    <x v="0"/>
    <x v="0"/>
    <x v="0"/>
    <s v="80.02.01"/>
    <x v="3"/>
    <x v="3"/>
    <x v="3"/>
    <s v="Retenções Iur"/>
    <s v="80.02.01"/>
    <s v="Retenções Iur"/>
    <s v="80.02.01"/>
    <x v="3"/>
    <x v="0"/>
    <x v="2"/>
    <x v="1"/>
    <x v="1"/>
    <x v="2"/>
    <x v="0"/>
    <x v="0"/>
    <x v="2"/>
    <s v="2022-03-07"/>
    <x v="1"/>
    <n v="2100"/>
    <x v="0"/>
    <m/>
    <x v="0"/>
    <m/>
    <x v="3"/>
    <n v="100474696"/>
    <x v="0"/>
    <x v="0"/>
    <s v="Retenções Iur"/>
    <s v="ORI"/>
    <x v="0"/>
    <s v="RIUR"/>
    <x v="0"/>
    <x v="0"/>
    <x v="0"/>
    <x v="0"/>
    <x v="0"/>
    <x v="0"/>
    <x v="0"/>
    <x v="0"/>
    <x v="0"/>
    <x v="0"/>
    <x v="0"/>
    <s v="Retenções Iur"/>
    <x v="0"/>
    <x v="0"/>
    <x v="0"/>
    <x v="0"/>
    <x v="2"/>
    <x v="0"/>
    <x v="0"/>
    <s v="000000"/>
    <x v="0"/>
    <x v="1"/>
    <x v="0"/>
    <x v="0"/>
    <s v="RETENCAO OT"/>
  </r>
  <r>
    <x v="1"/>
    <n v="0"/>
    <n v="0"/>
    <n v="0"/>
    <n v="2300"/>
    <x v="4037"/>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66"/>
    <x v="0"/>
    <x v="0"/>
    <x v="1"/>
    <x v="0"/>
    <s v="Pagamento a favor do Sr. Elson Patrick da Silva, pelo serviços, de fiscalização do parque de estacionamento de transporte público e passageiros, referente ao mês de março de 2022, conforme contrato em anexo."/>
  </r>
  <r>
    <x v="1"/>
    <n v="0"/>
    <n v="0"/>
    <n v="0"/>
    <n v="13030"/>
    <x v="4037"/>
    <x v="0"/>
    <x v="1"/>
    <x v="0"/>
    <s v="03.16.15"/>
    <x v="6"/>
    <x v="0"/>
    <x v="5"/>
    <s v="Direção Financeira"/>
    <s v="03.16.15"/>
    <s v="Direção Financeira"/>
    <s v="03.16.15"/>
    <x v="20"/>
    <x v="0"/>
    <x v="1"/>
    <x v="5"/>
    <x v="0"/>
    <x v="0"/>
    <x v="2"/>
    <x v="0"/>
    <x v="2"/>
    <s v="2022-03-25"/>
    <x v="1"/>
    <n v="13030"/>
    <x v="0"/>
    <m/>
    <x v="0"/>
    <m/>
    <x v="59"/>
    <n v="100478644"/>
    <x v="0"/>
    <x v="0"/>
    <s v="Direção Financeira"/>
    <s v="ORI"/>
    <x v="0"/>
    <m/>
    <x v="0"/>
    <x v="0"/>
    <x v="0"/>
    <x v="0"/>
    <x v="0"/>
    <x v="0"/>
    <x v="0"/>
    <x v="0"/>
    <x v="0"/>
    <x v="0"/>
    <x v="0"/>
    <s v="Direção Financeira"/>
    <x v="0"/>
    <x v="0"/>
    <x v="0"/>
    <x v="0"/>
    <x v="0"/>
    <x v="0"/>
    <x v="0"/>
    <s v="000666"/>
    <x v="0"/>
    <x v="0"/>
    <x v="0"/>
    <x v="0"/>
    <s v="Pagamento a favor do Sr. Elson Patrick da Silva, pelo serviços, de fiscalização do parque de estacionamento de transporte público e passageiros, referente ao mês de março de 2022, conforme contrato em anexo."/>
  </r>
  <r>
    <x v="1"/>
    <n v="0"/>
    <n v="0"/>
    <n v="0"/>
    <n v="4995"/>
    <x v="4038"/>
    <x v="0"/>
    <x v="1"/>
    <x v="0"/>
    <s v="03.16.15"/>
    <x v="6"/>
    <x v="0"/>
    <x v="5"/>
    <s v="Direção Financeira"/>
    <s v="03.16.15"/>
    <s v="Direção Financeira"/>
    <s v="03.16.15"/>
    <x v="20"/>
    <x v="0"/>
    <x v="1"/>
    <x v="5"/>
    <x v="0"/>
    <x v="0"/>
    <x v="2"/>
    <x v="0"/>
    <x v="2"/>
    <s v="2022-03-25"/>
    <x v="1"/>
    <n v="4995"/>
    <x v="0"/>
    <m/>
    <x v="0"/>
    <m/>
    <x v="3"/>
    <n v="100474696"/>
    <x v="0"/>
    <x v="1"/>
    <s v="Direção Financeira"/>
    <s v="ORI"/>
    <x v="0"/>
    <m/>
    <x v="0"/>
    <x v="0"/>
    <x v="0"/>
    <x v="0"/>
    <x v="0"/>
    <x v="0"/>
    <x v="0"/>
    <x v="0"/>
    <x v="0"/>
    <x v="0"/>
    <x v="0"/>
    <s v="Direção Financeira"/>
    <x v="0"/>
    <x v="0"/>
    <x v="0"/>
    <x v="0"/>
    <x v="0"/>
    <x v="0"/>
    <x v="0"/>
    <s v="000675"/>
    <x v="0"/>
    <x v="0"/>
    <x v="1"/>
    <x v="0"/>
    <s v="Pagamento a favor do Sr.Pericles Emanuel Mendes pelo serviço prestado na administração da delegação da Ribeira de Principal, coordenação dos serviço de saneamento na zona norte do concelho, referente ao mês de março 2022, conforme contrato em anexo. "/>
  </r>
  <r>
    <x v="1"/>
    <n v="0"/>
    <n v="0"/>
    <n v="0"/>
    <n v="28308"/>
    <x v="4038"/>
    <x v="0"/>
    <x v="1"/>
    <x v="0"/>
    <s v="03.16.15"/>
    <x v="6"/>
    <x v="0"/>
    <x v="5"/>
    <s v="Direção Financeira"/>
    <s v="03.16.15"/>
    <s v="Direção Financeira"/>
    <s v="03.16.15"/>
    <x v="20"/>
    <x v="0"/>
    <x v="1"/>
    <x v="5"/>
    <x v="0"/>
    <x v="0"/>
    <x v="2"/>
    <x v="0"/>
    <x v="2"/>
    <s v="2022-03-25"/>
    <x v="1"/>
    <n v="28308"/>
    <x v="0"/>
    <m/>
    <x v="0"/>
    <m/>
    <x v="60"/>
    <n v="100478446"/>
    <x v="0"/>
    <x v="0"/>
    <s v="Direção Financeira"/>
    <s v="ORI"/>
    <x v="0"/>
    <m/>
    <x v="0"/>
    <x v="0"/>
    <x v="0"/>
    <x v="0"/>
    <x v="0"/>
    <x v="0"/>
    <x v="0"/>
    <x v="0"/>
    <x v="0"/>
    <x v="0"/>
    <x v="0"/>
    <s v="Direção Financeira"/>
    <x v="0"/>
    <x v="0"/>
    <x v="0"/>
    <x v="0"/>
    <x v="0"/>
    <x v="0"/>
    <x v="0"/>
    <s v="000675"/>
    <x v="0"/>
    <x v="0"/>
    <x v="0"/>
    <x v="0"/>
    <s v="Pagamento a favor do Sr.Pericles Emanuel Mendes pelo serviço prestado na administração da delegação da Ribeira de Principal, coordenação dos serviço de saneamento na zona norte do concelho, referente ao mês de março 2022, conforme contrato em anexo. "/>
  </r>
  <r>
    <x v="1"/>
    <n v="0"/>
    <n v="0"/>
    <n v="0"/>
    <n v="2300"/>
    <x v="4039"/>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92"/>
    <x v="0"/>
    <x v="0"/>
    <x v="1"/>
    <x v="0"/>
    <s v="Pagamento a favor do Sr. Filomeno Jacinto Correia pela prestação de serviço de fiscalização, referente ao mês de março 2022, conforme contrato em anexo. "/>
  </r>
  <r>
    <x v="1"/>
    <n v="0"/>
    <n v="0"/>
    <n v="0"/>
    <n v="13030"/>
    <x v="4039"/>
    <x v="0"/>
    <x v="1"/>
    <x v="0"/>
    <s v="03.16.15"/>
    <x v="6"/>
    <x v="0"/>
    <x v="5"/>
    <s v="Direção Financeira"/>
    <s v="03.16.15"/>
    <s v="Direção Financeira"/>
    <s v="03.16.15"/>
    <x v="20"/>
    <x v="0"/>
    <x v="1"/>
    <x v="5"/>
    <x v="0"/>
    <x v="0"/>
    <x v="2"/>
    <x v="0"/>
    <x v="2"/>
    <s v="2022-03-25"/>
    <x v="1"/>
    <n v="13030"/>
    <x v="0"/>
    <m/>
    <x v="0"/>
    <m/>
    <x v="182"/>
    <n v="100463616"/>
    <x v="0"/>
    <x v="0"/>
    <s v="Direção Financeira"/>
    <s v="ORI"/>
    <x v="0"/>
    <m/>
    <x v="0"/>
    <x v="0"/>
    <x v="0"/>
    <x v="0"/>
    <x v="0"/>
    <x v="0"/>
    <x v="0"/>
    <x v="0"/>
    <x v="0"/>
    <x v="0"/>
    <x v="0"/>
    <s v="Direção Financeira"/>
    <x v="0"/>
    <x v="0"/>
    <x v="0"/>
    <x v="0"/>
    <x v="0"/>
    <x v="0"/>
    <x v="0"/>
    <s v="000692"/>
    <x v="0"/>
    <x v="0"/>
    <x v="0"/>
    <x v="0"/>
    <s v="Pagamento a favor do Sr. Filomeno Jacinto Correia pela prestação de serviço de fiscalização, referente ao mês de março 2022, conforme contrato em anexo. "/>
  </r>
  <r>
    <x v="1"/>
    <n v="0"/>
    <n v="0"/>
    <n v="0"/>
    <n v="2300"/>
    <x v="4040"/>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78"/>
    <x v="0"/>
    <x v="0"/>
    <x v="1"/>
    <x v="0"/>
    <s v="Pagamento a favor da Srª. Zuleica Carolina Tavares, pelo serviço prestado no espaço jovem de Flamengos, referente ao mês de março 2022, conforme contrato anexo."/>
  </r>
  <r>
    <x v="1"/>
    <n v="0"/>
    <n v="0"/>
    <n v="0"/>
    <n v="13030"/>
    <x v="4040"/>
    <x v="0"/>
    <x v="1"/>
    <x v="0"/>
    <s v="03.16.15"/>
    <x v="6"/>
    <x v="0"/>
    <x v="5"/>
    <s v="Direção Financeira"/>
    <s v="03.16.15"/>
    <s v="Direção Financeira"/>
    <s v="03.16.15"/>
    <x v="20"/>
    <x v="0"/>
    <x v="1"/>
    <x v="5"/>
    <x v="0"/>
    <x v="0"/>
    <x v="2"/>
    <x v="0"/>
    <x v="2"/>
    <s v="2022-03-25"/>
    <x v="1"/>
    <n v="13030"/>
    <x v="0"/>
    <m/>
    <x v="0"/>
    <m/>
    <x v="121"/>
    <n v="100479046"/>
    <x v="0"/>
    <x v="0"/>
    <s v="Direção Financeira"/>
    <s v="ORI"/>
    <x v="0"/>
    <m/>
    <x v="0"/>
    <x v="0"/>
    <x v="0"/>
    <x v="0"/>
    <x v="0"/>
    <x v="0"/>
    <x v="0"/>
    <x v="0"/>
    <x v="0"/>
    <x v="0"/>
    <x v="0"/>
    <s v="Direção Financeira"/>
    <x v="0"/>
    <x v="0"/>
    <x v="0"/>
    <x v="0"/>
    <x v="0"/>
    <x v="0"/>
    <x v="0"/>
    <s v="000678"/>
    <x v="0"/>
    <x v="0"/>
    <x v="0"/>
    <x v="0"/>
    <s v="Pagamento a favor da Srª. Zuleica Carolina Tavares, pelo serviço prestado no espaço jovem de Flamengos, referente ao mês de março 2022, conforme contrato anexo."/>
  </r>
  <r>
    <x v="1"/>
    <n v="0"/>
    <n v="0"/>
    <n v="0"/>
    <n v="10109"/>
    <x v="4041"/>
    <x v="0"/>
    <x v="1"/>
    <x v="0"/>
    <s v="03.16.15"/>
    <x v="6"/>
    <x v="0"/>
    <x v="5"/>
    <s v="Direção Financeira"/>
    <s v="03.16.15"/>
    <s v="Direção Financeira"/>
    <s v="03.16.15"/>
    <x v="20"/>
    <x v="0"/>
    <x v="1"/>
    <x v="5"/>
    <x v="0"/>
    <x v="0"/>
    <x v="2"/>
    <x v="0"/>
    <x v="2"/>
    <s v="2022-03-25"/>
    <x v="1"/>
    <n v="10109"/>
    <x v="0"/>
    <m/>
    <x v="0"/>
    <m/>
    <x v="3"/>
    <n v="100474696"/>
    <x v="0"/>
    <x v="1"/>
    <s v="Direção Financeira"/>
    <s v="ORI"/>
    <x v="0"/>
    <m/>
    <x v="0"/>
    <x v="0"/>
    <x v="0"/>
    <x v="0"/>
    <x v="0"/>
    <x v="0"/>
    <x v="0"/>
    <x v="0"/>
    <x v="0"/>
    <x v="0"/>
    <x v="0"/>
    <s v="Direção Financeira"/>
    <x v="0"/>
    <x v="0"/>
    <x v="0"/>
    <x v="0"/>
    <x v="0"/>
    <x v="0"/>
    <x v="0"/>
    <s v="000663"/>
    <x v="0"/>
    <x v="0"/>
    <x v="1"/>
    <x v="0"/>
    <s v="Pagamento a favor do Sr. Austelino Cardoso Martins, pelo serviço prestado a Câmara na digitalização e harmonização dos registros matriciais, plantas de localização e outras informação relativas aos prédios, referente ao mês de março 2022, conforme contrato anexo. "/>
  </r>
  <r>
    <x v="1"/>
    <n v="0"/>
    <n v="0"/>
    <n v="0"/>
    <n v="57287"/>
    <x v="4041"/>
    <x v="0"/>
    <x v="1"/>
    <x v="0"/>
    <s v="03.16.15"/>
    <x v="6"/>
    <x v="0"/>
    <x v="5"/>
    <s v="Direção Financeira"/>
    <s v="03.16.15"/>
    <s v="Direção Financeira"/>
    <s v="03.16.15"/>
    <x v="20"/>
    <x v="0"/>
    <x v="1"/>
    <x v="5"/>
    <x v="0"/>
    <x v="0"/>
    <x v="2"/>
    <x v="0"/>
    <x v="2"/>
    <s v="2022-03-25"/>
    <x v="1"/>
    <n v="57287"/>
    <x v="0"/>
    <m/>
    <x v="0"/>
    <m/>
    <x v="97"/>
    <n v="100477691"/>
    <x v="0"/>
    <x v="0"/>
    <s v="Direção Financeira"/>
    <s v="ORI"/>
    <x v="0"/>
    <m/>
    <x v="0"/>
    <x v="0"/>
    <x v="0"/>
    <x v="0"/>
    <x v="0"/>
    <x v="0"/>
    <x v="0"/>
    <x v="0"/>
    <x v="0"/>
    <x v="0"/>
    <x v="0"/>
    <s v="Direção Financeira"/>
    <x v="0"/>
    <x v="0"/>
    <x v="0"/>
    <x v="0"/>
    <x v="0"/>
    <x v="0"/>
    <x v="0"/>
    <s v="000663"/>
    <x v="0"/>
    <x v="0"/>
    <x v="0"/>
    <x v="0"/>
    <s v="Pagamento a favor do Sr. Austelino Cardoso Martins, pelo serviço prestado a Câmara na digitalização e harmonização dos registros matriciais, plantas de localização e outras informação relativas aos prédios, referente ao mês de março 2022, conforme contrato anexo. "/>
  </r>
  <r>
    <x v="1"/>
    <n v="0"/>
    <n v="0"/>
    <n v="0"/>
    <n v="4995"/>
    <x v="4042"/>
    <x v="0"/>
    <x v="1"/>
    <x v="0"/>
    <s v="03.16.15"/>
    <x v="6"/>
    <x v="0"/>
    <x v="5"/>
    <s v="Direção Financeira"/>
    <s v="03.16.15"/>
    <s v="Direção Financeira"/>
    <s v="03.16.15"/>
    <x v="20"/>
    <x v="0"/>
    <x v="1"/>
    <x v="5"/>
    <x v="0"/>
    <x v="0"/>
    <x v="2"/>
    <x v="0"/>
    <x v="2"/>
    <s v="2022-03-25"/>
    <x v="1"/>
    <n v="4995"/>
    <x v="0"/>
    <m/>
    <x v="0"/>
    <m/>
    <x v="3"/>
    <n v="100474696"/>
    <x v="0"/>
    <x v="1"/>
    <s v="Direção Financeira"/>
    <s v="ORI"/>
    <x v="0"/>
    <m/>
    <x v="0"/>
    <x v="0"/>
    <x v="0"/>
    <x v="0"/>
    <x v="0"/>
    <x v="0"/>
    <x v="0"/>
    <x v="0"/>
    <x v="0"/>
    <x v="0"/>
    <x v="0"/>
    <s v="Direção Financeira"/>
    <x v="0"/>
    <x v="0"/>
    <x v="0"/>
    <x v="0"/>
    <x v="0"/>
    <x v="0"/>
    <x v="0"/>
    <s v="000683"/>
    <x v="0"/>
    <x v="0"/>
    <x v="1"/>
    <x v="0"/>
    <s v="Pagamento a favor da Sr. Nilce de Jesus Furtado da Costa, pelo serviço prestado a Câmara no Gabinete de Auditoria Interna, referente ao mês de março de 2022, conforme contrato em anexo."/>
  </r>
  <r>
    <x v="1"/>
    <n v="0"/>
    <n v="0"/>
    <n v="0"/>
    <n v="28308"/>
    <x v="4042"/>
    <x v="0"/>
    <x v="1"/>
    <x v="0"/>
    <s v="03.16.15"/>
    <x v="6"/>
    <x v="0"/>
    <x v="5"/>
    <s v="Direção Financeira"/>
    <s v="03.16.15"/>
    <s v="Direção Financeira"/>
    <s v="03.16.15"/>
    <x v="20"/>
    <x v="0"/>
    <x v="1"/>
    <x v="5"/>
    <x v="0"/>
    <x v="0"/>
    <x v="2"/>
    <x v="0"/>
    <x v="2"/>
    <s v="2022-03-25"/>
    <x v="1"/>
    <n v="28308"/>
    <x v="0"/>
    <m/>
    <x v="0"/>
    <m/>
    <x v="262"/>
    <n v="100479156"/>
    <x v="0"/>
    <x v="0"/>
    <s v="Direção Financeira"/>
    <s v="ORI"/>
    <x v="0"/>
    <m/>
    <x v="0"/>
    <x v="0"/>
    <x v="0"/>
    <x v="0"/>
    <x v="0"/>
    <x v="0"/>
    <x v="0"/>
    <x v="0"/>
    <x v="0"/>
    <x v="0"/>
    <x v="0"/>
    <s v="Direção Financeira"/>
    <x v="0"/>
    <x v="0"/>
    <x v="0"/>
    <x v="0"/>
    <x v="0"/>
    <x v="0"/>
    <x v="0"/>
    <s v="000683"/>
    <x v="0"/>
    <x v="0"/>
    <x v="0"/>
    <x v="0"/>
    <s v="Pagamento a favor da Sr. Nilce de Jesus Furtado da Costa, pelo serviço prestado a Câmara no Gabinete de Auditoria Interna, referente ao mês de março de 2022, conforme contrato em anexo."/>
  </r>
  <r>
    <x v="1"/>
    <n v="0"/>
    <n v="0"/>
    <n v="0"/>
    <n v="2300"/>
    <x v="4043"/>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79"/>
    <x v="0"/>
    <x v="0"/>
    <x v="1"/>
    <x v="0"/>
    <s v="Pagamento a favor do Sr. Jefferson Vaz, pelo serviço prestado no centro da juventude de Achada Monte referente ao mês de março 2022, conforme contrato em anexo.   "/>
  </r>
  <r>
    <x v="1"/>
    <n v="0"/>
    <n v="0"/>
    <n v="0"/>
    <n v="13030"/>
    <x v="4043"/>
    <x v="0"/>
    <x v="1"/>
    <x v="0"/>
    <s v="03.16.15"/>
    <x v="6"/>
    <x v="0"/>
    <x v="5"/>
    <s v="Direção Financeira"/>
    <s v="03.16.15"/>
    <s v="Direção Financeira"/>
    <s v="03.16.15"/>
    <x v="20"/>
    <x v="0"/>
    <x v="1"/>
    <x v="5"/>
    <x v="0"/>
    <x v="0"/>
    <x v="2"/>
    <x v="0"/>
    <x v="2"/>
    <s v="2022-03-25"/>
    <x v="1"/>
    <n v="13030"/>
    <x v="0"/>
    <m/>
    <x v="0"/>
    <m/>
    <x v="62"/>
    <n v="100477387"/>
    <x v="0"/>
    <x v="0"/>
    <s v="Direção Financeira"/>
    <s v="ORI"/>
    <x v="0"/>
    <m/>
    <x v="0"/>
    <x v="0"/>
    <x v="0"/>
    <x v="0"/>
    <x v="0"/>
    <x v="0"/>
    <x v="0"/>
    <x v="0"/>
    <x v="0"/>
    <x v="0"/>
    <x v="0"/>
    <s v="Direção Financeira"/>
    <x v="0"/>
    <x v="0"/>
    <x v="0"/>
    <x v="0"/>
    <x v="0"/>
    <x v="0"/>
    <x v="0"/>
    <s v="000679"/>
    <x v="0"/>
    <x v="0"/>
    <x v="0"/>
    <x v="0"/>
    <s v="Pagamento a favor do Sr. Jefferson Vaz, pelo serviço prestado no centro da juventude de Achada Monte referente ao mês de março 2022, conforme contrato em anexo.   "/>
  </r>
  <r>
    <x v="1"/>
    <n v="0"/>
    <n v="0"/>
    <n v="0"/>
    <n v="2300"/>
    <x v="4044"/>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61"/>
    <x v="0"/>
    <x v="0"/>
    <x v="1"/>
    <x v="0"/>
    <s v="Pagamento a favor da Srª. Ana Maria Lopes, pelo serviço prestado na fiscalização da delegação Municipal, referente ao mês de março 2022, conforme contrato em anexo. "/>
  </r>
  <r>
    <x v="1"/>
    <n v="0"/>
    <n v="0"/>
    <n v="0"/>
    <n v="13030"/>
    <x v="4044"/>
    <x v="0"/>
    <x v="1"/>
    <x v="0"/>
    <s v="03.16.15"/>
    <x v="6"/>
    <x v="0"/>
    <x v="5"/>
    <s v="Direção Financeira"/>
    <s v="03.16.15"/>
    <s v="Direção Financeira"/>
    <s v="03.16.15"/>
    <x v="20"/>
    <x v="0"/>
    <x v="1"/>
    <x v="5"/>
    <x v="0"/>
    <x v="0"/>
    <x v="2"/>
    <x v="0"/>
    <x v="2"/>
    <s v="2022-03-25"/>
    <x v="1"/>
    <n v="13030"/>
    <x v="0"/>
    <m/>
    <x v="0"/>
    <m/>
    <x v="369"/>
    <n v="100476884"/>
    <x v="0"/>
    <x v="0"/>
    <s v="Direção Financeira"/>
    <s v="ORI"/>
    <x v="0"/>
    <m/>
    <x v="0"/>
    <x v="0"/>
    <x v="0"/>
    <x v="0"/>
    <x v="0"/>
    <x v="0"/>
    <x v="0"/>
    <x v="0"/>
    <x v="0"/>
    <x v="0"/>
    <x v="0"/>
    <s v="Direção Financeira"/>
    <x v="0"/>
    <x v="0"/>
    <x v="0"/>
    <x v="0"/>
    <x v="0"/>
    <x v="0"/>
    <x v="0"/>
    <s v="000661"/>
    <x v="0"/>
    <x v="0"/>
    <x v="0"/>
    <x v="0"/>
    <s v="Pagamento a favor da Srª. Ana Maria Lopes, pelo serviço prestado na fiscalização da delegação Municipal, referente ao mês de março 2022, conforme contrato em anexo. "/>
  </r>
  <r>
    <x v="1"/>
    <n v="0"/>
    <n v="0"/>
    <n v="0"/>
    <n v="2223"/>
    <x v="4045"/>
    <x v="0"/>
    <x v="1"/>
    <x v="0"/>
    <s v="03.16.15"/>
    <x v="6"/>
    <x v="0"/>
    <x v="5"/>
    <s v="Direção Financeira"/>
    <s v="03.16.15"/>
    <s v="Direção Financeira"/>
    <s v="03.16.15"/>
    <x v="20"/>
    <x v="0"/>
    <x v="1"/>
    <x v="5"/>
    <x v="0"/>
    <x v="0"/>
    <x v="2"/>
    <x v="0"/>
    <x v="2"/>
    <s v="2022-03-25"/>
    <x v="1"/>
    <n v="2223"/>
    <x v="0"/>
    <m/>
    <x v="0"/>
    <m/>
    <x v="3"/>
    <n v="100474696"/>
    <x v="0"/>
    <x v="1"/>
    <s v="Direção Financeira"/>
    <s v="ORI"/>
    <x v="0"/>
    <m/>
    <x v="0"/>
    <x v="0"/>
    <x v="0"/>
    <x v="0"/>
    <x v="0"/>
    <x v="0"/>
    <x v="0"/>
    <x v="0"/>
    <x v="0"/>
    <x v="0"/>
    <x v="0"/>
    <s v="Direção Financeira"/>
    <x v="0"/>
    <x v="0"/>
    <x v="0"/>
    <x v="0"/>
    <x v="0"/>
    <x v="0"/>
    <x v="0"/>
    <s v="000685"/>
    <x v="0"/>
    <x v="0"/>
    <x v="1"/>
    <x v="0"/>
    <s v="Pagamento a favor do Sr. Rolando Rocha, pelo serviço de fiscalização no parque de estacionamento referente ao mês de março 2022, conforme contrato em anexo."/>
  </r>
  <r>
    <x v="1"/>
    <n v="0"/>
    <n v="0"/>
    <n v="0"/>
    <n v="12596"/>
    <x v="4045"/>
    <x v="0"/>
    <x v="1"/>
    <x v="0"/>
    <s v="03.16.15"/>
    <x v="6"/>
    <x v="0"/>
    <x v="5"/>
    <s v="Direção Financeira"/>
    <s v="03.16.15"/>
    <s v="Direção Financeira"/>
    <s v="03.16.15"/>
    <x v="20"/>
    <x v="0"/>
    <x v="1"/>
    <x v="5"/>
    <x v="0"/>
    <x v="0"/>
    <x v="2"/>
    <x v="0"/>
    <x v="2"/>
    <s v="2022-03-25"/>
    <x v="1"/>
    <n v="12596"/>
    <x v="0"/>
    <m/>
    <x v="0"/>
    <m/>
    <x v="112"/>
    <n v="100476148"/>
    <x v="0"/>
    <x v="0"/>
    <s v="Direção Financeira"/>
    <s v="ORI"/>
    <x v="0"/>
    <m/>
    <x v="0"/>
    <x v="0"/>
    <x v="0"/>
    <x v="0"/>
    <x v="0"/>
    <x v="0"/>
    <x v="0"/>
    <x v="0"/>
    <x v="0"/>
    <x v="0"/>
    <x v="0"/>
    <s v="Direção Financeira"/>
    <x v="0"/>
    <x v="0"/>
    <x v="0"/>
    <x v="0"/>
    <x v="0"/>
    <x v="0"/>
    <x v="0"/>
    <s v="000685"/>
    <x v="0"/>
    <x v="0"/>
    <x v="0"/>
    <x v="0"/>
    <s v="Pagamento a favor do Sr. Rolando Rocha, pelo serviço de fiscalização no parque de estacionamento referente ao mês de março 2022, conforme contrato em anexo."/>
  </r>
  <r>
    <x v="1"/>
    <n v="0"/>
    <n v="0"/>
    <n v="0"/>
    <n v="2300"/>
    <x v="4046"/>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69"/>
    <x v="0"/>
    <x v="0"/>
    <x v="1"/>
    <x v="0"/>
    <s v="Pagamento a favor da Srª. Ilicina Correia Fortes, pelo serviço prestado de saneamento e limpeza urbana, referente ao mês de março 2022, conforme contrato em anexo. "/>
  </r>
  <r>
    <x v="1"/>
    <n v="0"/>
    <n v="0"/>
    <n v="0"/>
    <n v="13030"/>
    <x v="4046"/>
    <x v="0"/>
    <x v="1"/>
    <x v="0"/>
    <s v="01.27.02.11"/>
    <x v="14"/>
    <x v="2"/>
    <x v="2"/>
    <s v="Saneamento básico"/>
    <s v="01.27.02"/>
    <s v="Saneamento básico"/>
    <s v="01.27.02"/>
    <x v="4"/>
    <x v="0"/>
    <x v="3"/>
    <x v="2"/>
    <x v="0"/>
    <x v="1"/>
    <x v="2"/>
    <x v="0"/>
    <x v="2"/>
    <s v="2022-03-25"/>
    <x v="1"/>
    <n v="13030"/>
    <x v="0"/>
    <m/>
    <x v="0"/>
    <m/>
    <x v="111"/>
    <n v="100475755"/>
    <x v="0"/>
    <x v="0"/>
    <s v="Reforço do saneamento básico"/>
    <s v="ORI"/>
    <x v="0"/>
    <m/>
    <x v="0"/>
    <x v="0"/>
    <x v="0"/>
    <x v="0"/>
    <x v="0"/>
    <x v="0"/>
    <x v="0"/>
    <x v="1"/>
    <x v="0"/>
    <x v="0"/>
    <x v="0"/>
    <s v="Reforço do saneamento básico"/>
    <x v="0"/>
    <x v="0"/>
    <x v="0"/>
    <x v="0"/>
    <x v="1"/>
    <x v="0"/>
    <x v="0"/>
    <s v="000669"/>
    <x v="0"/>
    <x v="0"/>
    <x v="0"/>
    <x v="0"/>
    <s v="Pagamento a favor da Srª. Ilicina Correia Fortes, pelo serviço prestado de saneamento e limpeza urbana, referente ao mês de março 2022, conforme contrato em anexo. "/>
  </r>
  <r>
    <x v="1"/>
    <n v="0"/>
    <n v="0"/>
    <n v="0"/>
    <n v="10109"/>
    <x v="4047"/>
    <x v="0"/>
    <x v="1"/>
    <x v="0"/>
    <s v="03.16.15"/>
    <x v="6"/>
    <x v="0"/>
    <x v="5"/>
    <s v="Direção Financeira"/>
    <s v="03.16.15"/>
    <s v="Direção Financeira"/>
    <s v="03.16.15"/>
    <x v="20"/>
    <x v="0"/>
    <x v="1"/>
    <x v="5"/>
    <x v="0"/>
    <x v="0"/>
    <x v="2"/>
    <x v="0"/>
    <x v="2"/>
    <s v="2022-03-25"/>
    <x v="1"/>
    <n v="10109"/>
    <x v="0"/>
    <m/>
    <x v="0"/>
    <m/>
    <x v="3"/>
    <n v="100474696"/>
    <x v="0"/>
    <x v="1"/>
    <s v="Direção Financeira"/>
    <s v="ORI"/>
    <x v="0"/>
    <m/>
    <x v="0"/>
    <x v="0"/>
    <x v="0"/>
    <x v="0"/>
    <x v="0"/>
    <x v="0"/>
    <x v="0"/>
    <x v="0"/>
    <x v="0"/>
    <x v="0"/>
    <x v="0"/>
    <s v="Direção Financeira"/>
    <x v="0"/>
    <x v="0"/>
    <x v="0"/>
    <x v="0"/>
    <x v="0"/>
    <x v="0"/>
    <x v="0"/>
    <s v="000690"/>
    <x v="0"/>
    <x v="0"/>
    <x v="1"/>
    <x v="0"/>
    <s v="Pagamento ao Sr. Aristides Levy Borges, pela prestação de serviço como técnico superior responsável pela administração e cursos ministrados pela escola do mar, referente ao mês de março 2022, conforme contrato em anexo."/>
  </r>
  <r>
    <x v="1"/>
    <n v="0"/>
    <n v="0"/>
    <n v="0"/>
    <n v="57287"/>
    <x v="4047"/>
    <x v="0"/>
    <x v="1"/>
    <x v="0"/>
    <s v="03.16.15"/>
    <x v="6"/>
    <x v="0"/>
    <x v="5"/>
    <s v="Direção Financeira"/>
    <s v="03.16.15"/>
    <s v="Direção Financeira"/>
    <s v="03.16.15"/>
    <x v="20"/>
    <x v="0"/>
    <x v="1"/>
    <x v="5"/>
    <x v="0"/>
    <x v="0"/>
    <x v="2"/>
    <x v="0"/>
    <x v="2"/>
    <s v="2022-03-25"/>
    <x v="1"/>
    <n v="57287"/>
    <x v="0"/>
    <m/>
    <x v="0"/>
    <m/>
    <x v="214"/>
    <n v="100411663"/>
    <x v="0"/>
    <x v="0"/>
    <s v="Direção Financeira"/>
    <s v="ORI"/>
    <x v="0"/>
    <m/>
    <x v="0"/>
    <x v="0"/>
    <x v="0"/>
    <x v="0"/>
    <x v="0"/>
    <x v="0"/>
    <x v="0"/>
    <x v="0"/>
    <x v="0"/>
    <x v="0"/>
    <x v="0"/>
    <s v="Direção Financeira"/>
    <x v="0"/>
    <x v="0"/>
    <x v="0"/>
    <x v="0"/>
    <x v="0"/>
    <x v="0"/>
    <x v="0"/>
    <s v="000690"/>
    <x v="0"/>
    <x v="0"/>
    <x v="0"/>
    <x v="0"/>
    <s v="Pagamento ao Sr. Aristides Levy Borges, pela prestação de serviço como técnico superior responsável pela administração e cursos ministrados pela escola do mar, referente ao mês de março 2022, conforme contrato em anexo."/>
  </r>
  <r>
    <x v="1"/>
    <n v="0"/>
    <n v="0"/>
    <n v="0"/>
    <n v="2300"/>
    <x v="4048"/>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81"/>
    <x v="0"/>
    <x v="0"/>
    <x v="1"/>
    <x v="0"/>
    <s v="Pagamento a favor da Srª. Cleiza Rosana Fortes, pela prestação de serviço de saneamento e limpeza urbana, referente ao mês de março de 2022, conforme contrato em anexo.  "/>
  </r>
  <r>
    <x v="1"/>
    <n v="0"/>
    <n v="0"/>
    <n v="0"/>
    <n v="13030"/>
    <x v="4048"/>
    <x v="0"/>
    <x v="1"/>
    <x v="0"/>
    <s v="01.27.02.11"/>
    <x v="14"/>
    <x v="2"/>
    <x v="2"/>
    <s v="Saneamento básico"/>
    <s v="01.27.02"/>
    <s v="Saneamento básico"/>
    <s v="01.27.02"/>
    <x v="4"/>
    <x v="0"/>
    <x v="3"/>
    <x v="2"/>
    <x v="0"/>
    <x v="1"/>
    <x v="2"/>
    <x v="0"/>
    <x v="2"/>
    <s v="2022-03-25"/>
    <x v="1"/>
    <n v="13030"/>
    <x v="0"/>
    <m/>
    <x v="0"/>
    <m/>
    <x v="203"/>
    <n v="100478909"/>
    <x v="0"/>
    <x v="0"/>
    <s v="Reforço do saneamento básico"/>
    <s v="ORI"/>
    <x v="0"/>
    <m/>
    <x v="0"/>
    <x v="0"/>
    <x v="0"/>
    <x v="0"/>
    <x v="0"/>
    <x v="0"/>
    <x v="0"/>
    <x v="1"/>
    <x v="0"/>
    <x v="0"/>
    <x v="0"/>
    <s v="Reforço do saneamento básico"/>
    <x v="0"/>
    <x v="0"/>
    <x v="0"/>
    <x v="0"/>
    <x v="1"/>
    <x v="0"/>
    <x v="0"/>
    <s v="000681"/>
    <x v="0"/>
    <x v="0"/>
    <x v="0"/>
    <x v="0"/>
    <s v="Pagamento a favor da Srª. Cleiza Rosana Fortes, pela prestação de serviço de saneamento e limpeza urbana, referente ao mês de março de 2022, conforme contrato em anexo.  "/>
  </r>
  <r>
    <x v="0"/>
    <n v="0"/>
    <n v="0"/>
    <n v="0"/>
    <n v="2300"/>
    <x v="4049"/>
    <x v="0"/>
    <x v="1"/>
    <x v="0"/>
    <s v="01.23.04.14"/>
    <x v="1"/>
    <x v="1"/>
    <x v="1"/>
    <s v="Ambiente"/>
    <s v="01.23.04"/>
    <s v="Ambiente"/>
    <s v="01.23.04"/>
    <x v="1"/>
    <x v="0"/>
    <x v="1"/>
    <x v="1"/>
    <x v="0"/>
    <x v="1"/>
    <x v="1"/>
    <x v="0"/>
    <x v="2"/>
    <s v="2022-03-25"/>
    <x v="1"/>
    <n v="2300"/>
    <x v="0"/>
    <m/>
    <x v="0"/>
    <m/>
    <x v="3"/>
    <n v="100474696"/>
    <x v="0"/>
    <x v="1"/>
    <s v="Criação e Manutenção de Espaços Verdes"/>
    <s v="ORI"/>
    <x v="0"/>
    <s v="CMEV"/>
    <x v="0"/>
    <x v="0"/>
    <x v="0"/>
    <x v="0"/>
    <x v="0"/>
    <x v="0"/>
    <x v="0"/>
    <x v="1"/>
    <x v="0"/>
    <x v="0"/>
    <x v="0"/>
    <s v="Criação e Manutenção de Espaços Verdes"/>
    <x v="0"/>
    <x v="0"/>
    <x v="0"/>
    <x v="0"/>
    <x v="1"/>
    <x v="0"/>
    <x v="0"/>
    <s v="000677"/>
    <x v="0"/>
    <x v="0"/>
    <x v="1"/>
    <x v="0"/>
    <s v="Pagamento a favor da Srª. Silvina Gomes Furtado, pelo serviço prestado na limpeza urbana e de cuidados dos espaços verdes do concelho, referente ao mês de março 2022, conforme contrato em anexo.  "/>
  </r>
  <r>
    <x v="0"/>
    <n v="0"/>
    <n v="0"/>
    <n v="0"/>
    <n v="13030"/>
    <x v="4049"/>
    <x v="0"/>
    <x v="1"/>
    <x v="0"/>
    <s v="01.23.04.14"/>
    <x v="1"/>
    <x v="1"/>
    <x v="1"/>
    <s v="Ambiente"/>
    <s v="01.23.04"/>
    <s v="Ambiente"/>
    <s v="01.23.04"/>
    <x v="1"/>
    <x v="0"/>
    <x v="1"/>
    <x v="1"/>
    <x v="0"/>
    <x v="1"/>
    <x v="1"/>
    <x v="0"/>
    <x v="2"/>
    <s v="2022-03-25"/>
    <x v="1"/>
    <n v="13030"/>
    <x v="0"/>
    <m/>
    <x v="0"/>
    <m/>
    <x v="266"/>
    <n v="100478816"/>
    <x v="0"/>
    <x v="0"/>
    <s v="Criação e Manutenção de Espaços Verdes"/>
    <s v="ORI"/>
    <x v="0"/>
    <s v="CMEV"/>
    <x v="0"/>
    <x v="0"/>
    <x v="0"/>
    <x v="0"/>
    <x v="0"/>
    <x v="0"/>
    <x v="0"/>
    <x v="1"/>
    <x v="0"/>
    <x v="0"/>
    <x v="0"/>
    <s v="Criação e Manutenção de Espaços Verdes"/>
    <x v="0"/>
    <x v="0"/>
    <x v="0"/>
    <x v="0"/>
    <x v="1"/>
    <x v="0"/>
    <x v="0"/>
    <s v="000677"/>
    <x v="0"/>
    <x v="0"/>
    <x v="0"/>
    <x v="0"/>
    <s v="Pagamento a favor da Srª. Silvina Gomes Furtado, pelo serviço prestado na limpeza urbana e de cuidados dos espaços verdes do concelho, referente ao mês de março 2022, conforme contrato em anexo.  "/>
  </r>
  <r>
    <x v="1"/>
    <n v="0"/>
    <n v="0"/>
    <n v="0"/>
    <n v="35000"/>
    <x v="4050"/>
    <x v="0"/>
    <x v="1"/>
    <x v="0"/>
    <s v="03.16.15"/>
    <x v="6"/>
    <x v="0"/>
    <x v="5"/>
    <s v="Direção Financeira"/>
    <s v="03.16.15"/>
    <s v="Direção Financeira"/>
    <s v="03.16.15"/>
    <x v="7"/>
    <x v="0"/>
    <x v="1"/>
    <x v="1"/>
    <x v="0"/>
    <x v="0"/>
    <x v="2"/>
    <x v="0"/>
    <x v="2"/>
    <s v="2022-03-25"/>
    <x v="1"/>
    <n v="35000"/>
    <x v="0"/>
    <m/>
    <x v="0"/>
    <m/>
    <x v="5"/>
    <n v="100476920"/>
    <x v="0"/>
    <x v="0"/>
    <s v="Direção Financeira"/>
    <s v="ORI"/>
    <x v="0"/>
    <m/>
    <x v="0"/>
    <x v="0"/>
    <x v="0"/>
    <x v="0"/>
    <x v="0"/>
    <x v="0"/>
    <x v="0"/>
    <x v="0"/>
    <x v="0"/>
    <x v="0"/>
    <x v="0"/>
    <s v="Direção Financeira"/>
    <x v="0"/>
    <x v="0"/>
    <x v="0"/>
    <x v="0"/>
    <x v="0"/>
    <x v="0"/>
    <x v="0"/>
    <s v="000708"/>
    <x v="0"/>
    <x v="0"/>
    <x v="0"/>
    <x v="0"/>
    <s v="Pagamento a favor Felisberto Carvalho Auto, pela aquisição de Gasóleo, conforme anexo."/>
  </r>
  <r>
    <x v="1"/>
    <n v="0"/>
    <n v="0"/>
    <n v="0"/>
    <n v="1350"/>
    <x v="4051"/>
    <x v="0"/>
    <x v="1"/>
    <x v="0"/>
    <s v="03.16.15"/>
    <x v="6"/>
    <x v="0"/>
    <x v="5"/>
    <s v="Direção Financeira"/>
    <s v="03.16.15"/>
    <s v="Direção Financeira"/>
    <s v="03.16.15"/>
    <x v="20"/>
    <x v="0"/>
    <x v="1"/>
    <x v="5"/>
    <x v="0"/>
    <x v="0"/>
    <x v="2"/>
    <x v="0"/>
    <x v="2"/>
    <s v="2022-03-25"/>
    <x v="1"/>
    <n v="1350"/>
    <x v="0"/>
    <m/>
    <x v="0"/>
    <m/>
    <x v="3"/>
    <n v="100474696"/>
    <x v="0"/>
    <x v="1"/>
    <s v="Direção Financeira"/>
    <s v="ORI"/>
    <x v="0"/>
    <m/>
    <x v="0"/>
    <x v="0"/>
    <x v="0"/>
    <x v="0"/>
    <x v="0"/>
    <x v="0"/>
    <x v="0"/>
    <x v="0"/>
    <x v="0"/>
    <x v="0"/>
    <x v="0"/>
    <s v="Direção Financeira"/>
    <x v="0"/>
    <x v="0"/>
    <x v="0"/>
    <x v="0"/>
    <x v="0"/>
    <x v="0"/>
    <x v="0"/>
    <s v="000694"/>
    <x v="0"/>
    <x v="0"/>
    <x v="1"/>
    <x v="0"/>
    <s v="Pamento a favor da Srª. Anilda de Jesus Borges, pela prestação de serviço de confeçoês de refeições no jardim de infância, referente ao mês de março 2022, conforme contrato em anexo."/>
  </r>
  <r>
    <x v="1"/>
    <n v="0"/>
    <n v="0"/>
    <n v="0"/>
    <n v="7650"/>
    <x v="4051"/>
    <x v="0"/>
    <x v="1"/>
    <x v="0"/>
    <s v="03.16.15"/>
    <x v="6"/>
    <x v="0"/>
    <x v="5"/>
    <s v="Direção Financeira"/>
    <s v="03.16.15"/>
    <s v="Direção Financeira"/>
    <s v="03.16.15"/>
    <x v="20"/>
    <x v="0"/>
    <x v="1"/>
    <x v="5"/>
    <x v="0"/>
    <x v="0"/>
    <x v="2"/>
    <x v="0"/>
    <x v="2"/>
    <s v="2022-03-25"/>
    <x v="1"/>
    <n v="7650"/>
    <x v="0"/>
    <m/>
    <x v="0"/>
    <m/>
    <x v="186"/>
    <n v="100479319"/>
    <x v="0"/>
    <x v="0"/>
    <s v="Direção Financeira"/>
    <s v="ORI"/>
    <x v="0"/>
    <m/>
    <x v="0"/>
    <x v="0"/>
    <x v="0"/>
    <x v="0"/>
    <x v="0"/>
    <x v="0"/>
    <x v="0"/>
    <x v="0"/>
    <x v="0"/>
    <x v="0"/>
    <x v="0"/>
    <s v="Direção Financeira"/>
    <x v="0"/>
    <x v="0"/>
    <x v="0"/>
    <x v="0"/>
    <x v="0"/>
    <x v="0"/>
    <x v="0"/>
    <s v="000694"/>
    <x v="0"/>
    <x v="0"/>
    <x v="0"/>
    <x v="0"/>
    <s v="Pamento a favor da Srª. Anilda de Jesus Borges, pela prestação de serviço de confeçoês de refeições no jardim de infância, referente ao mês de março 2022, conforme contrato em anexo."/>
  </r>
  <r>
    <x v="1"/>
    <n v="0"/>
    <n v="0"/>
    <n v="0"/>
    <n v="4995"/>
    <x v="4052"/>
    <x v="0"/>
    <x v="0"/>
    <x v="0"/>
    <s v="80.02.01"/>
    <x v="3"/>
    <x v="3"/>
    <x v="3"/>
    <s v="Retenções Iur"/>
    <s v="80.02.01"/>
    <s v="Retenções Iur"/>
    <s v="80.02.01"/>
    <x v="3"/>
    <x v="0"/>
    <x v="2"/>
    <x v="1"/>
    <x v="1"/>
    <x v="2"/>
    <x v="0"/>
    <x v="0"/>
    <x v="2"/>
    <s v="2022-03-25"/>
    <x v="1"/>
    <n v="4995"/>
    <x v="0"/>
    <m/>
    <x v="0"/>
    <m/>
    <x v="3"/>
    <n v="100474696"/>
    <x v="0"/>
    <x v="0"/>
    <s v="Retenções Iur"/>
    <s v="ORI"/>
    <x v="0"/>
    <s v="RIUR"/>
    <x v="0"/>
    <x v="0"/>
    <x v="0"/>
    <x v="0"/>
    <x v="0"/>
    <x v="0"/>
    <x v="0"/>
    <x v="0"/>
    <x v="0"/>
    <x v="0"/>
    <x v="0"/>
    <s v="Retenções Iur"/>
    <x v="0"/>
    <x v="0"/>
    <x v="0"/>
    <x v="0"/>
    <x v="2"/>
    <x v="0"/>
    <x v="0"/>
    <s v="000000"/>
    <x v="0"/>
    <x v="1"/>
    <x v="0"/>
    <x v="0"/>
    <s v="RETENCAO OT"/>
  </r>
  <r>
    <x v="2"/>
    <n v="0"/>
    <n v="0"/>
    <n v="0"/>
    <n v="84866"/>
    <x v="4053"/>
    <x v="0"/>
    <x v="1"/>
    <x v="0"/>
    <s v="80.02.10.26"/>
    <x v="21"/>
    <x v="3"/>
    <x v="3"/>
    <s v="Outros"/>
    <s v="80.02.10"/>
    <s v="Outros"/>
    <s v="80.02.10"/>
    <x v="74"/>
    <x v="0"/>
    <x v="6"/>
    <x v="16"/>
    <x v="1"/>
    <x v="2"/>
    <x v="2"/>
    <x v="0"/>
    <x v="2"/>
    <s v="2022-03-28"/>
    <x v="1"/>
    <n v="84866"/>
    <x v="0"/>
    <m/>
    <x v="0"/>
    <m/>
    <x v="210"/>
    <n v="100479234"/>
    <x v="0"/>
    <x v="0"/>
    <s v="Retenção Sansung"/>
    <s v="ORI"/>
    <x v="0"/>
    <s v="RS"/>
    <x v="0"/>
    <x v="0"/>
    <x v="0"/>
    <x v="0"/>
    <x v="0"/>
    <x v="0"/>
    <x v="0"/>
    <x v="1"/>
    <x v="0"/>
    <x v="0"/>
    <x v="0"/>
    <s v="Retenção Sansung"/>
    <x v="0"/>
    <x v="0"/>
    <x v="0"/>
    <x v="0"/>
    <x v="2"/>
    <x v="0"/>
    <x v="0"/>
    <s v="000704"/>
    <x v="0"/>
    <x v="1"/>
    <x v="0"/>
    <x v="0"/>
    <s v="Pagamento a favor da M&amp;J Tech, pelo fornecimento de bens diversos aos funcionários do serviço, referente a mês de Março de 2022 , conforme anexo.  "/>
  </r>
  <r>
    <x v="1"/>
    <n v="0"/>
    <n v="0"/>
    <n v="0"/>
    <n v="1400"/>
    <x v="4054"/>
    <x v="0"/>
    <x v="0"/>
    <x v="0"/>
    <s v="80.02.01"/>
    <x v="3"/>
    <x v="3"/>
    <x v="3"/>
    <s v="Retenções Iur"/>
    <s v="80.02.01"/>
    <s v="Retenções Iur"/>
    <s v="80.02.01"/>
    <x v="3"/>
    <x v="0"/>
    <x v="2"/>
    <x v="1"/>
    <x v="1"/>
    <x v="2"/>
    <x v="0"/>
    <x v="0"/>
    <x v="2"/>
    <s v="2022-03-09"/>
    <x v="1"/>
    <n v="1400"/>
    <x v="0"/>
    <m/>
    <x v="0"/>
    <m/>
    <x v="3"/>
    <n v="100474696"/>
    <x v="0"/>
    <x v="0"/>
    <s v="Retenções Iur"/>
    <s v="ORI"/>
    <x v="0"/>
    <s v="RIUR"/>
    <x v="0"/>
    <x v="0"/>
    <x v="0"/>
    <x v="0"/>
    <x v="0"/>
    <x v="0"/>
    <x v="0"/>
    <x v="0"/>
    <x v="0"/>
    <x v="0"/>
    <x v="0"/>
    <s v="Retenções Iur"/>
    <x v="0"/>
    <x v="0"/>
    <x v="0"/>
    <x v="0"/>
    <x v="2"/>
    <x v="0"/>
    <x v="0"/>
    <s v="000000"/>
    <x v="0"/>
    <x v="1"/>
    <x v="0"/>
    <x v="0"/>
    <s v="RETENCAO OT"/>
  </r>
  <r>
    <x v="1"/>
    <n v="0"/>
    <n v="0"/>
    <n v="0"/>
    <n v="3200"/>
    <x v="4055"/>
    <x v="0"/>
    <x v="0"/>
    <x v="0"/>
    <s v="03.03.10"/>
    <x v="0"/>
    <x v="0"/>
    <x v="0"/>
    <s v="Receitas Da Câmara"/>
    <s v="03.03.10"/>
    <s v="Receitas Da Câmara"/>
    <s v="03.03.10"/>
    <x v="37"/>
    <x v="0"/>
    <x v="5"/>
    <x v="4"/>
    <x v="0"/>
    <x v="0"/>
    <x v="0"/>
    <x v="0"/>
    <x v="2"/>
    <s v="2022-03-25"/>
    <x v="1"/>
    <n v="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0"/>
    <x v="4056"/>
    <x v="0"/>
    <x v="0"/>
    <x v="0"/>
    <s v="03.03.10"/>
    <x v="0"/>
    <x v="0"/>
    <x v="0"/>
    <s v="Receitas Da Câmara"/>
    <s v="03.03.10"/>
    <s v="Receitas Da Câmara"/>
    <s v="03.03.10"/>
    <x v="47"/>
    <x v="0"/>
    <x v="5"/>
    <x v="13"/>
    <x v="0"/>
    <x v="0"/>
    <x v="0"/>
    <x v="0"/>
    <x v="2"/>
    <s v="2022-03-25"/>
    <x v="1"/>
    <n v="1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
    <x v="4057"/>
    <x v="0"/>
    <x v="0"/>
    <x v="0"/>
    <s v="03.03.10"/>
    <x v="0"/>
    <x v="0"/>
    <x v="0"/>
    <s v="Receitas Da Câmara"/>
    <s v="03.03.10"/>
    <s v="Receitas Da Câmara"/>
    <s v="03.03.10"/>
    <x v="39"/>
    <x v="0"/>
    <x v="5"/>
    <x v="4"/>
    <x v="0"/>
    <x v="0"/>
    <x v="0"/>
    <x v="0"/>
    <x v="2"/>
    <s v="2022-03-25"/>
    <x v="1"/>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00"/>
    <x v="4058"/>
    <x v="0"/>
    <x v="0"/>
    <x v="0"/>
    <s v="03.03.10"/>
    <x v="0"/>
    <x v="0"/>
    <x v="0"/>
    <s v="Receitas Da Câmara"/>
    <s v="03.03.10"/>
    <s v="Receitas Da Câmara"/>
    <s v="03.03.10"/>
    <x v="35"/>
    <x v="0"/>
    <x v="1"/>
    <x v="11"/>
    <x v="0"/>
    <x v="0"/>
    <x v="0"/>
    <x v="0"/>
    <x v="2"/>
    <s v="2022-03-25"/>
    <x v="1"/>
    <n v="9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4059"/>
    <x v="0"/>
    <x v="0"/>
    <x v="0"/>
    <s v="03.03.10"/>
    <x v="0"/>
    <x v="0"/>
    <x v="0"/>
    <s v="Receitas Da Câmara"/>
    <s v="03.03.10"/>
    <s v="Receitas Da Câmara"/>
    <s v="03.03.10"/>
    <x v="48"/>
    <x v="0"/>
    <x v="5"/>
    <x v="4"/>
    <x v="0"/>
    <x v="0"/>
    <x v="0"/>
    <x v="0"/>
    <x v="2"/>
    <s v="2022-03-25"/>
    <x v="1"/>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
    <x v="4060"/>
    <x v="0"/>
    <x v="0"/>
    <x v="0"/>
    <s v="03.03.10"/>
    <x v="0"/>
    <x v="0"/>
    <x v="0"/>
    <s v="Receitas Da Câmara"/>
    <s v="03.03.10"/>
    <s v="Receitas Da Câmara"/>
    <s v="03.03.10"/>
    <x v="36"/>
    <x v="0"/>
    <x v="5"/>
    <x v="4"/>
    <x v="0"/>
    <x v="0"/>
    <x v="0"/>
    <x v="0"/>
    <x v="2"/>
    <s v="2022-03-25"/>
    <x v="1"/>
    <n v="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0"/>
    <x v="4061"/>
    <x v="0"/>
    <x v="0"/>
    <x v="0"/>
    <s v="03.03.10"/>
    <x v="0"/>
    <x v="0"/>
    <x v="0"/>
    <s v="Receitas Da Câmara"/>
    <s v="03.03.10"/>
    <s v="Receitas Da Câmara"/>
    <s v="03.03.10"/>
    <x v="44"/>
    <x v="0"/>
    <x v="5"/>
    <x v="4"/>
    <x v="0"/>
    <x v="0"/>
    <x v="0"/>
    <x v="0"/>
    <x v="2"/>
    <s v="2022-03-25"/>
    <x v="1"/>
    <n v="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91"/>
    <x v="4062"/>
    <x v="0"/>
    <x v="0"/>
    <x v="0"/>
    <s v="03.03.10"/>
    <x v="0"/>
    <x v="0"/>
    <x v="0"/>
    <s v="Receitas Da Câmara"/>
    <s v="03.03.10"/>
    <s v="Receitas Da Câmara"/>
    <s v="03.03.10"/>
    <x v="38"/>
    <x v="0"/>
    <x v="1"/>
    <x v="1"/>
    <x v="0"/>
    <x v="0"/>
    <x v="0"/>
    <x v="0"/>
    <x v="2"/>
    <s v="2022-03-25"/>
    <x v="1"/>
    <n v="239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280"/>
    <x v="4063"/>
    <x v="0"/>
    <x v="0"/>
    <x v="0"/>
    <s v="03.03.10"/>
    <x v="0"/>
    <x v="0"/>
    <x v="0"/>
    <s v="Receitas Da Câmara"/>
    <s v="03.03.10"/>
    <s v="Receitas Da Câmara"/>
    <s v="03.03.10"/>
    <x v="40"/>
    <x v="0"/>
    <x v="5"/>
    <x v="4"/>
    <x v="0"/>
    <x v="0"/>
    <x v="0"/>
    <x v="0"/>
    <x v="2"/>
    <s v="2022-03-25"/>
    <x v="1"/>
    <n v="172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
    <x v="4064"/>
    <x v="0"/>
    <x v="1"/>
    <x v="0"/>
    <s v="01.27.02.15"/>
    <x v="2"/>
    <x v="2"/>
    <x v="2"/>
    <s v="Saneamento básico"/>
    <s v="01.27.02"/>
    <s v="Saneamento básico"/>
    <s v="01.27.02"/>
    <x v="2"/>
    <x v="0"/>
    <x v="1"/>
    <x v="1"/>
    <x v="0"/>
    <x v="1"/>
    <x v="1"/>
    <x v="0"/>
    <x v="2"/>
    <s v="2022-03-29"/>
    <x v="1"/>
    <n v="30000"/>
    <x v="0"/>
    <m/>
    <x v="0"/>
    <m/>
    <x v="5"/>
    <n v="100476920"/>
    <x v="0"/>
    <x v="0"/>
    <s v="Transferência de Residuos Aterro Santiago"/>
    <s v="ORI"/>
    <x v="0"/>
    <m/>
    <x v="0"/>
    <x v="0"/>
    <x v="0"/>
    <x v="0"/>
    <x v="0"/>
    <x v="0"/>
    <x v="0"/>
    <x v="1"/>
    <x v="0"/>
    <x v="0"/>
    <x v="0"/>
    <s v="Transferência de Residuos Aterro Santiago"/>
    <x v="0"/>
    <x v="0"/>
    <x v="0"/>
    <x v="0"/>
    <x v="1"/>
    <x v="0"/>
    <x v="0"/>
    <s v="000712"/>
    <x v="0"/>
    <x v="0"/>
    <x v="0"/>
    <x v="0"/>
    <s v="Pagamento a favor de Felisberto Carvalho Auto, pela aquisição de 234.17L de Combustível destinado ao camião de Recolha de Lixo, conforme proposta em anexo."/>
  </r>
  <r>
    <x v="1"/>
    <n v="0"/>
    <n v="0"/>
    <n v="0"/>
    <n v="2300"/>
    <x v="4065"/>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66"/>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67"/>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68"/>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5583"/>
    <x v="4069"/>
    <x v="0"/>
    <x v="0"/>
    <x v="0"/>
    <s v="80.02.10.26"/>
    <x v="21"/>
    <x v="3"/>
    <x v="3"/>
    <s v="Outros"/>
    <s v="80.02.10"/>
    <s v="Outros"/>
    <s v="80.02.10"/>
    <x v="31"/>
    <x v="0"/>
    <x v="2"/>
    <x v="10"/>
    <x v="1"/>
    <x v="2"/>
    <x v="0"/>
    <x v="0"/>
    <x v="2"/>
    <s v="2022-03-25"/>
    <x v="1"/>
    <n v="5583"/>
    <x v="0"/>
    <m/>
    <x v="0"/>
    <m/>
    <x v="37"/>
    <n v="100479277"/>
    <x v="0"/>
    <x v="0"/>
    <s v="Retenção Sansung"/>
    <s v="ORI"/>
    <x v="0"/>
    <s v="RS"/>
    <x v="0"/>
    <x v="0"/>
    <x v="0"/>
    <x v="0"/>
    <x v="0"/>
    <x v="0"/>
    <x v="0"/>
    <x v="1"/>
    <x v="0"/>
    <x v="0"/>
    <x v="0"/>
    <s v="Retenção Sansung"/>
    <x v="0"/>
    <x v="0"/>
    <x v="0"/>
    <x v="0"/>
    <x v="2"/>
    <x v="0"/>
    <x v="0"/>
    <s v="000000"/>
    <x v="0"/>
    <x v="1"/>
    <x v="0"/>
    <x v="0"/>
    <s v="RETENCAO OT"/>
  </r>
  <r>
    <x v="1"/>
    <n v="0"/>
    <n v="0"/>
    <n v="0"/>
    <n v="2300"/>
    <x v="4070"/>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71"/>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72"/>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3137"/>
    <x v="4073"/>
    <x v="0"/>
    <x v="0"/>
    <x v="0"/>
    <s v="80.02.01"/>
    <x v="3"/>
    <x v="3"/>
    <x v="3"/>
    <s v="Retenções Iur"/>
    <s v="80.02.01"/>
    <s v="Retenções Iur"/>
    <s v="80.02.01"/>
    <x v="3"/>
    <x v="0"/>
    <x v="2"/>
    <x v="1"/>
    <x v="1"/>
    <x v="2"/>
    <x v="0"/>
    <x v="0"/>
    <x v="2"/>
    <s v="2022-03-24"/>
    <x v="1"/>
    <n v="3137"/>
    <x v="0"/>
    <m/>
    <x v="0"/>
    <m/>
    <x v="3"/>
    <n v="100474696"/>
    <x v="0"/>
    <x v="0"/>
    <s v="Retenções Iur"/>
    <s v="ORI"/>
    <x v="0"/>
    <s v="RIUR"/>
    <x v="0"/>
    <x v="0"/>
    <x v="0"/>
    <x v="0"/>
    <x v="0"/>
    <x v="0"/>
    <x v="0"/>
    <x v="0"/>
    <x v="0"/>
    <x v="0"/>
    <x v="0"/>
    <s v="Retenções Iur"/>
    <x v="0"/>
    <x v="0"/>
    <x v="0"/>
    <x v="0"/>
    <x v="2"/>
    <x v="0"/>
    <x v="0"/>
    <s v="000000"/>
    <x v="0"/>
    <x v="1"/>
    <x v="0"/>
    <x v="0"/>
    <s v="RETENCAO OT"/>
  </r>
  <r>
    <x v="1"/>
    <n v="0"/>
    <n v="0"/>
    <n v="0"/>
    <n v="4995"/>
    <x v="4074"/>
    <x v="0"/>
    <x v="0"/>
    <x v="0"/>
    <s v="80.02.01"/>
    <x v="3"/>
    <x v="3"/>
    <x v="3"/>
    <s v="Retenções Iur"/>
    <s v="80.02.01"/>
    <s v="Retenções Iur"/>
    <s v="80.02.01"/>
    <x v="3"/>
    <x v="0"/>
    <x v="2"/>
    <x v="1"/>
    <x v="1"/>
    <x v="2"/>
    <x v="0"/>
    <x v="0"/>
    <x v="2"/>
    <s v="2022-03-25"/>
    <x v="1"/>
    <n v="4995"/>
    <x v="0"/>
    <m/>
    <x v="0"/>
    <m/>
    <x v="3"/>
    <n v="100474696"/>
    <x v="0"/>
    <x v="0"/>
    <s v="Retenções Iur"/>
    <s v="ORI"/>
    <x v="0"/>
    <s v="RIUR"/>
    <x v="0"/>
    <x v="0"/>
    <x v="0"/>
    <x v="0"/>
    <x v="0"/>
    <x v="0"/>
    <x v="0"/>
    <x v="0"/>
    <x v="0"/>
    <x v="0"/>
    <x v="0"/>
    <s v="Retenções Iur"/>
    <x v="0"/>
    <x v="0"/>
    <x v="0"/>
    <x v="0"/>
    <x v="2"/>
    <x v="0"/>
    <x v="0"/>
    <s v="000000"/>
    <x v="0"/>
    <x v="1"/>
    <x v="0"/>
    <x v="0"/>
    <s v="RETENCAO OT"/>
  </r>
  <r>
    <x v="1"/>
    <n v="0"/>
    <n v="0"/>
    <n v="0"/>
    <n v="2300"/>
    <x v="4075"/>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76"/>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77"/>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78"/>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79"/>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080"/>
    <x v="0"/>
    <x v="0"/>
    <x v="0"/>
    <s v="80.02.01"/>
    <x v="3"/>
    <x v="3"/>
    <x v="3"/>
    <s v="Retenções Iur"/>
    <s v="80.02.01"/>
    <s v="Retenções Iur"/>
    <s v="80.02.01"/>
    <x v="3"/>
    <x v="0"/>
    <x v="2"/>
    <x v="1"/>
    <x v="1"/>
    <x v="2"/>
    <x v="0"/>
    <x v="0"/>
    <x v="2"/>
    <s v="2022-03-25"/>
    <x v="1"/>
    <n v="2300"/>
    <x v="0"/>
    <m/>
    <x v="0"/>
    <m/>
    <x v="3"/>
    <n v="100474696"/>
    <x v="0"/>
    <x v="0"/>
    <s v="Retenções Iur"/>
    <s v="ORI"/>
    <x v="0"/>
    <s v="RIUR"/>
    <x v="0"/>
    <x v="0"/>
    <x v="0"/>
    <x v="0"/>
    <x v="0"/>
    <x v="0"/>
    <x v="0"/>
    <x v="0"/>
    <x v="0"/>
    <x v="0"/>
    <x v="0"/>
    <s v="Retenções Iur"/>
    <x v="0"/>
    <x v="0"/>
    <x v="0"/>
    <x v="0"/>
    <x v="2"/>
    <x v="0"/>
    <x v="0"/>
    <s v="000000"/>
    <x v="0"/>
    <x v="1"/>
    <x v="0"/>
    <x v="0"/>
    <s v="RETENCAO OT"/>
  </r>
  <r>
    <x v="1"/>
    <n v="0"/>
    <n v="0"/>
    <n v="0"/>
    <n v="25813"/>
    <x v="4081"/>
    <x v="0"/>
    <x v="0"/>
    <x v="0"/>
    <s v="80.02.01"/>
    <x v="3"/>
    <x v="3"/>
    <x v="3"/>
    <s v="Retenções Iur"/>
    <s v="80.02.01"/>
    <s v="Retenções Iur"/>
    <s v="80.02.01"/>
    <x v="3"/>
    <x v="0"/>
    <x v="2"/>
    <x v="1"/>
    <x v="1"/>
    <x v="2"/>
    <x v="0"/>
    <x v="0"/>
    <x v="2"/>
    <s v="2022-03-23"/>
    <x v="1"/>
    <n v="25813"/>
    <x v="0"/>
    <m/>
    <x v="0"/>
    <m/>
    <x v="3"/>
    <n v="100474696"/>
    <x v="0"/>
    <x v="0"/>
    <s v="Retenções Iur"/>
    <s v="ORI"/>
    <x v="0"/>
    <s v="RIUR"/>
    <x v="0"/>
    <x v="0"/>
    <x v="0"/>
    <x v="0"/>
    <x v="0"/>
    <x v="0"/>
    <x v="0"/>
    <x v="0"/>
    <x v="0"/>
    <x v="0"/>
    <x v="0"/>
    <s v="Retenções Iur"/>
    <x v="0"/>
    <x v="0"/>
    <x v="0"/>
    <x v="0"/>
    <x v="2"/>
    <x v="0"/>
    <x v="0"/>
    <s v="000000"/>
    <x v="0"/>
    <x v="1"/>
    <x v="0"/>
    <x v="0"/>
    <s v="RETENCAO OT"/>
  </r>
  <r>
    <x v="1"/>
    <n v="0"/>
    <n v="0"/>
    <n v="0"/>
    <n v="22869"/>
    <x v="4082"/>
    <x v="0"/>
    <x v="0"/>
    <x v="0"/>
    <s v="80.02.10.01"/>
    <x v="9"/>
    <x v="3"/>
    <x v="3"/>
    <s v="Outros"/>
    <s v="80.02.10"/>
    <s v="Outros"/>
    <s v="80.02.10"/>
    <x v="29"/>
    <x v="0"/>
    <x v="2"/>
    <x v="1"/>
    <x v="1"/>
    <x v="2"/>
    <x v="0"/>
    <x v="0"/>
    <x v="2"/>
    <s v="2022-03-23"/>
    <x v="1"/>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6411"/>
    <x v="4083"/>
    <x v="0"/>
    <x v="0"/>
    <x v="0"/>
    <s v="80.02.01"/>
    <x v="3"/>
    <x v="3"/>
    <x v="3"/>
    <s v="Retenções Iur"/>
    <s v="80.02.01"/>
    <s v="Retenções Iur"/>
    <s v="80.02.01"/>
    <x v="3"/>
    <x v="0"/>
    <x v="2"/>
    <x v="1"/>
    <x v="1"/>
    <x v="2"/>
    <x v="0"/>
    <x v="0"/>
    <x v="2"/>
    <s v="2022-03-23"/>
    <x v="1"/>
    <n v="6411"/>
    <x v="0"/>
    <m/>
    <x v="0"/>
    <m/>
    <x v="3"/>
    <n v="100474696"/>
    <x v="0"/>
    <x v="0"/>
    <s v="Retenções Iur"/>
    <s v="ORI"/>
    <x v="0"/>
    <s v="RIUR"/>
    <x v="0"/>
    <x v="0"/>
    <x v="0"/>
    <x v="0"/>
    <x v="0"/>
    <x v="0"/>
    <x v="0"/>
    <x v="0"/>
    <x v="0"/>
    <x v="0"/>
    <x v="0"/>
    <s v="Retenções Iur"/>
    <x v="0"/>
    <x v="0"/>
    <x v="0"/>
    <x v="0"/>
    <x v="2"/>
    <x v="0"/>
    <x v="0"/>
    <s v="000000"/>
    <x v="0"/>
    <x v="1"/>
    <x v="0"/>
    <x v="0"/>
    <s v="RETENCAO OT"/>
  </r>
  <r>
    <x v="1"/>
    <n v="0"/>
    <n v="0"/>
    <n v="0"/>
    <n v="4400"/>
    <x v="4084"/>
    <x v="0"/>
    <x v="0"/>
    <x v="0"/>
    <s v="03.03.10"/>
    <x v="0"/>
    <x v="0"/>
    <x v="0"/>
    <s v="Receitas Da Câmara"/>
    <s v="03.03.10"/>
    <s v="Receitas Da Câmara"/>
    <s v="03.03.10"/>
    <x v="37"/>
    <x v="0"/>
    <x v="5"/>
    <x v="4"/>
    <x v="0"/>
    <x v="0"/>
    <x v="0"/>
    <x v="0"/>
    <x v="2"/>
    <s v="2022-03-17"/>
    <x v="1"/>
    <n v="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4085"/>
    <x v="0"/>
    <x v="1"/>
    <x v="0"/>
    <s v="01.25.05.10"/>
    <x v="5"/>
    <x v="4"/>
    <x v="4"/>
    <s v="Saúde"/>
    <s v="01.25.05"/>
    <s v="Saúde"/>
    <s v="01.25.05"/>
    <x v="5"/>
    <x v="0"/>
    <x v="4"/>
    <x v="3"/>
    <x v="0"/>
    <x v="1"/>
    <x v="2"/>
    <x v="0"/>
    <x v="4"/>
    <s v="2022-01-26"/>
    <x v="1"/>
    <n v="4000"/>
    <x v="0"/>
    <m/>
    <x v="0"/>
    <m/>
    <x v="504"/>
    <n v="100476808"/>
    <x v="0"/>
    <x v="0"/>
    <s v="Assistencia social"/>
    <s v="ORI"/>
    <x v="0"/>
    <m/>
    <x v="0"/>
    <x v="0"/>
    <x v="0"/>
    <x v="0"/>
    <x v="0"/>
    <x v="0"/>
    <x v="0"/>
    <x v="1"/>
    <x v="0"/>
    <x v="0"/>
    <x v="0"/>
    <s v="Assistencia social"/>
    <x v="0"/>
    <x v="0"/>
    <x v="0"/>
    <x v="0"/>
    <x v="1"/>
    <x v="0"/>
    <x v="0"/>
    <s v="000082"/>
    <x v="0"/>
    <x v="0"/>
    <x v="0"/>
    <x v="0"/>
    <s v="Ápio financeiro a favor da Sr. Idilia Rocha, para aquisição cesta básica, no âmbito luta contra Covide 19,confrome documento em anexo."/>
  </r>
  <r>
    <x v="0"/>
    <n v="0"/>
    <n v="0"/>
    <n v="0"/>
    <n v="115915"/>
    <x v="4086"/>
    <x v="0"/>
    <x v="1"/>
    <x v="0"/>
    <s v="03.16.15"/>
    <x v="6"/>
    <x v="0"/>
    <x v="5"/>
    <s v="Direção Financeira"/>
    <s v="03.16.15"/>
    <s v="Direção Financeira"/>
    <s v="03.16.15"/>
    <x v="71"/>
    <x v="0"/>
    <x v="1"/>
    <x v="1"/>
    <x v="0"/>
    <x v="0"/>
    <x v="1"/>
    <x v="0"/>
    <x v="4"/>
    <s v="2022-01-31"/>
    <x v="1"/>
    <n v="115915"/>
    <x v="0"/>
    <m/>
    <x v="0"/>
    <m/>
    <x v="0"/>
    <n v="100474914"/>
    <x v="0"/>
    <x v="0"/>
    <s v="Direção Financeira"/>
    <s v="ORI"/>
    <x v="0"/>
    <m/>
    <x v="0"/>
    <x v="0"/>
    <x v="0"/>
    <x v="0"/>
    <x v="0"/>
    <x v="0"/>
    <x v="0"/>
    <x v="1"/>
    <x v="0"/>
    <x v="0"/>
    <x v="0"/>
    <s v="Direção Financeira"/>
    <x v="0"/>
    <x v="0"/>
    <x v="0"/>
    <x v="0"/>
    <x v="0"/>
    <x v="0"/>
    <x v="0"/>
    <s v="000183"/>
    <x v="0"/>
    <x v="0"/>
    <x v="0"/>
    <x v="0"/>
    <s v="pagamento de despesas báncarias (juros), referente a dezembro 2021, conforme extrato em anexo."/>
  </r>
  <r>
    <x v="1"/>
    <n v="0"/>
    <n v="0"/>
    <n v="0"/>
    <n v="2000"/>
    <x v="4087"/>
    <x v="0"/>
    <x v="1"/>
    <x v="0"/>
    <s v="03.16.15"/>
    <x v="6"/>
    <x v="0"/>
    <x v="5"/>
    <s v="Direção Financeira"/>
    <s v="03.16.15"/>
    <s v="Direção Financeira"/>
    <s v="03.16.15"/>
    <x v="9"/>
    <x v="0"/>
    <x v="1"/>
    <x v="5"/>
    <x v="0"/>
    <x v="0"/>
    <x v="2"/>
    <x v="0"/>
    <x v="5"/>
    <s v="2022-02-21"/>
    <x v="1"/>
    <n v="2000"/>
    <x v="0"/>
    <m/>
    <x v="0"/>
    <m/>
    <x v="26"/>
    <n v="100447033"/>
    <x v="0"/>
    <x v="0"/>
    <s v="Direção Financeira"/>
    <s v="ORI"/>
    <x v="0"/>
    <m/>
    <x v="0"/>
    <x v="0"/>
    <x v="0"/>
    <x v="0"/>
    <x v="0"/>
    <x v="0"/>
    <x v="0"/>
    <x v="1"/>
    <x v="0"/>
    <x v="0"/>
    <x v="0"/>
    <s v="Direção Financeira"/>
    <x v="0"/>
    <x v="0"/>
    <x v="0"/>
    <x v="0"/>
    <x v="0"/>
    <x v="0"/>
    <x v="0"/>
    <s v="000322"/>
    <x v="0"/>
    <x v="0"/>
    <x v="0"/>
    <x v="0"/>
    <s v="Ajuda de custo a favor do Secretario Municipal SR. Emanuel Semedo, a quando a sua deslocação em a missão de serviço, conforme anexo. "/>
  </r>
  <r>
    <x v="1"/>
    <n v="0"/>
    <n v="0"/>
    <n v="0"/>
    <n v="92000"/>
    <x v="4088"/>
    <x v="0"/>
    <x v="1"/>
    <x v="0"/>
    <s v="01.28.03.06"/>
    <x v="69"/>
    <x v="5"/>
    <x v="6"/>
    <s v="Proteção Social"/>
    <s v="01.28.03"/>
    <s v="Proteção Social"/>
    <s v="01.28.03"/>
    <x v="4"/>
    <x v="0"/>
    <x v="3"/>
    <x v="2"/>
    <x v="0"/>
    <x v="1"/>
    <x v="2"/>
    <x v="0"/>
    <x v="4"/>
    <s v="2022-01-27"/>
    <x v="1"/>
    <n v="92000"/>
    <x v="0"/>
    <m/>
    <x v="0"/>
    <m/>
    <x v="0"/>
    <n v="100474914"/>
    <x v="0"/>
    <x v="0"/>
    <s v="Apoio a Crianças Vulneráveis "/>
    <s v="ORI"/>
    <x v="0"/>
    <s v="ACV"/>
    <x v="0"/>
    <x v="0"/>
    <x v="0"/>
    <x v="0"/>
    <x v="0"/>
    <x v="0"/>
    <x v="0"/>
    <x v="1"/>
    <x v="0"/>
    <x v="0"/>
    <x v="0"/>
    <s v="Apoio a Crianças Vulneráveis "/>
    <x v="0"/>
    <x v="0"/>
    <x v="0"/>
    <x v="0"/>
    <x v="1"/>
    <x v="0"/>
    <x v="0"/>
    <s v="000145"/>
    <x v="0"/>
    <x v="0"/>
    <x v="0"/>
    <x v="0"/>
    <s v="Pagamento de apoio concedido a favor das crianças vulneraveis do concelho referente ao mês de janeiro 2022, conforme documento em anexo."/>
  </r>
  <r>
    <x v="1"/>
    <n v="0"/>
    <n v="0"/>
    <n v="0"/>
    <n v="1413"/>
    <x v="4089"/>
    <x v="0"/>
    <x v="0"/>
    <x v="0"/>
    <s v="80.02.01"/>
    <x v="3"/>
    <x v="3"/>
    <x v="3"/>
    <s v="Retenções Iur"/>
    <s v="80.02.01"/>
    <s v="Retenções Iur"/>
    <s v="80.02.01"/>
    <x v="3"/>
    <x v="0"/>
    <x v="2"/>
    <x v="1"/>
    <x v="1"/>
    <x v="2"/>
    <x v="0"/>
    <x v="0"/>
    <x v="5"/>
    <s v="2022-02-08"/>
    <x v="1"/>
    <n v="1413"/>
    <x v="0"/>
    <m/>
    <x v="0"/>
    <m/>
    <x v="3"/>
    <n v="100474696"/>
    <x v="0"/>
    <x v="0"/>
    <s v="Retenções Iur"/>
    <s v="ORI"/>
    <x v="0"/>
    <s v="RIUR"/>
    <x v="0"/>
    <x v="0"/>
    <x v="0"/>
    <x v="0"/>
    <x v="0"/>
    <x v="0"/>
    <x v="0"/>
    <x v="0"/>
    <x v="0"/>
    <x v="0"/>
    <x v="0"/>
    <s v="Retenções Iur"/>
    <x v="0"/>
    <x v="0"/>
    <x v="0"/>
    <x v="0"/>
    <x v="2"/>
    <x v="0"/>
    <x v="0"/>
    <s v="000000"/>
    <x v="0"/>
    <x v="1"/>
    <x v="0"/>
    <x v="0"/>
    <s v="RETENCAO OT"/>
  </r>
  <r>
    <x v="1"/>
    <n v="0"/>
    <n v="0"/>
    <n v="0"/>
    <n v="9331"/>
    <x v="4090"/>
    <x v="0"/>
    <x v="1"/>
    <x v="0"/>
    <s v="01.27.04.10"/>
    <x v="4"/>
    <x v="2"/>
    <x v="2"/>
    <s v="Infra-Estruturas e Transportes"/>
    <s v="01.27.04"/>
    <s v="Infra-Estruturas e Transportes"/>
    <s v="01.27.04"/>
    <x v="4"/>
    <x v="0"/>
    <x v="3"/>
    <x v="2"/>
    <x v="0"/>
    <x v="1"/>
    <x v="2"/>
    <x v="0"/>
    <x v="5"/>
    <s v="2022-02-09"/>
    <x v="1"/>
    <n v="9331"/>
    <x v="0"/>
    <m/>
    <x v="0"/>
    <m/>
    <x v="505"/>
    <n v="100479288"/>
    <x v="0"/>
    <x v="0"/>
    <s v="Plano de Mitigação as secas e maus anos agrícolas"/>
    <s v="ORI"/>
    <x v="0"/>
    <m/>
    <x v="0"/>
    <x v="0"/>
    <x v="0"/>
    <x v="0"/>
    <x v="0"/>
    <x v="0"/>
    <x v="0"/>
    <x v="1"/>
    <x v="0"/>
    <x v="0"/>
    <x v="0"/>
    <s v="Plano de Mitigação as secas e maus anos agrícolas"/>
    <x v="0"/>
    <x v="0"/>
    <x v="0"/>
    <x v="0"/>
    <x v="1"/>
    <x v="0"/>
    <x v="0"/>
    <s v="000230"/>
    <x v="0"/>
    <x v="0"/>
    <x v="0"/>
    <x v="0"/>
    <s v="Pagamento a favor do Sr. Júnior Rodrigues dos Reis referente a limpeza e manutenção da estrada de Espinho Branco - Mato Correia, conforme documento em anexo."/>
  </r>
  <r>
    <x v="2"/>
    <n v="0"/>
    <n v="0"/>
    <n v="0"/>
    <n v="84866"/>
    <x v="4091"/>
    <x v="0"/>
    <x v="1"/>
    <x v="0"/>
    <s v="80.02.10.26"/>
    <x v="21"/>
    <x v="3"/>
    <x v="3"/>
    <s v="Outros"/>
    <s v="80.02.10"/>
    <s v="Outros"/>
    <s v="80.02.10"/>
    <x v="74"/>
    <x v="0"/>
    <x v="6"/>
    <x v="16"/>
    <x v="1"/>
    <x v="2"/>
    <x v="2"/>
    <x v="0"/>
    <x v="4"/>
    <s v="2022-01-24"/>
    <x v="1"/>
    <n v="84866"/>
    <x v="0"/>
    <m/>
    <x v="0"/>
    <m/>
    <x v="210"/>
    <n v="100479234"/>
    <x v="0"/>
    <x v="0"/>
    <s v="Retenção Sansung"/>
    <s v="ORI"/>
    <x v="0"/>
    <s v="RS"/>
    <x v="0"/>
    <x v="0"/>
    <x v="0"/>
    <x v="0"/>
    <x v="0"/>
    <x v="0"/>
    <x v="0"/>
    <x v="1"/>
    <x v="0"/>
    <x v="0"/>
    <x v="0"/>
    <s v="Retenção Sansung"/>
    <x v="0"/>
    <x v="0"/>
    <x v="0"/>
    <x v="0"/>
    <x v="2"/>
    <x v="0"/>
    <x v="0"/>
    <s v="099999"/>
    <x v="0"/>
    <x v="1"/>
    <x v="0"/>
    <x v="0"/>
    <s v="Pagamento a favor da M&amp;J Tech, pelo fornecimento de bens diversos aos funcionários do serviço, referente a mês de Dezembro, conforme anexo.  "/>
  </r>
  <r>
    <x v="1"/>
    <n v="0"/>
    <n v="0"/>
    <n v="0"/>
    <n v="2180"/>
    <x v="4092"/>
    <x v="0"/>
    <x v="0"/>
    <x v="0"/>
    <s v="03.03.10"/>
    <x v="0"/>
    <x v="0"/>
    <x v="0"/>
    <s v="Receitas Da Câmara"/>
    <s v="03.03.10"/>
    <s v="Receitas Da Câmara"/>
    <s v="03.03.10"/>
    <x v="39"/>
    <x v="0"/>
    <x v="5"/>
    <x v="4"/>
    <x v="0"/>
    <x v="0"/>
    <x v="0"/>
    <x v="0"/>
    <x v="2"/>
    <s v="2022-03-17"/>
    <x v="1"/>
    <n v="21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71000"/>
    <x v="4093"/>
    <x v="0"/>
    <x v="1"/>
    <x v="0"/>
    <s v="01.27.01.06"/>
    <x v="44"/>
    <x v="2"/>
    <x v="2"/>
    <s v="Ordenamento território"/>
    <s v="01.27.01"/>
    <s v="Ordenamento território"/>
    <s v="01.27.01"/>
    <x v="1"/>
    <x v="0"/>
    <x v="1"/>
    <x v="1"/>
    <x v="0"/>
    <x v="1"/>
    <x v="1"/>
    <x v="0"/>
    <x v="5"/>
    <s v="2022-02-10"/>
    <x v="1"/>
    <n v="171000"/>
    <x v="0"/>
    <m/>
    <x v="0"/>
    <m/>
    <x v="506"/>
    <n v="100476277"/>
    <x v="0"/>
    <x v="0"/>
    <s v="Infraestruturação da Zona do Bácio"/>
    <s v="ORI"/>
    <x v="0"/>
    <m/>
    <x v="0"/>
    <x v="0"/>
    <x v="0"/>
    <x v="0"/>
    <x v="0"/>
    <x v="0"/>
    <x v="0"/>
    <x v="1"/>
    <x v="0"/>
    <x v="0"/>
    <x v="0"/>
    <s v="Infraestruturação da Zona do Bácio"/>
    <x v="0"/>
    <x v="0"/>
    <x v="0"/>
    <x v="0"/>
    <x v="1"/>
    <x v="0"/>
    <x v="0"/>
    <s v="000243"/>
    <x v="0"/>
    <x v="0"/>
    <x v="0"/>
    <x v="0"/>
    <s v="Pagamento ao segundo outorgante do contrato, representado pela Srª. Idalina Lopes Furtado pela indeminização dos terrenos na zona de bacio conforme documento em anexo."/>
  </r>
  <r>
    <x v="1"/>
    <n v="0"/>
    <n v="0"/>
    <n v="0"/>
    <n v="2300"/>
    <x v="4094"/>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5"/>
    <x v="0"/>
    <x v="0"/>
    <x v="1"/>
    <x v="0"/>
    <s v="Pagamento a favor da Srª. Ilicina pelo serviço prestado, na limpeza urbana, referente a mês de fevereiro de 2022, conforme anexo."/>
  </r>
  <r>
    <x v="0"/>
    <n v="0"/>
    <n v="0"/>
    <n v="0"/>
    <n v="5160"/>
    <x v="4095"/>
    <x v="0"/>
    <x v="1"/>
    <x v="0"/>
    <s v="01.27.03.09"/>
    <x v="7"/>
    <x v="2"/>
    <x v="2"/>
    <s v="Gestão de Recursos Hídricos"/>
    <s v="01.27.03"/>
    <s v="Gestão de Recursos Hídricos"/>
    <s v="01.27.03"/>
    <x v="2"/>
    <x v="0"/>
    <x v="1"/>
    <x v="1"/>
    <x v="0"/>
    <x v="1"/>
    <x v="1"/>
    <x v="0"/>
    <x v="4"/>
    <s v="2022-01-06"/>
    <x v="1"/>
    <n v="5160"/>
    <x v="0"/>
    <m/>
    <x v="0"/>
    <m/>
    <x v="25"/>
    <n v="100478968"/>
    <x v="0"/>
    <x v="0"/>
    <s v="Ligações domiciliarias em Esp. Branco, Mato Correia, Flamengos e R.S.Miguel"/>
    <s v="ORI"/>
    <x v="0"/>
    <m/>
    <x v="0"/>
    <x v="0"/>
    <x v="0"/>
    <x v="0"/>
    <x v="0"/>
    <x v="0"/>
    <x v="0"/>
    <x v="1"/>
    <x v="0"/>
    <x v="0"/>
    <x v="0"/>
    <s v="Ligações domiciliarias em Esp. Branco, Mato Correia, Flamengos e R.S.Miguel"/>
    <x v="0"/>
    <x v="0"/>
    <x v="0"/>
    <x v="0"/>
    <x v="1"/>
    <x v="0"/>
    <x v="0"/>
    <s v="000025"/>
    <x v="0"/>
    <x v="0"/>
    <x v="0"/>
    <x v="0"/>
    <s v="Pagamento a favor Churrasqueira Martins, pela a aquisição de 5 almoços servidos aos técnicos da ADS, conforme anexo."/>
  </r>
  <r>
    <x v="1"/>
    <n v="0"/>
    <n v="0"/>
    <n v="0"/>
    <n v="33572"/>
    <x v="4096"/>
    <x v="0"/>
    <x v="1"/>
    <x v="0"/>
    <s v="01.27.04.10"/>
    <x v="4"/>
    <x v="2"/>
    <x v="2"/>
    <s v="Infra-Estruturas e Transportes"/>
    <s v="01.27.04"/>
    <s v="Infra-Estruturas e Transportes"/>
    <s v="01.27.04"/>
    <x v="4"/>
    <x v="0"/>
    <x v="3"/>
    <x v="2"/>
    <x v="0"/>
    <x v="1"/>
    <x v="2"/>
    <x v="0"/>
    <x v="5"/>
    <s v="2022-02-22"/>
    <x v="1"/>
    <n v="33572"/>
    <x v="0"/>
    <m/>
    <x v="0"/>
    <m/>
    <x v="433"/>
    <n v="100478957"/>
    <x v="0"/>
    <x v="0"/>
    <s v="Plano de Mitigação as secas e maus anos agrícolas"/>
    <s v="ORI"/>
    <x v="0"/>
    <m/>
    <x v="0"/>
    <x v="0"/>
    <x v="0"/>
    <x v="0"/>
    <x v="0"/>
    <x v="0"/>
    <x v="0"/>
    <x v="1"/>
    <x v="0"/>
    <x v="0"/>
    <x v="0"/>
    <s v="Plano de Mitigação as secas e maus anos agrícolas"/>
    <x v="0"/>
    <x v="0"/>
    <x v="0"/>
    <x v="0"/>
    <x v="1"/>
    <x v="0"/>
    <x v="0"/>
    <s v="000376"/>
    <x v="0"/>
    <x v="0"/>
    <x v="0"/>
    <x v="0"/>
    <s v="Pagamento a favor do sr. Mário Gorge, pelo trabalho de manobrador de maquina no âmbito de plano de emergência, referente a mês de Fevereiro de 2022, conforme contrato em anexo. "/>
  </r>
  <r>
    <x v="1"/>
    <n v="0"/>
    <n v="0"/>
    <n v="0"/>
    <n v="13030"/>
    <x v="4094"/>
    <x v="0"/>
    <x v="1"/>
    <x v="0"/>
    <s v="01.27.02.11"/>
    <x v="14"/>
    <x v="2"/>
    <x v="2"/>
    <s v="Saneamento básico"/>
    <s v="01.27.02"/>
    <s v="Saneamento básico"/>
    <s v="01.27.02"/>
    <x v="4"/>
    <x v="0"/>
    <x v="3"/>
    <x v="2"/>
    <x v="0"/>
    <x v="1"/>
    <x v="2"/>
    <x v="0"/>
    <x v="5"/>
    <s v="2022-02-22"/>
    <x v="1"/>
    <n v="13030"/>
    <x v="0"/>
    <m/>
    <x v="0"/>
    <m/>
    <x v="111"/>
    <n v="100475755"/>
    <x v="0"/>
    <x v="0"/>
    <s v="Reforço do saneamento básico"/>
    <s v="ORI"/>
    <x v="0"/>
    <m/>
    <x v="0"/>
    <x v="0"/>
    <x v="0"/>
    <x v="0"/>
    <x v="0"/>
    <x v="0"/>
    <x v="0"/>
    <x v="1"/>
    <x v="0"/>
    <x v="0"/>
    <x v="0"/>
    <s v="Reforço do saneamento básico"/>
    <x v="0"/>
    <x v="0"/>
    <x v="0"/>
    <x v="0"/>
    <x v="1"/>
    <x v="0"/>
    <x v="0"/>
    <s v="000365"/>
    <x v="0"/>
    <x v="0"/>
    <x v="0"/>
    <x v="0"/>
    <s v="Pagamento a favor da Srª. Ilicina pelo serviço prestado, na limpeza urbana, referente a mês de fevereiro de 2022, conforme anexo."/>
  </r>
  <r>
    <x v="1"/>
    <n v="0"/>
    <n v="0"/>
    <n v="0"/>
    <n v="5924"/>
    <x v="4096"/>
    <x v="0"/>
    <x v="1"/>
    <x v="0"/>
    <s v="01.27.04.10"/>
    <x v="4"/>
    <x v="2"/>
    <x v="2"/>
    <s v="Infra-Estruturas e Transportes"/>
    <s v="01.27.04"/>
    <s v="Infra-Estruturas e Transportes"/>
    <s v="01.27.04"/>
    <x v="4"/>
    <x v="0"/>
    <x v="3"/>
    <x v="2"/>
    <x v="0"/>
    <x v="1"/>
    <x v="2"/>
    <x v="0"/>
    <x v="5"/>
    <s v="2022-02-22"/>
    <x v="1"/>
    <n v="5924"/>
    <x v="0"/>
    <m/>
    <x v="0"/>
    <m/>
    <x v="3"/>
    <n v="100474696"/>
    <x v="0"/>
    <x v="1"/>
    <s v="Plano de Mitigação as secas e maus anos agrícolas"/>
    <s v="ORI"/>
    <x v="0"/>
    <m/>
    <x v="0"/>
    <x v="0"/>
    <x v="0"/>
    <x v="0"/>
    <x v="0"/>
    <x v="0"/>
    <x v="0"/>
    <x v="1"/>
    <x v="0"/>
    <x v="0"/>
    <x v="0"/>
    <s v="Plano de Mitigação as secas e maus anos agrícolas"/>
    <x v="0"/>
    <x v="0"/>
    <x v="0"/>
    <x v="0"/>
    <x v="1"/>
    <x v="0"/>
    <x v="0"/>
    <s v="000376"/>
    <x v="0"/>
    <x v="0"/>
    <x v="1"/>
    <x v="0"/>
    <s v="Pagamento a favor do sr. Mário Gorge, pelo trabalho de manobrador de maquina no âmbito de plano de emergência, referente a mês de Fevereiro de 2022, conforme contrato em anexo. "/>
  </r>
  <r>
    <x v="0"/>
    <n v="0"/>
    <n v="0"/>
    <n v="0"/>
    <n v="188500"/>
    <x v="4097"/>
    <x v="0"/>
    <x v="1"/>
    <x v="0"/>
    <s v="01.28.01.08"/>
    <x v="30"/>
    <x v="5"/>
    <x v="6"/>
    <s v="Habitação Social"/>
    <s v="01.28.01"/>
    <s v="Habitação Social"/>
    <s v="01.28.01"/>
    <x v="1"/>
    <x v="0"/>
    <x v="1"/>
    <x v="1"/>
    <x v="0"/>
    <x v="1"/>
    <x v="1"/>
    <x v="0"/>
    <x v="5"/>
    <s v="2022-02-23"/>
    <x v="1"/>
    <n v="188500"/>
    <x v="0"/>
    <m/>
    <x v="0"/>
    <m/>
    <x v="507"/>
    <n v="100477455"/>
    <x v="0"/>
    <x v="0"/>
    <s v="Habitações Sociais"/>
    <s v="ORI"/>
    <x v="0"/>
    <s v="HS"/>
    <x v="0"/>
    <x v="0"/>
    <x v="0"/>
    <x v="0"/>
    <x v="0"/>
    <x v="0"/>
    <x v="0"/>
    <x v="1"/>
    <x v="0"/>
    <x v="0"/>
    <x v="0"/>
    <s v="Habitações Sociais"/>
    <x v="0"/>
    <x v="0"/>
    <x v="0"/>
    <x v="0"/>
    <x v="1"/>
    <x v="0"/>
    <x v="0"/>
    <s v="000403"/>
    <x v="0"/>
    <x v="0"/>
    <x v="0"/>
    <x v="0"/>
    <s v="Pagamento a favor Oficina de Carpintaria Domingos, referente a construção e colocação de portas e janelas do Sr José Tavares, conforme proposta em anexo."/>
  </r>
  <r>
    <x v="1"/>
    <n v="0"/>
    <n v="0"/>
    <n v="0"/>
    <n v="11200"/>
    <x v="4098"/>
    <x v="0"/>
    <x v="1"/>
    <x v="0"/>
    <s v="03.16.15"/>
    <x v="6"/>
    <x v="0"/>
    <x v="5"/>
    <s v="Direção Financeira"/>
    <s v="03.16.15"/>
    <s v="Direção Financeira"/>
    <s v="03.16.15"/>
    <x v="9"/>
    <x v="0"/>
    <x v="1"/>
    <x v="5"/>
    <x v="0"/>
    <x v="0"/>
    <x v="2"/>
    <x v="0"/>
    <x v="5"/>
    <s v="2022-02-25"/>
    <x v="1"/>
    <n v="11200"/>
    <x v="0"/>
    <m/>
    <x v="0"/>
    <m/>
    <x v="65"/>
    <n v="100478720"/>
    <x v="0"/>
    <x v="0"/>
    <s v="Direção Financeira"/>
    <s v="ORI"/>
    <x v="0"/>
    <m/>
    <x v="0"/>
    <x v="0"/>
    <x v="0"/>
    <x v="0"/>
    <x v="0"/>
    <x v="0"/>
    <x v="0"/>
    <x v="1"/>
    <x v="0"/>
    <x v="0"/>
    <x v="0"/>
    <s v="Direção Financeira"/>
    <x v="0"/>
    <x v="0"/>
    <x v="0"/>
    <x v="0"/>
    <x v="0"/>
    <x v="0"/>
    <x v="0"/>
    <s v="000000"/>
    <x v="0"/>
    <x v="0"/>
    <x v="0"/>
    <x v="0"/>
    <s v="Ajuda de costo a favor Sr. Moisés do Rosário Leal Gomes Landim, aquando sua deslocação em missão de serviço a cidade Praia no dia 08,11,15,17,21,22,23 e 24 de Fevereiro de 2022, conforme documento em anexo.  "/>
  </r>
  <r>
    <x v="1"/>
    <n v="0"/>
    <n v="0"/>
    <n v="0"/>
    <n v="2300"/>
    <x v="4099"/>
    <x v="0"/>
    <x v="0"/>
    <x v="0"/>
    <s v="80.02.01"/>
    <x v="3"/>
    <x v="3"/>
    <x v="3"/>
    <s v="Retenções Iur"/>
    <s v="80.02.01"/>
    <s v="Retenções Iur"/>
    <s v="80.02.01"/>
    <x v="3"/>
    <x v="0"/>
    <x v="2"/>
    <x v="1"/>
    <x v="1"/>
    <x v="2"/>
    <x v="0"/>
    <x v="0"/>
    <x v="5"/>
    <s v="2022-02-22"/>
    <x v="1"/>
    <n v="2300"/>
    <x v="0"/>
    <m/>
    <x v="0"/>
    <m/>
    <x v="3"/>
    <n v="100474696"/>
    <x v="0"/>
    <x v="0"/>
    <s v="Retenções Iur"/>
    <s v="ORI"/>
    <x v="0"/>
    <s v="RIUR"/>
    <x v="0"/>
    <x v="0"/>
    <x v="0"/>
    <x v="0"/>
    <x v="0"/>
    <x v="0"/>
    <x v="0"/>
    <x v="0"/>
    <x v="0"/>
    <x v="0"/>
    <x v="0"/>
    <s v="Retenções Iur"/>
    <x v="0"/>
    <x v="0"/>
    <x v="0"/>
    <x v="0"/>
    <x v="2"/>
    <x v="0"/>
    <x v="0"/>
    <s v="000000"/>
    <x v="0"/>
    <x v="1"/>
    <x v="0"/>
    <x v="0"/>
    <s v="RETENCAO OT"/>
  </r>
  <r>
    <x v="1"/>
    <n v="0"/>
    <n v="0"/>
    <n v="0"/>
    <n v="7657"/>
    <x v="4100"/>
    <x v="0"/>
    <x v="1"/>
    <x v="0"/>
    <s v="03.16.15"/>
    <x v="6"/>
    <x v="0"/>
    <x v="5"/>
    <s v="Direção Financeira"/>
    <s v="03.16.15"/>
    <s v="Direção Financeira"/>
    <s v="03.16.15"/>
    <x v="43"/>
    <x v="0"/>
    <x v="1"/>
    <x v="1"/>
    <x v="0"/>
    <x v="0"/>
    <x v="2"/>
    <x v="0"/>
    <x v="2"/>
    <s v="2022-03-04"/>
    <x v="1"/>
    <n v="7657"/>
    <x v="0"/>
    <m/>
    <x v="0"/>
    <m/>
    <x v="96"/>
    <n v="100391760"/>
    <x v="0"/>
    <x v="0"/>
    <s v="Direção Financeira"/>
    <s v="ORI"/>
    <x v="0"/>
    <m/>
    <x v="0"/>
    <x v="0"/>
    <x v="0"/>
    <x v="0"/>
    <x v="0"/>
    <x v="0"/>
    <x v="0"/>
    <x v="0"/>
    <x v="0"/>
    <x v="0"/>
    <x v="0"/>
    <s v="Direção Financeira"/>
    <x v="0"/>
    <x v="0"/>
    <x v="0"/>
    <x v="0"/>
    <x v="0"/>
    <x v="0"/>
    <x v="0"/>
    <s v="000498"/>
    <x v="0"/>
    <x v="0"/>
    <x v="0"/>
    <x v="0"/>
    <s v=" Despesa com aquisição de filtro óleo aur, fluido p/brisal, óleo formulo plus e agua destilada, conforme anexo.   "/>
  </r>
  <r>
    <x v="1"/>
    <n v="0"/>
    <n v="0"/>
    <n v="0"/>
    <n v="3000"/>
    <x v="4101"/>
    <x v="0"/>
    <x v="1"/>
    <x v="0"/>
    <s v="01.25.01.10"/>
    <x v="25"/>
    <x v="4"/>
    <x v="4"/>
    <s v="Educação"/>
    <s v="01.25.01"/>
    <s v="Educação"/>
    <s v="01.25.01"/>
    <x v="4"/>
    <x v="0"/>
    <x v="3"/>
    <x v="2"/>
    <x v="0"/>
    <x v="1"/>
    <x v="2"/>
    <x v="0"/>
    <x v="2"/>
    <s v="2022-03-21"/>
    <x v="1"/>
    <n v="3000"/>
    <x v="0"/>
    <m/>
    <x v="0"/>
    <m/>
    <x v="362"/>
    <n v="100476546"/>
    <x v="0"/>
    <x v="0"/>
    <s v="Transporte escolar"/>
    <s v="ORI"/>
    <x v="0"/>
    <m/>
    <x v="0"/>
    <x v="0"/>
    <x v="0"/>
    <x v="0"/>
    <x v="0"/>
    <x v="0"/>
    <x v="0"/>
    <x v="1"/>
    <x v="0"/>
    <x v="0"/>
    <x v="0"/>
    <s v="Transporte escolar"/>
    <x v="0"/>
    <x v="0"/>
    <x v="0"/>
    <x v="0"/>
    <x v="1"/>
    <x v="0"/>
    <x v="0"/>
    <s v="000620"/>
    <x v="0"/>
    <x v="0"/>
    <x v="0"/>
    <x v="0"/>
    <s v="Apoio financeiro a favor do Sr. Jailson Miranda, para pagamento do transporte escolar, conforme documento em anexo."/>
  </r>
  <r>
    <x v="1"/>
    <n v="0"/>
    <n v="0"/>
    <n v="0"/>
    <n v="8213"/>
    <x v="4102"/>
    <x v="0"/>
    <x v="0"/>
    <x v="0"/>
    <s v="80.02.10.01"/>
    <x v="9"/>
    <x v="3"/>
    <x v="3"/>
    <s v="Outros"/>
    <s v="80.02.10"/>
    <s v="Outros"/>
    <s v="80.02.10"/>
    <x v="29"/>
    <x v="0"/>
    <x v="2"/>
    <x v="1"/>
    <x v="1"/>
    <x v="2"/>
    <x v="0"/>
    <x v="0"/>
    <x v="2"/>
    <s v="2022-03-23"/>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4103"/>
    <x v="0"/>
    <x v="0"/>
    <x v="0"/>
    <s v="80.02.10.26"/>
    <x v="21"/>
    <x v="3"/>
    <x v="3"/>
    <s v="Outros"/>
    <s v="80.02.10"/>
    <s v="Outros"/>
    <s v="80.02.10"/>
    <x v="31"/>
    <x v="0"/>
    <x v="2"/>
    <x v="10"/>
    <x v="1"/>
    <x v="2"/>
    <x v="0"/>
    <x v="0"/>
    <x v="2"/>
    <s v="2022-03-23"/>
    <x v="1"/>
    <n v="9940"/>
    <x v="0"/>
    <m/>
    <x v="0"/>
    <m/>
    <x v="37"/>
    <n v="100479277"/>
    <x v="0"/>
    <x v="0"/>
    <s v="Retenção Sansung"/>
    <s v="ORI"/>
    <x v="0"/>
    <s v="RS"/>
    <x v="0"/>
    <x v="0"/>
    <x v="0"/>
    <x v="0"/>
    <x v="0"/>
    <x v="0"/>
    <x v="0"/>
    <x v="1"/>
    <x v="0"/>
    <x v="0"/>
    <x v="0"/>
    <s v="Retenção Sansung"/>
    <x v="0"/>
    <x v="0"/>
    <x v="0"/>
    <x v="0"/>
    <x v="2"/>
    <x v="0"/>
    <x v="0"/>
    <s v="000000"/>
    <x v="0"/>
    <x v="1"/>
    <x v="0"/>
    <x v="0"/>
    <s v="RETENCAO OT"/>
  </r>
  <r>
    <x v="1"/>
    <n v="0"/>
    <n v="0"/>
    <n v="0"/>
    <n v="5157"/>
    <x v="4104"/>
    <x v="0"/>
    <x v="0"/>
    <x v="0"/>
    <s v="80.02.01"/>
    <x v="3"/>
    <x v="3"/>
    <x v="3"/>
    <s v="Retenções Iur"/>
    <s v="80.02.01"/>
    <s v="Retenções Iur"/>
    <s v="80.02.01"/>
    <x v="3"/>
    <x v="0"/>
    <x v="2"/>
    <x v="1"/>
    <x v="1"/>
    <x v="2"/>
    <x v="0"/>
    <x v="0"/>
    <x v="2"/>
    <s v="2022-03-23"/>
    <x v="1"/>
    <n v="5157"/>
    <x v="0"/>
    <m/>
    <x v="0"/>
    <m/>
    <x v="3"/>
    <n v="100474696"/>
    <x v="0"/>
    <x v="0"/>
    <s v="Retenções Iur"/>
    <s v="ORI"/>
    <x v="0"/>
    <s v="RIUR"/>
    <x v="0"/>
    <x v="0"/>
    <x v="0"/>
    <x v="0"/>
    <x v="0"/>
    <x v="0"/>
    <x v="0"/>
    <x v="0"/>
    <x v="0"/>
    <x v="0"/>
    <x v="0"/>
    <s v="Retenções Iur"/>
    <x v="0"/>
    <x v="0"/>
    <x v="0"/>
    <x v="0"/>
    <x v="2"/>
    <x v="0"/>
    <x v="0"/>
    <s v="000000"/>
    <x v="0"/>
    <x v="1"/>
    <x v="0"/>
    <x v="0"/>
    <s v="RETENCAO OT"/>
  </r>
  <r>
    <x v="1"/>
    <n v="0"/>
    <n v="0"/>
    <n v="0"/>
    <n v="9321"/>
    <x v="4105"/>
    <x v="0"/>
    <x v="0"/>
    <x v="0"/>
    <s v="80.02.01"/>
    <x v="3"/>
    <x v="3"/>
    <x v="3"/>
    <s v="Retenções Iur"/>
    <s v="80.02.01"/>
    <s v="Retenções Iur"/>
    <s v="80.02.01"/>
    <x v="3"/>
    <x v="0"/>
    <x v="2"/>
    <x v="1"/>
    <x v="1"/>
    <x v="2"/>
    <x v="0"/>
    <x v="0"/>
    <x v="2"/>
    <s v="2022-03-23"/>
    <x v="1"/>
    <n v="9321"/>
    <x v="0"/>
    <m/>
    <x v="0"/>
    <m/>
    <x v="3"/>
    <n v="100474696"/>
    <x v="0"/>
    <x v="0"/>
    <s v="Retenções Iur"/>
    <s v="ORI"/>
    <x v="0"/>
    <s v="RIUR"/>
    <x v="0"/>
    <x v="0"/>
    <x v="0"/>
    <x v="0"/>
    <x v="0"/>
    <x v="0"/>
    <x v="0"/>
    <x v="0"/>
    <x v="0"/>
    <x v="0"/>
    <x v="0"/>
    <s v="Retenções Iur"/>
    <x v="0"/>
    <x v="0"/>
    <x v="0"/>
    <x v="0"/>
    <x v="2"/>
    <x v="0"/>
    <x v="0"/>
    <s v="000000"/>
    <x v="0"/>
    <x v="1"/>
    <x v="0"/>
    <x v="0"/>
    <s v="RETENCAO OT"/>
  </r>
  <r>
    <x v="1"/>
    <n v="0"/>
    <n v="0"/>
    <n v="0"/>
    <n v="10783"/>
    <x v="4106"/>
    <x v="0"/>
    <x v="0"/>
    <x v="0"/>
    <s v="80.02.10.01"/>
    <x v="9"/>
    <x v="3"/>
    <x v="3"/>
    <s v="Outros"/>
    <s v="80.02.10"/>
    <s v="Outros"/>
    <s v="80.02.10"/>
    <x v="29"/>
    <x v="0"/>
    <x v="2"/>
    <x v="1"/>
    <x v="1"/>
    <x v="2"/>
    <x v="0"/>
    <x v="0"/>
    <x v="2"/>
    <s v="2022-03-23"/>
    <x v="1"/>
    <n v="1078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4107"/>
    <x v="0"/>
    <x v="0"/>
    <x v="0"/>
    <s v="80.02.01"/>
    <x v="3"/>
    <x v="3"/>
    <x v="3"/>
    <s v="Retenções Iur"/>
    <s v="80.02.01"/>
    <s v="Retenções Iur"/>
    <s v="80.02.01"/>
    <x v="3"/>
    <x v="0"/>
    <x v="2"/>
    <x v="1"/>
    <x v="1"/>
    <x v="2"/>
    <x v="0"/>
    <x v="0"/>
    <x v="2"/>
    <s v="2022-03-23"/>
    <x v="1"/>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4108"/>
    <x v="0"/>
    <x v="0"/>
    <x v="0"/>
    <s v="80.02.10.01"/>
    <x v="9"/>
    <x v="3"/>
    <x v="3"/>
    <s v="Outros"/>
    <s v="80.02.10"/>
    <s v="Outros"/>
    <s v="80.02.10"/>
    <x v="29"/>
    <x v="0"/>
    <x v="2"/>
    <x v="1"/>
    <x v="1"/>
    <x v="2"/>
    <x v="0"/>
    <x v="0"/>
    <x v="2"/>
    <s v="2022-03-23"/>
    <x v="1"/>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4109"/>
    <x v="0"/>
    <x v="0"/>
    <x v="0"/>
    <s v="80.02.01"/>
    <x v="3"/>
    <x v="3"/>
    <x v="3"/>
    <s v="Retenções Iur"/>
    <s v="80.02.01"/>
    <s v="Retenções Iur"/>
    <s v="80.02.01"/>
    <x v="3"/>
    <x v="0"/>
    <x v="2"/>
    <x v="1"/>
    <x v="1"/>
    <x v="2"/>
    <x v="0"/>
    <x v="0"/>
    <x v="2"/>
    <s v="2022-03-23"/>
    <x v="1"/>
    <n v="4310"/>
    <x v="0"/>
    <m/>
    <x v="0"/>
    <m/>
    <x v="3"/>
    <n v="100474696"/>
    <x v="0"/>
    <x v="0"/>
    <s v="Retenções Iur"/>
    <s v="ORI"/>
    <x v="0"/>
    <s v="RIUR"/>
    <x v="0"/>
    <x v="0"/>
    <x v="0"/>
    <x v="0"/>
    <x v="0"/>
    <x v="0"/>
    <x v="0"/>
    <x v="0"/>
    <x v="0"/>
    <x v="0"/>
    <x v="0"/>
    <s v="Retenções Iur"/>
    <x v="0"/>
    <x v="0"/>
    <x v="0"/>
    <x v="0"/>
    <x v="2"/>
    <x v="0"/>
    <x v="0"/>
    <s v="000000"/>
    <x v="0"/>
    <x v="1"/>
    <x v="0"/>
    <x v="0"/>
    <s v="RETENCAO OT"/>
  </r>
  <r>
    <x v="1"/>
    <n v="0"/>
    <n v="0"/>
    <n v="0"/>
    <n v="5392"/>
    <x v="4110"/>
    <x v="0"/>
    <x v="0"/>
    <x v="0"/>
    <s v="80.02.10.01"/>
    <x v="9"/>
    <x v="3"/>
    <x v="3"/>
    <s v="Outros"/>
    <s v="80.02.10"/>
    <s v="Outros"/>
    <s v="80.02.10"/>
    <x v="29"/>
    <x v="0"/>
    <x v="2"/>
    <x v="1"/>
    <x v="1"/>
    <x v="2"/>
    <x v="0"/>
    <x v="0"/>
    <x v="2"/>
    <s v="2022-03-23"/>
    <x v="1"/>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86"/>
    <x v="4111"/>
    <x v="0"/>
    <x v="0"/>
    <x v="0"/>
    <s v="80.02.10.01"/>
    <x v="9"/>
    <x v="3"/>
    <x v="3"/>
    <s v="Outros"/>
    <s v="80.02.10"/>
    <s v="Outros"/>
    <s v="80.02.10"/>
    <x v="29"/>
    <x v="0"/>
    <x v="2"/>
    <x v="1"/>
    <x v="1"/>
    <x v="2"/>
    <x v="0"/>
    <x v="0"/>
    <x v="2"/>
    <s v="2022-03-23"/>
    <x v="1"/>
    <n v="118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208"/>
    <x v="4112"/>
    <x v="0"/>
    <x v="0"/>
    <x v="0"/>
    <s v="80.02.10.01"/>
    <x v="9"/>
    <x v="3"/>
    <x v="3"/>
    <s v="Outros"/>
    <s v="80.02.10"/>
    <s v="Outros"/>
    <s v="80.02.10"/>
    <x v="29"/>
    <x v="0"/>
    <x v="2"/>
    <x v="1"/>
    <x v="1"/>
    <x v="2"/>
    <x v="0"/>
    <x v="0"/>
    <x v="2"/>
    <s v="2022-03-23"/>
    <x v="1"/>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41"/>
    <x v="4113"/>
    <x v="0"/>
    <x v="0"/>
    <x v="0"/>
    <s v="80.02.10.24"/>
    <x v="20"/>
    <x v="3"/>
    <x v="3"/>
    <s v="Outros"/>
    <s v="80.02.10"/>
    <s v="Outros"/>
    <s v="80.02.10"/>
    <x v="30"/>
    <x v="0"/>
    <x v="2"/>
    <x v="1"/>
    <x v="1"/>
    <x v="2"/>
    <x v="0"/>
    <x v="0"/>
    <x v="2"/>
    <s v="2022-03-23"/>
    <x v="1"/>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4114"/>
    <x v="0"/>
    <x v="0"/>
    <x v="0"/>
    <s v="80.02.10.26"/>
    <x v="21"/>
    <x v="3"/>
    <x v="3"/>
    <s v="Outros"/>
    <s v="80.02.10"/>
    <s v="Outros"/>
    <s v="80.02.10"/>
    <x v="31"/>
    <x v="0"/>
    <x v="2"/>
    <x v="10"/>
    <x v="1"/>
    <x v="2"/>
    <x v="0"/>
    <x v="0"/>
    <x v="2"/>
    <s v="2022-03-23"/>
    <x v="1"/>
    <n v="2783"/>
    <x v="0"/>
    <m/>
    <x v="0"/>
    <m/>
    <x v="37"/>
    <n v="100479277"/>
    <x v="0"/>
    <x v="0"/>
    <s v="Retenção Sansung"/>
    <s v="ORI"/>
    <x v="0"/>
    <s v="RS"/>
    <x v="0"/>
    <x v="0"/>
    <x v="0"/>
    <x v="0"/>
    <x v="0"/>
    <x v="0"/>
    <x v="0"/>
    <x v="1"/>
    <x v="0"/>
    <x v="0"/>
    <x v="0"/>
    <s v="Retenção Sansung"/>
    <x v="0"/>
    <x v="0"/>
    <x v="0"/>
    <x v="0"/>
    <x v="2"/>
    <x v="0"/>
    <x v="0"/>
    <s v="000000"/>
    <x v="0"/>
    <x v="1"/>
    <x v="0"/>
    <x v="0"/>
    <s v="RETENCAO OT"/>
  </r>
  <r>
    <x v="1"/>
    <n v="0"/>
    <n v="0"/>
    <n v="0"/>
    <n v="2600"/>
    <x v="4115"/>
    <x v="0"/>
    <x v="1"/>
    <x v="0"/>
    <s v="03.16.15"/>
    <x v="6"/>
    <x v="0"/>
    <x v="5"/>
    <s v="Direção Financeira"/>
    <s v="03.16.15"/>
    <s v="Direção Financeira"/>
    <s v="03.16.15"/>
    <x v="22"/>
    <x v="0"/>
    <x v="1"/>
    <x v="1"/>
    <x v="0"/>
    <x v="0"/>
    <x v="2"/>
    <x v="0"/>
    <x v="2"/>
    <s v="2022-03-31"/>
    <x v="1"/>
    <n v="2600"/>
    <x v="0"/>
    <m/>
    <x v="0"/>
    <m/>
    <x v="198"/>
    <n v="100478310"/>
    <x v="0"/>
    <x v="0"/>
    <s v="Direção Financeira"/>
    <s v="ORI"/>
    <x v="0"/>
    <m/>
    <x v="0"/>
    <x v="0"/>
    <x v="0"/>
    <x v="0"/>
    <x v="0"/>
    <x v="0"/>
    <x v="0"/>
    <x v="0"/>
    <x v="0"/>
    <x v="0"/>
    <x v="0"/>
    <s v="Direção Financeira"/>
    <x v="0"/>
    <x v="0"/>
    <x v="0"/>
    <x v="0"/>
    <x v="0"/>
    <x v="0"/>
    <x v="0"/>
    <s v="000722"/>
    <x v="0"/>
    <x v="0"/>
    <x v="0"/>
    <x v="0"/>
    <s v="Pagamento a favor do restaurante SABOR LDA, pela aquisição de agua no âmbito da visita do Presidente da Republica ao municipio, conforme proposta em anexo."/>
  </r>
  <r>
    <x v="2"/>
    <n v="0"/>
    <n v="0"/>
    <n v="0"/>
    <n v="65864"/>
    <x v="4116"/>
    <x v="0"/>
    <x v="1"/>
    <x v="0"/>
    <s v="80.02.10.21"/>
    <x v="16"/>
    <x v="3"/>
    <x v="3"/>
    <s v="Outros"/>
    <s v="80.02.10"/>
    <s v="Outros"/>
    <s v="80.02.10"/>
    <x v="89"/>
    <x v="0"/>
    <x v="6"/>
    <x v="6"/>
    <x v="1"/>
    <x v="2"/>
    <x v="2"/>
    <x v="0"/>
    <x v="2"/>
    <s v="2022-03-31"/>
    <x v="1"/>
    <n v="65864"/>
    <x v="0"/>
    <m/>
    <x v="0"/>
    <m/>
    <x v="508"/>
    <n v="100023049"/>
    <x v="0"/>
    <x v="0"/>
    <s v="Retenções Descontos Judiciais"/>
    <s v="ORI"/>
    <x v="0"/>
    <m/>
    <x v="0"/>
    <x v="0"/>
    <x v="0"/>
    <x v="0"/>
    <x v="0"/>
    <x v="0"/>
    <x v="0"/>
    <x v="1"/>
    <x v="0"/>
    <x v="0"/>
    <x v="0"/>
    <s v="Retenções Descontos Judiciais"/>
    <x v="0"/>
    <x v="0"/>
    <x v="0"/>
    <x v="0"/>
    <x v="2"/>
    <x v="0"/>
    <x v="0"/>
    <s v="000724"/>
    <x v="0"/>
    <x v="1"/>
    <x v="0"/>
    <x v="0"/>
    <s v="Pagamento a favor do Tribunal da Comarca do Tarrafal, pelos descontos retidos no salario do sr João Cardoso Monteiro referente a Agosto 2021 a Março 2022, conforme documentos anexos.  "/>
  </r>
  <r>
    <x v="1"/>
    <n v="0"/>
    <n v="0"/>
    <n v="0"/>
    <n v="1500"/>
    <x v="4117"/>
    <x v="0"/>
    <x v="1"/>
    <x v="0"/>
    <s v="01.25.05.10"/>
    <x v="5"/>
    <x v="4"/>
    <x v="4"/>
    <s v="Saúde"/>
    <s v="01.25.05"/>
    <s v="Saúde"/>
    <s v="01.25.05"/>
    <x v="5"/>
    <x v="0"/>
    <x v="4"/>
    <x v="3"/>
    <x v="0"/>
    <x v="1"/>
    <x v="2"/>
    <x v="0"/>
    <x v="0"/>
    <s v="2022-04-01"/>
    <x v="0"/>
    <n v="1500"/>
    <x v="0"/>
    <m/>
    <x v="0"/>
    <m/>
    <x v="144"/>
    <n v="100477146"/>
    <x v="0"/>
    <x v="0"/>
    <s v="Assistencia social"/>
    <s v="ORI"/>
    <x v="0"/>
    <m/>
    <x v="0"/>
    <x v="0"/>
    <x v="0"/>
    <x v="0"/>
    <x v="0"/>
    <x v="0"/>
    <x v="0"/>
    <x v="1"/>
    <x v="0"/>
    <x v="0"/>
    <x v="0"/>
    <s v="Assistencia social"/>
    <x v="0"/>
    <x v="0"/>
    <x v="0"/>
    <x v="0"/>
    <x v="1"/>
    <x v="0"/>
    <x v="0"/>
    <s v="000000"/>
    <x v="0"/>
    <x v="0"/>
    <x v="0"/>
    <x v="0"/>
    <s v="Apoio financeiro a favor da SR. Eloisa Cardoso conforme justificativo em anexo."/>
  </r>
  <r>
    <x v="1"/>
    <n v="0"/>
    <n v="0"/>
    <n v="0"/>
    <n v="3600"/>
    <x v="4118"/>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3600"/>
    <x v="4119"/>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0"/>
    <n v="0"/>
    <n v="0"/>
    <n v="0"/>
    <n v="40350"/>
    <x v="4120"/>
    <x v="0"/>
    <x v="1"/>
    <x v="0"/>
    <s v="01.27.02.15"/>
    <x v="2"/>
    <x v="2"/>
    <x v="2"/>
    <s v="Saneamento básico"/>
    <s v="01.27.02"/>
    <s v="Saneamento básico"/>
    <s v="01.27.02"/>
    <x v="2"/>
    <x v="0"/>
    <x v="1"/>
    <x v="1"/>
    <x v="0"/>
    <x v="1"/>
    <x v="1"/>
    <x v="0"/>
    <x v="0"/>
    <s v="2022-04-01"/>
    <x v="0"/>
    <n v="4035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300 lts de combustível destinado ao camião de recolha de lixo Iveco Eurocargo,St-33-QU, conforme proposta em anexo."/>
  </r>
  <r>
    <x v="0"/>
    <n v="0"/>
    <n v="0"/>
    <n v="0"/>
    <n v="23500"/>
    <x v="4121"/>
    <x v="0"/>
    <x v="1"/>
    <x v="0"/>
    <s v="01.27.03.10"/>
    <x v="65"/>
    <x v="2"/>
    <x v="2"/>
    <s v="Gestão de Recursos Hídricos"/>
    <s v="01.27.03"/>
    <s v="Gestão de Recursos Hídricos"/>
    <s v="01.27.03"/>
    <x v="2"/>
    <x v="0"/>
    <x v="1"/>
    <x v="1"/>
    <x v="0"/>
    <x v="1"/>
    <x v="1"/>
    <x v="0"/>
    <x v="0"/>
    <s v="2022-04-01"/>
    <x v="0"/>
    <n v="2350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a empresa Felisberto carvalho Auto LDA, pela aquisição de 174,72litros de combustível destinados ao abastecimento de agua as comunidades rurais, conforme a proposta e fatura em anexo."/>
  </r>
  <r>
    <x v="1"/>
    <n v="0"/>
    <n v="0"/>
    <n v="0"/>
    <n v="1800"/>
    <x v="4122"/>
    <x v="0"/>
    <x v="0"/>
    <x v="0"/>
    <s v="80.02.01"/>
    <x v="3"/>
    <x v="3"/>
    <x v="3"/>
    <s v="Retenções Iur"/>
    <s v="80.02.01"/>
    <s v="Retenções Iur"/>
    <s v="80.02.01"/>
    <x v="3"/>
    <x v="0"/>
    <x v="2"/>
    <x v="1"/>
    <x v="1"/>
    <x v="2"/>
    <x v="0"/>
    <x v="0"/>
    <x v="2"/>
    <s v="2022-03-17"/>
    <x v="1"/>
    <n v="1800"/>
    <x v="0"/>
    <m/>
    <x v="0"/>
    <m/>
    <x v="3"/>
    <n v="100474696"/>
    <x v="0"/>
    <x v="0"/>
    <s v="Retenções Iur"/>
    <s v="ORI"/>
    <x v="0"/>
    <s v="RIUR"/>
    <x v="0"/>
    <x v="0"/>
    <x v="0"/>
    <x v="0"/>
    <x v="0"/>
    <x v="0"/>
    <x v="0"/>
    <x v="0"/>
    <x v="0"/>
    <x v="0"/>
    <x v="0"/>
    <s v="Retenções Iur"/>
    <x v="0"/>
    <x v="0"/>
    <x v="0"/>
    <x v="0"/>
    <x v="2"/>
    <x v="0"/>
    <x v="0"/>
    <s v="000000"/>
    <x v="0"/>
    <x v="1"/>
    <x v="0"/>
    <x v="0"/>
    <s v="RETENCAO OT"/>
  </r>
  <r>
    <x v="1"/>
    <n v="0"/>
    <n v="0"/>
    <n v="0"/>
    <n v="3600"/>
    <x v="4123"/>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2800"/>
    <x v="4124"/>
    <x v="0"/>
    <x v="1"/>
    <x v="0"/>
    <s v="03.16.15"/>
    <x v="6"/>
    <x v="0"/>
    <x v="5"/>
    <s v="Direção Financeira"/>
    <s v="03.16.15"/>
    <s v="Direção Financeira"/>
    <s v="03.16.15"/>
    <x v="9"/>
    <x v="0"/>
    <x v="1"/>
    <x v="5"/>
    <x v="0"/>
    <x v="0"/>
    <x v="2"/>
    <x v="0"/>
    <x v="0"/>
    <s v="2022-04-01"/>
    <x v="0"/>
    <n v="2800"/>
    <x v="0"/>
    <m/>
    <x v="0"/>
    <m/>
    <x v="74"/>
    <n v="100477731"/>
    <x v="0"/>
    <x v="0"/>
    <s v="Direção Financeira"/>
    <s v="ORI"/>
    <x v="0"/>
    <m/>
    <x v="0"/>
    <x v="0"/>
    <x v="0"/>
    <x v="0"/>
    <x v="0"/>
    <x v="0"/>
    <x v="0"/>
    <x v="1"/>
    <x v="0"/>
    <x v="0"/>
    <x v="0"/>
    <s v="Direção Financeira"/>
    <x v="0"/>
    <x v="0"/>
    <x v="0"/>
    <x v="0"/>
    <x v="0"/>
    <x v="0"/>
    <x v="0"/>
    <s v="000000"/>
    <x v="0"/>
    <x v="0"/>
    <x v="0"/>
    <x v="0"/>
    <s v="Ajuda de custo a favor do Sr.Gerson Arnaldo Semedo Lopes pela sua deslocação á cidade da Praia em missão do serviço nos dias 24 e 30 de março de 2022, conforme justificativo em anexo.  "/>
  </r>
  <r>
    <x v="0"/>
    <n v="0"/>
    <n v="0"/>
    <n v="0"/>
    <n v="71300"/>
    <x v="4125"/>
    <x v="0"/>
    <x v="1"/>
    <x v="0"/>
    <s v="01.27.02.15"/>
    <x v="2"/>
    <x v="2"/>
    <x v="2"/>
    <s v="Saneamento básico"/>
    <s v="01.27.02"/>
    <s v="Saneamento básico"/>
    <s v="01.27.02"/>
    <x v="2"/>
    <x v="0"/>
    <x v="1"/>
    <x v="1"/>
    <x v="0"/>
    <x v="1"/>
    <x v="1"/>
    <x v="0"/>
    <x v="0"/>
    <s v="2022-04-01"/>
    <x v="0"/>
    <n v="71300"/>
    <x v="0"/>
    <m/>
    <x v="0"/>
    <m/>
    <x v="509"/>
    <n v="100478561"/>
    <x v="0"/>
    <x v="0"/>
    <s v="Transferência de Residuos Aterro Santiago"/>
    <s v="ORI"/>
    <x v="0"/>
    <m/>
    <x v="0"/>
    <x v="0"/>
    <x v="0"/>
    <x v="0"/>
    <x v="0"/>
    <x v="0"/>
    <x v="0"/>
    <x v="1"/>
    <x v="0"/>
    <x v="0"/>
    <x v="0"/>
    <s v="Transferência de Residuos Aterro Santiago"/>
    <x v="0"/>
    <x v="0"/>
    <x v="0"/>
    <x v="0"/>
    <x v="1"/>
    <x v="0"/>
    <x v="0"/>
    <s v="000000"/>
    <x v="0"/>
    <x v="0"/>
    <x v="0"/>
    <x v="0"/>
    <s v="Pagamento a favor CVMaquinas-Peças e Acessorios, pela aquisição de um Disco de Embraiagem Iveco para o Camião do Recolha de Lixo, conforme proposta em anexo."/>
  </r>
  <r>
    <x v="1"/>
    <n v="0"/>
    <n v="0"/>
    <n v="0"/>
    <n v="34000"/>
    <x v="4126"/>
    <x v="0"/>
    <x v="1"/>
    <x v="0"/>
    <s v="03.16.15"/>
    <x v="6"/>
    <x v="0"/>
    <x v="5"/>
    <s v="Direção Financeira"/>
    <s v="03.16.15"/>
    <s v="Direção Financeira"/>
    <s v="03.16.15"/>
    <x v="7"/>
    <x v="0"/>
    <x v="1"/>
    <x v="1"/>
    <x v="0"/>
    <x v="0"/>
    <x v="2"/>
    <x v="0"/>
    <x v="0"/>
    <s v="2022-04-01"/>
    <x v="0"/>
    <n v="3400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52,78 lts de combustível destinados as viaturas no transporte de executivos,conforme proposta em anexo."/>
  </r>
  <r>
    <x v="1"/>
    <n v="0"/>
    <n v="0"/>
    <n v="0"/>
    <n v="5911"/>
    <x v="4127"/>
    <x v="0"/>
    <x v="1"/>
    <x v="0"/>
    <s v="01.25.05.10"/>
    <x v="5"/>
    <x v="4"/>
    <x v="4"/>
    <s v="Saúde"/>
    <s v="01.25.05"/>
    <s v="Saúde"/>
    <s v="01.25.05"/>
    <x v="5"/>
    <x v="0"/>
    <x v="4"/>
    <x v="3"/>
    <x v="0"/>
    <x v="1"/>
    <x v="2"/>
    <x v="0"/>
    <x v="0"/>
    <s v="2022-04-01"/>
    <x v="0"/>
    <n v="5911"/>
    <x v="0"/>
    <m/>
    <x v="0"/>
    <m/>
    <x v="510"/>
    <n v="100479229"/>
    <x v="0"/>
    <x v="0"/>
    <s v="Assistencia social"/>
    <s v="ORI"/>
    <x v="0"/>
    <m/>
    <x v="0"/>
    <x v="0"/>
    <x v="0"/>
    <x v="0"/>
    <x v="0"/>
    <x v="0"/>
    <x v="0"/>
    <x v="1"/>
    <x v="0"/>
    <x v="0"/>
    <x v="0"/>
    <s v="Assistencia social"/>
    <x v="0"/>
    <x v="0"/>
    <x v="0"/>
    <x v="0"/>
    <x v="1"/>
    <x v="0"/>
    <x v="0"/>
    <s v="000000"/>
    <x v="0"/>
    <x v="0"/>
    <x v="0"/>
    <x v="0"/>
    <s v="Pagamento a favor da empresa Salão CE Nôs Beleza, pela prestação de serviços e fornecimento de um bolo de aniversario a favor da senhora, Maria Rosa Mendes da Silva , conforme a proposta e fatura em anexo."/>
  </r>
  <r>
    <x v="1"/>
    <n v="0"/>
    <n v="0"/>
    <n v="0"/>
    <n v="4200"/>
    <x v="4128"/>
    <x v="0"/>
    <x v="1"/>
    <x v="0"/>
    <s v="03.16.15"/>
    <x v="6"/>
    <x v="0"/>
    <x v="5"/>
    <s v="Direção Financeira"/>
    <s v="03.16.15"/>
    <s v="Direção Financeira"/>
    <s v="03.16.15"/>
    <x v="9"/>
    <x v="0"/>
    <x v="1"/>
    <x v="5"/>
    <x v="0"/>
    <x v="0"/>
    <x v="2"/>
    <x v="0"/>
    <x v="0"/>
    <s v="2022-04-01"/>
    <x v="0"/>
    <n v="4200"/>
    <x v="0"/>
    <m/>
    <x v="0"/>
    <m/>
    <x v="65"/>
    <n v="100478720"/>
    <x v="0"/>
    <x v="0"/>
    <s v="Direção Financeira"/>
    <s v="ORI"/>
    <x v="0"/>
    <m/>
    <x v="0"/>
    <x v="0"/>
    <x v="0"/>
    <x v="0"/>
    <x v="0"/>
    <x v="0"/>
    <x v="0"/>
    <x v="1"/>
    <x v="0"/>
    <x v="0"/>
    <x v="0"/>
    <s v="Direção Financeira"/>
    <x v="0"/>
    <x v="0"/>
    <x v="0"/>
    <x v="0"/>
    <x v="0"/>
    <x v="0"/>
    <x v="0"/>
    <s v="000000"/>
    <x v="0"/>
    <x v="0"/>
    <x v="0"/>
    <x v="0"/>
    <s v="Ajuda de custo a favor do Sr. Moises do Rosário Leal pela sua deslocação a cidade da Praia em missão do serviço nos dias 14,21 e 26 de março 2022, conforme justificativo em anexo."/>
  </r>
  <r>
    <x v="1"/>
    <n v="0"/>
    <n v="0"/>
    <n v="0"/>
    <n v="8400"/>
    <x v="4129"/>
    <x v="0"/>
    <x v="1"/>
    <x v="0"/>
    <s v="03.16.01"/>
    <x v="39"/>
    <x v="0"/>
    <x v="5"/>
    <s v="Assembleia Municipal"/>
    <s v="03.16.01"/>
    <s v="Assembleia Municipal"/>
    <s v="03.16.01"/>
    <x v="22"/>
    <x v="0"/>
    <x v="1"/>
    <x v="1"/>
    <x v="0"/>
    <x v="0"/>
    <x v="2"/>
    <x v="0"/>
    <x v="0"/>
    <s v="2022-04-01"/>
    <x v="0"/>
    <n v="8400"/>
    <x v="0"/>
    <m/>
    <x v="0"/>
    <m/>
    <x v="25"/>
    <n v="100478968"/>
    <x v="0"/>
    <x v="0"/>
    <s v="Assembleia Municipal"/>
    <s v="ORI"/>
    <x v="0"/>
    <s v="AM"/>
    <x v="0"/>
    <x v="0"/>
    <x v="0"/>
    <x v="0"/>
    <x v="0"/>
    <x v="0"/>
    <x v="0"/>
    <x v="0"/>
    <x v="0"/>
    <x v="0"/>
    <x v="0"/>
    <s v="Assembleia Municipal"/>
    <x v="0"/>
    <x v="0"/>
    <x v="0"/>
    <x v="0"/>
    <x v="0"/>
    <x v="0"/>
    <x v="0"/>
    <s v="000000"/>
    <x v="0"/>
    <x v="0"/>
    <x v="0"/>
    <x v="0"/>
    <s v="Pagamento a favor de Churasqueira Martins,referente a almoço servido aos deputados municipais durante a realização de visitas ao eleitorado, no âmbito da sessão ordinária da Assembleia Municipal, conforme fatura em anexo."/>
  </r>
  <r>
    <x v="1"/>
    <n v="0"/>
    <n v="0"/>
    <n v="0"/>
    <n v="3600"/>
    <x v="4130"/>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0"/>
    <n v="0"/>
    <n v="0"/>
    <n v="0"/>
    <n v="517"/>
    <x v="4131"/>
    <x v="0"/>
    <x v="1"/>
    <x v="0"/>
    <s v="01.27.02.08"/>
    <x v="57"/>
    <x v="2"/>
    <x v="2"/>
    <s v="Saneamento básico"/>
    <s v="01.27.02"/>
    <s v="Saneamento básico"/>
    <s v="01.27.02"/>
    <x v="1"/>
    <x v="0"/>
    <x v="1"/>
    <x v="1"/>
    <x v="0"/>
    <x v="1"/>
    <x v="1"/>
    <x v="0"/>
    <x v="0"/>
    <s v="2022-04-01"/>
    <x v="0"/>
    <n v="517"/>
    <x v="0"/>
    <m/>
    <x v="0"/>
    <m/>
    <x v="3"/>
    <n v="100474696"/>
    <x v="0"/>
    <x v="1"/>
    <s v="Manutenção de cemiterios"/>
    <s v="ORI"/>
    <x v="0"/>
    <m/>
    <x v="0"/>
    <x v="0"/>
    <x v="0"/>
    <x v="0"/>
    <x v="0"/>
    <x v="0"/>
    <x v="0"/>
    <x v="1"/>
    <x v="0"/>
    <x v="0"/>
    <x v="0"/>
    <s v="Manutenção de cemiterios"/>
    <x v="0"/>
    <x v="0"/>
    <x v="0"/>
    <x v="0"/>
    <x v="1"/>
    <x v="0"/>
    <x v="0"/>
    <s v="099999"/>
    <x v="0"/>
    <x v="0"/>
    <x v="1"/>
    <x v="0"/>
    <s v="Pagamento a favor do Sr. Geremias Soares, pelo trabalho de coveiro realizado no cemitério de Bolanha nos mês de março de 2022, conforme proposta em anexo.  "/>
  </r>
  <r>
    <x v="1"/>
    <n v="0"/>
    <n v="0"/>
    <n v="0"/>
    <n v="517"/>
    <x v="4132"/>
    <x v="0"/>
    <x v="0"/>
    <x v="0"/>
    <s v="80.02.01"/>
    <x v="3"/>
    <x v="3"/>
    <x v="3"/>
    <s v="Retenções Iur"/>
    <s v="80.02.01"/>
    <s v="Retenções Iur"/>
    <s v="80.02.01"/>
    <x v="3"/>
    <x v="0"/>
    <x v="2"/>
    <x v="1"/>
    <x v="1"/>
    <x v="2"/>
    <x v="0"/>
    <x v="0"/>
    <x v="0"/>
    <s v="2022-04-01"/>
    <x v="0"/>
    <n v="517"/>
    <x v="0"/>
    <m/>
    <x v="0"/>
    <m/>
    <x v="3"/>
    <n v="100474696"/>
    <x v="0"/>
    <x v="0"/>
    <s v="Retenções Iur"/>
    <s v="ORI"/>
    <x v="0"/>
    <s v="RIUR"/>
    <x v="0"/>
    <x v="0"/>
    <x v="0"/>
    <x v="0"/>
    <x v="0"/>
    <x v="0"/>
    <x v="0"/>
    <x v="0"/>
    <x v="0"/>
    <x v="0"/>
    <x v="0"/>
    <s v="Retenções Iur"/>
    <x v="0"/>
    <x v="0"/>
    <x v="0"/>
    <x v="0"/>
    <x v="2"/>
    <x v="0"/>
    <x v="0"/>
    <s v="000000"/>
    <x v="0"/>
    <x v="1"/>
    <x v="0"/>
    <x v="0"/>
    <s v="RETENCAO OT"/>
  </r>
  <r>
    <x v="0"/>
    <n v="0"/>
    <n v="0"/>
    <n v="0"/>
    <n v="2933"/>
    <x v="4131"/>
    <x v="0"/>
    <x v="1"/>
    <x v="0"/>
    <s v="01.27.02.08"/>
    <x v="57"/>
    <x v="2"/>
    <x v="2"/>
    <s v="Saneamento básico"/>
    <s v="01.27.02"/>
    <s v="Saneamento básico"/>
    <s v="01.27.02"/>
    <x v="1"/>
    <x v="0"/>
    <x v="1"/>
    <x v="1"/>
    <x v="0"/>
    <x v="1"/>
    <x v="1"/>
    <x v="0"/>
    <x v="0"/>
    <s v="2022-04-01"/>
    <x v="0"/>
    <n v="2933"/>
    <x v="0"/>
    <m/>
    <x v="0"/>
    <m/>
    <x v="288"/>
    <n v="100479284"/>
    <x v="0"/>
    <x v="0"/>
    <s v="Manutenção de cemiterios"/>
    <s v="ORI"/>
    <x v="0"/>
    <m/>
    <x v="0"/>
    <x v="0"/>
    <x v="0"/>
    <x v="0"/>
    <x v="0"/>
    <x v="0"/>
    <x v="0"/>
    <x v="1"/>
    <x v="0"/>
    <x v="0"/>
    <x v="0"/>
    <s v="Manutenção de cemiterios"/>
    <x v="0"/>
    <x v="0"/>
    <x v="0"/>
    <x v="0"/>
    <x v="1"/>
    <x v="0"/>
    <x v="0"/>
    <s v="099999"/>
    <x v="0"/>
    <x v="0"/>
    <x v="0"/>
    <x v="0"/>
    <s v="Pagamento a favor do Sr. Geremias Soares, pelo trabalho de coveiro realizado no cemitério de Bolanha nos mês de março de 2022, conforme proposta em anexo.  "/>
  </r>
  <r>
    <x v="0"/>
    <n v="0"/>
    <n v="0"/>
    <n v="0"/>
    <n v="58605"/>
    <x v="4133"/>
    <x v="0"/>
    <x v="1"/>
    <x v="0"/>
    <s v="03.16.15"/>
    <x v="6"/>
    <x v="0"/>
    <x v="5"/>
    <s v="Direção Financeira"/>
    <s v="03.16.15"/>
    <s v="Direção Financeira"/>
    <s v="03.16.15"/>
    <x v="63"/>
    <x v="0"/>
    <x v="1"/>
    <x v="1"/>
    <x v="0"/>
    <x v="0"/>
    <x v="2"/>
    <x v="0"/>
    <x v="0"/>
    <s v="2022-04-04"/>
    <x v="0"/>
    <n v="58605"/>
    <x v="0"/>
    <m/>
    <x v="0"/>
    <m/>
    <x v="110"/>
    <n v="100476433"/>
    <x v="0"/>
    <x v="0"/>
    <s v="Direção Financeira"/>
    <s v="ORI"/>
    <x v="0"/>
    <m/>
    <x v="0"/>
    <x v="0"/>
    <x v="0"/>
    <x v="0"/>
    <x v="0"/>
    <x v="0"/>
    <x v="0"/>
    <x v="1"/>
    <x v="0"/>
    <x v="0"/>
    <x v="0"/>
    <s v="Direção Financeira"/>
    <x v="0"/>
    <x v="0"/>
    <x v="0"/>
    <x v="0"/>
    <x v="0"/>
    <x v="0"/>
    <x v="0"/>
    <s v="000000"/>
    <x v="0"/>
    <x v="0"/>
    <x v="0"/>
    <x v="0"/>
    <s v="Pagamento a favor Recosshop LDA, referente aquisição de 01 Impressora Multifunção Laserjet monocromático A4 3-IN-1 Kyocera Ecosys M2135dn, copia, scâner e impressão duplex automático ETHERNET USB para OS serviços do balcão Único de Atendimento da CMSM, conforme proposta em anexo. "/>
  </r>
  <r>
    <x v="1"/>
    <n v="0"/>
    <n v="0"/>
    <n v="0"/>
    <n v="2000"/>
    <x v="4134"/>
    <x v="0"/>
    <x v="1"/>
    <x v="0"/>
    <s v="01.25.05.10"/>
    <x v="5"/>
    <x v="4"/>
    <x v="4"/>
    <s v="Saúde"/>
    <s v="01.25.05"/>
    <s v="Saúde"/>
    <s v="01.25.05"/>
    <x v="5"/>
    <x v="0"/>
    <x v="4"/>
    <x v="3"/>
    <x v="0"/>
    <x v="1"/>
    <x v="2"/>
    <x v="0"/>
    <x v="0"/>
    <s v="2022-04-04"/>
    <x v="0"/>
    <n v="2000"/>
    <x v="0"/>
    <m/>
    <x v="0"/>
    <m/>
    <x v="511"/>
    <n v="100477144"/>
    <x v="0"/>
    <x v="0"/>
    <s v="Assistencia social"/>
    <s v="ORI"/>
    <x v="0"/>
    <m/>
    <x v="0"/>
    <x v="0"/>
    <x v="0"/>
    <x v="0"/>
    <x v="0"/>
    <x v="0"/>
    <x v="0"/>
    <x v="1"/>
    <x v="0"/>
    <x v="0"/>
    <x v="0"/>
    <s v="Assistencia social"/>
    <x v="0"/>
    <x v="0"/>
    <x v="0"/>
    <x v="0"/>
    <x v="1"/>
    <x v="0"/>
    <x v="0"/>
    <s v="000000"/>
    <x v="0"/>
    <x v="0"/>
    <x v="0"/>
    <x v="0"/>
    <s v="Apoio a favor da Sra. Nazarina Lopes, conforme documento em anexo."/>
  </r>
  <r>
    <x v="1"/>
    <n v="0"/>
    <n v="0"/>
    <n v="0"/>
    <n v="1000"/>
    <x v="4135"/>
    <x v="0"/>
    <x v="1"/>
    <x v="0"/>
    <s v="01.25.05.09"/>
    <x v="15"/>
    <x v="4"/>
    <x v="4"/>
    <s v="Saúde"/>
    <s v="01.25.05"/>
    <s v="Saúde"/>
    <s v="01.25.05"/>
    <x v="5"/>
    <x v="0"/>
    <x v="4"/>
    <x v="3"/>
    <x v="0"/>
    <x v="1"/>
    <x v="2"/>
    <x v="0"/>
    <x v="0"/>
    <s v="2022-04-06"/>
    <x v="0"/>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a favor da sr. Arcangela Mendes Furtado,para consultas de especialidade, conforme proposta em anexo."/>
  </r>
  <r>
    <x v="1"/>
    <n v="0"/>
    <n v="0"/>
    <n v="0"/>
    <n v="3000"/>
    <x v="4136"/>
    <x v="0"/>
    <x v="1"/>
    <x v="0"/>
    <s v="01.25.05.10"/>
    <x v="5"/>
    <x v="4"/>
    <x v="4"/>
    <s v="Saúde"/>
    <s v="01.25.05"/>
    <s v="Saúde"/>
    <s v="01.25.05"/>
    <x v="5"/>
    <x v="0"/>
    <x v="4"/>
    <x v="3"/>
    <x v="0"/>
    <x v="1"/>
    <x v="2"/>
    <x v="0"/>
    <x v="0"/>
    <s v="2022-04-05"/>
    <x v="0"/>
    <n v="3000"/>
    <x v="0"/>
    <m/>
    <x v="0"/>
    <m/>
    <x v="195"/>
    <n v="100477044"/>
    <x v="0"/>
    <x v="0"/>
    <s v="Assistencia social"/>
    <s v="ORI"/>
    <x v="0"/>
    <m/>
    <x v="0"/>
    <x v="0"/>
    <x v="0"/>
    <x v="0"/>
    <x v="0"/>
    <x v="0"/>
    <x v="0"/>
    <x v="1"/>
    <x v="0"/>
    <x v="0"/>
    <x v="0"/>
    <s v="Assistencia social"/>
    <x v="0"/>
    <x v="0"/>
    <x v="0"/>
    <x v="0"/>
    <x v="1"/>
    <x v="0"/>
    <x v="0"/>
    <s v="000000"/>
    <x v="0"/>
    <x v="0"/>
    <x v="0"/>
    <x v="0"/>
    <s v="Apoio financeira a favor d sr. Zulmira Fernandes landim."/>
  </r>
  <r>
    <x v="1"/>
    <n v="0"/>
    <n v="0"/>
    <n v="0"/>
    <n v="2406"/>
    <x v="4137"/>
    <x v="0"/>
    <x v="1"/>
    <x v="0"/>
    <s v="01.25.05.09"/>
    <x v="15"/>
    <x v="4"/>
    <x v="4"/>
    <s v="Saúde"/>
    <s v="01.25.05"/>
    <s v="Saúde"/>
    <s v="01.25.05"/>
    <x v="5"/>
    <x v="0"/>
    <x v="4"/>
    <x v="3"/>
    <x v="0"/>
    <x v="1"/>
    <x v="2"/>
    <x v="0"/>
    <x v="0"/>
    <s v="2022-04-05"/>
    <x v="0"/>
    <n v="2406"/>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á Farmácia São Miguel, pela assistência médica a favor da Srª. Suzete de Brito Tavares Fernandes, conforme proposta em anexo."/>
  </r>
  <r>
    <x v="1"/>
    <n v="0"/>
    <n v="0"/>
    <n v="0"/>
    <n v="1500"/>
    <x v="4138"/>
    <x v="0"/>
    <x v="0"/>
    <x v="0"/>
    <s v="03.03.10"/>
    <x v="0"/>
    <x v="0"/>
    <x v="0"/>
    <s v="Receitas Da Câmara"/>
    <s v="03.03.10"/>
    <s v="Receitas Da Câmara"/>
    <s v="03.03.10"/>
    <x v="21"/>
    <x v="0"/>
    <x v="5"/>
    <x v="9"/>
    <x v="0"/>
    <x v="0"/>
    <x v="0"/>
    <x v="0"/>
    <x v="0"/>
    <s v="2022-04-05"/>
    <x v="0"/>
    <n v="1500"/>
    <x v="0"/>
    <m/>
    <x v="0"/>
    <m/>
    <x v="0"/>
    <n v="100474914"/>
    <x v="0"/>
    <x v="0"/>
    <s v="Receitas Da Câmara"/>
    <s v="EXT"/>
    <x v="0"/>
    <s v="RDC"/>
    <x v="0"/>
    <x v="0"/>
    <x v="0"/>
    <x v="0"/>
    <x v="0"/>
    <x v="0"/>
    <x v="0"/>
    <x v="0"/>
    <x v="0"/>
    <x v="0"/>
    <x v="0"/>
    <s v="Receitas Da Câmara"/>
    <x v="0"/>
    <x v="0"/>
    <x v="0"/>
    <x v="0"/>
    <x v="0"/>
    <x v="0"/>
    <x v="0"/>
    <s v="000000"/>
    <x v="0"/>
    <x v="0"/>
    <x v="0"/>
    <x v="0"/>
    <s v="Reposição do Cabimento nº250928, com pessoal nos serviços protocolo prestado na IIª Sessão Solene da Assembleia Municipal, conforme estrato em anexo"/>
  </r>
  <r>
    <x v="1"/>
    <n v="0"/>
    <n v="0"/>
    <n v="0"/>
    <n v="9900"/>
    <x v="4139"/>
    <x v="0"/>
    <x v="1"/>
    <x v="0"/>
    <s v="03.16.15"/>
    <x v="6"/>
    <x v="0"/>
    <x v="5"/>
    <s v="Direção Financeira"/>
    <s v="03.16.15"/>
    <s v="Direção Financeira"/>
    <s v="03.16.15"/>
    <x v="77"/>
    <x v="0"/>
    <x v="1"/>
    <x v="1"/>
    <x v="0"/>
    <x v="0"/>
    <x v="2"/>
    <x v="0"/>
    <x v="0"/>
    <s v="2022-04-04"/>
    <x v="0"/>
    <n v="9900"/>
    <x v="0"/>
    <m/>
    <x v="0"/>
    <m/>
    <x v="0"/>
    <n v="100474914"/>
    <x v="0"/>
    <x v="0"/>
    <s v="Direção Financeira"/>
    <s v="ORI"/>
    <x v="0"/>
    <m/>
    <x v="0"/>
    <x v="0"/>
    <x v="0"/>
    <x v="0"/>
    <x v="0"/>
    <x v="0"/>
    <x v="0"/>
    <x v="0"/>
    <x v="0"/>
    <x v="0"/>
    <x v="0"/>
    <s v="Direção Financeira"/>
    <x v="0"/>
    <x v="0"/>
    <x v="0"/>
    <x v="0"/>
    <x v="0"/>
    <x v="0"/>
    <x v="0"/>
    <s v="099999"/>
    <x v="0"/>
    <x v="0"/>
    <x v="0"/>
    <x v="0"/>
    <s v="Despesa com aquisição livros de ponto e caderneta modelo 19, conforme anexo."/>
  </r>
  <r>
    <x v="1"/>
    <n v="0"/>
    <n v="0"/>
    <n v="0"/>
    <n v="3000"/>
    <x v="4140"/>
    <x v="0"/>
    <x v="1"/>
    <x v="0"/>
    <s v="01.25.05.10"/>
    <x v="5"/>
    <x v="4"/>
    <x v="4"/>
    <s v="Saúde"/>
    <s v="01.25.05"/>
    <s v="Saúde"/>
    <s v="01.25.05"/>
    <x v="5"/>
    <x v="0"/>
    <x v="4"/>
    <x v="3"/>
    <x v="0"/>
    <x v="1"/>
    <x v="2"/>
    <x v="0"/>
    <x v="0"/>
    <s v="2022-04-06"/>
    <x v="0"/>
    <n v="3000"/>
    <x v="0"/>
    <m/>
    <x v="0"/>
    <m/>
    <x v="144"/>
    <n v="100477146"/>
    <x v="0"/>
    <x v="0"/>
    <s v="Assistencia social"/>
    <s v="ORI"/>
    <x v="0"/>
    <m/>
    <x v="0"/>
    <x v="0"/>
    <x v="0"/>
    <x v="0"/>
    <x v="0"/>
    <x v="0"/>
    <x v="0"/>
    <x v="1"/>
    <x v="0"/>
    <x v="0"/>
    <x v="0"/>
    <s v="Assistencia social"/>
    <x v="0"/>
    <x v="0"/>
    <x v="0"/>
    <x v="0"/>
    <x v="1"/>
    <x v="0"/>
    <x v="0"/>
    <s v="000000"/>
    <x v="0"/>
    <x v="0"/>
    <x v="0"/>
    <x v="0"/>
    <s v="Apoio a favor da sr.Eloisa dos Reis Cardoso, conforme proposta em anexo."/>
  </r>
  <r>
    <x v="0"/>
    <n v="0"/>
    <n v="0"/>
    <n v="0"/>
    <n v="10000"/>
    <x v="4141"/>
    <x v="0"/>
    <x v="1"/>
    <x v="0"/>
    <s v="01.27.06.72"/>
    <x v="47"/>
    <x v="2"/>
    <x v="2"/>
    <s v="Requalificação Urbana e habitação"/>
    <s v="01.27.06"/>
    <s v="Requalificação Urbana e habitação"/>
    <s v="01.27.06"/>
    <x v="1"/>
    <x v="0"/>
    <x v="1"/>
    <x v="1"/>
    <x v="0"/>
    <x v="1"/>
    <x v="1"/>
    <x v="0"/>
    <x v="2"/>
    <s v="2022-03-21"/>
    <x v="1"/>
    <n v="10000"/>
    <x v="0"/>
    <m/>
    <x v="0"/>
    <m/>
    <x v="407"/>
    <n v="100478941"/>
    <x v="0"/>
    <x v="0"/>
    <s v="Manutenção e Reabilitação de Edificios Municipais"/>
    <s v="ORI"/>
    <x v="0"/>
    <m/>
    <x v="0"/>
    <x v="0"/>
    <x v="0"/>
    <x v="0"/>
    <x v="0"/>
    <x v="0"/>
    <x v="0"/>
    <x v="1"/>
    <x v="0"/>
    <x v="0"/>
    <x v="0"/>
    <s v="Manutenção e Reabilitação de Edificios Municipais"/>
    <x v="0"/>
    <x v="0"/>
    <x v="0"/>
    <x v="0"/>
    <x v="1"/>
    <x v="0"/>
    <x v="0"/>
    <s v="000621"/>
    <x v="0"/>
    <x v="0"/>
    <x v="0"/>
    <x v="0"/>
    <s v="Pagamento a favor da Empresa SGL- Transporte Comércio e Pinturas, referente a trabalhos de pintura no posto de abastecimento de água potável (chafariz), situado em Veneza, conforme proposta e fatura em anexo. "/>
  </r>
  <r>
    <x v="0"/>
    <n v="0"/>
    <n v="0"/>
    <n v="0"/>
    <n v="12000"/>
    <x v="4142"/>
    <x v="0"/>
    <x v="1"/>
    <x v="0"/>
    <s v="01.27.02.12"/>
    <x v="24"/>
    <x v="2"/>
    <x v="2"/>
    <s v="Saneamento básico"/>
    <s v="01.27.02"/>
    <s v="Saneamento básico"/>
    <s v="01.27.02"/>
    <x v="1"/>
    <x v="0"/>
    <x v="1"/>
    <x v="1"/>
    <x v="0"/>
    <x v="1"/>
    <x v="1"/>
    <x v="0"/>
    <x v="0"/>
    <s v="2022-04-06"/>
    <x v="0"/>
    <n v="12000"/>
    <x v="0"/>
    <m/>
    <x v="0"/>
    <m/>
    <x v="48"/>
    <n v="100477149"/>
    <x v="0"/>
    <x v="0"/>
    <s v="Rede de Esgotos"/>
    <s v="ORI"/>
    <x v="0"/>
    <s v="RE"/>
    <x v="0"/>
    <x v="0"/>
    <x v="0"/>
    <x v="0"/>
    <x v="0"/>
    <x v="0"/>
    <x v="0"/>
    <x v="1"/>
    <x v="0"/>
    <x v="0"/>
    <x v="0"/>
    <s v="Rede de Esgotos"/>
    <x v="0"/>
    <x v="0"/>
    <x v="0"/>
    <x v="0"/>
    <x v="1"/>
    <x v="0"/>
    <x v="0"/>
    <s v="000000"/>
    <x v="0"/>
    <x v="0"/>
    <x v="0"/>
    <x v="0"/>
    <s v=" Pagamento a favor da Empresa Gomes Mendonça, referente aos trabalhos da ligação de esgoto domiciliar, do contrato assinado aos 02 de outubro de 2020, conforme justificativo em anexo   "/>
  </r>
  <r>
    <x v="1"/>
    <n v="0"/>
    <n v="0"/>
    <n v="0"/>
    <n v="41694"/>
    <x v="4143"/>
    <x v="0"/>
    <x v="1"/>
    <x v="0"/>
    <s v="03.16.15"/>
    <x v="6"/>
    <x v="0"/>
    <x v="5"/>
    <s v="Direção Financeira"/>
    <s v="03.16.15"/>
    <s v="Direção Financeira"/>
    <s v="03.16.15"/>
    <x v="7"/>
    <x v="0"/>
    <x v="1"/>
    <x v="1"/>
    <x v="0"/>
    <x v="0"/>
    <x v="2"/>
    <x v="0"/>
    <x v="0"/>
    <s v="2022-04-06"/>
    <x v="0"/>
    <n v="41694"/>
    <x v="0"/>
    <m/>
    <x v="0"/>
    <m/>
    <x v="5"/>
    <n v="100476920"/>
    <x v="0"/>
    <x v="0"/>
    <s v="Direção Financeira"/>
    <s v="ORI"/>
    <x v="0"/>
    <m/>
    <x v="0"/>
    <x v="0"/>
    <x v="0"/>
    <x v="0"/>
    <x v="0"/>
    <x v="0"/>
    <x v="0"/>
    <x v="0"/>
    <x v="0"/>
    <x v="0"/>
    <x v="0"/>
    <s v="Direção Financeira"/>
    <x v="0"/>
    <x v="0"/>
    <x v="0"/>
    <x v="0"/>
    <x v="0"/>
    <x v="0"/>
    <x v="0"/>
    <s v="000000"/>
    <x v="0"/>
    <x v="0"/>
    <x v="0"/>
    <x v="0"/>
    <s v="Pagamento a favor Felisberto Carvalho, pela aquisição de 310 Lts de combustível destinados as viaturas no Funcionamento, conforme documento em anexo. "/>
  </r>
  <r>
    <x v="1"/>
    <n v="0"/>
    <n v="0"/>
    <n v="0"/>
    <n v="1000"/>
    <x v="4144"/>
    <x v="0"/>
    <x v="1"/>
    <x v="0"/>
    <s v="03.16.24"/>
    <x v="22"/>
    <x v="0"/>
    <x v="5"/>
    <s v="Direcao da Familia, Inclusão, Género e Saúde"/>
    <s v="03.16.24"/>
    <s v="Direcao da Familia, Inclusão, Género e Saúde"/>
    <s v="03.16.24"/>
    <x v="9"/>
    <x v="0"/>
    <x v="1"/>
    <x v="5"/>
    <x v="0"/>
    <x v="0"/>
    <x v="2"/>
    <x v="0"/>
    <x v="0"/>
    <s v="2022-04-07"/>
    <x v="0"/>
    <n v="1000"/>
    <x v="0"/>
    <m/>
    <x v="0"/>
    <m/>
    <x v="512"/>
    <n v="100476713"/>
    <x v="0"/>
    <x v="0"/>
    <s v="Direcao da Familia, Inclusão, Género e Saúde"/>
    <s v="ORI"/>
    <x v="0"/>
    <m/>
    <x v="0"/>
    <x v="0"/>
    <x v="0"/>
    <x v="0"/>
    <x v="0"/>
    <x v="0"/>
    <x v="0"/>
    <x v="0"/>
    <x v="0"/>
    <x v="0"/>
    <x v="0"/>
    <s v="Direcao da Familia, Inclusão, Género e Saúde"/>
    <x v="0"/>
    <x v="0"/>
    <x v="0"/>
    <x v="0"/>
    <x v="0"/>
    <x v="0"/>
    <x v="0"/>
    <s v="000000"/>
    <x v="0"/>
    <x v="0"/>
    <x v="0"/>
    <x v="0"/>
    <s v="Ajuda de Custo a Favor da Funcionaria Magda Alice para a participação na formação REDE SOL ,no município de Tarrafal de Santiago, conforme o documento em anexo. "/>
  </r>
  <r>
    <x v="1"/>
    <n v="0"/>
    <n v="0"/>
    <n v="0"/>
    <n v="2000"/>
    <x v="4145"/>
    <x v="0"/>
    <x v="1"/>
    <x v="0"/>
    <s v="03.16.15"/>
    <x v="6"/>
    <x v="0"/>
    <x v="5"/>
    <s v="Direção Financeira"/>
    <s v="03.16.15"/>
    <s v="Direção Financeira"/>
    <s v="03.16.15"/>
    <x v="9"/>
    <x v="0"/>
    <x v="1"/>
    <x v="5"/>
    <x v="0"/>
    <x v="0"/>
    <x v="2"/>
    <x v="0"/>
    <x v="0"/>
    <s v="2022-04-07"/>
    <x v="0"/>
    <n v="2000"/>
    <x v="0"/>
    <m/>
    <x v="0"/>
    <m/>
    <x v="27"/>
    <n v="100475419"/>
    <x v="0"/>
    <x v="0"/>
    <s v="Direção Financeira"/>
    <s v="ORI"/>
    <x v="0"/>
    <m/>
    <x v="0"/>
    <x v="0"/>
    <x v="0"/>
    <x v="0"/>
    <x v="0"/>
    <x v="0"/>
    <x v="0"/>
    <x v="1"/>
    <x v="0"/>
    <x v="0"/>
    <x v="0"/>
    <s v="Direção Financeira"/>
    <x v="0"/>
    <x v="0"/>
    <x v="0"/>
    <x v="0"/>
    <x v="0"/>
    <x v="0"/>
    <x v="0"/>
    <s v="000000"/>
    <x v="0"/>
    <x v="0"/>
    <x v="0"/>
    <x v="0"/>
    <s v="Ajuda de custo a favor da Sr. Anila Rodrigues, a quando a sua deslocação a cidade da praia em missão de serviço."/>
  </r>
  <r>
    <x v="1"/>
    <n v="0"/>
    <n v="0"/>
    <n v="0"/>
    <n v="960"/>
    <x v="4146"/>
    <x v="0"/>
    <x v="1"/>
    <x v="0"/>
    <s v="03.16.15"/>
    <x v="6"/>
    <x v="0"/>
    <x v="5"/>
    <s v="Direção Financeira"/>
    <s v="03.16.15"/>
    <s v="Direção Financeira"/>
    <s v="03.16.15"/>
    <x v="57"/>
    <x v="0"/>
    <x v="1"/>
    <x v="5"/>
    <x v="1"/>
    <x v="0"/>
    <x v="2"/>
    <x v="0"/>
    <x v="0"/>
    <s v="2022-04-07"/>
    <x v="0"/>
    <n v="960"/>
    <x v="0"/>
    <m/>
    <x v="0"/>
    <m/>
    <x v="0"/>
    <n v="100474914"/>
    <x v="0"/>
    <x v="0"/>
    <s v="Direção Financeira"/>
    <s v="ORI"/>
    <x v="0"/>
    <m/>
    <x v="0"/>
    <x v="0"/>
    <x v="0"/>
    <x v="0"/>
    <x v="0"/>
    <x v="0"/>
    <x v="0"/>
    <x v="0"/>
    <x v="0"/>
    <x v="0"/>
    <x v="0"/>
    <s v="Direção Financeira"/>
    <x v="0"/>
    <x v="0"/>
    <x v="0"/>
    <x v="0"/>
    <x v="0"/>
    <x v="0"/>
    <x v="0"/>
    <s v="000000"/>
    <x v="0"/>
    <x v="0"/>
    <x v="0"/>
    <x v="0"/>
    <s v="Despesa com aquisição de 2 Caixas de aguas de 0.5 Litros usados no ambiento do treinamento da equipa de basquetebol (ROCK) com técnico da Federação Cabo Verdiana de Basquetebol, conforme proposta em anexo."/>
  </r>
  <r>
    <x v="0"/>
    <n v="0"/>
    <n v="0"/>
    <n v="0"/>
    <n v="720"/>
    <x v="4147"/>
    <x v="0"/>
    <x v="1"/>
    <x v="0"/>
    <s v="01.27.06.68"/>
    <x v="56"/>
    <x v="2"/>
    <x v="2"/>
    <s v="Requalificação Urbana e habitação"/>
    <s v="01.27.06"/>
    <s v="Requalificação Urbana e habitação"/>
    <s v="01.27.06"/>
    <x v="1"/>
    <x v="0"/>
    <x v="1"/>
    <x v="1"/>
    <x v="0"/>
    <x v="1"/>
    <x v="1"/>
    <x v="0"/>
    <x v="0"/>
    <s v="2022-04-07"/>
    <x v="0"/>
    <n v="720"/>
    <x v="0"/>
    <m/>
    <x v="0"/>
    <m/>
    <x v="513"/>
    <n v="100478445"/>
    <x v="0"/>
    <x v="0"/>
    <s v="Requalificação Urbana e Ambiental  de Manguinho"/>
    <s v="ORI"/>
    <x v="0"/>
    <s v="RM"/>
    <x v="0"/>
    <x v="0"/>
    <x v="0"/>
    <x v="0"/>
    <x v="0"/>
    <x v="0"/>
    <x v="0"/>
    <x v="1"/>
    <x v="0"/>
    <x v="0"/>
    <x v="0"/>
    <s v="Requalificação Urbana e Ambiental  de Manguinho"/>
    <x v="0"/>
    <x v="0"/>
    <x v="0"/>
    <x v="0"/>
    <x v="1"/>
    <x v="0"/>
    <x v="0"/>
    <s v="000000"/>
    <x v="0"/>
    <x v="0"/>
    <x v="0"/>
    <x v="0"/>
    <s v="Pagamento a  favor Papelaria Jorge Silva, pela aquisição 12 cartolina, 3 marcador, conforme anexo."/>
  </r>
  <r>
    <x v="1"/>
    <n v="0"/>
    <n v="0"/>
    <n v="0"/>
    <n v="29000"/>
    <x v="4148"/>
    <x v="0"/>
    <x v="1"/>
    <x v="0"/>
    <s v="03.16.15"/>
    <x v="6"/>
    <x v="0"/>
    <x v="5"/>
    <s v="Direção Financeira"/>
    <s v="03.16.15"/>
    <s v="Direção Financeira"/>
    <s v="03.16.15"/>
    <x v="55"/>
    <x v="0"/>
    <x v="1"/>
    <x v="5"/>
    <x v="0"/>
    <x v="0"/>
    <x v="2"/>
    <x v="0"/>
    <x v="0"/>
    <s v="2022-04-07"/>
    <x v="0"/>
    <n v="29000"/>
    <x v="0"/>
    <m/>
    <x v="0"/>
    <m/>
    <x v="323"/>
    <n v="100479322"/>
    <x v="0"/>
    <x v="0"/>
    <s v="Direção Financeira"/>
    <s v="ORI"/>
    <x v="0"/>
    <m/>
    <x v="0"/>
    <x v="0"/>
    <x v="0"/>
    <x v="0"/>
    <x v="0"/>
    <x v="0"/>
    <x v="0"/>
    <x v="0"/>
    <x v="0"/>
    <x v="0"/>
    <x v="0"/>
    <s v="Direção Financeira"/>
    <x v="0"/>
    <x v="0"/>
    <x v="0"/>
    <x v="0"/>
    <x v="0"/>
    <x v="0"/>
    <x v="0"/>
    <s v="000000"/>
    <x v="0"/>
    <x v="0"/>
    <x v="0"/>
    <x v="0"/>
    <s v="Pagamento a favor do Empresa Cardoso Multicervice, pela manutenção de 10 AC  e concerto de 2 placa de Ac no Pacos do Concelho, conforme proposta em anexo."/>
  </r>
  <r>
    <x v="1"/>
    <n v="0"/>
    <n v="0"/>
    <n v="0"/>
    <n v="28000"/>
    <x v="4149"/>
    <x v="0"/>
    <x v="1"/>
    <x v="0"/>
    <s v="03.16.15"/>
    <x v="6"/>
    <x v="0"/>
    <x v="5"/>
    <s v="Direção Financeira"/>
    <s v="03.16.15"/>
    <s v="Direção Financeira"/>
    <s v="03.16.15"/>
    <x v="55"/>
    <x v="0"/>
    <x v="1"/>
    <x v="5"/>
    <x v="0"/>
    <x v="0"/>
    <x v="2"/>
    <x v="0"/>
    <x v="0"/>
    <s v="2022-04-08"/>
    <x v="0"/>
    <n v="28000"/>
    <x v="0"/>
    <m/>
    <x v="0"/>
    <m/>
    <x v="398"/>
    <n v="100476163"/>
    <x v="0"/>
    <x v="0"/>
    <s v="Direção Financeira"/>
    <s v="ORI"/>
    <x v="0"/>
    <m/>
    <x v="0"/>
    <x v="0"/>
    <x v="0"/>
    <x v="0"/>
    <x v="0"/>
    <x v="0"/>
    <x v="0"/>
    <x v="0"/>
    <x v="0"/>
    <x v="0"/>
    <x v="0"/>
    <s v="Direção Financeira"/>
    <x v="0"/>
    <x v="0"/>
    <x v="0"/>
    <x v="0"/>
    <x v="0"/>
    <x v="0"/>
    <x v="0"/>
    <s v="000000"/>
    <x v="0"/>
    <x v="0"/>
    <x v="0"/>
    <x v="0"/>
    <s v="Pagamento a favor da Oficina Calheta Alumínio, referente a trabalhos de mudança de ferragens e vidros das portas nos edfícios municipal de São Miguel, conforme proposta em anexo."/>
  </r>
  <r>
    <x v="1"/>
    <n v="0"/>
    <n v="0"/>
    <n v="0"/>
    <n v="1000"/>
    <x v="4150"/>
    <x v="0"/>
    <x v="1"/>
    <x v="0"/>
    <s v="01.25.05.10"/>
    <x v="5"/>
    <x v="4"/>
    <x v="4"/>
    <s v="Saúde"/>
    <s v="01.25.05"/>
    <s v="Saúde"/>
    <s v="01.25.05"/>
    <x v="5"/>
    <x v="0"/>
    <x v="4"/>
    <x v="3"/>
    <x v="0"/>
    <x v="1"/>
    <x v="2"/>
    <x v="0"/>
    <x v="0"/>
    <s v="2022-04-08"/>
    <x v="0"/>
    <n v="1000"/>
    <x v="0"/>
    <m/>
    <x v="0"/>
    <m/>
    <x v="514"/>
    <n v="100478944"/>
    <x v="0"/>
    <x v="0"/>
    <s v="Assistencia social"/>
    <s v="ORI"/>
    <x v="0"/>
    <m/>
    <x v="0"/>
    <x v="0"/>
    <x v="0"/>
    <x v="0"/>
    <x v="0"/>
    <x v="0"/>
    <x v="0"/>
    <x v="1"/>
    <x v="0"/>
    <x v="0"/>
    <x v="0"/>
    <s v="Assistencia social"/>
    <x v="0"/>
    <x v="0"/>
    <x v="0"/>
    <x v="0"/>
    <x v="1"/>
    <x v="0"/>
    <x v="0"/>
    <s v="000000"/>
    <x v="0"/>
    <x v="0"/>
    <x v="0"/>
    <x v="0"/>
    <s v="Apoio a favor da sr. Alcinda Gomes Tavares, para aquisição de sexta básica, conforme proposta em anexo."/>
  </r>
  <r>
    <x v="1"/>
    <n v="0"/>
    <n v="0"/>
    <n v="0"/>
    <n v="3000"/>
    <x v="4151"/>
    <x v="0"/>
    <x v="1"/>
    <x v="0"/>
    <s v="01.25.05.10"/>
    <x v="5"/>
    <x v="4"/>
    <x v="4"/>
    <s v="Saúde"/>
    <s v="01.25.05"/>
    <s v="Saúde"/>
    <s v="01.25.05"/>
    <x v="5"/>
    <x v="0"/>
    <x v="4"/>
    <x v="3"/>
    <x v="0"/>
    <x v="1"/>
    <x v="2"/>
    <x v="0"/>
    <x v="0"/>
    <s v="2022-04-08"/>
    <x v="0"/>
    <n v="3000"/>
    <x v="0"/>
    <m/>
    <x v="0"/>
    <m/>
    <x v="45"/>
    <n v="100478189"/>
    <x v="0"/>
    <x v="0"/>
    <s v="Assistencia social"/>
    <s v="ORI"/>
    <x v="0"/>
    <m/>
    <x v="0"/>
    <x v="0"/>
    <x v="0"/>
    <x v="0"/>
    <x v="0"/>
    <x v="0"/>
    <x v="0"/>
    <x v="1"/>
    <x v="0"/>
    <x v="0"/>
    <x v="0"/>
    <s v="Assistencia social"/>
    <x v="0"/>
    <x v="0"/>
    <x v="0"/>
    <x v="0"/>
    <x v="1"/>
    <x v="0"/>
    <x v="0"/>
    <s v="000000"/>
    <x v="0"/>
    <x v="0"/>
    <x v="0"/>
    <x v="0"/>
    <s v="Pagamento a favor da Merciaria Inês referente a aquisição de uma cesta básica ,para a Srª. Ronisse Carla Varela, conforme proposta em anexo."/>
  </r>
  <r>
    <x v="1"/>
    <n v="0"/>
    <n v="0"/>
    <n v="0"/>
    <n v="10000"/>
    <x v="4152"/>
    <x v="0"/>
    <x v="0"/>
    <x v="0"/>
    <s v="03.03.10"/>
    <x v="0"/>
    <x v="0"/>
    <x v="0"/>
    <s v="Receitas Da Câmara"/>
    <s v="03.03.10"/>
    <s v="Receitas Da Câmara"/>
    <s v="03.03.10"/>
    <x v="37"/>
    <x v="0"/>
    <x v="5"/>
    <x v="4"/>
    <x v="0"/>
    <x v="0"/>
    <x v="0"/>
    <x v="0"/>
    <x v="5"/>
    <s v="2022-02-21"/>
    <x v="1"/>
    <n v="10000"/>
    <x v="0"/>
    <m/>
    <x v="0"/>
    <m/>
    <x v="0"/>
    <n v="100474914"/>
    <x v="0"/>
    <x v="0"/>
    <s v="Receitas Da Câmara"/>
    <s v="EXT"/>
    <x v="0"/>
    <s v="RDC"/>
    <x v="0"/>
    <x v="0"/>
    <x v="0"/>
    <x v="0"/>
    <x v="0"/>
    <x v="0"/>
    <x v="0"/>
    <x v="0"/>
    <x v="0"/>
    <x v="0"/>
    <x v="0"/>
    <s v="Receitas Da Câmara"/>
    <x v="0"/>
    <x v="0"/>
    <x v="0"/>
    <x v="0"/>
    <x v="0"/>
    <x v="0"/>
    <x v="0"/>
    <s v="000000"/>
    <x v="0"/>
    <x v="0"/>
    <x v="0"/>
    <x v="0"/>
    <s v="Reposição do Salario feita da Sr. Amelia Soares Gomes Almeida, conforme estrato em anexo. "/>
  </r>
  <r>
    <x v="1"/>
    <n v="0"/>
    <n v="0"/>
    <n v="0"/>
    <n v="3740"/>
    <x v="4153"/>
    <x v="0"/>
    <x v="1"/>
    <x v="0"/>
    <s v="01.25.04.22"/>
    <x v="11"/>
    <x v="4"/>
    <x v="4"/>
    <s v="Cultura"/>
    <s v="01.25.04"/>
    <s v="Cultura"/>
    <s v="01.25.04"/>
    <x v="4"/>
    <x v="0"/>
    <x v="3"/>
    <x v="2"/>
    <x v="0"/>
    <x v="1"/>
    <x v="2"/>
    <x v="0"/>
    <x v="0"/>
    <s v="2022-04-08"/>
    <x v="0"/>
    <n v="3740"/>
    <x v="0"/>
    <m/>
    <x v="0"/>
    <m/>
    <x v="25"/>
    <n v="1004789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Churrasqueira Martins pelo fornecimento de refeições servidos aos membros da GAF Sport pela transmissão de jogos do campionato regional, conforme fatura e proposta em anexo."/>
  </r>
  <r>
    <x v="1"/>
    <n v="0"/>
    <n v="0"/>
    <n v="0"/>
    <n v="32230"/>
    <x v="4154"/>
    <x v="0"/>
    <x v="1"/>
    <x v="0"/>
    <s v="03.16.15"/>
    <x v="6"/>
    <x v="0"/>
    <x v="5"/>
    <s v="Direção Financeira"/>
    <s v="03.16.15"/>
    <s v="Direção Financeira"/>
    <s v="03.16.15"/>
    <x v="7"/>
    <x v="0"/>
    <x v="1"/>
    <x v="1"/>
    <x v="0"/>
    <x v="0"/>
    <x v="2"/>
    <x v="0"/>
    <x v="0"/>
    <s v="2022-04-08"/>
    <x v="0"/>
    <n v="3223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369.62 Lts de combustível destinados as viaturas ligeiras nos transporte de dirigentes e técnicos sociais, conforme fatura e proposta em anexo."/>
  </r>
  <r>
    <x v="1"/>
    <n v="0"/>
    <n v="0"/>
    <n v="0"/>
    <n v="23540"/>
    <x v="4155"/>
    <x v="0"/>
    <x v="1"/>
    <x v="0"/>
    <s v="01.27.04.10"/>
    <x v="4"/>
    <x v="2"/>
    <x v="2"/>
    <s v="Infra-Estruturas e Transportes"/>
    <s v="01.27.04"/>
    <s v="Infra-Estruturas e Transportes"/>
    <s v="01.27.04"/>
    <x v="4"/>
    <x v="0"/>
    <x v="3"/>
    <x v="2"/>
    <x v="0"/>
    <x v="1"/>
    <x v="2"/>
    <x v="0"/>
    <x v="0"/>
    <s v="2022-04-08"/>
    <x v="0"/>
    <n v="23540"/>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 Pagamento a favor de Felisberto Carvalho, pela aquisição de 175.01,58 Lts de Combustível destinados a Viatura St-27-RU, no transporte de matérias de construção cível, conforme proposta em anexo..  "/>
  </r>
  <r>
    <x v="1"/>
    <n v="0"/>
    <n v="0"/>
    <n v="0"/>
    <n v="3480"/>
    <x v="4156"/>
    <x v="0"/>
    <x v="0"/>
    <x v="0"/>
    <s v="03.03.10"/>
    <x v="0"/>
    <x v="0"/>
    <x v="0"/>
    <s v="Receitas Da Câmara"/>
    <s v="03.03.10"/>
    <s v="Receitas Da Câmara"/>
    <s v="03.03.10"/>
    <x v="37"/>
    <x v="0"/>
    <x v="5"/>
    <x v="4"/>
    <x v="0"/>
    <x v="0"/>
    <x v="0"/>
    <x v="0"/>
    <x v="0"/>
    <s v="2022-04-01"/>
    <x v="0"/>
    <n v="3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700"/>
    <x v="4157"/>
    <x v="0"/>
    <x v="0"/>
    <x v="0"/>
    <s v="03.03.10"/>
    <x v="0"/>
    <x v="0"/>
    <x v="0"/>
    <s v="Receitas Da Câmara"/>
    <s v="03.03.10"/>
    <s v="Receitas Da Câmara"/>
    <s v="03.03.10"/>
    <x v="35"/>
    <x v="0"/>
    <x v="1"/>
    <x v="11"/>
    <x v="0"/>
    <x v="0"/>
    <x v="0"/>
    <x v="0"/>
    <x v="0"/>
    <s v="2022-04-01"/>
    <x v="0"/>
    <n v="2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920"/>
    <x v="4158"/>
    <x v="0"/>
    <x v="0"/>
    <x v="0"/>
    <s v="03.03.10"/>
    <x v="0"/>
    <x v="0"/>
    <x v="0"/>
    <s v="Receitas Da Câmara"/>
    <s v="03.03.10"/>
    <s v="Receitas Da Câmara"/>
    <s v="03.03.10"/>
    <x v="40"/>
    <x v="0"/>
    <x v="5"/>
    <x v="4"/>
    <x v="0"/>
    <x v="0"/>
    <x v="0"/>
    <x v="0"/>
    <x v="0"/>
    <s v="2022-04-01"/>
    <x v="0"/>
    <n v="10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098"/>
    <x v="4159"/>
    <x v="0"/>
    <x v="0"/>
    <x v="0"/>
    <s v="03.03.10"/>
    <x v="0"/>
    <x v="0"/>
    <x v="0"/>
    <s v="Receitas Da Câmara"/>
    <s v="03.03.10"/>
    <s v="Receitas Da Câmara"/>
    <s v="03.03.10"/>
    <x v="38"/>
    <x v="0"/>
    <x v="1"/>
    <x v="1"/>
    <x v="0"/>
    <x v="0"/>
    <x v="0"/>
    <x v="0"/>
    <x v="0"/>
    <s v="2022-04-01"/>
    <x v="0"/>
    <n v="3909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200"/>
    <x v="4160"/>
    <x v="0"/>
    <x v="0"/>
    <x v="0"/>
    <s v="03.03.10"/>
    <x v="0"/>
    <x v="0"/>
    <x v="0"/>
    <s v="Receitas Da Câmara"/>
    <s v="03.03.10"/>
    <s v="Receitas Da Câmara"/>
    <s v="03.03.10"/>
    <x v="41"/>
    <x v="0"/>
    <x v="5"/>
    <x v="4"/>
    <x v="0"/>
    <x v="0"/>
    <x v="0"/>
    <x v="0"/>
    <x v="0"/>
    <s v="2022-04-01"/>
    <x v="0"/>
    <n v="2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60"/>
    <x v="4161"/>
    <x v="0"/>
    <x v="0"/>
    <x v="0"/>
    <s v="03.03.10"/>
    <x v="0"/>
    <x v="0"/>
    <x v="0"/>
    <s v="Receitas Da Câmara"/>
    <s v="03.03.10"/>
    <s v="Receitas Da Câmara"/>
    <s v="03.03.10"/>
    <x v="34"/>
    <x v="0"/>
    <x v="5"/>
    <x v="4"/>
    <x v="0"/>
    <x v="0"/>
    <x v="0"/>
    <x v="0"/>
    <x v="0"/>
    <s v="2022-04-01"/>
    <x v="0"/>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00"/>
    <x v="4162"/>
    <x v="0"/>
    <x v="0"/>
    <x v="0"/>
    <s v="03.03.10"/>
    <x v="0"/>
    <x v="0"/>
    <x v="0"/>
    <s v="Receitas Da Câmara"/>
    <s v="03.03.10"/>
    <s v="Receitas Da Câmara"/>
    <s v="03.03.10"/>
    <x v="51"/>
    <x v="0"/>
    <x v="5"/>
    <x v="4"/>
    <x v="0"/>
    <x v="0"/>
    <x v="0"/>
    <x v="0"/>
    <x v="0"/>
    <s v="2022-04-01"/>
    <x v="0"/>
    <n v="2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00"/>
    <x v="4163"/>
    <x v="0"/>
    <x v="0"/>
    <x v="0"/>
    <s v="03.03.10"/>
    <x v="0"/>
    <x v="0"/>
    <x v="0"/>
    <s v="Receitas Da Câmara"/>
    <s v="03.03.10"/>
    <s v="Receitas Da Câmara"/>
    <s v="03.03.10"/>
    <x v="44"/>
    <x v="0"/>
    <x v="5"/>
    <x v="4"/>
    <x v="0"/>
    <x v="0"/>
    <x v="0"/>
    <x v="0"/>
    <x v="0"/>
    <s v="2022-04-01"/>
    <x v="0"/>
    <n v="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4164"/>
    <x v="0"/>
    <x v="0"/>
    <x v="0"/>
    <s v="03.03.10"/>
    <x v="0"/>
    <x v="0"/>
    <x v="0"/>
    <s v="Receitas Da Câmara"/>
    <s v="03.03.10"/>
    <s v="Receitas Da Câmara"/>
    <s v="03.03.10"/>
    <x v="52"/>
    <x v="0"/>
    <x v="5"/>
    <x v="4"/>
    <x v="0"/>
    <x v="0"/>
    <x v="0"/>
    <x v="0"/>
    <x v="0"/>
    <s v="2022-04-01"/>
    <x v="0"/>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00"/>
    <x v="4165"/>
    <x v="0"/>
    <x v="0"/>
    <x v="0"/>
    <s v="03.03.10"/>
    <x v="0"/>
    <x v="0"/>
    <x v="0"/>
    <s v="Receitas Da Câmara"/>
    <s v="03.03.10"/>
    <s v="Receitas Da Câmara"/>
    <s v="03.03.10"/>
    <x v="46"/>
    <x v="0"/>
    <x v="5"/>
    <x v="4"/>
    <x v="0"/>
    <x v="0"/>
    <x v="0"/>
    <x v="0"/>
    <x v="0"/>
    <s v="2022-04-01"/>
    <x v="0"/>
    <n v="6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0"/>
    <x v="4166"/>
    <x v="0"/>
    <x v="0"/>
    <x v="0"/>
    <s v="03.03.10"/>
    <x v="0"/>
    <x v="0"/>
    <x v="0"/>
    <s v="Receitas Da Câmara"/>
    <s v="03.03.10"/>
    <s v="Receitas Da Câmara"/>
    <s v="03.03.10"/>
    <x v="48"/>
    <x v="0"/>
    <x v="5"/>
    <x v="4"/>
    <x v="0"/>
    <x v="0"/>
    <x v="0"/>
    <x v="0"/>
    <x v="0"/>
    <s v="2022-04-01"/>
    <x v="0"/>
    <n v="5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0"/>
    <x v="4167"/>
    <x v="0"/>
    <x v="0"/>
    <x v="0"/>
    <s v="03.03.10"/>
    <x v="0"/>
    <x v="0"/>
    <x v="0"/>
    <s v="Receitas Da Câmara"/>
    <s v="03.03.10"/>
    <s v="Receitas Da Câmara"/>
    <s v="03.03.10"/>
    <x v="36"/>
    <x v="0"/>
    <x v="5"/>
    <x v="4"/>
    <x v="0"/>
    <x v="0"/>
    <x v="0"/>
    <x v="0"/>
    <x v="0"/>
    <s v="2022-04-01"/>
    <x v="0"/>
    <n v="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60"/>
    <x v="4168"/>
    <x v="0"/>
    <x v="0"/>
    <x v="0"/>
    <s v="03.03.10"/>
    <x v="0"/>
    <x v="0"/>
    <x v="0"/>
    <s v="Receitas Da Câmara"/>
    <s v="03.03.10"/>
    <s v="Receitas Da Câmara"/>
    <s v="03.03.10"/>
    <x v="39"/>
    <x v="0"/>
    <x v="5"/>
    <x v="4"/>
    <x v="0"/>
    <x v="0"/>
    <x v="0"/>
    <x v="0"/>
    <x v="0"/>
    <s v="2022-04-01"/>
    <x v="0"/>
    <n v="1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4169"/>
    <x v="0"/>
    <x v="0"/>
    <x v="0"/>
    <s v="03.03.10"/>
    <x v="0"/>
    <x v="0"/>
    <x v="0"/>
    <s v="Receitas Da Câmara"/>
    <s v="03.03.10"/>
    <s v="Receitas Da Câmara"/>
    <s v="03.03.10"/>
    <x v="37"/>
    <x v="0"/>
    <x v="5"/>
    <x v="4"/>
    <x v="0"/>
    <x v="0"/>
    <x v="0"/>
    <x v="0"/>
    <x v="0"/>
    <s v="2022-04-04"/>
    <x v="0"/>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656"/>
    <x v="4170"/>
    <x v="0"/>
    <x v="0"/>
    <x v="0"/>
    <s v="03.03.10"/>
    <x v="0"/>
    <x v="0"/>
    <x v="0"/>
    <s v="Receitas Da Câmara"/>
    <s v="03.03.10"/>
    <s v="Receitas Da Câmara"/>
    <s v="03.03.10"/>
    <x v="38"/>
    <x v="0"/>
    <x v="1"/>
    <x v="1"/>
    <x v="0"/>
    <x v="0"/>
    <x v="0"/>
    <x v="0"/>
    <x v="0"/>
    <s v="2022-04-04"/>
    <x v="0"/>
    <n v="6465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40"/>
    <x v="4171"/>
    <x v="0"/>
    <x v="0"/>
    <x v="0"/>
    <s v="03.03.10"/>
    <x v="0"/>
    <x v="0"/>
    <x v="0"/>
    <s v="Receitas Da Câmara"/>
    <s v="03.03.10"/>
    <s v="Receitas Da Câmara"/>
    <s v="03.03.10"/>
    <x v="39"/>
    <x v="0"/>
    <x v="5"/>
    <x v="4"/>
    <x v="0"/>
    <x v="0"/>
    <x v="0"/>
    <x v="0"/>
    <x v="0"/>
    <s v="2022-04-04"/>
    <x v="0"/>
    <n v="4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0"/>
    <x v="4172"/>
    <x v="0"/>
    <x v="0"/>
    <x v="0"/>
    <s v="03.03.10"/>
    <x v="0"/>
    <x v="0"/>
    <x v="0"/>
    <s v="Receitas Da Câmara"/>
    <s v="03.03.10"/>
    <s v="Receitas Da Câmara"/>
    <s v="03.03.10"/>
    <x v="35"/>
    <x v="0"/>
    <x v="1"/>
    <x v="11"/>
    <x v="0"/>
    <x v="0"/>
    <x v="0"/>
    <x v="0"/>
    <x v="0"/>
    <s v="2022-04-04"/>
    <x v="0"/>
    <n v="2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540"/>
    <x v="4173"/>
    <x v="0"/>
    <x v="0"/>
    <x v="0"/>
    <s v="03.03.10"/>
    <x v="0"/>
    <x v="0"/>
    <x v="0"/>
    <s v="Receitas Da Câmara"/>
    <s v="03.03.10"/>
    <s v="Receitas Da Câmara"/>
    <s v="03.03.10"/>
    <x v="34"/>
    <x v="0"/>
    <x v="5"/>
    <x v="4"/>
    <x v="0"/>
    <x v="0"/>
    <x v="0"/>
    <x v="0"/>
    <x v="0"/>
    <s v="2022-04-04"/>
    <x v="0"/>
    <n v="5054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000"/>
    <x v="4174"/>
    <x v="0"/>
    <x v="0"/>
    <x v="0"/>
    <s v="03.03.10"/>
    <x v="0"/>
    <x v="0"/>
    <x v="0"/>
    <s v="Receitas Da Câmara"/>
    <s v="03.03.10"/>
    <s v="Receitas Da Câmara"/>
    <s v="03.03.10"/>
    <x v="45"/>
    <x v="0"/>
    <x v="1"/>
    <x v="1"/>
    <x v="0"/>
    <x v="0"/>
    <x v="0"/>
    <x v="0"/>
    <x v="0"/>
    <s v="2022-04-04"/>
    <x v="0"/>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4175"/>
    <x v="0"/>
    <x v="0"/>
    <x v="0"/>
    <s v="03.03.10"/>
    <x v="0"/>
    <x v="0"/>
    <x v="0"/>
    <s v="Receitas Da Câmara"/>
    <s v="03.03.10"/>
    <s v="Receitas Da Câmara"/>
    <s v="03.03.10"/>
    <x v="36"/>
    <x v="0"/>
    <x v="5"/>
    <x v="4"/>
    <x v="0"/>
    <x v="0"/>
    <x v="0"/>
    <x v="0"/>
    <x v="0"/>
    <s v="2022-04-04"/>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4176"/>
    <x v="0"/>
    <x v="0"/>
    <x v="0"/>
    <s v="03.03.10"/>
    <x v="0"/>
    <x v="0"/>
    <x v="0"/>
    <s v="Receitas Da Câmara"/>
    <s v="03.03.10"/>
    <s v="Receitas Da Câmara"/>
    <s v="03.03.10"/>
    <x v="40"/>
    <x v="0"/>
    <x v="5"/>
    <x v="4"/>
    <x v="0"/>
    <x v="0"/>
    <x v="0"/>
    <x v="0"/>
    <x v="0"/>
    <s v="2022-04-04"/>
    <x v="0"/>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00"/>
    <x v="4177"/>
    <x v="0"/>
    <x v="0"/>
    <x v="0"/>
    <s v="03.03.10"/>
    <x v="0"/>
    <x v="0"/>
    <x v="0"/>
    <s v="Receitas Da Câmara"/>
    <s v="03.03.10"/>
    <s v="Receitas Da Câmara"/>
    <s v="03.03.10"/>
    <x v="41"/>
    <x v="0"/>
    <x v="5"/>
    <x v="4"/>
    <x v="0"/>
    <x v="0"/>
    <x v="0"/>
    <x v="0"/>
    <x v="0"/>
    <s v="2022-04-04"/>
    <x v="0"/>
    <n v="7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4178"/>
    <x v="0"/>
    <x v="0"/>
    <x v="0"/>
    <s v="03.03.10"/>
    <x v="0"/>
    <x v="0"/>
    <x v="0"/>
    <s v="Receitas Da Câmara"/>
    <s v="03.03.10"/>
    <s v="Receitas Da Câmara"/>
    <s v="03.03.10"/>
    <x v="44"/>
    <x v="0"/>
    <x v="5"/>
    <x v="4"/>
    <x v="0"/>
    <x v="0"/>
    <x v="0"/>
    <x v="0"/>
    <x v="0"/>
    <s v="2022-04-07"/>
    <x v="0"/>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40"/>
    <x v="4179"/>
    <x v="0"/>
    <x v="0"/>
    <x v="0"/>
    <s v="03.03.10"/>
    <x v="0"/>
    <x v="0"/>
    <x v="0"/>
    <s v="Receitas Da Câmara"/>
    <s v="03.03.10"/>
    <s v="Receitas Da Câmara"/>
    <s v="03.03.10"/>
    <x v="34"/>
    <x v="0"/>
    <x v="5"/>
    <x v="4"/>
    <x v="0"/>
    <x v="0"/>
    <x v="0"/>
    <x v="0"/>
    <x v="0"/>
    <s v="2022-04-07"/>
    <x v="0"/>
    <n v="2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400"/>
    <x v="4180"/>
    <x v="0"/>
    <x v="0"/>
    <x v="0"/>
    <s v="03.03.10"/>
    <x v="0"/>
    <x v="0"/>
    <x v="0"/>
    <s v="Receitas Da Câmara"/>
    <s v="03.03.10"/>
    <s v="Receitas Da Câmara"/>
    <s v="03.03.10"/>
    <x v="6"/>
    <x v="0"/>
    <x v="5"/>
    <x v="4"/>
    <x v="0"/>
    <x v="0"/>
    <x v="0"/>
    <x v="0"/>
    <x v="0"/>
    <s v="2022-04-07"/>
    <x v="0"/>
    <n v="1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00"/>
    <x v="4181"/>
    <x v="0"/>
    <x v="0"/>
    <x v="0"/>
    <s v="03.03.10"/>
    <x v="0"/>
    <x v="0"/>
    <x v="0"/>
    <s v="Receitas Da Câmara"/>
    <s v="03.03.10"/>
    <s v="Receitas Da Câmara"/>
    <s v="03.03.10"/>
    <x v="39"/>
    <x v="0"/>
    <x v="5"/>
    <x v="4"/>
    <x v="0"/>
    <x v="0"/>
    <x v="0"/>
    <x v="0"/>
    <x v="0"/>
    <s v="2022-04-07"/>
    <x v="0"/>
    <n v="6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4182"/>
    <x v="0"/>
    <x v="1"/>
    <x v="0"/>
    <s v="01.25.05.10"/>
    <x v="5"/>
    <x v="4"/>
    <x v="4"/>
    <s v="Saúde"/>
    <s v="01.25.05"/>
    <s v="Saúde"/>
    <s v="01.25.05"/>
    <x v="5"/>
    <x v="0"/>
    <x v="4"/>
    <x v="3"/>
    <x v="0"/>
    <x v="1"/>
    <x v="2"/>
    <x v="0"/>
    <x v="2"/>
    <s v="2022-03-09"/>
    <x v="1"/>
    <n v="1000"/>
    <x v="0"/>
    <m/>
    <x v="0"/>
    <m/>
    <x v="515"/>
    <n v="100308260"/>
    <x v="0"/>
    <x v="0"/>
    <s v="Assistencia social"/>
    <s v="ORI"/>
    <x v="0"/>
    <m/>
    <x v="0"/>
    <x v="0"/>
    <x v="0"/>
    <x v="0"/>
    <x v="0"/>
    <x v="0"/>
    <x v="0"/>
    <x v="1"/>
    <x v="0"/>
    <x v="0"/>
    <x v="0"/>
    <s v="Assistencia social"/>
    <x v="0"/>
    <x v="0"/>
    <x v="0"/>
    <x v="0"/>
    <x v="1"/>
    <x v="0"/>
    <x v="0"/>
    <s v="000547"/>
    <x v="0"/>
    <x v="0"/>
    <x v="0"/>
    <x v="0"/>
    <s v=" Apoio financeiro a favor da senhora Maria Arlinda de Pina, para aquisição de cesta básica, no âmbito luta contra Covide 19 conforme justificativo em anexo. "/>
  </r>
  <r>
    <x v="1"/>
    <n v="0"/>
    <n v="0"/>
    <n v="0"/>
    <n v="3000"/>
    <x v="4183"/>
    <x v="0"/>
    <x v="1"/>
    <x v="0"/>
    <s v="01.25.03.09"/>
    <x v="40"/>
    <x v="4"/>
    <x v="4"/>
    <s v="Emprego e Formação profissional"/>
    <s v="01.25.03"/>
    <s v="Emprego e Formação profissional"/>
    <s v="01.25.03"/>
    <x v="4"/>
    <x v="0"/>
    <x v="3"/>
    <x v="2"/>
    <x v="0"/>
    <x v="1"/>
    <x v="2"/>
    <x v="0"/>
    <x v="4"/>
    <s v="2022-01-24"/>
    <x v="1"/>
    <n v="3000"/>
    <x v="0"/>
    <m/>
    <x v="0"/>
    <m/>
    <x v="516"/>
    <n v="100367269"/>
    <x v="0"/>
    <x v="0"/>
    <s v="Apoio a formação profissional"/>
    <s v="ORI"/>
    <x v="0"/>
    <m/>
    <x v="0"/>
    <x v="0"/>
    <x v="0"/>
    <x v="0"/>
    <x v="0"/>
    <x v="0"/>
    <x v="0"/>
    <x v="1"/>
    <x v="0"/>
    <x v="0"/>
    <x v="0"/>
    <s v="Apoio a formação profissional"/>
    <x v="0"/>
    <x v="0"/>
    <x v="0"/>
    <x v="0"/>
    <x v="1"/>
    <x v="0"/>
    <x v="0"/>
    <s v="000076"/>
    <x v="0"/>
    <x v="0"/>
    <x v="0"/>
    <x v="0"/>
    <s v="Apoio Financeiro a Srª Mónica da Conceição Sanches Lopes referente a  pagamente de transporte para formação profissional, conforme documento em anexo."/>
  </r>
  <r>
    <x v="1"/>
    <n v="0"/>
    <n v="0"/>
    <n v="0"/>
    <n v="2300"/>
    <x v="4184"/>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Marcos António Garcia, pelo serviço saneamento Espaço verde Limpeza Urbano de espaço verde referente ao mês de Janeiro, conforme contrato anexo.  "/>
  </r>
  <r>
    <x v="1"/>
    <n v="0"/>
    <n v="0"/>
    <n v="0"/>
    <n v="13030"/>
    <x v="4184"/>
    <x v="0"/>
    <x v="1"/>
    <x v="0"/>
    <s v="01.27.02.11"/>
    <x v="14"/>
    <x v="2"/>
    <x v="2"/>
    <s v="Saneamento básico"/>
    <s v="01.27.02"/>
    <s v="Saneamento básico"/>
    <s v="01.27.02"/>
    <x v="4"/>
    <x v="0"/>
    <x v="3"/>
    <x v="2"/>
    <x v="0"/>
    <x v="1"/>
    <x v="2"/>
    <x v="0"/>
    <x v="4"/>
    <s v="2022-01-27"/>
    <x v="1"/>
    <n v="13030"/>
    <x v="0"/>
    <m/>
    <x v="0"/>
    <m/>
    <x v="116"/>
    <n v="100478102"/>
    <x v="0"/>
    <x v="0"/>
    <s v="Reforço do saneamento básico"/>
    <s v="ORI"/>
    <x v="0"/>
    <m/>
    <x v="0"/>
    <x v="0"/>
    <x v="0"/>
    <x v="0"/>
    <x v="0"/>
    <x v="0"/>
    <x v="0"/>
    <x v="1"/>
    <x v="0"/>
    <x v="0"/>
    <x v="0"/>
    <s v="Reforço do saneamento básico"/>
    <x v="0"/>
    <x v="0"/>
    <x v="0"/>
    <x v="0"/>
    <x v="1"/>
    <x v="0"/>
    <x v="0"/>
    <s v="000000"/>
    <x v="0"/>
    <x v="0"/>
    <x v="0"/>
    <x v="0"/>
    <s v="Pagamento a favor do sr. Marcos António Garcia, pelo serviço saneamento Espaço verde Limpeza Urbano de espaço verde referente ao mês de Janeiro, conforme contrato anexo.  "/>
  </r>
  <r>
    <x v="1"/>
    <n v="0"/>
    <n v="0"/>
    <n v="0"/>
    <n v="230000"/>
    <x v="4185"/>
    <x v="0"/>
    <x v="1"/>
    <x v="0"/>
    <s v="01.27.02.11"/>
    <x v="14"/>
    <x v="2"/>
    <x v="2"/>
    <s v="Saneamento básico"/>
    <s v="01.27.02"/>
    <s v="Saneamento básico"/>
    <s v="01.27.02"/>
    <x v="4"/>
    <x v="0"/>
    <x v="3"/>
    <x v="2"/>
    <x v="0"/>
    <x v="1"/>
    <x v="2"/>
    <x v="0"/>
    <x v="5"/>
    <s v="2022-02-01"/>
    <x v="1"/>
    <n v="230000"/>
    <x v="0"/>
    <m/>
    <x v="0"/>
    <m/>
    <x v="306"/>
    <n v="100477580"/>
    <x v="0"/>
    <x v="0"/>
    <s v="Reforço do saneamento básico"/>
    <s v="ORI"/>
    <x v="0"/>
    <m/>
    <x v="0"/>
    <x v="0"/>
    <x v="0"/>
    <x v="0"/>
    <x v="0"/>
    <x v="0"/>
    <x v="0"/>
    <x v="1"/>
    <x v="0"/>
    <x v="0"/>
    <x v="0"/>
    <s v="Reforço do saneamento básico"/>
    <x v="0"/>
    <x v="0"/>
    <x v="0"/>
    <x v="0"/>
    <x v="1"/>
    <x v="0"/>
    <x v="0"/>
    <s v="000187"/>
    <x v="0"/>
    <x v="0"/>
    <x v="0"/>
    <x v="0"/>
    <s v="Pagamento a favor do Sr. Eduardo Pereira Lopes referente a 24h de serviços de maquinas retroascovadora, no âmbito do contrato campanha limpeza e ações do IEC,conforme documento em anexo."/>
  </r>
  <r>
    <x v="1"/>
    <n v="0"/>
    <n v="0"/>
    <n v="0"/>
    <n v="255"/>
    <x v="4186"/>
    <x v="0"/>
    <x v="1"/>
    <x v="0"/>
    <s v="01.27.02.11"/>
    <x v="14"/>
    <x v="2"/>
    <x v="2"/>
    <s v="Saneamento básico"/>
    <s v="01.27.02"/>
    <s v="Saneamento básico"/>
    <s v="01.27.02"/>
    <x v="4"/>
    <x v="0"/>
    <x v="3"/>
    <x v="2"/>
    <x v="0"/>
    <x v="1"/>
    <x v="2"/>
    <x v="0"/>
    <x v="5"/>
    <s v="2022-02-22"/>
    <x v="1"/>
    <n v="255"/>
    <x v="0"/>
    <m/>
    <x v="0"/>
    <m/>
    <x v="3"/>
    <n v="100474696"/>
    <x v="0"/>
    <x v="1"/>
    <s v="Reforço do saneamento básico"/>
    <s v="ORI"/>
    <x v="0"/>
    <m/>
    <x v="0"/>
    <x v="0"/>
    <x v="0"/>
    <x v="0"/>
    <x v="0"/>
    <x v="0"/>
    <x v="0"/>
    <x v="1"/>
    <x v="0"/>
    <x v="0"/>
    <x v="0"/>
    <s v="Reforço do saneamento básico"/>
    <x v="0"/>
    <x v="0"/>
    <x v="0"/>
    <x v="0"/>
    <x v="1"/>
    <x v="0"/>
    <x v="0"/>
    <s v="000337"/>
    <x v="0"/>
    <x v="0"/>
    <x v="1"/>
    <x v="0"/>
    <s v="Pagamento a favor do Sr. Ronilson Lopes, proveniente do serviço prestado na recolha de lixo, conforme proposta em anexo.  "/>
  </r>
  <r>
    <x v="1"/>
    <n v="0"/>
    <n v="0"/>
    <n v="0"/>
    <n v="1445"/>
    <x v="4186"/>
    <x v="0"/>
    <x v="1"/>
    <x v="0"/>
    <s v="01.27.02.11"/>
    <x v="14"/>
    <x v="2"/>
    <x v="2"/>
    <s v="Saneamento básico"/>
    <s v="01.27.02"/>
    <s v="Saneamento básico"/>
    <s v="01.27.02"/>
    <x v="4"/>
    <x v="0"/>
    <x v="3"/>
    <x v="2"/>
    <x v="0"/>
    <x v="1"/>
    <x v="2"/>
    <x v="0"/>
    <x v="5"/>
    <s v="2022-02-22"/>
    <x v="1"/>
    <n v="1445"/>
    <x v="0"/>
    <m/>
    <x v="0"/>
    <m/>
    <x v="517"/>
    <n v="100479299"/>
    <x v="0"/>
    <x v="0"/>
    <s v="Reforço do saneamento básico"/>
    <s v="ORI"/>
    <x v="0"/>
    <m/>
    <x v="0"/>
    <x v="0"/>
    <x v="0"/>
    <x v="0"/>
    <x v="0"/>
    <x v="0"/>
    <x v="0"/>
    <x v="1"/>
    <x v="0"/>
    <x v="0"/>
    <x v="0"/>
    <s v="Reforço do saneamento básico"/>
    <x v="0"/>
    <x v="0"/>
    <x v="0"/>
    <x v="0"/>
    <x v="1"/>
    <x v="0"/>
    <x v="0"/>
    <s v="000337"/>
    <x v="0"/>
    <x v="0"/>
    <x v="0"/>
    <x v="0"/>
    <s v="Pagamento a favor do Sr. Ronilson Lopes, proveniente do serviço prestado na recolha de lixo, conforme proposta em anexo.  "/>
  </r>
  <r>
    <x v="1"/>
    <n v="0"/>
    <n v="0"/>
    <n v="0"/>
    <n v="5500"/>
    <x v="4187"/>
    <x v="0"/>
    <x v="1"/>
    <x v="0"/>
    <s v="03.16.15"/>
    <x v="6"/>
    <x v="0"/>
    <x v="5"/>
    <s v="Direção Financeira"/>
    <s v="03.16.15"/>
    <s v="Direção Financeira"/>
    <s v="03.16.15"/>
    <x v="22"/>
    <x v="0"/>
    <x v="1"/>
    <x v="1"/>
    <x v="0"/>
    <x v="0"/>
    <x v="2"/>
    <x v="0"/>
    <x v="2"/>
    <s v="2022-03-14"/>
    <x v="1"/>
    <n v="5500"/>
    <x v="0"/>
    <m/>
    <x v="0"/>
    <m/>
    <x v="25"/>
    <n v="100478968"/>
    <x v="0"/>
    <x v="0"/>
    <s v="Direção Financeira"/>
    <s v="ORI"/>
    <x v="0"/>
    <m/>
    <x v="0"/>
    <x v="0"/>
    <x v="0"/>
    <x v="0"/>
    <x v="0"/>
    <x v="0"/>
    <x v="0"/>
    <x v="0"/>
    <x v="0"/>
    <x v="0"/>
    <x v="0"/>
    <s v="Direção Financeira"/>
    <x v="0"/>
    <x v="0"/>
    <x v="0"/>
    <x v="0"/>
    <x v="0"/>
    <x v="0"/>
    <x v="0"/>
    <s v="000578"/>
    <x v="0"/>
    <x v="0"/>
    <x v="0"/>
    <x v="0"/>
    <s v="Pagamento a favor de Churrasqueira Martins pelo fornecimento de almoços servidos aos tecnicos da contabilidade no dia 12 de março, no âmbito da elaboração da conta gerência 2021, conforme proposta e fatura em anexo."/>
  </r>
  <r>
    <x v="1"/>
    <n v="0"/>
    <n v="0"/>
    <n v="0"/>
    <n v="10080"/>
    <x v="4188"/>
    <x v="0"/>
    <x v="1"/>
    <x v="0"/>
    <s v="01.25.03.09"/>
    <x v="40"/>
    <x v="4"/>
    <x v="4"/>
    <s v="Emprego e Formação profissional"/>
    <s v="01.25.03"/>
    <s v="Emprego e Formação profissional"/>
    <s v="01.25.03"/>
    <x v="4"/>
    <x v="0"/>
    <x v="3"/>
    <x v="2"/>
    <x v="0"/>
    <x v="1"/>
    <x v="2"/>
    <x v="0"/>
    <x v="2"/>
    <s v="2022-03-07"/>
    <x v="1"/>
    <n v="10080"/>
    <x v="0"/>
    <m/>
    <x v="0"/>
    <m/>
    <x v="317"/>
    <n v="100479230"/>
    <x v="0"/>
    <x v="0"/>
    <s v="Apoio a formação profissional"/>
    <s v="ORI"/>
    <x v="0"/>
    <m/>
    <x v="0"/>
    <x v="0"/>
    <x v="0"/>
    <x v="0"/>
    <x v="0"/>
    <x v="0"/>
    <x v="0"/>
    <x v="1"/>
    <x v="0"/>
    <x v="0"/>
    <x v="0"/>
    <s v="Apoio a formação profissional"/>
    <x v="0"/>
    <x v="0"/>
    <x v="0"/>
    <x v="0"/>
    <x v="1"/>
    <x v="0"/>
    <x v="0"/>
    <s v="000524"/>
    <x v="0"/>
    <x v="0"/>
    <x v="0"/>
    <x v="0"/>
    <s v="Pagamento a favor da Escola Condução São Miguel, pela formação do Sr. Estevão de Pina Vaz Robalo, conforme fatura e proposta em anexo."/>
  </r>
  <r>
    <x v="1"/>
    <n v="0"/>
    <n v="0"/>
    <n v="0"/>
    <n v="3000"/>
    <x v="4189"/>
    <x v="0"/>
    <x v="1"/>
    <x v="0"/>
    <s v="03.16.15"/>
    <x v="6"/>
    <x v="0"/>
    <x v="5"/>
    <s v="Direção Financeira"/>
    <s v="03.16.15"/>
    <s v="Direção Financeira"/>
    <s v="03.16.15"/>
    <x v="9"/>
    <x v="0"/>
    <x v="1"/>
    <x v="5"/>
    <x v="0"/>
    <x v="0"/>
    <x v="2"/>
    <x v="0"/>
    <x v="2"/>
    <s v="2022-03-15"/>
    <x v="1"/>
    <n v="3000"/>
    <x v="0"/>
    <m/>
    <x v="0"/>
    <m/>
    <x v="27"/>
    <n v="100475419"/>
    <x v="0"/>
    <x v="0"/>
    <s v="Direção Financeira"/>
    <s v="ORI"/>
    <x v="0"/>
    <m/>
    <x v="0"/>
    <x v="0"/>
    <x v="0"/>
    <x v="0"/>
    <x v="0"/>
    <x v="0"/>
    <x v="0"/>
    <x v="1"/>
    <x v="0"/>
    <x v="0"/>
    <x v="0"/>
    <s v="Direção Financeira"/>
    <x v="0"/>
    <x v="0"/>
    <x v="0"/>
    <x v="0"/>
    <x v="0"/>
    <x v="0"/>
    <x v="0"/>
    <s v="000587"/>
    <x v="0"/>
    <x v="0"/>
    <x v="0"/>
    <x v="0"/>
    <s v="Ajuda de custo e subsídio de transporte a favor da Srª. Anila Maria Rodrigues pela sua deslocação a cidade da Praia no dia 15 de março para    formação/elaboração conta gerência de 2021, conforme proposta em anexo."/>
  </r>
  <r>
    <x v="1"/>
    <n v="0"/>
    <n v="0"/>
    <n v="0"/>
    <n v="5960"/>
    <x v="4190"/>
    <x v="0"/>
    <x v="0"/>
    <x v="0"/>
    <s v="03.03.10"/>
    <x v="0"/>
    <x v="0"/>
    <x v="0"/>
    <s v="Receitas Da Câmara"/>
    <s v="03.03.10"/>
    <s v="Receitas Da Câmara"/>
    <s v="03.03.10"/>
    <x v="34"/>
    <x v="0"/>
    <x v="5"/>
    <x v="4"/>
    <x v="0"/>
    <x v="0"/>
    <x v="0"/>
    <x v="0"/>
    <x v="2"/>
    <s v="2022-03-17"/>
    <x v="1"/>
    <n v="5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4191"/>
    <x v="0"/>
    <x v="0"/>
    <x v="0"/>
    <s v="03.03.10"/>
    <x v="0"/>
    <x v="0"/>
    <x v="0"/>
    <s v="Receitas Da Câmara"/>
    <s v="03.03.10"/>
    <s v="Receitas Da Câmara"/>
    <s v="03.03.10"/>
    <x v="36"/>
    <x v="0"/>
    <x v="5"/>
    <x v="4"/>
    <x v="0"/>
    <x v="0"/>
    <x v="0"/>
    <x v="0"/>
    <x v="2"/>
    <s v="2022-03-17"/>
    <x v="1"/>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760"/>
    <x v="4192"/>
    <x v="0"/>
    <x v="0"/>
    <x v="0"/>
    <s v="03.03.10"/>
    <x v="0"/>
    <x v="0"/>
    <x v="0"/>
    <s v="Receitas Da Câmara"/>
    <s v="03.03.10"/>
    <s v="Receitas Da Câmara"/>
    <s v="03.03.10"/>
    <x v="38"/>
    <x v="0"/>
    <x v="1"/>
    <x v="1"/>
    <x v="0"/>
    <x v="0"/>
    <x v="0"/>
    <x v="0"/>
    <x v="2"/>
    <s v="2022-03-17"/>
    <x v="1"/>
    <n v="30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4193"/>
    <x v="0"/>
    <x v="0"/>
    <x v="0"/>
    <s v="03.03.10"/>
    <x v="0"/>
    <x v="0"/>
    <x v="0"/>
    <s v="Receitas Da Câmara"/>
    <s v="03.03.10"/>
    <s v="Receitas Da Câmara"/>
    <s v="03.03.10"/>
    <x v="35"/>
    <x v="0"/>
    <x v="1"/>
    <x v="11"/>
    <x v="0"/>
    <x v="0"/>
    <x v="0"/>
    <x v="0"/>
    <x v="2"/>
    <s v="2022-03-17"/>
    <x v="1"/>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600"/>
    <x v="4194"/>
    <x v="0"/>
    <x v="0"/>
    <x v="0"/>
    <s v="03.03.10"/>
    <x v="0"/>
    <x v="0"/>
    <x v="0"/>
    <s v="Receitas Da Câmara"/>
    <s v="03.03.10"/>
    <s v="Receitas Da Câmara"/>
    <s v="03.03.10"/>
    <x v="41"/>
    <x v="0"/>
    <x v="5"/>
    <x v="4"/>
    <x v="0"/>
    <x v="0"/>
    <x v="0"/>
    <x v="0"/>
    <x v="2"/>
    <s v="2022-03-17"/>
    <x v="1"/>
    <n v="196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2000"/>
    <x v="4195"/>
    <x v="0"/>
    <x v="1"/>
    <x v="0"/>
    <s v="01.27.02.15"/>
    <x v="2"/>
    <x v="2"/>
    <x v="2"/>
    <s v="Saneamento básico"/>
    <s v="01.27.02"/>
    <s v="Saneamento básico"/>
    <s v="01.27.02"/>
    <x v="2"/>
    <x v="0"/>
    <x v="1"/>
    <x v="1"/>
    <x v="0"/>
    <x v="1"/>
    <x v="1"/>
    <x v="0"/>
    <x v="2"/>
    <s v="2022-03-21"/>
    <x v="1"/>
    <n v="52000"/>
    <x v="0"/>
    <m/>
    <x v="0"/>
    <m/>
    <x v="5"/>
    <n v="100476920"/>
    <x v="0"/>
    <x v="0"/>
    <s v="Transferência de Residuos Aterro Santiago"/>
    <s v="ORI"/>
    <x v="0"/>
    <m/>
    <x v="0"/>
    <x v="0"/>
    <x v="0"/>
    <x v="0"/>
    <x v="0"/>
    <x v="0"/>
    <x v="0"/>
    <x v="1"/>
    <x v="0"/>
    <x v="0"/>
    <x v="0"/>
    <s v="Transferência de Residuos Aterro Santiago"/>
    <x v="0"/>
    <x v="0"/>
    <x v="0"/>
    <x v="0"/>
    <x v="1"/>
    <x v="0"/>
    <x v="0"/>
    <s v="000627"/>
    <x v="0"/>
    <x v="0"/>
    <x v="0"/>
    <x v="0"/>
    <s v="Pagamento a favor de Felisberto Carvalho Auto, pela aquisição de 400.90 Lts de combústivel destinados ás viaturas no serviço de recolha e transporte de lixo ao aterro sanitário, conforme fatura e proposta em anexo."/>
  </r>
  <r>
    <x v="1"/>
    <n v="0"/>
    <n v="0"/>
    <n v="0"/>
    <n v="6780"/>
    <x v="4196"/>
    <x v="0"/>
    <x v="0"/>
    <x v="0"/>
    <s v="03.03.10"/>
    <x v="0"/>
    <x v="0"/>
    <x v="0"/>
    <s v="Receitas Da Câmara"/>
    <s v="03.03.10"/>
    <s v="Receitas Da Câmara"/>
    <s v="03.03.10"/>
    <x v="39"/>
    <x v="0"/>
    <x v="5"/>
    <x v="4"/>
    <x v="0"/>
    <x v="0"/>
    <x v="0"/>
    <x v="0"/>
    <x v="0"/>
    <s v="2022-04-11"/>
    <x v="0"/>
    <n v="6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0"/>
    <x v="4197"/>
    <x v="0"/>
    <x v="1"/>
    <x v="0"/>
    <s v="03.16.15"/>
    <x v="6"/>
    <x v="0"/>
    <x v="5"/>
    <s v="Direção Financeira"/>
    <s v="03.16.15"/>
    <s v="Direção Financeira"/>
    <s v="03.16.15"/>
    <x v="9"/>
    <x v="0"/>
    <x v="1"/>
    <x v="5"/>
    <x v="0"/>
    <x v="0"/>
    <x v="2"/>
    <x v="0"/>
    <x v="0"/>
    <s v="2022-04-01"/>
    <x v="0"/>
    <n v="2800"/>
    <x v="0"/>
    <m/>
    <x v="0"/>
    <m/>
    <x v="74"/>
    <n v="100477731"/>
    <x v="0"/>
    <x v="0"/>
    <s v="Direção Financeira"/>
    <s v="ORI"/>
    <x v="0"/>
    <m/>
    <x v="0"/>
    <x v="0"/>
    <x v="0"/>
    <x v="0"/>
    <x v="0"/>
    <x v="0"/>
    <x v="0"/>
    <x v="1"/>
    <x v="0"/>
    <x v="0"/>
    <x v="0"/>
    <s v="Direção Financeira"/>
    <x v="0"/>
    <x v="0"/>
    <x v="0"/>
    <x v="0"/>
    <x v="0"/>
    <x v="0"/>
    <x v="0"/>
    <s v="000000"/>
    <x v="0"/>
    <x v="0"/>
    <x v="0"/>
    <x v="0"/>
    <s v="Ajuda de custo a favor do Sr.Gerson Arnaldo Semedo Lopes pela sua deslocação á cidade da Praia em missão do serviço nos dias 04 e 17 de março de 2022, conforme justificativo em anexo."/>
  </r>
  <r>
    <x v="1"/>
    <n v="0"/>
    <n v="0"/>
    <n v="0"/>
    <n v="300"/>
    <x v="4198"/>
    <x v="0"/>
    <x v="0"/>
    <x v="0"/>
    <s v="80.02.01"/>
    <x v="3"/>
    <x v="3"/>
    <x v="3"/>
    <s v="Retenções Iur"/>
    <s v="80.02.01"/>
    <s v="Retenções Iur"/>
    <s v="80.02.01"/>
    <x v="3"/>
    <x v="0"/>
    <x v="2"/>
    <x v="1"/>
    <x v="1"/>
    <x v="2"/>
    <x v="0"/>
    <x v="0"/>
    <x v="2"/>
    <s v="2022-03-22"/>
    <x v="1"/>
    <n v="300"/>
    <x v="0"/>
    <m/>
    <x v="0"/>
    <m/>
    <x v="3"/>
    <n v="100474696"/>
    <x v="0"/>
    <x v="0"/>
    <s v="Retenções Iur"/>
    <s v="ORI"/>
    <x v="0"/>
    <s v="RIUR"/>
    <x v="0"/>
    <x v="0"/>
    <x v="0"/>
    <x v="0"/>
    <x v="0"/>
    <x v="0"/>
    <x v="0"/>
    <x v="0"/>
    <x v="0"/>
    <x v="0"/>
    <x v="0"/>
    <s v="Retenções Iur"/>
    <x v="0"/>
    <x v="0"/>
    <x v="0"/>
    <x v="0"/>
    <x v="2"/>
    <x v="0"/>
    <x v="0"/>
    <s v="000000"/>
    <x v="0"/>
    <x v="1"/>
    <x v="0"/>
    <x v="0"/>
    <s v="RETENCAO OT"/>
  </r>
  <r>
    <x v="1"/>
    <n v="0"/>
    <n v="0"/>
    <n v="0"/>
    <n v="600"/>
    <x v="4199"/>
    <x v="0"/>
    <x v="0"/>
    <x v="0"/>
    <s v="03.03.10"/>
    <x v="0"/>
    <x v="0"/>
    <x v="0"/>
    <s v="Receitas Da Câmara"/>
    <s v="03.03.10"/>
    <s v="Receitas Da Câmara"/>
    <s v="03.03.10"/>
    <x v="37"/>
    <x v="0"/>
    <x v="5"/>
    <x v="4"/>
    <x v="0"/>
    <x v="0"/>
    <x v="0"/>
    <x v="0"/>
    <x v="2"/>
    <s v="2022-03-09"/>
    <x v="1"/>
    <n v="600"/>
    <x v="0"/>
    <m/>
    <x v="0"/>
    <m/>
    <x v="0"/>
    <n v="100474914"/>
    <x v="0"/>
    <x v="0"/>
    <s v="Receitas Da Câmara"/>
    <s v="EXT"/>
    <x v="0"/>
    <s v="RDC"/>
    <x v="0"/>
    <x v="0"/>
    <x v="0"/>
    <x v="0"/>
    <x v="0"/>
    <x v="0"/>
    <x v="0"/>
    <x v="0"/>
    <x v="0"/>
    <x v="0"/>
    <x v="0"/>
    <s v="Receitas Da Câmara"/>
    <x v="0"/>
    <x v="0"/>
    <x v="0"/>
    <x v="0"/>
    <x v="0"/>
    <x v="0"/>
    <x v="0"/>
    <s v="000000"/>
    <x v="0"/>
    <x v="0"/>
    <x v="0"/>
    <x v="0"/>
    <s v="Transferência pelo valor do deposito a menos no dia 05/01/2022, conforme estrato em anexo. "/>
  </r>
  <r>
    <x v="1"/>
    <n v="0"/>
    <n v="0"/>
    <n v="0"/>
    <n v="6000"/>
    <x v="4200"/>
    <x v="0"/>
    <x v="0"/>
    <x v="0"/>
    <s v="03.03.10"/>
    <x v="0"/>
    <x v="0"/>
    <x v="0"/>
    <s v="Receitas Da Câmara"/>
    <s v="03.03.10"/>
    <s v="Receitas Da Câmara"/>
    <s v="03.03.10"/>
    <x v="72"/>
    <x v="0"/>
    <x v="5"/>
    <x v="13"/>
    <x v="0"/>
    <x v="0"/>
    <x v="0"/>
    <x v="0"/>
    <x v="2"/>
    <s v="2022-03-04"/>
    <x v="1"/>
    <n v="6000"/>
    <x v="0"/>
    <m/>
    <x v="0"/>
    <m/>
    <x v="0"/>
    <n v="100474914"/>
    <x v="0"/>
    <x v="0"/>
    <s v="Receitas Da Câmara"/>
    <s v="EXT"/>
    <x v="0"/>
    <s v="RDC"/>
    <x v="0"/>
    <x v="0"/>
    <x v="0"/>
    <x v="0"/>
    <x v="0"/>
    <x v="0"/>
    <x v="0"/>
    <x v="0"/>
    <x v="0"/>
    <x v="0"/>
    <x v="0"/>
    <s v="Receitas Da Câmara"/>
    <x v="0"/>
    <x v="0"/>
    <x v="0"/>
    <x v="0"/>
    <x v="0"/>
    <x v="0"/>
    <x v="0"/>
    <s v="000000"/>
    <x v="0"/>
    <x v="0"/>
    <x v="0"/>
    <x v="0"/>
    <s v="Transferência pela pagamento de renda da Sr Tania Silva , conforme estrato em anexo.  "/>
  </r>
  <r>
    <x v="1"/>
    <n v="0"/>
    <n v="0"/>
    <n v="0"/>
    <n v="10834"/>
    <x v="4201"/>
    <x v="0"/>
    <x v="1"/>
    <x v="0"/>
    <s v="03.16.30"/>
    <x v="48"/>
    <x v="0"/>
    <x v="5"/>
    <s v="Gabinete de Relações Externas"/>
    <s v="03.16.30"/>
    <s v="Gabinete de Relações Externas"/>
    <s v="03.16.30"/>
    <x v="15"/>
    <x v="0"/>
    <x v="1"/>
    <x v="1"/>
    <x v="1"/>
    <x v="0"/>
    <x v="2"/>
    <x v="0"/>
    <x v="0"/>
    <s v="2022-04-19"/>
    <x v="0"/>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4-2022"/>
  </r>
  <r>
    <x v="1"/>
    <n v="0"/>
    <n v="0"/>
    <n v="0"/>
    <n v="8213"/>
    <x v="4201"/>
    <x v="0"/>
    <x v="1"/>
    <x v="0"/>
    <s v="03.16.30"/>
    <x v="48"/>
    <x v="0"/>
    <x v="5"/>
    <s v="Gabinete de Relações Externas"/>
    <s v="03.16.30"/>
    <s v="Gabinete de Relações Externas"/>
    <s v="03.16.30"/>
    <x v="15"/>
    <x v="0"/>
    <x v="1"/>
    <x v="1"/>
    <x v="1"/>
    <x v="0"/>
    <x v="2"/>
    <x v="0"/>
    <x v="0"/>
    <s v="2022-04-19"/>
    <x v="0"/>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4-2022"/>
  </r>
  <r>
    <x v="1"/>
    <n v="0"/>
    <n v="0"/>
    <n v="0"/>
    <n v="83615"/>
    <x v="4201"/>
    <x v="0"/>
    <x v="1"/>
    <x v="0"/>
    <s v="03.16.30"/>
    <x v="48"/>
    <x v="0"/>
    <x v="5"/>
    <s v="Gabinete de Relações Externas"/>
    <s v="03.16.30"/>
    <s v="Gabinete de Relações Externas"/>
    <s v="03.16.30"/>
    <x v="15"/>
    <x v="0"/>
    <x v="1"/>
    <x v="1"/>
    <x v="1"/>
    <x v="0"/>
    <x v="2"/>
    <x v="0"/>
    <x v="0"/>
    <s v="2022-04-19"/>
    <x v="0"/>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4-2022"/>
  </r>
  <r>
    <x v="1"/>
    <n v="0"/>
    <n v="0"/>
    <n v="0"/>
    <n v="17778"/>
    <x v="4202"/>
    <x v="0"/>
    <x v="1"/>
    <x v="0"/>
    <s v="03.16.15"/>
    <x v="6"/>
    <x v="0"/>
    <x v="5"/>
    <s v="Direção Financeira"/>
    <s v="03.16.15"/>
    <s v="Direção Financeira"/>
    <s v="03.16.15"/>
    <x v="20"/>
    <x v="0"/>
    <x v="1"/>
    <x v="5"/>
    <x v="0"/>
    <x v="0"/>
    <x v="2"/>
    <x v="0"/>
    <x v="0"/>
    <s v="2022-04-27"/>
    <x v="0"/>
    <n v="17778"/>
    <x v="0"/>
    <m/>
    <x v="0"/>
    <m/>
    <x v="213"/>
    <n v="100476887"/>
    <x v="0"/>
    <x v="0"/>
    <s v="Direção Financeira"/>
    <s v="ORI"/>
    <x v="0"/>
    <m/>
    <x v="0"/>
    <x v="0"/>
    <x v="0"/>
    <x v="0"/>
    <x v="0"/>
    <x v="0"/>
    <x v="0"/>
    <x v="0"/>
    <x v="0"/>
    <x v="0"/>
    <x v="0"/>
    <s v="Direção Financeira"/>
    <x v="0"/>
    <x v="0"/>
    <x v="0"/>
    <x v="0"/>
    <x v="0"/>
    <x v="0"/>
    <x v="0"/>
    <s v="000000"/>
    <x v="0"/>
    <x v="0"/>
    <x v="0"/>
    <x v="0"/>
    <s v="Pagamento a favor do Sr. Oceano de Pina Rodrigues, pelo serviços, de fiscalização do parque de estacionamento de transporte público e passageiros, referente ao mês de abril de 2022, conforme contrato em anexo. "/>
  </r>
  <r>
    <x v="1"/>
    <n v="0"/>
    <n v="0"/>
    <n v="0"/>
    <n v="2300"/>
    <x v="4203"/>
    <x v="0"/>
    <x v="1"/>
    <x v="0"/>
    <s v="01.27.02.11"/>
    <x v="14"/>
    <x v="2"/>
    <x v="2"/>
    <s v="Saneamento básico"/>
    <s v="01.27.02"/>
    <s v="Saneamento básico"/>
    <s v="01.27.02"/>
    <x v="4"/>
    <x v="0"/>
    <x v="3"/>
    <x v="2"/>
    <x v="0"/>
    <x v="1"/>
    <x v="2"/>
    <x v="0"/>
    <x v="0"/>
    <s v="2022-04-2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abril 2022, conforme contrato em anexo. "/>
  </r>
  <r>
    <x v="1"/>
    <n v="0"/>
    <n v="0"/>
    <n v="0"/>
    <n v="13030"/>
    <x v="4203"/>
    <x v="0"/>
    <x v="1"/>
    <x v="0"/>
    <s v="01.27.02.11"/>
    <x v="14"/>
    <x v="2"/>
    <x v="2"/>
    <s v="Saneamento básico"/>
    <s v="01.27.02"/>
    <s v="Saneamento básico"/>
    <s v="01.27.02"/>
    <x v="4"/>
    <x v="0"/>
    <x v="3"/>
    <x v="2"/>
    <x v="0"/>
    <x v="1"/>
    <x v="2"/>
    <x v="0"/>
    <x v="0"/>
    <s v="2022-04-27"/>
    <x v="0"/>
    <n v="13030"/>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abril 2022, conforme contrato em anexo. "/>
  </r>
  <r>
    <x v="1"/>
    <n v="0"/>
    <n v="0"/>
    <n v="0"/>
    <n v="1062"/>
    <x v="4204"/>
    <x v="0"/>
    <x v="1"/>
    <x v="0"/>
    <s v="03.16.12"/>
    <x v="35"/>
    <x v="0"/>
    <x v="5"/>
    <s v="Direcção de Urbanismo"/>
    <s v="03.16.12"/>
    <s v="Direcção de Urbanismo"/>
    <s v="03.16.12"/>
    <x v="13"/>
    <x v="0"/>
    <x v="1"/>
    <x v="5"/>
    <x v="0"/>
    <x v="0"/>
    <x v="2"/>
    <x v="0"/>
    <x v="0"/>
    <s v="2022-04-19"/>
    <x v="0"/>
    <n v="1062"/>
    <x v="0"/>
    <m/>
    <x v="0"/>
    <m/>
    <x v="3"/>
    <n v="100474696"/>
    <x v="0"/>
    <x v="1"/>
    <s v="Direcção de Urbanismo"/>
    <s v="ORI"/>
    <x v="0"/>
    <m/>
    <x v="0"/>
    <x v="0"/>
    <x v="0"/>
    <x v="0"/>
    <x v="0"/>
    <x v="0"/>
    <x v="0"/>
    <x v="1"/>
    <x v="0"/>
    <x v="0"/>
    <x v="0"/>
    <s v="Direcção de Urbanismo"/>
    <x v="0"/>
    <x v="0"/>
    <x v="0"/>
    <x v="0"/>
    <x v="0"/>
    <x v="0"/>
    <x v="0"/>
    <s v="000000"/>
    <x v="0"/>
    <x v="0"/>
    <x v="1"/>
    <x v="0"/>
    <s v="Pagamento de salário referente a 04-2022"/>
  </r>
  <r>
    <x v="1"/>
    <n v="0"/>
    <n v="0"/>
    <n v="0"/>
    <n v="14129"/>
    <x v="4204"/>
    <x v="0"/>
    <x v="1"/>
    <x v="0"/>
    <s v="03.16.12"/>
    <x v="35"/>
    <x v="0"/>
    <x v="5"/>
    <s v="Direcção de Urbanismo"/>
    <s v="03.16.12"/>
    <s v="Direcção de Urbanismo"/>
    <s v="03.16.12"/>
    <x v="15"/>
    <x v="0"/>
    <x v="1"/>
    <x v="1"/>
    <x v="1"/>
    <x v="0"/>
    <x v="2"/>
    <x v="0"/>
    <x v="0"/>
    <s v="2022-04-19"/>
    <x v="0"/>
    <n v="14129"/>
    <x v="0"/>
    <m/>
    <x v="0"/>
    <m/>
    <x v="3"/>
    <n v="100474696"/>
    <x v="0"/>
    <x v="1"/>
    <s v="Direcção de Urbanismo"/>
    <s v="ORI"/>
    <x v="0"/>
    <m/>
    <x v="0"/>
    <x v="0"/>
    <x v="0"/>
    <x v="0"/>
    <x v="0"/>
    <x v="0"/>
    <x v="0"/>
    <x v="0"/>
    <x v="0"/>
    <x v="0"/>
    <x v="0"/>
    <s v="Direcção de Urbanismo"/>
    <x v="0"/>
    <x v="0"/>
    <x v="0"/>
    <x v="0"/>
    <x v="0"/>
    <x v="0"/>
    <x v="0"/>
    <s v="000000"/>
    <x v="0"/>
    <x v="0"/>
    <x v="1"/>
    <x v="0"/>
    <s v="Pagamento de salário referente a 04-2022"/>
  </r>
  <r>
    <x v="1"/>
    <n v="0"/>
    <n v="0"/>
    <n v="0"/>
    <n v="10622"/>
    <x v="4204"/>
    <x v="0"/>
    <x v="1"/>
    <x v="0"/>
    <s v="03.16.12"/>
    <x v="35"/>
    <x v="0"/>
    <x v="5"/>
    <s v="Direcção de Urbanismo"/>
    <s v="03.16.12"/>
    <s v="Direcção de Urbanismo"/>
    <s v="03.16.12"/>
    <x v="17"/>
    <x v="0"/>
    <x v="1"/>
    <x v="1"/>
    <x v="1"/>
    <x v="0"/>
    <x v="2"/>
    <x v="0"/>
    <x v="0"/>
    <s v="2022-04-19"/>
    <x v="0"/>
    <n v="10622"/>
    <x v="0"/>
    <m/>
    <x v="0"/>
    <m/>
    <x v="3"/>
    <n v="100474696"/>
    <x v="0"/>
    <x v="1"/>
    <s v="Direcção de Urbanismo"/>
    <s v="ORI"/>
    <x v="0"/>
    <m/>
    <x v="0"/>
    <x v="0"/>
    <x v="0"/>
    <x v="0"/>
    <x v="0"/>
    <x v="0"/>
    <x v="0"/>
    <x v="0"/>
    <x v="0"/>
    <x v="0"/>
    <x v="0"/>
    <s v="Direcção de Urbanismo"/>
    <x v="0"/>
    <x v="0"/>
    <x v="0"/>
    <x v="0"/>
    <x v="0"/>
    <x v="0"/>
    <x v="0"/>
    <s v="000000"/>
    <x v="0"/>
    <x v="0"/>
    <x v="1"/>
    <x v="0"/>
    <s v="Pagamento de salário referente a 04-2022"/>
  </r>
  <r>
    <x v="1"/>
    <n v="0"/>
    <n v="0"/>
    <n v="0"/>
    <n v="938"/>
    <x v="4204"/>
    <x v="0"/>
    <x v="1"/>
    <x v="0"/>
    <s v="03.16.12"/>
    <x v="35"/>
    <x v="0"/>
    <x v="5"/>
    <s v="Direcção de Urbanismo"/>
    <s v="03.16.12"/>
    <s v="Direcção de Urbanismo"/>
    <s v="03.16.12"/>
    <x v="13"/>
    <x v="0"/>
    <x v="1"/>
    <x v="5"/>
    <x v="0"/>
    <x v="0"/>
    <x v="2"/>
    <x v="0"/>
    <x v="0"/>
    <s v="2022-04-19"/>
    <x v="0"/>
    <n v="938"/>
    <x v="0"/>
    <m/>
    <x v="0"/>
    <m/>
    <x v="33"/>
    <n v="100474706"/>
    <x v="0"/>
    <x v="6"/>
    <s v="Direcção de Urbanismo"/>
    <s v="ORI"/>
    <x v="0"/>
    <m/>
    <x v="0"/>
    <x v="0"/>
    <x v="0"/>
    <x v="0"/>
    <x v="0"/>
    <x v="0"/>
    <x v="0"/>
    <x v="1"/>
    <x v="0"/>
    <x v="0"/>
    <x v="0"/>
    <s v="Direcção de Urbanismo"/>
    <x v="0"/>
    <x v="0"/>
    <x v="0"/>
    <x v="0"/>
    <x v="0"/>
    <x v="0"/>
    <x v="0"/>
    <s v="000000"/>
    <x v="0"/>
    <x v="0"/>
    <x v="6"/>
    <x v="0"/>
    <s v="Pagamento de salário referente a 04-2022"/>
  </r>
  <r>
    <x v="1"/>
    <n v="0"/>
    <n v="0"/>
    <n v="0"/>
    <n v="12490"/>
    <x v="4204"/>
    <x v="0"/>
    <x v="1"/>
    <x v="0"/>
    <s v="03.16.12"/>
    <x v="35"/>
    <x v="0"/>
    <x v="5"/>
    <s v="Direcção de Urbanismo"/>
    <s v="03.16.12"/>
    <s v="Direcção de Urbanismo"/>
    <s v="03.16.12"/>
    <x v="15"/>
    <x v="0"/>
    <x v="1"/>
    <x v="1"/>
    <x v="1"/>
    <x v="0"/>
    <x v="2"/>
    <x v="0"/>
    <x v="0"/>
    <s v="2022-04-19"/>
    <x v="0"/>
    <n v="12490"/>
    <x v="0"/>
    <m/>
    <x v="0"/>
    <m/>
    <x v="33"/>
    <n v="100474706"/>
    <x v="0"/>
    <x v="6"/>
    <s v="Direcção de Urbanismo"/>
    <s v="ORI"/>
    <x v="0"/>
    <m/>
    <x v="0"/>
    <x v="0"/>
    <x v="0"/>
    <x v="0"/>
    <x v="0"/>
    <x v="0"/>
    <x v="0"/>
    <x v="0"/>
    <x v="0"/>
    <x v="0"/>
    <x v="0"/>
    <s v="Direcção de Urbanismo"/>
    <x v="0"/>
    <x v="0"/>
    <x v="0"/>
    <x v="0"/>
    <x v="0"/>
    <x v="0"/>
    <x v="0"/>
    <s v="000000"/>
    <x v="0"/>
    <x v="0"/>
    <x v="6"/>
    <x v="0"/>
    <s v="Pagamento de salário referente a 04-2022"/>
  </r>
  <r>
    <x v="1"/>
    <n v="0"/>
    <n v="0"/>
    <n v="0"/>
    <n v="9391"/>
    <x v="4204"/>
    <x v="0"/>
    <x v="1"/>
    <x v="0"/>
    <s v="03.16.12"/>
    <x v="35"/>
    <x v="0"/>
    <x v="5"/>
    <s v="Direcção de Urbanismo"/>
    <s v="03.16.12"/>
    <s v="Direcção de Urbanismo"/>
    <s v="03.16.12"/>
    <x v="17"/>
    <x v="0"/>
    <x v="1"/>
    <x v="1"/>
    <x v="1"/>
    <x v="0"/>
    <x v="2"/>
    <x v="0"/>
    <x v="0"/>
    <s v="2022-04-19"/>
    <x v="0"/>
    <n v="9391"/>
    <x v="0"/>
    <m/>
    <x v="0"/>
    <m/>
    <x v="33"/>
    <n v="100474706"/>
    <x v="0"/>
    <x v="6"/>
    <s v="Direcção de Urbanismo"/>
    <s v="ORI"/>
    <x v="0"/>
    <m/>
    <x v="0"/>
    <x v="0"/>
    <x v="0"/>
    <x v="0"/>
    <x v="0"/>
    <x v="0"/>
    <x v="0"/>
    <x v="0"/>
    <x v="0"/>
    <x v="0"/>
    <x v="0"/>
    <s v="Direcção de Urbanismo"/>
    <x v="0"/>
    <x v="0"/>
    <x v="0"/>
    <x v="0"/>
    <x v="0"/>
    <x v="0"/>
    <x v="0"/>
    <s v="000000"/>
    <x v="0"/>
    <x v="0"/>
    <x v="6"/>
    <x v="0"/>
    <s v="Pagamento de salário referente a 04-2022"/>
  </r>
  <r>
    <x v="1"/>
    <n v="0"/>
    <n v="0"/>
    <n v="0"/>
    <n v="10240"/>
    <x v="4204"/>
    <x v="0"/>
    <x v="1"/>
    <x v="0"/>
    <s v="03.16.12"/>
    <x v="35"/>
    <x v="0"/>
    <x v="5"/>
    <s v="Direcção de Urbanismo"/>
    <s v="03.16.12"/>
    <s v="Direcção de Urbanismo"/>
    <s v="03.16.12"/>
    <x v="13"/>
    <x v="0"/>
    <x v="1"/>
    <x v="5"/>
    <x v="0"/>
    <x v="0"/>
    <x v="2"/>
    <x v="0"/>
    <x v="0"/>
    <s v="2022-04-19"/>
    <x v="0"/>
    <n v="10240"/>
    <x v="0"/>
    <m/>
    <x v="0"/>
    <m/>
    <x v="22"/>
    <n v="100474693"/>
    <x v="0"/>
    <x v="0"/>
    <s v="Direcção de Urbanismo"/>
    <s v="ORI"/>
    <x v="0"/>
    <m/>
    <x v="0"/>
    <x v="0"/>
    <x v="0"/>
    <x v="0"/>
    <x v="0"/>
    <x v="0"/>
    <x v="0"/>
    <x v="1"/>
    <x v="0"/>
    <x v="0"/>
    <x v="0"/>
    <s v="Direcção de Urbanismo"/>
    <x v="0"/>
    <x v="0"/>
    <x v="0"/>
    <x v="0"/>
    <x v="0"/>
    <x v="0"/>
    <x v="0"/>
    <s v="000000"/>
    <x v="0"/>
    <x v="0"/>
    <x v="0"/>
    <x v="0"/>
    <s v="Pagamento de salário referente a 04-2022"/>
  </r>
  <r>
    <x v="1"/>
    <n v="0"/>
    <n v="0"/>
    <n v="0"/>
    <n v="136214"/>
    <x v="4204"/>
    <x v="0"/>
    <x v="1"/>
    <x v="0"/>
    <s v="03.16.12"/>
    <x v="35"/>
    <x v="0"/>
    <x v="5"/>
    <s v="Direcção de Urbanismo"/>
    <s v="03.16.12"/>
    <s v="Direcção de Urbanismo"/>
    <s v="03.16.12"/>
    <x v="15"/>
    <x v="0"/>
    <x v="1"/>
    <x v="1"/>
    <x v="1"/>
    <x v="0"/>
    <x v="2"/>
    <x v="0"/>
    <x v="0"/>
    <s v="2022-04-19"/>
    <x v="0"/>
    <n v="136214"/>
    <x v="0"/>
    <m/>
    <x v="0"/>
    <m/>
    <x v="22"/>
    <n v="100474693"/>
    <x v="0"/>
    <x v="0"/>
    <s v="Direcção de Urbanismo"/>
    <s v="ORI"/>
    <x v="0"/>
    <m/>
    <x v="0"/>
    <x v="0"/>
    <x v="0"/>
    <x v="0"/>
    <x v="0"/>
    <x v="0"/>
    <x v="0"/>
    <x v="0"/>
    <x v="0"/>
    <x v="0"/>
    <x v="0"/>
    <s v="Direcção de Urbanismo"/>
    <x v="0"/>
    <x v="0"/>
    <x v="0"/>
    <x v="0"/>
    <x v="0"/>
    <x v="0"/>
    <x v="0"/>
    <s v="000000"/>
    <x v="0"/>
    <x v="0"/>
    <x v="0"/>
    <x v="0"/>
    <s v="Pagamento de salário referente a 04-2022"/>
  </r>
  <r>
    <x v="1"/>
    <n v="0"/>
    <n v="0"/>
    <n v="0"/>
    <n v="102387"/>
    <x v="4204"/>
    <x v="0"/>
    <x v="1"/>
    <x v="0"/>
    <s v="03.16.12"/>
    <x v="35"/>
    <x v="0"/>
    <x v="5"/>
    <s v="Direcção de Urbanismo"/>
    <s v="03.16.12"/>
    <s v="Direcção de Urbanismo"/>
    <s v="03.16.12"/>
    <x v="17"/>
    <x v="0"/>
    <x v="1"/>
    <x v="1"/>
    <x v="1"/>
    <x v="0"/>
    <x v="2"/>
    <x v="0"/>
    <x v="0"/>
    <s v="2022-04-19"/>
    <x v="0"/>
    <n v="102387"/>
    <x v="0"/>
    <m/>
    <x v="0"/>
    <m/>
    <x v="22"/>
    <n v="100474693"/>
    <x v="0"/>
    <x v="0"/>
    <s v="Direcção de Urbanismo"/>
    <s v="ORI"/>
    <x v="0"/>
    <m/>
    <x v="0"/>
    <x v="0"/>
    <x v="0"/>
    <x v="0"/>
    <x v="0"/>
    <x v="0"/>
    <x v="0"/>
    <x v="0"/>
    <x v="0"/>
    <x v="0"/>
    <x v="0"/>
    <s v="Direcção de Urbanismo"/>
    <x v="0"/>
    <x v="0"/>
    <x v="0"/>
    <x v="0"/>
    <x v="0"/>
    <x v="0"/>
    <x v="0"/>
    <s v="000000"/>
    <x v="0"/>
    <x v="0"/>
    <x v="0"/>
    <x v="0"/>
    <s v="Pagamento de salário referente a 04-2022"/>
  </r>
  <r>
    <x v="1"/>
    <n v="0"/>
    <n v="0"/>
    <n v="0"/>
    <n v="700"/>
    <x v="4205"/>
    <x v="0"/>
    <x v="1"/>
    <x v="0"/>
    <s v="03.16.15"/>
    <x v="6"/>
    <x v="0"/>
    <x v="5"/>
    <s v="Direção Financeira"/>
    <s v="03.16.15"/>
    <s v="Direção Financeira"/>
    <s v="03.16.15"/>
    <x v="60"/>
    <x v="0"/>
    <x v="1"/>
    <x v="1"/>
    <x v="0"/>
    <x v="0"/>
    <x v="2"/>
    <x v="0"/>
    <x v="0"/>
    <s v="2022-04-19"/>
    <x v="0"/>
    <n v="700"/>
    <x v="0"/>
    <m/>
    <x v="0"/>
    <m/>
    <x v="3"/>
    <n v="100474696"/>
    <x v="0"/>
    <x v="1"/>
    <s v="Direção Financeira"/>
    <s v="ORI"/>
    <x v="0"/>
    <m/>
    <x v="0"/>
    <x v="0"/>
    <x v="0"/>
    <x v="0"/>
    <x v="0"/>
    <x v="0"/>
    <x v="0"/>
    <x v="0"/>
    <x v="0"/>
    <x v="0"/>
    <x v="0"/>
    <s v="Direção Financeira"/>
    <x v="0"/>
    <x v="0"/>
    <x v="0"/>
    <x v="0"/>
    <x v="0"/>
    <x v="0"/>
    <x v="0"/>
    <s v="000000"/>
    <x v="0"/>
    <x v="0"/>
    <x v="1"/>
    <x v="0"/>
    <s v="Pagamento de salário referente a 04-2022"/>
  </r>
  <r>
    <x v="1"/>
    <n v="0"/>
    <n v="0"/>
    <n v="0"/>
    <n v="3076"/>
    <x v="4205"/>
    <x v="0"/>
    <x v="1"/>
    <x v="0"/>
    <s v="03.16.15"/>
    <x v="6"/>
    <x v="0"/>
    <x v="5"/>
    <s v="Direção Financeira"/>
    <s v="03.16.15"/>
    <s v="Direção Financeira"/>
    <s v="03.16.15"/>
    <x v="61"/>
    <x v="0"/>
    <x v="1"/>
    <x v="1"/>
    <x v="0"/>
    <x v="0"/>
    <x v="2"/>
    <x v="0"/>
    <x v="0"/>
    <s v="2022-04-19"/>
    <x v="0"/>
    <n v="3076"/>
    <x v="0"/>
    <m/>
    <x v="0"/>
    <m/>
    <x v="3"/>
    <n v="100474696"/>
    <x v="0"/>
    <x v="1"/>
    <s v="Direção Financeira"/>
    <s v="ORI"/>
    <x v="0"/>
    <m/>
    <x v="0"/>
    <x v="0"/>
    <x v="0"/>
    <x v="0"/>
    <x v="0"/>
    <x v="0"/>
    <x v="0"/>
    <x v="0"/>
    <x v="0"/>
    <x v="0"/>
    <x v="0"/>
    <s v="Direção Financeira"/>
    <x v="0"/>
    <x v="0"/>
    <x v="0"/>
    <x v="0"/>
    <x v="0"/>
    <x v="0"/>
    <x v="0"/>
    <s v="000000"/>
    <x v="0"/>
    <x v="0"/>
    <x v="1"/>
    <x v="0"/>
    <s v="Pagamento de salário referente a 04-2022"/>
  </r>
  <r>
    <x v="1"/>
    <n v="0"/>
    <n v="0"/>
    <n v="0"/>
    <n v="713"/>
    <x v="4205"/>
    <x v="0"/>
    <x v="1"/>
    <x v="0"/>
    <s v="03.16.15"/>
    <x v="6"/>
    <x v="0"/>
    <x v="5"/>
    <s v="Direção Financeira"/>
    <s v="03.16.15"/>
    <s v="Direção Financeira"/>
    <s v="03.16.15"/>
    <x v="62"/>
    <x v="0"/>
    <x v="1"/>
    <x v="1"/>
    <x v="0"/>
    <x v="0"/>
    <x v="2"/>
    <x v="0"/>
    <x v="0"/>
    <s v="2022-04-19"/>
    <x v="0"/>
    <n v="713"/>
    <x v="0"/>
    <m/>
    <x v="0"/>
    <m/>
    <x v="3"/>
    <n v="100474696"/>
    <x v="0"/>
    <x v="1"/>
    <s v="Direção Financeira"/>
    <s v="ORI"/>
    <x v="0"/>
    <m/>
    <x v="0"/>
    <x v="0"/>
    <x v="0"/>
    <x v="0"/>
    <x v="0"/>
    <x v="0"/>
    <x v="0"/>
    <x v="0"/>
    <x v="0"/>
    <x v="0"/>
    <x v="0"/>
    <s v="Direção Financeira"/>
    <x v="0"/>
    <x v="0"/>
    <x v="0"/>
    <x v="0"/>
    <x v="0"/>
    <x v="0"/>
    <x v="0"/>
    <s v="000000"/>
    <x v="0"/>
    <x v="0"/>
    <x v="1"/>
    <x v="0"/>
    <s v="Pagamento de salário referente a 04-2022"/>
  </r>
  <r>
    <x v="1"/>
    <n v="0"/>
    <n v="0"/>
    <n v="0"/>
    <n v="69"/>
    <x v="4205"/>
    <x v="0"/>
    <x v="1"/>
    <x v="0"/>
    <s v="03.16.15"/>
    <x v="6"/>
    <x v="0"/>
    <x v="5"/>
    <s v="Direção Financeira"/>
    <s v="03.16.15"/>
    <s v="Direção Financeira"/>
    <s v="03.16.15"/>
    <x v="14"/>
    <x v="0"/>
    <x v="1"/>
    <x v="1"/>
    <x v="0"/>
    <x v="0"/>
    <x v="2"/>
    <x v="0"/>
    <x v="0"/>
    <s v="2022-04-19"/>
    <x v="0"/>
    <n v="69"/>
    <x v="0"/>
    <m/>
    <x v="0"/>
    <m/>
    <x v="3"/>
    <n v="100474696"/>
    <x v="0"/>
    <x v="1"/>
    <s v="Direção Financeira"/>
    <s v="ORI"/>
    <x v="0"/>
    <m/>
    <x v="0"/>
    <x v="0"/>
    <x v="0"/>
    <x v="0"/>
    <x v="0"/>
    <x v="0"/>
    <x v="0"/>
    <x v="0"/>
    <x v="0"/>
    <x v="0"/>
    <x v="0"/>
    <s v="Direção Financeira"/>
    <x v="0"/>
    <x v="0"/>
    <x v="0"/>
    <x v="0"/>
    <x v="0"/>
    <x v="0"/>
    <x v="0"/>
    <s v="000000"/>
    <x v="0"/>
    <x v="0"/>
    <x v="1"/>
    <x v="0"/>
    <s v="Pagamento de salário referente a 04-2022"/>
  </r>
  <r>
    <x v="1"/>
    <n v="0"/>
    <n v="0"/>
    <n v="0"/>
    <n v="27298"/>
    <x v="4205"/>
    <x v="0"/>
    <x v="1"/>
    <x v="0"/>
    <s v="03.16.15"/>
    <x v="6"/>
    <x v="0"/>
    <x v="5"/>
    <s v="Direção Financeira"/>
    <s v="03.16.15"/>
    <s v="Direção Financeira"/>
    <s v="03.16.15"/>
    <x v="15"/>
    <x v="0"/>
    <x v="1"/>
    <x v="1"/>
    <x v="1"/>
    <x v="0"/>
    <x v="2"/>
    <x v="0"/>
    <x v="0"/>
    <s v="2022-04-19"/>
    <x v="0"/>
    <n v="27298"/>
    <x v="0"/>
    <m/>
    <x v="0"/>
    <m/>
    <x v="3"/>
    <n v="100474696"/>
    <x v="0"/>
    <x v="1"/>
    <s v="Direção Financeira"/>
    <s v="ORI"/>
    <x v="0"/>
    <m/>
    <x v="0"/>
    <x v="0"/>
    <x v="0"/>
    <x v="0"/>
    <x v="0"/>
    <x v="0"/>
    <x v="0"/>
    <x v="0"/>
    <x v="0"/>
    <x v="0"/>
    <x v="0"/>
    <s v="Direção Financeira"/>
    <x v="0"/>
    <x v="0"/>
    <x v="0"/>
    <x v="0"/>
    <x v="0"/>
    <x v="0"/>
    <x v="0"/>
    <s v="000000"/>
    <x v="0"/>
    <x v="0"/>
    <x v="1"/>
    <x v="0"/>
    <s v="Pagamento de salário referente a 04-2022"/>
  </r>
  <r>
    <x v="1"/>
    <n v="0"/>
    <n v="0"/>
    <n v="0"/>
    <n v="9346"/>
    <x v="4205"/>
    <x v="0"/>
    <x v="1"/>
    <x v="0"/>
    <s v="03.16.15"/>
    <x v="6"/>
    <x v="0"/>
    <x v="5"/>
    <s v="Direção Financeira"/>
    <s v="03.16.15"/>
    <s v="Direção Financeira"/>
    <s v="03.16.15"/>
    <x v="16"/>
    <x v="0"/>
    <x v="1"/>
    <x v="1"/>
    <x v="1"/>
    <x v="0"/>
    <x v="2"/>
    <x v="0"/>
    <x v="0"/>
    <s v="2022-04-19"/>
    <x v="0"/>
    <n v="9346"/>
    <x v="0"/>
    <m/>
    <x v="0"/>
    <m/>
    <x v="3"/>
    <n v="100474696"/>
    <x v="0"/>
    <x v="1"/>
    <s v="Direção Financeira"/>
    <s v="ORI"/>
    <x v="0"/>
    <m/>
    <x v="0"/>
    <x v="0"/>
    <x v="0"/>
    <x v="0"/>
    <x v="0"/>
    <x v="0"/>
    <x v="0"/>
    <x v="0"/>
    <x v="0"/>
    <x v="0"/>
    <x v="0"/>
    <s v="Direção Financeira"/>
    <x v="0"/>
    <x v="0"/>
    <x v="0"/>
    <x v="0"/>
    <x v="0"/>
    <x v="0"/>
    <x v="0"/>
    <s v="000000"/>
    <x v="0"/>
    <x v="0"/>
    <x v="1"/>
    <x v="0"/>
    <s v="Pagamento de salário referente a 04-2022"/>
  </r>
  <r>
    <x v="1"/>
    <n v="0"/>
    <n v="0"/>
    <n v="0"/>
    <n v="152"/>
    <x v="4205"/>
    <x v="0"/>
    <x v="1"/>
    <x v="0"/>
    <s v="03.16.15"/>
    <x v="6"/>
    <x v="0"/>
    <x v="5"/>
    <s v="Direção Financeira"/>
    <s v="03.16.15"/>
    <s v="Direção Financeira"/>
    <s v="03.16.15"/>
    <x v="60"/>
    <x v="0"/>
    <x v="1"/>
    <x v="1"/>
    <x v="0"/>
    <x v="0"/>
    <x v="2"/>
    <x v="0"/>
    <x v="0"/>
    <s v="2022-04-19"/>
    <x v="0"/>
    <n v="152"/>
    <x v="0"/>
    <m/>
    <x v="0"/>
    <m/>
    <x v="21"/>
    <n v="100474708"/>
    <x v="0"/>
    <x v="2"/>
    <s v="Direção Financeira"/>
    <s v="ORI"/>
    <x v="0"/>
    <m/>
    <x v="0"/>
    <x v="0"/>
    <x v="0"/>
    <x v="0"/>
    <x v="0"/>
    <x v="0"/>
    <x v="0"/>
    <x v="0"/>
    <x v="0"/>
    <x v="0"/>
    <x v="0"/>
    <s v="Direção Financeira"/>
    <x v="0"/>
    <x v="0"/>
    <x v="0"/>
    <x v="0"/>
    <x v="0"/>
    <x v="0"/>
    <x v="0"/>
    <s v="000000"/>
    <x v="0"/>
    <x v="0"/>
    <x v="2"/>
    <x v="0"/>
    <s v="Pagamento de salário referente a 04-2022"/>
  </r>
  <r>
    <x v="1"/>
    <n v="0"/>
    <n v="0"/>
    <n v="0"/>
    <n v="671"/>
    <x v="4205"/>
    <x v="0"/>
    <x v="1"/>
    <x v="0"/>
    <s v="03.16.15"/>
    <x v="6"/>
    <x v="0"/>
    <x v="5"/>
    <s v="Direção Financeira"/>
    <s v="03.16.15"/>
    <s v="Direção Financeira"/>
    <s v="03.16.15"/>
    <x v="61"/>
    <x v="0"/>
    <x v="1"/>
    <x v="1"/>
    <x v="0"/>
    <x v="0"/>
    <x v="2"/>
    <x v="0"/>
    <x v="0"/>
    <s v="2022-04-19"/>
    <x v="0"/>
    <n v="671"/>
    <x v="0"/>
    <m/>
    <x v="0"/>
    <m/>
    <x v="21"/>
    <n v="100474708"/>
    <x v="0"/>
    <x v="2"/>
    <s v="Direção Financeira"/>
    <s v="ORI"/>
    <x v="0"/>
    <m/>
    <x v="0"/>
    <x v="0"/>
    <x v="0"/>
    <x v="0"/>
    <x v="0"/>
    <x v="0"/>
    <x v="0"/>
    <x v="0"/>
    <x v="0"/>
    <x v="0"/>
    <x v="0"/>
    <s v="Direção Financeira"/>
    <x v="0"/>
    <x v="0"/>
    <x v="0"/>
    <x v="0"/>
    <x v="0"/>
    <x v="0"/>
    <x v="0"/>
    <s v="000000"/>
    <x v="0"/>
    <x v="0"/>
    <x v="2"/>
    <x v="0"/>
    <s v="Pagamento de salário referente a 04-2022"/>
  </r>
  <r>
    <x v="1"/>
    <n v="0"/>
    <n v="0"/>
    <n v="0"/>
    <n v="155"/>
    <x v="4205"/>
    <x v="0"/>
    <x v="1"/>
    <x v="0"/>
    <s v="03.16.15"/>
    <x v="6"/>
    <x v="0"/>
    <x v="5"/>
    <s v="Direção Financeira"/>
    <s v="03.16.15"/>
    <s v="Direção Financeira"/>
    <s v="03.16.15"/>
    <x v="62"/>
    <x v="0"/>
    <x v="1"/>
    <x v="1"/>
    <x v="0"/>
    <x v="0"/>
    <x v="2"/>
    <x v="0"/>
    <x v="0"/>
    <s v="2022-04-19"/>
    <x v="0"/>
    <n v="155"/>
    <x v="0"/>
    <m/>
    <x v="0"/>
    <m/>
    <x v="21"/>
    <n v="100474708"/>
    <x v="0"/>
    <x v="2"/>
    <s v="Direção Financeira"/>
    <s v="ORI"/>
    <x v="0"/>
    <m/>
    <x v="0"/>
    <x v="0"/>
    <x v="0"/>
    <x v="0"/>
    <x v="0"/>
    <x v="0"/>
    <x v="0"/>
    <x v="0"/>
    <x v="0"/>
    <x v="0"/>
    <x v="0"/>
    <s v="Direção Financeira"/>
    <x v="0"/>
    <x v="0"/>
    <x v="0"/>
    <x v="0"/>
    <x v="0"/>
    <x v="0"/>
    <x v="0"/>
    <s v="000000"/>
    <x v="0"/>
    <x v="0"/>
    <x v="2"/>
    <x v="0"/>
    <s v="Pagamento de salário referente a 04-2022"/>
  </r>
  <r>
    <x v="1"/>
    <n v="0"/>
    <n v="0"/>
    <n v="0"/>
    <n v="15"/>
    <x v="4205"/>
    <x v="0"/>
    <x v="1"/>
    <x v="0"/>
    <s v="03.16.15"/>
    <x v="6"/>
    <x v="0"/>
    <x v="5"/>
    <s v="Direção Financeira"/>
    <s v="03.16.15"/>
    <s v="Direção Financeira"/>
    <s v="03.16.15"/>
    <x v="14"/>
    <x v="0"/>
    <x v="1"/>
    <x v="1"/>
    <x v="0"/>
    <x v="0"/>
    <x v="2"/>
    <x v="0"/>
    <x v="0"/>
    <s v="2022-04-19"/>
    <x v="0"/>
    <n v="15"/>
    <x v="0"/>
    <m/>
    <x v="0"/>
    <m/>
    <x v="21"/>
    <n v="100474708"/>
    <x v="0"/>
    <x v="2"/>
    <s v="Direção Financeira"/>
    <s v="ORI"/>
    <x v="0"/>
    <m/>
    <x v="0"/>
    <x v="0"/>
    <x v="0"/>
    <x v="0"/>
    <x v="0"/>
    <x v="0"/>
    <x v="0"/>
    <x v="0"/>
    <x v="0"/>
    <x v="0"/>
    <x v="0"/>
    <s v="Direção Financeira"/>
    <x v="0"/>
    <x v="0"/>
    <x v="0"/>
    <x v="0"/>
    <x v="0"/>
    <x v="0"/>
    <x v="0"/>
    <s v="000000"/>
    <x v="0"/>
    <x v="0"/>
    <x v="2"/>
    <x v="0"/>
    <s v="Pagamento de salário referente a 04-2022"/>
  </r>
  <r>
    <x v="1"/>
    <n v="0"/>
    <n v="0"/>
    <n v="0"/>
    <n v="5963"/>
    <x v="4205"/>
    <x v="0"/>
    <x v="1"/>
    <x v="0"/>
    <s v="03.16.15"/>
    <x v="6"/>
    <x v="0"/>
    <x v="5"/>
    <s v="Direção Financeira"/>
    <s v="03.16.15"/>
    <s v="Direção Financeira"/>
    <s v="03.16.15"/>
    <x v="15"/>
    <x v="0"/>
    <x v="1"/>
    <x v="1"/>
    <x v="1"/>
    <x v="0"/>
    <x v="2"/>
    <x v="0"/>
    <x v="0"/>
    <s v="2022-04-19"/>
    <x v="0"/>
    <n v="5963"/>
    <x v="0"/>
    <m/>
    <x v="0"/>
    <m/>
    <x v="21"/>
    <n v="100474708"/>
    <x v="0"/>
    <x v="2"/>
    <s v="Direção Financeira"/>
    <s v="ORI"/>
    <x v="0"/>
    <m/>
    <x v="0"/>
    <x v="0"/>
    <x v="0"/>
    <x v="0"/>
    <x v="0"/>
    <x v="0"/>
    <x v="0"/>
    <x v="0"/>
    <x v="0"/>
    <x v="0"/>
    <x v="0"/>
    <s v="Direção Financeira"/>
    <x v="0"/>
    <x v="0"/>
    <x v="0"/>
    <x v="0"/>
    <x v="0"/>
    <x v="0"/>
    <x v="0"/>
    <s v="000000"/>
    <x v="0"/>
    <x v="0"/>
    <x v="2"/>
    <x v="0"/>
    <s v="Pagamento de salário referente a 04-2022"/>
  </r>
  <r>
    <x v="1"/>
    <n v="0"/>
    <n v="0"/>
    <n v="0"/>
    <n v="2044"/>
    <x v="4205"/>
    <x v="0"/>
    <x v="1"/>
    <x v="0"/>
    <s v="03.16.15"/>
    <x v="6"/>
    <x v="0"/>
    <x v="5"/>
    <s v="Direção Financeira"/>
    <s v="03.16.15"/>
    <s v="Direção Financeira"/>
    <s v="03.16.15"/>
    <x v="16"/>
    <x v="0"/>
    <x v="1"/>
    <x v="1"/>
    <x v="1"/>
    <x v="0"/>
    <x v="2"/>
    <x v="0"/>
    <x v="0"/>
    <s v="2022-04-19"/>
    <x v="0"/>
    <n v="2044"/>
    <x v="0"/>
    <m/>
    <x v="0"/>
    <m/>
    <x v="21"/>
    <n v="100474708"/>
    <x v="0"/>
    <x v="2"/>
    <s v="Direção Financeira"/>
    <s v="ORI"/>
    <x v="0"/>
    <m/>
    <x v="0"/>
    <x v="0"/>
    <x v="0"/>
    <x v="0"/>
    <x v="0"/>
    <x v="0"/>
    <x v="0"/>
    <x v="0"/>
    <x v="0"/>
    <x v="0"/>
    <x v="0"/>
    <s v="Direção Financeira"/>
    <x v="0"/>
    <x v="0"/>
    <x v="0"/>
    <x v="0"/>
    <x v="0"/>
    <x v="0"/>
    <x v="0"/>
    <s v="000000"/>
    <x v="0"/>
    <x v="0"/>
    <x v="2"/>
    <x v="0"/>
    <s v="Pagamento de salário referente a 04-2022"/>
  </r>
  <r>
    <x v="1"/>
    <n v="0"/>
    <n v="0"/>
    <n v="0"/>
    <n v="13683"/>
    <x v="4205"/>
    <x v="0"/>
    <x v="1"/>
    <x v="0"/>
    <s v="03.16.15"/>
    <x v="6"/>
    <x v="0"/>
    <x v="5"/>
    <s v="Direção Financeira"/>
    <s v="03.16.15"/>
    <s v="Direção Financeira"/>
    <s v="03.16.15"/>
    <x v="60"/>
    <x v="0"/>
    <x v="1"/>
    <x v="1"/>
    <x v="0"/>
    <x v="0"/>
    <x v="2"/>
    <x v="0"/>
    <x v="0"/>
    <s v="2022-04-19"/>
    <x v="0"/>
    <n v="13683"/>
    <x v="0"/>
    <m/>
    <x v="0"/>
    <m/>
    <x v="22"/>
    <n v="100474693"/>
    <x v="0"/>
    <x v="0"/>
    <s v="Direção Financeira"/>
    <s v="ORI"/>
    <x v="0"/>
    <m/>
    <x v="0"/>
    <x v="0"/>
    <x v="0"/>
    <x v="0"/>
    <x v="0"/>
    <x v="0"/>
    <x v="0"/>
    <x v="0"/>
    <x v="0"/>
    <x v="0"/>
    <x v="0"/>
    <s v="Direção Financeira"/>
    <x v="0"/>
    <x v="0"/>
    <x v="0"/>
    <x v="0"/>
    <x v="0"/>
    <x v="0"/>
    <x v="0"/>
    <s v="000000"/>
    <x v="0"/>
    <x v="0"/>
    <x v="0"/>
    <x v="0"/>
    <s v="Pagamento de salário referente a 04-2022"/>
  </r>
  <r>
    <x v="1"/>
    <n v="0"/>
    <n v="0"/>
    <n v="0"/>
    <n v="60115"/>
    <x v="4205"/>
    <x v="0"/>
    <x v="1"/>
    <x v="0"/>
    <s v="03.16.15"/>
    <x v="6"/>
    <x v="0"/>
    <x v="5"/>
    <s v="Direção Financeira"/>
    <s v="03.16.15"/>
    <s v="Direção Financeira"/>
    <s v="03.16.15"/>
    <x v="61"/>
    <x v="0"/>
    <x v="1"/>
    <x v="1"/>
    <x v="0"/>
    <x v="0"/>
    <x v="2"/>
    <x v="0"/>
    <x v="0"/>
    <s v="2022-04-19"/>
    <x v="0"/>
    <n v="60115"/>
    <x v="0"/>
    <m/>
    <x v="0"/>
    <m/>
    <x v="22"/>
    <n v="100474693"/>
    <x v="0"/>
    <x v="0"/>
    <s v="Direção Financeira"/>
    <s v="ORI"/>
    <x v="0"/>
    <m/>
    <x v="0"/>
    <x v="0"/>
    <x v="0"/>
    <x v="0"/>
    <x v="0"/>
    <x v="0"/>
    <x v="0"/>
    <x v="0"/>
    <x v="0"/>
    <x v="0"/>
    <x v="0"/>
    <s v="Direção Financeira"/>
    <x v="0"/>
    <x v="0"/>
    <x v="0"/>
    <x v="0"/>
    <x v="0"/>
    <x v="0"/>
    <x v="0"/>
    <s v="000000"/>
    <x v="0"/>
    <x v="0"/>
    <x v="0"/>
    <x v="0"/>
    <s v="Pagamento de salário referente a 04-2022"/>
  </r>
  <r>
    <x v="1"/>
    <n v="0"/>
    <n v="0"/>
    <n v="0"/>
    <n v="13949"/>
    <x v="4205"/>
    <x v="0"/>
    <x v="1"/>
    <x v="0"/>
    <s v="03.16.15"/>
    <x v="6"/>
    <x v="0"/>
    <x v="5"/>
    <s v="Direção Financeira"/>
    <s v="03.16.15"/>
    <s v="Direção Financeira"/>
    <s v="03.16.15"/>
    <x v="62"/>
    <x v="0"/>
    <x v="1"/>
    <x v="1"/>
    <x v="0"/>
    <x v="0"/>
    <x v="2"/>
    <x v="0"/>
    <x v="0"/>
    <s v="2022-04-19"/>
    <x v="0"/>
    <n v="13949"/>
    <x v="0"/>
    <m/>
    <x v="0"/>
    <m/>
    <x v="22"/>
    <n v="100474693"/>
    <x v="0"/>
    <x v="0"/>
    <s v="Direção Financeira"/>
    <s v="ORI"/>
    <x v="0"/>
    <m/>
    <x v="0"/>
    <x v="0"/>
    <x v="0"/>
    <x v="0"/>
    <x v="0"/>
    <x v="0"/>
    <x v="0"/>
    <x v="0"/>
    <x v="0"/>
    <x v="0"/>
    <x v="0"/>
    <s v="Direção Financeira"/>
    <x v="0"/>
    <x v="0"/>
    <x v="0"/>
    <x v="0"/>
    <x v="0"/>
    <x v="0"/>
    <x v="0"/>
    <s v="000000"/>
    <x v="0"/>
    <x v="0"/>
    <x v="0"/>
    <x v="0"/>
    <s v="Pagamento de salário referente a 04-2022"/>
  </r>
  <r>
    <x v="1"/>
    <n v="0"/>
    <n v="0"/>
    <n v="0"/>
    <n v="1363"/>
    <x v="4205"/>
    <x v="0"/>
    <x v="1"/>
    <x v="0"/>
    <s v="03.16.15"/>
    <x v="6"/>
    <x v="0"/>
    <x v="5"/>
    <s v="Direção Financeira"/>
    <s v="03.16.15"/>
    <s v="Direção Financeira"/>
    <s v="03.16.15"/>
    <x v="14"/>
    <x v="0"/>
    <x v="1"/>
    <x v="1"/>
    <x v="0"/>
    <x v="0"/>
    <x v="2"/>
    <x v="0"/>
    <x v="0"/>
    <s v="2022-04-19"/>
    <x v="0"/>
    <n v="1363"/>
    <x v="0"/>
    <m/>
    <x v="0"/>
    <m/>
    <x v="22"/>
    <n v="100474693"/>
    <x v="0"/>
    <x v="0"/>
    <s v="Direção Financeira"/>
    <s v="ORI"/>
    <x v="0"/>
    <m/>
    <x v="0"/>
    <x v="0"/>
    <x v="0"/>
    <x v="0"/>
    <x v="0"/>
    <x v="0"/>
    <x v="0"/>
    <x v="0"/>
    <x v="0"/>
    <x v="0"/>
    <x v="0"/>
    <s v="Direção Financeira"/>
    <x v="0"/>
    <x v="0"/>
    <x v="0"/>
    <x v="0"/>
    <x v="0"/>
    <x v="0"/>
    <x v="0"/>
    <s v="000000"/>
    <x v="0"/>
    <x v="0"/>
    <x v="0"/>
    <x v="0"/>
    <s v="Pagamento de salário referente a 04-2022"/>
  </r>
  <r>
    <x v="1"/>
    <n v="0"/>
    <n v="0"/>
    <n v="0"/>
    <n v="533428"/>
    <x v="4205"/>
    <x v="0"/>
    <x v="1"/>
    <x v="0"/>
    <s v="03.16.15"/>
    <x v="6"/>
    <x v="0"/>
    <x v="5"/>
    <s v="Direção Financeira"/>
    <s v="03.16.15"/>
    <s v="Direção Financeira"/>
    <s v="03.16.15"/>
    <x v="15"/>
    <x v="0"/>
    <x v="1"/>
    <x v="1"/>
    <x v="1"/>
    <x v="0"/>
    <x v="2"/>
    <x v="0"/>
    <x v="0"/>
    <s v="2022-04-19"/>
    <x v="0"/>
    <n v="533428"/>
    <x v="0"/>
    <m/>
    <x v="0"/>
    <m/>
    <x v="22"/>
    <n v="100474693"/>
    <x v="0"/>
    <x v="0"/>
    <s v="Direção Financeira"/>
    <s v="ORI"/>
    <x v="0"/>
    <m/>
    <x v="0"/>
    <x v="0"/>
    <x v="0"/>
    <x v="0"/>
    <x v="0"/>
    <x v="0"/>
    <x v="0"/>
    <x v="0"/>
    <x v="0"/>
    <x v="0"/>
    <x v="0"/>
    <s v="Direção Financeira"/>
    <x v="0"/>
    <x v="0"/>
    <x v="0"/>
    <x v="0"/>
    <x v="0"/>
    <x v="0"/>
    <x v="0"/>
    <s v="000000"/>
    <x v="0"/>
    <x v="0"/>
    <x v="0"/>
    <x v="0"/>
    <s v="Pagamento de salário referente a 04-2022"/>
  </r>
  <r>
    <x v="1"/>
    <n v="0"/>
    <n v="0"/>
    <n v="0"/>
    <n v="182552"/>
    <x v="4205"/>
    <x v="0"/>
    <x v="1"/>
    <x v="0"/>
    <s v="03.16.15"/>
    <x v="6"/>
    <x v="0"/>
    <x v="5"/>
    <s v="Direção Financeira"/>
    <s v="03.16.15"/>
    <s v="Direção Financeira"/>
    <s v="03.16.15"/>
    <x v="16"/>
    <x v="0"/>
    <x v="1"/>
    <x v="1"/>
    <x v="1"/>
    <x v="0"/>
    <x v="2"/>
    <x v="0"/>
    <x v="0"/>
    <s v="2022-04-19"/>
    <x v="0"/>
    <n v="182552"/>
    <x v="0"/>
    <m/>
    <x v="0"/>
    <m/>
    <x v="22"/>
    <n v="100474693"/>
    <x v="0"/>
    <x v="0"/>
    <s v="Direção Financeira"/>
    <s v="ORI"/>
    <x v="0"/>
    <m/>
    <x v="0"/>
    <x v="0"/>
    <x v="0"/>
    <x v="0"/>
    <x v="0"/>
    <x v="0"/>
    <x v="0"/>
    <x v="0"/>
    <x v="0"/>
    <x v="0"/>
    <x v="0"/>
    <s v="Direção Financeira"/>
    <x v="0"/>
    <x v="0"/>
    <x v="0"/>
    <x v="0"/>
    <x v="0"/>
    <x v="0"/>
    <x v="0"/>
    <s v="000000"/>
    <x v="0"/>
    <x v="0"/>
    <x v="0"/>
    <x v="0"/>
    <s v="Pagamento de salário referente a 04-2022"/>
  </r>
  <r>
    <x v="1"/>
    <n v="0"/>
    <n v="0"/>
    <n v="0"/>
    <n v="2300"/>
    <x v="4206"/>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o serviço prestado nos serviços de saneamento e Limpeza urbana na localidade de São Miguel referente ao mês de Abril 2022, conforme o contrato em anexo."/>
  </r>
  <r>
    <x v="1"/>
    <n v="0"/>
    <n v="0"/>
    <n v="0"/>
    <n v="13030"/>
    <x v="4206"/>
    <x v="0"/>
    <x v="1"/>
    <x v="0"/>
    <s v="01.27.02.11"/>
    <x v="14"/>
    <x v="2"/>
    <x v="2"/>
    <s v="Saneamento básico"/>
    <s v="01.27.02"/>
    <s v="Saneamento básico"/>
    <s v="01.27.02"/>
    <x v="4"/>
    <x v="0"/>
    <x v="3"/>
    <x v="2"/>
    <x v="0"/>
    <x v="1"/>
    <x v="2"/>
    <x v="0"/>
    <x v="0"/>
    <s v="2022-04-25"/>
    <x v="0"/>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o serviço prestado nos serviços de saneamento e Limpeza urbana na localidade de São Miguel referente ao mês de Abril 2022, conforme o contrato em anexo."/>
  </r>
  <r>
    <x v="1"/>
    <n v="0"/>
    <n v="0"/>
    <n v="0"/>
    <n v="2300"/>
    <x v="4207"/>
    <x v="0"/>
    <x v="1"/>
    <x v="0"/>
    <s v="01.27.02.11"/>
    <x v="14"/>
    <x v="2"/>
    <x v="2"/>
    <s v="Saneamento básico"/>
    <s v="01.27.02"/>
    <s v="Saneamento básico"/>
    <s v="01.27.02"/>
    <x v="4"/>
    <x v="0"/>
    <x v="3"/>
    <x v="2"/>
    <x v="0"/>
    <x v="1"/>
    <x v="2"/>
    <x v="0"/>
    <x v="0"/>
    <s v="2022-04-25"/>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a. Andresa Sanches, pela prestação de serviço de limpeza urbana, referente a mês de Abril de 2022, conforme justificativo "/>
  </r>
  <r>
    <x v="1"/>
    <n v="0"/>
    <n v="0"/>
    <n v="0"/>
    <n v="13030"/>
    <x v="4207"/>
    <x v="0"/>
    <x v="1"/>
    <x v="0"/>
    <s v="01.27.02.11"/>
    <x v="14"/>
    <x v="2"/>
    <x v="2"/>
    <s v="Saneamento básico"/>
    <s v="01.27.02"/>
    <s v="Saneamento básico"/>
    <s v="01.27.02"/>
    <x v="4"/>
    <x v="0"/>
    <x v="3"/>
    <x v="2"/>
    <x v="0"/>
    <x v="1"/>
    <x v="2"/>
    <x v="0"/>
    <x v="0"/>
    <s v="2022-04-25"/>
    <x v="0"/>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a. Andresa Sanches, pela prestação de serviço de limpeza urbana, referente a mês de Abril de 2022, conforme justificativo "/>
  </r>
  <r>
    <x v="1"/>
    <n v="0"/>
    <n v="0"/>
    <n v="0"/>
    <n v="4995"/>
    <x v="4208"/>
    <x v="0"/>
    <x v="1"/>
    <x v="0"/>
    <s v="03.16.15"/>
    <x v="6"/>
    <x v="0"/>
    <x v="5"/>
    <s v="Direção Financeira"/>
    <s v="03.16.15"/>
    <s v="Direção Financeira"/>
    <s v="03.16.15"/>
    <x v="20"/>
    <x v="0"/>
    <x v="1"/>
    <x v="5"/>
    <x v="0"/>
    <x v="0"/>
    <x v="2"/>
    <x v="0"/>
    <x v="0"/>
    <s v="2022-04-26"/>
    <x v="0"/>
    <n v="4995"/>
    <x v="0"/>
    <m/>
    <x v="0"/>
    <m/>
    <x v="3"/>
    <n v="100474696"/>
    <x v="0"/>
    <x v="1"/>
    <s v="Direção Financeira"/>
    <s v="ORI"/>
    <x v="0"/>
    <m/>
    <x v="0"/>
    <x v="0"/>
    <x v="0"/>
    <x v="0"/>
    <x v="0"/>
    <x v="0"/>
    <x v="0"/>
    <x v="0"/>
    <x v="0"/>
    <x v="0"/>
    <x v="0"/>
    <s v="Direção Financeira"/>
    <x v="0"/>
    <x v="0"/>
    <x v="0"/>
    <x v="0"/>
    <x v="0"/>
    <x v="0"/>
    <x v="0"/>
    <s v="000000"/>
    <x v="0"/>
    <x v="0"/>
    <x v="1"/>
    <x v="0"/>
    <s v="Pagamento a favor da Sr. Nilce de Jesus Furtado da Costa, pelo serviço prestado a Câmara no Gabinete de Auditoria Interna, referente ao mês de Abril de 2022, conforme contrato em anexo.  "/>
  </r>
  <r>
    <x v="1"/>
    <n v="0"/>
    <n v="0"/>
    <n v="0"/>
    <n v="28308"/>
    <x v="4208"/>
    <x v="0"/>
    <x v="1"/>
    <x v="0"/>
    <s v="03.16.15"/>
    <x v="6"/>
    <x v="0"/>
    <x v="5"/>
    <s v="Direção Financeira"/>
    <s v="03.16.15"/>
    <s v="Direção Financeira"/>
    <s v="03.16.15"/>
    <x v="20"/>
    <x v="0"/>
    <x v="1"/>
    <x v="5"/>
    <x v="0"/>
    <x v="0"/>
    <x v="2"/>
    <x v="0"/>
    <x v="0"/>
    <s v="2022-04-26"/>
    <x v="0"/>
    <n v="28308"/>
    <x v="0"/>
    <m/>
    <x v="0"/>
    <m/>
    <x v="262"/>
    <n v="100479156"/>
    <x v="0"/>
    <x v="0"/>
    <s v="Direção Financeira"/>
    <s v="ORI"/>
    <x v="0"/>
    <m/>
    <x v="0"/>
    <x v="0"/>
    <x v="0"/>
    <x v="0"/>
    <x v="0"/>
    <x v="0"/>
    <x v="0"/>
    <x v="0"/>
    <x v="0"/>
    <x v="0"/>
    <x v="0"/>
    <s v="Direção Financeira"/>
    <x v="0"/>
    <x v="0"/>
    <x v="0"/>
    <x v="0"/>
    <x v="0"/>
    <x v="0"/>
    <x v="0"/>
    <s v="000000"/>
    <x v="0"/>
    <x v="0"/>
    <x v="0"/>
    <x v="0"/>
    <s v="Pagamento a favor da Sr. Nilce de Jesus Furtado da Costa, pelo serviço prestado a Câmara no Gabinete de Auditoria Interna, referente ao mês de Abril de 2022, conforme contrato em anexo.  "/>
  </r>
  <r>
    <x v="1"/>
    <n v="0"/>
    <n v="0"/>
    <n v="0"/>
    <n v="247"/>
    <x v="4209"/>
    <x v="0"/>
    <x v="1"/>
    <x v="0"/>
    <s v="03.16.17"/>
    <x v="49"/>
    <x v="0"/>
    <x v="5"/>
    <s v="Direção Proteção Civil"/>
    <s v="03.16.17"/>
    <s v="Direção Proteção Civil"/>
    <s v="03.16.17"/>
    <x v="62"/>
    <x v="0"/>
    <x v="1"/>
    <x v="1"/>
    <x v="0"/>
    <x v="0"/>
    <x v="2"/>
    <x v="0"/>
    <x v="0"/>
    <s v="2022-04-26"/>
    <x v="0"/>
    <n v="247"/>
    <x v="0"/>
    <m/>
    <x v="0"/>
    <m/>
    <x v="37"/>
    <n v="100479277"/>
    <x v="0"/>
    <x v="3"/>
    <s v="Direção Proteção Civil"/>
    <s v="ORI"/>
    <x v="0"/>
    <m/>
    <x v="0"/>
    <x v="0"/>
    <x v="0"/>
    <x v="0"/>
    <x v="0"/>
    <x v="0"/>
    <x v="0"/>
    <x v="1"/>
    <x v="0"/>
    <x v="0"/>
    <x v="0"/>
    <s v="Direção Proteção Civil"/>
    <x v="0"/>
    <x v="0"/>
    <x v="0"/>
    <x v="0"/>
    <x v="0"/>
    <x v="0"/>
    <x v="0"/>
    <s v="000000"/>
    <x v="0"/>
    <x v="0"/>
    <x v="3"/>
    <x v="0"/>
    <s v="Pagamento de salário referente a 04-2022"/>
  </r>
  <r>
    <x v="1"/>
    <n v="0"/>
    <n v="0"/>
    <n v="0"/>
    <n v="2087"/>
    <x v="4209"/>
    <x v="0"/>
    <x v="1"/>
    <x v="0"/>
    <s v="03.16.17"/>
    <x v="49"/>
    <x v="0"/>
    <x v="5"/>
    <s v="Direção Proteção Civil"/>
    <s v="03.16.17"/>
    <s v="Direção Proteção Civil"/>
    <s v="03.16.17"/>
    <x v="15"/>
    <x v="0"/>
    <x v="1"/>
    <x v="1"/>
    <x v="1"/>
    <x v="0"/>
    <x v="2"/>
    <x v="0"/>
    <x v="0"/>
    <s v="2022-04-26"/>
    <x v="0"/>
    <n v="2087"/>
    <x v="0"/>
    <m/>
    <x v="0"/>
    <m/>
    <x v="37"/>
    <n v="100479277"/>
    <x v="0"/>
    <x v="3"/>
    <s v="Direção Proteção Civil"/>
    <s v="ORI"/>
    <x v="0"/>
    <m/>
    <x v="0"/>
    <x v="0"/>
    <x v="0"/>
    <x v="0"/>
    <x v="0"/>
    <x v="0"/>
    <x v="0"/>
    <x v="0"/>
    <x v="0"/>
    <x v="0"/>
    <x v="0"/>
    <s v="Direção Proteção Civil"/>
    <x v="0"/>
    <x v="0"/>
    <x v="0"/>
    <x v="0"/>
    <x v="0"/>
    <x v="0"/>
    <x v="0"/>
    <s v="000000"/>
    <x v="0"/>
    <x v="0"/>
    <x v="3"/>
    <x v="0"/>
    <s v="Pagamento de salário referente a 04-2022"/>
  </r>
  <r>
    <x v="1"/>
    <n v="0"/>
    <n v="0"/>
    <n v="0"/>
    <n v="449"/>
    <x v="4209"/>
    <x v="0"/>
    <x v="1"/>
    <x v="0"/>
    <s v="03.16.17"/>
    <x v="49"/>
    <x v="0"/>
    <x v="5"/>
    <s v="Direção Proteção Civil"/>
    <s v="03.16.17"/>
    <s v="Direção Proteção Civil"/>
    <s v="03.16.17"/>
    <x v="60"/>
    <x v="0"/>
    <x v="1"/>
    <x v="1"/>
    <x v="0"/>
    <x v="0"/>
    <x v="2"/>
    <x v="0"/>
    <x v="0"/>
    <s v="2022-04-26"/>
    <x v="0"/>
    <n v="449"/>
    <x v="0"/>
    <m/>
    <x v="0"/>
    <m/>
    <x v="37"/>
    <n v="100479277"/>
    <x v="0"/>
    <x v="3"/>
    <s v="Direção Proteção Civil"/>
    <s v="ORI"/>
    <x v="0"/>
    <m/>
    <x v="0"/>
    <x v="0"/>
    <x v="0"/>
    <x v="0"/>
    <x v="0"/>
    <x v="0"/>
    <x v="0"/>
    <x v="0"/>
    <x v="0"/>
    <x v="0"/>
    <x v="0"/>
    <s v="Direção Proteção Civil"/>
    <x v="0"/>
    <x v="0"/>
    <x v="0"/>
    <x v="0"/>
    <x v="0"/>
    <x v="0"/>
    <x v="0"/>
    <s v="000000"/>
    <x v="0"/>
    <x v="0"/>
    <x v="3"/>
    <x v="0"/>
    <s v="Pagamento de salário referente a 04-2022"/>
  </r>
  <r>
    <x v="1"/>
    <n v="0"/>
    <n v="0"/>
    <n v="0"/>
    <n v="84"/>
    <x v="4209"/>
    <x v="0"/>
    <x v="1"/>
    <x v="0"/>
    <s v="03.16.17"/>
    <x v="49"/>
    <x v="0"/>
    <x v="5"/>
    <s v="Direção Proteção Civil"/>
    <s v="03.16.17"/>
    <s v="Direção Proteção Civil"/>
    <s v="03.16.17"/>
    <x v="60"/>
    <x v="0"/>
    <x v="1"/>
    <x v="1"/>
    <x v="0"/>
    <x v="0"/>
    <x v="2"/>
    <x v="0"/>
    <x v="0"/>
    <s v="2022-04-26"/>
    <x v="0"/>
    <n v="84"/>
    <x v="0"/>
    <m/>
    <x v="0"/>
    <m/>
    <x v="35"/>
    <n v="100478986"/>
    <x v="0"/>
    <x v="7"/>
    <s v="Direção Proteção Civil"/>
    <s v="ORI"/>
    <x v="0"/>
    <m/>
    <x v="0"/>
    <x v="0"/>
    <x v="0"/>
    <x v="0"/>
    <x v="0"/>
    <x v="0"/>
    <x v="0"/>
    <x v="0"/>
    <x v="0"/>
    <x v="0"/>
    <x v="0"/>
    <s v="Direção Proteção Civil"/>
    <x v="0"/>
    <x v="0"/>
    <x v="0"/>
    <x v="0"/>
    <x v="0"/>
    <x v="0"/>
    <x v="0"/>
    <s v="000000"/>
    <x v="0"/>
    <x v="0"/>
    <x v="7"/>
    <x v="0"/>
    <s v="Pagamento de salário referente a 04-2022"/>
  </r>
  <r>
    <x v="1"/>
    <n v="0"/>
    <n v="0"/>
    <n v="0"/>
    <n v="46"/>
    <x v="4209"/>
    <x v="0"/>
    <x v="1"/>
    <x v="0"/>
    <s v="03.16.17"/>
    <x v="49"/>
    <x v="0"/>
    <x v="5"/>
    <s v="Direção Proteção Civil"/>
    <s v="03.16.17"/>
    <s v="Direção Proteção Civil"/>
    <s v="03.16.17"/>
    <x v="62"/>
    <x v="0"/>
    <x v="1"/>
    <x v="1"/>
    <x v="0"/>
    <x v="0"/>
    <x v="2"/>
    <x v="0"/>
    <x v="0"/>
    <s v="2022-04-26"/>
    <x v="0"/>
    <n v="46"/>
    <x v="0"/>
    <m/>
    <x v="0"/>
    <m/>
    <x v="35"/>
    <n v="100478986"/>
    <x v="0"/>
    <x v="7"/>
    <s v="Direção Proteção Civil"/>
    <s v="ORI"/>
    <x v="0"/>
    <m/>
    <x v="0"/>
    <x v="0"/>
    <x v="0"/>
    <x v="0"/>
    <x v="0"/>
    <x v="0"/>
    <x v="0"/>
    <x v="1"/>
    <x v="0"/>
    <x v="0"/>
    <x v="0"/>
    <s v="Direção Proteção Civil"/>
    <x v="0"/>
    <x v="0"/>
    <x v="0"/>
    <x v="0"/>
    <x v="0"/>
    <x v="0"/>
    <x v="0"/>
    <s v="000000"/>
    <x v="0"/>
    <x v="0"/>
    <x v="7"/>
    <x v="0"/>
    <s v="Pagamento de salário referente a 04-2022"/>
  </r>
  <r>
    <x v="1"/>
    <n v="0"/>
    <n v="0"/>
    <n v="0"/>
    <n v="393"/>
    <x v="4209"/>
    <x v="0"/>
    <x v="1"/>
    <x v="0"/>
    <s v="03.16.17"/>
    <x v="49"/>
    <x v="0"/>
    <x v="5"/>
    <s v="Direção Proteção Civil"/>
    <s v="03.16.17"/>
    <s v="Direção Proteção Civil"/>
    <s v="03.16.17"/>
    <x v="15"/>
    <x v="0"/>
    <x v="1"/>
    <x v="1"/>
    <x v="1"/>
    <x v="0"/>
    <x v="2"/>
    <x v="0"/>
    <x v="0"/>
    <s v="2022-04-26"/>
    <x v="0"/>
    <n v="393"/>
    <x v="0"/>
    <m/>
    <x v="0"/>
    <m/>
    <x v="35"/>
    <n v="100478986"/>
    <x v="0"/>
    <x v="7"/>
    <s v="Direção Proteção Civil"/>
    <s v="ORI"/>
    <x v="0"/>
    <m/>
    <x v="0"/>
    <x v="0"/>
    <x v="0"/>
    <x v="0"/>
    <x v="0"/>
    <x v="0"/>
    <x v="0"/>
    <x v="0"/>
    <x v="0"/>
    <x v="0"/>
    <x v="0"/>
    <s v="Direção Proteção Civil"/>
    <x v="0"/>
    <x v="0"/>
    <x v="0"/>
    <x v="0"/>
    <x v="0"/>
    <x v="0"/>
    <x v="0"/>
    <s v="000000"/>
    <x v="0"/>
    <x v="0"/>
    <x v="7"/>
    <x v="0"/>
    <s v="Pagamento de salário referente a 04-2022"/>
  </r>
  <r>
    <x v="1"/>
    <n v="0"/>
    <n v="0"/>
    <n v="0"/>
    <n v="152"/>
    <x v="4209"/>
    <x v="0"/>
    <x v="1"/>
    <x v="0"/>
    <s v="03.16.17"/>
    <x v="49"/>
    <x v="0"/>
    <x v="5"/>
    <s v="Direção Proteção Civil"/>
    <s v="03.16.17"/>
    <s v="Direção Proteção Civil"/>
    <s v="03.16.17"/>
    <x v="60"/>
    <x v="0"/>
    <x v="1"/>
    <x v="1"/>
    <x v="0"/>
    <x v="0"/>
    <x v="2"/>
    <x v="0"/>
    <x v="0"/>
    <s v="2022-04-26"/>
    <x v="0"/>
    <n v="152"/>
    <x v="0"/>
    <m/>
    <x v="0"/>
    <m/>
    <x v="36"/>
    <n v="100478987"/>
    <x v="0"/>
    <x v="5"/>
    <s v="Direção Proteção Civil"/>
    <s v="ORI"/>
    <x v="0"/>
    <m/>
    <x v="0"/>
    <x v="0"/>
    <x v="0"/>
    <x v="0"/>
    <x v="0"/>
    <x v="0"/>
    <x v="0"/>
    <x v="0"/>
    <x v="0"/>
    <x v="0"/>
    <x v="0"/>
    <s v="Direção Proteção Civil"/>
    <x v="0"/>
    <x v="0"/>
    <x v="0"/>
    <x v="0"/>
    <x v="0"/>
    <x v="0"/>
    <x v="0"/>
    <s v="000000"/>
    <x v="0"/>
    <x v="0"/>
    <x v="5"/>
    <x v="0"/>
    <s v="Pagamento de salário referente a 04-2022"/>
  </r>
  <r>
    <x v="1"/>
    <n v="0"/>
    <n v="0"/>
    <n v="0"/>
    <n v="83"/>
    <x v="4209"/>
    <x v="0"/>
    <x v="1"/>
    <x v="0"/>
    <s v="03.16.17"/>
    <x v="49"/>
    <x v="0"/>
    <x v="5"/>
    <s v="Direção Proteção Civil"/>
    <s v="03.16.17"/>
    <s v="Direção Proteção Civil"/>
    <s v="03.16.17"/>
    <x v="62"/>
    <x v="0"/>
    <x v="1"/>
    <x v="1"/>
    <x v="0"/>
    <x v="0"/>
    <x v="2"/>
    <x v="0"/>
    <x v="0"/>
    <s v="2022-04-26"/>
    <x v="0"/>
    <n v="83"/>
    <x v="0"/>
    <m/>
    <x v="0"/>
    <m/>
    <x v="36"/>
    <n v="100478987"/>
    <x v="0"/>
    <x v="5"/>
    <s v="Direção Proteção Civil"/>
    <s v="ORI"/>
    <x v="0"/>
    <m/>
    <x v="0"/>
    <x v="0"/>
    <x v="0"/>
    <x v="0"/>
    <x v="0"/>
    <x v="0"/>
    <x v="0"/>
    <x v="1"/>
    <x v="0"/>
    <x v="0"/>
    <x v="0"/>
    <s v="Direção Proteção Civil"/>
    <x v="0"/>
    <x v="0"/>
    <x v="0"/>
    <x v="0"/>
    <x v="0"/>
    <x v="0"/>
    <x v="0"/>
    <s v="000000"/>
    <x v="0"/>
    <x v="0"/>
    <x v="5"/>
    <x v="0"/>
    <s v="Pagamento de salário referente a 04-2022"/>
  </r>
  <r>
    <x v="1"/>
    <n v="0"/>
    <n v="0"/>
    <n v="0"/>
    <n v="706"/>
    <x v="4209"/>
    <x v="0"/>
    <x v="1"/>
    <x v="0"/>
    <s v="03.16.17"/>
    <x v="49"/>
    <x v="0"/>
    <x v="5"/>
    <s v="Direção Proteção Civil"/>
    <s v="03.16.17"/>
    <s v="Direção Proteção Civil"/>
    <s v="03.16.17"/>
    <x v="15"/>
    <x v="0"/>
    <x v="1"/>
    <x v="1"/>
    <x v="1"/>
    <x v="0"/>
    <x v="2"/>
    <x v="0"/>
    <x v="0"/>
    <s v="2022-04-26"/>
    <x v="0"/>
    <n v="706"/>
    <x v="0"/>
    <m/>
    <x v="0"/>
    <m/>
    <x v="36"/>
    <n v="100478987"/>
    <x v="0"/>
    <x v="5"/>
    <s v="Direção Proteção Civil"/>
    <s v="ORI"/>
    <x v="0"/>
    <m/>
    <x v="0"/>
    <x v="0"/>
    <x v="0"/>
    <x v="0"/>
    <x v="0"/>
    <x v="0"/>
    <x v="0"/>
    <x v="0"/>
    <x v="0"/>
    <x v="0"/>
    <x v="0"/>
    <s v="Direção Proteção Civil"/>
    <x v="0"/>
    <x v="0"/>
    <x v="0"/>
    <x v="0"/>
    <x v="0"/>
    <x v="0"/>
    <x v="0"/>
    <s v="000000"/>
    <x v="0"/>
    <x v="0"/>
    <x v="5"/>
    <x v="0"/>
    <s v="Pagamento de salário referente a 04-2022"/>
  </r>
  <r>
    <x v="1"/>
    <n v="0"/>
    <n v="0"/>
    <n v="0"/>
    <n v="1488"/>
    <x v="4209"/>
    <x v="0"/>
    <x v="1"/>
    <x v="0"/>
    <s v="03.16.17"/>
    <x v="49"/>
    <x v="0"/>
    <x v="5"/>
    <s v="Direção Proteção Civil"/>
    <s v="03.16.17"/>
    <s v="Direção Proteção Civil"/>
    <s v="03.16.17"/>
    <x v="60"/>
    <x v="0"/>
    <x v="1"/>
    <x v="1"/>
    <x v="0"/>
    <x v="0"/>
    <x v="2"/>
    <x v="0"/>
    <x v="0"/>
    <s v="2022-04-26"/>
    <x v="0"/>
    <n v="1488"/>
    <x v="0"/>
    <m/>
    <x v="0"/>
    <m/>
    <x v="33"/>
    <n v="100474706"/>
    <x v="0"/>
    <x v="6"/>
    <s v="Direção Proteção Civil"/>
    <s v="ORI"/>
    <x v="0"/>
    <m/>
    <x v="0"/>
    <x v="0"/>
    <x v="0"/>
    <x v="0"/>
    <x v="0"/>
    <x v="0"/>
    <x v="0"/>
    <x v="0"/>
    <x v="0"/>
    <x v="0"/>
    <x v="0"/>
    <s v="Direção Proteção Civil"/>
    <x v="0"/>
    <x v="0"/>
    <x v="0"/>
    <x v="0"/>
    <x v="0"/>
    <x v="0"/>
    <x v="0"/>
    <s v="000000"/>
    <x v="0"/>
    <x v="0"/>
    <x v="6"/>
    <x v="0"/>
    <s v="Pagamento de salário referente a 04-2022"/>
  </r>
  <r>
    <x v="1"/>
    <n v="0"/>
    <n v="0"/>
    <n v="0"/>
    <n v="818"/>
    <x v="4209"/>
    <x v="0"/>
    <x v="1"/>
    <x v="0"/>
    <s v="03.16.17"/>
    <x v="49"/>
    <x v="0"/>
    <x v="5"/>
    <s v="Direção Proteção Civil"/>
    <s v="03.16.17"/>
    <s v="Direção Proteção Civil"/>
    <s v="03.16.17"/>
    <x v="62"/>
    <x v="0"/>
    <x v="1"/>
    <x v="1"/>
    <x v="0"/>
    <x v="0"/>
    <x v="2"/>
    <x v="0"/>
    <x v="0"/>
    <s v="2022-04-26"/>
    <x v="0"/>
    <n v="818"/>
    <x v="0"/>
    <m/>
    <x v="0"/>
    <m/>
    <x v="33"/>
    <n v="100474706"/>
    <x v="0"/>
    <x v="6"/>
    <s v="Direção Proteção Civil"/>
    <s v="ORI"/>
    <x v="0"/>
    <m/>
    <x v="0"/>
    <x v="0"/>
    <x v="0"/>
    <x v="0"/>
    <x v="0"/>
    <x v="0"/>
    <x v="0"/>
    <x v="1"/>
    <x v="0"/>
    <x v="0"/>
    <x v="0"/>
    <s v="Direção Proteção Civil"/>
    <x v="0"/>
    <x v="0"/>
    <x v="0"/>
    <x v="0"/>
    <x v="0"/>
    <x v="0"/>
    <x v="0"/>
    <s v="000000"/>
    <x v="0"/>
    <x v="0"/>
    <x v="6"/>
    <x v="0"/>
    <s v="Pagamento de salário referente a 04-2022"/>
  </r>
  <r>
    <x v="1"/>
    <n v="0"/>
    <n v="0"/>
    <n v="0"/>
    <n v="6902"/>
    <x v="4209"/>
    <x v="0"/>
    <x v="1"/>
    <x v="0"/>
    <s v="03.16.17"/>
    <x v="49"/>
    <x v="0"/>
    <x v="5"/>
    <s v="Direção Proteção Civil"/>
    <s v="03.16.17"/>
    <s v="Direção Proteção Civil"/>
    <s v="03.16.17"/>
    <x v="15"/>
    <x v="0"/>
    <x v="1"/>
    <x v="1"/>
    <x v="1"/>
    <x v="0"/>
    <x v="2"/>
    <x v="0"/>
    <x v="0"/>
    <s v="2022-04-26"/>
    <x v="0"/>
    <n v="6902"/>
    <x v="0"/>
    <m/>
    <x v="0"/>
    <m/>
    <x v="33"/>
    <n v="100474706"/>
    <x v="0"/>
    <x v="6"/>
    <s v="Direção Proteção Civil"/>
    <s v="ORI"/>
    <x v="0"/>
    <m/>
    <x v="0"/>
    <x v="0"/>
    <x v="0"/>
    <x v="0"/>
    <x v="0"/>
    <x v="0"/>
    <x v="0"/>
    <x v="0"/>
    <x v="0"/>
    <x v="0"/>
    <x v="0"/>
    <s v="Direção Proteção Civil"/>
    <x v="0"/>
    <x v="0"/>
    <x v="0"/>
    <x v="0"/>
    <x v="0"/>
    <x v="0"/>
    <x v="0"/>
    <s v="000000"/>
    <x v="0"/>
    <x v="0"/>
    <x v="6"/>
    <x v="0"/>
    <s v="Pagamento de salário referente a 04-2022"/>
  </r>
  <r>
    <x v="1"/>
    <n v="0"/>
    <n v="0"/>
    <n v="0"/>
    <n v="22660"/>
    <x v="4209"/>
    <x v="0"/>
    <x v="1"/>
    <x v="0"/>
    <s v="03.16.17"/>
    <x v="49"/>
    <x v="0"/>
    <x v="5"/>
    <s v="Direção Proteção Civil"/>
    <s v="03.16.17"/>
    <s v="Direção Proteção Civil"/>
    <s v="03.16.17"/>
    <x v="60"/>
    <x v="0"/>
    <x v="1"/>
    <x v="1"/>
    <x v="0"/>
    <x v="0"/>
    <x v="2"/>
    <x v="0"/>
    <x v="0"/>
    <s v="2022-04-26"/>
    <x v="0"/>
    <n v="22660"/>
    <x v="0"/>
    <m/>
    <x v="0"/>
    <m/>
    <x v="22"/>
    <n v="100474693"/>
    <x v="0"/>
    <x v="0"/>
    <s v="Direção Proteção Civil"/>
    <s v="ORI"/>
    <x v="0"/>
    <m/>
    <x v="0"/>
    <x v="0"/>
    <x v="0"/>
    <x v="0"/>
    <x v="0"/>
    <x v="0"/>
    <x v="0"/>
    <x v="0"/>
    <x v="0"/>
    <x v="0"/>
    <x v="0"/>
    <s v="Direção Proteção Civil"/>
    <x v="0"/>
    <x v="0"/>
    <x v="0"/>
    <x v="0"/>
    <x v="0"/>
    <x v="0"/>
    <x v="0"/>
    <s v="000000"/>
    <x v="0"/>
    <x v="0"/>
    <x v="0"/>
    <x v="0"/>
    <s v="Pagamento de salário referente a 04-2022"/>
  </r>
  <r>
    <x v="1"/>
    <n v="0"/>
    <n v="0"/>
    <n v="0"/>
    <n v="12458"/>
    <x v="4209"/>
    <x v="0"/>
    <x v="1"/>
    <x v="0"/>
    <s v="03.16.17"/>
    <x v="49"/>
    <x v="0"/>
    <x v="5"/>
    <s v="Direção Proteção Civil"/>
    <s v="03.16.17"/>
    <s v="Direção Proteção Civil"/>
    <s v="03.16.17"/>
    <x v="62"/>
    <x v="0"/>
    <x v="1"/>
    <x v="1"/>
    <x v="0"/>
    <x v="0"/>
    <x v="2"/>
    <x v="0"/>
    <x v="0"/>
    <s v="2022-04-26"/>
    <x v="0"/>
    <n v="12458"/>
    <x v="0"/>
    <m/>
    <x v="0"/>
    <m/>
    <x v="22"/>
    <n v="100474693"/>
    <x v="0"/>
    <x v="0"/>
    <s v="Direção Proteção Civil"/>
    <s v="ORI"/>
    <x v="0"/>
    <m/>
    <x v="0"/>
    <x v="0"/>
    <x v="0"/>
    <x v="0"/>
    <x v="0"/>
    <x v="0"/>
    <x v="0"/>
    <x v="1"/>
    <x v="0"/>
    <x v="0"/>
    <x v="0"/>
    <s v="Direção Proteção Civil"/>
    <x v="0"/>
    <x v="0"/>
    <x v="0"/>
    <x v="0"/>
    <x v="0"/>
    <x v="0"/>
    <x v="0"/>
    <s v="000000"/>
    <x v="0"/>
    <x v="0"/>
    <x v="0"/>
    <x v="0"/>
    <s v="Pagamento de salário referente a 04-2022"/>
  </r>
  <r>
    <x v="1"/>
    <n v="0"/>
    <n v="0"/>
    <n v="0"/>
    <n v="105009"/>
    <x v="4209"/>
    <x v="0"/>
    <x v="1"/>
    <x v="0"/>
    <s v="03.16.17"/>
    <x v="49"/>
    <x v="0"/>
    <x v="5"/>
    <s v="Direção Proteção Civil"/>
    <s v="03.16.17"/>
    <s v="Direção Proteção Civil"/>
    <s v="03.16.17"/>
    <x v="15"/>
    <x v="0"/>
    <x v="1"/>
    <x v="1"/>
    <x v="1"/>
    <x v="0"/>
    <x v="2"/>
    <x v="0"/>
    <x v="0"/>
    <s v="2022-04-26"/>
    <x v="0"/>
    <n v="105009"/>
    <x v="0"/>
    <m/>
    <x v="0"/>
    <m/>
    <x v="22"/>
    <n v="100474693"/>
    <x v="0"/>
    <x v="0"/>
    <s v="Direção Proteção Civil"/>
    <s v="ORI"/>
    <x v="0"/>
    <m/>
    <x v="0"/>
    <x v="0"/>
    <x v="0"/>
    <x v="0"/>
    <x v="0"/>
    <x v="0"/>
    <x v="0"/>
    <x v="0"/>
    <x v="0"/>
    <x v="0"/>
    <x v="0"/>
    <s v="Direção Proteção Civil"/>
    <x v="0"/>
    <x v="0"/>
    <x v="0"/>
    <x v="0"/>
    <x v="0"/>
    <x v="0"/>
    <x v="0"/>
    <s v="000000"/>
    <x v="0"/>
    <x v="0"/>
    <x v="0"/>
    <x v="0"/>
    <s v="Pagamento de salário referente a 04-2022"/>
  </r>
  <r>
    <x v="1"/>
    <n v="0"/>
    <n v="0"/>
    <n v="0"/>
    <n v="2300"/>
    <x v="4210"/>
    <x v="0"/>
    <x v="1"/>
    <x v="0"/>
    <s v="03.16.15"/>
    <x v="6"/>
    <x v="0"/>
    <x v="5"/>
    <s v="Direção Financeira"/>
    <s v="03.16.15"/>
    <s v="Direção Financeira"/>
    <s v="03.16.15"/>
    <x v="20"/>
    <x v="0"/>
    <x v="1"/>
    <x v="5"/>
    <x v="0"/>
    <x v="0"/>
    <x v="2"/>
    <x v="0"/>
    <x v="0"/>
    <s v="2022-04-27"/>
    <x v="0"/>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abril 2022, conforme contrato em anexo.  "/>
  </r>
  <r>
    <x v="1"/>
    <n v="0"/>
    <n v="0"/>
    <n v="0"/>
    <n v="13030"/>
    <x v="4210"/>
    <x v="0"/>
    <x v="1"/>
    <x v="0"/>
    <s v="03.16.15"/>
    <x v="6"/>
    <x v="0"/>
    <x v="5"/>
    <s v="Direção Financeira"/>
    <s v="03.16.15"/>
    <s v="Direção Financeira"/>
    <s v="03.16.15"/>
    <x v="20"/>
    <x v="0"/>
    <x v="1"/>
    <x v="5"/>
    <x v="0"/>
    <x v="0"/>
    <x v="2"/>
    <x v="0"/>
    <x v="0"/>
    <s v="2022-04-27"/>
    <x v="0"/>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abril 2022, conforme contrato em anexo.  "/>
  </r>
  <r>
    <x v="1"/>
    <n v="0"/>
    <n v="0"/>
    <n v="0"/>
    <n v="3137"/>
    <x v="4202"/>
    <x v="0"/>
    <x v="1"/>
    <x v="0"/>
    <s v="03.16.15"/>
    <x v="6"/>
    <x v="0"/>
    <x v="5"/>
    <s v="Direção Financeira"/>
    <s v="03.16.15"/>
    <s v="Direção Financeira"/>
    <s v="03.16.15"/>
    <x v="20"/>
    <x v="0"/>
    <x v="1"/>
    <x v="5"/>
    <x v="0"/>
    <x v="0"/>
    <x v="2"/>
    <x v="0"/>
    <x v="0"/>
    <s v="2022-04-27"/>
    <x v="0"/>
    <n v="3137"/>
    <x v="0"/>
    <m/>
    <x v="0"/>
    <m/>
    <x v="3"/>
    <n v="100474696"/>
    <x v="0"/>
    <x v="1"/>
    <s v="Direção Financeira"/>
    <s v="ORI"/>
    <x v="0"/>
    <m/>
    <x v="0"/>
    <x v="0"/>
    <x v="0"/>
    <x v="0"/>
    <x v="0"/>
    <x v="0"/>
    <x v="0"/>
    <x v="0"/>
    <x v="0"/>
    <x v="0"/>
    <x v="0"/>
    <s v="Direção Financeira"/>
    <x v="0"/>
    <x v="0"/>
    <x v="0"/>
    <x v="0"/>
    <x v="0"/>
    <x v="0"/>
    <x v="0"/>
    <s v="000000"/>
    <x v="0"/>
    <x v="0"/>
    <x v="1"/>
    <x v="0"/>
    <s v="Pagamento a favor do Sr. Oceano de Pina Rodrigues, pelo serviços, de fiscalização do parque de estacionamento de transporte público e passageiros, referente ao mês de abril de 2022, conforme contrato em anexo. "/>
  </r>
  <r>
    <x v="0"/>
    <n v="0"/>
    <n v="0"/>
    <n v="0"/>
    <n v="517"/>
    <x v="4211"/>
    <x v="0"/>
    <x v="1"/>
    <x v="0"/>
    <s v="01.27.02.08"/>
    <x v="57"/>
    <x v="2"/>
    <x v="2"/>
    <s v="Saneamento básico"/>
    <s v="01.27.02"/>
    <s v="Saneamento básico"/>
    <s v="01.27.02"/>
    <x v="1"/>
    <x v="0"/>
    <x v="1"/>
    <x v="1"/>
    <x v="0"/>
    <x v="1"/>
    <x v="1"/>
    <x v="0"/>
    <x v="0"/>
    <s v="2022-04-27"/>
    <x v="0"/>
    <n v="517"/>
    <x v="0"/>
    <m/>
    <x v="0"/>
    <m/>
    <x v="3"/>
    <n v="100474696"/>
    <x v="0"/>
    <x v="1"/>
    <s v="Manutenção de cemiterios"/>
    <s v="ORI"/>
    <x v="0"/>
    <m/>
    <x v="0"/>
    <x v="0"/>
    <x v="0"/>
    <x v="0"/>
    <x v="0"/>
    <x v="0"/>
    <x v="0"/>
    <x v="1"/>
    <x v="0"/>
    <x v="0"/>
    <x v="0"/>
    <s v="Manutenção de cemiterios"/>
    <x v="0"/>
    <x v="0"/>
    <x v="0"/>
    <x v="0"/>
    <x v="1"/>
    <x v="0"/>
    <x v="0"/>
    <s v="000000"/>
    <x v="0"/>
    <x v="0"/>
    <x v="1"/>
    <x v="0"/>
    <s v="Pagamento a favor do Sr. Felisberto Gomes Pereira, pelo trabalho de coveiro realizado no cemitério de Achada Bolanha, conforme justificativo em anexo."/>
  </r>
  <r>
    <x v="0"/>
    <n v="0"/>
    <n v="0"/>
    <n v="0"/>
    <n v="2933"/>
    <x v="4211"/>
    <x v="0"/>
    <x v="1"/>
    <x v="0"/>
    <s v="01.27.02.08"/>
    <x v="57"/>
    <x v="2"/>
    <x v="2"/>
    <s v="Saneamento básico"/>
    <s v="01.27.02"/>
    <s v="Saneamento básico"/>
    <s v="01.27.02"/>
    <x v="1"/>
    <x v="0"/>
    <x v="1"/>
    <x v="1"/>
    <x v="0"/>
    <x v="1"/>
    <x v="1"/>
    <x v="0"/>
    <x v="0"/>
    <s v="2022-04-27"/>
    <x v="0"/>
    <n v="2933"/>
    <x v="0"/>
    <m/>
    <x v="0"/>
    <m/>
    <x v="341"/>
    <n v="100475665"/>
    <x v="0"/>
    <x v="0"/>
    <s v="Manutenção de cemiterios"/>
    <s v="ORI"/>
    <x v="0"/>
    <m/>
    <x v="0"/>
    <x v="0"/>
    <x v="0"/>
    <x v="0"/>
    <x v="0"/>
    <x v="0"/>
    <x v="0"/>
    <x v="1"/>
    <x v="0"/>
    <x v="0"/>
    <x v="0"/>
    <s v="Manutenção de cemiterios"/>
    <x v="0"/>
    <x v="0"/>
    <x v="0"/>
    <x v="0"/>
    <x v="1"/>
    <x v="0"/>
    <x v="0"/>
    <s v="000000"/>
    <x v="0"/>
    <x v="0"/>
    <x v="0"/>
    <x v="0"/>
    <s v="Pagamento a favor do Sr. Felisberto Gomes Pereira, pelo trabalho de coveiro realizado no cemitério de Achada Bolanha, conforme justificativo em anexo."/>
  </r>
  <r>
    <x v="2"/>
    <n v="0"/>
    <n v="0"/>
    <n v="0"/>
    <n v="30600"/>
    <x v="4212"/>
    <x v="0"/>
    <x v="1"/>
    <x v="0"/>
    <s v="80.02.10.03"/>
    <x v="17"/>
    <x v="3"/>
    <x v="3"/>
    <s v="Outros"/>
    <s v="80.02.10"/>
    <s v="Outros"/>
    <s v="80.02.10"/>
    <x v="78"/>
    <x v="0"/>
    <x v="6"/>
    <x v="6"/>
    <x v="1"/>
    <x v="2"/>
    <x v="2"/>
    <x v="0"/>
    <x v="0"/>
    <s v="2022-04-27"/>
    <x v="0"/>
    <n v="30600"/>
    <x v="0"/>
    <m/>
    <x v="0"/>
    <m/>
    <x v="0"/>
    <n v="100474914"/>
    <x v="0"/>
    <x v="0"/>
    <s v="Retençoes Pensao Alimenticia"/>
    <s v="ORI"/>
    <x v="0"/>
    <s v="RPA"/>
    <x v="0"/>
    <x v="0"/>
    <x v="0"/>
    <x v="0"/>
    <x v="0"/>
    <x v="0"/>
    <x v="0"/>
    <x v="1"/>
    <x v="0"/>
    <x v="0"/>
    <x v="0"/>
    <s v="Retençoes Pensao Alimenticia"/>
    <x v="0"/>
    <x v="0"/>
    <x v="0"/>
    <x v="0"/>
    <x v="2"/>
    <x v="0"/>
    <x v="0"/>
    <s v="000000"/>
    <x v="0"/>
    <x v="1"/>
    <x v="0"/>
    <x v="0"/>
    <s v="Pagamento pensão alimentícia abril 2022"/>
  </r>
  <r>
    <x v="1"/>
    <n v="0"/>
    <n v="0"/>
    <n v="0"/>
    <n v="4829"/>
    <x v="4213"/>
    <x v="0"/>
    <x v="1"/>
    <x v="0"/>
    <s v="03.16.15"/>
    <x v="6"/>
    <x v="0"/>
    <x v="5"/>
    <s v="Direção Financeira"/>
    <s v="03.16.15"/>
    <s v="Direção Financeira"/>
    <s v="03.16.15"/>
    <x v="20"/>
    <x v="0"/>
    <x v="1"/>
    <x v="5"/>
    <x v="0"/>
    <x v="0"/>
    <x v="2"/>
    <x v="0"/>
    <x v="0"/>
    <s v="2022-04-27"/>
    <x v="0"/>
    <n v="4829"/>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 abril 2022, conforme contrato em anexo.  "/>
  </r>
  <r>
    <x v="1"/>
    <n v="0"/>
    <n v="0"/>
    <n v="0"/>
    <n v="27364"/>
    <x v="4213"/>
    <x v="0"/>
    <x v="1"/>
    <x v="0"/>
    <s v="03.16.15"/>
    <x v="6"/>
    <x v="0"/>
    <x v="5"/>
    <s v="Direção Financeira"/>
    <s v="03.16.15"/>
    <s v="Direção Financeira"/>
    <s v="03.16.15"/>
    <x v="20"/>
    <x v="0"/>
    <x v="1"/>
    <x v="5"/>
    <x v="0"/>
    <x v="0"/>
    <x v="2"/>
    <x v="0"/>
    <x v="0"/>
    <s v="2022-04-27"/>
    <x v="0"/>
    <n v="27364"/>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 abril 2022, conforme contrato em anexo.  "/>
  </r>
  <r>
    <x v="1"/>
    <n v="0"/>
    <n v="0"/>
    <n v="0"/>
    <n v="38000"/>
    <x v="4214"/>
    <x v="0"/>
    <x v="1"/>
    <x v="0"/>
    <s v="03.16.15"/>
    <x v="6"/>
    <x v="0"/>
    <x v="5"/>
    <s v="Direção Financeira"/>
    <s v="03.16.15"/>
    <s v="Direção Financeira"/>
    <s v="03.16.15"/>
    <x v="7"/>
    <x v="0"/>
    <x v="1"/>
    <x v="1"/>
    <x v="0"/>
    <x v="0"/>
    <x v="2"/>
    <x v="0"/>
    <x v="0"/>
    <s v="2022-04-27"/>
    <x v="0"/>
    <n v="38000"/>
    <x v="0"/>
    <m/>
    <x v="0"/>
    <m/>
    <x v="5"/>
    <n v="100476920"/>
    <x v="0"/>
    <x v="0"/>
    <s v="Direção Financeira"/>
    <s v="ORI"/>
    <x v="0"/>
    <m/>
    <x v="0"/>
    <x v="0"/>
    <x v="0"/>
    <x v="0"/>
    <x v="0"/>
    <x v="0"/>
    <x v="0"/>
    <x v="0"/>
    <x v="0"/>
    <x v="0"/>
    <x v="0"/>
    <s v="Direção Financeira"/>
    <x v="0"/>
    <x v="0"/>
    <x v="0"/>
    <x v="0"/>
    <x v="0"/>
    <x v="0"/>
    <x v="0"/>
    <s v="000000"/>
    <x v="0"/>
    <x v="0"/>
    <x v="0"/>
    <x v="0"/>
    <s v="Pagamento a Favor da Empresa Felisberto Carvalho Auto Lda. , pela aquisição de 282,52 litros de Combustível destinados as viaturas de ligeiras para serviços de apoio de pensão social e transporte de cuidadoras de crianças e idosos para formação de Lixo, conforme a proposta em anexo."/>
  </r>
  <r>
    <x v="1"/>
    <n v="0"/>
    <n v="0"/>
    <n v="0"/>
    <n v="36500"/>
    <x v="4215"/>
    <x v="0"/>
    <x v="1"/>
    <x v="0"/>
    <s v="01.25.01.10"/>
    <x v="25"/>
    <x v="4"/>
    <x v="4"/>
    <s v="Educação"/>
    <s v="01.25.01"/>
    <s v="Educação"/>
    <s v="01.25.01"/>
    <x v="4"/>
    <x v="0"/>
    <x v="3"/>
    <x v="2"/>
    <x v="0"/>
    <x v="1"/>
    <x v="2"/>
    <x v="0"/>
    <x v="0"/>
    <s v="2022-04-27"/>
    <x v="0"/>
    <n v="36500"/>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271,37 Lts de combustível destinado as viaturas dos transportes escolares, conforme fatura e proposta em anexo."/>
  </r>
  <r>
    <x v="1"/>
    <n v="0"/>
    <n v="0"/>
    <n v="0"/>
    <n v="179790"/>
    <x v="4216"/>
    <x v="0"/>
    <x v="1"/>
    <x v="0"/>
    <s v="03.16.15"/>
    <x v="6"/>
    <x v="0"/>
    <x v="5"/>
    <s v="Direção Financeira"/>
    <s v="03.16.15"/>
    <s v="Direção Financeira"/>
    <s v="03.16.15"/>
    <x v="68"/>
    <x v="0"/>
    <x v="1"/>
    <x v="5"/>
    <x v="1"/>
    <x v="0"/>
    <x v="2"/>
    <x v="0"/>
    <x v="0"/>
    <s v="2022-04-27"/>
    <x v="0"/>
    <n v="179790"/>
    <x v="0"/>
    <m/>
    <x v="0"/>
    <m/>
    <x v="80"/>
    <n v="100476775"/>
    <x v="0"/>
    <x v="0"/>
    <s v="Direção Financeira"/>
    <s v="ORI"/>
    <x v="0"/>
    <m/>
    <x v="0"/>
    <x v="0"/>
    <x v="0"/>
    <x v="0"/>
    <x v="0"/>
    <x v="0"/>
    <x v="0"/>
    <x v="0"/>
    <x v="0"/>
    <x v="0"/>
    <x v="0"/>
    <s v="Direção Financeira"/>
    <x v="0"/>
    <x v="0"/>
    <x v="0"/>
    <x v="0"/>
    <x v="0"/>
    <x v="0"/>
    <x v="0"/>
    <s v="000000"/>
    <x v="0"/>
    <x v="0"/>
    <x v="0"/>
    <x v="0"/>
    <s v="Pagamento energia elétrica a favor da electra, conforme faturas em anexo."/>
  </r>
  <r>
    <x v="1"/>
    <n v="0"/>
    <n v="0"/>
    <n v="0"/>
    <n v="1400"/>
    <x v="4217"/>
    <x v="0"/>
    <x v="1"/>
    <x v="0"/>
    <s v="03.16.15"/>
    <x v="6"/>
    <x v="0"/>
    <x v="5"/>
    <s v="Direção Financeira"/>
    <s v="03.16.15"/>
    <s v="Direção Financeira"/>
    <s v="03.16.15"/>
    <x v="9"/>
    <x v="0"/>
    <x v="1"/>
    <x v="5"/>
    <x v="0"/>
    <x v="0"/>
    <x v="2"/>
    <x v="0"/>
    <x v="0"/>
    <s v="2022-04-28"/>
    <x v="0"/>
    <n v="1400"/>
    <x v="0"/>
    <m/>
    <x v="0"/>
    <m/>
    <x v="139"/>
    <n v="100476020"/>
    <x v="0"/>
    <x v="0"/>
    <s v="Direção Financeira"/>
    <s v="ORI"/>
    <x v="0"/>
    <m/>
    <x v="0"/>
    <x v="0"/>
    <x v="0"/>
    <x v="0"/>
    <x v="0"/>
    <x v="0"/>
    <x v="0"/>
    <x v="1"/>
    <x v="0"/>
    <x v="0"/>
    <x v="0"/>
    <s v="Direção Financeira"/>
    <x v="0"/>
    <x v="0"/>
    <x v="0"/>
    <x v="0"/>
    <x v="0"/>
    <x v="0"/>
    <x v="0"/>
    <s v="000000"/>
    <x v="0"/>
    <x v="0"/>
    <x v="0"/>
    <x v="0"/>
    <s v="Ajuda de custo a favor do Sr. Lito Admar Barbosa, aquando a sua deslocação a cidade da Praia em missão do serviço, no dia 16 de abril de 2022, conforme anexo. "/>
  </r>
  <r>
    <x v="0"/>
    <n v="0"/>
    <n v="0"/>
    <n v="0"/>
    <n v="1000000"/>
    <x v="4218"/>
    <x v="0"/>
    <x v="1"/>
    <x v="0"/>
    <s v="01.27.06.68"/>
    <x v="56"/>
    <x v="2"/>
    <x v="2"/>
    <s v="Requalificação Urbana e habitação"/>
    <s v="01.27.06"/>
    <s v="Requalificação Urbana e habitação"/>
    <s v="01.27.06"/>
    <x v="1"/>
    <x v="0"/>
    <x v="1"/>
    <x v="1"/>
    <x v="0"/>
    <x v="1"/>
    <x v="1"/>
    <x v="0"/>
    <x v="0"/>
    <s v="2022-04-29"/>
    <x v="0"/>
    <n v="1000000"/>
    <x v="0"/>
    <m/>
    <x v="0"/>
    <m/>
    <x v="208"/>
    <n v="100477296"/>
    <x v="0"/>
    <x v="0"/>
    <s v="Requalificação Urbana e Ambiental  de Manguinho"/>
    <s v="ORI"/>
    <x v="0"/>
    <s v="RM"/>
    <x v="0"/>
    <x v="0"/>
    <x v="0"/>
    <x v="0"/>
    <x v="0"/>
    <x v="0"/>
    <x v="0"/>
    <x v="1"/>
    <x v="0"/>
    <x v="0"/>
    <x v="0"/>
    <s v="Requalificação Urbana e Ambiental  de Manguinho"/>
    <x v="0"/>
    <x v="0"/>
    <x v="0"/>
    <x v="0"/>
    <x v="1"/>
    <x v="0"/>
    <x v="0"/>
    <s v="000000"/>
    <x v="0"/>
    <x v="0"/>
    <x v="0"/>
    <x v="0"/>
    <s v="Pagamento a favor da Empresa CGR, referente a prestação de serviço da requalificação urbana e ambiental de Manguinho, conforme documento em anexo."/>
  </r>
  <r>
    <x v="0"/>
    <n v="0"/>
    <n v="0"/>
    <n v="0"/>
    <n v="13000"/>
    <x v="4219"/>
    <x v="0"/>
    <x v="1"/>
    <x v="0"/>
    <s v="01.27.06.41"/>
    <x v="12"/>
    <x v="2"/>
    <x v="2"/>
    <s v="Requalificação Urbana e habitação"/>
    <s v="01.27.06"/>
    <s v="Requalificação Urbana e habitação"/>
    <s v="01.27.06"/>
    <x v="12"/>
    <x v="0"/>
    <x v="1"/>
    <x v="1"/>
    <x v="0"/>
    <x v="1"/>
    <x v="1"/>
    <x v="0"/>
    <x v="0"/>
    <s v="2022-04-29"/>
    <x v="0"/>
    <n v="13000"/>
    <x v="0"/>
    <m/>
    <x v="0"/>
    <m/>
    <x v="518"/>
    <n v="100478835"/>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Eletrocabo, referente a prestação de serviço de instalação elétrica nos jardins de Bolanha e Palha Carga, conforme fatura e proposta em anexo."/>
  </r>
  <r>
    <x v="1"/>
    <n v="0"/>
    <n v="0"/>
    <n v="0"/>
    <n v="40000"/>
    <x v="4220"/>
    <x v="0"/>
    <x v="1"/>
    <x v="0"/>
    <s v="01.25.02.15"/>
    <x v="36"/>
    <x v="4"/>
    <x v="4"/>
    <s v="desporto"/>
    <s v="01.25.02"/>
    <s v="desporto"/>
    <s v="01.25.02"/>
    <x v="4"/>
    <x v="0"/>
    <x v="3"/>
    <x v="2"/>
    <x v="0"/>
    <x v="1"/>
    <x v="2"/>
    <x v="0"/>
    <x v="0"/>
    <s v="2022-04-29"/>
    <x v="0"/>
    <n v="40000"/>
    <x v="0"/>
    <m/>
    <x v="0"/>
    <m/>
    <x v="466"/>
    <n v="10047490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Apoio ao segunda prestação favor de Associação Juvenil Amigos Calheta AJAC clube federado para época desportiva 2021/2022, conforme proposta em anexo."/>
  </r>
  <r>
    <x v="1"/>
    <n v="0"/>
    <n v="0"/>
    <n v="0"/>
    <n v="70000"/>
    <x v="4221"/>
    <x v="0"/>
    <x v="1"/>
    <x v="0"/>
    <s v="01.27.02.11"/>
    <x v="14"/>
    <x v="2"/>
    <x v="2"/>
    <s v="Saneamento básico"/>
    <s v="01.27.02"/>
    <s v="Saneamento básico"/>
    <s v="01.27.02"/>
    <x v="4"/>
    <x v="0"/>
    <x v="3"/>
    <x v="2"/>
    <x v="0"/>
    <x v="1"/>
    <x v="2"/>
    <x v="0"/>
    <x v="0"/>
    <s v="2022-04-29"/>
    <x v="0"/>
    <n v="70000"/>
    <x v="0"/>
    <m/>
    <x v="0"/>
    <m/>
    <x v="248"/>
    <n v="100479118"/>
    <x v="0"/>
    <x v="0"/>
    <s v="Reforço do saneamento básico"/>
    <s v="ORI"/>
    <x v="0"/>
    <m/>
    <x v="0"/>
    <x v="0"/>
    <x v="0"/>
    <x v="0"/>
    <x v="0"/>
    <x v="0"/>
    <x v="0"/>
    <x v="1"/>
    <x v="0"/>
    <x v="0"/>
    <x v="0"/>
    <s v="Reforço do saneamento básico"/>
    <x v="0"/>
    <x v="0"/>
    <x v="0"/>
    <x v="0"/>
    <x v="1"/>
    <x v="0"/>
    <x v="0"/>
    <s v="000000"/>
    <x v="0"/>
    <x v="0"/>
    <x v="0"/>
    <x v="0"/>
    <s v="Pagamento a favor da Empresa ZF-Transporte Comércio e Construção, referente a aluguer de transporte, para cargas de entulhos provinientes das demolições dos pardeiros em Veneza e Manguinho, conforme fatura e proposta em anexo."/>
  </r>
  <r>
    <x v="1"/>
    <n v="0"/>
    <n v="0"/>
    <n v="0"/>
    <n v="68000"/>
    <x v="4222"/>
    <x v="0"/>
    <x v="1"/>
    <x v="0"/>
    <s v="03.16.15"/>
    <x v="6"/>
    <x v="0"/>
    <x v="5"/>
    <s v="Direção Financeira"/>
    <s v="03.16.15"/>
    <s v="Direção Financeira"/>
    <s v="03.16.15"/>
    <x v="43"/>
    <x v="0"/>
    <x v="1"/>
    <x v="1"/>
    <x v="0"/>
    <x v="0"/>
    <x v="2"/>
    <x v="0"/>
    <x v="0"/>
    <s v="2022-04-29"/>
    <x v="0"/>
    <n v="68000"/>
    <x v="0"/>
    <m/>
    <x v="0"/>
    <m/>
    <x v="130"/>
    <n v="100477690"/>
    <x v="0"/>
    <x v="0"/>
    <s v="Direção Financeira"/>
    <s v="ORI"/>
    <x v="0"/>
    <m/>
    <x v="0"/>
    <x v="0"/>
    <x v="0"/>
    <x v="0"/>
    <x v="0"/>
    <x v="0"/>
    <x v="0"/>
    <x v="0"/>
    <x v="0"/>
    <x v="0"/>
    <x v="0"/>
    <s v="Direção Financeira"/>
    <x v="0"/>
    <x v="0"/>
    <x v="0"/>
    <x v="0"/>
    <x v="0"/>
    <x v="0"/>
    <x v="0"/>
    <s v="000000"/>
    <x v="0"/>
    <x v="0"/>
    <x v="0"/>
    <x v="0"/>
    <s v="Pagamento a favor de Auto Mendes, proviniente de aquisição de 04 pneus refª205/65 R-16 destinada a viatura Mitsubishi L200, ST-70-UQ do Município de S.Miguel, conforme fatura e proposta em anexo"/>
  </r>
  <r>
    <x v="1"/>
    <n v="0"/>
    <n v="0"/>
    <n v="0"/>
    <n v="40000"/>
    <x v="4223"/>
    <x v="0"/>
    <x v="1"/>
    <x v="0"/>
    <s v="03.16.15"/>
    <x v="6"/>
    <x v="0"/>
    <x v="5"/>
    <s v="Direção Financeira"/>
    <s v="03.16.15"/>
    <s v="Direção Financeira"/>
    <s v="03.16.15"/>
    <x v="43"/>
    <x v="0"/>
    <x v="1"/>
    <x v="1"/>
    <x v="0"/>
    <x v="0"/>
    <x v="2"/>
    <x v="0"/>
    <x v="0"/>
    <s v="2022-04-29"/>
    <x v="0"/>
    <n v="40000"/>
    <x v="0"/>
    <m/>
    <x v="0"/>
    <m/>
    <x v="130"/>
    <n v="100477690"/>
    <x v="0"/>
    <x v="0"/>
    <s v="Direção Financeira"/>
    <s v="ORI"/>
    <x v="0"/>
    <m/>
    <x v="0"/>
    <x v="0"/>
    <x v="0"/>
    <x v="0"/>
    <x v="0"/>
    <x v="0"/>
    <x v="0"/>
    <x v="0"/>
    <x v="0"/>
    <x v="0"/>
    <x v="0"/>
    <s v="Direção Financeira"/>
    <x v="0"/>
    <x v="0"/>
    <x v="0"/>
    <x v="0"/>
    <x v="0"/>
    <x v="0"/>
    <x v="0"/>
    <s v="000000"/>
    <x v="0"/>
    <x v="0"/>
    <x v="0"/>
    <x v="0"/>
    <s v="Pagamento a favor de Auto Mendes, proviniente de aquisição de 04 pneus refª195/65 R-15 destinada a viatura Hiace Foton, ST-59-UR do Município de S.Miguel, conforme fatura e proposta em anexo"/>
  </r>
  <r>
    <x v="1"/>
    <n v="0"/>
    <n v="0"/>
    <n v="0"/>
    <n v="80797"/>
    <x v="4224"/>
    <x v="0"/>
    <x v="0"/>
    <x v="0"/>
    <s v="03.03.10"/>
    <x v="0"/>
    <x v="0"/>
    <x v="0"/>
    <s v="Receitas Da Câmara"/>
    <s v="03.03.10"/>
    <s v="Receitas Da Câmara"/>
    <s v="03.03.10"/>
    <x v="38"/>
    <x v="0"/>
    <x v="1"/>
    <x v="1"/>
    <x v="0"/>
    <x v="0"/>
    <x v="0"/>
    <x v="0"/>
    <x v="0"/>
    <s v="2022-04-11"/>
    <x v="0"/>
    <n v="8079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4225"/>
    <x v="0"/>
    <x v="0"/>
    <x v="0"/>
    <s v="03.03.10"/>
    <x v="0"/>
    <x v="0"/>
    <x v="0"/>
    <s v="Receitas Da Câmara"/>
    <s v="03.03.10"/>
    <s v="Receitas Da Câmara"/>
    <s v="03.03.10"/>
    <x v="52"/>
    <x v="0"/>
    <x v="5"/>
    <x v="4"/>
    <x v="0"/>
    <x v="0"/>
    <x v="0"/>
    <x v="0"/>
    <x v="0"/>
    <s v="2022-04-11"/>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
    <x v="4226"/>
    <x v="0"/>
    <x v="0"/>
    <x v="0"/>
    <s v="03.03.10"/>
    <x v="0"/>
    <x v="0"/>
    <x v="0"/>
    <s v="Receitas Da Câmara"/>
    <s v="03.03.10"/>
    <s v="Receitas Da Câmara"/>
    <s v="03.03.10"/>
    <x v="48"/>
    <x v="0"/>
    <x v="5"/>
    <x v="4"/>
    <x v="0"/>
    <x v="0"/>
    <x v="0"/>
    <x v="0"/>
    <x v="0"/>
    <s v="2022-04-11"/>
    <x v="0"/>
    <n v="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4227"/>
    <x v="0"/>
    <x v="0"/>
    <x v="0"/>
    <s v="03.03.10"/>
    <x v="0"/>
    <x v="0"/>
    <x v="0"/>
    <s v="Receitas Da Câmara"/>
    <s v="03.03.10"/>
    <s v="Receitas Da Câmara"/>
    <s v="03.03.10"/>
    <x v="35"/>
    <x v="0"/>
    <x v="1"/>
    <x v="11"/>
    <x v="0"/>
    <x v="0"/>
    <x v="0"/>
    <x v="0"/>
    <x v="0"/>
    <s v="2022-04-11"/>
    <x v="0"/>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708"/>
    <x v="4228"/>
    <x v="0"/>
    <x v="0"/>
    <x v="0"/>
    <s v="03.03.10"/>
    <x v="0"/>
    <x v="0"/>
    <x v="0"/>
    <s v="Receitas Da Câmara"/>
    <s v="03.03.10"/>
    <s v="Receitas Da Câmara"/>
    <s v="03.03.10"/>
    <x v="41"/>
    <x v="0"/>
    <x v="5"/>
    <x v="4"/>
    <x v="0"/>
    <x v="0"/>
    <x v="0"/>
    <x v="0"/>
    <x v="0"/>
    <s v="2022-04-11"/>
    <x v="0"/>
    <n v="3370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
    <x v="4229"/>
    <x v="0"/>
    <x v="0"/>
    <x v="0"/>
    <s v="03.03.10"/>
    <x v="0"/>
    <x v="0"/>
    <x v="0"/>
    <s v="Receitas Da Câmara"/>
    <s v="03.03.10"/>
    <s v="Receitas Da Câmara"/>
    <s v="03.03.10"/>
    <x v="46"/>
    <x v="0"/>
    <x v="5"/>
    <x v="4"/>
    <x v="0"/>
    <x v="0"/>
    <x v="0"/>
    <x v="0"/>
    <x v="0"/>
    <s v="2022-04-11"/>
    <x v="0"/>
    <n v="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50"/>
    <x v="4230"/>
    <x v="0"/>
    <x v="0"/>
    <x v="0"/>
    <s v="03.03.10"/>
    <x v="0"/>
    <x v="0"/>
    <x v="0"/>
    <s v="Receitas Da Câmara"/>
    <s v="03.03.10"/>
    <s v="Receitas Da Câmara"/>
    <s v="03.03.10"/>
    <x v="34"/>
    <x v="0"/>
    <x v="5"/>
    <x v="4"/>
    <x v="0"/>
    <x v="0"/>
    <x v="0"/>
    <x v="0"/>
    <x v="0"/>
    <s v="2022-04-11"/>
    <x v="0"/>
    <n v="5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4231"/>
    <x v="0"/>
    <x v="0"/>
    <x v="0"/>
    <s v="03.03.10"/>
    <x v="0"/>
    <x v="0"/>
    <x v="0"/>
    <s v="Receitas Da Câmara"/>
    <s v="03.03.10"/>
    <s v="Receitas Da Câmara"/>
    <s v="03.03.10"/>
    <x v="37"/>
    <x v="0"/>
    <x v="5"/>
    <x v="4"/>
    <x v="0"/>
    <x v="0"/>
    <x v="0"/>
    <x v="0"/>
    <x v="0"/>
    <s v="2022-04-11"/>
    <x v="0"/>
    <n v="28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68000"/>
    <x v="4232"/>
    <x v="0"/>
    <x v="0"/>
    <x v="0"/>
    <s v="03.03.10"/>
    <x v="0"/>
    <x v="0"/>
    <x v="0"/>
    <s v="Receitas Da Câmara"/>
    <s v="03.03.10"/>
    <s v="Receitas Da Câmara"/>
    <s v="03.03.10"/>
    <x v="45"/>
    <x v="0"/>
    <x v="1"/>
    <x v="1"/>
    <x v="0"/>
    <x v="0"/>
    <x v="0"/>
    <x v="0"/>
    <x v="0"/>
    <s v="2022-04-11"/>
    <x v="0"/>
    <n v="36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
    <x v="4233"/>
    <x v="0"/>
    <x v="0"/>
    <x v="0"/>
    <s v="03.03.10"/>
    <x v="0"/>
    <x v="0"/>
    <x v="0"/>
    <s v="Receitas Da Câmara"/>
    <s v="03.03.10"/>
    <s v="Receitas Da Câmara"/>
    <s v="03.03.10"/>
    <x v="36"/>
    <x v="0"/>
    <x v="5"/>
    <x v="4"/>
    <x v="0"/>
    <x v="0"/>
    <x v="0"/>
    <x v="0"/>
    <x v="0"/>
    <s v="2022-04-11"/>
    <x v="0"/>
    <n v="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4234"/>
    <x v="0"/>
    <x v="0"/>
    <x v="0"/>
    <s v="03.03.10"/>
    <x v="0"/>
    <x v="0"/>
    <x v="0"/>
    <s v="Receitas Da Câmara"/>
    <s v="03.03.10"/>
    <s v="Receitas Da Câmara"/>
    <s v="03.03.10"/>
    <x v="44"/>
    <x v="0"/>
    <x v="5"/>
    <x v="4"/>
    <x v="0"/>
    <x v="0"/>
    <x v="0"/>
    <x v="0"/>
    <x v="0"/>
    <s v="2022-04-11"/>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600"/>
    <x v="4235"/>
    <x v="0"/>
    <x v="0"/>
    <x v="0"/>
    <s v="03.03.10"/>
    <x v="0"/>
    <x v="0"/>
    <x v="0"/>
    <s v="Receitas Da Câmara"/>
    <s v="03.03.10"/>
    <s v="Receitas Da Câmara"/>
    <s v="03.03.10"/>
    <x v="40"/>
    <x v="0"/>
    <x v="5"/>
    <x v="4"/>
    <x v="0"/>
    <x v="0"/>
    <x v="0"/>
    <x v="0"/>
    <x v="0"/>
    <s v="2022-04-11"/>
    <x v="0"/>
    <n v="15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010"/>
    <x v="4236"/>
    <x v="0"/>
    <x v="1"/>
    <x v="0"/>
    <s v="03.16.15"/>
    <x v="6"/>
    <x v="0"/>
    <x v="5"/>
    <s v="Direção Financeira"/>
    <s v="03.16.15"/>
    <s v="Direção Financeira"/>
    <s v="03.16.15"/>
    <x v="7"/>
    <x v="0"/>
    <x v="1"/>
    <x v="1"/>
    <x v="0"/>
    <x v="0"/>
    <x v="2"/>
    <x v="0"/>
    <x v="1"/>
    <s v="2022-05-02"/>
    <x v="0"/>
    <n v="3701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75,16 Lts de combustível destinados a viaturas ligeiros no funcionamento do transporte do pessoal diregente de domicílio ao trabalho e vice versa, serviços de fiscalização e matadouro municipal e pecúaria, conforme fatura e proposta em anexo."/>
  </r>
  <r>
    <x v="1"/>
    <n v="0"/>
    <n v="0"/>
    <n v="0"/>
    <n v="3670"/>
    <x v="4237"/>
    <x v="0"/>
    <x v="0"/>
    <x v="0"/>
    <s v="03.03.10"/>
    <x v="0"/>
    <x v="0"/>
    <x v="0"/>
    <s v="Receitas Da Câmara"/>
    <s v="03.03.10"/>
    <s v="Receitas Da Câmara"/>
    <s v="03.03.10"/>
    <x v="34"/>
    <x v="0"/>
    <x v="5"/>
    <x v="4"/>
    <x v="0"/>
    <x v="0"/>
    <x v="0"/>
    <x v="0"/>
    <x v="0"/>
    <s v="2022-04-12"/>
    <x v="0"/>
    <n v="36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4238"/>
    <x v="0"/>
    <x v="0"/>
    <x v="0"/>
    <s v="03.03.10"/>
    <x v="0"/>
    <x v="0"/>
    <x v="0"/>
    <s v="Receitas Da Câmara"/>
    <s v="03.03.10"/>
    <s v="Receitas Da Câmara"/>
    <s v="03.03.10"/>
    <x v="36"/>
    <x v="0"/>
    <x v="5"/>
    <x v="4"/>
    <x v="0"/>
    <x v="0"/>
    <x v="0"/>
    <x v="0"/>
    <x v="0"/>
    <s v="2022-04-12"/>
    <x v="0"/>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600"/>
    <x v="4239"/>
    <x v="0"/>
    <x v="0"/>
    <x v="0"/>
    <s v="03.03.10"/>
    <x v="0"/>
    <x v="0"/>
    <x v="0"/>
    <s v="Receitas Da Câmara"/>
    <s v="03.03.10"/>
    <s v="Receitas Da Câmara"/>
    <s v="03.03.10"/>
    <x v="41"/>
    <x v="0"/>
    <x v="5"/>
    <x v="4"/>
    <x v="0"/>
    <x v="0"/>
    <x v="0"/>
    <x v="0"/>
    <x v="0"/>
    <s v="2022-04-12"/>
    <x v="0"/>
    <n v="15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20"/>
    <x v="4240"/>
    <x v="0"/>
    <x v="0"/>
    <x v="0"/>
    <s v="03.03.10"/>
    <x v="0"/>
    <x v="0"/>
    <x v="0"/>
    <s v="Receitas Da Câmara"/>
    <s v="03.03.10"/>
    <s v="Receitas Da Câmara"/>
    <s v="03.03.10"/>
    <x v="48"/>
    <x v="0"/>
    <x v="5"/>
    <x v="4"/>
    <x v="0"/>
    <x v="0"/>
    <x v="0"/>
    <x v="0"/>
    <x v="0"/>
    <s v="2022-04-12"/>
    <x v="0"/>
    <n v="4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200"/>
    <x v="4241"/>
    <x v="0"/>
    <x v="0"/>
    <x v="0"/>
    <s v="03.03.10"/>
    <x v="0"/>
    <x v="0"/>
    <x v="0"/>
    <s v="Receitas Da Câmara"/>
    <s v="03.03.10"/>
    <s v="Receitas Da Câmara"/>
    <s v="03.03.10"/>
    <x v="35"/>
    <x v="0"/>
    <x v="1"/>
    <x v="11"/>
    <x v="0"/>
    <x v="0"/>
    <x v="0"/>
    <x v="0"/>
    <x v="0"/>
    <s v="2022-04-12"/>
    <x v="0"/>
    <n v="8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4242"/>
    <x v="0"/>
    <x v="0"/>
    <x v="0"/>
    <s v="03.03.10"/>
    <x v="0"/>
    <x v="0"/>
    <x v="0"/>
    <s v="Receitas Da Câmara"/>
    <s v="03.03.10"/>
    <s v="Receitas Da Câmara"/>
    <s v="03.03.10"/>
    <x v="39"/>
    <x v="0"/>
    <x v="5"/>
    <x v="4"/>
    <x v="0"/>
    <x v="0"/>
    <x v="0"/>
    <x v="0"/>
    <x v="0"/>
    <s v="2022-04-12"/>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0"/>
    <x v="4243"/>
    <x v="0"/>
    <x v="0"/>
    <x v="0"/>
    <s v="03.03.10"/>
    <x v="0"/>
    <x v="0"/>
    <x v="0"/>
    <s v="Receitas Da Câmara"/>
    <s v="03.03.10"/>
    <s v="Receitas Da Câmara"/>
    <s v="03.03.10"/>
    <x v="37"/>
    <x v="0"/>
    <x v="5"/>
    <x v="4"/>
    <x v="0"/>
    <x v="0"/>
    <x v="0"/>
    <x v="0"/>
    <x v="0"/>
    <s v="2022-04-12"/>
    <x v="0"/>
    <n v="9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5000"/>
    <x v="4244"/>
    <x v="0"/>
    <x v="0"/>
    <x v="0"/>
    <s v="03.03.10"/>
    <x v="0"/>
    <x v="0"/>
    <x v="0"/>
    <s v="Receitas Da Câmara"/>
    <s v="03.03.10"/>
    <s v="Receitas Da Câmara"/>
    <s v="03.03.10"/>
    <x v="45"/>
    <x v="0"/>
    <x v="1"/>
    <x v="1"/>
    <x v="0"/>
    <x v="0"/>
    <x v="0"/>
    <x v="0"/>
    <x v="0"/>
    <s v="2022-04-12"/>
    <x v="0"/>
    <n v="7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39"/>
    <x v="4245"/>
    <x v="0"/>
    <x v="0"/>
    <x v="0"/>
    <s v="03.03.10"/>
    <x v="0"/>
    <x v="0"/>
    <x v="0"/>
    <s v="Receitas Da Câmara"/>
    <s v="03.03.10"/>
    <s v="Receitas Da Câmara"/>
    <s v="03.03.10"/>
    <x v="38"/>
    <x v="0"/>
    <x v="1"/>
    <x v="1"/>
    <x v="0"/>
    <x v="0"/>
    <x v="0"/>
    <x v="0"/>
    <x v="0"/>
    <s v="2022-04-12"/>
    <x v="0"/>
    <n v="2083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4246"/>
    <x v="0"/>
    <x v="0"/>
    <x v="0"/>
    <s v="03.03.10"/>
    <x v="0"/>
    <x v="0"/>
    <x v="0"/>
    <s v="Receitas Da Câmara"/>
    <s v="03.03.10"/>
    <s v="Receitas Da Câmara"/>
    <s v="03.03.10"/>
    <x v="36"/>
    <x v="0"/>
    <x v="5"/>
    <x v="4"/>
    <x v="0"/>
    <x v="0"/>
    <x v="0"/>
    <x v="0"/>
    <x v="0"/>
    <s v="2022-04-14"/>
    <x v="0"/>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0"/>
    <x v="4247"/>
    <x v="0"/>
    <x v="0"/>
    <x v="0"/>
    <s v="03.03.10"/>
    <x v="0"/>
    <x v="0"/>
    <x v="0"/>
    <s v="Receitas Da Câmara"/>
    <s v="03.03.10"/>
    <s v="Receitas Da Câmara"/>
    <s v="03.03.10"/>
    <x v="39"/>
    <x v="0"/>
    <x v="5"/>
    <x v="4"/>
    <x v="0"/>
    <x v="0"/>
    <x v="0"/>
    <x v="0"/>
    <x v="0"/>
    <s v="2022-04-14"/>
    <x v="0"/>
    <n v="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600"/>
    <x v="4248"/>
    <x v="0"/>
    <x v="0"/>
    <x v="0"/>
    <s v="03.03.10"/>
    <x v="0"/>
    <x v="0"/>
    <x v="0"/>
    <s v="Receitas Da Câmara"/>
    <s v="03.03.10"/>
    <s v="Receitas Da Câmara"/>
    <s v="03.03.10"/>
    <x v="41"/>
    <x v="0"/>
    <x v="5"/>
    <x v="4"/>
    <x v="0"/>
    <x v="0"/>
    <x v="0"/>
    <x v="0"/>
    <x v="0"/>
    <s v="2022-04-14"/>
    <x v="0"/>
    <n v="40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7000"/>
    <x v="4249"/>
    <x v="0"/>
    <x v="1"/>
    <x v="0"/>
    <s v="01.27.04.10"/>
    <x v="4"/>
    <x v="2"/>
    <x v="2"/>
    <s v="Infra-Estruturas e Transportes"/>
    <s v="01.27.04"/>
    <s v="Infra-Estruturas e Transportes"/>
    <s v="01.27.04"/>
    <x v="4"/>
    <x v="0"/>
    <x v="3"/>
    <x v="2"/>
    <x v="0"/>
    <x v="1"/>
    <x v="2"/>
    <x v="0"/>
    <x v="5"/>
    <s v="2022-02-14"/>
    <x v="1"/>
    <n v="437000"/>
    <x v="0"/>
    <m/>
    <x v="0"/>
    <m/>
    <x v="519"/>
    <n v="100479015"/>
    <x v="0"/>
    <x v="0"/>
    <s v="Plano de Mitigação as secas e maus anos agrícolas"/>
    <s v="ORI"/>
    <x v="0"/>
    <m/>
    <x v="0"/>
    <x v="0"/>
    <x v="0"/>
    <x v="0"/>
    <x v="0"/>
    <x v="0"/>
    <x v="0"/>
    <x v="1"/>
    <x v="0"/>
    <x v="0"/>
    <x v="0"/>
    <s v="Plano de Mitigação as secas e maus anos agrícolas"/>
    <x v="0"/>
    <x v="0"/>
    <x v="0"/>
    <x v="0"/>
    <x v="1"/>
    <x v="0"/>
    <x v="0"/>
    <s v="000281"/>
    <x v="0"/>
    <x v="0"/>
    <x v="0"/>
    <x v="0"/>
    <s v="Pagamento a favor da Empresa A. Rodrigues Inertes, referente a fornecimento de arreias mecânicas e aluguer de maquina giratória, no âmbito plano de mitigação, conforme anexo."/>
  </r>
  <r>
    <x v="0"/>
    <n v="0"/>
    <n v="0"/>
    <n v="0"/>
    <n v="147430"/>
    <x v="4250"/>
    <x v="0"/>
    <x v="1"/>
    <x v="0"/>
    <s v="01.27.03.09"/>
    <x v="7"/>
    <x v="2"/>
    <x v="2"/>
    <s v="Gestão de Recursos Hídricos"/>
    <s v="01.27.03"/>
    <s v="Gestão de Recursos Hídricos"/>
    <s v="01.27.03"/>
    <x v="2"/>
    <x v="0"/>
    <x v="1"/>
    <x v="1"/>
    <x v="0"/>
    <x v="1"/>
    <x v="1"/>
    <x v="0"/>
    <x v="4"/>
    <s v="2022-01-05"/>
    <x v="1"/>
    <n v="147430"/>
    <x v="0"/>
    <m/>
    <x v="0"/>
    <m/>
    <x v="256"/>
    <n v="100475220"/>
    <x v="0"/>
    <x v="0"/>
    <s v="Ligações domiciliarias em Esp. Branco, Mato Correia, Flamengos e R.S.Miguel"/>
    <s v="ORI"/>
    <x v="0"/>
    <m/>
    <x v="0"/>
    <x v="0"/>
    <x v="0"/>
    <x v="0"/>
    <x v="0"/>
    <x v="0"/>
    <x v="0"/>
    <x v="1"/>
    <x v="0"/>
    <x v="0"/>
    <x v="0"/>
    <s v="Ligações domiciliarias em Esp. Branco, Mato Correia, Flamengos e R.S.Miguel"/>
    <x v="0"/>
    <x v="0"/>
    <x v="0"/>
    <x v="0"/>
    <x v="1"/>
    <x v="0"/>
    <x v="0"/>
    <s v="000014"/>
    <x v="0"/>
    <x v="0"/>
    <x v="0"/>
    <x v="0"/>
    <s v="Pagamento a favor da Droagria Tchubest Holding referente a aquisições da matérias, conforme faturas em anexo."/>
  </r>
  <r>
    <x v="0"/>
    <n v="0"/>
    <n v="0"/>
    <n v="0"/>
    <n v="27280"/>
    <x v="4251"/>
    <x v="0"/>
    <x v="1"/>
    <x v="0"/>
    <s v="03.16.15"/>
    <x v="6"/>
    <x v="0"/>
    <x v="5"/>
    <s v="Direção Financeira"/>
    <s v="03.16.15"/>
    <s v="Direção Financeira"/>
    <s v="03.16.15"/>
    <x v="71"/>
    <x v="0"/>
    <x v="1"/>
    <x v="1"/>
    <x v="0"/>
    <x v="0"/>
    <x v="1"/>
    <x v="0"/>
    <x v="5"/>
    <s v="2022-02-11"/>
    <x v="1"/>
    <n v="27280"/>
    <x v="0"/>
    <m/>
    <x v="0"/>
    <m/>
    <x v="172"/>
    <n v="100477243"/>
    <x v="0"/>
    <x v="0"/>
    <s v="Direção Financeira"/>
    <s v="ORI"/>
    <x v="0"/>
    <m/>
    <x v="0"/>
    <x v="0"/>
    <x v="0"/>
    <x v="0"/>
    <x v="0"/>
    <x v="0"/>
    <x v="0"/>
    <x v="1"/>
    <x v="0"/>
    <x v="0"/>
    <x v="0"/>
    <s v="Direção Financeira"/>
    <x v="0"/>
    <x v="0"/>
    <x v="0"/>
    <x v="0"/>
    <x v="0"/>
    <x v="0"/>
    <x v="0"/>
    <s v="000247"/>
    <x v="0"/>
    <x v="0"/>
    <x v="0"/>
    <x v="0"/>
    <s v="Pagamento a favor de Quiosque Pagode, referente a almoço servido aos deputados Municipais da bancada de MPD durante a realização de visitas ao eleitorados, conforme proposta em anexo."/>
  </r>
  <r>
    <x v="1"/>
    <n v="0"/>
    <n v="0"/>
    <n v="0"/>
    <n v="8100"/>
    <x v="4252"/>
    <x v="0"/>
    <x v="0"/>
    <x v="0"/>
    <s v="80.02.01"/>
    <x v="3"/>
    <x v="3"/>
    <x v="3"/>
    <s v="Retenções Iur"/>
    <s v="80.02.01"/>
    <s v="Retenções Iur"/>
    <s v="80.02.01"/>
    <x v="3"/>
    <x v="0"/>
    <x v="2"/>
    <x v="1"/>
    <x v="1"/>
    <x v="2"/>
    <x v="0"/>
    <x v="0"/>
    <x v="5"/>
    <s v="2022-02-18"/>
    <x v="1"/>
    <n v="8100"/>
    <x v="0"/>
    <m/>
    <x v="0"/>
    <m/>
    <x v="3"/>
    <n v="100474696"/>
    <x v="0"/>
    <x v="0"/>
    <s v="Retenções Iur"/>
    <s v="ORI"/>
    <x v="0"/>
    <s v="RIUR"/>
    <x v="0"/>
    <x v="0"/>
    <x v="0"/>
    <x v="0"/>
    <x v="0"/>
    <x v="0"/>
    <x v="0"/>
    <x v="0"/>
    <x v="0"/>
    <x v="0"/>
    <x v="0"/>
    <s v="Retenções Iur"/>
    <x v="0"/>
    <x v="0"/>
    <x v="0"/>
    <x v="0"/>
    <x v="2"/>
    <x v="0"/>
    <x v="0"/>
    <s v="000000"/>
    <x v="0"/>
    <x v="1"/>
    <x v="0"/>
    <x v="0"/>
    <s v="RETENCAO OT"/>
  </r>
  <r>
    <x v="1"/>
    <n v="0"/>
    <n v="0"/>
    <n v="0"/>
    <n v="947"/>
    <x v="4253"/>
    <x v="0"/>
    <x v="1"/>
    <x v="0"/>
    <s v="03.16.12"/>
    <x v="35"/>
    <x v="0"/>
    <x v="5"/>
    <s v="Direcção de Urbanismo"/>
    <s v="03.16.12"/>
    <s v="Direcção de Urbanismo"/>
    <s v="03.16.12"/>
    <x v="13"/>
    <x v="0"/>
    <x v="1"/>
    <x v="5"/>
    <x v="0"/>
    <x v="0"/>
    <x v="2"/>
    <x v="0"/>
    <x v="5"/>
    <s v="2022-02-24"/>
    <x v="1"/>
    <n v="947"/>
    <x v="0"/>
    <m/>
    <x v="0"/>
    <m/>
    <x v="3"/>
    <n v="100474696"/>
    <x v="0"/>
    <x v="1"/>
    <s v="Direcção de Urbanismo"/>
    <s v="ORI"/>
    <x v="0"/>
    <m/>
    <x v="0"/>
    <x v="0"/>
    <x v="0"/>
    <x v="0"/>
    <x v="0"/>
    <x v="0"/>
    <x v="0"/>
    <x v="1"/>
    <x v="0"/>
    <x v="0"/>
    <x v="0"/>
    <s v="Direcção de Urbanismo"/>
    <x v="0"/>
    <x v="0"/>
    <x v="0"/>
    <x v="0"/>
    <x v="0"/>
    <x v="0"/>
    <x v="0"/>
    <s v="000000"/>
    <x v="0"/>
    <x v="0"/>
    <x v="1"/>
    <x v="0"/>
    <s v="Pagamento de salário referente a 02-2022"/>
  </r>
  <r>
    <x v="1"/>
    <n v="0"/>
    <n v="0"/>
    <n v="0"/>
    <n v="486"/>
    <x v="4253"/>
    <x v="0"/>
    <x v="1"/>
    <x v="0"/>
    <s v="03.16.12"/>
    <x v="35"/>
    <x v="0"/>
    <x v="5"/>
    <s v="Direcção de Urbanismo"/>
    <s v="03.16.12"/>
    <s v="Direcção de Urbanismo"/>
    <s v="03.16.12"/>
    <x v="60"/>
    <x v="0"/>
    <x v="1"/>
    <x v="1"/>
    <x v="0"/>
    <x v="0"/>
    <x v="2"/>
    <x v="0"/>
    <x v="5"/>
    <s v="2022-02-24"/>
    <x v="1"/>
    <n v="486"/>
    <x v="0"/>
    <m/>
    <x v="0"/>
    <m/>
    <x v="3"/>
    <n v="100474696"/>
    <x v="0"/>
    <x v="1"/>
    <s v="Direcção de Urbanismo"/>
    <s v="ORI"/>
    <x v="0"/>
    <m/>
    <x v="0"/>
    <x v="0"/>
    <x v="0"/>
    <x v="0"/>
    <x v="0"/>
    <x v="0"/>
    <x v="0"/>
    <x v="0"/>
    <x v="0"/>
    <x v="0"/>
    <x v="0"/>
    <s v="Direcção de Urbanismo"/>
    <x v="0"/>
    <x v="0"/>
    <x v="0"/>
    <x v="0"/>
    <x v="0"/>
    <x v="0"/>
    <x v="0"/>
    <s v="000000"/>
    <x v="0"/>
    <x v="0"/>
    <x v="1"/>
    <x v="0"/>
    <s v="Pagamento de salário referente a 02-2022"/>
  </r>
  <r>
    <x v="1"/>
    <n v="0"/>
    <n v="0"/>
    <n v="0"/>
    <n v="12648"/>
    <x v="4253"/>
    <x v="0"/>
    <x v="1"/>
    <x v="0"/>
    <s v="03.16.12"/>
    <x v="35"/>
    <x v="0"/>
    <x v="5"/>
    <s v="Direcção de Urbanismo"/>
    <s v="03.16.12"/>
    <s v="Direcção de Urbanismo"/>
    <s v="03.16.12"/>
    <x v="15"/>
    <x v="0"/>
    <x v="1"/>
    <x v="1"/>
    <x v="1"/>
    <x v="0"/>
    <x v="2"/>
    <x v="0"/>
    <x v="5"/>
    <s v="2022-02-24"/>
    <x v="1"/>
    <n v="12648"/>
    <x v="0"/>
    <m/>
    <x v="0"/>
    <m/>
    <x v="3"/>
    <n v="100474696"/>
    <x v="0"/>
    <x v="1"/>
    <s v="Direcção de Urbanismo"/>
    <s v="ORI"/>
    <x v="0"/>
    <m/>
    <x v="0"/>
    <x v="0"/>
    <x v="0"/>
    <x v="0"/>
    <x v="0"/>
    <x v="0"/>
    <x v="0"/>
    <x v="0"/>
    <x v="0"/>
    <x v="0"/>
    <x v="0"/>
    <s v="Direcção de Urbanismo"/>
    <x v="0"/>
    <x v="0"/>
    <x v="0"/>
    <x v="0"/>
    <x v="0"/>
    <x v="0"/>
    <x v="0"/>
    <s v="000000"/>
    <x v="0"/>
    <x v="0"/>
    <x v="1"/>
    <x v="0"/>
    <s v="Pagamento de salário referente a 02-2022"/>
  </r>
  <r>
    <x v="1"/>
    <n v="0"/>
    <n v="0"/>
    <n v="0"/>
    <n v="2259"/>
    <x v="4253"/>
    <x v="0"/>
    <x v="1"/>
    <x v="0"/>
    <s v="03.16.12"/>
    <x v="35"/>
    <x v="0"/>
    <x v="5"/>
    <s v="Direcção de Urbanismo"/>
    <s v="03.16.12"/>
    <s v="Direcção de Urbanismo"/>
    <s v="03.16.12"/>
    <x v="16"/>
    <x v="0"/>
    <x v="1"/>
    <x v="1"/>
    <x v="1"/>
    <x v="0"/>
    <x v="2"/>
    <x v="0"/>
    <x v="5"/>
    <s v="2022-02-24"/>
    <x v="1"/>
    <n v="2259"/>
    <x v="0"/>
    <m/>
    <x v="0"/>
    <m/>
    <x v="3"/>
    <n v="100474696"/>
    <x v="0"/>
    <x v="1"/>
    <s v="Direcção de Urbanismo"/>
    <s v="ORI"/>
    <x v="0"/>
    <m/>
    <x v="0"/>
    <x v="0"/>
    <x v="0"/>
    <x v="0"/>
    <x v="0"/>
    <x v="0"/>
    <x v="0"/>
    <x v="0"/>
    <x v="0"/>
    <x v="0"/>
    <x v="0"/>
    <s v="Direcção de Urbanismo"/>
    <x v="0"/>
    <x v="0"/>
    <x v="0"/>
    <x v="0"/>
    <x v="0"/>
    <x v="0"/>
    <x v="0"/>
    <s v="000000"/>
    <x v="0"/>
    <x v="0"/>
    <x v="1"/>
    <x v="0"/>
    <s v="Pagamento de salário referente a 02-2022"/>
  </r>
  <r>
    <x v="1"/>
    <n v="0"/>
    <n v="0"/>
    <n v="0"/>
    <n v="9473"/>
    <x v="4253"/>
    <x v="0"/>
    <x v="1"/>
    <x v="0"/>
    <s v="03.16.12"/>
    <x v="35"/>
    <x v="0"/>
    <x v="5"/>
    <s v="Direcção de Urbanismo"/>
    <s v="03.16.12"/>
    <s v="Direcção de Urbanismo"/>
    <s v="03.16.12"/>
    <x v="17"/>
    <x v="0"/>
    <x v="1"/>
    <x v="1"/>
    <x v="1"/>
    <x v="0"/>
    <x v="2"/>
    <x v="0"/>
    <x v="5"/>
    <s v="2022-02-24"/>
    <x v="1"/>
    <n v="9473"/>
    <x v="0"/>
    <m/>
    <x v="0"/>
    <m/>
    <x v="3"/>
    <n v="100474696"/>
    <x v="0"/>
    <x v="1"/>
    <s v="Direcção de Urbanismo"/>
    <s v="ORI"/>
    <x v="0"/>
    <m/>
    <x v="0"/>
    <x v="0"/>
    <x v="0"/>
    <x v="0"/>
    <x v="0"/>
    <x v="0"/>
    <x v="0"/>
    <x v="0"/>
    <x v="0"/>
    <x v="0"/>
    <x v="0"/>
    <s v="Direcção de Urbanismo"/>
    <x v="0"/>
    <x v="0"/>
    <x v="0"/>
    <x v="0"/>
    <x v="0"/>
    <x v="0"/>
    <x v="0"/>
    <s v="000000"/>
    <x v="0"/>
    <x v="0"/>
    <x v="1"/>
    <x v="0"/>
    <s v="Pagamento de salário referente a 02-2022"/>
  </r>
  <r>
    <x v="1"/>
    <n v="0"/>
    <n v="0"/>
    <n v="0"/>
    <n v="924"/>
    <x v="4253"/>
    <x v="0"/>
    <x v="1"/>
    <x v="0"/>
    <s v="03.16.12"/>
    <x v="35"/>
    <x v="0"/>
    <x v="5"/>
    <s v="Direcção de Urbanismo"/>
    <s v="03.16.12"/>
    <s v="Direcção de Urbanismo"/>
    <s v="03.16.12"/>
    <x v="13"/>
    <x v="0"/>
    <x v="1"/>
    <x v="5"/>
    <x v="0"/>
    <x v="0"/>
    <x v="2"/>
    <x v="0"/>
    <x v="5"/>
    <s v="2022-02-24"/>
    <x v="1"/>
    <n v="924"/>
    <x v="0"/>
    <m/>
    <x v="0"/>
    <m/>
    <x v="33"/>
    <n v="100474706"/>
    <x v="0"/>
    <x v="6"/>
    <s v="Direcção de Urbanismo"/>
    <s v="ORI"/>
    <x v="0"/>
    <m/>
    <x v="0"/>
    <x v="0"/>
    <x v="0"/>
    <x v="0"/>
    <x v="0"/>
    <x v="0"/>
    <x v="0"/>
    <x v="1"/>
    <x v="0"/>
    <x v="0"/>
    <x v="0"/>
    <s v="Direcção de Urbanismo"/>
    <x v="0"/>
    <x v="0"/>
    <x v="0"/>
    <x v="0"/>
    <x v="0"/>
    <x v="0"/>
    <x v="0"/>
    <s v="000000"/>
    <x v="0"/>
    <x v="0"/>
    <x v="6"/>
    <x v="0"/>
    <s v="Pagamento de salário referente a 02-2022"/>
  </r>
  <r>
    <x v="1"/>
    <n v="0"/>
    <n v="0"/>
    <n v="0"/>
    <n v="474"/>
    <x v="4253"/>
    <x v="0"/>
    <x v="1"/>
    <x v="0"/>
    <s v="03.16.12"/>
    <x v="35"/>
    <x v="0"/>
    <x v="5"/>
    <s v="Direcção de Urbanismo"/>
    <s v="03.16.12"/>
    <s v="Direcção de Urbanismo"/>
    <s v="03.16.12"/>
    <x v="60"/>
    <x v="0"/>
    <x v="1"/>
    <x v="1"/>
    <x v="0"/>
    <x v="0"/>
    <x v="2"/>
    <x v="0"/>
    <x v="5"/>
    <s v="2022-02-24"/>
    <x v="1"/>
    <n v="474"/>
    <x v="0"/>
    <m/>
    <x v="0"/>
    <m/>
    <x v="33"/>
    <n v="100474706"/>
    <x v="0"/>
    <x v="6"/>
    <s v="Direcção de Urbanismo"/>
    <s v="ORI"/>
    <x v="0"/>
    <m/>
    <x v="0"/>
    <x v="0"/>
    <x v="0"/>
    <x v="0"/>
    <x v="0"/>
    <x v="0"/>
    <x v="0"/>
    <x v="0"/>
    <x v="0"/>
    <x v="0"/>
    <x v="0"/>
    <s v="Direcção de Urbanismo"/>
    <x v="0"/>
    <x v="0"/>
    <x v="0"/>
    <x v="0"/>
    <x v="0"/>
    <x v="0"/>
    <x v="0"/>
    <s v="000000"/>
    <x v="0"/>
    <x v="0"/>
    <x v="6"/>
    <x v="0"/>
    <s v="Pagamento de salário referente a 02-2022"/>
  </r>
  <r>
    <x v="1"/>
    <n v="0"/>
    <n v="0"/>
    <n v="0"/>
    <n v="12351"/>
    <x v="4253"/>
    <x v="0"/>
    <x v="1"/>
    <x v="0"/>
    <s v="03.16.12"/>
    <x v="35"/>
    <x v="0"/>
    <x v="5"/>
    <s v="Direcção de Urbanismo"/>
    <s v="03.16.12"/>
    <s v="Direcção de Urbanismo"/>
    <s v="03.16.12"/>
    <x v="15"/>
    <x v="0"/>
    <x v="1"/>
    <x v="1"/>
    <x v="1"/>
    <x v="0"/>
    <x v="2"/>
    <x v="0"/>
    <x v="5"/>
    <s v="2022-02-24"/>
    <x v="1"/>
    <n v="12351"/>
    <x v="0"/>
    <m/>
    <x v="0"/>
    <m/>
    <x v="33"/>
    <n v="100474706"/>
    <x v="0"/>
    <x v="6"/>
    <s v="Direcção de Urbanismo"/>
    <s v="ORI"/>
    <x v="0"/>
    <m/>
    <x v="0"/>
    <x v="0"/>
    <x v="0"/>
    <x v="0"/>
    <x v="0"/>
    <x v="0"/>
    <x v="0"/>
    <x v="0"/>
    <x v="0"/>
    <x v="0"/>
    <x v="0"/>
    <s v="Direcção de Urbanismo"/>
    <x v="0"/>
    <x v="0"/>
    <x v="0"/>
    <x v="0"/>
    <x v="0"/>
    <x v="0"/>
    <x v="0"/>
    <s v="000000"/>
    <x v="0"/>
    <x v="0"/>
    <x v="6"/>
    <x v="0"/>
    <s v="Pagamento de salário referente a 02-2022"/>
  </r>
  <r>
    <x v="1"/>
    <n v="0"/>
    <n v="0"/>
    <n v="0"/>
    <n v="2206"/>
    <x v="4253"/>
    <x v="0"/>
    <x v="1"/>
    <x v="0"/>
    <s v="03.16.12"/>
    <x v="35"/>
    <x v="0"/>
    <x v="5"/>
    <s v="Direcção de Urbanismo"/>
    <s v="03.16.12"/>
    <s v="Direcção de Urbanismo"/>
    <s v="03.16.12"/>
    <x v="16"/>
    <x v="0"/>
    <x v="1"/>
    <x v="1"/>
    <x v="1"/>
    <x v="0"/>
    <x v="2"/>
    <x v="0"/>
    <x v="5"/>
    <s v="2022-02-24"/>
    <x v="1"/>
    <n v="2206"/>
    <x v="0"/>
    <m/>
    <x v="0"/>
    <m/>
    <x v="33"/>
    <n v="100474706"/>
    <x v="0"/>
    <x v="6"/>
    <s v="Direcção de Urbanismo"/>
    <s v="ORI"/>
    <x v="0"/>
    <m/>
    <x v="0"/>
    <x v="0"/>
    <x v="0"/>
    <x v="0"/>
    <x v="0"/>
    <x v="0"/>
    <x v="0"/>
    <x v="0"/>
    <x v="0"/>
    <x v="0"/>
    <x v="0"/>
    <s v="Direcção de Urbanismo"/>
    <x v="0"/>
    <x v="0"/>
    <x v="0"/>
    <x v="0"/>
    <x v="0"/>
    <x v="0"/>
    <x v="0"/>
    <s v="000000"/>
    <x v="0"/>
    <x v="0"/>
    <x v="6"/>
    <x v="0"/>
    <s v="Pagamento de salário referente a 02-2022"/>
  </r>
  <r>
    <x v="1"/>
    <n v="0"/>
    <n v="0"/>
    <n v="0"/>
    <n v="9251"/>
    <x v="4253"/>
    <x v="0"/>
    <x v="1"/>
    <x v="0"/>
    <s v="03.16.12"/>
    <x v="35"/>
    <x v="0"/>
    <x v="5"/>
    <s v="Direcção de Urbanismo"/>
    <s v="03.16.12"/>
    <s v="Direcção de Urbanismo"/>
    <s v="03.16.12"/>
    <x v="17"/>
    <x v="0"/>
    <x v="1"/>
    <x v="1"/>
    <x v="1"/>
    <x v="0"/>
    <x v="2"/>
    <x v="0"/>
    <x v="5"/>
    <s v="2022-02-24"/>
    <x v="1"/>
    <n v="9251"/>
    <x v="0"/>
    <m/>
    <x v="0"/>
    <m/>
    <x v="33"/>
    <n v="100474706"/>
    <x v="0"/>
    <x v="6"/>
    <s v="Direcção de Urbanismo"/>
    <s v="ORI"/>
    <x v="0"/>
    <m/>
    <x v="0"/>
    <x v="0"/>
    <x v="0"/>
    <x v="0"/>
    <x v="0"/>
    <x v="0"/>
    <x v="0"/>
    <x v="0"/>
    <x v="0"/>
    <x v="0"/>
    <x v="0"/>
    <s v="Direcção de Urbanismo"/>
    <x v="0"/>
    <x v="0"/>
    <x v="0"/>
    <x v="0"/>
    <x v="0"/>
    <x v="0"/>
    <x v="0"/>
    <s v="000000"/>
    <x v="0"/>
    <x v="0"/>
    <x v="6"/>
    <x v="0"/>
    <s v="Pagamento de salário referente a 02-2022"/>
  </r>
  <r>
    <x v="1"/>
    <n v="0"/>
    <n v="0"/>
    <n v="0"/>
    <n v="10369"/>
    <x v="4253"/>
    <x v="0"/>
    <x v="1"/>
    <x v="0"/>
    <s v="03.16.12"/>
    <x v="35"/>
    <x v="0"/>
    <x v="5"/>
    <s v="Direcção de Urbanismo"/>
    <s v="03.16.12"/>
    <s v="Direcção de Urbanismo"/>
    <s v="03.16.12"/>
    <x v="13"/>
    <x v="0"/>
    <x v="1"/>
    <x v="5"/>
    <x v="0"/>
    <x v="0"/>
    <x v="2"/>
    <x v="0"/>
    <x v="5"/>
    <s v="2022-02-24"/>
    <x v="1"/>
    <n v="10369"/>
    <x v="0"/>
    <m/>
    <x v="0"/>
    <m/>
    <x v="22"/>
    <n v="100474693"/>
    <x v="0"/>
    <x v="0"/>
    <s v="Direcção de Urbanismo"/>
    <s v="ORI"/>
    <x v="0"/>
    <m/>
    <x v="0"/>
    <x v="0"/>
    <x v="0"/>
    <x v="0"/>
    <x v="0"/>
    <x v="0"/>
    <x v="0"/>
    <x v="1"/>
    <x v="0"/>
    <x v="0"/>
    <x v="0"/>
    <s v="Direcção de Urbanismo"/>
    <x v="0"/>
    <x v="0"/>
    <x v="0"/>
    <x v="0"/>
    <x v="0"/>
    <x v="0"/>
    <x v="0"/>
    <s v="000000"/>
    <x v="0"/>
    <x v="0"/>
    <x v="0"/>
    <x v="0"/>
    <s v="Pagamento de salário referente a 02-2022"/>
  </r>
  <r>
    <x v="1"/>
    <n v="0"/>
    <n v="0"/>
    <n v="0"/>
    <n v="5324"/>
    <x v="4253"/>
    <x v="0"/>
    <x v="1"/>
    <x v="0"/>
    <s v="03.16.12"/>
    <x v="35"/>
    <x v="0"/>
    <x v="5"/>
    <s v="Direcção de Urbanismo"/>
    <s v="03.16.12"/>
    <s v="Direcção de Urbanismo"/>
    <s v="03.16.12"/>
    <x v="60"/>
    <x v="0"/>
    <x v="1"/>
    <x v="1"/>
    <x v="0"/>
    <x v="0"/>
    <x v="2"/>
    <x v="0"/>
    <x v="5"/>
    <s v="2022-02-24"/>
    <x v="1"/>
    <n v="5324"/>
    <x v="0"/>
    <m/>
    <x v="0"/>
    <m/>
    <x v="22"/>
    <n v="100474693"/>
    <x v="0"/>
    <x v="0"/>
    <s v="Direcção de Urbanismo"/>
    <s v="ORI"/>
    <x v="0"/>
    <m/>
    <x v="0"/>
    <x v="0"/>
    <x v="0"/>
    <x v="0"/>
    <x v="0"/>
    <x v="0"/>
    <x v="0"/>
    <x v="0"/>
    <x v="0"/>
    <x v="0"/>
    <x v="0"/>
    <s v="Direcção de Urbanismo"/>
    <x v="0"/>
    <x v="0"/>
    <x v="0"/>
    <x v="0"/>
    <x v="0"/>
    <x v="0"/>
    <x v="0"/>
    <s v="000000"/>
    <x v="0"/>
    <x v="0"/>
    <x v="0"/>
    <x v="0"/>
    <s v="Pagamento de salário referente a 02-2022"/>
  </r>
  <r>
    <x v="1"/>
    <n v="0"/>
    <n v="0"/>
    <n v="0"/>
    <n v="138466"/>
    <x v="4253"/>
    <x v="0"/>
    <x v="1"/>
    <x v="0"/>
    <s v="03.16.12"/>
    <x v="35"/>
    <x v="0"/>
    <x v="5"/>
    <s v="Direcção de Urbanismo"/>
    <s v="03.16.12"/>
    <s v="Direcção de Urbanismo"/>
    <s v="03.16.12"/>
    <x v="15"/>
    <x v="0"/>
    <x v="1"/>
    <x v="1"/>
    <x v="1"/>
    <x v="0"/>
    <x v="2"/>
    <x v="0"/>
    <x v="5"/>
    <s v="2022-02-24"/>
    <x v="1"/>
    <n v="138466"/>
    <x v="0"/>
    <m/>
    <x v="0"/>
    <m/>
    <x v="22"/>
    <n v="100474693"/>
    <x v="0"/>
    <x v="0"/>
    <s v="Direcção de Urbanismo"/>
    <s v="ORI"/>
    <x v="0"/>
    <m/>
    <x v="0"/>
    <x v="0"/>
    <x v="0"/>
    <x v="0"/>
    <x v="0"/>
    <x v="0"/>
    <x v="0"/>
    <x v="0"/>
    <x v="0"/>
    <x v="0"/>
    <x v="0"/>
    <s v="Direcção de Urbanismo"/>
    <x v="0"/>
    <x v="0"/>
    <x v="0"/>
    <x v="0"/>
    <x v="0"/>
    <x v="0"/>
    <x v="0"/>
    <s v="000000"/>
    <x v="0"/>
    <x v="0"/>
    <x v="0"/>
    <x v="0"/>
    <s v="Pagamento de salário referente a 02-2022"/>
  </r>
  <r>
    <x v="1"/>
    <n v="0"/>
    <n v="0"/>
    <n v="0"/>
    <n v="24740"/>
    <x v="4253"/>
    <x v="0"/>
    <x v="1"/>
    <x v="0"/>
    <s v="03.16.12"/>
    <x v="35"/>
    <x v="0"/>
    <x v="5"/>
    <s v="Direcção de Urbanismo"/>
    <s v="03.16.12"/>
    <s v="Direcção de Urbanismo"/>
    <s v="03.16.12"/>
    <x v="16"/>
    <x v="0"/>
    <x v="1"/>
    <x v="1"/>
    <x v="1"/>
    <x v="0"/>
    <x v="2"/>
    <x v="0"/>
    <x v="5"/>
    <s v="2022-02-24"/>
    <x v="1"/>
    <n v="24740"/>
    <x v="0"/>
    <m/>
    <x v="0"/>
    <m/>
    <x v="22"/>
    <n v="100474693"/>
    <x v="0"/>
    <x v="0"/>
    <s v="Direcção de Urbanismo"/>
    <s v="ORI"/>
    <x v="0"/>
    <m/>
    <x v="0"/>
    <x v="0"/>
    <x v="0"/>
    <x v="0"/>
    <x v="0"/>
    <x v="0"/>
    <x v="0"/>
    <x v="0"/>
    <x v="0"/>
    <x v="0"/>
    <x v="0"/>
    <s v="Direcção de Urbanismo"/>
    <x v="0"/>
    <x v="0"/>
    <x v="0"/>
    <x v="0"/>
    <x v="0"/>
    <x v="0"/>
    <x v="0"/>
    <s v="000000"/>
    <x v="0"/>
    <x v="0"/>
    <x v="0"/>
    <x v="0"/>
    <s v="Pagamento de salário referente a 02-2022"/>
  </r>
  <r>
    <x v="1"/>
    <n v="0"/>
    <n v="0"/>
    <n v="0"/>
    <n v="103676"/>
    <x v="4253"/>
    <x v="0"/>
    <x v="1"/>
    <x v="0"/>
    <s v="03.16.12"/>
    <x v="35"/>
    <x v="0"/>
    <x v="5"/>
    <s v="Direcção de Urbanismo"/>
    <s v="03.16.12"/>
    <s v="Direcção de Urbanismo"/>
    <s v="03.16.12"/>
    <x v="17"/>
    <x v="0"/>
    <x v="1"/>
    <x v="1"/>
    <x v="1"/>
    <x v="0"/>
    <x v="2"/>
    <x v="0"/>
    <x v="5"/>
    <s v="2022-02-24"/>
    <x v="1"/>
    <n v="103676"/>
    <x v="0"/>
    <m/>
    <x v="0"/>
    <m/>
    <x v="22"/>
    <n v="100474693"/>
    <x v="0"/>
    <x v="0"/>
    <s v="Direcção de Urbanismo"/>
    <s v="ORI"/>
    <x v="0"/>
    <m/>
    <x v="0"/>
    <x v="0"/>
    <x v="0"/>
    <x v="0"/>
    <x v="0"/>
    <x v="0"/>
    <x v="0"/>
    <x v="0"/>
    <x v="0"/>
    <x v="0"/>
    <x v="0"/>
    <s v="Direcção de Urbanismo"/>
    <x v="0"/>
    <x v="0"/>
    <x v="0"/>
    <x v="0"/>
    <x v="0"/>
    <x v="0"/>
    <x v="0"/>
    <s v="000000"/>
    <x v="0"/>
    <x v="0"/>
    <x v="0"/>
    <x v="0"/>
    <s v="Pagamento de salário referente a 02-2022"/>
  </r>
  <r>
    <x v="1"/>
    <n v="0"/>
    <n v="0"/>
    <n v="0"/>
    <n v="7000"/>
    <x v="4254"/>
    <x v="0"/>
    <x v="1"/>
    <x v="0"/>
    <s v="03.16.15"/>
    <x v="6"/>
    <x v="0"/>
    <x v="5"/>
    <s v="Direção Financeira"/>
    <s v="03.16.15"/>
    <s v="Direção Financeira"/>
    <s v="03.16.15"/>
    <x v="23"/>
    <x v="0"/>
    <x v="1"/>
    <x v="1"/>
    <x v="0"/>
    <x v="0"/>
    <x v="2"/>
    <x v="0"/>
    <x v="5"/>
    <s v="2022-02-25"/>
    <x v="1"/>
    <n v="7000"/>
    <x v="0"/>
    <m/>
    <x v="0"/>
    <m/>
    <x v="169"/>
    <n v="100479305"/>
    <x v="0"/>
    <x v="0"/>
    <s v="Direção Financeira"/>
    <s v="ORI"/>
    <x v="0"/>
    <m/>
    <x v="0"/>
    <x v="0"/>
    <x v="0"/>
    <x v="0"/>
    <x v="0"/>
    <x v="0"/>
    <x v="0"/>
    <x v="0"/>
    <x v="0"/>
    <x v="0"/>
    <x v="0"/>
    <s v="Direção Financeira"/>
    <x v="0"/>
    <x v="0"/>
    <x v="0"/>
    <x v="0"/>
    <x v="0"/>
    <x v="0"/>
    <x v="0"/>
    <s v="000000"/>
    <x v="0"/>
    <x v="0"/>
    <x v="0"/>
    <x v="0"/>
    <s v="Pagamento a favor da Sr.ª Lucélia Landim, referente a aquisição de pano para cobertura do autdor de publicidade, conforme proposta em anexo."/>
  </r>
  <r>
    <x v="1"/>
    <n v="0"/>
    <n v="0"/>
    <n v="0"/>
    <n v="111600"/>
    <x v="4255"/>
    <x v="0"/>
    <x v="1"/>
    <x v="0"/>
    <s v="01.25.01.10"/>
    <x v="25"/>
    <x v="4"/>
    <x v="4"/>
    <s v="Educação"/>
    <s v="01.25.01"/>
    <s v="Educação"/>
    <s v="01.25.01"/>
    <x v="4"/>
    <x v="0"/>
    <x v="3"/>
    <x v="2"/>
    <x v="0"/>
    <x v="1"/>
    <x v="2"/>
    <x v="0"/>
    <x v="2"/>
    <s v="2022-03-02"/>
    <x v="1"/>
    <n v="111600"/>
    <x v="0"/>
    <m/>
    <x v="0"/>
    <m/>
    <x v="130"/>
    <n v="100477690"/>
    <x v="0"/>
    <x v="0"/>
    <s v="Transporte escolar"/>
    <s v="ORI"/>
    <x v="0"/>
    <m/>
    <x v="0"/>
    <x v="0"/>
    <x v="0"/>
    <x v="0"/>
    <x v="0"/>
    <x v="0"/>
    <x v="0"/>
    <x v="1"/>
    <x v="0"/>
    <x v="0"/>
    <x v="0"/>
    <s v="Transporte escolar"/>
    <x v="0"/>
    <x v="0"/>
    <x v="0"/>
    <x v="0"/>
    <x v="1"/>
    <x v="0"/>
    <x v="0"/>
    <s v="000484"/>
    <x v="0"/>
    <x v="0"/>
    <x v="0"/>
    <x v="0"/>
    <s v="Pagamento a favor de Automendes, pela aquisição de pneus, câmaras de ar e cintas, para a viatura de transporte escolar, conforme fatura e proposta em anexo."/>
  </r>
  <r>
    <x v="1"/>
    <n v="0"/>
    <n v="0"/>
    <n v="0"/>
    <n v="14360"/>
    <x v="4256"/>
    <x v="0"/>
    <x v="1"/>
    <x v="0"/>
    <s v="03.16.25"/>
    <x v="13"/>
    <x v="0"/>
    <x v="5"/>
    <s v="Direção dos  Recursos Humanos"/>
    <s v="03.16.25"/>
    <s v="Direção dos  Recursos Humanos"/>
    <s v="03.16.25"/>
    <x v="26"/>
    <x v="0"/>
    <x v="4"/>
    <x v="8"/>
    <x v="0"/>
    <x v="0"/>
    <x v="2"/>
    <x v="0"/>
    <x v="2"/>
    <s v="2022-03-04"/>
    <x v="1"/>
    <n v="14360"/>
    <x v="0"/>
    <m/>
    <x v="0"/>
    <m/>
    <x v="303"/>
    <n v="100478475"/>
    <x v="0"/>
    <x v="0"/>
    <s v="Direção dos  Recursos Humanos"/>
    <s v="ORI"/>
    <x v="0"/>
    <m/>
    <x v="0"/>
    <x v="0"/>
    <x v="0"/>
    <x v="0"/>
    <x v="0"/>
    <x v="0"/>
    <x v="0"/>
    <x v="1"/>
    <x v="0"/>
    <x v="0"/>
    <x v="0"/>
    <s v="Direção dos  Recursos Humanos"/>
    <x v="0"/>
    <x v="0"/>
    <x v="0"/>
    <x v="0"/>
    <x v="0"/>
    <x v="0"/>
    <x v="0"/>
    <s v="000517"/>
    <x v="0"/>
    <x v="0"/>
    <x v="0"/>
    <x v="0"/>
    <s v="Pagamento de 1ª Prestação de Subsidio Por morte a favor de João Lucas de Pina Furtado, conforme proposta em anexo."/>
  </r>
  <r>
    <x v="0"/>
    <n v="0"/>
    <n v="0"/>
    <n v="0"/>
    <n v="31000"/>
    <x v="4257"/>
    <x v="0"/>
    <x v="1"/>
    <x v="0"/>
    <s v="01.27.06.82"/>
    <x v="27"/>
    <x v="2"/>
    <x v="2"/>
    <s v="Requalificação Urbana e habitação"/>
    <s v="01.27.06"/>
    <s v="Requalificação Urbana e habitação"/>
    <s v="01.27.06"/>
    <x v="1"/>
    <x v="0"/>
    <x v="1"/>
    <x v="1"/>
    <x v="0"/>
    <x v="1"/>
    <x v="1"/>
    <x v="0"/>
    <x v="2"/>
    <s v="2022-03-08"/>
    <x v="1"/>
    <n v="31000"/>
    <x v="0"/>
    <m/>
    <x v="0"/>
    <m/>
    <x v="406"/>
    <n v="100476762"/>
    <x v="0"/>
    <x v="0"/>
    <s v="Reabilitação das estradas municipais "/>
    <s v="ORI"/>
    <x v="0"/>
    <m/>
    <x v="0"/>
    <x v="0"/>
    <x v="0"/>
    <x v="0"/>
    <x v="0"/>
    <x v="0"/>
    <x v="0"/>
    <x v="1"/>
    <x v="0"/>
    <x v="0"/>
    <x v="0"/>
    <s v="Reabilitação das estradas municipais "/>
    <x v="0"/>
    <x v="0"/>
    <x v="0"/>
    <x v="0"/>
    <x v="1"/>
    <x v="0"/>
    <x v="0"/>
    <s v="000535"/>
    <x v="0"/>
    <x v="0"/>
    <x v="0"/>
    <x v="0"/>
    <s v="pagamento a favor do Sr. Nilson José Gomes Tavares, pelo fornecimento de paralelos, conforme proposta em anexo."/>
  </r>
  <r>
    <x v="1"/>
    <n v="0"/>
    <n v="0"/>
    <n v="0"/>
    <n v="33486.5"/>
    <x v="4258"/>
    <x v="0"/>
    <x v="0"/>
    <x v="0"/>
    <s v="03.03.10"/>
    <x v="0"/>
    <x v="0"/>
    <x v="0"/>
    <s v="Receitas Da Câmara"/>
    <s v="03.03.10"/>
    <s v="Receitas Da Câmara"/>
    <s v="03.03.10"/>
    <x v="38"/>
    <x v="0"/>
    <x v="1"/>
    <x v="1"/>
    <x v="0"/>
    <x v="0"/>
    <x v="0"/>
    <x v="0"/>
    <x v="0"/>
    <s v="2022-04-07"/>
    <x v="0"/>
    <n v="33486.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05000"/>
    <x v="4259"/>
    <x v="0"/>
    <x v="0"/>
    <x v="0"/>
    <s v="03.03.10"/>
    <x v="0"/>
    <x v="0"/>
    <x v="0"/>
    <s v="Receitas Da Câmara"/>
    <s v="03.03.10"/>
    <s v="Receitas Da Câmara"/>
    <s v="03.03.10"/>
    <x v="45"/>
    <x v="0"/>
    <x v="1"/>
    <x v="1"/>
    <x v="0"/>
    <x v="0"/>
    <x v="0"/>
    <x v="0"/>
    <x v="5"/>
    <s v="2022-02-25"/>
    <x v="1"/>
    <n v="505000"/>
    <x v="0"/>
    <m/>
    <x v="0"/>
    <m/>
    <x v="0"/>
    <n v="100474914"/>
    <x v="0"/>
    <x v="0"/>
    <s v="Receitas Da Câmara"/>
    <s v="EXT"/>
    <x v="0"/>
    <s v="RDC"/>
    <x v="0"/>
    <x v="0"/>
    <x v="0"/>
    <x v="0"/>
    <x v="0"/>
    <x v="0"/>
    <x v="0"/>
    <x v="0"/>
    <x v="0"/>
    <x v="0"/>
    <x v="0"/>
    <s v="Receitas Da Câmara"/>
    <x v="0"/>
    <x v="0"/>
    <x v="0"/>
    <x v="0"/>
    <x v="0"/>
    <x v="0"/>
    <x v="0"/>
    <s v="000000"/>
    <x v="0"/>
    <x v="0"/>
    <x v="0"/>
    <x v="0"/>
    <s v="Trans/feita pela Sr. Maria Semedo Principal, pela compra Lote N4581 , conforme estrato em anexo."/>
  </r>
  <r>
    <x v="1"/>
    <n v="0"/>
    <n v="0"/>
    <n v="0"/>
    <n v="1800"/>
    <x v="4260"/>
    <x v="0"/>
    <x v="0"/>
    <x v="0"/>
    <s v="03.03.10"/>
    <x v="0"/>
    <x v="0"/>
    <x v="0"/>
    <s v="Receitas Da Câmara"/>
    <s v="03.03.10"/>
    <s v="Receitas Da Câmara"/>
    <s v="03.03.10"/>
    <x v="35"/>
    <x v="0"/>
    <x v="1"/>
    <x v="11"/>
    <x v="0"/>
    <x v="0"/>
    <x v="0"/>
    <x v="0"/>
    <x v="0"/>
    <s v="2022-04-07"/>
    <x v="0"/>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80"/>
    <x v="4261"/>
    <x v="0"/>
    <x v="0"/>
    <x v="0"/>
    <s v="03.03.10"/>
    <x v="0"/>
    <x v="0"/>
    <x v="0"/>
    <s v="Receitas Da Câmara"/>
    <s v="03.03.10"/>
    <s v="Receitas Da Câmara"/>
    <s v="03.03.10"/>
    <x v="40"/>
    <x v="0"/>
    <x v="5"/>
    <x v="4"/>
    <x v="0"/>
    <x v="0"/>
    <x v="0"/>
    <x v="0"/>
    <x v="0"/>
    <s v="2022-04-07"/>
    <x v="0"/>
    <n v="6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168"/>
    <x v="4262"/>
    <x v="0"/>
    <x v="0"/>
    <x v="0"/>
    <s v="03.03.10"/>
    <x v="0"/>
    <x v="0"/>
    <x v="0"/>
    <s v="Receitas Da Câmara"/>
    <s v="03.03.10"/>
    <s v="Receitas Da Câmara"/>
    <s v="03.03.10"/>
    <x v="41"/>
    <x v="0"/>
    <x v="5"/>
    <x v="4"/>
    <x v="0"/>
    <x v="0"/>
    <x v="0"/>
    <x v="0"/>
    <x v="0"/>
    <s v="2022-04-07"/>
    <x v="0"/>
    <n v="5316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
    <x v="4263"/>
    <x v="0"/>
    <x v="0"/>
    <x v="0"/>
    <s v="03.03.10"/>
    <x v="0"/>
    <x v="0"/>
    <x v="0"/>
    <s v="Receitas Da Câmara"/>
    <s v="03.03.10"/>
    <s v="Receitas Da Câmara"/>
    <s v="03.03.10"/>
    <x v="36"/>
    <x v="0"/>
    <x v="5"/>
    <x v="4"/>
    <x v="0"/>
    <x v="0"/>
    <x v="0"/>
    <x v="0"/>
    <x v="0"/>
    <s v="2022-04-07"/>
    <x v="0"/>
    <n v="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80"/>
    <x v="4264"/>
    <x v="0"/>
    <x v="0"/>
    <x v="0"/>
    <s v="03.03.10"/>
    <x v="0"/>
    <x v="0"/>
    <x v="0"/>
    <s v="Receitas Da Câmara"/>
    <s v="03.03.10"/>
    <s v="Receitas Da Câmara"/>
    <s v="03.03.10"/>
    <x v="37"/>
    <x v="0"/>
    <x v="5"/>
    <x v="4"/>
    <x v="0"/>
    <x v="0"/>
    <x v="0"/>
    <x v="0"/>
    <x v="0"/>
    <s v="2022-04-07"/>
    <x v="0"/>
    <n v="4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4265"/>
    <x v="0"/>
    <x v="0"/>
    <x v="0"/>
    <s v="03.03.10"/>
    <x v="0"/>
    <x v="0"/>
    <x v="0"/>
    <s v="Receitas Da Câmara"/>
    <s v="03.03.10"/>
    <s v="Receitas Da Câmara"/>
    <s v="03.03.10"/>
    <x v="48"/>
    <x v="0"/>
    <x v="5"/>
    <x v="4"/>
    <x v="0"/>
    <x v="0"/>
    <x v="0"/>
    <x v="0"/>
    <x v="0"/>
    <s v="2022-04-07"/>
    <x v="0"/>
    <n v="3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92500"/>
    <x v="4266"/>
    <x v="0"/>
    <x v="0"/>
    <x v="0"/>
    <s v="03.03.10"/>
    <x v="0"/>
    <x v="0"/>
    <x v="0"/>
    <s v="Receitas Da Câmara"/>
    <s v="03.03.10"/>
    <s v="Receitas Da Câmara"/>
    <s v="03.03.10"/>
    <x v="45"/>
    <x v="0"/>
    <x v="1"/>
    <x v="1"/>
    <x v="0"/>
    <x v="0"/>
    <x v="0"/>
    <x v="0"/>
    <x v="0"/>
    <s v="2022-04-07"/>
    <x v="0"/>
    <n v="2925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94000"/>
    <x v="4267"/>
    <x v="0"/>
    <x v="1"/>
    <x v="0"/>
    <s v="01.27.06.87"/>
    <x v="55"/>
    <x v="2"/>
    <x v="2"/>
    <s v="Requalificação Urbana e habitação"/>
    <s v="01.27.06"/>
    <s v="Requalificação Urbana e habitação"/>
    <s v="01.27.06"/>
    <x v="1"/>
    <x v="0"/>
    <x v="1"/>
    <x v="1"/>
    <x v="0"/>
    <x v="1"/>
    <x v="1"/>
    <x v="0"/>
    <x v="0"/>
    <s v="2022-04-11"/>
    <x v="0"/>
    <n v="294000"/>
    <x v="0"/>
    <m/>
    <x v="0"/>
    <m/>
    <x v="82"/>
    <n v="100476460"/>
    <x v="0"/>
    <x v="0"/>
    <s v="2ª Fase Requalificação de Ponta Calhetona"/>
    <s v="ORI"/>
    <x v="0"/>
    <m/>
    <x v="0"/>
    <x v="0"/>
    <x v="0"/>
    <x v="0"/>
    <x v="0"/>
    <x v="0"/>
    <x v="0"/>
    <x v="1"/>
    <x v="0"/>
    <x v="0"/>
    <x v="0"/>
    <s v="2ª Fase Requalificação de Ponta Calhetona"/>
    <x v="0"/>
    <x v="0"/>
    <x v="0"/>
    <x v="0"/>
    <x v="1"/>
    <x v="0"/>
    <x v="0"/>
    <s v="000000"/>
    <x v="0"/>
    <x v="0"/>
    <x v="0"/>
    <x v="0"/>
    <s v="Pagamento a favor Empresa Eco-Produções, referente a aquisição de 300 sacos de cimento, para finalização dos tralhos da requalificação da Praia de Ponta Calhetona, conforme proposta em anexo."/>
  </r>
  <r>
    <x v="1"/>
    <n v="0"/>
    <n v="0"/>
    <n v="0"/>
    <n v="7000"/>
    <x v="4268"/>
    <x v="0"/>
    <x v="1"/>
    <x v="0"/>
    <s v="03.16.02"/>
    <x v="31"/>
    <x v="0"/>
    <x v="5"/>
    <s v="Gabinete do Presidente"/>
    <s v="03.16.02"/>
    <s v="Gabinete do Presidente"/>
    <s v="03.16.02"/>
    <x v="9"/>
    <x v="0"/>
    <x v="1"/>
    <x v="5"/>
    <x v="0"/>
    <x v="0"/>
    <x v="2"/>
    <x v="0"/>
    <x v="0"/>
    <s v="2022-04-11"/>
    <x v="0"/>
    <n v="7000"/>
    <x v="0"/>
    <m/>
    <x v="0"/>
    <m/>
    <x v="61"/>
    <n v="100444140"/>
    <x v="0"/>
    <x v="0"/>
    <s v="Gabinete do Presidente"/>
    <s v="ORI"/>
    <x v="0"/>
    <m/>
    <x v="0"/>
    <x v="0"/>
    <x v="0"/>
    <x v="0"/>
    <x v="0"/>
    <x v="0"/>
    <x v="0"/>
    <x v="0"/>
    <x v="0"/>
    <x v="0"/>
    <x v="0"/>
    <s v="Gabinete do Presidente"/>
    <x v="0"/>
    <x v="0"/>
    <x v="0"/>
    <x v="0"/>
    <x v="0"/>
    <x v="0"/>
    <x v="0"/>
    <s v="000000"/>
    <x v="0"/>
    <x v="0"/>
    <x v="0"/>
    <x v="0"/>
    <s v=" Ajuda de custo a favor de Sr. Presidente Herminio Fernandes, aquando a sua deslocação em missão de serviço, conforme documento em anexo.    "/>
  </r>
  <r>
    <x v="1"/>
    <n v="0"/>
    <n v="0"/>
    <n v="0"/>
    <n v="500"/>
    <x v="4269"/>
    <x v="0"/>
    <x v="1"/>
    <x v="0"/>
    <s v="01.25.05.09"/>
    <x v="15"/>
    <x v="4"/>
    <x v="4"/>
    <s v="Saúde"/>
    <s v="01.25.05"/>
    <s v="Saúde"/>
    <s v="01.25.05"/>
    <x v="5"/>
    <x v="0"/>
    <x v="4"/>
    <x v="3"/>
    <x v="0"/>
    <x v="1"/>
    <x v="2"/>
    <x v="0"/>
    <x v="0"/>
    <s v="2022-04-11"/>
    <x v="0"/>
    <n v="5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ª. Arcangela Mendes Furtado, para realização de consultas e dialises, conforme proposta em anexo."/>
  </r>
  <r>
    <x v="1"/>
    <n v="0"/>
    <n v="0"/>
    <n v="0"/>
    <n v="6000"/>
    <x v="4270"/>
    <x v="0"/>
    <x v="0"/>
    <x v="0"/>
    <s v="03.03.10"/>
    <x v="0"/>
    <x v="0"/>
    <x v="0"/>
    <s v="Receitas Da Câmara"/>
    <s v="03.03.10"/>
    <s v="Receitas Da Câmara"/>
    <s v="03.03.10"/>
    <x v="40"/>
    <x v="0"/>
    <x v="5"/>
    <x v="4"/>
    <x v="0"/>
    <x v="0"/>
    <x v="0"/>
    <x v="0"/>
    <x v="0"/>
    <s v="2022-04-08"/>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180"/>
    <x v="4271"/>
    <x v="0"/>
    <x v="0"/>
    <x v="0"/>
    <s v="03.03.10"/>
    <x v="0"/>
    <x v="0"/>
    <x v="0"/>
    <s v="Receitas Da Câmara"/>
    <s v="03.03.10"/>
    <s v="Receitas Da Câmara"/>
    <s v="03.03.10"/>
    <x v="37"/>
    <x v="0"/>
    <x v="5"/>
    <x v="4"/>
    <x v="0"/>
    <x v="0"/>
    <x v="0"/>
    <x v="0"/>
    <x v="0"/>
    <s v="2022-04-08"/>
    <x v="0"/>
    <n v="24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0"/>
    <x v="4272"/>
    <x v="0"/>
    <x v="0"/>
    <x v="0"/>
    <s v="03.03.10"/>
    <x v="0"/>
    <x v="0"/>
    <x v="0"/>
    <s v="Receitas Da Câmara"/>
    <s v="03.03.10"/>
    <s v="Receitas Da Câmara"/>
    <s v="03.03.10"/>
    <x v="35"/>
    <x v="0"/>
    <x v="1"/>
    <x v="11"/>
    <x v="0"/>
    <x v="0"/>
    <x v="0"/>
    <x v="0"/>
    <x v="0"/>
    <s v="2022-04-08"/>
    <x v="0"/>
    <n v="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360"/>
    <x v="4273"/>
    <x v="0"/>
    <x v="0"/>
    <x v="0"/>
    <s v="03.03.10"/>
    <x v="0"/>
    <x v="0"/>
    <x v="0"/>
    <s v="Receitas Da Câmara"/>
    <s v="03.03.10"/>
    <s v="Receitas Da Câmara"/>
    <s v="03.03.10"/>
    <x v="48"/>
    <x v="0"/>
    <x v="5"/>
    <x v="4"/>
    <x v="0"/>
    <x v="0"/>
    <x v="0"/>
    <x v="0"/>
    <x v="0"/>
    <s v="2022-04-08"/>
    <x v="0"/>
    <n v="42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00"/>
    <x v="4274"/>
    <x v="0"/>
    <x v="0"/>
    <x v="0"/>
    <s v="03.03.10"/>
    <x v="0"/>
    <x v="0"/>
    <x v="0"/>
    <s v="Receitas Da Câmara"/>
    <s v="03.03.10"/>
    <s v="Receitas Da Câmara"/>
    <s v="03.03.10"/>
    <x v="34"/>
    <x v="0"/>
    <x v="5"/>
    <x v="4"/>
    <x v="0"/>
    <x v="0"/>
    <x v="0"/>
    <x v="0"/>
    <x v="0"/>
    <s v="2022-04-08"/>
    <x v="0"/>
    <n v="3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4275"/>
    <x v="0"/>
    <x v="0"/>
    <x v="0"/>
    <s v="03.03.10"/>
    <x v="0"/>
    <x v="0"/>
    <x v="0"/>
    <s v="Receitas Da Câmara"/>
    <s v="03.03.10"/>
    <s v="Receitas Da Câmara"/>
    <s v="03.03.10"/>
    <x v="39"/>
    <x v="0"/>
    <x v="5"/>
    <x v="4"/>
    <x v="0"/>
    <x v="0"/>
    <x v="0"/>
    <x v="0"/>
    <x v="0"/>
    <s v="2022-04-08"/>
    <x v="0"/>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4276"/>
    <x v="0"/>
    <x v="0"/>
    <x v="0"/>
    <s v="03.03.10"/>
    <x v="0"/>
    <x v="0"/>
    <x v="0"/>
    <s v="Receitas Da Câmara"/>
    <s v="03.03.10"/>
    <s v="Receitas Da Câmara"/>
    <s v="03.03.10"/>
    <x v="41"/>
    <x v="0"/>
    <x v="5"/>
    <x v="4"/>
    <x v="0"/>
    <x v="0"/>
    <x v="0"/>
    <x v="0"/>
    <x v="0"/>
    <s v="2022-04-08"/>
    <x v="0"/>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967"/>
    <x v="4277"/>
    <x v="0"/>
    <x v="0"/>
    <x v="0"/>
    <s v="03.03.10"/>
    <x v="0"/>
    <x v="0"/>
    <x v="0"/>
    <s v="Receitas Da Câmara"/>
    <s v="03.03.10"/>
    <s v="Receitas Da Câmara"/>
    <s v="03.03.10"/>
    <x v="38"/>
    <x v="0"/>
    <x v="1"/>
    <x v="1"/>
    <x v="0"/>
    <x v="0"/>
    <x v="0"/>
    <x v="0"/>
    <x v="0"/>
    <s v="2022-04-08"/>
    <x v="0"/>
    <n v="2396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4278"/>
    <x v="0"/>
    <x v="0"/>
    <x v="0"/>
    <s v="03.03.10"/>
    <x v="0"/>
    <x v="0"/>
    <x v="0"/>
    <s v="Receitas Da Câmara"/>
    <s v="03.03.10"/>
    <s v="Receitas Da Câmara"/>
    <s v="03.03.10"/>
    <x v="36"/>
    <x v="0"/>
    <x v="5"/>
    <x v="4"/>
    <x v="0"/>
    <x v="0"/>
    <x v="0"/>
    <x v="0"/>
    <x v="0"/>
    <s v="2022-04-08"/>
    <x v="0"/>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4279"/>
    <x v="0"/>
    <x v="0"/>
    <x v="0"/>
    <s v="03.03.10"/>
    <x v="0"/>
    <x v="0"/>
    <x v="0"/>
    <s v="Receitas Da Câmara"/>
    <s v="03.03.10"/>
    <s v="Receitas Da Câmara"/>
    <s v="03.03.10"/>
    <x v="51"/>
    <x v="0"/>
    <x v="5"/>
    <x v="4"/>
    <x v="0"/>
    <x v="0"/>
    <x v="0"/>
    <x v="0"/>
    <x v="0"/>
    <s v="2022-04-08"/>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0"/>
    <x v="4280"/>
    <x v="0"/>
    <x v="1"/>
    <x v="0"/>
    <s v="03.16.15"/>
    <x v="6"/>
    <x v="0"/>
    <x v="5"/>
    <s v="Direção Financeira"/>
    <s v="03.16.15"/>
    <s v="Direção Financeira"/>
    <s v="03.16.15"/>
    <x v="67"/>
    <x v="0"/>
    <x v="1"/>
    <x v="1"/>
    <x v="0"/>
    <x v="0"/>
    <x v="2"/>
    <x v="0"/>
    <x v="0"/>
    <s v="2022-04-12"/>
    <x v="0"/>
    <n v="11000"/>
    <x v="0"/>
    <m/>
    <x v="0"/>
    <m/>
    <x v="110"/>
    <n v="100476433"/>
    <x v="0"/>
    <x v="0"/>
    <s v="Direção Financeira"/>
    <s v="ORI"/>
    <x v="0"/>
    <m/>
    <x v="0"/>
    <x v="0"/>
    <x v="0"/>
    <x v="0"/>
    <x v="0"/>
    <x v="0"/>
    <x v="0"/>
    <x v="0"/>
    <x v="0"/>
    <x v="0"/>
    <x v="0"/>
    <s v="Direção Financeira"/>
    <x v="0"/>
    <x v="0"/>
    <x v="0"/>
    <x v="0"/>
    <x v="0"/>
    <x v="0"/>
    <x v="0"/>
    <s v="000000"/>
    <x v="0"/>
    <x v="0"/>
    <x v="0"/>
    <x v="0"/>
    <s v="Pagamento a favor Recoshop pela aquisição de 05 Tinteiro Brother LC3217 preto e color, para a impressora do Gabinete Técnico da CMSM, conforme documento em anexo."/>
  </r>
  <r>
    <x v="1"/>
    <n v="0"/>
    <n v="0"/>
    <n v="0"/>
    <n v="26187"/>
    <x v="4281"/>
    <x v="0"/>
    <x v="1"/>
    <x v="0"/>
    <s v="03.16.15"/>
    <x v="6"/>
    <x v="0"/>
    <x v="5"/>
    <s v="Direção Financeira"/>
    <s v="03.16.15"/>
    <s v="Direção Financeira"/>
    <s v="03.16.15"/>
    <x v="75"/>
    <x v="0"/>
    <x v="3"/>
    <x v="17"/>
    <x v="0"/>
    <x v="0"/>
    <x v="2"/>
    <x v="0"/>
    <x v="0"/>
    <s v="2022-04-12"/>
    <x v="0"/>
    <n v="26187"/>
    <x v="0"/>
    <m/>
    <x v="0"/>
    <m/>
    <x v="223"/>
    <n v="100394431"/>
    <x v="0"/>
    <x v="0"/>
    <s v="Direção Financeira"/>
    <s v="ORI"/>
    <x v="0"/>
    <m/>
    <x v="0"/>
    <x v="0"/>
    <x v="0"/>
    <x v="0"/>
    <x v="0"/>
    <x v="0"/>
    <x v="0"/>
    <x v="0"/>
    <x v="0"/>
    <x v="0"/>
    <x v="0"/>
    <s v="Direção Financeira"/>
    <x v="0"/>
    <x v="0"/>
    <x v="0"/>
    <x v="0"/>
    <x v="0"/>
    <x v="0"/>
    <x v="0"/>
    <s v="000000"/>
    <x v="0"/>
    <x v="0"/>
    <x v="0"/>
    <x v="0"/>
    <s v="PAgto a favor da Garantia, pelo pagto dos seguros das viaturas da Câmara ST-35-RT de 01/04/2022 a 30/09/2022, conforme documentos em anexo. "/>
  </r>
  <r>
    <x v="0"/>
    <n v="0"/>
    <n v="0"/>
    <n v="0"/>
    <n v="32000"/>
    <x v="4282"/>
    <x v="0"/>
    <x v="1"/>
    <x v="0"/>
    <s v="01.27.02.15"/>
    <x v="2"/>
    <x v="2"/>
    <x v="2"/>
    <s v="Saneamento básico"/>
    <s v="01.27.02"/>
    <s v="Saneamento básico"/>
    <s v="01.27.02"/>
    <x v="2"/>
    <x v="0"/>
    <x v="1"/>
    <x v="1"/>
    <x v="0"/>
    <x v="1"/>
    <x v="1"/>
    <x v="0"/>
    <x v="0"/>
    <s v="2022-04-13"/>
    <x v="0"/>
    <n v="320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a aquisição de 237.91 Lts de combustível destinado ao Camião de Recolha de Resíduos Urbano da CMSM, conforme proposta em anexo. "/>
  </r>
  <r>
    <x v="1"/>
    <n v="0"/>
    <n v="0"/>
    <n v="0"/>
    <n v="2000"/>
    <x v="4283"/>
    <x v="0"/>
    <x v="1"/>
    <x v="0"/>
    <s v="01.25.05.09"/>
    <x v="15"/>
    <x v="4"/>
    <x v="4"/>
    <s v="Saúde"/>
    <s v="01.25.05"/>
    <s v="Saúde"/>
    <s v="01.25.05"/>
    <x v="5"/>
    <x v="0"/>
    <x v="4"/>
    <x v="3"/>
    <x v="0"/>
    <x v="1"/>
    <x v="2"/>
    <x v="0"/>
    <x v="0"/>
    <s v="2022-04-13"/>
    <x v="0"/>
    <n v="2000"/>
    <x v="0"/>
    <m/>
    <x v="0"/>
    <m/>
    <x v="520"/>
    <n v="100476909"/>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ª. Maria Sábado Fernandes para aquisição de medicamento e realização de consultas, conforme documento em anexo."/>
  </r>
  <r>
    <x v="1"/>
    <n v="0"/>
    <n v="0"/>
    <n v="0"/>
    <n v="17000"/>
    <x v="4284"/>
    <x v="0"/>
    <x v="1"/>
    <x v="0"/>
    <s v="03.16.15"/>
    <x v="6"/>
    <x v="0"/>
    <x v="5"/>
    <s v="Direção Financeira"/>
    <s v="03.16.15"/>
    <s v="Direção Financeira"/>
    <s v="03.16.15"/>
    <x v="55"/>
    <x v="0"/>
    <x v="1"/>
    <x v="5"/>
    <x v="0"/>
    <x v="0"/>
    <x v="2"/>
    <x v="0"/>
    <x v="0"/>
    <s v="2022-04-13"/>
    <x v="0"/>
    <n v="17000"/>
    <x v="0"/>
    <m/>
    <x v="0"/>
    <m/>
    <x v="64"/>
    <n v="100477538"/>
    <x v="0"/>
    <x v="0"/>
    <s v="Direção Financeira"/>
    <s v="ORI"/>
    <x v="0"/>
    <m/>
    <x v="0"/>
    <x v="0"/>
    <x v="0"/>
    <x v="0"/>
    <x v="0"/>
    <x v="0"/>
    <x v="0"/>
    <x v="0"/>
    <x v="0"/>
    <x v="0"/>
    <x v="0"/>
    <s v="Direção Financeira"/>
    <x v="0"/>
    <x v="0"/>
    <x v="0"/>
    <x v="0"/>
    <x v="0"/>
    <x v="0"/>
    <x v="0"/>
    <s v="000000"/>
    <x v="0"/>
    <x v="0"/>
    <x v="0"/>
    <x v="0"/>
    <s v="Pagamento a favor de Oficina Mecânica Andre, pela reparação de macaco hidráulico, troca de correia do alternador, soldadura de balde de Maquina retroescavador CAT 424D, conforme proposta em anexo. "/>
  </r>
  <r>
    <x v="1"/>
    <n v="0"/>
    <n v="0"/>
    <n v="0"/>
    <n v="8000"/>
    <x v="4285"/>
    <x v="0"/>
    <x v="1"/>
    <x v="0"/>
    <s v="03.16.15"/>
    <x v="6"/>
    <x v="0"/>
    <x v="5"/>
    <s v="Direção Financeira"/>
    <s v="03.16.15"/>
    <s v="Direção Financeira"/>
    <s v="03.16.15"/>
    <x v="55"/>
    <x v="0"/>
    <x v="1"/>
    <x v="5"/>
    <x v="0"/>
    <x v="0"/>
    <x v="2"/>
    <x v="0"/>
    <x v="0"/>
    <s v="2022-04-13"/>
    <x v="0"/>
    <n v="8000"/>
    <x v="0"/>
    <m/>
    <x v="0"/>
    <m/>
    <x v="64"/>
    <n v="100477538"/>
    <x v="0"/>
    <x v="0"/>
    <s v="Direção Financeira"/>
    <s v="ORI"/>
    <x v="0"/>
    <m/>
    <x v="0"/>
    <x v="0"/>
    <x v="0"/>
    <x v="0"/>
    <x v="0"/>
    <x v="0"/>
    <x v="0"/>
    <x v="0"/>
    <x v="0"/>
    <x v="0"/>
    <x v="0"/>
    <s v="Direção Financeira"/>
    <x v="0"/>
    <x v="0"/>
    <x v="0"/>
    <x v="0"/>
    <x v="0"/>
    <x v="0"/>
    <x v="0"/>
    <s v="000000"/>
    <x v="0"/>
    <x v="0"/>
    <x v="0"/>
    <x v="0"/>
    <s v="Pagamento a favor de Oficina Mecânica André, pela substituição da bomba hidráulica e a respetiva perda de óleo hidráulico, conforme proposta em anexo."/>
  </r>
  <r>
    <x v="0"/>
    <n v="0"/>
    <n v="0"/>
    <n v="0"/>
    <n v="20000"/>
    <x v="4286"/>
    <x v="0"/>
    <x v="1"/>
    <x v="0"/>
    <s v="01.27.02.12"/>
    <x v="24"/>
    <x v="2"/>
    <x v="2"/>
    <s v="Saneamento básico"/>
    <s v="01.27.02"/>
    <s v="Saneamento básico"/>
    <s v="01.27.02"/>
    <x v="1"/>
    <x v="0"/>
    <x v="1"/>
    <x v="1"/>
    <x v="0"/>
    <x v="1"/>
    <x v="1"/>
    <x v="0"/>
    <x v="0"/>
    <s v="2022-04-13"/>
    <x v="0"/>
    <n v="2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a ligação de esgoto domiciliar, do contrato assinado aos 02 de outubro de 2020, conforme justificativo em anexo "/>
  </r>
  <r>
    <x v="1"/>
    <n v="0"/>
    <n v="0"/>
    <n v="0"/>
    <n v="20000"/>
    <x v="4287"/>
    <x v="0"/>
    <x v="1"/>
    <x v="0"/>
    <s v="01.25.03.09"/>
    <x v="40"/>
    <x v="4"/>
    <x v="4"/>
    <s v="Emprego e Formação profissional"/>
    <s v="01.25.03"/>
    <s v="Emprego e Formação profissional"/>
    <s v="01.25.03"/>
    <x v="4"/>
    <x v="0"/>
    <x v="3"/>
    <x v="2"/>
    <x v="0"/>
    <x v="1"/>
    <x v="2"/>
    <x v="0"/>
    <x v="0"/>
    <s v="2022-04-13"/>
    <x v="0"/>
    <n v="20000"/>
    <x v="0"/>
    <m/>
    <x v="0"/>
    <m/>
    <x v="521"/>
    <n v="100479325"/>
    <x v="0"/>
    <x v="0"/>
    <s v="Apoio a formação profissional"/>
    <s v="ORI"/>
    <x v="0"/>
    <m/>
    <x v="0"/>
    <x v="0"/>
    <x v="0"/>
    <x v="0"/>
    <x v="0"/>
    <x v="0"/>
    <x v="0"/>
    <x v="1"/>
    <x v="0"/>
    <x v="0"/>
    <x v="0"/>
    <s v="Apoio a formação profissional"/>
    <x v="0"/>
    <x v="0"/>
    <x v="0"/>
    <x v="0"/>
    <x v="1"/>
    <x v="0"/>
    <x v="0"/>
    <s v="000000"/>
    <x v="0"/>
    <x v="0"/>
    <x v="0"/>
    <x v="0"/>
    <s v="Apoio financeiro á favor da sr. Anilda de jesus Correia Ribeiro, um subcídio monetário para custear as despesas com formação, conforme documento em anexo."/>
  </r>
  <r>
    <x v="1"/>
    <n v="0"/>
    <n v="0"/>
    <n v="0"/>
    <n v="1500"/>
    <x v="4288"/>
    <x v="0"/>
    <x v="1"/>
    <x v="0"/>
    <s v="01.25.05.10"/>
    <x v="5"/>
    <x v="4"/>
    <x v="4"/>
    <s v="Saúde"/>
    <s v="01.25.05"/>
    <s v="Saúde"/>
    <s v="01.25.05"/>
    <x v="5"/>
    <x v="0"/>
    <x v="4"/>
    <x v="3"/>
    <x v="0"/>
    <x v="1"/>
    <x v="2"/>
    <x v="0"/>
    <x v="0"/>
    <s v="2022-04-13"/>
    <x v="0"/>
    <n v="1500"/>
    <x v="0"/>
    <m/>
    <x v="0"/>
    <m/>
    <x v="45"/>
    <n v="100478189"/>
    <x v="0"/>
    <x v="0"/>
    <s v="Assistencia social"/>
    <s v="ORI"/>
    <x v="0"/>
    <m/>
    <x v="0"/>
    <x v="0"/>
    <x v="0"/>
    <x v="0"/>
    <x v="0"/>
    <x v="0"/>
    <x v="0"/>
    <x v="1"/>
    <x v="0"/>
    <x v="0"/>
    <x v="0"/>
    <s v="Assistencia social"/>
    <x v="0"/>
    <x v="0"/>
    <x v="0"/>
    <x v="0"/>
    <x v="1"/>
    <x v="0"/>
    <x v="0"/>
    <s v="000000"/>
    <x v="0"/>
    <x v="0"/>
    <x v="0"/>
    <x v="0"/>
    <s v="Pagamento  a favor da Mercearia Inês Nunes, para aquisição de cesta básica, no âmbito luta contra Covide 19, da Sr. Maria de Fátima Horta Semedo, conforme justificativo em anexo."/>
  </r>
  <r>
    <x v="1"/>
    <n v="0"/>
    <n v="0"/>
    <n v="0"/>
    <n v="36000"/>
    <x v="4289"/>
    <x v="0"/>
    <x v="1"/>
    <x v="0"/>
    <s v="03.16.19"/>
    <x v="34"/>
    <x v="0"/>
    <x v="5"/>
    <s v="Direção de Inovação e Desporto"/>
    <s v="03.16.19"/>
    <s v="Direção de Inovação e Desporto"/>
    <s v="03.16.19"/>
    <x v="61"/>
    <x v="0"/>
    <x v="1"/>
    <x v="1"/>
    <x v="0"/>
    <x v="0"/>
    <x v="2"/>
    <x v="0"/>
    <x v="0"/>
    <s v="2022-04-13"/>
    <x v="0"/>
    <n v="36000"/>
    <x v="0"/>
    <m/>
    <x v="0"/>
    <m/>
    <x v="343"/>
    <n v="100477528"/>
    <x v="0"/>
    <x v="0"/>
    <s v="Direção de Inovação e Desporto"/>
    <s v="ORI"/>
    <x v="0"/>
    <m/>
    <x v="0"/>
    <x v="0"/>
    <x v="0"/>
    <x v="0"/>
    <x v="0"/>
    <x v="0"/>
    <x v="0"/>
    <x v="0"/>
    <x v="0"/>
    <x v="0"/>
    <x v="0"/>
    <s v="Direção de Inovação e Desporto"/>
    <x v="0"/>
    <x v="0"/>
    <x v="0"/>
    <x v="0"/>
    <x v="0"/>
    <x v="0"/>
    <x v="0"/>
    <s v="000000"/>
    <x v="0"/>
    <x v="0"/>
    <x v="0"/>
    <x v="0"/>
    <s v="Pagamento de senhas de presença a favor do Vereador Quinzinho Ferreira pela sua participação na 7ª,8ª e 9ª reunião ordenada da Camara, conforme documento em anexo  "/>
  </r>
  <r>
    <x v="1"/>
    <n v="0"/>
    <n v="0"/>
    <n v="0"/>
    <n v="500"/>
    <x v="4290"/>
    <x v="0"/>
    <x v="1"/>
    <x v="0"/>
    <s v="01.25.05.10"/>
    <x v="5"/>
    <x v="4"/>
    <x v="4"/>
    <s v="Saúde"/>
    <s v="01.25.05"/>
    <s v="Saúde"/>
    <s v="01.25.05"/>
    <x v="5"/>
    <x v="0"/>
    <x v="4"/>
    <x v="3"/>
    <x v="0"/>
    <x v="1"/>
    <x v="2"/>
    <x v="0"/>
    <x v="4"/>
    <s v="2022-01-26"/>
    <x v="1"/>
    <n v="500"/>
    <x v="0"/>
    <m/>
    <x v="0"/>
    <m/>
    <x v="522"/>
    <n v="100475761"/>
    <x v="0"/>
    <x v="0"/>
    <s v="Assistencia social"/>
    <s v="ORI"/>
    <x v="0"/>
    <m/>
    <x v="0"/>
    <x v="0"/>
    <x v="0"/>
    <x v="0"/>
    <x v="0"/>
    <x v="0"/>
    <x v="0"/>
    <x v="1"/>
    <x v="0"/>
    <x v="0"/>
    <x v="0"/>
    <s v="Assistencia social"/>
    <x v="0"/>
    <x v="0"/>
    <x v="0"/>
    <x v="0"/>
    <x v="1"/>
    <x v="0"/>
    <x v="0"/>
    <s v="000083"/>
    <x v="0"/>
    <x v="0"/>
    <x v="0"/>
    <x v="0"/>
    <s v="Apoio financeira a favor Maria Fátima Semedo, referente a transporte para consulta em assomada, conforme documento em anexo."/>
  </r>
  <r>
    <x v="1"/>
    <n v="0"/>
    <n v="0"/>
    <n v="0"/>
    <n v="45298"/>
    <x v="4291"/>
    <x v="0"/>
    <x v="1"/>
    <x v="0"/>
    <s v="03.16.15"/>
    <x v="6"/>
    <x v="0"/>
    <x v="5"/>
    <s v="Direção Financeira"/>
    <s v="03.16.15"/>
    <s v="Direção Financeira"/>
    <s v="03.16.15"/>
    <x v="67"/>
    <x v="0"/>
    <x v="1"/>
    <x v="1"/>
    <x v="0"/>
    <x v="0"/>
    <x v="2"/>
    <x v="0"/>
    <x v="5"/>
    <s v="2022-02-14"/>
    <x v="1"/>
    <n v="45298"/>
    <x v="0"/>
    <m/>
    <x v="0"/>
    <m/>
    <x v="125"/>
    <n v="100478159"/>
    <x v="0"/>
    <x v="0"/>
    <s v="Direção Financeira"/>
    <s v="ORI"/>
    <x v="0"/>
    <m/>
    <x v="0"/>
    <x v="0"/>
    <x v="0"/>
    <x v="0"/>
    <x v="0"/>
    <x v="0"/>
    <x v="0"/>
    <x v="0"/>
    <x v="0"/>
    <x v="0"/>
    <x v="0"/>
    <s v="Direção Financeira"/>
    <x v="0"/>
    <x v="0"/>
    <x v="0"/>
    <x v="0"/>
    <x v="0"/>
    <x v="0"/>
    <x v="0"/>
    <s v="000271"/>
    <x v="0"/>
    <x v="0"/>
    <x v="0"/>
    <x v="0"/>
    <s v="Pagamento a favor do Comerio Geral Sanches e Semedo pela aquisiçao de toner e  tinteiros, conforme documento em anexo."/>
  </r>
  <r>
    <x v="1"/>
    <n v="0"/>
    <n v="0"/>
    <n v="0"/>
    <n v="20000"/>
    <x v="4292"/>
    <x v="0"/>
    <x v="1"/>
    <x v="0"/>
    <s v="03.16.15"/>
    <x v="6"/>
    <x v="0"/>
    <x v="5"/>
    <s v="Direção Financeira"/>
    <s v="03.16.15"/>
    <s v="Direção Financeira"/>
    <s v="03.16.15"/>
    <x v="15"/>
    <x v="0"/>
    <x v="1"/>
    <x v="1"/>
    <x v="1"/>
    <x v="0"/>
    <x v="2"/>
    <x v="0"/>
    <x v="5"/>
    <s v="2022-02-14"/>
    <x v="1"/>
    <n v="20000"/>
    <x v="0"/>
    <m/>
    <x v="0"/>
    <m/>
    <x v="277"/>
    <n v="100438536"/>
    <x v="0"/>
    <x v="0"/>
    <s v="Direção Financeira"/>
    <s v="ORI"/>
    <x v="0"/>
    <m/>
    <x v="0"/>
    <x v="0"/>
    <x v="0"/>
    <x v="0"/>
    <x v="0"/>
    <x v="0"/>
    <x v="0"/>
    <x v="0"/>
    <x v="0"/>
    <x v="0"/>
    <x v="0"/>
    <s v="Direção Financeira"/>
    <x v="0"/>
    <x v="0"/>
    <x v="0"/>
    <x v="0"/>
    <x v="0"/>
    <x v="0"/>
    <x v="0"/>
    <s v="000278"/>
    <x v="0"/>
    <x v="0"/>
    <x v="0"/>
    <x v="0"/>
    <s v="Pagamento a favor da Srª. Hirondina Monteiro proviniente de adiantamento do sálario, conforme justificativa em anexo. "/>
  </r>
  <r>
    <x v="1"/>
    <n v="0"/>
    <n v="0"/>
    <n v="0"/>
    <n v="3312"/>
    <x v="4293"/>
    <x v="0"/>
    <x v="1"/>
    <x v="0"/>
    <s v="03.16.15"/>
    <x v="6"/>
    <x v="0"/>
    <x v="5"/>
    <s v="Direção Financeira"/>
    <s v="03.16.15"/>
    <s v="Direção Financeira"/>
    <s v="03.16.15"/>
    <x v="8"/>
    <x v="0"/>
    <x v="1"/>
    <x v="5"/>
    <x v="0"/>
    <x v="0"/>
    <x v="2"/>
    <x v="0"/>
    <x v="5"/>
    <s v="2022-02-22"/>
    <x v="1"/>
    <n v="3312"/>
    <x v="0"/>
    <m/>
    <x v="0"/>
    <m/>
    <x v="7"/>
    <n v="100391565"/>
    <x v="0"/>
    <x v="0"/>
    <s v="Direção Financeira"/>
    <s v="ORI"/>
    <x v="0"/>
    <m/>
    <x v="0"/>
    <x v="0"/>
    <x v="0"/>
    <x v="0"/>
    <x v="0"/>
    <x v="0"/>
    <x v="0"/>
    <x v="0"/>
    <x v="0"/>
    <x v="0"/>
    <x v="0"/>
    <s v="Direção Financeira"/>
    <x v="0"/>
    <x v="0"/>
    <x v="0"/>
    <x v="0"/>
    <x v="0"/>
    <x v="0"/>
    <x v="0"/>
    <s v="000340"/>
    <x v="0"/>
    <x v="0"/>
    <x v="0"/>
    <x v="0"/>
    <s v="Pagamento a favor da Imprensa Nacional de CV pela publicação de prorrogação da licença sem vencimento dos funcionários Avelina Correia Forte e de Albertino Gomes Furtado, conforme consta a proposta em anexo."/>
  </r>
  <r>
    <x v="1"/>
    <n v="0"/>
    <n v="0"/>
    <n v="0"/>
    <n v="1062"/>
    <x v="4294"/>
    <x v="0"/>
    <x v="1"/>
    <x v="0"/>
    <s v="01.25.05.10"/>
    <x v="5"/>
    <x v="4"/>
    <x v="4"/>
    <s v="Saúde"/>
    <s v="01.25.05"/>
    <s v="Saúde"/>
    <s v="01.25.05"/>
    <x v="5"/>
    <x v="0"/>
    <x v="4"/>
    <x v="3"/>
    <x v="0"/>
    <x v="1"/>
    <x v="2"/>
    <x v="0"/>
    <x v="2"/>
    <s v="2022-03-14"/>
    <x v="1"/>
    <n v="1062"/>
    <x v="0"/>
    <m/>
    <x v="0"/>
    <m/>
    <x v="5"/>
    <n v="100476920"/>
    <x v="0"/>
    <x v="0"/>
    <s v="Assistencia social"/>
    <s v="ORI"/>
    <x v="0"/>
    <m/>
    <x v="0"/>
    <x v="0"/>
    <x v="0"/>
    <x v="0"/>
    <x v="0"/>
    <x v="0"/>
    <x v="0"/>
    <x v="1"/>
    <x v="0"/>
    <x v="0"/>
    <x v="0"/>
    <s v="Assistencia social"/>
    <x v="0"/>
    <x v="0"/>
    <x v="0"/>
    <x v="0"/>
    <x v="1"/>
    <x v="0"/>
    <x v="0"/>
    <s v="000580"/>
    <x v="0"/>
    <x v="0"/>
    <x v="0"/>
    <x v="0"/>
    <s v="Pagmento a favor da empresa Felisberto Carvalho Auto, referete de uma garrafa de Gáz Butano de 6kg da Sra. Claudina Perreira Borges,  conforme proposta e factura em anexo."/>
  </r>
  <r>
    <x v="1"/>
    <n v="0"/>
    <n v="0"/>
    <n v="0"/>
    <n v="168128"/>
    <x v="4295"/>
    <x v="0"/>
    <x v="1"/>
    <x v="0"/>
    <s v="03.16.15"/>
    <x v="6"/>
    <x v="0"/>
    <x v="5"/>
    <s v="Direção Financeira"/>
    <s v="03.16.15"/>
    <s v="Direção Financeira"/>
    <s v="03.16.15"/>
    <x v="59"/>
    <x v="0"/>
    <x v="1"/>
    <x v="1"/>
    <x v="0"/>
    <x v="0"/>
    <x v="2"/>
    <x v="0"/>
    <x v="5"/>
    <s v="2022-02-28"/>
    <x v="1"/>
    <n v="168128"/>
    <x v="0"/>
    <m/>
    <x v="0"/>
    <m/>
    <x v="0"/>
    <n v="100474914"/>
    <x v="0"/>
    <x v="0"/>
    <s v="Direção Financeira"/>
    <s v="ORI"/>
    <x v="0"/>
    <m/>
    <x v="0"/>
    <x v="0"/>
    <x v="0"/>
    <x v="0"/>
    <x v="0"/>
    <x v="0"/>
    <x v="0"/>
    <x v="0"/>
    <x v="0"/>
    <x v="0"/>
    <x v="0"/>
    <s v="Direção Financeira"/>
    <x v="0"/>
    <x v="0"/>
    <x v="0"/>
    <x v="0"/>
    <x v="0"/>
    <x v="0"/>
    <x v="0"/>
    <s v="099999"/>
    <x v="0"/>
    <x v="0"/>
    <x v="0"/>
    <x v="0"/>
    <s v="Pagamento de Juros de empréstimos 07, referente ao mês de janeiro, conforme extrato em anexo."/>
  </r>
  <r>
    <x v="0"/>
    <n v="0"/>
    <n v="0"/>
    <n v="0"/>
    <n v="121678"/>
    <x v="4296"/>
    <x v="0"/>
    <x v="1"/>
    <x v="0"/>
    <s v="03.16.15"/>
    <x v="6"/>
    <x v="0"/>
    <x v="5"/>
    <s v="Direção Financeira"/>
    <s v="03.16.15"/>
    <s v="Direção Financeira"/>
    <s v="03.16.15"/>
    <x v="33"/>
    <x v="0"/>
    <x v="1"/>
    <x v="1"/>
    <x v="0"/>
    <x v="0"/>
    <x v="1"/>
    <x v="0"/>
    <x v="5"/>
    <s v="2022-02-28"/>
    <x v="1"/>
    <n v="121678"/>
    <x v="0"/>
    <m/>
    <x v="0"/>
    <m/>
    <x v="0"/>
    <n v="100474914"/>
    <x v="0"/>
    <x v="0"/>
    <s v="Direção Financeira"/>
    <s v="ORI"/>
    <x v="0"/>
    <m/>
    <x v="0"/>
    <x v="0"/>
    <x v="0"/>
    <x v="0"/>
    <x v="0"/>
    <x v="0"/>
    <x v="0"/>
    <x v="1"/>
    <x v="0"/>
    <x v="0"/>
    <x v="0"/>
    <s v="Direção Financeira"/>
    <x v="0"/>
    <x v="0"/>
    <x v="0"/>
    <x v="0"/>
    <x v="0"/>
    <x v="0"/>
    <x v="0"/>
    <s v="099999"/>
    <x v="0"/>
    <x v="0"/>
    <x v="0"/>
    <x v="0"/>
    <s v="Pagamento de amortização de empréstimos 07, referente ao mês de janeiro, conforme extrato em anexo.   "/>
  </r>
  <r>
    <x v="0"/>
    <n v="0"/>
    <n v="0"/>
    <n v="0"/>
    <n v="3225"/>
    <x v="4297"/>
    <x v="0"/>
    <x v="1"/>
    <x v="0"/>
    <s v="01.27.06.41"/>
    <x v="12"/>
    <x v="2"/>
    <x v="2"/>
    <s v="Requalificação Urbana e habitação"/>
    <s v="01.27.06"/>
    <s v="Requalificação Urbana e habitação"/>
    <s v="01.27.06"/>
    <x v="12"/>
    <x v="0"/>
    <x v="1"/>
    <x v="1"/>
    <x v="0"/>
    <x v="1"/>
    <x v="1"/>
    <x v="0"/>
    <x v="2"/>
    <s v="2022-03-31"/>
    <x v="1"/>
    <n v="3225"/>
    <x v="0"/>
    <m/>
    <x v="0"/>
    <m/>
    <x v="3"/>
    <n v="100474696"/>
    <x v="0"/>
    <x v="1"/>
    <s v="Reabilitação de Jardins Infantis e Escolas do EBI"/>
    <s v="ORI"/>
    <x v="0"/>
    <s v="RJEBI"/>
    <x v="0"/>
    <x v="0"/>
    <x v="0"/>
    <x v="0"/>
    <x v="0"/>
    <x v="0"/>
    <x v="0"/>
    <x v="1"/>
    <x v="0"/>
    <x v="0"/>
    <x v="0"/>
    <s v="Reabilitação de Jardins Infantis e Escolas do EBI"/>
    <x v="0"/>
    <x v="0"/>
    <x v="0"/>
    <x v="0"/>
    <x v="1"/>
    <x v="0"/>
    <x v="0"/>
    <s v="000718"/>
    <x v="0"/>
    <x v="0"/>
    <x v="1"/>
    <x v="0"/>
    <s v="Pagamento a favor do Sr. Nelson Monteiro, referente a trabalhos de proteção da escadaria de acesso a escola de Hortelão com bambu, conforme proposta em anexo."/>
  </r>
  <r>
    <x v="0"/>
    <n v="0"/>
    <n v="0"/>
    <n v="0"/>
    <n v="18275"/>
    <x v="4297"/>
    <x v="0"/>
    <x v="1"/>
    <x v="0"/>
    <s v="01.27.06.41"/>
    <x v="12"/>
    <x v="2"/>
    <x v="2"/>
    <s v="Requalificação Urbana e habitação"/>
    <s v="01.27.06"/>
    <s v="Requalificação Urbana e habitação"/>
    <s v="01.27.06"/>
    <x v="12"/>
    <x v="0"/>
    <x v="1"/>
    <x v="1"/>
    <x v="0"/>
    <x v="1"/>
    <x v="1"/>
    <x v="0"/>
    <x v="2"/>
    <s v="2022-03-31"/>
    <x v="1"/>
    <n v="18275"/>
    <x v="0"/>
    <m/>
    <x v="0"/>
    <m/>
    <x v="357"/>
    <n v="100479010"/>
    <x v="0"/>
    <x v="0"/>
    <s v="Reabilitação de Jardins Infantis e Escolas do EBI"/>
    <s v="ORI"/>
    <x v="0"/>
    <s v="RJEBI"/>
    <x v="0"/>
    <x v="0"/>
    <x v="0"/>
    <x v="0"/>
    <x v="0"/>
    <x v="0"/>
    <x v="0"/>
    <x v="1"/>
    <x v="0"/>
    <x v="0"/>
    <x v="0"/>
    <s v="Reabilitação de Jardins Infantis e Escolas do EBI"/>
    <x v="0"/>
    <x v="0"/>
    <x v="0"/>
    <x v="0"/>
    <x v="1"/>
    <x v="0"/>
    <x v="0"/>
    <s v="000718"/>
    <x v="0"/>
    <x v="0"/>
    <x v="0"/>
    <x v="0"/>
    <s v="Pagamento a favor do Sr. Nelson Monteiro, referente a trabalhos de proteção da escadaria de acesso a escola de Hortelão com bambu, conforme proposta em anexo."/>
  </r>
  <r>
    <x v="1"/>
    <n v="0"/>
    <n v="0"/>
    <n v="0"/>
    <n v="2620"/>
    <x v="4298"/>
    <x v="0"/>
    <x v="1"/>
    <x v="0"/>
    <s v="03.16.15"/>
    <x v="6"/>
    <x v="0"/>
    <x v="5"/>
    <s v="Direção Financeira"/>
    <s v="03.16.15"/>
    <s v="Direção Financeira"/>
    <s v="03.16.15"/>
    <x v="23"/>
    <x v="0"/>
    <x v="1"/>
    <x v="1"/>
    <x v="0"/>
    <x v="0"/>
    <x v="2"/>
    <x v="0"/>
    <x v="0"/>
    <s v="2022-04-26"/>
    <x v="0"/>
    <n v="2620"/>
    <x v="0"/>
    <m/>
    <x v="0"/>
    <m/>
    <x v="0"/>
    <n v="100474914"/>
    <x v="0"/>
    <x v="0"/>
    <s v="Direção Financeira"/>
    <s v="ORI"/>
    <x v="0"/>
    <m/>
    <x v="0"/>
    <x v="0"/>
    <x v="0"/>
    <x v="0"/>
    <x v="0"/>
    <x v="0"/>
    <x v="0"/>
    <x v="0"/>
    <x v="0"/>
    <x v="0"/>
    <x v="0"/>
    <s v="Direção Financeira"/>
    <x v="0"/>
    <x v="0"/>
    <x v="0"/>
    <x v="0"/>
    <x v="0"/>
    <x v="0"/>
    <x v="0"/>
    <s v="000000"/>
    <x v="0"/>
    <x v="0"/>
    <x v="0"/>
    <x v="0"/>
    <s v="Despesa pela aquisição de batas cirurgias, toucas e termómetro Digital, para a 2ª edição de curso de curta duração no âmbito e manuseamento e conservação de pescado na escola do mar, polo de santiago, conforme proposta em anexo."/>
  </r>
  <r>
    <x v="1"/>
    <n v="0"/>
    <n v="0"/>
    <n v="0"/>
    <n v="660"/>
    <x v="4299"/>
    <x v="0"/>
    <x v="0"/>
    <x v="0"/>
    <s v="03.03.10"/>
    <x v="0"/>
    <x v="0"/>
    <x v="0"/>
    <s v="Receitas Da Câmara"/>
    <s v="03.03.10"/>
    <s v="Receitas Da Câmara"/>
    <s v="03.03.10"/>
    <x v="48"/>
    <x v="0"/>
    <x v="5"/>
    <x v="4"/>
    <x v="0"/>
    <x v="0"/>
    <x v="0"/>
    <x v="0"/>
    <x v="0"/>
    <s v="2022-04-19"/>
    <x v="0"/>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70"/>
    <x v="4300"/>
    <x v="0"/>
    <x v="0"/>
    <x v="0"/>
    <s v="03.03.10"/>
    <x v="0"/>
    <x v="0"/>
    <x v="0"/>
    <s v="Receitas Da Câmara"/>
    <s v="03.03.10"/>
    <s v="Receitas Da Câmara"/>
    <s v="03.03.10"/>
    <x v="34"/>
    <x v="0"/>
    <x v="5"/>
    <x v="4"/>
    <x v="0"/>
    <x v="0"/>
    <x v="0"/>
    <x v="0"/>
    <x v="0"/>
    <s v="2022-04-19"/>
    <x v="0"/>
    <n v="4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4301"/>
    <x v="0"/>
    <x v="0"/>
    <x v="0"/>
    <s v="03.03.10"/>
    <x v="0"/>
    <x v="0"/>
    <x v="0"/>
    <s v="Receitas Da Câmara"/>
    <s v="03.03.10"/>
    <s v="Receitas Da Câmara"/>
    <s v="03.03.10"/>
    <x v="37"/>
    <x v="0"/>
    <x v="5"/>
    <x v="4"/>
    <x v="0"/>
    <x v="0"/>
    <x v="0"/>
    <x v="0"/>
    <x v="0"/>
    <s v="2022-04-19"/>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5922"/>
    <x v="4302"/>
    <x v="0"/>
    <x v="0"/>
    <x v="0"/>
    <s v="03.03.10"/>
    <x v="0"/>
    <x v="0"/>
    <x v="0"/>
    <s v="Receitas Da Câmara"/>
    <s v="03.03.10"/>
    <s v="Receitas Da Câmara"/>
    <s v="03.03.10"/>
    <x v="38"/>
    <x v="0"/>
    <x v="1"/>
    <x v="1"/>
    <x v="0"/>
    <x v="0"/>
    <x v="0"/>
    <x v="0"/>
    <x v="0"/>
    <s v="2022-04-19"/>
    <x v="0"/>
    <n v="14592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00"/>
    <x v="4303"/>
    <x v="0"/>
    <x v="0"/>
    <x v="0"/>
    <s v="03.03.10"/>
    <x v="0"/>
    <x v="0"/>
    <x v="0"/>
    <s v="Receitas Da Câmara"/>
    <s v="03.03.10"/>
    <s v="Receitas Da Câmara"/>
    <s v="03.03.10"/>
    <x v="35"/>
    <x v="0"/>
    <x v="1"/>
    <x v="11"/>
    <x v="0"/>
    <x v="0"/>
    <x v="0"/>
    <x v="0"/>
    <x v="0"/>
    <s v="2022-04-19"/>
    <x v="0"/>
    <n v="8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4304"/>
    <x v="0"/>
    <x v="0"/>
    <x v="0"/>
    <s v="03.03.10"/>
    <x v="0"/>
    <x v="0"/>
    <x v="0"/>
    <s v="Receitas Da Câmara"/>
    <s v="03.03.10"/>
    <s v="Receitas Da Câmara"/>
    <s v="03.03.10"/>
    <x v="40"/>
    <x v="0"/>
    <x v="5"/>
    <x v="4"/>
    <x v="0"/>
    <x v="0"/>
    <x v="0"/>
    <x v="0"/>
    <x v="0"/>
    <s v="2022-04-19"/>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0"/>
    <x v="4305"/>
    <x v="0"/>
    <x v="0"/>
    <x v="0"/>
    <s v="03.03.10"/>
    <x v="0"/>
    <x v="0"/>
    <x v="0"/>
    <s v="Receitas Da Câmara"/>
    <s v="03.03.10"/>
    <s v="Receitas Da Câmara"/>
    <s v="03.03.10"/>
    <x v="35"/>
    <x v="0"/>
    <x v="1"/>
    <x v="11"/>
    <x v="0"/>
    <x v="0"/>
    <x v="0"/>
    <x v="0"/>
    <x v="0"/>
    <s v="2022-04-28"/>
    <x v="0"/>
    <n v="1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4306"/>
    <x v="0"/>
    <x v="0"/>
    <x v="0"/>
    <s v="03.03.10"/>
    <x v="0"/>
    <x v="0"/>
    <x v="0"/>
    <s v="Receitas Da Câmara"/>
    <s v="03.03.10"/>
    <s v="Receitas Da Câmara"/>
    <s v="03.03.10"/>
    <x v="44"/>
    <x v="0"/>
    <x v="5"/>
    <x v="4"/>
    <x v="0"/>
    <x v="0"/>
    <x v="0"/>
    <x v="0"/>
    <x v="0"/>
    <s v="2022-04-28"/>
    <x v="0"/>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4307"/>
    <x v="0"/>
    <x v="0"/>
    <x v="0"/>
    <s v="03.03.10"/>
    <x v="0"/>
    <x v="0"/>
    <x v="0"/>
    <s v="Receitas Da Câmara"/>
    <s v="03.03.10"/>
    <s v="Receitas Da Câmara"/>
    <s v="03.03.10"/>
    <x v="37"/>
    <x v="0"/>
    <x v="5"/>
    <x v="4"/>
    <x v="0"/>
    <x v="0"/>
    <x v="0"/>
    <x v="0"/>
    <x v="0"/>
    <s v="2022-04-28"/>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40"/>
    <x v="4308"/>
    <x v="0"/>
    <x v="0"/>
    <x v="0"/>
    <s v="03.03.10"/>
    <x v="0"/>
    <x v="0"/>
    <x v="0"/>
    <s v="Receitas Da Câmara"/>
    <s v="03.03.10"/>
    <s v="Receitas Da Câmara"/>
    <s v="03.03.10"/>
    <x v="38"/>
    <x v="0"/>
    <x v="1"/>
    <x v="1"/>
    <x v="0"/>
    <x v="0"/>
    <x v="0"/>
    <x v="0"/>
    <x v="0"/>
    <s v="2022-04-28"/>
    <x v="0"/>
    <n v="57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0"/>
    <x v="4309"/>
    <x v="0"/>
    <x v="0"/>
    <x v="0"/>
    <s v="03.03.10"/>
    <x v="0"/>
    <x v="0"/>
    <x v="0"/>
    <s v="Receitas Da Câmara"/>
    <s v="03.03.10"/>
    <s v="Receitas Da Câmara"/>
    <s v="03.03.10"/>
    <x v="39"/>
    <x v="0"/>
    <x v="5"/>
    <x v="4"/>
    <x v="0"/>
    <x v="0"/>
    <x v="0"/>
    <x v="0"/>
    <x v="0"/>
    <s v="2022-04-28"/>
    <x v="0"/>
    <n v="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4310"/>
    <x v="0"/>
    <x v="0"/>
    <x v="0"/>
    <s v="03.03.10"/>
    <x v="0"/>
    <x v="0"/>
    <x v="0"/>
    <s v="Receitas Da Câmara"/>
    <s v="03.03.10"/>
    <s v="Receitas Da Câmara"/>
    <s v="03.03.10"/>
    <x v="36"/>
    <x v="0"/>
    <x v="5"/>
    <x v="4"/>
    <x v="0"/>
    <x v="0"/>
    <x v="0"/>
    <x v="0"/>
    <x v="0"/>
    <s v="2022-04-28"/>
    <x v="0"/>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80"/>
    <x v="4311"/>
    <x v="0"/>
    <x v="0"/>
    <x v="0"/>
    <s v="03.03.10"/>
    <x v="0"/>
    <x v="0"/>
    <x v="0"/>
    <s v="Receitas Da Câmara"/>
    <s v="03.03.10"/>
    <s v="Receitas Da Câmara"/>
    <s v="03.03.10"/>
    <x v="34"/>
    <x v="0"/>
    <x v="5"/>
    <x v="4"/>
    <x v="0"/>
    <x v="0"/>
    <x v="0"/>
    <x v="0"/>
    <x v="0"/>
    <s v="2022-04-28"/>
    <x v="0"/>
    <n v="6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0"/>
    <x v="4312"/>
    <x v="0"/>
    <x v="0"/>
    <x v="0"/>
    <s v="03.03.10"/>
    <x v="0"/>
    <x v="0"/>
    <x v="0"/>
    <s v="Receitas Da Câmara"/>
    <s v="03.03.10"/>
    <s v="Receitas Da Câmara"/>
    <s v="03.03.10"/>
    <x v="40"/>
    <x v="0"/>
    <x v="5"/>
    <x v="4"/>
    <x v="0"/>
    <x v="0"/>
    <x v="0"/>
    <x v="0"/>
    <x v="0"/>
    <s v="2022-04-28"/>
    <x v="0"/>
    <n v="5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140"/>
    <x v="4313"/>
    <x v="0"/>
    <x v="1"/>
    <x v="0"/>
    <s v="01.27.02.11"/>
    <x v="14"/>
    <x v="2"/>
    <x v="2"/>
    <s v="Saneamento básico"/>
    <s v="01.27.02"/>
    <s v="Saneamento básico"/>
    <s v="01.27.02"/>
    <x v="4"/>
    <x v="0"/>
    <x v="3"/>
    <x v="2"/>
    <x v="0"/>
    <x v="1"/>
    <x v="2"/>
    <x v="0"/>
    <x v="1"/>
    <s v="2022-05-02"/>
    <x v="0"/>
    <n v="1614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120 Lts de combustível destinados a maquina retroescavadora CAT 424 D nos trabalhos de investimentos nas obras do projeto de pocilgas e currais comunitário, conforme fatura e proposta em anexo.  "/>
  </r>
  <r>
    <x v="1"/>
    <n v="0"/>
    <n v="0"/>
    <n v="0"/>
    <n v="30000"/>
    <x v="4314"/>
    <x v="0"/>
    <x v="1"/>
    <x v="0"/>
    <s v="01.25.02.15"/>
    <x v="36"/>
    <x v="4"/>
    <x v="4"/>
    <s v="desporto"/>
    <s v="01.25.02"/>
    <s v="desporto"/>
    <s v="01.25.02"/>
    <x v="4"/>
    <x v="0"/>
    <x v="3"/>
    <x v="2"/>
    <x v="0"/>
    <x v="1"/>
    <x v="2"/>
    <x v="0"/>
    <x v="1"/>
    <s v="2022-05-02"/>
    <x v="0"/>
    <n v="30000"/>
    <x v="0"/>
    <m/>
    <x v="0"/>
    <m/>
    <x v="523"/>
    <n v="10047511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Apoio ao segunda prestação favor de Associação Desportiva Recreativa- ROCK clube federado para época desportiva 2021/2022, conforme proposta em anexo.  "/>
  </r>
  <r>
    <x v="1"/>
    <n v="0"/>
    <n v="0"/>
    <n v="0"/>
    <n v="1600"/>
    <x v="4315"/>
    <x v="0"/>
    <x v="1"/>
    <x v="0"/>
    <s v="03.16.15"/>
    <x v="6"/>
    <x v="0"/>
    <x v="5"/>
    <s v="Direção Financeira"/>
    <s v="03.16.15"/>
    <s v="Direção Financeira"/>
    <s v="03.16.15"/>
    <x v="76"/>
    <x v="0"/>
    <x v="3"/>
    <x v="18"/>
    <x v="0"/>
    <x v="0"/>
    <x v="2"/>
    <x v="0"/>
    <x v="1"/>
    <s v="2022-05-02"/>
    <x v="0"/>
    <n v="1600"/>
    <x v="0"/>
    <m/>
    <x v="0"/>
    <m/>
    <x v="462"/>
    <n v="100403441"/>
    <x v="0"/>
    <x v="0"/>
    <s v="Direção Financeira"/>
    <s v="ORI"/>
    <x v="0"/>
    <m/>
    <x v="0"/>
    <x v="0"/>
    <x v="0"/>
    <x v="0"/>
    <x v="0"/>
    <x v="0"/>
    <x v="0"/>
    <x v="0"/>
    <x v="0"/>
    <x v="0"/>
    <x v="0"/>
    <s v="Direção Financeira"/>
    <x v="0"/>
    <x v="0"/>
    <x v="0"/>
    <x v="0"/>
    <x v="0"/>
    <x v="0"/>
    <x v="0"/>
    <s v="000000"/>
    <x v="0"/>
    <x v="0"/>
    <x v="0"/>
    <x v="0"/>
    <s v="Pagamento a favor da Maria Segunda Correia, pela comparticipação da taxa de curralagem dos gados apanhado na via publica, conforme a tabela de emolumentos municipal e os recibos em anexo. "/>
  </r>
  <r>
    <x v="1"/>
    <n v="0"/>
    <n v="0"/>
    <n v="0"/>
    <n v="1000"/>
    <x v="4316"/>
    <x v="0"/>
    <x v="1"/>
    <x v="0"/>
    <s v="01.25.05.09"/>
    <x v="15"/>
    <x v="4"/>
    <x v="4"/>
    <s v="Saúde"/>
    <s v="01.25.05"/>
    <s v="Saúde"/>
    <s v="01.25.05"/>
    <x v="5"/>
    <x v="0"/>
    <x v="4"/>
    <x v="3"/>
    <x v="0"/>
    <x v="1"/>
    <x v="2"/>
    <x v="0"/>
    <x v="1"/>
    <s v="2022-05-02"/>
    <x v="0"/>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ª. Arcangela Mendes Furtado, para realização de consultas e dialises, conforme proposta em anexo."/>
  </r>
  <r>
    <x v="1"/>
    <n v="0"/>
    <n v="0"/>
    <n v="0"/>
    <n v="15330"/>
    <x v="4317"/>
    <x v="0"/>
    <x v="1"/>
    <x v="0"/>
    <s v="03.16.25"/>
    <x v="13"/>
    <x v="0"/>
    <x v="5"/>
    <s v="Direção dos  Recursos Humanos"/>
    <s v="03.16.25"/>
    <s v="Direção dos  Recursos Humanos"/>
    <s v="03.16.25"/>
    <x v="26"/>
    <x v="0"/>
    <x v="4"/>
    <x v="8"/>
    <x v="0"/>
    <x v="0"/>
    <x v="2"/>
    <x v="0"/>
    <x v="1"/>
    <s v="2022-05-02"/>
    <x v="0"/>
    <n v="15330"/>
    <x v="0"/>
    <m/>
    <x v="0"/>
    <m/>
    <x v="29"/>
    <n v="100252964"/>
    <x v="0"/>
    <x v="0"/>
    <s v="Direção dos  Recursos Humanos"/>
    <s v="ORI"/>
    <x v="0"/>
    <m/>
    <x v="0"/>
    <x v="0"/>
    <x v="0"/>
    <x v="0"/>
    <x v="0"/>
    <x v="0"/>
    <x v="0"/>
    <x v="1"/>
    <x v="0"/>
    <x v="0"/>
    <x v="0"/>
    <s v="Direção dos  Recursos Humanos"/>
    <x v="0"/>
    <x v="0"/>
    <x v="0"/>
    <x v="0"/>
    <x v="0"/>
    <x v="0"/>
    <x v="0"/>
    <s v="000000"/>
    <x v="0"/>
    <x v="0"/>
    <x v="0"/>
    <x v="0"/>
    <s v="Pagamento de 5ª Prestação de Subsidio Por morte a favor de José Maria Lopes de Oliveira, conforme proposta em anexo.  "/>
  </r>
  <r>
    <x v="1"/>
    <n v="0"/>
    <n v="0"/>
    <n v="0"/>
    <n v="1000"/>
    <x v="4318"/>
    <x v="0"/>
    <x v="1"/>
    <x v="0"/>
    <s v="01.25.05.10"/>
    <x v="5"/>
    <x v="4"/>
    <x v="4"/>
    <s v="Saúde"/>
    <s v="01.25.05"/>
    <s v="Saúde"/>
    <s v="01.25.05"/>
    <x v="5"/>
    <x v="0"/>
    <x v="4"/>
    <x v="3"/>
    <x v="0"/>
    <x v="1"/>
    <x v="2"/>
    <x v="0"/>
    <x v="1"/>
    <s v="2022-05-02"/>
    <x v="0"/>
    <n v="1000"/>
    <x v="0"/>
    <m/>
    <x v="0"/>
    <m/>
    <x v="144"/>
    <n v="100477146"/>
    <x v="0"/>
    <x v="0"/>
    <s v="Assistencia social"/>
    <s v="ORI"/>
    <x v="0"/>
    <m/>
    <x v="0"/>
    <x v="0"/>
    <x v="0"/>
    <x v="0"/>
    <x v="0"/>
    <x v="0"/>
    <x v="0"/>
    <x v="1"/>
    <x v="0"/>
    <x v="0"/>
    <x v="0"/>
    <s v="Assistencia social"/>
    <x v="0"/>
    <x v="0"/>
    <x v="0"/>
    <x v="0"/>
    <x v="1"/>
    <x v="0"/>
    <x v="0"/>
    <s v="000000"/>
    <x v="0"/>
    <x v="0"/>
    <x v="0"/>
    <x v="0"/>
    <s v="Apoio Financeiro a favor da Srª. Eloisa dos Reis Cardoso, para aquuisição de cestas básicas, conforme proposta em anexo."/>
  </r>
  <r>
    <x v="1"/>
    <n v="0"/>
    <n v="0"/>
    <n v="0"/>
    <n v="3000"/>
    <x v="4319"/>
    <x v="0"/>
    <x v="1"/>
    <x v="0"/>
    <s v="01.25.01.10"/>
    <x v="25"/>
    <x v="4"/>
    <x v="4"/>
    <s v="Educação"/>
    <s v="01.25.01"/>
    <s v="Educação"/>
    <s v="01.25.01"/>
    <x v="4"/>
    <x v="0"/>
    <x v="3"/>
    <x v="2"/>
    <x v="0"/>
    <x v="1"/>
    <x v="2"/>
    <x v="0"/>
    <x v="1"/>
    <s v="2022-05-02"/>
    <x v="0"/>
    <n v="3000"/>
    <x v="0"/>
    <m/>
    <x v="0"/>
    <m/>
    <x v="195"/>
    <n v="100477044"/>
    <x v="0"/>
    <x v="0"/>
    <s v="Transporte escolar"/>
    <s v="ORI"/>
    <x v="0"/>
    <m/>
    <x v="0"/>
    <x v="0"/>
    <x v="0"/>
    <x v="0"/>
    <x v="0"/>
    <x v="0"/>
    <x v="0"/>
    <x v="1"/>
    <x v="0"/>
    <x v="0"/>
    <x v="0"/>
    <s v="Transporte escolar"/>
    <x v="0"/>
    <x v="0"/>
    <x v="0"/>
    <x v="0"/>
    <x v="1"/>
    <x v="0"/>
    <x v="0"/>
    <s v="000000"/>
    <x v="0"/>
    <x v="0"/>
    <x v="0"/>
    <x v="0"/>
    <s v="Paio a favor da Sra. Zulmira Fernandes Landim, para transporte escolar, conforme proposta em anexo."/>
  </r>
  <r>
    <x v="1"/>
    <n v="0"/>
    <n v="0"/>
    <n v="0"/>
    <n v="3150"/>
    <x v="4320"/>
    <x v="0"/>
    <x v="1"/>
    <x v="0"/>
    <s v="01.27.04.10"/>
    <x v="4"/>
    <x v="2"/>
    <x v="2"/>
    <s v="Infra-Estruturas e Transportes"/>
    <s v="01.27.04"/>
    <s v="Infra-Estruturas e Transportes"/>
    <s v="01.27.04"/>
    <x v="4"/>
    <x v="0"/>
    <x v="3"/>
    <x v="2"/>
    <x v="0"/>
    <x v="1"/>
    <x v="2"/>
    <x v="0"/>
    <x v="1"/>
    <s v="2022-05-02"/>
    <x v="0"/>
    <n v="315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e José Luis de Carvalho Gomes da Veiga, referente a trabalhos de limpeza, conforme proposta em anexo. "/>
  </r>
  <r>
    <x v="1"/>
    <n v="0"/>
    <n v="0"/>
    <n v="0"/>
    <n v="17850"/>
    <x v="4320"/>
    <x v="0"/>
    <x v="1"/>
    <x v="0"/>
    <s v="01.27.04.10"/>
    <x v="4"/>
    <x v="2"/>
    <x v="2"/>
    <s v="Infra-Estruturas e Transportes"/>
    <s v="01.27.04"/>
    <s v="Infra-Estruturas e Transportes"/>
    <s v="01.27.04"/>
    <x v="4"/>
    <x v="0"/>
    <x v="3"/>
    <x v="2"/>
    <x v="0"/>
    <x v="1"/>
    <x v="2"/>
    <x v="0"/>
    <x v="1"/>
    <s v="2022-05-02"/>
    <x v="0"/>
    <n v="17850"/>
    <x v="0"/>
    <m/>
    <x v="0"/>
    <m/>
    <x v="524"/>
    <n v="10024974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José Luis de Carvalho Gomes da Veiga, referente a trabalhos de limpeza, conforme proposta em anexo. "/>
  </r>
  <r>
    <x v="1"/>
    <n v="0"/>
    <n v="0"/>
    <n v="0"/>
    <n v="25500"/>
    <x v="4321"/>
    <x v="0"/>
    <x v="1"/>
    <x v="0"/>
    <s v="01.25.01.10"/>
    <x v="25"/>
    <x v="4"/>
    <x v="4"/>
    <s v="Educação"/>
    <s v="01.25.01"/>
    <s v="Educação"/>
    <s v="01.25.01"/>
    <x v="4"/>
    <x v="0"/>
    <x v="3"/>
    <x v="2"/>
    <x v="0"/>
    <x v="1"/>
    <x v="2"/>
    <x v="0"/>
    <x v="1"/>
    <s v="2022-05-02"/>
    <x v="0"/>
    <n v="25500"/>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174,53 Lts de combustível destinados as viaturas pesadas de passageiro em serviço do transporte escolar, conforme fatura e proposta em anexo. "/>
  </r>
  <r>
    <x v="1"/>
    <n v="0"/>
    <n v="0"/>
    <n v="0"/>
    <n v="12648"/>
    <x v="4322"/>
    <x v="0"/>
    <x v="1"/>
    <x v="0"/>
    <s v="01.25.05.10"/>
    <x v="5"/>
    <x v="4"/>
    <x v="4"/>
    <s v="Saúde"/>
    <s v="01.25.05"/>
    <s v="Saúde"/>
    <s v="01.25.05"/>
    <x v="5"/>
    <x v="0"/>
    <x v="4"/>
    <x v="3"/>
    <x v="0"/>
    <x v="1"/>
    <x v="2"/>
    <x v="0"/>
    <x v="1"/>
    <s v="2022-05-02"/>
    <x v="0"/>
    <n v="12648"/>
    <x v="0"/>
    <m/>
    <x v="0"/>
    <m/>
    <x v="80"/>
    <n v="100476775"/>
    <x v="0"/>
    <x v="0"/>
    <s v="Assistencia social"/>
    <s v="ORI"/>
    <x v="0"/>
    <m/>
    <x v="0"/>
    <x v="0"/>
    <x v="0"/>
    <x v="0"/>
    <x v="0"/>
    <x v="0"/>
    <x v="0"/>
    <x v="1"/>
    <x v="0"/>
    <x v="0"/>
    <x v="0"/>
    <s v="Assistencia social"/>
    <x v="0"/>
    <x v="0"/>
    <x v="0"/>
    <x v="0"/>
    <x v="1"/>
    <x v="0"/>
    <x v="0"/>
    <s v="000000"/>
    <x v="0"/>
    <x v="0"/>
    <x v="0"/>
    <x v="0"/>
    <s v=" Apoio financeira a favor da Sr. Cesaltina Pereira Gomes, para pagamento dividas de luz eletrica, conforme proposta em anexo.   "/>
  </r>
  <r>
    <x v="1"/>
    <n v="0"/>
    <n v="0"/>
    <n v="0"/>
    <n v="55745"/>
    <x v="4323"/>
    <x v="0"/>
    <x v="1"/>
    <x v="0"/>
    <s v="03.16.15"/>
    <x v="6"/>
    <x v="0"/>
    <x v="5"/>
    <s v="Direção Financeira"/>
    <s v="03.16.15"/>
    <s v="Direção Financeira"/>
    <s v="03.16.15"/>
    <x v="13"/>
    <x v="0"/>
    <x v="1"/>
    <x v="5"/>
    <x v="0"/>
    <x v="0"/>
    <x v="2"/>
    <x v="0"/>
    <x v="1"/>
    <s v="2022-05-02"/>
    <x v="0"/>
    <n v="55745"/>
    <x v="0"/>
    <m/>
    <x v="0"/>
    <m/>
    <x v="150"/>
    <n v="100391960"/>
    <x v="0"/>
    <x v="0"/>
    <s v="Direção Financeira"/>
    <s v="ORI"/>
    <x v="0"/>
    <m/>
    <x v="0"/>
    <x v="0"/>
    <x v="0"/>
    <x v="0"/>
    <x v="0"/>
    <x v="0"/>
    <x v="0"/>
    <x v="0"/>
    <x v="0"/>
    <x v="0"/>
    <x v="0"/>
    <s v="Direção Financeira"/>
    <x v="0"/>
    <x v="0"/>
    <x v="0"/>
    <x v="0"/>
    <x v="0"/>
    <x v="0"/>
    <x v="0"/>
    <s v="000000"/>
    <x v="0"/>
    <x v="0"/>
    <x v="0"/>
    <x v="0"/>
    <s v="Pagamento a favor de CV Móvel, pela serviço prestado com plafão dos funcionários, conforme anexo. "/>
  </r>
  <r>
    <x v="0"/>
    <n v="0"/>
    <n v="0"/>
    <n v="0"/>
    <n v="450"/>
    <x v="4324"/>
    <x v="0"/>
    <x v="1"/>
    <x v="0"/>
    <s v="01.28.01.08"/>
    <x v="30"/>
    <x v="5"/>
    <x v="6"/>
    <s v="Habitação Social"/>
    <s v="01.28.01"/>
    <s v="Habitação Social"/>
    <s v="01.28.01"/>
    <x v="1"/>
    <x v="0"/>
    <x v="1"/>
    <x v="1"/>
    <x v="0"/>
    <x v="1"/>
    <x v="1"/>
    <x v="0"/>
    <x v="1"/>
    <s v="2022-05-02"/>
    <x v="0"/>
    <n v="450"/>
    <x v="0"/>
    <m/>
    <x v="0"/>
    <m/>
    <x v="3"/>
    <n v="100474696"/>
    <x v="0"/>
    <x v="1"/>
    <s v="Habitações Sociais"/>
    <s v="ORI"/>
    <x v="0"/>
    <s v="HS"/>
    <x v="0"/>
    <x v="0"/>
    <x v="0"/>
    <x v="0"/>
    <x v="0"/>
    <x v="0"/>
    <x v="0"/>
    <x v="1"/>
    <x v="0"/>
    <x v="0"/>
    <x v="0"/>
    <s v="Habitações Sociais"/>
    <x v="0"/>
    <x v="0"/>
    <x v="0"/>
    <x v="0"/>
    <x v="1"/>
    <x v="0"/>
    <x v="0"/>
    <s v="000000"/>
    <x v="0"/>
    <x v="0"/>
    <x v="1"/>
    <x v="0"/>
    <s v="Pagamento a favor de José Augusto Furtado, pelo serviço de transporte de água, para trabalhos na habitação social da Sra. Leopoldina Mendes, conforme proposta em anexo."/>
  </r>
  <r>
    <x v="0"/>
    <n v="0"/>
    <n v="0"/>
    <n v="0"/>
    <n v="2550"/>
    <x v="4324"/>
    <x v="0"/>
    <x v="1"/>
    <x v="0"/>
    <s v="01.28.01.08"/>
    <x v="30"/>
    <x v="5"/>
    <x v="6"/>
    <s v="Habitação Social"/>
    <s v="01.28.01"/>
    <s v="Habitação Social"/>
    <s v="01.28.01"/>
    <x v="1"/>
    <x v="0"/>
    <x v="1"/>
    <x v="1"/>
    <x v="0"/>
    <x v="1"/>
    <x v="1"/>
    <x v="0"/>
    <x v="1"/>
    <s v="2022-05-02"/>
    <x v="0"/>
    <n v="2550"/>
    <x v="0"/>
    <m/>
    <x v="0"/>
    <m/>
    <x v="525"/>
    <n v="100395315"/>
    <x v="0"/>
    <x v="0"/>
    <s v="Habitações Sociais"/>
    <s v="ORI"/>
    <x v="0"/>
    <s v="HS"/>
    <x v="0"/>
    <x v="0"/>
    <x v="0"/>
    <x v="0"/>
    <x v="0"/>
    <x v="0"/>
    <x v="0"/>
    <x v="1"/>
    <x v="0"/>
    <x v="0"/>
    <x v="0"/>
    <s v="Habitações Sociais"/>
    <x v="0"/>
    <x v="0"/>
    <x v="0"/>
    <x v="0"/>
    <x v="1"/>
    <x v="0"/>
    <x v="0"/>
    <s v="000000"/>
    <x v="0"/>
    <x v="0"/>
    <x v="0"/>
    <x v="0"/>
    <s v="Pagamento a favor de José Augusto Furtado, pelo serviço de transporte de água, para trabalhos na habitação social da Sra. Leopoldina Mendes, conforme proposta em anexo."/>
  </r>
  <r>
    <x v="1"/>
    <n v="0"/>
    <n v="0"/>
    <n v="0"/>
    <n v="3150"/>
    <x v="4325"/>
    <x v="0"/>
    <x v="1"/>
    <x v="0"/>
    <s v="01.27.04.10"/>
    <x v="4"/>
    <x v="2"/>
    <x v="2"/>
    <s v="Infra-Estruturas e Transportes"/>
    <s v="01.27.04"/>
    <s v="Infra-Estruturas e Transportes"/>
    <s v="01.27.04"/>
    <x v="4"/>
    <x v="0"/>
    <x v="3"/>
    <x v="2"/>
    <x v="0"/>
    <x v="1"/>
    <x v="2"/>
    <x v="0"/>
    <x v="1"/>
    <s v="2022-05-02"/>
    <x v="0"/>
    <n v="315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Jovelino Mendes Cardoso, referente aos trabalhos de limpeza do poço em Mangue Sete Ribeira, no âmbito do Plano de Metigação e Emprego Público, conforme proposta em anexo."/>
  </r>
  <r>
    <x v="1"/>
    <n v="0"/>
    <n v="0"/>
    <n v="0"/>
    <n v="17850"/>
    <x v="4325"/>
    <x v="0"/>
    <x v="1"/>
    <x v="0"/>
    <s v="01.27.04.10"/>
    <x v="4"/>
    <x v="2"/>
    <x v="2"/>
    <s v="Infra-Estruturas e Transportes"/>
    <s v="01.27.04"/>
    <s v="Infra-Estruturas e Transportes"/>
    <s v="01.27.04"/>
    <x v="4"/>
    <x v="0"/>
    <x v="3"/>
    <x v="2"/>
    <x v="0"/>
    <x v="1"/>
    <x v="2"/>
    <x v="0"/>
    <x v="1"/>
    <s v="2022-05-02"/>
    <x v="0"/>
    <n v="17850"/>
    <x v="0"/>
    <m/>
    <x v="0"/>
    <m/>
    <x v="526"/>
    <n v="10047933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Jovelino Mendes Cardoso, referente aos trabalhos de limpeza do poço em Mangue Sete Ribeira, no âmbito do Plano de Metigação e Emprego Público, conforme proposta em anexo."/>
  </r>
  <r>
    <x v="1"/>
    <n v="0"/>
    <n v="0"/>
    <n v="0"/>
    <n v="1656"/>
    <x v="4326"/>
    <x v="0"/>
    <x v="1"/>
    <x v="0"/>
    <s v="03.16.15"/>
    <x v="6"/>
    <x v="0"/>
    <x v="5"/>
    <s v="Direção Financeira"/>
    <s v="03.16.15"/>
    <s v="Direção Financeira"/>
    <s v="03.16.15"/>
    <x v="8"/>
    <x v="0"/>
    <x v="1"/>
    <x v="5"/>
    <x v="0"/>
    <x v="0"/>
    <x v="2"/>
    <x v="0"/>
    <x v="1"/>
    <s v="2022-05-02"/>
    <x v="0"/>
    <n v="1656"/>
    <x v="0"/>
    <m/>
    <x v="0"/>
    <m/>
    <x v="7"/>
    <n v="100391565"/>
    <x v="0"/>
    <x v="0"/>
    <s v="Direção Financeira"/>
    <s v="ORI"/>
    <x v="0"/>
    <m/>
    <x v="0"/>
    <x v="0"/>
    <x v="0"/>
    <x v="0"/>
    <x v="0"/>
    <x v="0"/>
    <x v="0"/>
    <x v="0"/>
    <x v="0"/>
    <x v="0"/>
    <x v="0"/>
    <s v="Direção Financeira"/>
    <x v="0"/>
    <x v="0"/>
    <x v="0"/>
    <x v="0"/>
    <x v="0"/>
    <x v="0"/>
    <x v="0"/>
    <s v="000000"/>
    <x v="0"/>
    <x v="0"/>
    <x v="0"/>
    <x v="0"/>
    <s v="Pagamento a favor da Imprensa nacional de cabo Verde, pela publicação no B.O, IIª série, estrato de despacho Nº__/2022 de 25 de Abril referente a reclassificação de funcionário, Elton Saliny Gomes de Pina, conforme justificativos em anexo. "/>
  </r>
  <r>
    <x v="0"/>
    <n v="0"/>
    <n v="0"/>
    <n v="0"/>
    <n v="496080"/>
    <x v="4327"/>
    <x v="0"/>
    <x v="1"/>
    <x v="0"/>
    <s v="01.25.02.17"/>
    <x v="8"/>
    <x v="4"/>
    <x v="4"/>
    <s v="desporto"/>
    <s v="01.25.02"/>
    <s v="desporto"/>
    <s v="01.25.02"/>
    <x v="1"/>
    <x v="0"/>
    <x v="1"/>
    <x v="1"/>
    <x v="0"/>
    <x v="1"/>
    <x v="1"/>
    <x v="0"/>
    <x v="1"/>
    <s v="2022-05-02"/>
    <x v="0"/>
    <n v="496080"/>
    <x v="0"/>
    <m/>
    <x v="0"/>
    <m/>
    <x v="486"/>
    <n v="100477849"/>
    <x v="0"/>
    <x v="0"/>
    <s v="Construção e Reabilitação de Placas Desportivas"/>
    <s v="ORI"/>
    <x v="0"/>
    <m/>
    <x v="0"/>
    <x v="0"/>
    <x v="0"/>
    <x v="0"/>
    <x v="0"/>
    <x v="0"/>
    <x v="0"/>
    <x v="1"/>
    <x v="0"/>
    <x v="0"/>
    <x v="0"/>
    <s v="Construção e Reabilitação de Placas Desportivas"/>
    <x v="0"/>
    <x v="0"/>
    <x v="0"/>
    <x v="0"/>
    <x v="1"/>
    <x v="0"/>
    <x v="0"/>
    <s v="000000"/>
    <x v="0"/>
    <x v="0"/>
    <x v="0"/>
    <x v="0"/>
    <s v="Pagamento a favor da Empresa Zegos Artes, referente aos trabalhos de pintura da placa desportiva de Achada Bolanha, conforme proposta em anexo."/>
  </r>
  <r>
    <x v="1"/>
    <n v="0"/>
    <n v="0"/>
    <n v="0"/>
    <n v="15527"/>
    <x v="4328"/>
    <x v="0"/>
    <x v="1"/>
    <x v="0"/>
    <s v="03.16.15"/>
    <x v="6"/>
    <x v="0"/>
    <x v="5"/>
    <s v="Direção Financeira"/>
    <s v="03.16.15"/>
    <s v="Direção Financeira"/>
    <s v="03.16.15"/>
    <x v="75"/>
    <x v="0"/>
    <x v="3"/>
    <x v="17"/>
    <x v="0"/>
    <x v="0"/>
    <x v="2"/>
    <x v="0"/>
    <x v="1"/>
    <s v="2022-05-02"/>
    <x v="0"/>
    <n v="15527"/>
    <x v="0"/>
    <m/>
    <x v="0"/>
    <m/>
    <x v="223"/>
    <n v="100394431"/>
    <x v="0"/>
    <x v="0"/>
    <s v="Direção Financeira"/>
    <s v="ORI"/>
    <x v="0"/>
    <m/>
    <x v="0"/>
    <x v="0"/>
    <x v="0"/>
    <x v="0"/>
    <x v="0"/>
    <x v="0"/>
    <x v="0"/>
    <x v="0"/>
    <x v="0"/>
    <x v="0"/>
    <x v="0"/>
    <s v="Direção Financeira"/>
    <x v="0"/>
    <x v="0"/>
    <x v="0"/>
    <x v="0"/>
    <x v="0"/>
    <x v="0"/>
    <x v="0"/>
    <s v="000000"/>
    <x v="0"/>
    <x v="0"/>
    <x v="0"/>
    <x v="0"/>
    <s v="Pagamento a favor da Garantia, pelo seguro da viatura, St-12-OI  período 30/04/2022 ate 29/10/2022, conforme documento em anexo. "/>
  </r>
  <r>
    <x v="1"/>
    <n v="0"/>
    <n v="0"/>
    <n v="0"/>
    <n v="10000"/>
    <x v="4329"/>
    <x v="0"/>
    <x v="1"/>
    <x v="0"/>
    <s v="03.16.18"/>
    <x v="23"/>
    <x v="0"/>
    <x v="5"/>
    <s v="Direção Juventude e Cultura "/>
    <s v="03.16.18"/>
    <s v="Direção Juventude e Cultura "/>
    <s v="03.16.18"/>
    <x v="9"/>
    <x v="0"/>
    <x v="1"/>
    <x v="5"/>
    <x v="0"/>
    <x v="0"/>
    <x v="2"/>
    <x v="0"/>
    <x v="1"/>
    <s v="2022-05-03"/>
    <x v="0"/>
    <n v="10000"/>
    <x v="0"/>
    <m/>
    <x v="0"/>
    <m/>
    <x v="320"/>
    <n v="100136426"/>
    <x v="0"/>
    <x v="0"/>
    <s v="Direção Juventude e Cultura "/>
    <s v="ORI"/>
    <x v="0"/>
    <m/>
    <x v="0"/>
    <x v="0"/>
    <x v="0"/>
    <x v="0"/>
    <x v="0"/>
    <x v="0"/>
    <x v="0"/>
    <x v="1"/>
    <x v="0"/>
    <x v="0"/>
    <x v="0"/>
    <s v="Direção Juventude e Cultura "/>
    <x v="0"/>
    <x v="0"/>
    <x v="0"/>
    <x v="0"/>
    <x v="0"/>
    <x v="0"/>
    <x v="0"/>
    <s v="000000"/>
    <x v="0"/>
    <x v="0"/>
    <x v="0"/>
    <x v="0"/>
    <s v="Ajuda de custo a favor Albertino Julio Aurora Pina, aquando a sua deslocação deslocação a Ilha de Boa Vista em Missão de serviço, conforme documento em anexo."/>
  </r>
  <r>
    <x v="0"/>
    <n v="0"/>
    <n v="0"/>
    <n v="0"/>
    <n v="525"/>
    <x v="1542"/>
    <x v="0"/>
    <x v="1"/>
    <x v="0"/>
    <s v="01.27.02.08"/>
    <x v="57"/>
    <x v="2"/>
    <x v="2"/>
    <s v="Saneamento básico"/>
    <s v="01.27.02"/>
    <s v="Saneamento básico"/>
    <s v="01.27.02"/>
    <x v="1"/>
    <x v="0"/>
    <x v="1"/>
    <x v="1"/>
    <x v="0"/>
    <x v="1"/>
    <x v="1"/>
    <x v="0"/>
    <x v="1"/>
    <s v="2022-05-03"/>
    <x v="0"/>
    <n v="525"/>
    <x v="0"/>
    <m/>
    <x v="0"/>
    <m/>
    <x v="3"/>
    <n v="100474696"/>
    <x v="0"/>
    <x v="1"/>
    <s v="Manutenção de cemiterios"/>
    <s v="ORI"/>
    <x v="0"/>
    <m/>
    <x v="0"/>
    <x v="0"/>
    <x v="0"/>
    <x v="0"/>
    <x v="0"/>
    <x v="0"/>
    <x v="0"/>
    <x v="1"/>
    <x v="0"/>
    <x v="0"/>
    <x v="0"/>
    <s v="Manutenção de cemiterios"/>
    <x v="0"/>
    <x v="0"/>
    <x v="0"/>
    <x v="0"/>
    <x v="1"/>
    <x v="0"/>
    <x v="0"/>
    <s v="000000"/>
    <x v="0"/>
    <x v="0"/>
    <x v="1"/>
    <x v="0"/>
    <s v="Pagamento a favor do Sr. Geremias Sanches Soares, pelo trabalho de coveiro realizado no cemitério de Bolanha, no mês de abril de 2022, conforme proposta em anexo."/>
  </r>
  <r>
    <x v="1"/>
    <n v="0"/>
    <n v="0"/>
    <n v="0"/>
    <n v="3450"/>
    <x v="4330"/>
    <x v="0"/>
    <x v="1"/>
    <x v="0"/>
    <s v="03.16.15"/>
    <x v="6"/>
    <x v="0"/>
    <x v="5"/>
    <s v="Direção Financeira"/>
    <s v="03.16.15"/>
    <s v="Direção Financeira"/>
    <s v="03.16.15"/>
    <x v="53"/>
    <x v="0"/>
    <x v="1"/>
    <x v="5"/>
    <x v="0"/>
    <x v="0"/>
    <x v="2"/>
    <x v="0"/>
    <x v="4"/>
    <s v="2022-01-24"/>
    <x v="1"/>
    <n v="3450"/>
    <x v="0"/>
    <m/>
    <x v="0"/>
    <m/>
    <x v="200"/>
    <n v="100400796"/>
    <x v="0"/>
    <x v="0"/>
    <s v="Direção Financeira"/>
    <s v="ORI"/>
    <x v="0"/>
    <m/>
    <x v="0"/>
    <x v="0"/>
    <x v="0"/>
    <x v="0"/>
    <x v="0"/>
    <x v="0"/>
    <x v="0"/>
    <x v="0"/>
    <x v="0"/>
    <x v="0"/>
    <x v="0"/>
    <s v="Direção Financeira"/>
    <x v="0"/>
    <x v="0"/>
    <x v="0"/>
    <x v="0"/>
    <x v="0"/>
    <x v="0"/>
    <x v="0"/>
    <s v="000000"/>
    <x v="0"/>
    <x v="0"/>
    <x v="0"/>
    <x v="0"/>
    <s v="Pagamento a favor ITAC, referente a expeçam de Tayota Dina da CMSM, St- 27-RU."/>
  </r>
  <r>
    <x v="1"/>
    <n v="0"/>
    <n v="0"/>
    <n v="0"/>
    <n v="3750"/>
    <x v="4331"/>
    <x v="0"/>
    <x v="1"/>
    <x v="0"/>
    <s v="01.25.05.10"/>
    <x v="5"/>
    <x v="4"/>
    <x v="4"/>
    <s v="Saúde"/>
    <s v="01.25.05"/>
    <s v="Saúde"/>
    <s v="01.25.05"/>
    <x v="5"/>
    <x v="0"/>
    <x v="4"/>
    <x v="3"/>
    <x v="0"/>
    <x v="1"/>
    <x v="2"/>
    <x v="0"/>
    <x v="5"/>
    <s v="2022-02-03"/>
    <x v="1"/>
    <n v="3750"/>
    <x v="0"/>
    <m/>
    <x v="0"/>
    <m/>
    <x v="6"/>
    <n v="100391123"/>
    <x v="0"/>
    <x v="0"/>
    <s v="Assistencia social"/>
    <s v="ORI"/>
    <x v="0"/>
    <m/>
    <x v="0"/>
    <x v="0"/>
    <x v="0"/>
    <x v="0"/>
    <x v="0"/>
    <x v="0"/>
    <x v="0"/>
    <x v="1"/>
    <x v="0"/>
    <x v="0"/>
    <x v="0"/>
    <s v="Assistencia social"/>
    <x v="0"/>
    <x v="0"/>
    <x v="0"/>
    <x v="0"/>
    <x v="1"/>
    <x v="0"/>
    <x v="0"/>
    <s v="000202"/>
    <x v="0"/>
    <x v="0"/>
    <x v="0"/>
    <x v="0"/>
    <s v=" Despesa realizada para despacho de donativo recebido para apoio social, conforme documento em anexo.  "/>
  </r>
  <r>
    <x v="1"/>
    <n v="0"/>
    <n v="0"/>
    <n v="0"/>
    <n v="21045"/>
    <x v="4332"/>
    <x v="0"/>
    <x v="1"/>
    <x v="0"/>
    <s v="03.16.15"/>
    <x v="6"/>
    <x v="0"/>
    <x v="5"/>
    <s v="Direção Financeira"/>
    <s v="03.16.15"/>
    <s v="Direção Financeira"/>
    <s v="03.16.15"/>
    <x v="23"/>
    <x v="0"/>
    <x v="1"/>
    <x v="1"/>
    <x v="0"/>
    <x v="0"/>
    <x v="2"/>
    <x v="0"/>
    <x v="5"/>
    <s v="2022-02-14"/>
    <x v="1"/>
    <n v="21045"/>
    <x v="0"/>
    <m/>
    <x v="0"/>
    <m/>
    <x v="313"/>
    <n v="100479291"/>
    <x v="0"/>
    <x v="0"/>
    <s v="Direção Financeira"/>
    <s v="ORI"/>
    <x v="0"/>
    <m/>
    <x v="0"/>
    <x v="0"/>
    <x v="0"/>
    <x v="0"/>
    <x v="0"/>
    <x v="0"/>
    <x v="0"/>
    <x v="0"/>
    <x v="0"/>
    <x v="0"/>
    <x v="0"/>
    <s v="Direção Financeira"/>
    <x v="0"/>
    <x v="0"/>
    <x v="0"/>
    <x v="0"/>
    <x v="0"/>
    <x v="0"/>
    <x v="0"/>
    <s v="000270"/>
    <x v="0"/>
    <x v="0"/>
    <x v="0"/>
    <x v="0"/>
    <s v="Pagamento a favor de African Line referente a aquisiçao de fardamentos para os seguranças da Camara Municipal, conforme fatura em anexo."/>
  </r>
  <r>
    <x v="1"/>
    <n v="0"/>
    <n v="0"/>
    <n v="0"/>
    <n v="3000"/>
    <x v="4333"/>
    <x v="0"/>
    <x v="1"/>
    <x v="0"/>
    <s v="03.16.02"/>
    <x v="31"/>
    <x v="0"/>
    <x v="5"/>
    <s v="Gabinete do Presidente"/>
    <s v="03.16.02"/>
    <s v="Gabinete do Presidente"/>
    <s v="03.16.02"/>
    <x v="9"/>
    <x v="0"/>
    <x v="1"/>
    <x v="5"/>
    <x v="0"/>
    <x v="0"/>
    <x v="2"/>
    <x v="0"/>
    <x v="5"/>
    <s v="2022-02-16"/>
    <x v="1"/>
    <n v="3000"/>
    <x v="0"/>
    <m/>
    <x v="0"/>
    <m/>
    <x v="61"/>
    <n v="100444140"/>
    <x v="0"/>
    <x v="0"/>
    <s v="Gabinete do Presidente"/>
    <s v="ORI"/>
    <x v="0"/>
    <m/>
    <x v="0"/>
    <x v="0"/>
    <x v="0"/>
    <x v="0"/>
    <x v="0"/>
    <x v="0"/>
    <x v="0"/>
    <x v="0"/>
    <x v="0"/>
    <x v="0"/>
    <x v="0"/>
    <s v="Gabinete do Presidente"/>
    <x v="0"/>
    <x v="0"/>
    <x v="0"/>
    <x v="0"/>
    <x v="0"/>
    <x v="0"/>
    <x v="0"/>
    <s v="000293"/>
    <x v="0"/>
    <x v="0"/>
    <x v="0"/>
    <x v="0"/>
    <s v="Ajuda de custo a favor do Sr. Presidente Herménio Celso Silva Fernandes pela sua deslocação a cidade da Praia no dia 10 de fevereiro, conforme justificativa em anexo."/>
  </r>
  <r>
    <x v="1"/>
    <n v="0"/>
    <n v="0"/>
    <n v="0"/>
    <n v="92000"/>
    <x v="4334"/>
    <x v="0"/>
    <x v="1"/>
    <x v="0"/>
    <s v="01.28.03.06"/>
    <x v="69"/>
    <x v="5"/>
    <x v="6"/>
    <s v="Proteção Social"/>
    <s v="01.28.03"/>
    <s v="Proteção Social"/>
    <s v="01.28.03"/>
    <x v="4"/>
    <x v="0"/>
    <x v="3"/>
    <x v="2"/>
    <x v="0"/>
    <x v="1"/>
    <x v="2"/>
    <x v="0"/>
    <x v="5"/>
    <s v="2022-02-25"/>
    <x v="1"/>
    <n v="92000"/>
    <x v="0"/>
    <m/>
    <x v="0"/>
    <m/>
    <x v="0"/>
    <n v="100474914"/>
    <x v="0"/>
    <x v="0"/>
    <s v="Apoio a Crianças Vulneráveis "/>
    <s v="ORI"/>
    <x v="0"/>
    <s v="ACV"/>
    <x v="0"/>
    <x v="0"/>
    <x v="0"/>
    <x v="0"/>
    <x v="0"/>
    <x v="0"/>
    <x v="0"/>
    <x v="1"/>
    <x v="0"/>
    <x v="0"/>
    <x v="0"/>
    <s v="Apoio a Crianças Vulneráveis "/>
    <x v="0"/>
    <x v="0"/>
    <x v="0"/>
    <x v="0"/>
    <x v="1"/>
    <x v="0"/>
    <x v="0"/>
    <s v="000428"/>
    <x v="0"/>
    <x v="0"/>
    <x v="0"/>
    <x v="0"/>
    <s v=" Pagamento de apoio concedido a favor das crianças vulneráveis do concelho referente ao mês de Fevereiro 2022, conforme documento em anexo.   "/>
  </r>
  <r>
    <x v="1"/>
    <n v="0"/>
    <n v="0"/>
    <n v="0"/>
    <n v="47094"/>
    <x v="4335"/>
    <x v="0"/>
    <x v="1"/>
    <x v="0"/>
    <s v="03.16.15"/>
    <x v="6"/>
    <x v="0"/>
    <x v="5"/>
    <s v="Direção Financeira"/>
    <s v="03.16.15"/>
    <s v="Direção Financeira"/>
    <s v="03.16.15"/>
    <x v="75"/>
    <x v="0"/>
    <x v="3"/>
    <x v="17"/>
    <x v="0"/>
    <x v="0"/>
    <x v="2"/>
    <x v="0"/>
    <x v="2"/>
    <s v="2022-03-04"/>
    <x v="1"/>
    <n v="47094"/>
    <x v="0"/>
    <m/>
    <x v="0"/>
    <m/>
    <x v="223"/>
    <n v="100394431"/>
    <x v="0"/>
    <x v="0"/>
    <s v="Direção Financeira"/>
    <s v="ORI"/>
    <x v="0"/>
    <m/>
    <x v="0"/>
    <x v="0"/>
    <x v="0"/>
    <x v="0"/>
    <x v="0"/>
    <x v="0"/>
    <x v="0"/>
    <x v="0"/>
    <x v="0"/>
    <x v="0"/>
    <x v="0"/>
    <s v="Direção Financeira"/>
    <x v="0"/>
    <x v="0"/>
    <x v="0"/>
    <x v="0"/>
    <x v="0"/>
    <x v="0"/>
    <x v="0"/>
    <s v="000496"/>
    <x v="0"/>
    <x v="0"/>
    <x v="0"/>
    <x v="0"/>
    <s v="PAgto a favor da Garantia, pelo seguros das viaturas da Câmara,St-59-UR,St-03-Qj,ST-93-UQ,ST-70-UQ e ST-29-MJ , conforme documentos em anexo."/>
  </r>
  <r>
    <x v="1"/>
    <n v="0"/>
    <n v="0"/>
    <n v="0"/>
    <n v="2844"/>
    <x v="4336"/>
    <x v="0"/>
    <x v="1"/>
    <x v="0"/>
    <s v="03.16.16"/>
    <x v="32"/>
    <x v="0"/>
    <x v="5"/>
    <s v="Direção Ambiente e Saneamento "/>
    <s v="03.16.16"/>
    <s v="Direção Ambiente e Saneamento "/>
    <s v="03.16.16"/>
    <x v="62"/>
    <x v="0"/>
    <x v="1"/>
    <x v="1"/>
    <x v="0"/>
    <x v="0"/>
    <x v="2"/>
    <x v="0"/>
    <x v="2"/>
    <s v="2022-03-04"/>
    <x v="1"/>
    <n v="2844"/>
    <x v="0"/>
    <m/>
    <x v="0"/>
    <m/>
    <x v="298"/>
    <n v="100475804"/>
    <x v="0"/>
    <x v="0"/>
    <s v="Direção Ambiente e Saneamento "/>
    <s v="ORI"/>
    <x v="0"/>
    <m/>
    <x v="0"/>
    <x v="0"/>
    <x v="0"/>
    <x v="0"/>
    <x v="0"/>
    <x v="0"/>
    <x v="0"/>
    <x v="0"/>
    <x v="0"/>
    <x v="0"/>
    <x v="0"/>
    <s v="Direção Ambiente e Saneamento "/>
    <x v="0"/>
    <x v="0"/>
    <x v="0"/>
    <x v="0"/>
    <x v="0"/>
    <x v="0"/>
    <x v="0"/>
    <s v="000518"/>
    <x v="0"/>
    <x v="0"/>
    <x v="0"/>
    <x v="0"/>
    <s v="Pagamento de subsidio de risco a favor do funcionário Norberto Landim, conforme proposta em anexo."/>
  </r>
  <r>
    <x v="0"/>
    <n v="0"/>
    <n v="0"/>
    <n v="0"/>
    <n v="3540"/>
    <x v="4337"/>
    <x v="0"/>
    <x v="1"/>
    <x v="0"/>
    <s v="01.27.06.41"/>
    <x v="12"/>
    <x v="2"/>
    <x v="2"/>
    <s v="Requalificação Urbana e habitação"/>
    <s v="01.27.06"/>
    <s v="Requalificação Urbana e habitação"/>
    <s v="01.27.06"/>
    <x v="12"/>
    <x v="0"/>
    <x v="1"/>
    <x v="1"/>
    <x v="0"/>
    <x v="1"/>
    <x v="1"/>
    <x v="0"/>
    <x v="2"/>
    <s v="2022-03-07"/>
    <x v="1"/>
    <n v="3540"/>
    <x v="0"/>
    <m/>
    <x v="0"/>
    <m/>
    <x v="3"/>
    <n v="100474696"/>
    <x v="0"/>
    <x v="1"/>
    <s v="Reabilitação de Jardins Infantis e Escolas do EBI"/>
    <s v="ORI"/>
    <x v="0"/>
    <s v="RJEBI"/>
    <x v="0"/>
    <x v="0"/>
    <x v="0"/>
    <x v="0"/>
    <x v="0"/>
    <x v="0"/>
    <x v="0"/>
    <x v="1"/>
    <x v="0"/>
    <x v="0"/>
    <x v="0"/>
    <s v="Reabilitação de Jardins Infantis e Escolas do EBI"/>
    <x v="0"/>
    <x v="0"/>
    <x v="0"/>
    <x v="0"/>
    <x v="1"/>
    <x v="0"/>
    <x v="0"/>
    <s v="000526"/>
    <x v="0"/>
    <x v="0"/>
    <x v="1"/>
    <x v="0"/>
    <s v="Pagamento a favor de Vasco Emanuel Tavares Freire, referente a prestação de serviço da elaboração do projeto de eletricidade, dos jardins infantil da Achada Bolanha e Espinho Branco."/>
  </r>
  <r>
    <x v="0"/>
    <n v="0"/>
    <n v="0"/>
    <n v="0"/>
    <n v="20060"/>
    <x v="4337"/>
    <x v="0"/>
    <x v="1"/>
    <x v="0"/>
    <s v="01.27.06.41"/>
    <x v="12"/>
    <x v="2"/>
    <x v="2"/>
    <s v="Requalificação Urbana e habitação"/>
    <s v="01.27.06"/>
    <s v="Requalificação Urbana e habitação"/>
    <s v="01.27.06"/>
    <x v="12"/>
    <x v="0"/>
    <x v="1"/>
    <x v="1"/>
    <x v="0"/>
    <x v="1"/>
    <x v="1"/>
    <x v="0"/>
    <x v="2"/>
    <s v="2022-03-07"/>
    <x v="1"/>
    <n v="20060"/>
    <x v="0"/>
    <m/>
    <x v="0"/>
    <m/>
    <x v="527"/>
    <n v="100441951"/>
    <x v="0"/>
    <x v="0"/>
    <s v="Reabilitação de Jardins Infantis e Escolas do EBI"/>
    <s v="ORI"/>
    <x v="0"/>
    <s v="RJEBI"/>
    <x v="0"/>
    <x v="0"/>
    <x v="0"/>
    <x v="0"/>
    <x v="0"/>
    <x v="0"/>
    <x v="0"/>
    <x v="1"/>
    <x v="0"/>
    <x v="0"/>
    <x v="0"/>
    <s v="Reabilitação de Jardins Infantis e Escolas do EBI"/>
    <x v="0"/>
    <x v="0"/>
    <x v="0"/>
    <x v="0"/>
    <x v="1"/>
    <x v="0"/>
    <x v="0"/>
    <s v="000526"/>
    <x v="0"/>
    <x v="0"/>
    <x v="0"/>
    <x v="0"/>
    <s v="Pagamento a favor de Vasco Emanuel Tavares Freire, referente a prestação de serviço da elaboração do projeto de eletricidade, dos jardins infantil da Achada Bolanha e Espinho Branco."/>
  </r>
  <r>
    <x v="1"/>
    <n v="0"/>
    <n v="0"/>
    <n v="0"/>
    <n v="7100"/>
    <x v="4338"/>
    <x v="0"/>
    <x v="0"/>
    <x v="0"/>
    <s v="03.03.10"/>
    <x v="0"/>
    <x v="0"/>
    <x v="0"/>
    <s v="Receitas Da Câmara"/>
    <s v="03.03.10"/>
    <s v="Receitas Da Câmara"/>
    <s v="03.03.10"/>
    <x v="35"/>
    <x v="0"/>
    <x v="1"/>
    <x v="11"/>
    <x v="0"/>
    <x v="0"/>
    <x v="0"/>
    <x v="0"/>
    <x v="2"/>
    <s v="2022-03-07"/>
    <x v="1"/>
    <n v="7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20"/>
    <x v="4339"/>
    <x v="0"/>
    <x v="0"/>
    <x v="0"/>
    <s v="03.03.10"/>
    <x v="0"/>
    <x v="0"/>
    <x v="0"/>
    <s v="Receitas Da Câmara"/>
    <s v="03.03.10"/>
    <s v="Receitas Da Câmara"/>
    <s v="03.03.10"/>
    <x v="34"/>
    <x v="0"/>
    <x v="5"/>
    <x v="4"/>
    <x v="0"/>
    <x v="0"/>
    <x v="0"/>
    <x v="0"/>
    <x v="2"/>
    <s v="2022-03-07"/>
    <x v="1"/>
    <n v="57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85000"/>
    <x v="4340"/>
    <x v="0"/>
    <x v="0"/>
    <x v="0"/>
    <s v="03.03.10"/>
    <x v="0"/>
    <x v="0"/>
    <x v="0"/>
    <s v="Receitas Da Câmara"/>
    <s v="03.03.10"/>
    <s v="Receitas Da Câmara"/>
    <s v="03.03.10"/>
    <x v="45"/>
    <x v="0"/>
    <x v="1"/>
    <x v="1"/>
    <x v="0"/>
    <x v="0"/>
    <x v="0"/>
    <x v="0"/>
    <x v="2"/>
    <s v="2022-03-07"/>
    <x v="1"/>
    <n v="8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4341"/>
    <x v="0"/>
    <x v="0"/>
    <x v="0"/>
    <s v="03.03.10"/>
    <x v="0"/>
    <x v="0"/>
    <x v="0"/>
    <s v="Receitas Da Câmara"/>
    <s v="03.03.10"/>
    <s v="Receitas Da Câmara"/>
    <s v="03.03.10"/>
    <x v="36"/>
    <x v="0"/>
    <x v="5"/>
    <x v="4"/>
    <x v="0"/>
    <x v="0"/>
    <x v="0"/>
    <x v="0"/>
    <x v="2"/>
    <s v="2022-03-07"/>
    <x v="1"/>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507"/>
    <x v="4342"/>
    <x v="0"/>
    <x v="0"/>
    <x v="0"/>
    <s v="03.03.10"/>
    <x v="0"/>
    <x v="0"/>
    <x v="0"/>
    <s v="Receitas Da Câmara"/>
    <s v="03.03.10"/>
    <s v="Receitas Da Câmara"/>
    <s v="03.03.10"/>
    <x v="38"/>
    <x v="0"/>
    <x v="1"/>
    <x v="1"/>
    <x v="0"/>
    <x v="0"/>
    <x v="0"/>
    <x v="0"/>
    <x v="2"/>
    <s v="2022-03-07"/>
    <x v="1"/>
    <n v="2950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0"/>
    <x v="4343"/>
    <x v="0"/>
    <x v="0"/>
    <x v="0"/>
    <s v="03.03.10"/>
    <x v="0"/>
    <x v="0"/>
    <x v="0"/>
    <s v="Receitas Da Câmara"/>
    <s v="03.03.10"/>
    <s v="Receitas Da Câmara"/>
    <s v="03.03.10"/>
    <x v="40"/>
    <x v="0"/>
    <x v="5"/>
    <x v="4"/>
    <x v="0"/>
    <x v="0"/>
    <x v="0"/>
    <x v="0"/>
    <x v="2"/>
    <s v="2022-03-07"/>
    <x v="1"/>
    <n v="8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4344"/>
    <x v="0"/>
    <x v="0"/>
    <x v="0"/>
    <s v="03.03.10"/>
    <x v="0"/>
    <x v="0"/>
    <x v="0"/>
    <s v="Receitas Da Câmara"/>
    <s v="03.03.10"/>
    <s v="Receitas Da Câmara"/>
    <s v="03.03.10"/>
    <x v="6"/>
    <x v="0"/>
    <x v="5"/>
    <x v="4"/>
    <x v="0"/>
    <x v="0"/>
    <x v="0"/>
    <x v="0"/>
    <x v="2"/>
    <s v="2022-03-07"/>
    <x v="1"/>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4345"/>
    <x v="0"/>
    <x v="0"/>
    <x v="0"/>
    <s v="03.03.10"/>
    <x v="0"/>
    <x v="0"/>
    <x v="0"/>
    <s v="Receitas Da Câmara"/>
    <s v="03.03.10"/>
    <s v="Receitas Da Câmara"/>
    <s v="03.03.10"/>
    <x v="39"/>
    <x v="0"/>
    <x v="5"/>
    <x v="4"/>
    <x v="0"/>
    <x v="0"/>
    <x v="0"/>
    <x v="0"/>
    <x v="2"/>
    <s v="2022-03-07"/>
    <x v="1"/>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30"/>
    <x v="4346"/>
    <x v="0"/>
    <x v="0"/>
    <x v="0"/>
    <s v="03.03.10"/>
    <x v="0"/>
    <x v="0"/>
    <x v="0"/>
    <s v="Receitas Da Câmara"/>
    <s v="03.03.10"/>
    <s v="Receitas Da Câmara"/>
    <s v="03.03.10"/>
    <x v="37"/>
    <x v="0"/>
    <x v="5"/>
    <x v="4"/>
    <x v="0"/>
    <x v="0"/>
    <x v="0"/>
    <x v="0"/>
    <x v="2"/>
    <s v="2022-03-07"/>
    <x v="1"/>
    <n v="48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4347"/>
    <x v="0"/>
    <x v="0"/>
    <x v="0"/>
    <s v="03.03.10"/>
    <x v="0"/>
    <x v="0"/>
    <x v="0"/>
    <s v="Receitas Da Câmara"/>
    <s v="03.03.10"/>
    <s v="Receitas Da Câmara"/>
    <s v="03.03.10"/>
    <x v="44"/>
    <x v="0"/>
    <x v="5"/>
    <x v="4"/>
    <x v="0"/>
    <x v="0"/>
    <x v="0"/>
    <x v="0"/>
    <x v="2"/>
    <s v="2022-03-07"/>
    <x v="1"/>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0"/>
    <x v="4348"/>
    <x v="0"/>
    <x v="1"/>
    <x v="0"/>
    <s v="03.16.15"/>
    <x v="6"/>
    <x v="0"/>
    <x v="5"/>
    <s v="Direção Financeira"/>
    <s v="03.16.15"/>
    <s v="Direção Financeira"/>
    <s v="03.16.15"/>
    <x v="9"/>
    <x v="0"/>
    <x v="1"/>
    <x v="5"/>
    <x v="0"/>
    <x v="0"/>
    <x v="2"/>
    <x v="0"/>
    <x v="2"/>
    <s v="2022-03-16"/>
    <x v="1"/>
    <n v="2800"/>
    <x v="0"/>
    <m/>
    <x v="0"/>
    <m/>
    <x v="65"/>
    <n v="100478720"/>
    <x v="0"/>
    <x v="0"/>
    <s v="Direção Financeira"/>
    <s v="ORI"/>
    <x v="0"/>
    <m/>
    <x v="0"/>
    <x v="0"/>
    <x v="0"/>
    <x v="0"/>
    <x v="0"/>
    <x v="0"/>
    <x v="0"/>
    <x v="1"/>
    <x v="0"/>
    <x v="0"/>
    <x v="0"/>
    <s v="Direção Financeira"/>
    <x v="0"/>
    <x v="0"/>
    <x v="0"/>
    <x v="0"/>
    <x v="0"/>
    <x v="0"/>
    <x v="0"/>
    <s v="000592"/>
    <x v="0"/>
    <x v="0"/>
    <x v="0"/>
    <x v="0"/>
    <s v="Ajuda de custo a favor do Sr.Moíses do Rosário Landim pela sua deslocação a cidade da Praia, nos dias 25 de fevereiro e 13 de março em missão do serviço, conforme justificativa no anexo."/>
  </r>
  <r>
    <x v="1"/>
    <n v="0"/>
    <n v="0"/>
    <n v="0"/>
    <n v="1800"/>
    <x v="4349"/>
    <x v="0"/>
    <x v="1"/>
    <x v="0"/>
    <s v="03.16.01"/>
    <x v="39"/>
    <x v="0"/>
    <x v="5"/>
    <s v="Assembleia Municipal"/>
    <s v="03.16.01"/>
    <s v="Assembleia Municipal"/>
    <s v="03.16.01"/>
    <x v="61"/>
    <x v="0"/>
    <x v="1"/>
    <x v="1"/>
    <x v="0"/>
    <x v="0"/>
    <x v="2"/>
    <x v="0"/>
    <x v="2"/>
    <s v="2022-03-17"/>
    <x v="1"/>
    <n v="1800"/>
    <x v="0"/>
    <m/>
    <x v="0"/>
    <m/>
    <x v="3"/>
    <n v="100474696"/>
    <x v="0"/>
    <x v="1"/>
    <s v="Assembleia Municipal"/>
    <s v="ORI"/>
    <x v="0"/>
    <s v="AM"/>
    <x v="0"/>
    <x v="0"/>
    <x v="0"/>
    <x v="0"/>
    <x v="0"/>
    <x v="0"/>
    <x v="0"/>
    <x v="0"/>
    <x v="0"/>
    <x v="0"/>
    <x v="0"/>
    <s v="Assembleia Municipal"/>
    <x v="0"/>
    <x v="0"/>
    <x v="0"/>
    <x v="0"/>
    <x v="0"/>
    <x v="0"/>
    <x v="0"/>
    <s v="000612"/>
    <x v="0"/>
    <x v="0"/>
    <x v="1"/>
    <x v="0"/>
    <s v="Pagamento a favor da Srª. Maria Alcidia Mendes eleito municipal, pela realização Vª sessão ordenaria da Assembleia Municipal de São Miguel, no dia 15 de março de 2022, conforme documento em anexo.  "/>
  </r>
  <r>
    <x v="1"/>
    <n v="0"/>
    <n v="0"/>
    <n v="0"/>
    <n v="10200"/>
    <x v="4349"/>
    <x v="0"/>
    <x v="1"/>
    <x v="0"/>
    <s v="03.16.01"/>
    <x v="39"/>
    <x v="0"/>
    <x v="5"/>
    <s v="Assembleia Municipal"/>
    <s v="03.16.01"/>
    <s v="Assembleia Municipal"/>
    <s v="03.16.01"/>
    <x v="61"/>
    <x v="0"/>
    <x v="1"/>
    <x v="1"/>
    <x v="0"/>
    <x v="0"/>
    <x v="2"/>
    <x v="0"/>
    <x v="2"/>
    <s v="2022-03-17"/>
    <x v="1"/>
    <n v="10200"/>
    <x v="0"/>
    <m/>
    <x v="0"/>
    <m/>
    <x v="528"/>
    <n v="100475779"/>
    <x v="0"/>
    <x v="0"/>
    <s v="Assembleia Municipal"/>
    <s v="ORI"/>
    <x v="0"/>
    <s v="AM"/>
    <x v="0"/>
    <x v="0"/>
    <x v="0"/>
    <x v="0"/>
    <x v="0"/>
    <x v="0"/>
    <x v="0"/>
    <x v="0"/>
    <x v="0"/>
    <x v="0"/>
    <x v="0"/>
    <s v="Assembleia Municipal"/>
    <x v="0"/>
    <x v="0"/>
    <x v="0"/>
    <x v="0"/>
    <x v="0"/>
    <x v="0"/>
    <x v="0"/>
    <s v="000612"/>
    <x v="0"/>
    <x v="0"/>
    <x v="0"/>
    <x v="0"/>
    <s v="Pagamento a favor da Srª. Maria Alcidia Mendes eleito municipal, pela realização Vª sessão ordenaria da Assembleia Municipal de São Miguel, no dia 15 de março de 2022, conforme documento em anexo.  "/>
  </r>
  <r>
    <x v="1"/>
    <n v="0"/>
    <n v="0"/>
    <n v="0"/>
    <n v="2300"/>
    <x v="4350"/>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74"/>
    <x v="0"/>
    <x v="0"/>
    <x v="1"/>
    <x v="0"/>
    <s v="Pagamento a favor do Sr. Pedro Vermão Furtado, pela prestação de serviço de saneamento e limpeza urbana, referente ao mês de março 2022, conforme contrato em anexo. "/>
  </r>
  <r>
    <x v="1"/>
    <n v="0"/>
    <n v="0"/>
    <n v="0"/>
    <n v="13030"/>
    <x v="4350"/>
    <x v="0"/>
    <x v="1"/>
    <x v="0"/>
    <s v="01.27.02.11"/>
    <x v="14"/>
    <x v="2"/>
    <x v="2"/>
    <s v="Saneamento básico"/>
    <s v="01.27.02"/>
    <s v="Saneamento básico"/>
    <s v="01.27.02"/>
    <x v="4"/>
    <x v="0"/>
    <x v="3"/>
    <x v="2"/>
    <x v="0"/>
    <x v="1"/>
    <x v="2"/>
    <x v="0"/>
    <x v="2"/>
    <s v="2022-03-25"/>
    <x v="1"/>
    <n v="13030"/>
    <x v="0"/>
    <m/>
    <x v="0"/>
    <m/>
    <x v="44"/>
    <n v="100476507"/>
    <x v="0"/>
    <x v="0"/>
    <s v="Reforço do saneamento básico"/>
    <s v="ORI"/>
    <x v="0"/>
    <m/>
    <x v="0"/>
    <x v="0"/>
    <x v="0"/>
    <x v="0"/>
    <x v="0"/>
    <x v="0"/>
    <x v="0"/>
    <x v="1"/>
    <x v="0"/>
    <x v="0"/>
    <x v="0"/>
    <s v="Reforço do saneamento básico"/>
    <x v="0"/>
    <x v="0"/>
    <x v="0"/>
    <x v="0"/>
    <x v="1"/>
    <x v="0"/>
    <x v="0"/>
    <s v="000674"/>
    <x v="0"/>
    <x v="0"/>
    <x v="0"/>
    <x v="0"/>
    <s v="Pagamento a favor do Sr. Pedro Vermão Furtado, pela prestação de serviço de saneamento e limpeza urbana, referente ao mês de março 2022, conforme contrato em anexo. "/>
  </r>
  <r>
    <x v="1"/>
    <n v="0"/>
    <n v="0"/>
    <n v="0"/>
    <n v="2300"/>
    <x v="4351"/>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65"/>
    <x v="0"/>
    <x v="0"/>
    <x v="1"/>
    <x v="0"/>
    <s v="Pagamento a favor da Srª. Etelvina Furtado, pela prestação de serviço de limpeza urbana, referente ao mês de março 2022, conforme contrato em anexo.  "/>
  </r>
  <r>
    <x v="1"/>
    <n v="0"/>
    <n v="0"/>
    <n v="0"/>
    <n v="13030"/>
    <x v="4351"/>
    <x v="0"/>
    <x v="1"/>
    <x v="0"/>
    <s v="01.27.02.11"/>
    <x v="14"/>
    <x v="2"/>
    <x v="2"/>
    <s v="Saneamento básico"/>
    <s v="01.27.02"/>
    <s v="Saneamento básico"/>
    <s v="01.27.02"/>
    <x v="4"/>
    <x v="0"/>
    <x v="3"/>
    <x v="2"/>
    <x v="0"/>
    <x v="1"/>
    <x v="2"/>
    <x v="0"/>
    <x v="2"/>
    <s v="2022-03-25"/>
    <x v="1"/>
    <n v="13030"/>
    <x v="0"/>
    <m/>
    <x v="0"/>
    <m/>
    <x v="98"/>
    <n v="100478911"/>
    <x v="0"/>
    <x v="0"/>
    <s v="Reforço do saneamento básico"/>
    <s v="ORI"/>
    <x v="0"/>
    <m/>
    <x v="0"/>
    <x v="0"/>
    <x v="0"/>
    <x v="0"/>
    <x v="0"/>
    <x v="0"/>
    <x v="0"/>
    <x v="1"/>
    <x v="0"/>
    <x v="0"/>
    <x v="0"/>
    <s v="Reforço do saneamento básico"/>
    <x v="0"/>
    <x v="0"/>
    <x v="0"/>
    <x v="0"/>
    <x v="1"/>
    <x v="0"/>
    <x v="0"/>
    <s v="000665"/>
    <x v="0"/>
    <x v="0"/>
    <x v="0"/>
    <x v="0"/>
    <s v="Pagamento a favor da Srª. Etelvina Furtado, pela prestação de serviço de limpeza urbana, referente ao mês de março 2022, conforme contrato em anexo.  "/>
  </r>
  <r>
    <x v="1"/>
    <n v="0"/>
    <n v="0"/>
    <n v="0"/>
    <n v="2160"/>
    <x v="4352"/>
    <x v="0"/>
    <x v="1"/>
    <x v="0"/>
    <s v="03.16.15"/>
    <x v="6"/>
    <x v="0"/>
    <x v="5"/>
    <s v="Direção Financeira"/>
    <s v="03.16.15"/>
    <s v="Direção Financeira"/>
    <s v="03.16.15"/>
    <x v="22"/>
    <x v="0"/>
    <x v="1"/>
    <x v="1"/>
    <x v="0"/>
    <x v="0"/>
    <x v="2"/>
    <x v="0"/>
    <x v="0"/>
    <s v="2022-04-11"/>
    <x v="0"/>
    <n v="2160"/>
    <x v="0"/>
    <m/>
    <x v="0"/>
    <m/>
    <x v="25"/>
    <n v="100478968"/>
    <x v="0"/>
    <x v="0"/>
    <s v="Direção Financeira"/>
    <s v="ORI"/>
    <x v="0"/>
    <m/>
    <x v="0"/>
    <x v="0"/>
    <x v="0"/>
    <x v="0"/>
    <x v="0"/>
    <x v="0"/>
    <x v="0"/>
    <x v="0"/>
    <x v="0"/>
    <x v="0"/>
    <x v="0"/>
    <s v="Direção Financeira"/>
    <x v="0"/>
    <x v="0"/>
    <x v="0"/>
    <x v="0"/>
    <x v="0"/>
    <x v="0"/>
    <x v="0"/>
    <s v="000000"/>
    <x v="0"/>
    <x v="0"/>
    <x v="0"/>
    <x v="0"/>
    <s v="Pagamento a favor Churrasqueira Martins, pelo 03 Almoços  servido, conforme anexo."/>
  </r>
  <r>
    <x v="1"/>
    <n v="0"/>
    <n v="0"/>
    <n v="0"/>
    <n v="2000"/>
    <x v="4353"/>
    <x v="0"/>
    <x v="1"/>
    <x v="0"/>
    <s v="03.16.15"/>
    <x v="6"/>
    <x v="0"/>
    <x v="5"/>
    <s v="Direção Financeira"/>
    <s v="03.16.15"/>
    <s v="Direção Financeira"/>
    <s v="03.16.15"/>
    <x v="67"/>
    <x v="0"/>
    <x v="1"/>
    <x v="1"/>
    <x v="0"/>
    <x v="0"/>
    <x v="2"/>
    <x v="0"/>
    <x v="0"/>
    <s v="2022-04-13"/>
    <x v="0"/>
    <n v="2000"/>
    <x v="0"/>
    <m/>
    <x v="0"/>
    <m/>
    <x v="529"/>
    <n v="100479324"/>
    <x v="0"/>
    <x v="0"/>
    <s v="Direção Financeira"/>
    <s v="ORI"/>
    <x v="0"/>
    <m/>
    <x v="0"/>
    <x v="0"/>
    <x v="0"/>
    <x v="0"/>
    <x v="0"/>
    <x v="0"/>
    <x v="0"/>
    <x v="0"/>
    <x v="0"/>
    <x v="0"/>
    <x v="0"/>
    <s v="Direção Financeira"/>
    <x v="0"/>
    <x v="0"/>
    <x v="0"/>
    <x v="0"/>
    <x v="0"/>
    <x v="0"/>
    <x v="0"/>
    <s v="000000"/>
    <x v="0"/>
    <x v="0"/>
    <x v="0"/>
    <x v="0"/>
    <s v="Pagamento a favor de Multi-Servies da Veiga pela aquisição de um Pendrive 32GB, conforme anexo."/>
  </r>
  <r>
    <x v="1"/>
    <n v="0"/>
    <n v="0"/>
    <n v="0"/>
    <n v="12000"/>
    <x v="4354"/>
    <x v="0"/>
    <x v="1"/>
    <x v="0"/>
    <s v="03.16.01"/>
    <x v="39"/>
    <x v="0"/>
    <x v="5"/>
    <s v="Assembleia Municipal"/>
    <s v="03.16.01"/>
    <s v="Assembleia Municipal"/>
    <s v="03.16.01"/>
    <x v="61"/>
    <x v="0"/>
    <x v="1"/>
    <x v="1"/>
    <x v="0"/>
    <x v="0"/>
    <x v="2"/>
    <x v="0"/>
    <x v="0"/>
    <s v="2022-04-13"/>
    <x v="0"/>
    <n v="12000"/>
    <x v="0"/>
    <m/>
    <x v="0"/>
    <m/>
    <x v="343"/>
    <n v="100477528"/>
    <x v="0"/>
    <x v="0"/>
    <s v="Assembleia Municipal"/>
    <s v="ORI"/>
    <x v="0"/>
    <s v="AM"/>
    <x v="0"/>
    <x v="0"/>
    <x v="0"/>
    <x v="0"/>
    <x v="0"/>
    <x v="0"/>
    <x v="0"/>
    <x v="0"/>
    <x v="0"/>
    <x v="0"/>
    <x v="0"/>
    <s v="Assembleia Municipal"/>
    <x v="0"/>
    <x v="0"/>
    <x v="0"/>
    <x v="0"/>
    <x v="0"/>
    <x v="0"/>
    <x v="0"/>
    <s v="000000"/>
    <x v="0"/>
    <x v="0"/>
    <x v="0"/>
    <x v="0"/>
    <s v="Pagamento de senhas de presença a favor do Vereador Quinzinho Ferreira da 3ª sessão da Assembleia Municipal, conforme documento em anexo"/>
  </r>
  <r>
    <x v="1"/>
    <n v="0"/>
    <n v="0"/>
    <n v="0"/>
    <n v="2250"/>
    <x v="4355"/>
    <x v="0"/>
    <x v="1"/>
    <x v="0"/>
    <s v="03.16.15"/>
    <x v="6"/>
    <x v="0"/>
    <x v="5"/>
    <s v="Direção Financeira"/>
    <s v="03.16.15"/>
    <s v="Direção Financeira"/>
    <s v="03.16.15"/>
    <x v="20"/>
    <x v="0"/>
    <x v="1"/>
    <x v="5"/>
    <x v="0"/>
    <x v="0"/>
    <x v="2"/>
    <x v="0"/>
    <x v="0"/>
    <s v="2022-04-13"/>
    <x v="0"/>
    <n v="2250"/>
    <x v="0"/>
    <m/>
    <x v="0"/>
    <m/>
    <x v="3"/>
    <n v="100474696"/>
    <x v="0"/>
    <x v="1"/>
    <s v="Direção Financeira"/>
    <s v="ORI"/>
    <x v="0"/>
    <m/>
    <x v="0"/>
    <x v="0"/>
    <x v="0"/>
    <x v="0"/>
    <x v="0"/>
    <x v="0"/>
    <x v="0"/>
    <x v="0"/>
    <x v="0"/>
    <x v="0"/>
    <x v="0"/>
    <s v="Direção Financeira"/>
    <x v="0"/>
    <x v="0"/>
    <x v="0"/>
    <x v="0"/>
    <x v="0"/>
    <x v="0"/>
    <x v="0"/>
    <s v="000000"/>
    <x v="0"/>
    <x v="0"/>
    <x v="1"/>
    <x v="0"/>
    <s v="Pagamento de prestação de serviço a favor da Sra. Neusa Carine Monteiro de Oliveira pelo controlo de Biblioteca do complexo Educativo Olegário Tavares no mês de Dezembro, conforme a proposta em anexo."/>
  </r>
  <r>
    <x v="1"/>
    <n v="0"/>
    <n v="0"/>
    <n v="0"/>
    <n v="12750"/>
    <x v="4355"/>
    <x v="0"/>
    <x v="1"/>
    <x v="0"/>
    <s v="03.16.15"/>
    <x v="6"/>
    <x v="0"/>
    <x v="5"/>
    <s v="Direção Financeira"/>
    <s v="03.16.15"/>
    <s v="Direção Financeira"/>
    <s v="03.16.15"/>
    <x v="20"/>
    <x v="0"/>
    <x v="1"/>
    <x v="5"/>
    <x v="0"/>
    <x v="0"/>
    <x v="2"/>
    <x v="0"/>
    <x v="0"/>
    <s v="2022-04-13"/>
    <x v="0"/>
    <n v="12750"/>
    <x v="0"/>
    <m/>
    <x v="0"/>
    <m/>
    <x v="530"/>
    <n v="100476287"/>
    <x v="0"/>
    <x v="0"/>
    <s v="Direção Financeira"/>
    <s v="ORI"/>
    <x v="0"/>
    <m/>
    <x v="0"/>
    <x v="0"/>
    <x v="0"/>
    <x v="0"/>
    <x v="0"/>
    <x v="0"/>
    <x v="0"/>
    <x v="0"/>
    <x v="0"/>
    <x v="0"/>
    <x v="0"/>
    <s v="Direção Financeira"/>
    <x v="0"/>
    <x v="0"/>
    <x v="0"/>
    <x v="0"/>
    <x v="0"/>
    <x v="0"/>
    <x v="0"/>
    <s v="000000"/>
    <x v="0"/>
    <x v="0"/>
    <x v="0"/>
    <x v="0"/>
    <s v="Pagamento de prestação de serviço a favor da Sra. Neusa Carine Monteiro de Oliveira pelo controlo de Biblioteca do complexo Educativo Olegário Tavares no mês de Dezembro, conforme a proposta em anexo."/>
  </r>
  <r>
    <x v="1"/>
    <n v="0"/>
    <n v="0"/>
    <n v="0"/>
    <n v="3000"/>
    <x v="4356"/>
    <x v="0"/>
    <x v="1"/>
    <x v="0"/>
    <s v="03.16.15"/>
    <x v="6"/>
    <x v="0"/>
    <x v="5"/>
    <s v="Direção Financeira"/>
    <s v="03.16.15"/>
    <s v="Direção Financeira"/>
    <s v="03.16.15"/>
    <x v="9"/>
    <x v="0"/>
    <x v="1"/>
    <x v="5"/>
    <x v="0"/>
    <x v="0"/>
    <x v="2"/>
    <x v="0"/>
    <x v="0"/>
    <s v="2022-04-13"/>
    <x v="0"/>
    <n v="3000"/>
    <x v="0"/>
    <m/>
    <x v="0"/>
    <m/>
    <x v="27"/>
    <n v="100475419"/>
    <x v="0"/>
    <x v="0"/>
    <s v="Direção Financeira"/>
    <s v="ORI"/>
    <x v="0"/>
    <m/>
    <x v="0"/>
    <x v="0"/>
    <x v="0"/>
    <x v="0"/>
    <x v="0"/>
    <x v="0"/>
    <x v="0"/>
    <x v="1"/>
    <x v="0"/>
    <x v="0"/>
    <x v="0"/>
    <s v="Direção Financeira"/>
    <x v="0"/>
    <x v="0"/>
    <x v="0"/>
    <x v="0"/>
    <x v="0"/>
    <x v="0"/>
    <x v="0"/>
    <s v="000000"/>
    <x v="0"/>
    <x v="0"/>
    <x v="0"/>
    <x v="0"/>
    <s v="Ajuda de custo a favor da Srª. Anila Maria Rodrigues pela sua deslocação a cidade da Praia, em missão do serviço no dia 13 de Abril 2022 para formação/elaboração conta gerência de 2021, conforme proposta em anexo. "/>
  </r>
  <r>
    <x v="1"/>
    <n v="0"/>
    <n v="0"/>
    <n v="0"/>
    <n v="5000"/>
    <x v="4357"/>
    <x v="0"/>
    <x v="1"/>
    <x v="0"/>
    <s v="03.16.15"/>
    <x v="6"/>
    <x v="0"/>
    <x v="5"/>
    <s v="Direção Financeira"/>
    <s v="03.16.15"/>
    <s v="Direção Financeira"/>
    <s v="03.16.15"/>
    <x v="61"/>
    <x v="0"/>
    <x v="1"/>
    <x v="1"/>
    <x v="0"/>
    <x v="0"/>
    <x v="2"/>
    <x v="0"/>
    <x v="0"/>
    <s v="2022-04-14"/>
    <x v="0"/>
    <n v="5000"/>
    <x v="0"/>
    <m/>
    <x v="0"/>
    <m/>
    <x v="207"/>
    <n v="100478696"/>
    <x v="0"/>
    <x v="0"/>
    <s v="Direção Financeira"/>
    <s v="ORI"/>
    <x v="0"/>
    <m/>
    <x v="0"/>
    <x v="0"/>
    <x v="0"/>
    <x v="0"/>
    <x v="0"/>
    <x v="0"/>
    <x v="0"/>
    <x v="0"/>
    <x v="0"/>
    <x v="0"/>
    <x v="0"/>
    <s v="Direção Financeira"/>
    <x v="0"/>
    <x v="0"/>
    <x v="0"/>
    <x v="0"/>
    <x v="0"/>
    <x v="0"/>
    <x v="0"/>
    <s v="000000"/>
    <x v="0"/>
    <x v="0"/>
    <x v="0"/>
    <x v="0"/>
    <s v=" Gratificação atribuído a favor do Sr Eusébio Monteiro, como premio do colaborador do mês, pelo recompensa do seu esforço, dedicação, e desempenho trabalhos conforme deliberação da 47sessão da Camara, conforme justificativo em anexo.  "/>
  </r>
  <r>
    <x v="1"/>
    <n v="0"/>
    <n v="0"/>
    <n v="0"/>
    <n v="14360"/>
    <x v="4358"/>
    <x v="0"/>
    <x v="1"/>
    <x v="0"/>
    <s v="03.16.25"/>
    <x v="13"/>
    <x v="0"/>
    <x v="5"/>
    <s v="Direção dos  Recursos Humanos"/>
    <s v="03.16.25"/>
    <s v="Direção dos  Recursos Humanos"/>
    <s v="03.16.25"/>
    <x v="26"/>
    <x v="0"/>
    <x v="4"/>
    <x v="8"/>
    <x v="0"/>
    <x v="0"/>
    <x v="2"/>
    <x v="0"/>
    <x v="0"/>
    <s v="2022-04-14"/>
    <x v="0"/>
    <n v="14360"/>
    <x v="0"/>
    <m/>
    <x v="0"/>
    <m/>
    <x v="303"/>
    <n v="100478475"/>
    <x v="0"/>
    <x v="0"/>
    <s v="Direção dos  Recursos Humanos"/>
    <s v="ORI"/>
    <x v="0"/>
    <m/>
    <x v="0"/>
    <x v="0"/>
    <x v="0"/>
    <x v="0"/>
    <x v="0"/>
    <x v="0"/>
    <x v="0"/>
    <x v="1"/>
    <x v="0"/>
    <x v="0"/>
    <x v="0"/>
    <s v="Direção dos  Recursos Humanos"/>
    <x v="0"/>
    <x v="0"/>
    <x v="0"/>
    <x v="0"/>
    <x v="0"/>
    <x v="0"/>
    <x v="0"/>
    <s v="000000"/>
    <x v="0"/>
    <x v="0"/>
    <x v="0"/>
    <x v="0"/>
    <s v="Pagamento de 2ª Prestação de Subsidio Por morte a favor de João Lucas de Pina Furtado, conforme proposta em anexo."/>
  </r>
  <r>
    <x v="1"/>
    <n v="0"/>
    <n v="0"/>
    <n v="0"/>
    <n v="1110"/>
    <x v="4359"/>
    <x v="0"/>
    <x v="1"/>
    <x v="0"/>
    <s v="03.16.15"/>
    <x v="6"/>
    <x v="0"/>
    <x v="5"/>
    <s v="Direção Financeira"/>
    <s v="03.16.15"/>
    <s v="Direção Financeira"/>
    <s v="03.16.15"/>
    <x v="77"/>
    <x v="0"/>
    <x v="1"/>
    <x v="1"/>
    <x v="0"/>
    <x v="0"/>
    <x v="2"/>
    <x v="0"/>
    <x v="0"/>
    <s v="2022-04-14"/>
    <x v="0"/>
    <n v="1110"/>
    <x v="0"/>
    <m/>
    <x v="0"/>
    <m/>
    <x v="0"/>
    <n v="100474914"/>
    <x v="0"/>
    <x v="0"/>
    <s v="Direção Financeira"/>
    <s v="ORI"/>
    <x v="0"/>
    <m/>
    <x v="0"/>
    <x v="0"/>
    <x v="0"/>
    <x v="0"/>
    <x v="0"/>
    <x v="0"/>
    <x v="0"/>
    <x v="0"/>
    <x v="0"/>
    <x v="0"/>
    <x v="0"/>
    <s v="Direção Financeira"/>
    <x v="0"/>
    <x v="0"/>
    <x v="0"/>
    <x v="0"/>
    <x v="0"/>
    <x v="0"/>
    <x v="0"/>
    <s v="000000"/>
    <x v="0"/>
    <x v="0"/>
    <x v="0"/>
    <x v="0"/>
    <s v="Pagamento referente a alteração de características de automóvel nº 2537149, conforme justificativo em anexo."/>
  </r>
  <r>
    <x v="1"/>
    <n v="0"/>
    <n v="0"/>
    <n v="0"/>
    <n v="2300"/>
    <x v="4360"/>
    <x v="0"/>
    <x v="1"/>
    <x v="0"/>
    <s v="03.16.15"/>
    <x v="6"/>
    <x v="0"/>
    <x v="5"/>
    <s v="Direção Financeira"/>
    <s v="03.16.15"/>
    <s v="Direção Financeira"/>
    <s v="03.16.15"/>
    <x v="20"/>
    <x v="0"/>
    <x v="1"/>
    <x v="5"/>
    <x v="0"/>
    <x v="0"/>
    <x v="2"/>
    <x v="0"/>
    <x v="4"/>
    <s v="2022-01-27"/>
    <x v="1"/>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 mês de Janeiro, conforme justificativos em anexo.  "/>
  </r>
  <r>
    <x v="1"/>
    <n v="0"/>
    <n v="0"/>
    <n v="0"/>
    <n v="3000"/>
    <x v="4361"/>
    <x v="0"/>
    <x v="1"/>
    <x v="0"/>
    <s v="01.25.05.09"/>
    <x v="15"/>
    <x v="4"/>
    <x v="4"/>
    <s v="Saúde"/>
    <s v="01.25.05"/>
    <s v="Saúde"/>
    <s v="01.25.05"/>
    <x v="5"/>
    <x v="0"/>
    <x v="4"/>
    <x v="3"/>
    <x v="0"/>
    <x v="1"/>
    <x v="2"/>
    <x v="0"/>
    <x v="4"/>
    <s v="2022-01-05"/>
    <x v="1"/>
    <n v="3000"/>
    <x v="0"/>
    <m/>
    <x v="0"/>
    <m/>
    <x v="531"/>
    <n v="100300978"/>
    <x v="0"/>
    <x v="0"/>
    <s v="Apoio a Consultas de Especialidade e Medicamentos"/>
    <s v="ORI"/>
    <x v="0"/>
    <s v="ACE"/>
    <x v="0"/>
    <x v="0"/>
    <x v="0"/>
    <x v="0"/>
    <x v="0"/>
    <x v="0"/>
    <x v="0"/>
    <x v="1"/>
    <x v="0"/>
    <x v="0"/>
    <x v="0"/>
    <s v="Apoio a Consultas de Especialidade e Medicamentos"/>
    <x v="0"/>
    <x v="0"/>
    <x v="0"/>
    <x v="0"/>
    <x v="1"/>
    <x v="0"/>
    <x v="0"/>
    <s v="000021"/>
    <x v="0"/>
    <x v="0"/>
    <x v="0"/>
    <x v="0"/>
    <s v="Apoio a Sr.Maria do Socorro Correia Furtado, para realização da citologia e análises clínicas, conforme documento em anexo. "/>
  </r>
  <r>
    <x v="1"/>
    <n v="0"/>
    <n v="0"/>
    <n v="0"/>
    <n v="30123"/>
    <x v="4362"/>
    <x v="0"/>
    <x v="0"/>
    <x v="0"/>
    <s v="80.02.01"/>
    <x v="3"/>
    <x v="3"/>
    <x v="3"/>
    <s v="Retenções Iur"/>
    <s v="80.02.01"/>
    <s v="Retenções Iur"/>
    <s v="80.02.01"/>
    <x v="3"/>
    <x v="0"/>
    <x v="2"/>
    <x v="1"/>
    <x v="1"/>
    <x v="2"/>
    <x v="0"/>
    <x v="0"/>
    <x v="4"/>
    <s v="2022-01-26"/>
    <x v="1"/>
    <n v="30123"/>
    <x v="0"/>
    <m/>
    <x v="0"/>
    <m/>
    <x v="3"/>
    <n v="100474696"/>
    <x v="0"/>
    <x v="0"/>
    <s v="Retenções Iur"/>
    <s v="ORI"/>
    <x v="0"/>
    <s v="RIUR"/>
    <x v="0"/>
    <x v="0"/>
    <x v="0"/>
    <x v="0"/>
    <x v="0"/>
    <x v="0"/>
    <x v="0"/>
    <x v="0"/>
    <x v="0"/>
    <x v="0"/>
    <x v="0"/>
    <s v="Retenções Iur"/>
    <x v="0"/>
    <x v="0"/>
    <x v="0"/>
    <x v="0"/>
    <x v="2"/>
    <x v="0"/>
    <x v="0"/>
    <s v="000000"/>
    <x v="0"/>
    <x v="1"/>
    <x v="0"/>
    <x v="0"/>
    <s v="RETENCAO OT"/>
  </r>
  <r>
    <x v="1"/>
    <n v="0"/>
    <n v="0"/>
    <n v="0"/>
    <n v="13030"/>
    <x v="4360"/>
    <x v="0"/>
    <x v="1"/>
    <x v="0"/>
    <s v="03.16.15"/>
    <x v="6"/>
    <x v="0"/>
    <x v="5"/>
    <s v="Direção Financeira"/>
    <s v="03.16.15"/>
    <s v="Direção Financeira"/>
    <s v="03.16.15"/>
    <x v="20"/>
    <x v="0"/>
    <x v="1"/>
    <x v="5"/>
    <x v="0"/>
    <x v="0"/>
    <x v="2"/>
    <x v="0"/>
    <x v="4"/>
    <s v="2022-01-27"/>
    <x v="1"/>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 mês de Janeiro, conforme justificativos em anexo.  "/>
  </r>
  <r>
    <x v="1"/>
    <n v="0"/>
    <n v="0"/>
    <n v="0"/>
    <n v="210"/>
    <x v="4363"/>
    <x v="0"/>
    <x v="1"/>
    <x v="0"/>
    <s v="01.27.02.11"/>
    <x v="14"/>
    <x v="2"/>
    <x v="2"/>
    <s v="Saneamento básico"/>
    <s v="01.27.02"/>
    <s v="Saneamento básico"/>
    <s v="01.27.02"/>
    <x v="4"/>
    <x v="0"/>
    <x v="3"/>
    <x v="2"/>
    <x v="0"/>
    <x v="1"/>
    <x v="2"/>
    <x v="0"/>
    <x v="4"/>
    <s v="2022-01-27"/>
    <x v="1"/>
    <n v="210"/>
    <x v="0"/>
    <m/>
    <x v="0"/>
    <m/>
    <x v="3"/>
    <n v="100474696"/>
    <x v="0"/>
    <x v="1"/>
    <s v="Reforço do saneamento básico"/>
    <s v="ORI"/>
    <x v="0"/>
    <m/>
    <x v="0"/>
    <x v="0"/>
    <x v="0"/>
    <x v="0"/>
    <x v="0"/>
    <x v="0"/>
    <x v="0"/>
    <x v="1"/>
    <x v="0"/>
    <x v="0"/>
    <x v="0"/>
    <s v="Reforço do saneamento básico"/>
    <x v="0"/>
    <x v="0"/>
    <x v="0"/>
    <x v="0"/>
    <x v="1"/>
    <x v="0"/>
    <x v="0"/>
    <s v="000144"/>
    <x v="0"/>
    <x v="0"/>
    <x v="1"/>
    <x v="0"/>
    <s v="Pagamento a favor António Varela, proveniente do serviço prestado na recolha de lixo, conforme proposta em anexo."/>
  </r>
  <r>
    <x v="1"/>
    <n v="0"/>
    <n v="0"/>
    <n v="0"/>
    <n v="1190"/>
    <x v="4363"/>
    <x v="0"/>
    <x v="1"/>
    <x v="0"/>
    <s v="01.27.02.11"/>
    <x v="14"/>
    <x v="2"/>
    <x v="2"/>
    <s v="Saneamento básico"/>
    <s v="01.27.02"/>
    <s v="Saneamento básico"/>
    <s v="01.27.02"/>
    <x v="4"/>
    <x v="0"/>
    <x v="3"/>
    <x v="2"/>
    <x v="0"/>
    <x v="1"/>
    <x v="2"/>
    <x v="0"/>
    <x v="4"/>
    <s v="2022-01-27"/>
    <x v="1"/>
    <n v="1190"/>
    <x v="0"/>
    <m/>
    <x v="0"/>
    <m/>
    <x v="532"/>
    <n v="100167570"/>
    <x v="0"/>
    <x v="0"/>
    <s v="Reforço do saneamento básico"/>
    <s v="ORI"/>
    <x v="0"/>
    <m/>
    <x v="0"/>
    <x v="0"/>
    <x v="0"/>
    <x v="0"/>
    <x v="0"/>
    <x v="0"/>
    <x v="0"/>
    <x v="1"/>
    <x v="0"/>
    <x v="0"/>
    <x v="0"/>
    <s v="Reforço do saneamento básico"/>
    <x v="0"/>
    <x v="0"/>
    <x v="0"/>
    <x v="0"/>
    <x v="1"/>
    <x v="0"/>
    <x v="0"/>
    <s v="000144"/>
    <x v="0"/>
    <x v="0"/>
    <x v="0"/>
    <x v="0"/>
    <s v="Pagamento a favor António Varela, proveniente do serviço prestado na recolha de lixo, conforme proposta em anexo."/>
  </r>
  <r>
    <x v="1"/>
    <n v="0"/>
    <n v="0"/>
    <n v="0"/>
    <n v="948"/>
    <x v="4364"/>
    <x v="0"/>
    <x v="1"/>
    <x v="0"/>
    <s v="01.25.05.10"/>
    <x v="5"/>
    <x v="4"/>
    <x v="4"/>
    <s v="Saúde"/>
    <s v="01.25.05"/>
    <s v="Saúde"/>
    <s v="01.25.05"/>
    <x v="5"/>
    <x v="0"/>
    <x v="4"/>
    <x v="3"/>
    <x v="0"/>
    <x v="1"/>
    <x v="2"/>
    <x v="0"/>
    <x v="4"/>
    <s v="2022-01-27"/>
    <x v="1"/>
    <n v="948"/>
    <x v="0"/>
    <m/>
    <x v="0"/>
    <m/>
    <x v="5"/>
    <n v="100476920"/>
    <x v="0"/>
    <x v="0"/>
    <s v="Assistencia social"/>
    <s v="ORI"/>
    <x v="0"/>
    <m/>
    <x v="0"/>
    <x v="0"/>
    <x v="0"/>
    <x v="0"/>
    <x v="0"/>
    <x v="0"/>
    <x v="0"/>
    <x v="1"/>
    <x v="0"/>
    <x v="0"/>
    <x v="0"/>
    <s v="Assistencia social"/>
    <x v="0"/>
    <x v="0"/>
    <x v="0"/>
    <x v="0"/>
    <x v="1"/>
    <x v="0"/>
    <x v="0"/>
    <s v="000000"/>
    <x v="0"/>
    <x v="0"/>
    <x v="0"/>
    <x v="0"/>
    <s v="Pagamento a favor do Sr. Felisberto Carvalho Auto, pela aquisição do gás butano, conforme documento em anexo."/>
  </r>
  <r>
    <x v="1"/>
    <n v="0"/>
    <n v="0"/>
    <n v="0"/>
    <n v="28261"/>
    <x v="4365"/>
    <x v="0"/>
    <x v="0"/>
    <x v="0"/>
    <s v="80.02.10.01"/>
    <x v="9"/>
    <x v="3"/>
    <x v="3"/>
    <s v="Outros"/>
    <s v="80.02.10"/>
    <s v="Outros"/>
    <s v="80.02.10"/>
    <x v="29"/>
    <x v="0"/>
    <x v="2"/>
    <x v="1"/>
    <x v="1"/>
    <x v="2"/>
    <x v="0"/>
    <x v="0"/>
    <x v="4"/>
    <s v="2022-01-26"/>
    <x v="1"/>
    <n v="2826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6411"/>
    <x v="4366"/>
    <x v="0"/>
    <x v="0"/>
    <x v="0"/>
    <s v="80.02.01"/>
    <x v="3"/>
    <x v="3"/>
    <x v="3"/>
    <s v="Retenções Iur"/>
    <s v="80.02.01"/>
    <s v="Retenções Iur"/>
    <s v="80.02.01"/>
    <x v="3"/>
    <x v="0"/>
    <x v="2"/>
    <x v="1"/>
    <x v="1"/>
    <x v="2"/>
    <x v="0"/>
    <x v="0"/>
    <x v="4"/>
    <s v="2022-01-26"/>
    <x v="1"/>
    <n v="6411"/>
    <x v="0"/>
    <m/>
    <x v="0"/>
    <m/>
    <x v="3"/>
    <n v="100474696"/>
    <x v="0"/>
    <x v="0"/>
    <s v="Retenções Iur"/>
    <s v="ORI"/>
    <x v="0"/>
    <s v="RIUR"/>
    <x v="0"/>
    <x v="0"/>
    <x v="0"/>
    <x v="0"/>
    <x v="0"/>
    <x v="0"/>
    <x v="0"/>
    <x v="0"/>
    <x v="0"/>
    <x v="0"/>
    <x v="0"/>
    <s v="Retenções Iur"/>
    <x v="0"/>
    <x v="0"/>
    <x v="0"/>
    <x v="0"/>
    <x v="2"/>
    <x v="0"/>
    <x v="0"/>
    <s v="000000"/>
    <x v="0"/>
    <x v="1"/>
    <x v="0"/>
    <x v="0"/>
    <s v="RETENCAO OT"/>
  </r>
  <r>
    <x v="1"/>
    <n v="0"/>
    <n v="0"/>
    <n v="0"/>
    <n v="92987"/>
    <x v="4367"/>
    <x v="0"/>
    <x v="0"/>
    <x v="0"/>
    <s v="80.02.10.01"/>
    <x v="9"/>
    <x v="3"/>
    <x v="3"/>
    <s v="Outros"/>
    <s v="80.02.10"/>
    <s v="Outros"/>
    <s v="80.02.10"/>
    <x v="29"/>
    <x v="0"/>
    <x v="2"/>
    <x v="1"/>
    <x v="1"/>
    <x v="2"/>
    <x v="0"/>
    <x v="0"/>
    <x v="4"/>
    <s v="2022-01-27"/>
    <x v="1"/>
    <n v="9298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07"/>
    <x v="4368"/>
    <x v="0"/>
    <x v="0"/>
    <x v="0"/>
    <s v="80.02.10.02"/>
    <x v="18"/>
    <x v="3"/>
    <x v="3"/>
    <s v="Outros"/>
    <s v="80.02.10"/>
    <s v="Outros"/>
    <s v="80.02.10"/>
    <x v="30"/>
    <x v="0"/>
    <x v="2"/>
    <x v="1"/>
    <x v="1"/>
    <x v="2"/>
    <x v="0"/>
    <x v="0"/>
    <x v="4"/>
    <s v="2022-01-27"/>
    <x v="1"/>
    <n v="5207"/>
    <x v="0"/>
    <m/>
    <x v="0"/>
    <m/>
    <x v="34"/>
    <n v="100474707"/>
    <x v="0"/>
    <x v="0"/>
    <s v="Retençoes STAPS"/>
    <s v="ORI"/>
    <x v="0"/>
    <s v="RSND"/>
    <x v="0"/>
    <x v="0"/>
    <x v="0"/>
    <x v="0"/>
    <x v="0"/>
    <x v="0"/>
    <x v="0"/>
    <x v="1"/>
    <x v="0"/>
    <x v="0"/>
    <x v="0"/>
    <s v="Retençoes STAPS"/>
    <x v="0"/>
    <x v="0"/>
    <x v="0"/>
    <x v="0"/>
    <x v="2"/>
    <x v="0"/>
    <x v="0"/>
    <s v="000000"/>
    <x v="0"/>
    <x v="1"/>
    <x v="0"/>
    <x v="0"/>
    <s v="RETENCAO OT"/>
  </r>
  <r>
    <x v="1"/>
    <n v="0"/>
    <n v="0"/>
    <n v="0"/>
    <n v="7361"/>
    <x v="4369"/>
    <x v="0"/>
    <x v="0"/>
    <x v="0"/>
    <s v="80.02.10.26"/>
    <x v="21"/>
    <x v="3"/>
    <x v="3"/>
    <s v="Outros"/>
    <s v="80.02.10"/>
    <s v="Outros"/>
    <s v="80.02.10"/>
    <x v="31"/>
    <x v="0"/>
    <x v="2"/>
    <x v="10"/>
    <x v="1"/>
    <x v="2"/>
    <x v="0"/>
    <x v="0"/>
    <x v="4"/>
    <s v="2022-01-27"/>
    <x v="1"/>
    <n v="7361"/>
    <x v="0"/>
    <m/>
    <x v="0"/>
    <m/>
    <x v="37"/>
    <n v="100479277"/>
    <x v="0"/>
    <x v="0"/>
    <s v="Retenção Sansung"/>
    <s v="ORI"/>
    <x v="0"/>
    <s v="RS"/>
    <x v="0"/>
    <x v="0"/>
    <x v="0"/>
    <x v="0"/>
    <x v="0"/>
    <x v="0"/>
    <x v="0"/>
    <x v="1"/>
    <x v="0"/>
    <x v="0"/>
    <x v="0"/>
    <s v="Retenção Sansung"/>
    <x v="0"/>
    <x v="0"/>
    <x v="0"/>
    <x v="0"/>
    <x v="2"/>
    <x v="0"/>
    <x v="0"/>
    <s v="000000"/>
    <x v="0"/>
    <x v="1"/>
    <x v="0"/>
    <x v="0"/>
    <s v="RETENCAO OT"/>
  </r>
  <r>
    <x v="1"/>
    <n v="0"/>
    <n v="0"/>
    <n v="0"/>
    <n v="21942"/>
    <x v="4370"/>
    <x v="0"/>
    <x v="0"/>
    <x v="0"/>
    <s v="80.02.01"/>
    <x v="3"/>
    <x v="3"/>
    <x v="3"/>
    <s v="Retenções Iur"/>
    <s v="80.02.01"/>
    <s v="Retenções Iur"/>
    <s v="80.02.01"/>
    <x v="3"/>
    <x v="0"/>
    <x v="2"/>
    <x v="1"/>
    <x v="1"/>
    <x v="2"/>
    <x v="0"/>
    <x v="0"/>
    <x v="4"/>
    <s v="2022-01-26"/>
    <x v="1"/>
    <n v="21942"/>
    <x v="0"/>
    <m/>
    <x v="0"/>
    <m/>
    <x v="3"/>
    <n v="100474696"/>
    <x v="0"/>
    <x v="0"/>
    <s v="Retenções Iur"/>
    <s v="ORI"/>
    <x v="0"/>
    <s v="RIUR"/>
    <x v="0"/>
    <x v="0"/>
    <x v="0"/>
    <x v="0"/>
    <x v="0"/>
    <x v="0"/>
    <x v="0"/>
    <x v="0"/>
    <x v="0"/>
    <x v="0"/>
    <x v="0"/>
    <s v="Retenções Iur"/>
    <x v="0"/>
    <x v="0"/>
    <x v="0"/>
    <x v="0"/>
    <x v="2"/>
    <x v="0"/>
    <x v="0"/>
    <s v="000000"/>
    <x v="0"/>
    <x v="1"/>
    <x v="0"/>
    <x v="0"/>
    <s v="RETENCAO OT"/>
  </r>
  <r>
    <x v="1"/>
    <n v="0"/>
    <n v="0"/>
    <n v="0"/>
    <n v="18847"/>
    <x v="4371"/>
    <x v="0"/>
    <x v="0"/>
    <x v="0"/>
    <s v="80.02.10.01"/>
    <x v="9"/>
    <x v="3"/>
    <x v="3"/>
    <s v="Outros"/>
    <s v="80.02.10"/>
    <s v="Outros"/>
    <s v="80.02.10"/>
    <x v="29"/>
    <x v="0"/>
    <x v="2"/>
    <x v="1"/>
    <x v="1"/>
    <x v="2"/>
    <x v="0"/>
    <x v="0"/>
    <x v="4"/>
    <s v="2022-01-26"/>
    <x v="1"/>
    <n v="188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81120"/>
    <x v="4372"/>
    <x v="0"/>
    <x v="1"/>
    <x v="0"/>
    <s v="01.25.05.10"/>
    <x v="5"/>
    <x v="4"/>
    <x v="4"/>
    <s v="Saúde"/>
    <s v="01.25.05"/>
    <s v="Saúde"/>
    <s v="01.25.05"/>
    <x v="5"/>
    <x v="0"/>
    <x v="4"/>
    <x v="3"/>
    <x v="0"/>
    <x v="1"/>
    <x v="2"/>
    <x v="0"/>
    <x v="5"/>
    <s v="2022-02-01"/>
    <x v="1"/>
    <n v="81120"/>
    <x v="0"/>
    <m/>
    <x v="0"/>
    <m/>
    <x v="6"/>
    <n v="100391123"/>
    <x v="0"/>
    <x v="0"/>
    <s v="Assistencia social"/>
    <s v="ORI"/>
    <x v="0"/>
    <m/>
    <x v="0"/>
    <x v="0"/>
    <x v="0"/>
    <x v="0"/>
    <x v="0"/>
    <x v="0"/>
    <x v="0"/>
    <x v="1"/>
    <x v="0"/>
    <x v="0"/>
    <x v="0"/>
    <s v="Assistencia social"/>
    <x v="0"/>
    <x v="0"/>
    <x v="0"/>
    <x v="0"/>
    <x v="1"/>
    <x v="0"/>
    <x v="0"/>
    <s v="000190"/>
    <x v="0"/>
    <x v="0"/>
    <x v="0"/>
    <x v="0"/>
    <s v="Despesa realizada para despacho de donativo recebido para apoio social, conforme documento em anexo."/>
  </r>
  <r>
    <x v="1"/>
    <n v="0"/>
    <n v="0"/>
    <n v="0"/>
    <n v="125000"/>
    <x v="4373"/>
    <x v="0"/>
    <x v="1"/>
    <x v="0"/>
    <s v="01.27.02.11"/>
    <x v="14"/>
    <x v="2"/>
    <x v="2"/>
    <s v="Saneamento básico"/>
    <s v="01.27.02"/>
    <s v="Saneamento básico"/>
    <s v="01.27.02"/>
    <x v="4"/>
    <x v="0"/>
    <x v="3"/>
    <x v="2"/>
    <x v="0"/>
    <x v="1"/>
    <x v="2"/>
    <x v="0"/>
    <x v="5"/>
    <s v="2022-02-10"/>
    <x v="1"/>
    <n v="125000"/>
    <x v="0"/>
    <m/>
    <x v="0"/>
    <m/>
    <x v="376"/>
    <n v="100475629"/>
    <x v="0"/>
    <x v="0"/>
    <s v="Reforço do saneamento básico"/>
    <s v="ORI"/>
    <x v="0"/>
    <m/>
    <x v="0"/>
    <x v="0"/>
    <x v="0"/>
    <x v="0"/>
    <x v="0"/>
    <x v="0"/>
    <x v="0"/>
    <x v="1"/>
    <x v="0"/>
    <x v="0"/>
    <x v="0"/>
    <s v="Reforço do saneamento básico"/>
    <x v="0"/>
    <x v="0"/>
    <x v="0"/>
    <x v="0"/>
    <x v="1"/>
    <x v="0"/>
    <x v="0"/>
    <s v="000232"/>
    <x v="0"/>
    <x v="0"/>
    <x v="0"/>
    <x v="0"/>
    <s v="Pagamento a favor Ldinamico, proveniente de aquisição de 1041 Lts de combustíveis para abastecimento de maquinas e camiões para atividade de campanha de limpeza, conforme proposta em anexo."/>
  </r>
  <r>
    <x v="1"/>
    <n v="0"/>
    <n v="0"/>
    <n v="0"/>
    <n v="9321"/>
    <x v="4374"/>
    <x v="0"/>
    <x v="0"/>
    <x v="0"/>
    <s v="80.02.01"/>
    <x v="3"/>
    <x v="3"/>
    <x v="3"/>
    <s v="Retenções Iur"/>
    <s v="80.02.01"/>
    <s v="Retenções Iur"/>
    <s v="80.02.01"/>
    <x v="3"/>
    <x v="0"/>
    <x v="2"/>
    <x v="1"/>
    <x v="1"/>
    <x v="2"/>
    <x v="0"/>
    <x v="0"/>
    <x v="4"/>
    <s v="2022-01-26"/>
    <x v="1"/>
    <n v="9321"/>
    <x v="0"/>
    <m/>
    <x v="0"/>
    <m/>
    <x v="3"/>
    <n v="100474696"/>
    <x v="0"/>
    <x v="0"/>
    <s v="Retenções Iur"/>
    <s v="ORI"/>
    <x v="0"/>
    <s v="RIUR"/>
    <x v="0"/>
    <x v="0"/>
    <x v="0"/>
    <x v="0"/>
    <x v="0"/>
    <x v="0"/>
    <x v="0"/>
    <x v="0"/>
    <x v="0"/>
    <x v="0"/>
    <x v="0"/>
    <s v="Retenções Iur"/>
    <x v="0"/>
    <x v="0"/>
    <x v="0"/>
    <x v="0"/>
    <x v="2"/>
    <x v="0"/>
    <x v="0"/>
    <s v="000000"/>
    <x v="0"/>
    <x v="1"/>
    <x v="0"/>
    <x v="0"/>
    <s v="RETENCAO OT"/>
  </r>
  <r>
    <x v="1"/>
    <n v="0"/>
    <n v="0"/>
    <n v="0"/>
    <n v="10783"/>
    <x v="4375"/>
    <x v="0"/>
    <x v="0"/>
    <x v="0"/>
    <s v="80.02.10.01"/>
    <x v="9"/>
    <x v="3"/>
    <x v="3"/>
    <s v="Outros"/>
    <s v="80.02.10"/>
    <s v="Outros"/>
    <s v="80.02.10"/>
    <x v="29"/>
    <x v="0"/>
    <x v="2"/>
    <x v="1"/>
    <x v="1"/>
    <x v="2"/>
    <x v="0"/>
    <x v="0"/>
    <x v="4"/>
    <s v="2022-01-26"/>
    <x v="1"/>
    <n v="10783"/>
    <x v="0"/>
    <m/>
    <x v="0"/>
    <m/>
    <x v="33"/>
    <n v="100474706"/>
    <x v="0"/>
    <x v="0"/>
    <s v="Retençoes Previdencia Social"/>
    <s v="ORI"/>
    <x v="0"/>
    <s v="RPS"/>
    <x v="0"/>
    <x v="0"/>
    <x v="0"/>
    <x v="0"/>
    <x v="0"/>
    <x v="0"/>
    <x v="0"/>
    <x v="0"/>
    <x v="0"/>
    <x v="0"/>
    <x v="0"/>
    <s v="Retençoes Previdencia Social"/>
    <x v="0"/>
    <x v="0"/>
    <x v="0"/>
    <x v="0"/>
    <x v="2"/>
    <x v="0"/>
    <x v="0"/>
    <s v="000000"/>
    <x v="0"/>
    <x v="1"/>
    <x v="0"/>
    <x v="0"/>
    <s v="RETENCAO OT"/>
  </r>
  <r>
    <x v="0"/>
    <n v="0"/>
    <n v="0"/>
    <n v="0"/>
    <n v="182500"/>
    <x v="4376"/>
    <x v="0"/>
    <x v="1"/>
    <x v="0"/>
    <s v="01.28.01.08"/>
    <x v="30"/>
    <x v="5"/>
    <x v="6"/>
    <s v="Habitação Social"/>
    <s v="01.28.01"/>
    <s v="Habitação Social"/>
    <s v="01.28.01"/>
    <x v="1"/>
    <x v="0"/>
    <x v="1"/>
    <x v="1"/>
    <x v="0"/>
    <x v="1"/>
    <x v="1"/>
    <x v="0"/>
    <x v="5"/>
    <s v="2022-02-11"/>
    <x v="1"/>
    <n v="182500"/>
    <x v="0"/>
    <m/>
    <x v="0"/>
    <m/>
    <x v="0"/>
    <n v="100474914"/>
    <x v="0"/>
    <x v="0"/>
    <s v="Habitações Sociais"/>
    <s v="ORI"/>
    <x v="0"/>
    <s v="HS"/>
    <x v="0"/>
    <x v="0"/>
    <x v="0"/>
    <x v="0"/>
    <x v="0"/>
    <x v="0"/>
    <x v="0"/>
    <x v="1"/>
    <x v="0"/>
    <x v="0"/>
    <x v="0"/>
    <s v="Habitações Sociais"/>
    <x v="0"/>
    <x v="0"/>
    <x v="0"/>
    <x v="0"/>
    <x v="1"/>
    <x v="0"/>
    <x v="0"/>
    <s v="000251"/>
    <x v="0"/>
    <x v="0"/>
    <x v="0"/>
    <x v="0"/>
    <s v="Apoio financeiro, referente as intervenções nas habitações das seguintes famílias indicadas conforme proposta em anexo."/>
  </r>
  <r>
    <x v="1"/>
    <n v="0"/>
    <n v="0"/>
    <n v="0"/>
    <n v="37020"/>
    <x v="4377"/>
    <x v="0"/>
    <x v="0"/>
    <x v="0"/>
    <s v="03.03.10"/>
    <x v="0"/>
    <x v="0"/>
    <x v="0"/>
    <s v="Receitas Da Câmara"/>
    <s v="03.03.10"/>
    <s v="Receitas Da Câmara"/>
    <s v="03.03.10"/>
    <x v="21"/>
    <x v="0"/>
    <x v="5"/>
    <x v="9"/>
    <x v="0"/>
    <x v="0"/>
    <x v="0"/>
    <x v="0"/>
    <x v="5"/>
    <s v="2022-02-10"/>
    <x v="1"/>
    <n v="37020"/>
    <x v="0"/>
    <m/>
    <x v="0"/>
    <m/>
    <x v="0"/>
    <n v="100474914"/>
    <x v="0"/>
    <x v="0"/>
    <s v="Receitas Da Câmara"/>
    <s v="EXT"/>
    <x v="0"/>
    <s v="RDC"/>
    <x v="0"/>
    <x v="0"/>
    <x v="0"/>
    <x v="0"/>
    <x v="0"/>
    <x v="0"/>
    <x v="0"/>
    <x v="0"/>
    <x v="0"/>
    <x v="0"/>
    <x v="0"/>
    <s v="Receitas Da Câmara"/>
    <x v="0"/>
    <x v="0"/>
    <x v="0"/>
    <x v="0"/>
    <x v="0"/>
    <x v="0"/>
    <x v="0"/>
    <s v="000000"/>
    <x v="0"/>
    <x v="0"/>
    <x v="0"/>
    <x v="0"/>
    <s v="Reposição por motivo do pagamento sem desconto de IUR, Cab nº250629, conforme estrato em anexo."/>
  </r>
  <r>
    <x v="0"/>
    <n v="0"/>
    <n v="0"/>
    <n v="0"/>
    <n v="22500"/>
    <x v="4378"/>
    <x v="0"/>
    <x v="1"/>
    <x v="0"/>
    <s v="03.16.15"/>
    <x v="6"/>
    <x v="0"/>
    <x v="5"/>
    <s v="Direção Financeira"/>
    <s v="03.16.15"/>
    <s v="Direção Financeira"/>
    <s v="03.16.15"/>
    <x v="71"/>
    <x v="0"/>
    <x v="1"/>
    <x v="1"/>
    <x v="0"/>
    <x v="0"/>
    <x v="1"/>
    <x v="0"/>
    <x v="5"/>
    <s v="2022-02-14"/>
    <x v="1"/>
    <n v="22500"/>
    <x v="0"/>
    <m/>
    <x v="0"/>
    <m/>
    <x v="3"/>
    <n v="100474696"/>
    <x v="0"/>
    <x v="1"/>
    <s v="Direção Financeira"/>
    <s v="ORI"/>
    <x v="0"/>
    <m/>
    <x v="0"/>
    <x v="0"/>
    <x v="0"/>
    <x v="0"/>
    <x v="0"/>
    <x v="0"/>
    <x v="0"/>
    <x v="1"/>
    <x v="0"/>
    <x v="0"/>
    <x v="0"/>
    <s v="Direção Financeira"/>
    <x v="0"/>
    <x v="0"/>
    <x v="0"/>
    <x v="0"/>
    <x v="0"/>
    <x v="0"/>
    <x v="0"/>
    <s v="000279"/>
    <x v="0"/>
    <x v="0"/>
    <x v="1"/>
    <x v="0"/>
    <s v="Pagamento a favor de Hélio Sanches, referente a liquidação de parte da divida, conforme documento em anexo."/>
  </r>
  <r>
    <x v="0"/>
    <n v="0"/>
    <n v="0"/>
    <n v="0"/>
    <n v="127500"/>
    <x v="4378"/>
    <x v="0"/>
    <x v="1"/>
    <x v="0"/>
    <s v="03.16.15"/>
    <x v="6"/>
    <x v="0"/>
    <x v="5"/>
    <s v="Direção Financeira"/>
    <s v="03.16.15"/>
    <s v="Direção Financeira"/>
    <s v="03.16.15"/>
    <x v="71"/>
    <x v="0"/>
    <x v="1"/>
    <x v="1"/>
    <x v="0"/>
    <x v="0"/>
    <x v="1"/>
    <x v="0"/>
    <x v="5"/>
    <s v="2022-02-14"/>
    <x v="1"/>
    <n v="127500"/>
    <x v="0"/>
    <m/>
    <x v="0"/>
    <m/>
    <x v="437"/>
    <n v="100227823"/>
    <x v="0"/>
    <x v="0"/>
    <s v="Direção Financeira"/>
    <s v="ORI"/>
    <x v="0"/>
    <m/>
    <x v="0"/>
    <x v="0"/>
    <x v="0"/>
    <x v="0"/>
    <x v="0"/>
    <x v="0"/>
    <x v="0"/>
    <x v="1"/>
    <x v="0"/>
    <x v="0"/>
    <x v="0"/>
    <s v="Direção Financeira"/>
    <x v="0"/>
    <x v="0"/>
    <x v="0"/>
    <x v="0"/>
    <x v="0"/>
    <x v="0"/>
    <x v="0"/>
    <s v="000279"/>
    <x v="0"/>
    <x v="0"/>
    <x v="0"/>
    <x v="0"/>
    <s v="Pagamento a favor de Hélio Sanches, referente a liquidação de parte da divida, conforme documento em anexo."/>
  </r>
  <r>
    <x v="1"/>
    <n v="0"/>
    <n v="0"/>
    <n v="0"/>
    <n v="1000"/>
    <x v="4379"/>
    <x v="0"/>
    <x v="1"/>
    <x v="0"/>
    <s v="01.25.05.09"/>
    <x v="15"/>
    <x v="4"/>
    <x v="4"/>
    <s v="Saúde"/>
    <s v="01.25.05"/>
    <s v="Saúde"/>
    <s v="01.25.05"/>
    <x v="5"/>
    <x v="0"/>
    <x v="4"/>
    <x v="3"/>
    <x v="0"/>
    <x v="1"/>
    <x v="2"/>
    <x v="0"/>
    <x v="5"/>
    <s v="2022-02-18"/>
    <x v="1"/>
    <n v="1000"/>
    <x v="0"/>
    <m/>
    <x v="0"/>
    <m/>
    <x v="393"/>
    <n v="100475692"/>
    <x v="0"/>
    <x v="0"/>
    <s v="Apoio a Consultas de Especialidade e Medicamentos"/>
    <s v="ORI"/>
    <x v="0"/>
    <s v="ACE"/>
    <x v="0"/>
    <x v="0"/>
    <x v="0"/>
    <x v="0"/>
    <x v="0"/>
    <x v="0"/>
    <x v="0"/>
    <x v="1"/>
    <x v="0"/>
    <x v="0"/>
    <x v="0"/>
    <s v="Apoio a Consultas de Especialidade e Medicamentos"/>
    <x v="0"/>
    <x v="0"/>
    <x v="0"/>
    <x v="0"/>
    <x v="1"/>
    <x v="0"/>
    <x v="0"/>
    <s v="000314"/>
    <x v="0"/>
    <x v="0"/>
    <x v="0"/>
    <x v="0"/>
    <s v="Apoio Financeiro a favor da Srª. Odinha Furtado Mendonça, referente a transporte para consultas de especialidade na Praia, conforme anexo"/>
  </r>
  <r>
    <x v="1"/>
    <n v="0"/>
    <n v="0"/>
    <n v="0"/>
    <n v="9600"/>
    <x v="4380"/>
    <x v="0"/>
    <x v="1"/>
    <x v="0"/>
    <s v="03.16.11"/>
    <x v="61"/>
    <x v="0"/>
    <x v="5"/>
    <s v="Direcção de Obras"/>
    <s v="03.16.11"/>
    <s v="Direcção de Obras"/>
    <s v="03.16.11"/>
    <x v="9"/>
    <x v="0"/>
    <x v="1"/>
    <x v="5"/>
    <x v="0"/>
    <x v="0"/>
    <x v="2"/>
    <x v="0"/>
    <x v="5"/>
    <s v="2022-02-18"/>
    <x v="1"/>
    <n v="9600"/>
    <x v="0"/>
    <m/>
    <x v="0"/>
    <m/>
    <x v="320"/>
    <n v="100136426"/>
    <x v="0"/>
    <x v="0"/>
    <s v="Direcção de Obras"/>
    <s v="ORI"/>
    <x v="0"/>
    <m/>
    <x v="0"/>
    <x v="0"/>
    <x v="0"/>
    <x v="0"/>
    <x v="0"/>
    <x v="0"/>
    <x v="0"/>
    <x v="0"/>
    <x v="0"/>
    <x v="0"/>
    <x v="0"/>
    <s v="Direcção de Obras"/>
    <x v="0"/>
    <x v="0"/>
    <x v="0"/>
    <x v="0"/>
    <x v="0"/>
    <x v="0"/>
    <x v="0"/>
    <s v="000319"/>
    <x v="0"/>
    <x v="0"/>
    <x v="0"/>
    <x v="0"/>
    <s v="Ajuda de Custo a favor do Sr. Albertino Júlio Aurora de Pina referente a sua deslocação a Ilha da Brava em missão do serviço, nos dias 14 á 17 de janeiro 2022, conforme anexo. "/>
  </r>
  <r>
    <x v="1"/>
    <n v="0"/>
    <n v="0"/>
    <n v="0"/>
    <n v="3000"/>
    <x v="4381"/>
    <x v="0"/>
    <x v="1"/>
    <x v="0"/>
    <s v="03.16.15"/>
    <x v="6"/>
    <x v="0"/>
    <x v="5"/>
    <s v="Direção Financeira"/>
    <s v="03.16.15"/>
    <s v="Direção Financeira"/>
    <s v="03.16.15"/>
    <x v="9"/>
    <x v="0"/>
    <x v="1"/>
    <x v="5"/>
    <x v="0"/>
    <x v="0"/>
    <x v="2"/>
    <x v="0"/>
    <x v="5"/>
    <s v="2022-02-21"/>
    <x v="1"/>
    <n v="3000"/>
    <x v="0"/>
    <m/>
    <x v="0"/>
    <m/>
    <x v="27"/>
    <n v="100475419"/>
    <x v="0"/>
    <x v="0"/>
    <s v="Direção Financeira"/>
    <s v="ORI"/>
    <x v="0"/>
    <m/>
    <x v="0"/>
    <x v="0"/>
    <x v="0"/>
    <x v="0"/>
    <x v="0"/>
    <x v="0"/>
    <x v="0"/>
    <x v="1"/>
    <x v="0"/>
    <x v="0"/>
    <x v="0"/>
    <s v="Direção Financeira"/>
    <x v="0"/>
    <x v="0"/>
    <x v="0"/>
    <x v="0"/>
    <x v="0"/>
    <x v="0"/>
    <x v="0"/>
    <s v="000323"/>
    <x v="0"/>
    <x v="0"/>
    <x v="0"/>
    <x v="0"/>
    <s v="Subsidio de transporte e Ajuda de custo a favor da SR. Anila Rodrigues, a quando a sua deslocação em a missão de serviço, conforme anexo.    "/>
  </r>
  <r>
    <x v="1"/>
    <n v="0"/>
    <n v="0"/>
    <n v="0"/>
    <n v="2333098"/>
    <x v="4382"/>
    <x v="0"/>
    <x v="0"/>
    <x v="0"/>
    <s v="03.03.10"/>
    <x v="0"/>
    <x v="0"/>
    <x v="0"/>
    <s v="Receitas Da Câmara"/>
    <s v="03.03.10"/>
    <s v="Receitas Da Câmara"/>
    <s v="03.03.10"/>
    <x v="56"/>
    <x v="0"/>
    <x v="0"/>
    <x v="0"/>
    <x v="0"/>
    <x v="0"/>
    <x v="0"/>
    <x v="0"/>
    <x v="5"/>
    <s v="2022-02-25"/>
    <x v="1"/>
    <n v="2333098"/>
    <x v="0"/>
    <m/>
    <x v="0"/>
    <m/>
    <x v="0"/>
    <n v="100474914"/>
    <x v="0"/>
    <x v="0"/>
    <s v="Receitas Da Câmara"/>
    <s v="EXT"/>
    <x v="0"/>
    <s v="RDC"/>
    <x v="0"/>
    <x v="0"/>
    <x v="0"/>
    <x v="0"/>
    <x v="0"/>
    <x v="0"/>
    <x v="0"/>
    <x v="0"/>
    <x v="0"/>
    <x v="0"/>
    <x v="0"/>
    <s v="Receitas Da Câmara"/>
    <x v="0"/>
    <x v="0"/>
    <x v="0"/>
    <x v="0"/>
    <x v="0"/>
    <x v="0"/>
    <x v="0"/>
    <s v="000000"/>
    <x v="0"/>
    <x v="0"/>
    <x v="0"/>
    <x v="0"/>
    <s v=" Transferência do compensação do FFM, referente a mês de Fevereiro de 2022, conforme estrato em anexo. "/>
  </r>
  <r>
    <x v="1"/>
    <n v="0"/>
    <n v="0"/>
    <n v="0"/>
    <n v="19723"/>
    <x v="4383"/>
    <x v="0"/>
    <x v="1"/>
    <x v="0"/>
    <s v="03.16.15"/>
    <x v="6"/>
    <x v="0"/>
    <x v="5"/>
    <s v="Direção Financeira"/>
    <s v="03.16.15"/>
    <s v="Direção Financeira"/>
    <s v="03.16.15"/>
    <x v="67"/>
    <x v="0"/>
    <x v="1"/>
    <x v="1"/>
    <x v="0"/>
    <x v="0"/>
    <x v="2"/>
    <x v="0"/>
    <x v="2"/>
    <s v="2022-03-21"/>
    <x v="1"/>
    <n v="19723"/>
    <x v="0"/>
    <m/>
    <x v="0"/>
    <m/>
    <x v="533"/>
    <n v="100479317"/>
    <x v="0"/>
    <x v="0"/>
    <s v="Direção Financeira"/>
    <s v="ORI"/>
    <x v="0"/>
    <m/>
    <x v="0"/>
    <x v="0"/>
    <x v="0"/>
    <x v="0"/>
    <x v="0"/>
    <x v="0"/>
    <x v="0"/>
    <x v="0"/>
    <x v="0"/>
    <x v="0"/>
    <x v="0"/>
    <s v="Direção Financeira"/>
    <x v="0"/>
    <x v="0"/>
    <x v="0"/>
    <x v="0"/>
    <x v="0"/>
    <x v="0"/>
    <x v="0"/>
    <s v="000628"/>
    <x v="0"/>
    <x v="0"/>
    <x v="0"/>
    <x v="0"/>
    <s v="Pagamento a favor SCRYTUS, para aquisição de 10(dez) caixa de papel A4 para os serviços da Câmara Municipal de São Miguel, conforme documento em anexo."/>
  </r>
  <r>
    <x v="1"/>
    <n v="0"/>
    <n v="0"/>
    <n v="0"/>
    <n v="10834"/>
    <x v="4384"/>
    <x v="0"/>
    <x v="1"/>
    <x v="0"/>
    <s v="03.16.30"/>
    <x v="48"/>
    <x v="0"/>
    <x v="5"/>
    <s v="Gabinete de Relações Externas"/>
    <s v="03.16.30"/>
    <s v="Gabinete de Relações Externas"/>
    <s v="03.16.30"/>
    <x v="15"/>
    <x v="0"/>
    <x v="1"/>
    <x v="1"/>
    <x v="1"/>
    <x v="0"/>
    <x v="2"/>
    <x v="0"/>
    <x v="2"/>
    <s v="2022-03-23"/>
    <x v="1"/>
    <n v="10834"/>
    <x v="0"/>
    <m/>
    <x v="0"/>
    <m/>
    <x v="3"/>
    <n v="100474696"/>
    <x v="0"/>
    <x v="1"/>
    <s v="Gabinete de Relações Externas"/>
    <s v="ORI"/>
    <x v="0"/>
    <s v="GRE"/>
    <x v="0"/>
    <x v="0"/>
    <x v="0"/>
    <x v="0"/>
    <x v="0"/>
    <x v="0"/>
    <x v="0"/>
    <x v="0"/>
    <x v="0"/>
    <x v="0"/>
    <x v="0"/>
    <s v="Gabinete de Relações Externas"/>
    <x v="0"/>
    <x v="0"/>
    <x v="0"/>
    <x v="0"/>
    <x v="0"/>
    <x v="0"/>
    <x v="0"/>
    <s v="000744"/>
    <x v="0"/>
    <x v="0"/>
    <x v="1"/>
    <x v="0"/>
    <s v="Pagamento de salário referente a 03-2022"/>
  </r>
  <r>
    <x v="1"/>
    <n v="0"/>
    <n v="0"/>
    <n v="0"/>
    <n v="8213"/>
    <x v="4384"/>
    <x v="0"/>
    <x v="1"/>
    <x v="0"/>
    <s v="03.16.30"/>
    <x v="48"/>
    <x v="0"/>
    <x v="5"/>
    <s v="Gabinete de Relações Externas"/>
    <s v="03.16.30"/>
    <s v="Gabinete de Relações Externas"/>
    <s v="03.16.30"/>
    <x v="15"/>
    <x v="0"/>
    <x v="1"/>
    <x v="1"/>
    <x v="1"/>
    <x v="0"/>
    <x v="2"/>
    <x v="0"/>
    <x v="2"/>
    <s v="2022-03-23"/>
    <x v="1"/>
    <n v="8213"/>
    <x v="0"/>
    <m/>
    <x v="0"/>
    <m/>
    <x v="33"/>
    <n v="100474706"/>
    <x v="0"/>
    <x v="6"/>
    <s v="Gabinete de Relações Externas"/>
    <s v="ORI"/>
    <x v="0"/>
    <s v="GRE"/>
    <x v="0"/>
    <x v="0"/>
    <x v="0"/>
    <x v="0"/>
    <x v="0"/>
    <x v="0"/>
    <x v="0"/>
    <x v="0"/>
    <x v="0"/>
    <x v="0"/>
    <x v="0"/>
    <s v="Gabinete de Relações Externas"/>
    <x v="0"/>
    <x v="0"/>
    <x v="0"/>
    <x v="0"/>
    <x v="0"/>
    <x v="0"/>
    <x v="0"/>
    <s v="000744"/>
    <x v="0"/>
    <x v="0"/>
    <x v="6"/>
    <x v="0"/>
    <s v="Pagamento de salário referente a 03-2022"/>
  </r>
  <r>
    <x v="1"/>
    <n v="0"/>
    <n v="0"/>
    <n v="0"/>
    <n v="83615"/>
    <x v="4384"/>
    <x v="0"/>
    <x v="1"/>
    <x v="0"/>
    <s v="03.16.30"/>
    <x v="48"/>
    <x v="0"/>
    <x v="5"/>
    <s v="Gabinete de Relações Externas"/>
    <s v="03.16.30"/>
    <s v="Gabinete de Relações Externas"/>
    <s v="03.16.30"/>
    <x v="15"/>
    <x v="0"/>
    <x v="1"/>
    <x v="1"/>
    <x v="1"/>
    <x v="0"/>
    <x v="2"/>
    <x v="0"/>
    <x v="2"/>
    <s v="2022-03-23"/>
    <x v="1"/>
    <n v="83615"/>
    <x v="0"/>
    <m/>
    <x v="0"/>
    <m/>
    <x v="22"/>
    <n v="100474693"/>
    <x v="0"/>
    <x v="0"/>
    <s v="Gabinete de Relações Externas"/>
    <s v="ORI"/>
    <x v="0"/>
    <s v="GRE"/>
    <x v="0"/>
    <x v="0"/>
    <x v="0"/>
    <x v="0"/>
    <x v="0"/>
    <x v="0"/>
    <x v="0"/>
    <x v="0"/>
    <x v="0"/>
    <x v="0"/>
    <x v="0"/>
    <s v="Gabinete de Relações Externas"/>
    <x v="0"/>
    <x v="0"/>
    <x v="0"/>
    <x v="0"/>
    <x v="0"/>
    <x v="0"/>
    <x v="0"/>
    <s v="000744"/>
    <x v="0"/>
    <x v="0"/>
    <x v="0"/>
    <x v="0"/>
    <s v="Pagamento de salário referente a 03-2022"/>
  </r>
  <r>
    <x v="1"/>
    <n v="0"/>
    <n v="0"/>
    <n v="0"/>
    <n v="30000"/>
    <x v="4385"/>
    <x v="0"/>
    <x v="1"/>
    <x v="0"/>
    <s v="01.25.02.15"/>
    <x v="36"/>
    <x v="4"/>
    <x v="4"/>
    <s v="desporto"/>
    <s v="01.25.02"/>
    <s v="desporto"/>
    <s v="01.25.02"/>
    <x v="4"/>
    <x v="0"/>
    <x v="3"/>
    <x v="2"/>
    <x v="0"/>
    <x v="1"/>
    <x v="2"/>
    <x v="0"/>
    <x v="2"/>
    <s v="2022-03-10"/>
    <x v="1"/>
    <n v="30000"/>
    <x v="0"/>
    <m/>
    <x v="0"/>
    <m/>
    <x v="453"/>
    <n v="100424593"/>
    <x v="0"/>
    <x v="0"/>
    <s v="Incentivos a Associações e Escolas de Iniciação Desportivas"/>
    <s v="ORI"/>
    <x v="0"/>
    <s v="IAEID"/>
    <x v="0"/>
    <x v="0"/>
    <x v="0"/>
    <x v="0"/>
    <x v="0"/>
    <x v="0"/>
    <x v="0"/>
    <x v="1"/>
    <x v="0"/>
    <x v="0"/>
    <x v="0"/>
    <s v="Incentivos a Associações e Escolas de Iniciação Desportivas"/>
    <x v="0"/>
    <x v="0"/>
    <x v="0"/>
    <x v="0"/>
    <x v="1"/>
    <x v="0"/>
    <x v="0"/>
    <s v="000564"/>
    <x v="0"/>
    <x v="0"/>
    <x v="0"/>
    <x v="0"/>
    <s v="Apoio a favor da Associação Esperança e paz, conforme documento em anexo."/>
  </r>
  <r>
    <x v="1"/>
    <n v="0"/>
    <n v="0"/>
    <n v="0"/>
    <n v="45"/>
    <x v="4386"/>
    <x v="0"/>
    <x v="1"/>
    <x v="0"/>
    <s v="03.16.16"/>
    <x v="32"/>
    <x v="0"/>
    <x v="5"/>
    <s v="Direção Ambiente e Saneamento "/>
    <s v="03.16.16"/>
    <s v="Direção Ambiente e Saneamento "/>
    <s v="03.16.16"/>
    <x v="60"/>
    <x v="0"/>
    <x v="1"/>
    <x v="1"/>
    <x v="0"/>
    <x v="0"/>
    <x v="2"/>
    <x v="0"/>
    <x v="2"/>
    <s v="2022-03-23"/>
    <x v="1"/>
    <n v="45"/>
    <x v="0"/>
    <m/>
    <x v="0"/>
    <m/>
    <x v="3"/>
    <n v="100474696"/>
    <x v="0"/>
    <x v="1"/>
    <s v="Direção Ambiente e Saneamento "/>
    <s v="ORI"/>
    <x v="0"/>
    <m/>
    <x v="0"/>
    <x v="0"/>
    <x v="0"/>
    <x v="0"/>
    <x v="0"/>
    <x v="0"/>
    <x v="0"/>
    <x v="0"/>
    <x v="0"/>
    <x v="0"/>
    <x v="0"/>
    <s v="Direção Ambiente e Saneamento "/>
    <x v="0"/>
    <x v="0"/>
    <x v="0"/>
    <x v="0"/>
    <x v="0"/>
    <x v="0"/>
    <x v="0"/>
    <s v="000746"/>
    <x v="0"/>
    <x v="0"/>
    <x v="1"/>
    <x v="0"/>
    <s v="Pagamento de salário referente a 03-2022"/>
  </r>
  <r>
    <x v="1"/>
    <n v="0"/>
    <n v="0"/>
    <n v="0"/>
    <n v="39"/>
    <x v="4386"/>
    <x v="0"/>
    <x v="1"/>
    <x v="0"/>
    <s v="03.16.16"/>
    <x v="32"/>
    <x v="0"/>
    <x v="5"/>
    <s v="Direção Ambiente e Saneamento "/>
    <s v="03.16.16"/>
    <s v="Direção Ambiente e Saneamento "/>
    <s v="03.16.16"/>
    <x v="61"/>
    <x v="0"/>
    <x v="1"/>
    <x v="1"/>
    <x v="0"/>
    <x v="0"/>
    <x v="2"/>
    <x v="0"/>
    <x v="2"/>
    <s v="2022-03-23"/>
    <x v="1"/>
    <n v="39"/>
    <x v="0"/>
    <m/>
    <x v="0"/>
    <m/>
    <x v="3"/>
    <n v="100474696"/>
    <x v="0"/>
    <x v="1"/>
    <s v="Direção Ambiente e Saneamento "/>
    <s v="ORI"/>
    <x v="0"/>
    <m/>
    <x v="0"/>
    <x v="0"/>
    <x v="0"/>
    <x v="0"/>
    <x v="0"/>
    <x v="0"/>
    <x v="0"/>
    <x v="0"/>
    <x v="0"/>
    <x v="0"/>
    <x v="0"/>
    <s v="Direção Ambiente e Saneamento "/>
    <x v="0"/>
    <x v="0"/>
    <x v="0"/>
    <x v="0"/>
    <x v="0"/>
    <x v="0"/>
    <x v="0"/>
    <s v="000746"/>
    <x v="0"/>
    <x v="0"/>
    <x v="1"/>
    <x v="0"/>
    <s v="Pagamento de salário referente a 03-2022"/>
  </r>
  <r>
    <x v="1"/>
    <n v="0"/>
    <n v="0"/>
    <n v="0"/>
    <n v="5"/>
    <x v="4386"/>
    <x v="0"/>
    <x v="1"/>
    <x v="0"/>
    <s v="03.16.16"/>
    <x v="32"/>
    <x v="0"/>
    <x v="5"/>
    <s v="Direção Ambiente e Saneamento "/>
    <s v="03.16.16"/>
    <s v="Direção Ambiente e Saneamento "/>
    <s v="03.16.16"/>
    <x v="14"/>
    <x v="0"/>
    <x v="1"/>
    <x v="1"/>
    <x v="0"/>
    <x v="0"/>
    <x v="2"/>
    <x v="0"/>
    <x v="2"/>
    <s v="2022-03-23"/>
    <x v="1"/>
    <n v="5"/>
    <x v="0"/>
    <m/>
    <x v="0"/>
    <m/>
    <x v="3"/>
    <n v="100474696"/>
    <x v="0"/>
    <x v="1"/>
    <s v="Direção Ambiente e Saneamento "/>
    <s v="ORI"/>
    <x v="0"/>
    <m/>
    <x v="0"/>
    <x v="0"/>
    <x v="0"/>
    <x v="0"/>
    <x v="0"/>
    <x v="0"/>
    <x v="0"/>
    <x v="0"/>
    <x v="0"/>
    <x v="0"/>
    <x v="0"/>
    <s v="Direção Ambiente e Saneamento "/>
    <x v="0"/>
    <x v="0"/>
    <x v="0"/>
    <x v="0"/>
    <x v="0"/>
    <x v="0"/>
    <x v="0"/>
    <s v="000746"/>
    <x v="0"/>
    <x v="0"/>
    <x v="1"/>
    <x v="0"/>
    <s v="Pagamento de salário referente a 03-2022"/>
  </r>
  <r>
    <x v="1"/>
    <n v="0"/>
    <n v="0"/>
    <n v="0"/>
    <n v="38"/>
    <x v="4386"/>
    <x v="0"/>
    <x v="1"/>
    <x v="0"/>
    <s v="03.16.16"/>
    <x v="32"/>
    <x v="0"/>
    <x v="5"/>
    <s v="Direção Ambiente e Saneamento "/>
    <s v="03.16.16"/>
    <s v="Direção Ambiente e Saneamento "/>
    <s v="03.16.16"/>
    <x v="62"/>
    <x v="0"/>
    <x v="1"/>
    <x v="1"/>
    <x v="0"/>
    <x v="0"/>
    <x v="2"/>
    <x v="0"/>
    <x v="2"/>
    <s v="2022-03-23"/>
    <x v="1"/>
    <n v="38"/>
    <x v="0"/>
    <m/>
    <x v="0"/>
    <m/>
    <x v="3"/>
    <n v="100474696"/>
    <x v="0"/>
    <x v="1"/>
    <s v="Direção Ambiente e Saneamento "/>
    <s v="ORI"/>
    <x v="0"/>
    <m/>
    <x v="0"/>
    <x v="0"/>
    <x v="0"/>
    <x v="0"/>
    <x v="0"/>
    <x v="0"/>
    <x v="0"/>
    <x v="0"/>
    <x v="0"/>
    <x v="0"/>
    <x v="0"/>
    <s v="Direção Ambiente e Saneamento "/>
    <x v="0"/>
    <x v="0"/>
    <x v="0"/>
    <x v="0"/>
    <x v="0"/>
    <x v="0"/>
    <x v="0"/>
    <s v="000746"/>
    <x v="0"/>
    <x v="0"/>
    <x v="1"/>
    <x v="0"/>
    <s v="Pagamento de salário referente a 03-2022"/>
  </r>
  <r>
    <x v="1"/>
    <n v="0"/>
    <n v="0"/>
    <n v="0"/>
    <n v="2378"/>
    <x v="4386"/>
    <x v="0"/>
    <x v="1"/>
    <x v="0"/>
    <s v="03.16.16"/>
    <x v="32"/>
    <x v="0"/>
    <x v="5"/>
    <s v="Direção Ambiente e Saneamento "/>
    <s v="03.16.16"/>
    <s v="Direção Ambiente e Saneamento "/>
    <s v="03.16.16"/>
    <x v="15"/>
    <x v="0"/>
    <x v="1"/>
    <x v="1"/>
    <x v="1"/>
    <x v="0"/>
    <x v="2"/>
    <x v="0"/>
    <x v="2"/>
    <s v="2022-03-23"/>
    <x v="1"/>
    <n v="2378"/>
    <x v="0"/>
    <m/>
    <x v="0"/>
    <m/>
    <x v="3"/>
    <n v="100474696"/>
    <x v="0"/>
    <x v="1"/>
    <s v="Direção Ambiente e Saneamento "/>
    <s v="ORI"/>
    <x v="0"/>
    <m/>
    <x v="0"/>
    <x v="0"/>
    <x v="0"/>
    <x v="0"/>
    <x v="0"/>
    <x v="0"/>
    <x v="0"/>
    <x v="0"/>
    <x v="0"/>
    <x v="0"/>
    <x v="0"/>
    <s v="Direção Ambiente e Saneamento "/>
    <x v="0"/>
    <x v="0"/>
    <x v="0"/>
    <x v="0"/>
    <x v="0"/>
    <x v="0"/>
    <x v="0"/>
    <s v="000746"/>
    <x v="0"/>
    <x v="0"/>
    <x v="1"/>
    <x v="0"/>
    <s v="Pagamento de salário referente a 03-2022"/>
  </r>
  <r>
    <x v="1"/>
    <n v="0"/>
    <n v="0"/>
    <n v="0"/>
    <n v="3500"/>
    <x v="4387"/>
    <x v="0"/>
    <x v="0"/>
    <x v="0"/>
    <s v="03.03.10"/>
    <x v="0"/>
    <x v="0"/>
    <x v="0"/>
    <s v="Receitas Da Câmara"/>
    <s v="03.03.10"/>
    <s v="Receitas Da Câmara"/>
    <s v="03.03.10"/>
    <x v="35"/>
    <x v="0"/>
    <x v="1"/>
    <x v="11"/>
    <x v="0"/>
    <x v="0"/>
    <x v="0"/>
    <x v="0"/>
    <x v="4"/>
    <s v="2022-01-06"/>
    <x v="1"/>
    <n v="35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180"/>
    <x v="4388"/>
    <x v="0"/>
    <x v="0"/>
    <x v="0"/>
    <s v="03.03.10"/>
    <x v="0"/>
    <x v="0"/>
    <x v="0"/>
    <s v="Receitas Da Câmara"/>
    <s v="03.03.10"/>
    <s v="Receitas Da Câmara"/>
    <s v="03.03.10"/>
    <x v="39"/>
    <x v="0"/>
    <x v="5"/>
    <x v="4"/>
    <x v="0"/>
    <x v="0"/>
    <x v="0"/>
    <x v="0"/>
    <x v="4"/>
    <s v="2022-01-06"/>
    <x v="1"/>
    <n v="21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800"/>
    <x v="4389"/>
    <x v="0"/>
    <x v="0"/>
    <x v="0"/>
    <s v="03.03.10"/>
    <x v="0"/>
    <x v="0"/>
    <x v="0"/>
    <s v="Receitas Da Câmara"/>
    <s v="03.03.10"/>
    <s v="Receitas Da Câmara"/>
    <s v="03.03.10"/>
    <x v="48"/>
    <x v="0"/>
    <x v="5"/>
    <x v="4"/>
    <x v="0"/>
    <x v="0"/>
    <x v="0"/>
    <x v="0"/>
    <x v="4"/>
    <s v="2022-01-06"/>
    <x v="1"/>
    <n v="8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280"/>
    <x v="4390"/>
    <x v="0"/>
    <x v="0"/>
    <x v="0"/>
    <s v="03.03.10"/>
    <x v="0"/>
    <x v="0"/>
    <x v="0"/>
    <s v="Receitas Da Câmara"/>
    <s v="03.03.10"/>
    <s v="Receitas Da Câmara"/>
    <s v="03.03.10"/>
    <x v="34"/>
    <x v="0"/>
    <x v="5"/>
    <x v="4"/>
    <x v="0"/>
    <x v="0"/>
    <x v="0"/>
    <x v="0"/>
    <x v="4"/>
    <s v="2022-01-06"/>
    <x v="1"/>
    <n v="32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4200"/>
    <x v="4391"/>
    <x v="0"/>
    <x v="0"/>
    <x v="0"/>
    <s v="03.03.10"/>
    <x v="0"/>
    <x v="0"/>
    <x v="0"/>
    <s v="Receitas Da Câmara"/>
    <s v="03.03.10"/>
    <s v="Receitas Da Câmara"/>
    <s v="03.03.10"/>
    <x v="41"/>
    <x v="0"/>
    <x v="5"/>
    <x v="4"/>
    <x v="0"/>
    <x v="0"/>
    <x v="0"/>
    <x v="0"/>
    <x v="4"/>
    <s v="2022-01-06"/>
    <x v="1"/>
    <n v="142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6100"/>
    <x v="4392"/>
    <x v="0"/>
    <x v="0"/>
    <x v="0"/>
    <s v="03.03.10"/>
    <x v="0"/>
    <x v="0"/>
    <x v="0"/>
    <s v="Receitas Da Câmara"/>
    <s v="03.03.10"/>
    <s v="Receitas Da Câmara"/>
    <s v="03.03.10"/>
    <x v="37"/>
    <x v="0"/>
    <x v="5"/>
    <x v="4"/>
    <x v="0"/>
    <x v="0"/>
    <x v="0"/>
    <x v="0"/>
    <x v="4"/>
    <s v="2022-01-06"/>
    <x v="1"/>
    <n v="6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20"/>
    <x v="4393"/>
    <x v="0"/>
    <x v="0"/>
    <x v="0"/>
    <s v="03.03.10"/>
    <x v="0"/>
    <x v="0"/>
    <x v="0"/>
    <s v="Receitas Da Câmara"/>
    <s v="03.03.10"/>
    <s v="Receitas Da Câmara"/>
    <s v="03.03.10"/>
    <x v="38"/>
    <x v="0"/>
    <x v="1"/>
    <x v="1"/>
    <x v="0"/>
    <x v="0"/>
    <x v="0"/>
    <x v="0"/>
    <x v="4"/>
    <s v="2022-01-06"/>
    <x v="1"/>
    <n v="20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
    <x v="4394"/>
    <x v="0"/>
    <x v="0"/>
    <x v="0"/>
    <s v="03.03.10"/>
    <x v="0"/>
    <x v="0"/>
    <x v="0"/>
    <s v="Receitas Da Câmara"/>
    <s v="03.03.10"/>
    <s v="Receitas Da Câmara"/>
    <s v="03.03.10"/>
    <x v="36"/>
    <x v="0"/>
    <x v="5"/>
    <x v="4"/>
    <x v="0"/>
    <x v="0"/>
    <x v="0"/>
    <x v="0"/>
    <x v="4"/>
    <s v="2022-01-06"/>
    <x v="1"/>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
    <x v="4395"/>
    <x v="0"/>
    <x v="0"/>
    <x v="0"/>
    <s v="03.03.10"/>
    <x v="0"/>
    <x v="0"/>
    <x v="0"/>
    <s v="Receitas Da Câmara"/>
    <s v="03.03.10"/>
    <s v="Receitas Da Câmara"/>
    <s v="03.03.10"/>
    <x v="65"/>
    <x v="0"/>
    <x v="5"/>
    <x v="12"/>
    <x v="0"/>
    <x v="0"/>
    <x v="0"/>
    <x v="0"/>
    <x v="4"/>
    <s v="2022-01-06"/>
    <x v="1"/>
    <n v="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0"/>
    <x v="4396"/>
    <x v="0"/>
    <x v="0"/>
    <x v="0"/>
    <s v="03.03.10"/>
    <x v="0"/>
    <x v="0"/>
    <x v="0"/>
    <s v="Receitas Da Câmara"/>
    <s v="03.03.10"/>
    <s v="Receitas Da Câmara"/>
    <s v="03.03.10"/>
    <x v="66"/>
    <x v="0"/>
    <x v="5"/>
    <x v="12"/>
    <x v="0"/>
    <x v="0"/>
    <x v="0"/>
    <x v="0"/>
    <x v="4"/>
    <s v="2022-01-06"/>
    <x v="1"/>
    <n v="11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
    <x v="4397"/>
    <x v="0"/>
    <x v="0"/>
    <x v="0"/>
    <s v="03.03.10"/>
    <x v="0"/>
    <x v="0"/>
    <x v="0"/>
    <s v="Receitas Da Câmara"/>
    <s v="03.03.10"/>
    <s v="Receitas Da Câmara"/>
    <s v="03.03.10"/>
    <x v="65"/>
    <x v="0"/>
    <x v="5"/>
    <x v="12"/>
    <x v="0"/>
    <x v="0"/>
    <x v="0"/>
    <x v="0"/>
    <x v="4"/>
    <s v="2022-01-10"/>
    <x v="1"/>
    <n v="62"/>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200"/>
    <x v="4398"/>
    <x v="0"/>
    <x v="0"/>
    <x v="0"/>
    <s v="03.03.10"/>
    <x v="0"/>
    <x v="0"/>
    <x v="0"/>
    <s v="Receitas Da Câmara"/>
    <s v="03.03.10"/>
    <s v="Receitas Da Câmara"/>
    <s v="03.03.10"/>
    <x v="48"/>
    <x v="0"/>
    <x v="5"/>
    <x v="4"/>
    <x v="0"/>
    <x v="0"/>
    <x v="0"/>
    <x v="0"/>
    <x v="4"/>
    <s v="2022-01-10"/>
    <x v="1"/>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
    <x v="4399"/>
    <x v="0"/>
    <x v="0"/>
    <x v="0"/>
    <s v="03.03.10"/>
    <x v="0"/>
    <x v="0"/>
    <x v="0"/>
    <s v="Receitas Da Câmara"/>
    <s v="03.03.10"/>
    <s v="Receitas Da Câmara"/>
    <s v="03.03.10"/>
    <x v="66"/>
    <x v="0"/>
    <x v="5"/>
    <x v="12"/>
    <x v="0"/>
    <x v="0"/>
    <x v="0"/>
    <x v="0"/>
    <x v="4"/>
    <s v="2022-01-10"/>
    <x v="1"/>
    <n v="144"/>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400"/>
    <x v="4400"/>
    <x v="0"/>
    <x v="0"/>
    <x v="0"/>
    <s v="03.03.10"/>
    <x v="0"/>
    <x v="0"/>
    <x v="0"/>
    <s v="Receitas Da Câmara"/>
    <s v="03.03.10"/>
    <s v="Receitas Da Câmara"/>
    <s v="03.03.10"/>
    <x v="37"/>
    <x v="0"/>
    <x v="5"/>
    <x v="4"/>
    <x v="0"/>
    <x v="0"/>
    <x v="0"/>
    <x v="0"/>
    <x v="4"/>
    <s v="2022-01-10"/>
    <x v="1"/>
    <n v="34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76804"/>
    <x v="4401"/>
    <x v="0"/>
    <x v="0"/>
    <x v="0"/>
    <s v="03.03.10"/>
    <x v="0"/>
    <x v="0"/>
    <x v="0"/>
    <s v="Receitas Da Câmara"/>
    <s v="03.03.10"/>
    <s v="Receitas Da Câmara"/>
    <s v="03.03.10"/>
    <x v="38"/>
    <x v="0"/>
    <x v="1"/>
    <x v="1"/>
    <x v="0"/>
    <x v="0"/>
    <x v="0"/>
    <x v="0"/>
    <x v="4"/>
    <s v="2022-01-10"/>
    <x v="1"/>
    <n v="7680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500"/>
    <x v="4402"/>
    <x v="0"/>
    <x v="0"/>
    <x v="0"/>
    <s v="03.03.10"/>
    <x v="0"/>
    <x v="0"/>
    <x v="0"/>
    <s v="Receitas Da Câmara"/>
    <s v="03.03.10"/>
    <s v="Receitas Da Câmara"/>
    <s v="03.03.10"/>
    <x v="41"/>
    <x v="0"/>
    <x v="5"/>
    <x v="4"/>
    <x v="0"/>
    <x v="0"/>
    <x v="0"/>
    <x v="0"/>
    <x v="4"/>
    <s v="2022-01-10"/>
    <x v="1"/>
    <n v="385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330"/>
    <x v="4403"/>
    <x v="0"/>
    <x v="0"/>
    <x v="0"/>
    <s v="03.03.10"/>
    <x v="0"/>
    <x v="0"/>
    <x v="0"/>
    <s v="Receitas Da Câmara"/>
    <s v="03.03.10"/>
    <s v="Receitas Da Câmara"/>
    <s v="03.03.10"/>
    <x v="34"/>
    <x v="0"/>
    <x v="5"/>
    <x v="4"/>
    <x v="0"/>
    <x v="0"/>
    <x v="0"/>
    <x v="0"/>
    <x v="4"/>
    <s v="2022-01-10"/>
    <x v="1"/>
    <n v="53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4404"/>
    <x v="0"/>
    <x v="0"/>
    <x v="0"/>
    <s v="03.03.10"/>
    <x v="0"/>
    <x v="0"/>
    <x v="0"/>
    <s v="Receitas Da Câmara"/>
    <s v="03.03.10"/>
    <s v="Receitas Da Câmara"/>
    <s v="03.03.10"/>
    <x v="35"/>
    <x v="0"/>
    <x v="1"/>
    <x v="11"/>
    <x v="0"/>
    <x v="0"/>
    <x v="0"/>
    <x v="0"/>
    <x v="4"/>
    <s v="2022-01-10"/>
    <x v="1"/>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4405"/>
    <x v="0"/>
    <x v="0"/>
    <x v="0"/>
    <s v="03.03.10"/>
    <x v="0"/>
    <x v="0"/>
    <x v="0"/>
    <s v="Receitas Da Câmara"/>
    <s v="03.03.10"/>
    <s v="Receitas Da Câmara"/>
    <s v="03.03.10"/>
    <x v="36"/>
    <x v="0"/>
    <x v="5"/>
    <x v="4"/>
    <x v="0"/>
    <x v="0"/>
    <x v="0"/>
    <x v="0"/>
    <x v="4"/>
    <s v="2022-01-10"/>
    <x v="1"/>
    <n v="3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560"/>
    <x v="4406"/>
    <x v="0"/>
    <x v="0"/>
    <x v="0"/>
    <s v="03.03.10"/>
    <x v="0"/>
    <x v="0"/>
    <x v="0"/>
    <s v="Receitas Da Câmara"/>
    <s v="03.03.10"/>
    <s v="Receitas Da Câmara"/>
    <s v="03.03.10"/>
    <x v="39"/>
    <x v="0"/>
    <x v="5"/>
    <x v="4"/>
    <x v="0"/>
    <x v="0"/>
    <x v="0"/>
    <x v="0"/>
    <x v="4"/>
    <s v="2022-01-10"/>
    <x v="1"/>
    <n v="2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4407"/>
    <x v="0"/>
    <x v="1"/>
    <x v="0"/>
    <s v="03.16.15"/>
    <x v="6"/>
    <x v="0"/>
    <x v="5"/>
    <s v="Direção Financeira"/>
    <s v="03.16.15"/>
    <s v="Direção Financeira"/>
    <s v="03.16.15"/>
    <x v="9"/>
    <x v="0"/>
    <x v="1"/>
    <x v="5"/>
    <x v="0"/>
    <x v="0"/>
    <x v="2"/>
    <x v="0"/>
    <x v="5"/>
    <s v="2022-02-22"/>
    <x v="1"/>
    <n v="1400"/>
    <x v="0"/>
    <m/>
    <x v="0"/>
    <m/>
    <x v="138"/>
    <n v="100478020"/>
    <x v="0"/>
    <x v="0"/>
    <s v="Direção Financeira"/>
    <s v="ORI"/>
    <x v="0"/>
    <m/>
    <x v="0"/>
    <x v="0"/>
    <x v="0"/>
    <x v="0"/>
    <x v="0"/>
    <x v="0"/>
    <x v="0"/>
    <x v="1"/>
    <x v="0"/>
    <x v="0"/>
    <x v="0"/>
    <s v="Direção Financeira"/>
    <x v="0"/>
    <x v="0"/>
    <x v="0"/>
    <x v="0"/>
    <x v="0"/>
    <x v="0"/>
    <x v="0"/>
    <s v="000341"/>
    <x v="0"/>
    <x v="0"/>
    <x v="0"/>
    <x v="0"/>
    <s v="Ajuda de custo a favor do Sr. Guilhermino Ramos pela sua deslocação á São Lourenço dos Orgãos em missão do serviço no dia 20 de janeiro 2022, conforme anexo"/>
  </r>
  <r>
    <x v="1"/>
    <n v="0"/>
    <n v="0"/>
    <n v="0"/>
    <n v="4995"/>
    <x v="4408"/>
    <x v="0"/>
    <x v="1"/>
    <x v="0"/>
    <s v="03.16.15"/>
    <x v="6"/>
    <x v="0"/>
    <x v="5"/>
    <s v="Direção Financeira"/>
    <s v="03.16.15"/>
    <s v="Direção Financeira"/>
    <s v="03.16.15"/>
    <x v="20"/>
    <x v="0"/>
    <x v="1"/>
    <x v="5"/>
    <x v="0"/>
    <x v="0"/>
    <x v="2"/>
    <x v="0"/>
    <x v="5"/>
    <s v="2022-02-22"/>
    <x v="1"/>
    <n v="4995"/>
    <x v="0"/>
    <m/>
    <x v="0"/>
    <m/>
    <x v="3"/>
    <n v="100474696"/>
    <x v="0"/>
    <x v="1"/>
    <s v="Direção Financeira"/>
    <s v="ORI"/>
    <x v="0"/>
    <m/>
    <x v="0"/>
    <x v="0"/>
    <x v="0"/>
    <x v="0"/>
    <x v="0"/>
    <x v="0"/>
    <x v="0"/>
    <x v="0"/>
    <x v="0"/>
    <x v="0"/>
    <x v="0"/>
    <s v="Direção Financeira"/>
    <x v="0"/>
    <x v="0"/>
    <x v="0"/>
    <x v="0"/>
    <x v="0"/>
    <x v="0"/>
    <x v="0"/>
    <s v="000368"/>
    <x v="0"/>
    <x v="0"/>
    <x v="1"/>
    <x v="0"/>
    <s v="Pagamento a favor do Sr. Ângelo Mariano Tavares Moreira, pela prestação de serviço, no gabinete Jurídico e no gabinete de turismo, Investimento e Empreendedorismo, referente a mês de fevereiro de 2022, conforme anexo."/>
  </r>
  <r>
    <x v="1"/>
    <n v="0"/>
    <n v="0"/>
    <n v="0"/>
    <n v="28308"/>
    <x v="4408"/>
    <x v="0"/>
    <x v="1"/>
    <x v="0"/>
    <s v="03.16.15"/>
    <x v="6"/>
    <x v="0"/>
    <x v="5"/>
    <s v="Direção Financeira"/>
    <s v="03.16.15"/>
    <s v="Direção Financeira"/>
    <s v="03.16.15"/>
    <x v="20"/>
    <x v="0"/>
    <x v="1"/>
    <x v="5"/>
    <x v="0"/>
    <x v="0"/>
    <x v="2"/>
    <x v="0"/>
    <x v="5"/>
    <s v="2022-02-22"/>
    <x v="1"/>
    <n v="28308"/>
    <x v="0"/>
    <m/>
    <x v="0"/>
    <m/>
    <x v="163"/>
    <n v="100479150"/>
    <x v="0"/>
    <x v="0"/>
    <s v="Direção Financeira"/>
    <s v="ORI"/>
    <x v="0"/>
    <m/>
    <x v="0"/>
    <x v="0"/>
    <x v="0"/>
    <x v="0"/>
    <x v="0"/>
    <x v="0"/>
    <x v="0"/>
    <x v="0"/>
    <x v="0"/>
    <x v="0"/>
    <x v="0"/>
    <s v="Direção Financeira"/>
    <x v="0"/>
    <x v="0"/>
    <x v="0"/>
    <x v="0"/>
    <x v="0"/>
    <x v="0"/>
    <x v="0"/>
    <s v="000368"/>
    <x v="0"/>
    <x v="0"/>
    <x v="0"/>
    <x v="0"/>
    <s v="Pagamento a favor do Sr. Ângelo Mariano Tavares Moreira, pela prestação de serviço, no gabinete Jurídico e no gabinete de turismo, Investimento e Empreendedorismo, referente a mês de fevereiro de 2022, conforme anexo."/>
  </r>
  <r>
    <x v="1"/>
    <n v="0"/>
    <n v="0"/>
    <n v="0"/>
    <n v="2300"/>
    <x v="4409"/>
    <x v="0"/>
    <x v="1"/>
    <x v="0"/>
    <s v="03.16.15"/>
    <x v="6"/>
    <x v="0"/>
    <x v="5"/>
    <s v="Direção Financeira"/>
    <s v="03.16.15"/>
    <s v="Direção Financeira"/>
    <s v="03.16.15"/>
    <x v="20"/>
    <x v="0"/>
    <x v="1"/>
    <x v="5"/>
    <x v="0"/>
    <x v="0"/>
    <x v="2"/>
    <x v="0"/>
    <x v="5"/>
    <s v="2022-02-22"/>
    <x v="1"/>
    <n v="2300"/>
    <x v="0"/>
    <m/>
    <x v="0"/>
    <m/>
    <x v="3"/>
    <n v="100474696"/>
    <x v="0"/>
    <x v="1"/>
    <s v="Direção Financeira"/>
    <s v="ORI"/>
    <x v="0"/>
    <m/>
    <x v="0"/>
    <x v="0"/>
    <x v="0"/>
    <x v="0"/>
    <x v="0"/>
    <x v="0"/>
    <x v="0"/>
    <x v="0"/>
    <x v="0"/>
    <x v="0"/>
    <x v="0"/>
    <s v="Direção Financeira"/>
    <x v="0"/>
    <x v="0"/>
    <x v="0"/>
    <x v="0"/>
    <x v="0"/>
    <x v="0"/>
    <x v="0"/>
    <s v="000370"/>
    <x v="0"/>
    <x v="0"/>
    <x v="1"/>
    <x v="0"/>
    <s v="Pagamento a favor da sra. Zuleica Tavares, pelo serviço prestado no espaço jovem de Flamengos, referente ao mês de Fevereiro de 2022, conforme contrato anexo. "/>
  </r>
  <r>
    <x v="1"/>
    <n v="0"/>
    <n v="0"/>
    <n v="0"/>
    <n v="13030"/>
    <x v="4409"/>
    <x v="0"/>
    <x v="1"/>
    <x v="0"/>
    <s v="03.16.15"/>
    <x v="6"/>
    <x v="0"/>
    <x v="5"/>
    <s v="Direção Financeira"/>
    <s v="03.16.15"/>
    <s v="Direção Financeira"/>
    <s v="03.16.15"/>
    <x v="20"/>
    <x v="0"/>
    <x v="1"/>
    <x v="5"/>
    <x v="0"/>
    <x v="0"/>
    <x v="2"/>
    <x v="0"/>
    <x v="5"/>
    <s v="2022-02-22"/>
    <x v="1"/>
    <n v="13030"/>
    <x v="0"/>
    <m/>
    <x v="0"/>
    <m/>
    <x v="121"/>
    <n v="100479046"/>
    <x v="0"/>
    <x v="0"/>
    <s v="Direção Financeira"/>
    <s v="ORI"/>
    <x v="0"/>
    <m/>
    <x v="0"/>
    <x v="0"/>
    <x v="0"/>
    <x v="0"/>
    <x v="0"/>
    <x v="0"/>
    <x v="0"/>
    <x v="0"/>
    <x v="0"/>
    <x v="0"/>
    <x v="0"/>
    <s v="Direção Financeira"/>
    <x v="0"/>
    <x v="0"/>
    <x v="0"/>
    <x v="0"/>
    <x v="0"/>
    <x v="0"/>
    <x v="0"/>
    <s v="000370"/>
    <x v="0"/>
    <x v="0"/>
    <x v="0"/>
    <x v="0"/>
    <s v="Pagamento a favor da sra. Zuleica Tavares, pelo serviço prestado no espaço jovem de Flamengos, referente ao mês de Fevereiro de 2022, conforme contrato anexo. "/>
  </r>
  <r>
    <x v="1"/>
    <n v="0"/>
    <n v="0"/>
    <n v="0"/>
    <n v="4995"/>
    <x v="4410"/>
    <x v="0"/>
    <x v="1"/>
    <x v="0"/>
    <s v="03.16.15"/>
    <x v="6"/>
    <x v="0"/>
    <x v="5"/>
    <s v="Direção Financeira"/>
    <s v="03.16.15"/>
    <s v="Direção Financeira"/>
    <s v="03.16.15"/>
    <x v="20"/>
    <x v="0"/>
    <x v="1"/>
    <x v="5"/>
    <x v="0"/>
    <x v="0"/>
    <x v="2"/>
    <x v="0"/>
    <x v="5"/>
    <s v="2022-02-22"/>
    <x v="1"/>
    <n v="4995"/>
    <x v="0"/>
    <m/>
    <x v="0"/>
    <m/>
    <x v="3"/>
    <n v="100474696"/>
    <x v="0"/>
    <x v="1"/>
    <s v="Direção Financeira"/>
    <s v="ORI"/>
    <x v="0"/>
    <m/>
    <x v="0"/>
    <x v="0"/>
    <x v="0"/>
    <x v="0"/>
    <x v="0"/>
    <x v="0"/>
    <x v="0"/>
    <x v="0"/>
    <x v="0"/>
    <x v="0"/>
    <x v="0"/>
    <s v="Direção Financeira"/>
    <x v="0"/>
    <x v="0"/>
    <x v="0"/>
    <x v="0"/>
    <x v="0"/>
    <x v="0"/>
    <x v="0"/>
    <s v="000375"/>
    <x v="0"/>
    <x v="0"/>
    <x v="1"/>
    <x v="0"/>
    <s v=" Pagamento a favor do sr. Pedro Adelino da Veiga, pelo serviço de coordenação de biblioteca e espaço jovem referente ao mês de Fevereiro 2022, conforme justificativos em anexo  "/>
  </r>
  <r>
    <x v="1"/>
    <n v="0"/>
    <n v="0"/>
    <n v="0"/>
    <n v="28308"/>
    <x v="4410"/>
    <x v="0"/>
    <x v="1"/>
    <x v="0"/>
    <s v="03.16.15"/>
    <x v="6"/>
    <x v="0"/>
    <x v="5"/>
    <s v="Direção Financeira"/>
    <s v="03.16.15"/>
    <s v="Direção Financeira"/>
    <s v="03.16.15"/>
    <x v="20"/>
    <x v="0"/>
    <x v="1"/>
    <x v="5"/>
    <x v="0"/>
    <x v="0"/>
    <x v="2"/>
    <x v="0"/>
    <x v="5"/>
    <s v="2022-02-22"/>
    <x v="1"/>
    <n v="28308"/>
    <x v="0"/>
    <m/>
    <x v="0"/>
    <m/>
    <x v="43"/>
    <n v="100463693"/>
    <x v="0"/>
    <x v="0"/>
    <s v="Direção Financeira"/>
    <s v="ORI"/>
    <x v="0"/>
    <m/>
    <x v="0"/>
    <x v="0"/>
    <x v="0"/>
    <x v="0"/>
    <x v="0"/>
    <x v="0"/>
    <x v="0"/>
    <x v="0"/>
    <x v="0"/>
    <x v="0"/>
    <x v="0"/>
    <s v="Direção Financeira"/>
    <x v="0"/>
    <x v="0"/>
    <x v="0"/>
    <x v="0"/>
    <x v="0"/>
    <x v="0"/>
    <x v="0"/>
    <s v="000375"/>
    <x v="0"/>
    <x v="0"/>
    <x v="0"/>
    <x v="0"/>
    <s v=" Pagamento a favor do sr. Pedro Adelino da Veiga, pelo serviço de coordenação de biblioteca e espaço jovem referente ao mês de Fevereiro 2022, conforme justificativos em anexo  "/>
  </r>
  <r>
    <x v="1"/>
    <n v="0"/>
    <n v="0"/>
    <n v="0"/>
    <n v="2300"/>
    <x v="4411"/>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3"/>
    <x v="0"/>
    <x v="0"/>
    <x v="1"/>
    <x v="0"/>
    <s v="Pagamento a favor do Sr. Marcos António Garcia, pelo serviço saneamento Espaço verde Limpeza Urbano de espaço verde referente ao mês de fevereiro conforme contrato anexo. "/>
  </r>
  <r>
    <x v="1"/>
    <n v="0"/>
    <n v="0"/>
    <n v="0"/>
    <n v="13030"/>
    <x v="4411"/>
    <x v="0"/>
    <x v="1"/>
    <x v="0"/>
    <s v="01.27.02.11"/>
    <x v="14"/>
    <x v="2"/>
    <x v="2"/>
    <s v="Saneamento básico"/>
    <s v="01.27.02"/>
    <s v="Saneamento básico"/>
    <s v="01.27.02"/>
    <x v="4"/>
    <x v="0"/>
    <x v="3"/>
    <x v="2"/>
    <x v="0"/>
    <x v="1"/>
    <x v="2"/>
    <x v="0"/>
    <x v="5"/>
    <s v="2022-02-22"/>
    <x v="1"/>
    <n v="13030"/>
    <x v="0"/>
    <m/>
    <x v="0"/>
    <m/>
    <x v="116"/>
    <n v="100478102"/>
    <x v="0"/>
    <x v="0"/>
    <s v="Reforço do saneamento básico"/>
    <s v="ORI"/>
    <x v="0"/>
    <m/>
    <x v="0"/>
    <x v="0"/>
    <x v="0"/>
    <x v="0"/>
    <x v="0"/>
    <x v="0"/>
    <x v="0"/>
    <x v="1"/>
    <x v="0"/>
    <x v="0"/>
    <x v="0"/>
    <s v="Reforço do saneamento básico"/>
    <x v="0"/>
    <x v="0"/>
    <x v="0"/>
    <x v="0"/>
    <x v="1"/>
    <x v="0"/>
    <x v="0"/>
    <s v="000363"/>
    <x v="0"/>
    <x v="0"/>
    <x v="0"/>
    <x v="0"/>
    <s v="Pagamento a favor do Sr. Marcos António Garcia, pelo serviço saneamento Espaço verde Limpeza Urbano de espaço verde referente ao mês de fevereiro conforme contrato anexo. "/>
  </r>
  <r>
    <x v="1"/>
    <n v="0"/>
    <n v="0"/>
    <n v="0"/>
    <n v="2300"/>
    <x v="4412"/>
    <x v="0"/>
    <x v="1"/>
    <x v="0"/>
    <s v="03.16.15"/>
    <x v="6"/>
    <x v="0"/>
    <x v="5"/>
    <s v="Direção Financeira"/>
    <s v="03.16.15"/>
    <s v="Direção Financeira"/>
    <s v="03.16.15"/>
    <x v="20"/>
    <x v="0"/>
    <x v="1"/>
    <x v="5"/>
    <x v="0"/>
    <x v="0"/>
    <x v="2"/>
    <x v="0"/>
    <x v="5"/>
    <s v="2022-02-22"/>
    <x v="1"/>
    <n v="2300"/>
    <x v="0"/>
    <m/>
    <x v="0"/>
    <m/>
    <x v="3"/>
    <n v="100474696"/>
    <x v="0"/>
    <x v="1"/>
    <s v="Direção Financeira"/>
    <s v="ORI"/>
    <x v="0"/>
    <m/>
    <x v="0"/>
    <x v="0"/>
    <x v="0"/>
    <x v="0"/>
    <x v="0"/>
    <x v="0"/>
    <x v="0"/>
    <x v="0"/>
    <x v="0"/>
    <x v="0"/>
    <x v="0"/>
    <s v="Direção Financeira"/>
    <x v="0"/>
    <x v="0"/>
    <x v="0"/>
    <x v="0"/>
    <x v="0"/>
    <x v="0"/>
    <x v="0"/>
    <s v="000387"/>
    <x v="0"/>
    <x v="0"/>
    <x v="1"/>
    <x v="0"/>
    <s v=" Pagamento a favor da Srª. Ana Maria Lopes, pelo serviço prestado na fiscalização da delegação Municipal referente ao mês de Fevereio 2022, conforme justificativos em anexo.  "/>
  </r>
  <r>
    <x v="1"/>
    <n v="0"/>
    <n v="0"/>
    <n v="0"/>
    <n v="13030"/>
    <x v="4412"/>
    <x v="0"/>
    <x v="1"/>
    <x v="0"/>
    <s v="03.16.15"/>
    <x v="6"/>
    <x v="0"/>
    <x v="5"/>
    <s v="Direção Financeira"/>
    <s v="03.16.15"/>
    <s v="Direção Financeira"/>
    <s v="03.16.15"/>
    <x v="20"/>
    <x v="0"/>
    <x v="1"/>
    <x v="5"/>
    <x v="0"/>
    <x v="0"/>
    <x v="2"/>
    <x v="0"/>
    <x v="5"/>
    <s v="2022-02-22"/>
    <x v="1"/>
    <n v="13030"/>
    <x v="0"/>
    <m/>
    <x v="0"/>
    <m/>
    <x v="369"/>
    <n v="100476884"/>
    <x v="0"/>
    <x v="0"/>
    <s v="Direção Financeira"/>
    <s v="ORI"/>
    <x v="0"/>
    <m/>
    <x v="0"/>
    <x v="0"/>
    <x v="0"/>
    <x v="0"/>
    <x v="0"/>
    <x v="0"/>
    <x v="0"/>
    <x v="0"/>
    <x v="0"/>
    <x v="0"/>
    <x v="0"/>
    <s v="Direção Financeira"/>
    <x v="0"/>
    <x v="0"/>
    <x v="0"/>
    <x v="0"/>
    <x v="0"/>
    <x v="0"/>
    <x v="0"/>
    <s v="000387"/>
    <x v="0"/>
    <x v="0"/>
    <x v="0"/>
    <x v="0"/>
    <s v=" Pagamento a favor da Srª. Ana Maria Lopes, pelo serviço prestado na fiscalização da delegação Municipal referente ao mês de Fevereio 2022, conforme justificativos em anexo.  "/>
  </r>
  <r>
    <x v="1"/>
    <n v="0"/>
    <n v="0"/>
    <n v="0"/>
    <n v="11696"/>
    <x v="4413"/>
    <x v="0"/>
    <x v="1"/>
    <x v="0"/>
    <s v="03.16.15"/>
    <x v="6"/>
    <x v="0"/>
    <x v="5"/>
    <s v="Direção Financeira"/>
    <s v="03.16.15"/>
    <s v="Direção Financeira"/>
    <s v="03.16.15"/>
    <x v="43"/>
    <x v="0"/>
    <x v="1"/>
    <x v="1"/>
    <x v="0"/>
    <x v="0"/>
    <x v="2"/>
    <x v="0"/>
    <x v="5"/>
    <s v="2022-02-28"/>
    <x v="1"/>
    <n v="11696"/>
    <x v="0"/>
    <m/>
    <x v="0"/>
    <m/>
    <x v="247"/>
    <n v="100394885"/>
    <x v="0"/>
    <x v="0"/>
    <s v="Direção Financeira"/>
    <s v="ORI"/>
    <x v="0"/>
    <m/>
    <x v="0"/>
    <x v="0"/>
    <x v="0"/>
    <x v="0"/>
    <x v="0"/>
    <x v="0"/>
    <x v="0"/>
    <x v="0"/>
    <x v="0"/>
    <x v="0"/>
    <x v="0"/>
    <s v="Direção Financeira"/>
    <x v="0"/>
    <x v="0"/>
    <x v="0"/>
    <x v="0"/>
    <x v="0"/>
    <x v="0"/>
    <x v="0"/>
    <s v="000000"/>
    <x v="0"/>
    <x v="0"/>
    <x v="0"/>
    <x v="0"/>
    <s v="Pagamento a favor de Caetano One, proveniente de aquisição de 01 filtro de óleo um filtro de combustível destinada a viatura Ford Ranger ST-03_QJ, conforme próstata em anexo."/>
  </r>
  <r>
    <x v="1"/>
    <n v="0"/>
    <n v="0"/>
    <n v="0"/>
    <n v="1920"/>
    <x v="4414"/>
    <x v="0"/>
    <x v="1"/>
    <x v="0"/>
    <s v="03.16.15"/>
    <x v="6"/>
    <x v="0"/>
    <x v="5"/>
    <s v="Direção Financeira"/>
    <s v="03.16.15"/>
    <s v="Direção Financeira"/>
    <s v="03.16.15"/>
    <x v="23"/>
    <x v="0"/>
    <x v="1"/>
    <x v="1"/>
    <x v="0"/>
    <x v="0"/>
    <x v="2"/>
    <x v="0"/>
    <x v="5"/>
    <s v="2022-02-25"/>
    <x v="1"/>
    <n v="1920"/>
    <x v="0"/>
    <m/>
    <x v="0"/>
    <m/>
    <x v="0"/>
    <n v="100474914"/>
    <x v="0"/>
    <x v="0"/>
    <s v="Direção Financeira"/>
    <s v="ORI"/>
    <x v="0"/>
    <m/>
    <x v="0"/>
    <x v="0"/>
    <x v="0"/>
    <x v="0"/>
    <x v="0"/>
    <x v="0"/>
    <x v="0"/>
    <x v="0"/>
    <x v="0"/>
    <x v="0"/>
    <x v="0"/>
    <s v="Direção Financeira"/>
    <x v="0"/>
    <x v="0"/>
    <x v="0"/>
    <x v="0"/>
    <x v="0"/>
    <x v="0"/>
    <x v="0"/>
    <s v="000000"/>
    <x v="0"/>
    <x v="0"/>
    <x v="0"/>
    <x v="0"/>
    <s v="Despesa com copos,  conforme fatura em anexo."/>
  </r>
  <r>
    <x v="0"/>
    <n v="0"/>
    <n v="0"/>
    <n v="0"/>
    <n v="15400"/>
    <x v="4415"/>
    <x v="0"/>
    <x v="1"/>
    <x v="0"/>
    <s v="01.27.06.68"/>
    <x v="56"/>
    <x v="2"/>
    <x v="2"/>
    <s v="Requalificação Urbana e habitação"/>
    <s v="01.27.06"/>
    <s v="Requalificação Urbana e habitação"/>
    <s v="01.27.06"/>
    <x v="1"/>
    <x v="0"/>
    <x v="1"/>
    <x v="1"/>
    <x v="0"/>
    <x v="1"/>
    <x v="1"/>
    <x v="0"/>
    <x v="2"/>
    <s v="2022-03-03"/>
    <x v="1"/>
    <n v="15400"/>
    <x v="0"/>
    <m/>
    <x v="0"/>
    <m/>
    <x v="231"/>
    <n v="100478557"/>
    <x v="0"/>
    <x v="0"/>
    <s v="Requalificação Urbana e Ambiental  de Manguinho"/>
    <s v="ORI"/>
    <x v="0"/>
    <s v="RM"/>
    <x v="0"/>
    <x v="0"/>
    <x v="0"/>
    <x v="0"/>
    <x v="0"/>
    <x v="0"/>
    <x v="0"/>
    <x v="1"/>
    <x v="0"/>
    <x v="0"/>
    <x v="0"/>
    <s v="Requalificação Urbana e Ambiental  de Manguinho"/>
    <x v="0"/>
    <x v="0"/>
    <x v="0"/>
    <x v="0"/>
    <x v="1"/>
    <x v="0"/>
    <x v="0"/>
    <s v="000489"/>
    <x v="0"/>
    <x v="0"/>
    <x v="0"/>
    <x v="0"/>
    <s v="Pagamento a favor do Comerio Liu Yang, referente a aquisição de tintas e pincel para trabalhos de pintura do espaço público em Manguinho, no âmbito do projeto valorizando nosso espaço público, conforme fatura e proposta em anexo."/>
  </r>
  <r>
    <x v="1"/>
    <n v="0"/>
    <n v="0"/>
    <n v="0"/>
    <n v="30000"/>
    <x v="4416"/>
    <x v="0"/>
    <x v="1"/>
    <x v="0"/>
    <s v="01.25.05.10"/>
    <x v="5"/>
    <x v="4"/>
    <x v="4"/>
    <s v="Saúde"/>
    <s v="01.25.05"/>
    <s v="Saúde"/>
    <s v="01.25.05"/>
    <x v="5"/>
    <x v="0"/>
    <x v="4"/>
    <x v="3"/>
    <x v="0"/>
    <x v="1"/>
    <x v="2"/>
    <x v="0"/>
    <x v="2"/>
    <s v="2022-03-04"/>
    <x v="1"/>
    <n v="30000"/>
    <x v="0"/>
    <m/>
    <x v="0"/>
    <m/>
    <x v="5"/>
    <n v="100476920"/>
    <x v="0"/>
    <x v="0"/>
    <s v="Assistencia social"/>
    <s v="ORI"/>
    <x v="0"/>
    <m/>
    <x v="0"/>
    <x v="0"/>
    <x v="0"/>
    <x v="0"/>
    <x v="0"/>
    <x v="0"/>
    <x v="0"/>
    <x v="1"/>
    <x v="0"/>
    <x v="0"/>
    <x v="0"/>
    <s v="Assistencia social"/>
    <x v="0"/>
    <x v="0"/>
    <x v="0"/>
    <x v="0"/>
    <x v="1"/>
    <x v="0"/>
    <x v="0"/>
    <s v="000511"/>
    <x v="0"/>
    <x v="0"/>
    <x v="0"/>
    <x v="0"/>
    <s v="Pagamento a favor Felisberto Carvalho, pela aquisição de 234,19 Lts de combustível, conforme documento em anexo."/>
  </r>
  <r>
    <x v="0"/>
    <n v="0"/>
    <n v="0"/>
    <n v="0"/>
    <n v="3000"/>
    <x v="4417"/>
    <x v="0"/>
    <x v="1"/>
    <x v="0"/>
    <s v="01.27.06.72"/>
    <x v="47"/>
    <x v="2"/>
    <x v="2"/>
    <s v="Requalificação Urbana e habitação"/>
    <s v="01.27.06"/>
    <s v="Requalificação Urbana e habitação"/>
    <s v="01.27.06"/>
    <x v="1"/>
    <x v="0"/>
    <x v="1"/>
    <x v="1"/>
    <x v="0"/>
    <x v="1"/>
    <x v="1"/>
    <x v="0"/>
    <x v="4"/>
    <s v="2022-01-04"/>
    <x v="1"/>
    <n v="3000"/>
    <x v="0"/>
    <m/>
    <x v="0"/>
    <m/>
    <x v="3"/>
    <n v="100474696"/>
    <x v="0"/>
    <x v="1"/>
    <s v="Manutenção e Reabilitação de Edificios Municipais"/>
    <s v="ORI"/>
    <x v="0"/>
    <m/>
    <x v="0"/>
    <x v="0"/>
    <x v="0"/>
    <x v="0"/>
    <x v="0"/>
    <x v="0"/>
    <x v="0"/>
    <x v="1"/>
    <x v="0"/>
    <x v="0"/>
    <x v="0"/>
    <s v="Manutenção e Reabilitação de Edificios Municipais"/>
    <x v="0"/>
    <x v="0"/>
    <x v="0"/>
    <x v="0"/>
    <x v="1"/>
    <x v="0"/>
    <x v="0"/>
    <s v="000008"/>
    <x v="0"/>
    <x v="0"/>
    <x v="1"/>
    <x v="0"/>
    <s v="Pagamento a favor António Soares, referente a prestação de serviço de pintura na instalação de Balcão Único do Paços do Concelho, conforme anexo."/>
  </r>
  <r>
    <x v="0"/>
    <n v="0"/>
    <n v="0"/>
    <n v="0"/>
    <n v="17000"/>
    <x v="4417"/>
    <x v="0"/>
    <x v="1"/>
    <x v="0"/>
    <s v="01.27.06.72"/>
    <x v="47"/>
    <x v="2"/>
    <x v="2"/>
    <s v="Requalificação Urbana e habitação"/>
    <s v="01.27.06"/>
    <s v="Requalificação Urbana e habitação"/>
    <s v="01.27.06"/>
    <x v="1"/>
    <x v="0"/>
    <x v="1"/>
    <x v="1"/>
    <x v="0"/>
    <x v="1"/>
    <x v="1"/>
    <x v="0"/>
    <x v="4"/>
    <s v="2022-01-04"/>
    <x v="1"/>
    <n v="17000"/>
    <x v="0"/>
    <m/>
    <x v="0"/>
    <m/>
    <x v="534"/>
    <n v="100479020"/>
    <x v="0"/>
    <x v="0"/>
    <s v="Manutenção e Reabilitação de Edificios Municipais"/>
    <s v="ORI"/>
    <x v="0"/>
    <m/>
    <x v="0"/>
    <x v="0"/>
    <x v="0"/>
    <x v="0"/>
    <x v="0"/>
    <x v="0"/>
    <x v="0"/>
    <x v="1"/>
    <x v="0"/>
    <x v="0"/>
    <x v="0"/>
    <s v="Manutenção e Reabilitação de Edificios Municipais"/>
    <x v="0"/>
    <x v="0"/>
    <x v="0"/>
    <x v="0"/>
    <x v="1"/>
    <x v="0"/>
    <x v="0"/>
    <s v="000008"/>
    <x v="0"/>
    <x v="0"/>
    <x v="0"/>
    <x v="0"/>
    <s v="Pagamento a favor António Soares, referente a prestação de serviço de pintura na instalação de Balcão Único do Paços do Concelho, conforme anexo."/>
  </r>
  <r>
    <x v="1"/>
    <n v="0"/>
    <n v="0"/>
    <n v="0"/>
    <n v="3000"/>
    <x v="4418"/>
    <x v="0"/>
    <x v="1"/>
    <x v="0"/>
    <s v="01.25.05.09"/>
    <x v="15"/>
    <x v="4"/>
    <x v="4"/>
    <s v="Saúde"/>
    <s v="01.25.05"/>
    <s v="Saúde"/>
    <s v="01.25.05"/>
    <x v="5"/>
    <x v="0"/>
    <x v="4"/>
    <x v="3"/>
    <x v="0"/>
    <x v="1"/>
    <x v="2"/>
    <x v="0"/>
    <x v="6"/>
    <s v="2022-07-15"/>
    <x v="2"/>
    <n v="3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 de especialidade, conforme a proposta em anexo."/>
  </r>
  <r>
    <x v="1"/>
    <n v="0"/>
    <n v="0"/>
    <n v="0"/>
    <n v="3000"/>
    <x v="4419"/>
    <x v="0"/>
    <x v="1"/>
    <x v="0"/>
    <s v="01.25.05.10"/>
    <x v="5"/>
    <x v="4"/>
    <x v="4"/>
    <s v="Saúde"/>
    <s v="01.25.05"/>
    <s v="Saúde"/>
    <s v="01.25.05"/>
    <x v="5"/>
    <x v="0"/>
    <x v="4"/>
    <x v="3"/>
    <x v="0"/>
    <x v="1"/>
    <x v="2"/>
    <x v="0"/>
    <x v="6"/>
    <s v="2022-07-15"/>
    <x v="2"/>
    <n v="3000"/>
    <x v="0"/>
    <m/>
    <x v="0"/>
    <m/>
    <x v="102"/>
    <n v="100478552"/>
    <x v="0"/>
    <x v="0"/>
    <s v="Assistencia social"/>
    <s v="ORI"/>
    <x v="0"/>
    <m/>
    <x v="0"/>
    <x v="0"/>
    <x v="0"/>
    <x v="0"/>
    <x v="0"/>
    <x v="0"/>
    <x v="0"/>
    <x v="1"/>
    <x v="0"/>
    <x v="0"/>
    <x v="0"/>
    <s v="Assistencia social"/>
    <x v="0"/>
    <x v="0"/>
    <x v="0"/>
    <x v="0"/>
    <x v="1"/>
    <x v="0"/>
    <x v="0"/>
    <s v="000000"/>
    <x v="0"/>
    <x v="0"/>
    <x v="0"/>
    <x v="0"/>
    <s v="Apoio Financeira a favor da Srª Angela Brito Semedo ,conforme a Proposta em anexo."/>
  </r>
  <r>
    <x v="1"/>
    <n v="0"/>
    <n v="0"/>
    <n v="0"/>
    <n v="2800"/>
    <x v="4420"/>
    <x v="0"/>
    <x v="1"/>
    <x v="0"/>
    <s v="03.16.15"/>
    <x v="6"/>
    <x v="0"/>
    <x v="5"/>
    <s v="Direção Financeira"/>
    <s v="03.16.15"/>
    <s v="Direção Financeira"/>
    <s v="03.16.15"/>
    <x v="9"/>
    <x v="0"/>
    <x v="1"/>
    <x v="5"/>
    <x v="0"/>
    <x v="0"/>
    <x v="2"/>
    <x v="0"/>
    <x v="6"/>
    <s v="2022-07-15"/>
    <x v="2"/>
    <n v="2800"/>
    <x v="0"/>
    <m/>
    <x v="0"/>
    <m/>
    <x v="295"/>
    <n v="100458633"/>
    <x v="0"/>
    <x v="0"/>
    <s v="Direção Financeira"/>
    <s v="ORI"/>
    <x v="0"/>
    <m/>
    <x v="0"/>
    <x v="0"/>
    <x v="0"/>
    <x v="0"/>
    <x v="0"/>
    <x v="0"/>
    <x v="0"/>
    <x v="1"/>
    <x v="0"/>
    <x v="0"/>
    <x v="0"/>
    <s v="Direção Financeira"/>
    <x v="0"/>
    <x v="0"/>
    <x v="0"/>
    <x v="0"/>
    <x v="0"/>
    <x v="0"/>
    <x v="0"/>
    <s v="000000"/>
    <x v="0"/>
    <x v="0"/>
    <x v="0"/>
    <x v="0"/>
    <s v="Pagamento a favor do funcionário Joaquim Lino Mendes Tavares Nunes, pela sua deslocação a cidade da praia em missão do serviço no dia 17 e 19 de Junho de 2022, conforme documento em anexo.   "/>
  </r>
  <r>
    <x v="1"/>
    <n v="0"/>
    <n v="0"/>
    <n v="0"/>
    <n v="5000"/>
    <x v="4421"/>
    <x v="0"/>
    <x v="1"/>
    <x v="0"/>
    <s v="01.25.05.10"/>
    <x v="5"/>
    <x v="4"/>
    <x v="4"/>
    <s v="Saúde"/>
    <s v="01.25.05"/>
    <s v="Saúde"/>
    <s v="01.25.05"/>
    <x v="5"/>
    <x v="0"/>
    <x v="4"/>
    <x v="3"/>
    <x v="0"/>
    <x v="1"/>
    <x v="2"/>
    <x v="0"/>
    <x v="6"/>
    <s v="2022-07-15"/>
    <x v="2"/>
    <n v="5000"/>
    <x v="0"/>
    <m/>
    <x v="0"/>
    <m/>
    <x v="535"/>
    <n v="100373639"/>
    <x v="0"/>
    <x v="0"/>
    <s v="Assistencia social"/>
    <s v="ORI"/>
    <x v="0"/>
    <m/>
    <x v="0"/>
    <x v="0"/>
    <x v="0"/>
    <x v="0"/>
    <x v="0"/>
    <x v="0"/>
    <x v="0"/>
    <x v="1"/>
    <x v="0"/>
    <x v="0"/>
    <x v="0"/>
    <s v="Assistencia social"/>
    <x v="0"/>
    <x v="0"/>
    <x v="0"/>
    <x v="0"/>
    <x v="1"/>
    <x v="0"/>
    <x v="0"/>
    <s v="000000"/>
    <x v="0"/>
    <x v="0"/>
    <x v="0"/>
    <x v="0"/>
    <s v="Apoio financeiro para assistência social a favor da da Sr. Eva de Jesus Évora, conforme documento em anexo. "/>
  </r>
  <r>
    <x v="1"/>
    <n v="0"/>
    <n v="0"/>
    <n v="0"/>
    <n v="3400"/>
    <x v="4422"/>
    <x v="0"/>
    <x v="1"/>
    <x v="0"/>
    <s v="03.16.23"/>
    <x v="28"/>
    <x v="0"/>
    <x v="5"/>
    <s v="Direção da Educação, Formação Profissional, Emprego"/>
    <s v="03.16.23"/>
    <s v="Direção da Educação, Formação Profissional, Emprego"/>
    <s v="03.16.23"/>
    <x v="9"/>
    <x v="0"/>
    <x v="1"/>
    <x v="5"/>
    <x v="0"/>
    <x v="0"/>
    <x v="2"/>
    <x v="0"/>
    <x v="6"/>
    <s v="2022-07-15"/>
    <x v="2"/>
    <n v="34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Pagamento a favor do funcionário Guilhermino Lopes Ramos, pela sua deslocação a cidade de Assomada, Tarrafal e Praia em missão do serviço nos dias 11,05 e 17, de Junho de 2022, conforme documento em anexo.   "/>
  </r>
  <r>
    <x v="1"/>
    <n v="0"/>
    <n v="0"/>
    <n v="0"/>
    <n v="181568"/>
    <x v="4423"/>
    <x v="0"/>
    <x v="1"/>
    <x v="0"/>
    <s v="01.27.04.03"/>
    <x v="38"/>
    <x v="2"/>
    <x v="2"/>
    <s v="Infra-Estruturas e Transportes"/>
    <s v="01.27.04"/>
    <s v="Infra-Estruturas e Transportes"/>
    <s v="01.27.04"/>
    <x v="4"/>
    <x v="0"/>
    <x v="3"/>
    <x v="2"/>
    <x v="0"/>
    <x v="1"/>
    <x v="2"/>
    <x v="0"/>
    <x v="4"/>
    <s v="2022-01-27"/>
    <x v="1"/>
    <n v="181568"/>
    <x v="0"/>
    <m/>
    <x v="0"/>
    <m/>
    <x v="0"/>
    <n v="100474914"/>
    <x v="0"/>
    <x v="0"/>
    <s v="Plano de emergencia da epoca de chuvas"/>
    <s v="ORI"/>
    <x v="0"/>
    <m/>
    <x v="0"/>
    <x v="0"/>
    <x v="0"/>
    <x v="0"/>
    <x v="0"/>
    <x v="0"/>
    <x v="0"/>
    <x v="1"/>
    <x v="0"/>
    <x v="0"/>
    <x v="0"/>
    <s v="Plano de emergencia da epoca de chuvas"/>
    <x v="0"/>
    <x v="0"/>
    <x v="0"/>
    <x v="0"/>
    <x v="1"/>
    <x v="0"/>
    <x v="0"/>
    <s v="000146"/>
    <x v="0"/>
    <x v="0"/>
    <x v="0"/>
    <x v="0"/>
    <s v="Despesas com pessoal empregue nos trabalhos de limpeza urbana no âmbito do programa emergência, referente a mês de Janeiro, conforme justificativos em anexo.  "/>
  </r>
  <r>
    <x v="1"/>
    <n v="0"/>
    <n v="0"/>
    <n v="0"/>
    <n v="92601"/>
    <x v="4424"/>
    <x v="0"/>
    <x v="1"/>
    <x v="0"/>
    <s v="03.16.15"/>
    <x v="6"/>
    <x v="0"/>
    <x v="5"/>
    <s v="Direção Financeira"/>
    <s v="03.16.15"/>
    <s v="Direção Financeira"/>
    <s v="03.16.15"/>
    <x v="7"/>
    <x v="0"/>
    <x v="1"/>
    <x v="1"/>
    <x v="0"/>
    <x v="0"/>
    <x v="2"/>
    <x v="0"/>
    <x v="4"/>
    <s v="2022-01-27"/>
    <x v="1"/>
    <n v="92601"/>
    <x v="0"/>
    <m/>
    <x v="0"/>
    <m/>
    <x v="376"/>
    <n v="100475629"/>
    <x v="0"/>
    <x v="0"/>
    <s v="Direção Financeira"/>
    <s v="ORI"/>
    <x v="0"/>
    <m/>
    <x v="0"/>
    <x v="0"/>
    <x v="0"/>
    <x v="0"/>
    <x v="0"/>
    <x v="0"/>
    <x v="0"/>
    <x v="0"/>
    <x v="0"/>
    <x v="0"/>
    <x v="0"/>
    <s v="Direção Financeira"/>
    <x v="0"/>
    <x v="0"/>
    <x v="0"/>
    <x v="0"/>
    <x v="0"/>
    <x v="0"/>
    <x v="0"/>
    <s v="000142"/>
    <x v="0"/>
    <x v="0"/>
    <x v="0"/>
    <x v="0"/>
    <s v="Pagamento a favor L dinâmico, pela aquisição de 816 Lts de Gasóleo destinada as Viaturas da CMSM, conforme proposta em anexo.  "/>
  </r>
  <r>
    <x v="1"/>
    <n v="0"/>
    <n v="0"/>
    <n v="0"/>
    <n v="2300"/>
    <x v="4425"/>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o Srª. Maria Conceição, pela prestação de serviço, na limpeza urbana, referente ao mês de janeiro 2022, conforme anexo."/>
  </r>
  <r>
    <x v="1"/>
    <n v="0"/>
    <n v="0"/>
    <n v="0"/>
    <n v="13030"/>
    <x v="4425"/>
    <x v="0"/>
    <x v="1"/>
    <x v="0"/>
    <s v="01.27.02.11"/>
    <x v="14"/>
    <x v="2"/>
    <x v="2"/>
    <s v="Saneamento básico"/>
    <s v="01.27.02"/>
    <s v="Saneamento básico"/>
    <s v="01.27.02"/>
    <x v="4"/>
    <x v="0"/>
    <x v="3"/>
    <x v="2"/>
    <x v="0"/>
    <x v="1"/>
    <x v="2"/>
    <x v="0"/>
    <x v="4"/>
    <s v="2022-01-27"/>
    <x v="1"/>
    <n v="13030"/>
    <x v="0"/>
    <m/>
    <x v="0"/>
    <m/>
    <x v="156"/>
    <n v="100478908"/>
    <x v="0"/>
    <x v="0"/>
    <s v="Reforço do saneamento básico"/>
    <s v="ORI"/>
    <x v="0"/>
    <m/>
    <x v="0"/>
    <x v="0"/>
    <x v="0"/>
    <x v="0"/>
    <x v="0"/>
    <x v="0"/>
    <x v="0"/>
    <x v="1"/>
    <x v="0"/>
    <x v="0"/>
    <x v="0"/>
    <s v="Reforço do saneamento básico"/>
    <x v="0"/>
    <x v="0"/>
    <x v="0"/>
    <x v="0"/>
    <x v="1"/>
    <x v="0"/>
    <x v="0"/>
    <s v="000000"/>
    <x v="0"/>
    <x v="0"/>
    <x v="0"/>
    <x v="0"/>
    <s v="Pagamento a favor do Srª. Maria Conceição, pela prestação de serviço, na limpeza urbana, referente ao mês de janeiro 2022, conforme anexo."/>
  </r>
  <r>
    <x v="1"/>
    <n v="0"/>
    <n v="0"/>
    <n v="0"/>
    <n v="2300"/>
    <x v="4426"/>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a. Cleiza Rosana Fortes, pela prestação de serviço de limpeza urbana, referente a mês de Janeiro 2022, conforme justificativo em anexo. "/>
  </r>
  <r>
    <x v="1"/>
    <n v="0"/>
    <n v="0"/>
    <n v="0"/>
    <n v="13030"/>
    <x v="4426"/>
    <x v="0"/>
    <x v="1"/>
    <x v="0"/>
    <s v="01.27.02.11"/>
    <x v="14"/>
    <x v="2"/>
    <x v="2"/>
    <s v="Saneamento básico"/>
    <s v="01.27.02"/>
    <s v="Saneamento básico"/>
    <s v="01.27.02"/>
    <x v="4"/>
    <x v="0"/>
    <x v="3"/>
    <x v="2"/>
    <x v="0"/>
    <x v="1"/>
    <x v="2"/>
    <x v="0"/>
    <x v="4"/>
    <s v="2022-01-27"/>
    <x v="1"/>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a. Cleiza Rosana Fortes, pela prestação de serviço de limpeza urbana, referente a mês de Janeiro 2022, conforme justificativo em anexo. "/>
  </r>
  <r>
    <x v="1"/>
    <n v="0"/>
    <n v="0"/>
    <n v="0"/>
    <n v="3000"/>
    <x v="4427"/>
    <x v="0"/>
    <x v="1"/>
    <x v="0"/>
    <s v="01.25.05.10"/>
    <x v="5"/>
    <x v="4"/>
    <x v="4"/>
    <s v="Saúde"/>
    <s v="01.25.05"/>
    <s v="Saúde"/>
    <s v="01.25.05"/>
    <x v="5"/>
    <x v="0"/>
    <x v="4"/>
    <x v="3"/>
    <x v="0"/>
    <x v="1"/>
    <x v="2"/>
    <x v="0"/>
    <x v="6"/>
    <s v="2022-07-15"/>
    <x v="2"/>
    <n v="3000"/>
    <x v="0"/>
    <m/>
    <x v="0"/>
    <m/>
    <x v="195"/>
    <n v="100477044"/>
    <x v="0"/>
    <x v="0"/>
    <s v="Assistencia social"/>
    <s v="ORI"/>
    <x v="0"/>
    <m/>
    <x v="0"/>
    <x v="0"/>
    <x v="0"/>
    <x v="0"/>
    <x v="0"/>
    <x v="0"/>
    <x v="0"/>
    <x v="1"/>
    <x v="0"/>
    <x v="0"/>
    <x v="0"/>
    <s v="Assistencia social"/>
    <x v="0"/>
    <x v="0"/>
    <x v="0"/>
    <x v="0"/>
    <x v="1"/>
    <x v="0"/>
    <x v="0"/>
    <s v="000000"/>
    <x v="0"/>
    <x v="0"/>
    <x v="0"/>
    <x v="0"/>
    <s v="Apoio financeiro para aquisição de alimentos a favor da da Sr. Zulmira Landim, conforme documento em anexo. "/>
  </r>
  <r>
    <x v="1"/>
    <n v="0"/>
    <n v="0"/>
    <n v="0"/>
    <n v="3000"/>
    <x v="4428"/>
    <x v="0"/>
    <x v="1"/>
    <x v="0"/>
    <s v="01.25.05.10"/>
    <x v="5"/>
    <x v="4"/>
    <x v="4"/>
    <s v="Saúde"/>
    <s v="01.25.05"/>
    <s v="Saúde"/>
    <s v="01.25.05"/>
    <x v="5"/>
    <x v="0"/>
    <x v="4"/>
    <x v="3"/>
    <x v="0"/>
    <x v="1"/>
    <x v="2"/>
    <x v="0"/>
    <x v="6"/>
    <s v="2022-07-15"/>
    <x v="2"/>
    <n v="3000"/>
    <x v="0"/>
    <m/>
    <x v="0"/>
    <m/>
    <x v="144"/>
    <n v="100477146"/>
    <x v="0"/>
    <x v="0"/>
    <s v="Assistencia social"/>
    <s v="ORI"/>
    <x v="0"/>
    <m/>
    <x v="0"/>
    <x v="0"/>
    <x v="0"/>
    <x v="0"/>
    <x v="0"/>
    <x v="0"/>
    <x v="0"/>
    <x v="1"/>
    <x v="0"/>
    <x v="0"/>
    <x v="0"/>
    <s v="Assistencia social"/>
    <x v="0"/>
    <x v="0"/>
    <x v="0"/>
    <x v="0"/>
    <x v="1"/>
    <x v="0"/>
    <x v="0"/>
    <s v="000000"/>
    <x v="0"/>
    <x v="0"/>
    <x v="0"/>
    <x v="0"/>
    <s v="Apoio financeiro a favor da Sr. Eloisa Cardoso, conforme documento em anexo. "/>
  </r>
  <r>
    <x v="1"/>
    <n v="0"/>
    <n v="0"/>
    <n v="0"/>
    <n v="2400"/>
    <x v="4429"/>
    <x v="0"/>
    <x v="1"/>
    <x v="0"/>
    <s v="03.16.17"/>
    <x v="49"/>
    <x v="0"/>
    <x v="5"/>
    <s v="Direção Proteção Civil"/>
    <s v="03.16.17"/>
    <s v="Direção Proteção Civil"/>
    <s v="03.16.17"/>
    <x v="9"/>
    <x v="0"/>
    <x v="1"/>
    <x v="5"/>
    <x v="0"/>
    <x v="0"/>
    <x v="2"/>
    <x v="0"/>
    <x v="6"/>
    <s v="2022-07-15"/>
    <x v="2"/>
    <n v="2400"/>
    <x v="0"/>
    <m/>
    <x v="0"/>
    <m/>
    <x v="139"/>
    <n v="100476020"/>
    <x v="0"/>
    <x v="0"/>
    <s v="Direção Proteção Civil"/>
    <s v="ORI"/>
    <x v="0"/>
    <m/>
    <x v="0"/>
    <x v="0"/>
    <x v="0"/>
    <x v="0"/>
    <x v="0"/>
    <x v="0"/>
    <x v="0"/>
    <x v="0"/>
    <x v="0"/>
    <x v="0"/>
    <x v="0"/>
    <s v="Direção Proteção Civil"/>
    <x v="0"/>
    <x v="0"/>
    <x v="0"/>
    <x v="0"/>
    <x v="0"/>
    <x v="0"/>
    <x v="0"/>
    <s v="000000"/>
    <x v="0"/>
    <x v="0"/>
    <x v="0"/>
    <x v="0"/>
    <s v="Pagamento a favor do funcionário Lito Admar Barbosa, pela sua deslocação a cidade do Tarrafal e Praia em missão do serviço no dia 19 e 22 de Junho de 2022, conforme documento em anexo."/>
  </r>
  <r>
    <x v="1"/>
    <n v="0"/>
    <n v="0"/>
    <n v="0"/>
    <n v="1000"/>
    <x v="4430"/>
    <x v="0"/>
    <x v="1"/>
    <x v="0"/>
    <s v="03.16.15"/>
    <x v="6"/>
    <x v="0"/>
    <x v="5"/>
    <s v="Direção Financeira"/>
    <s v="03.16.15"/>
    <s v="Direção Financeira"/>
    <s v="03.16.15"/>
    <x v="9"/>
    <x v="0"/>
    <x v="1"/>
    <x v="5"/>
    <x v="0"/>
    <x v="0"/>
    <x v="2"/>
    <x v="0"/>
    <x v="6"/>
    <s v="2022-07-15"/>
    <x v="2"/>
    <n v="1000"/>
    <x v="0"/>
    <m/>
    <x v="0"/>
    <m/>
    <x v="260"/>
    <n v="100432269"/>
    <x v="0"/>
    <x v="0"/>
    <s v="Direção Financeira"/>
    <s v="ORI"/>
    <x v="0"/>
    <m/>
    <x v="0"/>
    <x v="0"/>
    <x v="0"/>
    <x v="0"/>
    <x v="0"/>
    <x v="0"/>
    <x v="0"/>
    <x v="1"/>
    <x v="0"/>
    <x v="0"/>
    <x v="0"/>
    <s v="Direção Financeira"/>
    <x v="0"/>
    <x v="0"/>
    <x v="0"/>
    <x v="0"/>
    <x v="0"/>
    <x v="0"/>
    <x v="0"/>
    <s v="000000"/>
    <x v="0"/>
    <x v="0"/>
    <x v="0"/>
    <x v="0"/>
    <s v="Pagamento a favor do funcionário Herculano Pereira Fernandes, pela sua deslocação a cidade do Tarrafal em missão do serviço no dia 23 de maio de 2022, conforme documento em anexo.    "/>
  </r>
  <r>
    <x v="1"/>
    <n v="0"/>
    <n v="0"/>
    <n v="0"/>
    <n v="7000"/>
    <x v="4431"/>
    <x v="0"/>
    <x v="1"/>
    <x v="0"/>
    <s v="03.16.15"/>
    <x v="6"/>
    <x v="0"/>
    <x v="5"/>
    <s v="Direção Financeira"/>
    <s v="03.16.15"/>
    <s v="Direção Financeira"/>
    <s v="03.16.15"/>
    <x v="53"/>
    <x v="0"/>
    <x v="1"/>
    <x v="5"/>
    <x v="0"/>
    <x v="0"/>
    <x v="2"/>
    <x v="0"/>
    <x v="6"/>
    <s v="2022-07-15"/>
    <x v="2"/>
    <n v="7000"/>
    <x v="0"/>
    <m/>
    <x v="0"/>
    <m/>
    <x v="0"/>
    <n v="100474914"/>
    <x v="0"/>
    <x v="0"/>
    <s v="Direção Financeira"/>
    <s v="ORI"/>
    <x v="0"/>
    <m/>
    <x v="0"/>
    <x v="0"/>
    <x v="0"/>
    <x v="0"/>
    <x v="0"/>
    <x v="0"/>
    <x v="0"/>
    <x v="0"/>
    <x v="0"/>
    <x v="0"/>
    <x v="0"/>
    <s v="Direção Financeira"/>
    <x v="0"/>
    <x v="0"/>
    <x v="0"/>
    <x v="0"/>
    <x v="0"/>
    <x v="0"/>
    <x v="0"/>
    <s v="000000"/>
    <x v="0"/>
    <x v="0"/>
    <x v="0"/>
    <x v="0"/>
    <s v="Despesa com equipa de fiscalização do mercado municipal, pelos serviços prestado nas cobranças e organização das vendas ambulantes a noite nas festividade de nhu são João Ponta Verde e Achada do Monte nhu São Pedro, conforme documento em anexo."/>
  </r>
  <r>
    <x v="1"/>
    <n v="0"/>
    <n v="0"/>
    <n v="0"/>
    <n v="6000"/>
    <x v="4432"/>
    <x v="0"/>
    <x v="1"/>
    <x v="0"/>
    <s v="01.25.04.22"/>
    <x v="11"/>
    <x v="4"/>
    <x v="4"/>
    <s v="Cultura"/>
    <s v="01.25.04"/>
    <s v="Cultura"/>
    <s v="01.25.04"/>
    <x v="4"/>
    <x v="0"/>
    <x v="3"/>
    <x v="2"/>
    <x v="0"/>
    <x v="1"/>
    <x v="2"/>
    <x v="0"/>
    <x v="6"/>
    <s v="2022-07-15"/>
    <x v="2"/>
    <n v="6000"/>
    <x v="0"/>
    <m/>
    <x v="0"/>
    <m/>
    <x v="339"/>
    <n v="10047838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Comercio e Transporte Beta, referente a compra de produtos alimentícios para preparação do jantar para os artistas convidados, conforme a proposta e fatura em anexo."/>
  </r>
  <r>
    <x v="1"/>
    <n v="0"/>
    <n v="0"/>
    <n v="0"/>
    <n v="7450"/>
    <x v="4433"/>
    <x v="0"/>
    <x v="1"/>
    <x v="0"/>
    <s v="03.16.15"/>
    <x v="6"/>
    <x v="0"/>
    <x v="5"/>
    <s v="Direção Financeira"/>
    <s v="03.16.15"/>
    <s v="Direção Financeira"/>
    <s v="03.16.15"/>
    <x v="22"/>
    <x v="0"/>
    <x v="1"/>
    <x v="1"/>
    <x v="0"/>
    <x v="0"/>
    <x v="2"/>
    <x v="0"/>
    <x v="6"/>
    <s v="2022-07-15"/>
    <x v="2"/>
    <n v="7450"/>
    <x v="0"/>
    <m/>
    <x v="0"/>
    <m/>
    <x v="25"/>
    <n v="100478968"/>
    <x v="0"/>
    <x v="0"/>
    <s v="Direção Financeira"/>
    <s v="ORI"/>
    <x v="0"/>
    <m/>
    <x v="0"/>
    <x v="0"/>
    <x v="0"/>
    <x v="0"/>
    <x v="0"/>
    <x v="0"/>
    <x v="0"/>
    <x v="0"/>
    <x v="0"/>
    <x v="0"/>
    <x v="0"/>
    <s v="Direção Financeira"/>
    <x v="0"/>
    <x v="0"/>
    <x v="0"/>
    <x v="0"/>
    <x v="0"/>
    <x v="0"/>
    <x v="0"/>
    <s v="000000"/>
    <x v="0"/>
    <x v="0"/>
    <x v="0"/>
    <x v="0"/>
    <s v="Pagamento a Favor da Churrasqueira Martins pelo Fornecimento de refeições Servidas no encontro de trabalho entre o Presidente da Camara e a Direção Financeira, conforme proposta e fatura em anexo."/>
  </r>
  <r>
    <x v="1"/>
    <n v="0"/>
    <n v="0"/>
    <n v="0"/>
    <n v="3000"/>
    <x v="4434"/>
    <x v="0"/>
    <x v="1"/>
    <x v="0"/>
    <s v="01.27.04.10"/>
    <x v="4"/>
    <x v="2"/>
    <x v="2"/>
    <s v="Infra-Estruturas e Transportes"/>
    <s v="01.27.04"/>
    <s v="Infra-Estruturas e Transportes"/>
    <s v="01.27.04"/>
    <x v="4"/>
    <x v="0"/>
    <x v="3"/>
    <x v="2"/>
    <x v="0"/>
    <x v="1"/>
    <x v="2"/>
    <x v="0"/>
    <x v="6"/>
    <s v="2022-07-15"/>
    <x v="2"/>
    <n v="3000"/>
    <x v="0"/>
    <m/>
    <x v="0"/>
    <m/>
    <x v="375"/>
    <n v="10047929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Márcia Lopes dos santos, referente aos trabalhos de calcetamento no âmbito do Plano de  Mitigação e Emprego público, conforme proposta em anexo."/>
  </r>
  <r>
    <x v="1"/>
    <n v="0"/>
    <n v="0"/>
    <n v="0"/>
    <n v="2880"/>
    <x v="4435"/>
    <x v="0"/>
    <x v="1"/>
    <x v="0"/>
    <s v="03.16.15"/>
    <x v="6"/>
    <x v="0"/>
    <x v="5"/>
    <s v="Direção Financeira"/>
    <s v="03.16.15"/>
    <s v="Direção Financeira"/>
    <s v="03.16.15"/>
    <x v="22"/>
    <x v="0"/>
    <x v="1"/>
    <x v="1"/>
    <x v="0"/>
    <x v="0"/>
    <x v="2"/>
    <x v="0"/>
    <x v="6"/>
    <s v="2022-07-15"/>
    <x v="2"/>
    <n v="2880"/>
    <x v="0"/>
    <m/>
    <x v="0"/>
    <m/>
    <x v="25"/>
    <n v="100478968"/>
    <x v="0"/>
    <x v="0"/>
    <s v="Direção Financeira"/>
    <s v="ORI"/>
    <x v="0"/>
    <m/>
    <x v="0"/>
    <x v="0"/>
    <x v="0"/>
    <x v="0"/>
    <x v="0"/>
    <x v="0"/>
    <x v="0"/>
    <x v="0"/>
    <x v="0"/>
    <x v="0"/>
    <x v="0"/>
    <s v="Direção Financeira"/>
    <x v="0"/>
    <x v="0"/>
    <x v="0"/>
    <x v="0"/>
    <x v="0"/>
    <x v="0"/>
    <x v="0"/>
    <s v="000000"/>
    <x v="0"/>
    <x v="0"/>
    <x v="0"/>
    <x v="0"/>
    <s v="Pagamento a Favor da Churrasqueira Martins pelo Fornecimento de refeições Servidas a comitiva da Camara de Lema de visita ao concelho, , conforme proposta e fatura em anexo. "/>
  </r>
  <r>
    <x v="0"/>
    <n v="0"/>
    <n v="0"/>
    <n v="0"/>
    <n v="2500"/>
    <x v="4436"/>
    <x v="0"/>
    <x v="1"/>
    <x v="0"/>
    <s v="01.27.06.72"/>
    <x v="47"/>
    <x v="2"/>
    <x v="2"/>
    <s v="Requalificação Urbana e habitação"/>
    <s v="01.27.06"/>
    <s v="Requalificação Urbana e habitação"/>
    <s v="01.27.06"/>
    <x v="1"/>
    <x v="0"/>
    <x v="1"/>
    <x v="1"/>
    <x v="0"/>
    <x v="1"/>
    <x v="1"/>
    <x v="0"/>
    <x v="6"/>
    <s v="2022-07-15"/>
    <x v="2"/>
    <n v="2500"/>
    <x v="0"/>
    <m/>
    <x v="0"/>
    <m/>
    <x v="270"/>
    <n v="100477943"/>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Empresa Sun, Lda, referente a aquisição de 01 projetor para trabalhos da iluminação exterior do pacos do conselho, conforme documento em anexo."/>
  </r>
  <r>
    <x v="1"/>
    <n v="0"/>
    <n v="0"/>
    <n v="0"/>
    <n v="102435"/>
    <x v="4437"/>
    <x v="0"/>
    <x v="1"/>
    <x v="0"/>
    <s v="03.16.15"/>
    <x v="6"/>
    <x v="0"/>
    <x v="5"/>
    <s v="Direção Financeira"/>
    <s v="03.16.15"/>
    <s v="Direção Financeira"/>
    <s v="03.16.15"/>
    <x v="43"/>
    <x v="0"/>
    <x v="1"/>
    <x v="1"/>
    <x v="0"/>
    <x v="0"/>
    <x v="2"/>
    <x v="0"/>
    <x v="6"/>
    <s v="2022-07-15"/>
    <x v="2"/>
    <n v="102435"/>
    <x v="0"/>
    <m/>
    <x v="0"/>
    <m/>
    <x v="49"/>
    <n v="100479096"/>
    <x v="0"/>
    <x v="0"/>
    <s v="Direção Financeira"/>
    <s v="ORI"/>
    <x v="0"/>
    <m/>
    <x v="0"/>
    <x v="0"/>
    <x v="0"/>
    <x v="0"/>
    <x v="0"/>
    <x v="0"/>
    <x v="0"/>
    <x v="0"/>
    <x v="0"/>
    <x v="0"/>
    <x v="0"/>
    <s v="Direção Financeira"/>
    <x v="0"/>
    <x v="0"/>
    <x v="0"/>
    <x v="0"/>
    <x v="0"/>
    <x v="0"/>
    <x v="0"/>
    <s v="000000"/>
    <x v="0"/>
    <x v="0"/>
    <x v="0"/>
    <x v="0"/>
    <s v="Pagamento a favor de Preço Piquinote, pela aquisição de peças, conforme documento em anexo."/>
  </r>
  <r>
    <x v="1"/>
    <n v="0"/>
    <n v="0"/>
    <n v="0"/>
    <n v="2098"/>
    <x v="4438"/>
    <x v="0"/>
    <x v="1"/>
    <x v="0"/>
    <s v="01.25.05.10"/>
    <x v="5"/>
    <x v="4"/>
    <x v="4"/>
    <s v="Saúde"/>
    <s v="01.25.05"/>
    <s v="Saúde"/>
    <s v="01.25.05"/>
    <x v="5"/>
    <x v="0"/>
    <x v="4"/>
    <x v="3"/>
    <x v="0"/>
    <x v="1"/>
    <x v="2"/>
    <x v="0"/>
    <x v="6"/>
    <s v="2022-07-15"/>
    <x v="2"/>
    <n v="2098"/>
    <x v="0"/>
    <m/>
    <x v="0"/>
    <m/>
    <x v="5"/>
    <n v="100476920"/>
    <x v="0"/>
    <x v="0"/>
    <s v="Assistencia social"/>
    <s v="ORI"/>
    <x v="0"/>
    <m/>
    <x v="0"/>
    <x v="0"/>
    <x v="0"/>
    <x v="0"/>
    <x v="0"/>
    <x v="0"/>
    <x v="0"/>
    <x v="1"/>
    <x v="0"/>
    <x v="0"/>
    <x v="0"/>
    <s v="Assistencia social"/>
    <x v="0"/>
    <x v="0"/>
    <x v="0"/>
    <x v="0"/>
    <x v="1"/>
    <x v="0"/>
    <x v="0"/>
    <s v="000000"/>
    <x v="0"/>
    <x v="0"/>
    <x v="0"/>
    <x v="0"/>
    <s v="Pagamento a favor da Empresa Felisberto carvalho auto, referente a compra de uma garrafa de gaz para a Sra. Claudina Pereira Borges, conforme proposta em anexo.  "/>
  </r>
  <r>
    <x v="1"/>
    <n v="0"/>
    <n v="0"/>
    <n v="0"/>
    <n v="100296"/>
    <x v="4439"/>
    <x v="0"/>
    <x v="1"/>
    <x v="0"/>
    <s v="03.16.15"/>
    <x v="6"/>
    <x v="0"/>
    <x v="5"/>
    <s v="Direção Financeira"/>
    <s v="03.16.15"/>
    <s v="Direção Financeira"/>
    <s v="03.16.15"/>
    <x v="13"/>
    <x v="0"/>
    <x v="1"/>
    <x v="5"/>
    <x v="0"/>
    <x v="0"/>
    <x v="2"/>
    <x v="0"/>
    <x v="6"/>
    <s v="2022-07-15"/>
    <x v="2"/>
    <n v="100296"/>
    <x v="0"/>
    <m/>
    <x v="0"/>
    <m/>
    <x v="150"/>
    <n v="100391960"/>
    <x v="0"/>
    <x v="0"/>
    <s v="Direção Financeira"/>
    <s v="ORI"/>
    <x v="0"/>
    <m/>
    <x v="0"/>
    <x v="0"/>
    <x v="0"/>
    <x v="0"/>
    <x v="0"/>
    <x v="0"/>
    <x v="0"/>
    <x v="0"/>
    <x v="0"/>
    <x v="0"/>
    <x v="0"/>
    <s v="Direção Financeira"/>
    <x v="0"/>
    <x v="0"/>
    <x v="0"/>
    <x v="0"/>
    <x v="0"/>
    <x v="0"/>
    <x v="0"/>
    <s v="000000"/>
    <x v="0"/>
    <x v="0"/>
    <x v="0"/>
    <x v="0"/>
    <s v="Pagamento a Favor da Empresa Cabo Verde Telecom referente a divida de comunicação, conforme o anexo"/>
  </r>
  <r>
    <x v="1"/>
    <n v="0"/>
    <n v="0"/>
    <n v="0"/>
    <n v="49335"/>
    <x v="4440"/>
    <x v="0"/>
    <x v="1"/>
    <x v="0"/>
    <s v="03.16.15"/>
    <x v="6"/>
    <x v="0"/>
    <x v="5"/>
    <s v="Direção Financeira"/>
    <s v="03.16.15"/>
    <s v="Direção Financeira"/>
    <s v="03.16.15"/>
    <x v="23"/>
    <x v="0"/>
    <x v="1"/>
    <x v="1"/>
    <x v="0"/>
    <x v="0"/>
    <x v="2"/>
    <x v="0"/>
    <x v="6"/>
    <s v="2022-07-15"/>
    <x v="2"/>
    <n v="49335"/>
    <x v="0"/>
    <m/>
    <x v="0"/>
    <m/>
    <x v="324"/>
    <n v="100479354"/>
    <x v="0"/>
    <x v="0"/>
    <s v="Direção Financeira"/>
    <s v="ORI"/>
    <x v="0"/>
    <m/>
    <x v="0"/>
    <x v="0"/>
    <x v="0"/>
    <x v="0"/>
    <x v="0"/>
    <x v="0"/>
    <x v="0"/>
    <x v="0"/>
    <x v="0"/>
    <x v="0"/>
    <x v="0"/>
    <s v="Direção Financeira"/>
    <x v="0"/>
    <x v="0"/>
    <x v="0"/>
    <x v="0"/>
    <x v="0"/>
    <x v="0"/>
    <x v="0"/>
    <s v="000000"/>
    <x v="0"/>
    <x v="0"/>
    <x v="0"/>
    <x v="0"/>
    <s v="Pagamento a favor da Empresa BRINDES CV-Sociedade Unipesoal Lda, pela aquisição de 150 sacos reutilizável para a confeção de brindes da Camara Municipal, conforme a proposta e fatura em anexo."/>
  </r>
  <r>
    <x v="1"/>
    <n v="0"/>
    <n v="0"/>
    <n v="0"/>
    <n v="25918"/>
    <x v="4441"/>
    <x v="0"/>
    <x v="1"/>
    <x v="0"/>
    <s v="03.16.15"/>
    <x v="6"/>
    <x v="0"/>
    <x v="5"/>
    <s v="Direção Financeira"/>
    <s v="03.16.15"/>
    <s v="Direção Financeira"/>
    <s v="03.16.15"/>
    <x v="68"/>
    <x v="0"/>
    <x v="1"/>
    <x v="5"/>
    <x v="1"/>
    <x v="0"/>
    <x v="2"/>
    <x v="0"/>
    <x v="6"/>
    <s v="2022-07-15"/>
    <x v="2"/>
    <n v="25918"/>
    <x v="0"/>
    <m/>
    <x v="0"/>
    <m/>
    <x v="80"/>
    <n v="100476775"/>
    <x v="0"/>
    <x v="0"/>
    <s v="Direção Financeira"/>
    <s v="ORI"/>
    <x v="0"/>
    <m/>
    <x v="0"/>
    <x v="0"/>
    <x v="0"/>
    <x v="0"/>
    <x v="0"/>
    <x v="0"/>
    <x v="0"/>
    <x v="0"/>
    <x v="0"/>
    <x v="0"/>
    <x v="0"/>
    <s v="Direção Financeira"/>
    <x v="0"/>
    <x v="0"/>
    <x v="0"/>
    <x v="0"/>
    <x v="0"/>
    <x v="0"/>
    <x v="0"/>
    <s v="000000"/>
    <x v="0"/>
    <x v="0"/>
    <x v="0"/>
    <x v="0"/>
    <s v="Pagamento a favor da Electra Sul, referente a aquisição de energia na casa do presidente, conforme documento em anexo. "/>
  </r>
  <r>
    <x v="1"/>
    <n v="0"/>
    <n v="0"/>
    <n v="0"/>
    <n v="966"/>
    <x v="4442"/>
    <x v="0"/>
    <x v="1"/>
    <x v="0"/>
    <s v="03.16.15"/>
    <x v="6"/>
    <x v="0"/>
    <x v="5"/>
    <s v="Direção Financeira"/>
    <s v="03.16.15"/>
    <s v="Direção Financeira"/>
    <s v="03.16.15"/>
    <x v="59"/>
    <x v="0"/>
    <x v="1"/>
    <x v="1"/>
    <x v="0"/>
    <x v="0"/>
    <x v="2"/>
    <x v="0"/>
    <x v="1"/>
    <s v="2022-05-31"/>
    <x v="0"/>
    <n v="966"/>
    <x v="0"/>
    <m/>
    <x v="0"/>
    <m/>
    <x v="0"/>
    <n v="100474914"/>
    <x v="0"/>
    <x v="0"/>
    <s v="Direção Financeira"/>
    <s v="ORI"/>
    <x v="0"/>
    <m/>
    <x v="0"/>
    <x v="0"/>
    <x v="0"/>
    <x v="0"/>
    <x v="0"/>
    <x v="0"/>
    <x v="0"/>
    <x v="0"/>
    <x v="0"/>
    <x v="0"/>
    <x v="0"/>
    <s v="Direção Financeira"/>
    <x v="0"/>
    <x v="0"/>
    <x v="0"/>
    <x v="0"/>
    <x v="0"/>
    <x v="0"/>
    <x v="0"/>
    <s v="000000"/>
    <x v="0"/>
    <x v="0"/>
    <x v="0"/>
    <x v="0"/>
    <s v="pagamento de juros referente ao mês de maio, conforme extrato em anexo."/>
  </r>
  <r>
    <x v="1"/>
    <n v="0"/>
    <n v="0"/>
    <n v="0"/>
    <n v="18701"/>
    <x v="4443"/>
    <x v="0"/>
    <x v="1"/>
    <x v="0"/>
    <s v="03.16.15"/>
    <x v="6"/>
    <x v="0"/>
    <x v="5"/>
    <s v="Direção Financeira"/>
    <s v="03.16.15"/>
    <s v="Direção Financeira"/>
    <s v="03.16.15"/>
    <x v="59"/>
    <x v="0"/>
    <x v="1"/>
    <x v="1"/>
    <x v="0"/>
    <x v="0"/>
    <x v="2"/>
    <x v="0"/>
    <x v="1"/>
    <s v="2022-05-31"/>
    <x v="0"/>
    <n v="18701"/>
    <x v="0"/>
    <m/>
    <x v="0"/>
    <m/>
    <x v="0"/>
    <n v="100474914"/>
    <x v="0"/>
    <x v="0"/>
    <s v="Direção Financeira"/>
    <s v="ORI"/>
    <x v="0"/>
    <m/>
    <x v="0"/>
    <x v="0"/>
    <x v="0"/>
    <x v="0"/>
    <x v="0"/>
    <x v="0"/>
    <x v="0"/>
    <x v="0"/>
    <x v="0"/>
    <x v="0"/>
    <x v="0"/>
    <s v="Direção Financeira"/>
    <x v="0"/>
    <x v="0"/>
    <x v="0"/>
    <x v="0"/>
    <x v="0"/>
    <x v="0"/>
    <x v="0"/>
    <s v="099999"/>
    <x v="0"/>
    <x v="0"/>
    <x v="0"/>
    <x v="0"/>
    <s v="Pagamento de Juros da divida interna referente ao mês de Maio, conforme o extrato em anexo."/>
  </r>
  <r>
    <x v="1"/>
    <n v="0"/>
    <n v="0"/>
    <n v="0"/>
    <n v="18500"/>
    <x v="4444"/>
    <x v="0"/>
    <x v="1"/>
    <x v="0"/>
    <s v="01.25.02.15"/>
    <x v="36"/>
    <x v="4"/>
    <x v="4"/>
    <s v="desporto"/>
    <s v="01.25.02"/>
    <s v="desporto"/>
    <s v="01.25.02"/>
    <x v="4"/>
    <x v="0"/>
    <x v="3"/>
    <x v="2"/>
    <x v="0"/>
    <x v="1"/>
    <x v="2"/>
    <x v="0"/>
    <x v="6"/>
    <s v="2022-07-19"/>
    <x v="2"/>
    <n v="18500"/>
    <x v="0"/>
    <m/>
    <x v="0"/>
    <m/>
    <x v="79"/>
    <n v="10047913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a Asso-sport comércio, pela aquisição de bolas de futsal, conforme proposta em anexo."/>
  </r>
  <r>
    <x v="1"/>
    <n v="0"/>
    <n v="0"/>
    <n v="0"/>
    <n v="22800"/>
    <x v="4445"/>
    <x v="0"/>
    <x v="1"/>
    <x v="0"/>
    <s v="01.28.03.06"/>
    <x v="69"/>
    <x v="5"/>
    <x v="6"/>
    <s v="Proteção Social"/>
    <s v="01.28.03"/>
    <s v="Proteção Social"/>
    <s v="01.28.03"/>
    <x v="4"/>
    <x v="0"/>
    <x v="3"/>
    <x v="2"/>
    <x v="0"/>
    <x v="1"/>
    <x v="2"/>
    <x v="0"/>
    <x v="6"/>
    <s v="2022-07-15"/>
    <x v="2"/>
    <n v="22800"/>
    <x v="0"/>
    <m/>
    <x v="0"/>
    <m/>
    <x v="5"/>
    <n v="100476920"/>
    <x v="0"/>
    <x v="0"/>
    <s v="Apoio a Crianças Vulneráveis "/>
    <s v="ORI"/>
    <x v="0"/>
    <s v="ACV"/>
    <x v="0"/>
    <x v="0"/>
    <x v="0"/>
    <x v="0"/>
    <x v="0"/>
    <x v="0"/>
    <x v="0"/>
    <x v="1"/>
    <x v="0"/>
    <x v="0"/>
    <x v="0"/>
    <s v="Apoio a Crianças Vulneráveis "/>
    <x v="0"/>
    <x v="0"/>
    <x v="0"/>
    <x v="0"/>
    <x v="1"/>
    <x v="0"/>
    <x v="0"/>
    <s v="000000"/>
    <x v="0"/>
    <x v="0"/>
    <x v="0"/>
    <x v="0"/>
    <s v="Pagamento a Favor de Felisberto Carvalho auto Lda. pela aquisição de 125,75 lts de Combustível destinados com técnicos social nos serviços de Cadastro Social e Serviços de Cuidados de idosos e crianças Vulnerável, conforme a fatura e proposta em anexo."/>
  </r>
  <r>
    <x v="0"/>
    <n v="0"/>
    <n v="0"/>
    <n v="0"/>
    <n v="20000"/>
    <x v="4446"/>
    <x v="0"/>
    <x v="1"/>
    <x v="0"/>
    <s v="01.27.06.82"/>
    <x v="27"/>
    <x v="2"/>
    <x v="2"/>
    <s v="Requalificação Urbana e habitação"/>
    <s v="01.27.06"/>
    <s v="Requalificação Urbana e habitação"/>
    <s v="01.27.06"/>
    <x v="1"/>
    <x v="0"/>
    <x v="1"/>
    <x v="1"/>
    <x v="0"/>
    <x v="1"/>
    <x v="1"/>
    <x v="0"/>
    <x v="6"/>
    <s v="2022-07-15"/>
    <x v="2"/>
    <n v="20000"/>
    <x v="0"/>
    <m/>
    <x v="0"/>
    <m/>
    <x v="5"/>
    <n v="100476920"/>
    <x v="0"/>
    <x v="0"/>
    <s v="Reabilitação das estradas municipais "/>
    <s v="ORI"/>
    <x v="0"/>
    <m/>
    <x v="0"/>
    <x v="0"/>
    <x v="0"/>
    <x v="0"/>
    <x v="0"/>
    <x v="0"/>
    <x v="0"/>
    <x v="1"/>
    <x v="0"/>
    <x v="0"/>
    <x v="0"/>
    <s v="Reabilitação das estradas municipais "/>
    <x v="0"/>
    <x v="0"/>
    <x v="0"/>
    <x v="0"/>
    <x v="1"/>
    <x v="0"/>
    <x v="0"/>
    <s v="000000"/>
    <x v="0"/>
    <x v="0"/>
    <x v="0"/>
    <x v="0"/>
    <s v="Pagamento a Favor de Felisberto Carvalho auto Lda. pela aquisição de 110,31lts de Combustível destinados a maquina Retroescavadora JCB 3CX e Camião Volvo destinadas ao transporte de areia e paralelos para calcetamento no bairro de txancinha em flamengos l, conforme a fatura e proposta em anexo. "/>
  </r>
  <r>
    <x v="1"/>
    <n v="0"/>
    <n v="0"/>
    <n v="0"/>
    <n v="5000"/>
    <x v="4447"/>
    <x v="0"/>
    <x v="1"/>
    <x v="0"/>
    <s v="01.25.03.09"/>
    <x v="40"/>
    <x v="4"/>
    <x v="4"/>
    <s v="Emprego e Formação profissional"/>
    <s v="01.25.03"/>
    <s v="Emprego e Formação profissional"/>
    <s v="01.25.03"/>
    <x v="4"/>
    <x v="0"/>
    <x v="3"/>
    <x v="2"/>
    <x v="0"/>
    <x v="1"/>
    <x v="2"/>
    <x v="0"/>
    <x v="6"/>
    <s v="2022-07-18"/>
    <x v="2"/>
    <n v="5000"/>
    <x v="0"/>
    <m/>
    <x v="0"/>
    <m/>
    <x v="140"/>
    <n v="100479280"/>
    <x v="0"/>
    <x v="0"/>
    <s v="Apoio a formação profissional"/>
    <s v="ORI"/>
    <x v="0"/>
    <m/>
    <x v="0"/>
    <x v="0"/>
    <x v="0"/>
    <x v="0"/>
    <x v="0"/>
    <x v="0"/>
    <x v="0"/>
    <x v="1"/>
    <x v="0"/>
    <x v="0"/>
    <x v="0"/>
    <s v="Apoio a formação profissional"/>
    <x v="0"/>
    <x v="0"/>
    <x v="0"/>
    <x v="0"/>
    <x v="1"/>
    <x v="0"/>
    <x v="0"/>
    <s v="000000"/>
    <x v="0"/>
    <x v="0"/>
    <x v="0"/>
    <x v="0"/>
    <s v="Subsídios monetários a favor do Sr. Wilson Gomes, para custear as despesas com formação, conforme documento em anexo.  "/>
  </r>
  <r>
    <x v="0"/>
    <n v="0"/>
    <n v="0"/>
    <n v="0"/>
    <n v="5600"/>
    <x v="4448"/>
    <x v="0"/>
    <x v="1"/>
    <x v="0"/>
    <s v="01.27.06.41"/>
    <x v="12"/>
    <x v="2"/>
    <x v="2"/>
    <s v="Requalificação Urbana e habitação"/>
    <s v="01.27.06"/>
    <s v="Requalificação Urbana e habitação"/>
    <s v="01.27.06"/>
    <x v="12"/>
    <x v="0"/>
    <x v="1"/>
    <x v="1"/>
    <x v="0"/>
    <x v="1"/>
    <x v="1"/>
    <x v="0"/>
    <x v="6"/>
    <s v="2022-07-18"/>
    <x v="2"/>
    <n v="5600"/>
    <x v="0"/>
    <m/>
    <x v="0"/>
    <m/>
    <x v="536"/>
    <n v="100479337"/>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Cv Cargo, referente donativo, conforme anexo.  "/>
  </r>
  <r>
    <x v="0"/>
    <n v="0"/>
    <n v="0"/>
    <n v="0"/>
    <n v="36260"/>
    <x v="4449"/>
    <x v="0"/>
    <x v="1"/>
    <x v="0"/>
    <s v="01.27.02.15"/>
    <x v="2"/>
    <x v="2"/>
    <x v="2"/>
    <s v="Saneamento básico"/>
    <s v="01.27.02"/>
    <s v="Saneamento básico"/>
    <s v="01.27.02"/>
    <x v="2"/>
    <x v="0"/>
    <x v="1"/>
    <x v="1"/>
    <x v="0"/>
    <x v="1"/>
    <x v="1"/>
    <x v="0"/>
    <x v="6"/>
    <s v="2022-07-19"/>
    <x v="2"/>
    <n v="3626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Lts de combustível destinado ao camião DAF de recolha, conforme proposta e fatura em anexo."/>
  </r>
  <r>
    <x v="1"/>
    <n v="0"/>
    <n v="0"/>
    <n v="0"/>
    <n v="2300"/>
    <x v="4450"/>
    <x v="0"/>
    <x v="1"/>
    <x v="0"/>
    <s v="03.16.15"/>
    <x v="6"/>
    <x v="0"/>
    <x v="5"/>
    <s v="Direção Financeira"/>
    <s v="03.16.15"/>
    <s v="Direção Financeira"/>
    <s v="03.16.15"/>
    <x v="20"/>
    <x v="0"/>
    <x v="1"/>
    <x v="5"/>
    <x v="0"/>
    <x v="0"/>
    <x v="2"/>
    <x v="0"/>
    <x v="6"/>
    <s v="2022-07-20"/>
    <x v="2"/>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Julho de 2022,conforme contrato em anexo. "/>
  </r>
  <r>
    <x v="1"/>
    <n v="0"/>
    <n v="0"/>
    <n v="0"/>
    <n v="13030"/>
    <x v="4450"/>
    <x v="0"/>
    <x v="1"/>
    <x v="0"/>
    <s v="03.16.15"/>
    <x v="6"/>
    <x v="0"/>
    <x v="5"/>
    <s v="Direção Financeira"/>
    <s v="03.16.15"/>
    <s v="Direção Financeira"/>
    <s v="03.16.15"/>
    <x v="20"/>
    <x v="0"/>
    <x v="1"/>
    <x v="5"/>
    <x v="0"/>
    <x v="0"/>
    <x v="2"/>
    <x v="0"/>
    <x v="6"/>
    <s v="2022-07-20"/>
    <x v="2"/>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Julho de 2022,conforme contrato em anexo. "/>
  </r>
  <r>
    <x v="1"/>
    <n v="0"/>
    <n v="0"/>
    <n v="0"/>
    <n v="2300"/>
    <x v="4451"/>
    <x v="0"/>
    <x v="1"/>
    <x v="0"/>
    <s v="03.16.15"/>
    <x v="6"/>
    <x v="0"/>
    <x v="5"/>
    <s v="Direção Financeira"/>
    <s v="03.16.15"/>
    <s v="Direção Financeira"/>
    <s v="03.16.15"/>
    <x v="20"/>
    <x v="0"/>
    <x v="1"/>
    <x v="5"/>
    <x v="0"/>
    <x v="0"/>
    <x v="2"/>
    <x v="0"/>
    <x v="6"/>
    <s v="2022-07-20"/>
    <x v="2"/>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Julho 2022, conforme contrato em anexo. "/>
  </r>
  <r>
    <x v="1"/>
    <n v="0"/>
    <n v="0"/>
    <n v="0"/>
    <n v="13030"/>
    <x v="4451"/>
    <x v="0"/>
    <x v="1"/>
    <x v="0"/>
    <s v="03.16.15"/>
    <x v="6"/>
    <x v="0"/>
    <x v="5"/>
    <s v="Direção Financeira"/>
    <s v="03.16.15"/>
    <s v="Direção Financeira"/>
    <s v="03.16.15"/>
    <x v="20"/>
    <x v="0"/>
    <x v="1"/>
    <x v="5"/>
    <x v="0"/>
    <x v="0"/>
    <x v="2"/>
    <x v="0"/>
    <x v="6"/>
    <s v="2022-07-20"/>
    <x v="2"/>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Julho 2022, conforme contrato em anexo. "/>
  </r>
  <r>
    <x v="1"/>
    <n v="0"/>
    <n v="0"/>
    <n v="0"/>
    <n v="2300"/>
    <x v="4452"/>
    <x v="0"/>
    <x v="1"/>
    <x v="0"/>
    <s v="01.27.02.11"/>
    <x v="14"/>
    <x v="2"/>
    <x v="2"/>
    <s v="Saneamento básico"/>
    <s v="01.27.02"/>
    <s v="Saneamento básico"/>
    <s v="01.27.02"/>
    <x v="4"/>
    <x v="0"/>
    <x v="3"/>
    <x v="2"/>
    <x v="0"/>
    <x v="1"/>
    <x v="2"/>
    <x v="0"/>
    <x v="6"/>
    <s v="2022-07-20"/>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Julho 2022, conforme contrato em anexo."/>
  </r>
  <r>
    <x v="1"/>
    <n v="0"/>
    <n v="0"/>
    <n v="0"/>
    <n v="13030"/>
    <x v="4452"/>
    <x v="0"/>
    <x v="1"/>
    <x v="0"/>
    <s v="01.27.02.11"/>
    <x v="14"/>
    <x v="2"/>
    <x v="2"/>
    <s v="Saneamento básico"/>
    <s v="01.27.02"/>
    <s v="Saneamento básico"/>
    <s v="01.27.02"/>
    <x v="4"/>
    <x v="0"/>
    <x v="3"/>
    <x v="2"/>
    <x v="0"/>
    <x v="1"/>
    <x v="2"/>
    <x v="0"/>
    <x v="6"/>
    <s v="2022-07-20"/>
    <x v="2"/>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Julho 2022, conforme contrato em anexo."/>
  </r>
  <r>
    <x v="1"/>
    <n v="0"/>
    <n v="0"/>
    <n v="0"/>
    <n v="1350"/>
    <x v="4453"/>
    <x v="0"/>
    <x v="1"/>
    <x v="0"/>
    <s v="03.16.15"/>
    <x v="6"/>
    <x v="0"/>
    <x v="5"/>
    <s v="Direção Financeira"/>
    <s v="03.16.15"/>
    <s v="Direção Financeira"/>
    <s v="03.16.15"/>
    <x v="20"/>
    <x v="0"/>
    <x v="1"/>
    <x v="5"/>
    <x v="0"/>
    <x v="0"/>
    <x v="2"/>
    <x v="0"/>
    <x v="6"/>
    <s v="2022-07-20"/>
    <x v="2"/>
    <n v="1350"/>
    <x v="0"/>
    <m/>
    <x v="0"/>
    <m/>
    <x v="3"/>
    <n v="100474696"/>
    <x v="0"/>
    <x v="1"/>
    <s v="Direção Financeira"/>
    <s v="ORI"/>
    <x v="0"/>
    <m/>
    <x v="0"/>
    <x v="0"/>
    <x v="0"/>
    <x v="0"/>
    <x v="0"/>
    <x v="0"/>
    <x v="0"/>
    <x v="0"/>
    <x v="0"/>
    <x v="0"/>
    <x v="0"/>
    <s v="Direção Financeira"/>
    <x v="0"/>
    <x v="0"/>
    <x v="0"/>
    <x v="0"/>
    <x v="0"/>
    <x v="0"/>
    <x v="0"/>
    <s v="000000"/>
    <x v="0"/>
    <x v="0"/>
    <x v="1"/>
    <x v="0"/>
    <s v="Pamento a favor da Srª. Anilda de Jesus Borges, pela prestação de serviço de confeçoês de refeições no jardim de infância, referente ao mês de Julho 2022, conforme contrato em anexo."/>
  </r>
  <r>
    <x v="1"/>
    <n v="0"/>
    <n v="0"/>
    <n v="0"/>
    <n v="7650"/>
    <x v="4453"/>
    <x v="0"/>
    <x v="1"/>
    <x v="0"/>
    <s v="03.16.15"/>
    <x v="6"/>
    <x v="0"/>
    <x v="5"/>
    <s v="Direção Financeira"/>
    <s v="03.16.15"/>
    <s v="Direção Financeira"/>
    <s v="03.16.15"/>
    <x v="20"/>
    <x v="0"/>
    <x v="1"/>
    <x v="5"/>
    <x v="0"/>
    <x v="0"/>
    <x v="2"/>
    <x v="0"/>
    <x v="6"/>
    <s v="2022-07-20"/>
    <x v="2"/>
    <n v="7650"/>
    <x v="0"/>
    <m/>
    <x v="0"/>
    <m/>
    <x v="186"/>
    <n v="100479319"/>
    <x v="0"/>
    <x v="0"/>
    <s v="Direção Financeira"/>
    <s v="ORI"/>
    <x v="0"/>
    <m/>
    <x v="0"/>
    <x v="0"/>
    <x v="0"/>
    <x v="0"/>
    <x v="0"/>
    <x v="0"/>
    <x v="0"/>
    <x v="0"/>
    <x v="0"/>
    <x v="0"/>
    <x v="0"/>
    <s v="Direção Financeira"/>
    <x v="0"/>
    <x v="0"/>
    <x v="0"/>
    <x v="0"/>
    <x v="0"/>
    <x v="0"/>
    <x v="0"/>
    <s v="000000"/>
    <x v="0"/>
    <x v="0"/>
    <x v="0"/>
    <x v="0"/>
    <s v="Pamento a favor da Srª. Anilda de Jesus Borges, pela prestação de serviço de confeçoês de refeições no jardim de infância, referente ao mês de Julho 2022, conforme contrato em anexo."/>
  </r>
  <r>
    <x v="1"/>
    <n v="0"/>
    <n v="0"/>
    <n v="0"/>
    <n v="2300"/>
    <x v="4454"/>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Julho de 2022, conforme contrato em anexo.  "/>
  </r>
  <r>
    <x v="1"/>
    <n v="0"/>
    <n v="0"/>
    <n v="0"/>
    <n v="13030"/>
    <x v="4454"/>
    <x v="0"/>
    <x v="1"/>
    <x v="0"/>
    <s v="01.27.02.11"/>
    <x v="14"/>
    <x v="2"/>
    <x v="2"/>
    <s v="Saneamento básico"/>
    <s v="01.27.02"/>
    <s v="Saneamento básico"/>
    <s v="01.27.02"/>
    <x v="4"/>
    <x v="0"/>
    <x v="3"/>
    <x v="2"/>
    <x v="0"/>
    <x v="1"/>
    <x v="2"/>
    <x v="0"/>
    <x v="6"/>
    <s v="2022-07-21"/>
    <x v="2"/>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Julho de 2022, conforme contrato em anexo.  "/>
  </r>
  <r>
    <x v="1"/>
    <n v="0"/>
    <n v="0"/>
    <n v="0"/>
    <n v="2300"/>
    <x v="4455"/>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Julho de 2022, conforme contrato em anexo. "/>
  </r>
  <r>
    <x v="1"/>
    <n v="0"/>
    <n v="0"/>
    <n v="0"/>
    <n v="13030"/>
    <x v="4455"/>
    <x v="0"/>
    <x v="1"/>
    <x v="0"/>
    <s v="03.16.15"/>
    <x v="6"/>
    <x v="0"/>
    <x v="5"/>
    <s v="Direção Financeira"/>
    <s v="03.16.15"/>
    <s v="Direção Financeira"/>
    <s v="03.16.15"/>
    <x v="20"/>
    <x v="0"/>
    <x v="1"/>
    <x v="5"/>
    <x v="0"/>
    <x v="0"/>
    <x v="2"/>
    <x v="0"/>
    <x v="6"/>
    <s v="2022-07-21"/>
    <x v="2"/>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Julho de 2022, conforme contrato em anexo. "/>
  </r>
  <r>
    <x v="1"/>
    <n v="0"/>
    <n v="0"/>
    <n v="0"/>
    <n v="4995"/>
    <x v="4456"/>
    <x v="0"/>
    <x v="1"/>
    <x v="0"/>
    <s v="03.16.15"/>
    <x v="6"/>
    <x v="0"/>
    <x v="5"/>
    <s v="Direção Financeira"/>
    <s v="03.16.15"/>
    <s v="Direção Financeira"/>
    <s v="03.16.15"/>
    <x v="20"/>
    <x v="0"/>
    <x v="1"/>
    <x v="5"/>
    <x v="0"/>
    <x v="0"/>
    <x v="2"/>
    <x v="0"/>
    <x v="6"/>
    <s v="2022-07-21"/>
    <x v="2"/>
    <n v="4995"/>
    <x v="0"/>
    <m/>
    <x v="0"/>
    <m/>
    <x v="3"/>
    <n v="100474696"/>
    <x v="0"/>
    <x v="1"/>
    <s v="Direção Financeira"/>
    <s v="ORI"/>
    <x v="0"/>
    <m/>
    <x v="0"/>
    <x v="0"/>
    <x v="0"/>
    <x v="0"/>
    <x v="0"/>
    <x v="0"/>
    <x v="0"/>
    <x v="0"/>
    <x v="0"/>
    <x v="0"/>
    <x v="0"/>
    <s v="Direção Financeira"/>
    <x v="0"/>
    <x v="0"/>
    <x v="0"/>
    <x v="0"/>
    <x v="0"/>
    <x v="0"/>
    <x v="0"/>
    <s v="000000"/>
    <x v="0"/>
    <x v="0"/>
    <x v="1"/>
    <x v="0"/>
    <s v="Pagamento ao Sr.Iderlindo Natalício Furtado, pelo serviço prestado ao Pelouro da Inovação e Desporto, referente ao mês de Julho 2022, conforme contrato em anexo."/>
  </r>
  <r>
    <x v="1"/>
    <n v="0"/>
    <n v="0"/>
    <n v="0"/>
    <n v="28308"/>
    <x v="4456"/>
    <x v="0"/>
    <x v="1"/>
    <x v="0"/>
    <s v="03.16.15"/>
    <x v="6"/>
    <x v="0"/>
    <x v="5"/>
    <s v="Direção Financeira"/>
    <s v="03.16.15"/>
    <s v="Direção Financeira"/>
    <s v="03.16.15"/>
    <x v="20"/>
    <x v="0"/>
    <x v="1"/>
    <x v="5"/>
    <x v="0"/>
    <x v="0"/>
    <x v="2"/>
    <x v="0"/>
    <x v="6"/>
    <s v="2022-07-21"/>
    <x v="2"/>
    <n v="28308"/>
    <x v="0"/>
    <m/>
    <x v="0"/>
    <m/>
    <x v="71"/>
    <n v="100477347"/>
    <x v="0"/>
    <x v="0"/>
    <s v="Direção Financeira"/>
    <s v="ORI"/>
    <x v="0"/>
    <m/>
    <x v="0"/>
    <x v="0"/>
    <x v="0"/>
    <x v="0"/>
    <x v="0"/>
    <x v="0"/>
    <x v="0"/>
    <x v="0"/>
    <x v="0"/>
    <x v="0"/>
    <x v="0"/>
    <s v="Direção Financeira"/>
    <x v="0"/>
    <x v="0"/>
    <x v="0"/>
    <x v="0"/>
    <x v="0"/>
    <x v="0"/>
    <x v="0"/>
    <s v="000000"/>
    <x v="0"/>
    <x v="0"/>
    <x v="0"/>
    <x v="0"/>
    <s v="Pagamento ao Sr.Iderlindo Natalício Furtado, pelo serviço prestado ao Pelouro da Inovação e Desporto, referente ao mês de Julho 2022, conforme contrato em anexo."/>
  </r>
  <r>
    <x v="1"/>
    <n v="0"/>
    <n v="0"/>
    <n v="0"/>
    <n v="2300"/>
    <x v="4457"/>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 Pagamento a favor do Sr. Jefferson Vaz, pelo serviço prestado no centro da juventude de Achada Monte referente ao mês de Julho 2022, conforme contrato em anexo. "/>
  </r>
  <r>
    <x v="1"/>
    <n v="0"/>
    <n v="0"/>
    <n v="0"/>
    <n v="13030"/>
    <x v="4457"/>
    <x v="0"/>
    <x v="1"/>
    <x v="0"/>
    <s v="03.16.15"/>
    <x v="6"/>
    <x v="0"/>
    <x v="5"/>
    <s v="Direção Financeira"/>
    <s v="03.16.15"/>
    <s v="Direção Financeira"/>
    <s v="03.16.15"/>
    <x v="20"/>
    <x v="0"/>
    <x v="1"/>
    <x v="5"/>
    <x v="0"/>
    <x v="0"/>
    <x v="2"/>
    <x v="0"/>
    <x v="6"/>
    <s v="2022-07-21"/>
    <x v="2"/>
    <n v="13030"/>
    <x v="0"/>
    <m/>
    <x v="0"/>
    <m/>
    <x v="62"/>
    <n v="100477387"/>
    <x v="0"/>
    <x v="0"/>
    <s v="Direção Financeira"/>
    <s v="ORI"/>
    <x v="0"/>
    <m/>
    <x v="0"/>
    <x v="0"/>
    <x v="0"/>
    <x v="0"/>
    <x v="0"/>
    <x v="0"/>
    <x v="0"/>
    <x v="0"/>
    <x v="0"/>
    <x v="0"/>
    <x v="0"/>
    <s v="Direção Financeira"/>
    <x v="0"/>
    <x v="0"/>
    <x v="0"/>
    <x v="0"/>
    <x v="0"/>
    <x v="0"/>
    <x v="0"/>
    <s v="000000"/>
    <x v="0"/>
    <x v="0"/>
    <x v="0"/>
    <x v="0"/>
    <s v=" Pagamento a favor do Sr. Jefferson Vaz, pelo serviço prestado no centro da juventude de Achada Monte referente ao mês de Julho 2022, conforme contrato em anexo. "/>
  </r>
  <r>
    <x v="1"/>
    <n v="0"/>
    <n v="0"/>
    <n v="0"/>
    <n v="9000"/>
    <x v="4458"/>
    <x v="0"/>
    <x v="1"/>
    <x v="0"/>
    <s v="03.16.15"/>
    <x v="6"/>
    <x v="0"/>
    <x v="5"/>
    <s v="Direção Financeira"/>
    <s v="03.16.15"/>
    <s v="Direção Financeira"/>
    <s v="03.16.15"/>
    <x v="32"/>
    <x v="0"/>
    <x v="1"/>
    <x v="1"/>
    <x v="0"/>
    <x v="0"/>
    <x v="2"/>
    <x v="0"/>
    <x v="6"/>
    <s v="2022-07-21"/>
    <x v="2"/>
    <n v="9000"/>
    <x v="0"/>
    <m/>
    <x v="0"/>
    <m/>
    <x v="537"/>
    <n v="100395639"/>
    <x v="0"/>
    <x v="0"/>
    <s v="Direção Financeira"/>
    <s v="ORI"/>
    <x v="0"/>
    <m/>
    <x v="0"/>
    <x v="0"/>
    <x v="0"/>
    <x v="0"/>
    <x v="0"/>
    <x v="0"/>
    <x v="0"/>
    <x v="0"/>
    <x v="0"/>
    <x v="0"/>
    <x v="0"/>
    <s v="Direção Financeira"/>
    <x v="0"/>
    <x v="0"/>
    <x v="0"/>
    <x v="0"/>
    <x v="0"/>
    <x v="0"/>
    <x v="0"/>
    <s v="000000"/>
    <x v="0"/>
    <x v="0"/>
    <x v="0"/>
    <x v="0"/>
    <s v="Pagamento a favor de SOCAM, para a aquisiçao de gás e solda de cobre , conforme proposta em anexo."/>
  </r>
  <r>
    <x v="1"/>
    <n v="0"/>
    <n v="0"/>
    <n v="0"/>
    <n v="4995"/>
    <x v="4459"/>
    <x v="0"/>
    <x v="1"/>
    <x v="0"/>
    <s v="03.16.15"/>
    <x v="6"/>
    <x v="0"/>
    <x v="5"/>
    <s v="Direção Financeira"/>
    <s v="03.16.15"/>
    <s v="Direção Financeira"/>
    <s v="03.16.15"/>
    <x v="20"/>
    <x v="0"/>
    <x v="1"/>
    <x v="5"/>
    <x v="0"/>
    <x v="0"/>
    <x v="2"/>
    <x v="0"/>
    <x v="6"/>
    <s v="2022-07-21"/>
    <x v="2"/>
    <n v="4995"/>
    <x v="0"/>
    <m/>
    <x v="0"/>
    <m/>
    <x v="3"/>
    <n v="100474696"/>
    <x v="0"/>
    <x v="1"/>
    <s v="Direção Financeira"/>
    <s v="ORI"/>
    <x v="0"/>
    <m/>
    <x v="0"/>
    <x v="0"/>
    <x v="0"/>
    <x v="0"/>
    <x v="0"/>
    <x v="0"/>
    <x v="0"/>
    <x v="0"/>
    <x v="0"/>
    <x v="0"/>
    <x v="0"/>
    <s v="Direção Financeira"/>
    <x v="0"/>
    <x v="0"/>
    <x v="0"/>
    <x v="0"/>
    <x v="0"/>
    <x v="0"/>
    <x v="0"/>
    <s v="000000"/>
    <x v="0"/>
    <x v="0"/>
    <x v="1"/>
    <x v="0"/>
    <s v="Pagamento a favor da Sr. Nilce de Jesus Furtado da Costa, pelo serviço prestado a Câmara no Gabinete de Auditoria Interna, referente ao mês de Julho de 2022, conforme contrato em anexo. "/>
  </r>
  <r>
    <x v="1"/>
    <n v="0"/>
    <n v="0"/>
    <n v="0"/>
    <n v="2449"/>
    <x v="4459"/>
    <x v="0"/>
    <x v="1"/>
    <x v="0"/>
    <s v="03.16.15"/>
    <x v="6"/>
    <x v="0"/>
    <x v="5"/>
    <s v="Direção Financeira"/>
    <s v="03.16.15"/>
    <s v="Direção Financeira"/>
    <s v="03.16.15"/>
    <x v="20"/>
    <x v="0"/>
    <x v="1"/>
    <x v="5"/>
    <x v="0"/>
    <x v="0"/>
    <x v="2"/>
    <x v="0"/>
    <x v="6"/>
    <s v="2022-07-21"/>
    <x v="2"/>
    <n v="2449"/>
    <x v="0"/>
    <m/>
    <x v="0"/>
    <m/>
    <x v="37"/>
    <n v="100479277"/>
    <x v="0"/>
    <x v="3"/>
    <s v="Direção Financeira"/>
    <s v="ORI"/>
    <x v="0"/>
    <m/>
    <x v="0"/>
    <x v="0"/>
    <x v="0"/>
    <x v="0"/>
    <x v="0"/>
    <x v="0"/>
    <x v="0"/>
    <x v="0"/>
    <x v="0"/>
    <x v="0"/>
    <x v="0"/>
    <s v="Direção Financeira"/>
    <x v="0"/>
    <x v="0"/>
    <x v="0"/>
    <x v="0"/>
    <x v="0"/>
    <x v="0"/>
    <x v="0"/>
    <s v="000000"/>
    <x v="0"/>
    <x v="0"/>
    <x v="3"/>
    <x v="0"/>
    <s v="Pagamento a favor da Sr. Nilce de Jesus Furtado da Costa, pelo serviço prestado a Câmara no Gabinete de Auditoria Interna, referente ao mês de Julho de 2022, conforme contrato em anexo. "/>
  </r>
  <r>
    <x v="1"/>
    <n v="0"/>
    <n v="0"/>
    <n v="0"/>
    <n v="25859"/>
    <x v="4459"/>
    <x v="0"/>
    <x v="1"/>
    <x v="0"/>
    <s v="03.16.15"/>
    <x v="6"/>
    <x v="0"/>
    <x v="5"/>
    <s v="Direção Financeira"/>
    <s v="03.16.15"/>
    <s v="Direção Financeira"/>
    <s v="03.16.15"/>
    <x v="20"/>
    <x v="0"/>
    <x v="1"/>
    <x v="5"/>
    <x v="0"/>
    <x v="0"/>
    <x v="2"/>
    <x v="0"/>
    <x v="6"/>
    <s v="2022-07-21"/>
    <x v="2"/>
    <n v="25859"/>
    <x v="0"/>
    <m/>
    <x v="0"/>
    <m/>
    <x v="419"/>
    <n v="100479149"/>
    <x v="0"/>
    <x v="0"/>
    <s v="Direção Financeira"/>
    <s v="ORI"/>
    <x v="0"/>
    <m/>
    <x v="0"/>
    <x v="0"/>
    <x v="0"/>
    <x v="0"/>
    <x v="0"/>
    <x v="0"/>
    <x v="0"/>
    <x v="0"/>
    <x v="0"/>
    <x v="0"/>
    <x v="0"/>
    <s v="Direção Financeira"/>
    <x v="0"/>
    <x v="0"/>
    <x v="0"/>
    <x v="0"/>
    <x v="0"/>
    <x v="0"/>
    <x v="0"/>
    <s v="000000"/>
    <x v="0"/>
    <x v="0"/>
    <x v="0"/>
    <x v="0"/>
    <s v="Pagamento a favor da Sr. Nilce de Jesus Furtado da Costa, pelo serviço prestado a Câmara no Gabinete de Auditoria Interna, referente ao mês de Julho de 2022, conforme contrato em anexo. "/>
  </r>
  <r>
    <x v="0"/>
    <n v="0"/>
    <n v="0"/>
    <n v="0"/>
    <n v="2300"/>
    <x v="4460"/>
    <x v="0"/>
    <x v="1"/>
    <x v="0"/>
    <s v="01.23.04.14"/>
    <x v="1"/>
    <x v="1"/>
    <x v="1"/>
    <s v="Ambiente"/>
    <s v="01.23.04"/>
    <s v="Ambiente"/>
    <s v="01.23.04"/>
    <x v="1"/>
    <x v="0"/>
    <x v="1"/>
    <x v="1"/>
    <x v="0"/>
    <x v="1"/>
    <x v="1"/>
    <x v="0"/>
    <x v="6"/>
    <s v="2022-07-21"/>
    <x v="2"/>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Julho 2022, conforme contrato em anexo.   "/>
  </r>
  <r>
    <x v="0"/>
    <n v="0"/>
    <n v="0"/>
    <n v="0"/>
    <n v="1633"/>
    <x v="4460"/>
    <x v="0"/>
    <x v="1"/>
    <x v="0"/>
    <s v="01.23.04.14"/>
    <x v="1"/>
    <x v="1"/>
    <x v="1"/>
    <s v="Ambiente"/>
    <s v="01.23.04"/>
    <s v="Ambiente"/>
    <s v="01.23.04"/>
    <x v="1"/>
    <x v="0"/>
    <x v="1"/>
    <x v="1"/>
    <x v="0"/>
    <x v="1"/>
    <x v="1"/>
    <x v="0"/>
    <x v="6"/>
    <s v="2022-07-21"/>
    <x v="2"/>
    <n v="163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Julho 2022, conforme contrato em anexo.   "/>
  </r>
  <r>
    <x v="0"/>
    <n v="0"/>
    <n v="0"/>
    <n v="0"/>
    <n v="11397"/>
    <x v="4460"/>
    <x v="0"/>
    <x v="1"/>
    <x v="0"/>
    <s v="01.23.04.14"/>
    <x v="1"/>
    <x v="1"/>
    <x v="1"/>
    <s v="Ambiente"/>
    <s v="01.23.04"/>
    <s v="Ambiente"/>
    <s v="01.23.04"/>
    <x v="1"/>
    <x v="0"/>
    <x v="1"/>
    <x v="1"/>
    <x v="0"/>
    <x v="1"/>
    <x v="1"/>
    <x v="0"/>
    <x v="6"/>
    <s v="2022-07-21"/>
    <x v="2"/>
    <n v="1139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Julho 2022, conforme contrato em anexo.   "/>
  </r>
  <r>
    <x v="1"/>
    <n v="0"/>
    <n v="0"/>
    <n v="0"/>
    <n v="2300"/>
    <x v="4461"/>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Julho 2022, conforme contrato anexo. "/>
  </r>
  <r>
    <x v="0"/>
    <n v="0"/>
    <n v="0"/>
    <n v="0"/>
    <n v="655288"/>
    <x v="4462"/>
    <x v="0"/>
    <x v="1"/>
    <x v="0"/>
    <s v="03.16.15"/>
    <x v="6"/>
    <x v="0"/>
    <x v="5"/>
    <s v="Direção Financeira"/>
    <s v="03.16.15"/>
    <s v="Direção Financeira"/>
    <s v="03.16.15"/>
    <x v="71"/>
    <x v="0"/>
    <x v="1"/>
    <x v="1"/>
    <x v="0"/>
    <x v="0"/>
    <x v="1"/>
    <x v="0"/>
    <x v="5"/>
    <s v="2022-02-14"/>
    <x v="1"/>
    <n v="655288"/>
    <x v="0"/>
    <m/>
    <x v="0"/>
    <m/>
    <x v="0"/>
    <n v="100474914"/>
    <x v="0"/>
    <x v="0"/>
    <s v="Direção Financeira"/>
    <s v="ORI"/>
    <x v="0"/>
    <m/>
    <x v="0"/>
    <x v="0"/>
    <x v="0"/>
    <x v="0"/>
    <x v="0"/>
    <x v="0"/>
    <x v="0"/>
    <x v="1"/>
    <x v="0"/>
    <x v="0"/>
    <x v="0"/>
    <s v="Direção Financeira"/>
    <x v="0"/>
    <x v="0"/>
    <x v="0"/>
    <x v="0"/>
    <x v="0"/>
    <x v="0"/>
    <x v="0"/>
    <s v="000274"/>
    <x v="0"/>
    <x v="0"/>
    <x v="0"/>
    <x v="0"/>
    <s v="Liquidação das divídas do FAIMO, referente aos trabalhos no âmbito dos projetos passadeira casas de banho, centro de Saúde de São Miguel,limpeza do municipio e calcetamento na Vala de Bacio , conforme anexo."/>
  </r>
  <r>
    <x v="1"/>
    <n v="0"/>
    <n v="0"/>
    <n v="0"/>
    <n v="6000"/>
    <x v="4463"/>
    <x v="0"/>
    <x v="1"/>
    <x v="0"/>
    <s v="01.25.05.10"/>
    <x v="5"/>
    <x v="4"/>
    <x v="4"/>
    <s v="Saúde"/>
    <s v="01.25.05"/>
    <s v="Saúde"/>
    <s v="01.25.05"/>
    <x v="5"/>
    <x v="0"/>
    <x v="4"/>
    <x v="3"/>
    <x v="0"/>
    <x v="1"/>
    <x v="2"/>
    <x v="0"/>
    <x v="5"/>
    <s v="2022-02-15"/>
    <x v="1"/>
    <n v="6000"/>
    <x v="0"/>
    <m/>
    <x v="0"/>
    <m/>
    <x v="342"/>
    <n v="100409434"/>
    <x v="0"/>
    <x v="0"/>
    <s v="Assistencia social"/>
    <s v="ORI"/>
    <x v="0"/>
    <m/>
    <x v="0"/>
    <x v="0"/>
    <x v="0"/>
    <x v="0"/>
    <x v="0"/>
    <x v="0"/>
    <x v="0"/>
    <x v="1"/>
    <x v="0"/>
    <x v="0"/>
    <x v="0"/>
    <s v="Assistencia social"/>
    <x v="0"/>
    <x v="0"/>
    <x v="0"/>
    <x v="0"/>
    <x v="1"/>
    <x v="0"/>
    <x v="0"/>
    <s v="000283"/>
    <x v="0"/>
    <x v="0"/>
    <x v="0"/>
    <x v="0"/>
    <s v="Pagamento a favor do Sr. Carolino Gomes Duarte referente ao pagamento de renda do mês de janeiro da Srª. Idília da Graça, conforme anexo"/>
  </r>
  <r>
    <x v="1"/>
    <n v="0"/>
    <n v="0"/>
    <n v="0"/>
    <n v="13030"/>
    <x v="4461"/>
    <x v="0"/>
    <x v="1"/>
    <x v="0"/>
    <s v="03.16.15"/>
    <x v="6"/>
    <x v="0"/>
    <x v="5"/>
    <s v="Direção Financeira"/>
    <s v="03.16.15"/>
    <s v="Direção Financeira"/>
    <s v="03.16.15"/>
    <x v="20"/>
    <x v="0"/>
    <x v="1"/>
    <x v="5"/>
    <x v="0"/>
    <x v="0"/>
    <x v="2"/>
    <x v="0"/>
    <x v="6"/>
    <s v="2022-07-21"/>
    <x v="2"/>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Julho 2022, conforme contrato anexo. "/>
  </r>
  <r>
    <x v="1"/>
    <n v="0"/>
    <n v="0"/>
    <n v="0"/>
    <n v="30000"/>
    <x v="4464"/>
    <x v="0"/>
    <x v="1"/>
    <x v="0"/>
    <s v="03.16.15"/>
    <x v="6"/>
    <x v="0"/>
    <x v="5"/>
    <s v="Direção Financeira"/>
    <s v="03.16.15"/>
    <s v="Direção Financeira"/>
    <s v="03.16.15"/>
    <x v="7"/>
    <x v="0"/>
    <x v="1"/>
    <x v="1"/>
    <x v="0"/>
    <x v="0"/>
    <x v="2"/>
    <x v="0"/>
    <x v="2"/>
    <s v="2022-03-11"/>
    <x v="1"/>
    <n v="30000"/>
    <x v="0"/>
    <m/>
    <x v="0"/>
    <m/>
    <x v="5"/>
    <n v="100476920"/>
    <x v="0"/>
    <x v="0"/>
    <s v="Direção Financeira"/>
    <s v="ORI"/>
    <x v="0"/>
    <m/>
    <x v="0"/>
    <x v="0"/>
    <x v="0"/>
    <x v="0"/>
    <x v="0"/>
    <x v="0"/>
    <x v="0"/>
    <x v="0"/>
    <x v="0"/>
    <x v="0"/>
    <x v="0"/>
    <s v="Direção Financeira"/>
    <x v="0"/>
    <x v="0"/>
    <x v="0"/>
    <x v="0"/>
    <x v="0"/>
    <x v="0"/>
    <x v="0"/>
    <s v="000574"/>
    <x v="0"/>
    <x v="0"/>
    <x v="0"/>
    <x v="0"/>
    <s v="Pagamento a favor de Felisberto Carvalho, pela aquisição de 234,19 Lts Combustível destinadas as Viaturas em Funcionamento nos serviços, conforme proposta em anexo."/>
  </r>
  <r>
    <x v="0"/>
    <n v="0"/>
    <n v="0"/>
    <n v="0"/>
    <n v="37020"/>
    <x v="4465"/>
    <x v="0"/>
    <x v="1"/>
    <x v="0"/>
    <s v="01.27.03.09"/>
    <x v="7"/>
    <x v="2"/>
    <x v="2"/>
    <s v="Gestão de Recursos Hídricos"/>
    <s v="01.27.03"/>
    <s v="Gestão de Recursos Hídricos"/>
    <s v="01.27.03"/>
    <x v="2"/>
    <x v="0"/>
    <x v="1"/>
    <x v="1"/>
    <x v="0"/>
    <x v="1"/>
    <x v="1"/>
    <x v="0"/>
    <x v="5"/>
    <s v="2022-02-09"/>
    <x v="1"/>
    <n v="37020"/>
    <x v="0"/>
    <m/>
    <x v="0"/>
    <m/>
    <x v="3"/>
    <n v="100474696"/>
    <x v="0"/>
    <x v="1"/>
    <s v="Ligações domiciliarias em Esp. Branco, Mato Correia, Flamengos e R.S.Miguel"/>
    <s v="ORI"/>
    <x v="0"/>
    <m/>
    <x v="0"/>
    <x v="0"/>
    <x v="0"/>
    <x v="0"/>
    <x v="0"/>
    <x v="0"/>
    <x v="0"/>
    <x v="1"/>
    <x v="0"/>
    <x v="0"/>
    <x v="0"/>
    <s v="Ligações domiciliarias em Esp. Branco, Mato Correia, Flamengos e R.S.Miguel"/>
    <x v="0"/>
    <x v="0"/>
    <x v="0"/>
    <x v="0"/>
    <x v="1"/>
    <x v="0"/>
    <x v="0"/>
    <s v="000231"/>
    <x v="0"/>
    <x v="0"/>
    <x v="1"/>
    <x v="0"/>
    <s v="Pagamento a favor do Sr. Euclides Pereira pelos trabalhos de ligação de eletricidade nas casa de famílias residentes em Achada Espinho Branco, conforme proposta em anexo."/>
  </r>
  <r>
    <x v="0"/>
    <n v="0"/>
    <n v="0"/>
    <n v="0"/>
    <n v="209780"/>
    <x v="4465"/>
    <x v="0"/>
    <x v="1"/>
    <x v="0"/>
    <s v="01.27.03.09"/>
    <x v="7"/>
    <x v="2"/>
    <x v="2"/>
    <s v="Gestão de Recursos Hídricos"/>
    <s v="01.27.03"/>
    <s v="Gestão de Recursos Hídricos"/>
    <s v="01.27.03"/>
    <x v="2"/>
    <x v="0"/>
    <x v="1"/>
    <x v="1"/>
    <x v="0"/>
    <x v="1"/>
    <x v="1"/>
    <x v="0"/>
    <x v="5"/>
    <s v="2022-02-09"/>
    <x v="1"/>
    <n v="209780"/>
    <x v="0"/>
    <m/>
    <x v="0"/>
    <m/>
    <x v="538"/>
    <n v="100479083"/>
    <x v="0"/>
    <x v="0"/>
    <s v="Ligações domiciliarias em Esp. Branco, Mato Correia, Flamengos e R.S.Miguel"/>
    <s v="ORI"/>
    <x v="0"/>
    <m/>
    <x v="0"/>
    <x v="0"/>
    <x v="0"/>
    <x v="0"/>
    <x v="0"/>
    <x v="0"/>
    <x v="0"/>
    <x v="1"/>
    <x v="0"/>
    <x v="0"/>
    <x v="0"/>
    <s v="Ligações domiciliarias em Esp. Branco, Mato Correia, Flamengos e R.S.Miguel"/>
    <x v="0"/>
    <x v="0"/>
    <x v="0"/>
    <x v="0"/>
    <x v="1"/>
    <x v="0"/>
    <x v="0"/>
    <s v="000231"/>
    <x v="0"/>
    <x v="0"/>
    <x v="0"/>
    <x v="0"/>
    <s v="Pagamento a favor do Sr. Euclides Pereira pelos trabalhos de ligação de eletricidade nas casa de famílias residentes em Achada Espinho Branco, conforme proposta em anexo."/>
  </r>
  <r>
    <x v="1"/>
    <n v="0"/>
    <n v="0"/>
    <n v="0"/>
    <n v="17113"/>
    <x v="4466"/>
    <x v="0"/>
    <x v="1"/>
    <x v="0"/>
    <s v="03.16.15"/>
    <x v="6"/>
    <x v="0"/>
    <x v="5"/>
    <s v="Direção Financeira"/>
    <s v="03.16.15"/>
    <s v="Direção Financeira"/>
    <s v="03.16.15"/>
    <x v="7"/>
    <x v="0"/>
    <x v="1"/>
    <x v="1"/>
    <x v="0"/>
    <x v="0"/>
    <x v="2"/>
    <x v="0"/>
    <x v="5"/>
    <s v="2022-02-16"/>
    <x v="1"/>
    <n v="17113"/>
    <x v="0"/>
    <m/>
    <x v="0"/>
    <m/>
    <x v="5"/>
    <n v="100476920"/>
    <x v="0"/>
    <x v="0"/>
    <s v="Direção Financeira"/>
    <s v="ORI"/>
    <x v="0"/>
    <m/>
    <x v="0"/>
    <x v="0"/>
    <x v="0"/>
    <x v="0"/>
    <x v="0"/>
    <x v="0"/>
    <x v="0"/>
    <x v="0"/>
    <x v="0"/>
    <x v="0"/>
    <x v="0"/>
    <s v="Direção Financeira"/>
    <x v="0"/>
    <x v="0"/>
    <x v="0"/>
    <x v="0"/>
    <x v="0"/>
    <x v="0"/>
    <x v="0"/>
    <s v="000296"/>
    <x v="0"/>
    <x v="0"/>
    <x v="0"/>
    <x v="0"/>
    <s v="Pagamento a favor Felisberto Carvalho, pela aquisição de 142,48 Lts de Gasóleo Distando a s viaturas ST-29-MJ, ST-48-WL, ST-94-OL, ST-24-RG, ST70-UQ e ST03-QJ integrado no serviço de funcionamento Municipal, conforme anexo. "/>
  </r>
  <r>
    <x v="1"/>
    <n v="0"/>
    <n v="0"/>
    <n v="0"/>
    <n v="1440"/>
    <x v="4467"/>
    <x v="0"/>
    <x v="0"/>
    <x v="0"/>
    <s v="80.02.01"/>
    <x v="3"/>
    <x v="3"/>
    <x v="3"/>
    <s v="Retenções Iur"/>
    <s v="80.02.01"/>
    <s v="Retenções Iur"/>
    <s v="80.02.01"/>
    <x v="3"/>
    <x v="0"/>
    <x v="2"/>
    <x v="1"/>
    <x v="1"/>
    <x v="2"/>
    <x v="0"/>
    <x v="0"/>
    <x v="5"/>
    <s v="2022-02-16"/>
    <x v="1"/>
    <n v="1440"/>
    <x v="0"/>
    <m/>
    <x v="0"/>
    <m/>
    <x v="3"/>
    <n v="100474696"/>
    <x v="0"/>
    <x v="0"/>
    <s v="Retenções Iur"/>
    <s v="ORI"/>
    <x v="0"/>
    <s v="RIUR"/>
    <x v="0"/>
    <x v="0"/>
    <x v="0"/>
    <x v="0"/>
    <x v="0"/>
    <x v="0"/>
    <x v="0"/>
    <x v="0"/>
    <x v="0"/>
    <x v="0"/>
    <x v="0"/>
    <s v="Retenções Iur"/>
    <x v="0"/>
    <x v="0"/>
    <x v="0"/>
    <x v="0"/>
    <x v="2"/>
    <x v="0"/>
    <x v="0"/>
    <s v="000000"/>
    <x v="0"/>
    <x v="1"/>
    <x v="0"/>
    <x v="0"/>
    <s v="RETENCAO OT"/>
  </r>
  <r>
    <x v="1"/>
    <n v="0"/>
    <n v="0"/>
    <n v="0"/>
    <n v="1260"/>
    <x v="4468"/>
    <x v="0"/>
    <x v="0"/>
    <x v="0"/>
    <s v="80.02.01"/>
    <x v="3"/>
    <x v="3"/>
    <x v="3"/>
    <s v="Retenções Iur"/>
    <s v="80.02.01"/>
    <s v="Retenções Iur"/>
    <s v="80.02.01"/>
    <x v="3"/>
    <x v="0"/>
    <x v="2"/>
    <x v="1"/>
    <x v="1"/>
    <x v="2"/>
    <x v="0"/>
    <x v="0"/>
    <x v="5"/>
    <s v="2022-02-16"/>
    <x v="1"/>
    <n v="1260"/>
    <x v="0"/>
    <m/>
    <x v="0"/>
    <m/>
    <x v="3"/>
    <n v="100474696"/>
    <x v="0"/>
    <x v="0"/>
    <s v="Retenções Iur"/>
    <s v="ORI"/>
    <x v="0"/>
    <s v="RIUR"/>
    <x v="0"/>
    <x v="0"/>
    <x v="0"/>
    <x v="0"/>
    <x v="0"/>
    <x v="0"/>
    <x v="0"/>
    <x v="0"/>
    <x v="0"/>
    <x v="0"/>
    <x v="0"/>
    <s v="Retenções Iur"/>
    <x v="0"/>
    <x v="0"/>
    <x v="0"/>
    <x v="0"/>
    <x v="2"/>
    <x v="0"/>
    <x v="0"/>
    <s v="000000"/>
    <x v="0"/>
    <x v="1"/>
    <x v="0"/>
    <x v="0"/>
    <s v="RETENCAO OT"/>
  </r>
  <r>
    <x v="0"/>
    <n v="0"/>
    <n v="0"/>
    <n v="0"/>
    <n v="26350"/>
    <x v="4469"/>
    <x v="0"/>
    <x v="1"/>
    <x v="0"/>
    <s v="01.27.06.41"/>
    <x v="12"/>
    <x v="2"/>
    <x v="2"/>
    <s v="Requalificação Urbana e habitação"/>
    <s v="01.27.06"/>
    <s v="Requalificação Urbana e habitação"/>
    <s v="01.27.06"/>
    <x v="12"/>
    <x v="0"/>
    <x v="1"/>
    <x v="1"/>
    <x v="0"/>
    <x v="1"/>
    <x v="1"/>
    <x v="0"/>
    <x v="5"/>
    <s v="2022-02-17"/>
    <x v="1"/>
    <n v="26350"/>
    <x v="0"/>
    <m/>
    <x v="0"/>
    <m/>
    <x v="231"/>
    <n v="100478557"/>
    <x v="0"/>
    <x v="0"/>
    <s v="Reabilitação de Jardins Infantis e Escolas do EBI"/>
    <s v="ORI"/>
    <x v="0"/>
    <s v="RJEBI"/>
    <x v="0"/>
    <x v="0"/>
    <x v="0"/>
    <x v="0"/>
    <x v="0"/>
    <x v="0"/>
    <x v="0"/>
    <x v="1"/>
    <x v="0"/>
    <x v="0"/>
    <x v="0"/>
    <s v="Reabilitação de Jardins Infantis e Escolas do EBI"/>
    <x v="0"/>
    <x v="0"/>
    <x v="0"/>
    <x v="0"/>
    <x v="1"/>
    <x v="0"/>
    <x v="0"/>
    <s v="000305"/>
    <x v="0"/>
    <x v="0"/>
    <x v="0"/>
    <x v="0"/>
    <s v="Pagamento a favor Comercio LIu Yang, referente a aquisição de matérias elétricos para trabalhos da instalação elétrica nas instalações do jardim infantil de achada espinho branco, conforme anexo."/>
  </r>
  <r>
    <x v="1"/>
    <n v="0"/>
    <n v="0"/>
    <n v="0"/>
    <n v="4200"/>
    <x v="4470"/>
    <x v="0"/>
    <x v="1"/>
    <x v="0"/>
    <s v="03.16.15"/>
    <x v="6"/>
    <x v="0"/>
    <x v="5"/>
    <s v="Direção Financeira"/>
    <s v="03.16.15"/>
    <s v="Direção Financeira"/>
    <s v="03.16.15"/>
    <x v="9"/>
    <x v="0"/>
    <x v="1"/>
    <x v="5"/>
    <x v="0"/>
    <x v="0"/>
    <x v="2"/>
    <x v="0"/>
    <x v="5"/>
    <s v="2022-02-22"/>
    <x v="1"/>
    <n v="4200"/>
    <x v="0"/>
    <m/>
    <x v="0"/>
    <m/>
    <x v="439"/>
    <n v="100476675"/>
    <x v="0"/>
    <x v="0"/>
    <s v="Direção Financeira"/>
    <s v="ORI"/>
    <x v="0"/>
    <m/>
    <x v="0"/>
    <x v="0"/>
    <x v="0"/>
    <x v="0"/>
    <x v="0"/>
    <x v="0"/>
    <x v="0"/>
    <x v="1"/>
    <x v="0"/>
    <x v="0"/>
    <x v="0"/>
    <s v="Direção Financeira"/>
    <x v="0"/>
    <x v="0"/>
    <x v="0"/>
    <x v="0"/>
    <x v="0"/>
    <x v="0"/>
    <x v="0"/>
    <s v="000342"/>
    <x v="0"/>
    <x v="0"/>
    <x v="0"/>
    <x v="0"/>
    <s v="Ajuda de custo a favor do Sr. José Jorge Tavares pela sua deslocação a cidade da Praia e Tarrafal em missão do serviço nos dias 14,18 e 23 de janeiro 2022, conforme anexo    "/>
  </r>
  <r>
    <x v="1"/>
    <n v="0"/>
    <n v="0"/>
    <n v="0"/>
    <n v="1656"/>
    <x v="4471"/>
    <x v="0"/>
    <x v="1"/>
    <x v="0"/>
    <s v="03.16.15"/>
    <x v="6"/>
    <x v="0"/>
    <x v="5"/>
    <s v="Direção Financeira"/>
    <s v="03.16.15"/>
    <s v="Direção Financeira"/>
    <s v="03.16.15"/>
    <x v="8"/>
    <x v="0"/>
    <x v="1"/>
    <x v="5"/>
    <x v="0"/>
    <x v="0"/>
    <x v="2"/>
    <x v="0"/>
    <x v="2"/>
    <s v="2022-03-10"/>
    <x v="1"/>
    <n v="1656"/>
    <x v="0"/>
    <m/>
    <x v="0"/>
    <m/>
    <x v="539"/>
    <n v="100118905"/>
    <x v="0"/>
    <x v="0"/>
    <s v="Direção Financeira"/>
    <s v="ORI"/>
    <x v="0"/>
    <m/>
    <x v="0"/>
    <x v="0"/>
    <x v="0"/>
    <x v="0"/>
    <x v="0"/>
    <x v="0"/>
    <x v="0"/>
    <x v="0"/>
    <x v="0"/>
    <x v="0"/>
    <x v="0"/>
    <s v="Direção Financeira"/>
    <x v="0"/>
    <x v="0"/>
    <x v="0"/>
    <x v="0"/>
    <x v="0"/>
    <x v="0"/>
    <x v="0"/>
    <s v="000551"/>
    <x v="0"/>
    <x v="0"/>
    <x v="0"/>
    <x v="0"/>
    <s v=" PAgto a favor da INCV, pela publicação no B. O II serie da extrato de despacho de 2022 de 09 de março que concedi  licença sem vencimento por um período de 2 ano da SR«. Zeneia Borges Gonçalves conforme documentos em anexo.   "/>
  </r>
  <r>
    <x v="1"/>
    <n v="0"/>
    <n v="0"/>
    <n v="0"/>
    <n v="7760"/>
    <x v="4472"/>
    <x v="0"/>
    <x v="1"/>
    <x v="0"/>
    <s v="03.16.15"/>
    <x v="6"/>
    <x v="0"/>
    <x v="5"/>
    <s v="Direção Financeira"/>
    <s v="03.16.15"/>
    <s v="Direção Financeira"/>
    <s v="03.16.15"/>
    <x v="22"/>
    <x v="0"/>
    <x v="1"/>
    <x v="1"/>
    <x v="0"/>
    <x v="0"/>
    <x v="2"/>
    <x v="0"/>
    <x v="2"/>
    <s v="2022-03-11"/>
    <x v="1"/>
    <n v="7760"/>
    <x v="0"/>
    <m/>
    <x v="0"/>
    <m/>
    <x v="25"/>
    <n v="100478968"/>
    <x v="0"/>
    <x v="0"/>
    <s v="Direção Financeira"/>
    <s v="ORI"/>
    <x v="0"/>
    <m/>
    <x v="0"/>
    <x v="0"/>
    <x v="0"/>
    <x v="0"/>
    <x v="0"/>
    <x v="0"/>
    <x v="0"/>
    <x v="0"/>
    <x v="0"/>
    <x v="0"/>
    <x v="0"/>
    <s v="Direção Financeira"/>
    <x v="0"/>
    <x v="0"/>
    <x v="0"/>
    <x v="0"/>
    <x v="0"/>
    <x v="0"/>
    <x v="0"/>
    <s v="000572"/>
    <x v="0"/>
    <x v="0"/>
    <x v="0"/>
    <x v="0"/>
    <s v="Pagamento a favor de Churrasqueira Martins, referente a almoços servidas aos membros do júri do concurso público, conforme proposta e fatura em anexo."/>
  </r>
  <r>
    <x v="0"/>
    <n v="0"/>
    <n v="0"/>
    <n v="0"/>
    <n v="113905"/>
    <x v="4473"/>
    <x v="0"/>
    <x v="1"/>
    <x v="0"/>
    <s v="03.16.15"/>
    <x v="6"/>
    <x v="0"/>
    <x v="5"/>
    <s v="Direção Financeira"/>
    <s v="03.16.15"/>
    <s v="Direção Financeira"/>
    <s v="03.16.15"/>
    <x v="63"/>
    <x v="0"/>
    <x v="1"/>
    <x v="1"/>
    <x v="0"/>
    <x v="0"/>
    <x v="2"/>
    <x v="0"/>
    <x v="2"/>
    <s v="2022-03-15"/>
    <x v="1"/>
    <n v="113905"/>
    <x v="0"/>
    <m/>
    <x v="0"/>
    <m/>
    <x v="335"/>
    <n v="100478533"/>
    <x v="0"/>
    <x v="0"/>
    <s v="Direção Financeira"/>
    <s v="ORI"/>
    <x v="0"/>
    <m/>
    <x v="0"/>
    <x v="0"/>
    <x v="0"/>
    <x v="0"/>
    <x v="0"/>
    <x v="0"/>
    <x v="0"/>
    <x v="1"/>
    <x v="0"/>
    <x v="0"/>
    <x v="0"/>
    <s v="Direção Financeira"/>
    <x v="0"/>
    <x v="0"/>
    <x v="0"/>
    <x v="0"/>
    <x v="0"/>
    <x v="0"/>
    <x v="0"/>
    <s v="000582"/>
    <x v="0"/>
    <x v="0"/>
    <x v="0"/>
    <x v="0"/>
    <s v="Pagamento a favor de Life Tech referente a aquisição de dois (02) computadores, sendo um para o gabinete da contabilidade e outro para o gabinete da unidade de gestão e aquisição, conforme fatura e proposta em anexo."/>
  </r>
  <r>
    <x v="0"/>
    <n v="0"/>
    <n v="0"/>
    <n v="0"/>
    <n v="292500"/>
    <x v="4474"/>
    <x v="0"/>
    <x v="0"/>
    <x v="0"/>
    <s v="03.03.10"/>
    <x v="0"/>
    <x v="0"/>
    <x v="0"/>
    <s v="Receitas Da Câmara"/>
    <s v="03.03.10"/>
    <s v="Receitas Da Câmara"/>
    <s v="03.03.10"/>
    <x v="45"/>
    <x v="0"/>
    <x v="1"/>
    <x v="1"/>
    <x v="0"/>
    <x v="0"/>
    <x v="0"/>
    <x v="0"/>
    <x v="5"/>
    <s v="2022-02-09"/>
    <x v="1"/>
    <n v="292500"/>
    <x v="0"/>
    <m/>
    <x v="0"/>
    <m/>
    <x v="0"/>
    <n v="100474914"/>
    <x v="0"/>
    <x v="0"/>
    <s v="Receitas Da Câmara"/>
    <s v="EXT"/>
    <x v="0"/>
    <s v="RDC"/>
    <x v="0"/>
    <x v="0"/>
    <x v="0"/>
    <x v="0"/>
    <x v="0"/>
    <x v="0"/>
    <x v="0"/>
    <x v="0"/>
    <x v="0"/>
    <x v="0"/>
    <x v="0"/>
    <s v="Receitas Da Câmara"/>
    <x v="0"/>
    <x v="0"/>
    <x v="0"/>
    <x v="0"/>
    <x v="0"/>
    <x v="0"/>
    <x v="0"/>
    <s v="000000"/>
    <x v="0"/>
    <x v="0"/>
    <x v="0"/>
    <x v="0"/>
    <s v="Transferência pela aquisição de lote achada bacio, conforme estrato em anexo. "/>
  </r>
  <r>
    <x v="1"/>
    <n v="0"/>
    <n v="0"/>
    <n v="0"/>
    <n v="3243051"/>
    <x v="4475"/>
    <x v="0"/>
    <x v="0"/>
    <x v="0"/>
    <s v="03.03.10"/>
    <x v="0"/>
    <x v="0"/>
    <x v="0"/>
    <s v="Receitas Da Câmara"/>
    <s v="03.03.10"/>
    <s v="Receitas Da Câmara"/>
    <s v="03.03.10"/>
    <x v="56"/>
    <x v="0"/>
    <x v="0"/>
    <x v="0"/>
    <x v="0"/>
    <x v="0"/>
    <x v="0"/>
    <x v="0"/>
    <x v="5"/>
    <s v="2022-02-14"/>
    <x v="1"/>
    <n v="3243051"/>
    <x v="0"/>
    <m/>
    <x v="0"/>
    <m/>
    <x v="0"/>
    <n v="100474914"/>
    <x v="0"/>
    <x v="0"/>
    <s v="Receitas Da Câmara"/>
    <s v="EXT"/>
    <x v="0"/>
    <s v="RDC"/>
    <x v="0"/>
    <x v="0"/>
    <x v="0"/>
    <x v="0"/>
    <x v="0"/>
    <x v="0"/>
    <x v="0"/>
    <x v="0"/>
    <x v="0"/>
    <x v="0"/>
    <x v="0"/>
    <s v="Receitas Da Câmara"/>
    <x v="0"/>
    <x v="0"/>
    <x v="0"/>
    <x v="0"/>
    <x v="0"/>
    <x v="0"/>
    <x v="0"/>
    <s v="000000"/>
    <x v="0"/>
    <x v="0"/>
    <x v="0"/>
    <x v="0"/>
    <s v="Transferência do Ministério Agricultura (FAC4), conforme estrato em anexo."/>
  </r>
  <r>
    <x v="1"/>
    <n v="0"/>
    <n v="0"/>
    <n v="0"/>
    <n v="3600"/>
    <x v="4476"/>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3600"/>
    <x v="4477"/>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1"/>
    <n v="0"/>
    <n v="0"/>
    <n v="0"/>
    <n v="500"/>
    <x v="4478"/>
    <x v="0"/>
    <x v="1"/>
    <x v="0"/>
    <s v="03.16.15"/>
    <x v="6"/>
    <x v="0"/>
    <x v="5"/>
    <s v="Direção Financeira"/>
    <s v="03.16.15"/>
    <s v="Direção Financeira"/>
    <s v="03.16.15"/>
    <x v="13"/>
    <x v="0"/>
    <x v="1"/>
    <x v="5"/>
    <x v="0"/>
    <x v="0"/>
    <x v="2"/>
    <x v="0"/>
    <x v="0"/>
    <s v="2022-04-05"/>
    <x v="0"/>
    <n v="500"/>
    <x v="0"/>
    <m/>
    <x v="0"/>
    <m/>
    <x v="150"/>
    <n v="100391960"/>
    <x v="0"/>
    <x v="0"/>
    <s v="Direção Financeira"/>
    <s v="ORI"/>
    <x v="0"/>
    <m/>
    <x v="0"/>
    <x v="0"/>
    <x v="0"/>
    <x v="0"/>
    <x v="0"/>
    <x v="0"/>
    <x v="0"/>
    <x v="0"/>
    <x v="0"/>
    <x v="0"/>
    <x v="0"/>
    <s v="Direção Financeira"/>
    <x v="0"/>
    <x v="0"/>
    <x v="0"/>
    <x v="0"/>
    <x v="0"/>
    <x v="0"/>
    <x v="0"/>
    <s v="000000"/>
    <x v="0"/>
    <x v="0"/>
    <x v="0"/>
    <x v="0"/>
    <s v="Pagamento a favor de CV Telecom para o recarregamento de tablet, do técnico Emanuel de Jesus Gomes Silva, para realização de novos pedidos de atualização de dados e reecadastramentos de CSU em São Miguel, conforme fatura e proposta em anexo."/>
  </r>
  <r>
    <x v="0"/>
    <n v="0"/>
    <n v="0"/>
    <n v="0"/>
    <n v="2500000"/>
    <x v="4479"/>
    <x v="0"/>
    <x v="1"/>
    <x v="0"/>
    <s v="03.16.15"/>
    <x v="6"/>
    <x v="0"/>
    <x v="5"/>
    <s v="Direção Financeira"/>
    <s v="03.16.15"/>
    <s v="Direção Financeira"/>
    <s v="03.16.15"/>
    <x v="71"/>
    <x v="0"/>
    <x v="1"/>
    <x v="1"/>
    <x v="0"/>
    <x v="0"/>
    <x v="1"/>
    <x v="0"/>
    <x v="0"/>
    <s v="2022-04-14"/>
    <x v="0"/>
    <n v="2500000"/>
    <x v="0"/>
    <m/>
    <x v="0"/>
    <m/>
    <x v="126"/>
    <n v="100478286"/>
    <x v="0"/>
    <x v="0"/>
    <s v="Direção Financeira"/>
    <s v="ORI"/>
    <x v="0"/>
    <m/>
    <x v="0"/>
    <x v="0"/>
    <x v="0"/>
    <x v="0"/>
    <x v="0"/>
    <x v="0"/>
    <x v="0"/>
    <x v="1"/>
    <x v="0"/>
    <x v="0"/>
    <x v="0"/>
    <s v="Direção Financeira"/>
    <x v="0"/>
    <x v="0"/>
    <x v="0"/>
    <x v="0"/>
    <x v="0"/>
    <x v="0"/>
    <x v="0"/>
    <s v="000000"/>
    <x v="0"/>
    <x v="0"/>
    <x v="0"/>
    <x v="0"/>
    <s v="Pagamento de 50% do valor do contrato, sendo os restantes 50% a serem pagos pelo Min. Infraestruturas, a favor d Empresa Frente &amp; Versos, referente a prestação de serviço de Elaboração de Projeto de Orla marítima de Calheta, conforme contrato em anexo."/>
  </r>
  <r>
    <x v="1"/>
    <n v="0"/>
    <n v="0"/>
    <n v="0"/>
    <n v="1400"/>
    <x v="4480"/>
    <x v="0"/>
    <x v="1"/>
    <x v="0"/>
    <s v="03.16.15"/>
    <x v="6"/>
    <x v="0"/>
    <x v="5"/>
    <s v="Direção Financeira"/>
    <s v="03.16.15"/>
    <s v="Direção Financeira"/>
    <s v="03.16.15"/>
    <x v="9"/>
    <x v="0"/>
    <x v="1"/>
    <x v="5"/>
    <x v="0"/>
    <x v="0"/>
    <x v="2"/>
    <x v="0"/>
    <x v="0"/>
    <s v="2022-04-14"/>
    <x v="0"/>
    <n v="1400"/>
    <x v="0"/>
    <m/>
    <x v="0"/>
    <m/>
    <x v="65"/>
    <n v="100478720"/>
    <x v="0"/>
    <x v="0"/>
    <s v="Direção Financeira"/>
    <s v="ORI"/>
    <x v="0"/>
    <m/>
    <x v="0"/>
    <x v="0"/>
    <x v="0"/>
    <x v="0"/>
    <x v="0"/>
    <x v="0"/>
    <x v="0"/>
    <x v="1"/>
    <x v="0"/>
    <x v="0"/>
    <x v="0"/>
    <s v="Direção Financeira"/>
    <x v="0"/>
    <x v="0"/>
    <x v="0"/>
    <x v="0"/>
    <x v="0"/>
    <x v="0"/>
    <x v="0"/>
    <s v="000000"/>
    <x v="0"/>
    <x v="0"/>
    <x v="0"/>
    <x v="0"/>
    <s v="Ajuda de custo a favor do condutor Moises do Rosário Landim, pela sua deslocação a cidade da Praia em missão do serviço no dia 09 de Abril de 2022, conforme justificativo em anexo."/>
  </r>
  <r>
    <x v="1"/>
    <n v="0"/>
    <n v="0"/>
    <n v="0"/>
    <n v="1400"/>
    <x v="4481"/>
    <x v="0"/>
    <x v="1"/>
    <x v="0"/>
    <s v="03.16.15"/>
    <x v="6"/>
    <x v="0"/>
    <x v="5"/>
    <s v="Direção Financeira"/>
    <s v="03.16.15"/>
    <s v="Direção Financeira"/>
    <s v="03.16.15"/>
    <x v="9"/>
    <x v="0"/>
    <x v="1"/>
    <x v="5"/>
    <x v="0"/>
    <x v="0"/>
    <x v="2"/>
    <x v="0"/>
    <x v="0"/>
    <s v="2022-04-14"/>
    <x v="0"/>
    <n v="1400"/>
    <x v="0"/>
    <m/>
    <x v="0"/>
    <m/>
    <x v="295"/>
    <n v="100458633"/>
    <x v="0"/>
    <x v="0"/>
    <s v="Direção Financeira"/>
    <s v="ORI"/>
    <x v="0"/>
    <m/>
    <x v="0"/>
    <x v="0"/>
    <x v="0"/>
    <x v="0"/>
    <x v="0"/>
    <x v="0"/>
    <x v="0"/>
    <x v="1"/>
    <x v="0"/>
    <x v="0"/>
    <x v="0"/>
    <s v="Direção Financeira"/>
    <x v="0"/>
    <x v="0"/>
    <x v="0"/>
    <x v="0"/>
    <x v="0"/>
    <x v="0"/>
    <x v="0"/>
    <s v="000000"/>
    <x v="0"/>
    <x v="0"/>
    <x v="0"/>
    <x v="0"/>
    <s v="Ajuda de custo a favor do condutor Joaquim Lino Nunes, pela sua deslocação a cidade da Praia em missão do serviço no dia 03 de Abril de 2022, conforme justificativo em anexo.  "/>
  </r>
  <r>
    <x v="1"/>
    <n v="0"/>
    <n v="0"/>
    <n v="0"/>
    <n v="653"/>
    <x v="4482"/>
    <x v="0"/>
    <x v="1"/>
    <x v="0"/>
    <s v="01.25.05.09"/>
    <x v="15"/>
    <x v="4"/>
    <x v="4"/>
    <s v="Saúde"/>
    <s v="01.25.05"/>
    <s v="Saúde"/>
    <s v="01.25.05"/>
    <x v="5"/>
    <x v="0"/>
    <x v="4"/>
    <x v="3"/>
    <x v="0"/>
    <x v="1"/>
    <x v="2"/>
    <x v="0"/>
    <x v="4"/>
    <s v="2022-01-04"/>
    <x v="1"/>
    <n v="653"/>
    <x v="0"/>
    <m/>
    <x v="0"/>
    <m/>
    <x v="146"/>
    <n v="100476294"/>
    <x v="0"/>
    <x v="0"/>
    <s v="Apoio a Consultas de Especialidade e Medicamentos"/>
    <s v="ORI"/>
    <x v="0"/>
    <s v="ACE"/>
    <x v="0"/>
    <x v="0"/>
    <x v="0"/>
    <x v="0"/>
    <x v="0"/>
    <x v="0"/>
    <x v="0"/>
    <x v="1"/>
    <x v="0"/>
    <x v="0"/>
    <x v="0"/>
    <s v="Apoio a Consultas de Especialidade e Medicamentos"/>
    <x v="0"/>
    <x v="0"/>
    <x v="0"/>
    <x v="0"/>
    <x v="1"/>
    <x v="0"/>
    <x v="0"/>
    <s v="000010"/>
    <x v="0"/>
    <x v="0"/>
    <x v="0"/>
    <x v="0"/>
    <s v="Pagamento a favor Farmácia são Miguel, referente a compra de medicamento do Sr. Pedro Furtado Ramos, conforme anexo."/>
  </r>
  <r>
    <x v="0"/>
    <n v="0"/>
    <n v="0"/>
    <n v="0"/>
    <n v="750"/>
    <x v="4483"/>
    <x v="0"/>
    <x v="1"/>
    <x v="0"/>
    <s v="03.16.15"/>
    <x v="6"/>
    <x v="0"/>
    <x v="5"/>
    <s v="Direção Financeira"/>
    <s v="03.16.15"/>
    <s v="Direção Financeira"/>
    <s v="03.16.15"/>
    <x v="71"/>
    <x v="0"/>
    <x v="1"/>
    <x v="1"/>
    <x v="0"/>
    <x v="0"/>
    <x v="1"/>
    <x v="0"/>
    <x v="4"/>
    <s v="2022-01-18"/>
    <x v="1"/>
    <n v="750"/>
    <x v="0"/>
    <m/>
    <x v="0"/>
    <m/>
    <x v="3"/>
    <n v="100474696"/>
    <x v="0"/>
    <x v="1"/>
    <s v="Direção Financeira"/>
    <s v="ORI"/>
    <x v="0"/>
    <m/>
    <x v="0"/>
    <x v="0"/>
    <x v="0"/>
    <x v="0"/>
    <x v="0"/>
    <x v="0"/>
    <x v="0"/>
    <x v="1"/>
    <x v="0"/>
    <x v="0"/>
    <x v="0"/>
    <s v="Direção Financeira"/>
    <x v="0"/>
    <x v="0"/>
    <x v="0"/>
    <x v="0"/>
    <x v="0"/>
    <x v="0"/>
    <x v="0"/>
    <s v="000065"/>
    <x v="0"/>
    <x v="0"/>
    <x v="1"/>
    <x v="0"/>
    <s v="Pagamento a favor Filomeno Correia, referente a gratificação pela atuação musical, no quadro da inauguração urbana e Ambiente de Pilão Cão, conforme documente em anexo."/>
  </r>
  <r>
    <x v="0"/>
    <n v="0"/>
    <n v="0"/>
    <n v="0"/>
    <n v="4250"/>
    <x v="4483"/>
    <x v="0"/>
    <x v="1"/>
    <x v="0"/>
    <s v="03.16.15"/>
    <x v="6"/>
    <x v="0"/>
    <x v="5"/>
    <s v="Direção Financeira"/>
    <s v="03.16.15"/>
    <s v="Direção Financeira"/>
    <s v="03.16.15"/>
    <x v="71"/>
    <x v="0"/>
    <x v="1"/>
    <x v="1"/>
    <x v="0"/>
    <x v="0"/>
    <x v="1"/>
    <x v="0"/>
    <x v="4"/>
    <s v="2022-01-18"/>
    <x v="1"/>
    <n v="4250"/>
    <x v="0"/>
    <m/>
    <x v="0"/>
    <m/>
    <x v="182"/>
    <n v="100463616"/>
    <x v="0"/>
    <x v="0"/>
    <s v="Direção Financeira"/>
    <s v="ORI"/>
    <x v="0"/>
    <m/>
    <x v="0"/>
    <x v="0"/>
    <x v="0"/>
    <x v="0"/>
    <x v="0"/>
    <x v="0"/>
    <x v="0"/>
    <x v="1"/>
    <x v="0"/>
    <x v="0"/>
    <x v="0"/>
    <s v="Direção Financeira"/>
    <x v="0"/>
    <x v="0"/>
    <x v="0"/>
    <x v="0"/>
    <x v="0"/>
    <x v="0"/>
    <x v="0"/>
    <s v="000065"/>
    <x v="0"/>
    <x v="0"/>
    <x v="0"/>
    <x v="0"/>
    <s v="Pagamento a favor Filomeno Correia, referente a gratificação pela atuação musical, no quadro da inauguração urbana e Ambiente de Pilão Cão, conforme documente em anexo."/>
  </r>
  <r>
    <x v="1"/>
    <n v="0"/>
    <n v="0"/>
    <n v="0"/>
    <n v="1800"/>
    <x v="4484"/>
    <x v="0"/>
    <x v="1"/>
    <x v="0"/>
    <s v="03.16.15"/>
    <x v="6"/>
    <x v="0"/>
    <x v="5"/>
    <s v="Direção Financeira"/>
    <s v="03.16.15"/>
    <s v="Direção Financeira"/>
    <s v="03.16.15"/>
    <x v="32"/>
    <x v="0"/>
    <x v="1"/>
    <x v="1"/>
    <x v="0"/>
    <x v="0"/>
    <x v="2"/>
    <x v="0"/>
    <x v="4"/>
    <s v="2022-01-21"/>
    <x v="1"/>
    <n v="1800"/>
    <x v="0"/>
    <m/>
    <x v="0"/>
    <m/>
    <x v="231"/>
    <n v="100478557"/>
    <x v="0"/>
    <x v="0"/>
    <s v="Direção Financeira"/>
    <s v="ORI"/>
    <x v="0"/>
    <m/>
    <x v="0"/>
    <x v="0"/>
    <x v="0"/>
    <x v="0"/>
    <x v="0"/>
    <x v="0"/>
    <x v="0"/>
    <x v="0"/>
    <x v="0"/>
    <x v="0"/>
    <x v="0"/>
    <s v="Direção Financeira"/>
    <x v="0"/>
    <x v="0"/>
    <x v="0"/>
    <x v="0"/>
    <x v="0"/>
    <x v="0"/>
    <x v="0"/>
    <s v="000000"/>
    <x v="0"/>
    <x v="0"/>
    <x v="0"/>
    <x v="0"/>
    <s v="Pagamento a favor Comercio Lyu Yang, para aquisição de 30 metros de fio para a instalação da Internet no Centro de Educação Ambiental, conforme documento em anexo."/>
  </r>
  <r>
    <x v="0"/>
    <n v="0"/>
    <n v="0"/>
    <n v="0"/>
    <n v="106500"/>
    <x v="4485"/>
    <x v="0"/>
    <x v="1"/>
    <x v="0"/>
    <s v="03.16.15"/>
    <x v="6"/>
    <x v="0"/>
    <x v="5"/>
    <s v="Direção Financeira"/>
    <s v="03.16.15"/>
    <s v="Direção Financeira"/>
    <s v="03.16.15"/>
    <x v="71"/>
    <x v="0"/>
    <x v="1"/>
    <x v="1"/>
    <x v="0"/>
    <x v="0"/>
    <x v="1"/>
    <x v="0"/>
    <x v="4"/>
    <s v="2022-01-27"/>
    <x v="1"/>
    <n v="106500"/>
    <x v="0"/>
    <m/>
    <x v="0"/>
    <m/>
    <x v="458"/>
    <n v="100478380"/>
    <x v="0"/>
    <x v="0"/>
    <s v="Direção Financeira"/>
    <s v="ORI"/>
    <x v="0"/>
    <m/>
    <x v="0"/>
    <x v="0"/>
    <x v="0"/>
    <x v="0"/>
    <x v="0"/>
    <x v="0"/>
    <x v="0"/>
    <x v="1"/>
    <x v="0"/>
    <x v="0"/>
    <x v="0"/>
    <s v="Direção Financeira"/>
    <x v="0"/>
    <x v="0"/>
    <x v="0"/>
    <x v="0"/>
    <x v="0"/>
    <x v="0"/>
    <x v="0"/>
    <s v="000000"/>
    <x v="0"/>
    <x v="0"/>
    <x v="0"/>
    <x v="0"/>
    <s v="Pagamento  a favor Empresa Gomes Travares, referente a prestação de serviço de aluguer de transporte, no âmbito dos trabalhos da requalificação da rua de acesso em ponta verde, conforme posta em anexo."/>
  </r>
  <r>
    <x v="1"/>
    <n v="0"/>
    <n v="0"/>
    <n v="0"/>
    <n v="36505"/>
    <x v="4486"/>
    <x v="0"/>
    <x v="1"/>
    <x v="0"/>
    <s v="03.16.15"/>
    <x v="6"/>
    <x v="0"/>
    <x v="5"/>
    <s v="Direção Financeira"/>
    <s v="03.16.15"/>
    <s v="Direção Financeira"/>
    <s v="03.16.15"/>
    <x v="67"/>
    <x v="0"/>
    <x v="1"/>
    <x v="1"/>
    <x v="0"/>
    <x v="0"/>
    <x v="2"/>
    <x v="0"/>
    <x v="4"/>
    <s v="2022-01-27"/>
    <x v="1"/>
    <n v="36505"/>
    <x v="0"/>
    <m/>
    <x v="0"/>
    <m/>
    <x v="125"/>
    <n v="100478159"/>
    <x v="0"/>
    <x v="0"/>
    <s v="Direção Financeira"/>
    <s v="ORI"/>
    <x v="0"/>
    <m/>
    <x v="0"/>
    <x v="0"/>
    <x v="0"/>
    <x v="0"/>
    <x v="0"/>
    <x v="0"/>
    <x v="0"/>
    <x v="0"/>
    <x v="0"/>
    <x v="0"/>
    <x v="0"/>
    <s v="Direção Financeira"/>
    <x v="0"/>
    <x v="0"/>
    <x v="0"/>
    <x v="0"/>
    <x v="0"/>
    <x v="0"/>
    <x v="0"/>
    <s v="000000"/>
    <x v="0"/>
    <x v="0"/>
    <x v="0"/>
    <x v="0"/>
    <s v="Pagamento a favor de Comercio Geral Semedo e Sanches pelo fornecimento de materiais, conforme documento em anexo."/>
  </r>
  <r>
    <x v="1"/>
    <n v="0"/>
    <n v="0"/>
    <n v="0"/>
    <n v="2300"/>
    <x v="4487"/>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31227"/>
    <x v="4488"/>
    <x v="0"/>
    <x v="0"/>
    <x v="0"/>
    <s v="80.02.01"/>
    <x v="3"/>
    <x v="3"/>
    <x v="3"/>
    <s v="Retenções Iur"/>
    <s v="80.02.01"/>
    <s v="Retenções Iur"/>
    <s v="80.02.01"/>
    <x v="3"/>
    <x v="0"/>
    <x v="2"/>
    <x v="1"/>
    <x v="1"/>
    <x v="2"/>
    <x v="0"/>
    <x v="0"/>
    <x v="4"/>
    <s v="2022-01-26"/>
    <x v="1"/>
    <n v="31227"/>
    <x v="0"/>
    <m/>
    <x v="0"/>
    <m/>
    <x v="3"/>
    <n v="100474696"/>
    <x v="0"/>
    <x v="0"/>
    <s v="Retenções Iur"/>
    <s v="ORI"/>
    <x v="0"/>
    <s v="RIUR"/>
    <x v="0"/>
    <x v="0"/>
    <x v="0"/>
    <x v="0"/>
    <x v="0"/>
    <x v="0"/>
    <x v="0"/>
    <x v="0"/>
    <x v="0"/>
    <x v="0"/>
    <x v="0"/>
    <s v="Retenções Iur"/>
    <x v="0"/>
    <x v="0"/>
    <x v="0"/>
    <x v="0"/>
    <x v="2"/>
    <x v="0"/>
    <x v="0"/>
    <s v="000000"/>
    <x v="0"/>
    <x v="1"/>
    <x v="0"/>
    <x v="0"/>
    <s v="RETENCAO OT"/>
  </r>
  <r>
    <x v="1"/>
    <n v="0"/>
    <n v="0"/>
    <n v="0"/>
    <n v="2355"/>
    <x v="4489"/>
    <x v="0"/>
    <x v="0"/>
    <x v="0"/>
    <s v="80.02.10.01"/>
    <x v="9"/>
    <x v="3"/>
    <x v="3"/>
    <s v="Outros"/>
    <s v="80.02.10"/>
    <s v="Outros"/>
    <s v="80.02.10"/>
    <x v="29"/>
    <x v="0"/>
    <x v="2"/>
    <x v="1"/>
    <x v="1"/>
    <x v="2"/>
    <x v="0"/>
    <x v="0"/>
    <x v="4"/>
    <s v="2022-01-27"/>
    <x v="1"/>
    <n v="235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0743"/>
    <x v="4490"/>
    <x v="0"/>
    <x v="0"/>
    <x v="0"/>
    <s v="80.02.01"/>
    <x v="3"/>
    <x v="3"/>
    <x v="3"/>
    <s v="Retenções Iur"/>
    <s v="80.02.01"/>
    <s v="Retenções Iur"/>
    <s v="80.02.01"/>
    <x v="3"/>
    <x v="0"/>
    <x v="2"/>
    <x v="1"/>
    <x v="1"/>
    <x v="2"/>
    <x v="0"/>
    <x v="0"/>
    <x v="4"/>
    <s v="2022-01-26"/>
    <x v="1"/>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4491"/>
    <x v="0"/>
    <x v="0"/>
    <x v="0"/>
    <s v="80.02.10.01"/>
    <x v="9"/>
    <x v="3"/>
    <x v="3"/>
    <s v="Outros"/>
    <s v="80.02.10"/>
    <s v="Outros"/>
    <s v="80.02.10"/>
    <x v="29"/>
    <x v="0"/>
    <x v="2"/>
    <x v="1"/>
    <x v="1"/>
    <x v="2"/>
    <x v="0"/>
    <x v="0"/>
    <x v="4"/>
    <s v="2022-01-26"/>
    <x v="1"/>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4492"/>
    <x v="0"/>
    <x v="0"/>
    <x v="0"/>
    <s v="80.02.10.02"/>
    <x v="18"/>
    <x v="3"/>
    <x v="3"/>
    <s v="Outros"/>
    <s v="80.02.10"/>
    <s v="Outros"/>
    <s v="80.02.10"/>
    <x v="30"/>
    <x v="0"/>
    <x v="2"/>
    <x v="1"/>
    <x v="1"/>
    <x v="2"/>
    <x v="0"/>
    <x v="0"/>
    <x v="4"/>
    <s v="2022-01-26"/>
    <x v="1"/>
    <n v="162"/>
    <x v="0"/>
    <m/>
    <x v="0"/>
    <m/>
    <x v="34"/>
    <n v="100474707"/>
    <x v="0"/>
    <x v="0"/>
    <s v="Retençoes STAPS"/>
    <s v="ORI"/>
    <x v="0"/>
    <s v="RSND"/>
    <x v="0"/>
    <x v="0"/>
    <x v="0"/>
    <x v="0"/>
    <x v="0"/>
    <x v="0"/>
    <x v="0"/>
    <x v="1"/>
    <x v="0"/>
    <x v="0"/>
    <x v="0"/>
    <s v="Retençoes STAPS"/>
    <x v="0"/>
    <x v="0"/>
    <x v="0"/>
    <x v="0"/>
    <x v="2"/>
    <x v="0"/>
    <x v="0"/>
    <s v="000000"/>
    <x v="0"/>
    <x v="1"/>
    <x v="0"/>
    <x v="0"/>
    <s v="RETENCAO OT"/>
  </r>
  <r>
    <x v="1"/>
    <n v="0"/>
    <n v="0"/>
    <n v="0"/>
    <n v="18978"/>
    <x v="4493"/>
    <x v="0"/>
    <x v="0"/>
    <x v="0"/>
    <s v="80.02.01"/>
    <x v="3"/>
    <x v="3"/>
    <x v="3"/>
    <s v="Retenções Iur"/>
    <s v="80.02.01"/>
    <s v="Retenções Iur"/>
    <s v="80.02.01"/>
    <x v="3"/>
    <x v="0"/>
    <x v="2"/>
    <x v="1"/>
    <x v="1"/>
    <x v="2"/>
    <x v="0"/>
    <x v="0"/>
    <x v="4"/>
    <s v="2022-01-26"/>
    <x v="1"/>
    <n v="18978"/>
    <x v="0"/>
    <m/>
    <x v="0"/>
    <m/>
    <x v="3"/>
    <n v="100474696"/>
    <x v="0"/>
    <x v="0"/>
    <s v="Retenções Iur"/>
    <s v="ORI"/>
    <x v="0"/>
    <s v="RIUR"/>
    <x v="0"/>
    <x v="0"/>
    <x v="0"/>
    <x v="0"/>
    <x v="0"/>
    <x v="0"/>
    <x v="0"/>
    <x v="0"/>
    <x v="0"/>
    <x v="0"/>
    <x v="0"/>
    <s v="Retenções Iur"/>
    <x v="0"/>
    <x v="0"/>
    <x v="0"/>
    <x v="0"/>
    <x v="2"/>
    <x v="0"/>
    <x v="0"/>
    <s v="000000"/>
    <x v="0"/>
    <x v="1"/>
    <x v="0"/>
    <x v="0"/>
    <s v="RETENCAO OT"/>
  </r>
  <r>
    <x v="1"/>
    <n v="0"/>
    <n v="0"/>
    <n v="0"/>
    <n v="30000"/>
    <x v="4494"/>
    <x v="0"/>
    <x v="1"/>
    <x v="0"/>
    <s v="01.25.02.15"/>
    <x v="36"/>
    <x v="4"/>
    <x v="4"/>
    <s v="desporto"/>
    <s v="01.25.02"/>
    <s v="desporto"/>
    <s v="01.25.02"/>
    <x v="4"/>
    <x v="0"/>
    <x v="3"/>
    <x v="2"/>
    <x v="0"/>
    <x v="1"/>
    <x v="2"/>
    <x v="0"/>
    <x v="5"/>
    <s v="2022-02-02"/>
    <x v="1"/>
    <n v="300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192"/>
    <x v="0"/>
    <x v="0"/>
    <x v="0"/>
    <x v="0"/>
    <s v="Pagamento da 1ª parcela a favor de Joaquim Brito, referente a aquisição de 03 conjuntos de equipamentos desportivos, coletes e bolas, conforme proposta em anexo. "/>
  </r>
  <r>
    <x v="1"/>
    <n v="0"/>
    <n v="0"/>
    <n v="0"/>
    <n v="163"/>
    <x v="4495"/>
    <x v="0"/>
    <x v="1"/>
    <x v="0"/>
    <s v="01.25.05.09"/>
    <x v="15"/>
    <x v="4"/>
    <x v="4"/>
    <s v="Saúde"/>
    <s v="01.25.05"/>
    <s v="Saúde"/>
    <s v="01.25.05"/>
    <x v="5"/>
    <x v="0"/>
    <x v="4"/>
    <x v="3"/>
    <x v="0"/>
    <x v="1"/>
    <x v="2"/>
    <x v="0"/>
    <x v="5"/>
    <s v="2022-02-08"/>
    <x v="1"/>
    <n v="163"/>
    <x v="0"/>
    <m/>
    <x v="0"/>
    <m/>
    <x v="146"/>
    <n v="100476294"/>
    <x v="0"/>
    <x v="0"/>
    <s v="Apoio a Consultas de Especialidade e Medicamentos"/>
    <s v="ORI"/>
    <x v="0"/>
    <s v="ACE"/>
    <x v="0"/>
    <x v="0"/>
    <x v="0"/>
    <x v="0"/>
    <x v="0"/>
    <x v="0"/>
    <x v="0"/>
    <x v="1"/>
    <x v="0"/>
    <x v="0"/>
    <x v="0"/>
    <s v="Apoio a Consultas de Especialidade e Medicamentos"/>
    <x v="0"/>
    <x v="0"/>
    <x v="0"/>
    <x v="0"/>
    <x v="1"/>
    <x v="0"/>
    <x v="0"/>
    <s v="000220"/>
    <x v="0"/>
    <x v="0"/>
    <x v="0"/>
    <x v="0"/>
    <s v="Pagamento a favor Farmácia São Miguel, referente apoio para compra de medicamento da Sr José António Ribeiro, conforme documento em anexo. "/>
  </r>
  <r>
    <x v="1"/>
    <n v="0"/>
    <n v="0"/>
    <n v="0"/>
    <n v="22191"/>
    <x v="4496"/>
    <x v="0"/>
    <x v="1"/>
    <x v="0"/>
    <s v="01.25.01.10"/>
    <x v="25"/>
    <x v="4"/>
    <x v="4"/>
    <s v="Educação"/>
    <s v="01.25.01"/>
    <s v="Educação"/>
    <s v="01.25.01"/>
    <x v="4"/>
    <x v="0"/>
    <x v="3"/>
    <x v="2"/>
    <x v="0"/>
    <x v="1"/>
    <x v="2"/>
    <x v="0"/>
    <x v="5"/>
    <s v="2022-02-09"/>
    <x v="1"/>
    <n v="22191"/>
    <x v="0"/>
    <m/>
    <x v="0"/>
    <m/>
    <x v="96"/>
    <n v="100391760"/>
    <x v="0"/>
    <x v="0"/>
    <s v="Transporte escolar"/>
    <s v="ORI"/>
    <x v="0"/>
    <m/>
    <x v="0"/>
    <x v="0"/>
    <x v="0"/>
    <x v="0"/>
    <x v="0"/>
    <x v="0"/>
    <x v="0"/>
    <x v="1"/>
    <x v="0"/>
    <x v="0"/>
    <x v="0"/>
    <s v="Transporte escolar"/>
    <x v="0"/>
    <x v="0"/>
    <x v="0"/>
    <x v="0"/>
    <x v="1"/>
    <x v="0"/>
    <x v="0"/>
    <s v="000224"/>
    <x v="0"/>
    <x v="0"/>
    <x v="0"/>
    <x v="0"/>
    <s v="Pagamento a favor de Caetano Auto, pela aquisição de 01 disco de embraiagem destinada a viatura Toyota Coaster ST-35-RT, conforme documento em anexo.  "/>
  </r>
  <r>
    <x v="1"/>
    <n v="0"/>
    <n v="0"/>
    <n v="0"/>
    <n v="10120"/>
    <x v="4497"/>
    <x v="0"/>
    <x v="1"/>
    <x v="0"/>
    <s v="03.16.15"/>
    <x v="6"/>
    <x v="0"/>
    <x v="5"/>
    <s v="Direção Financeira"/>
    <s v="03.16.15"/>
    <s v="Direção Financeira"/>
    <s v="03.16.15"/>
    <x v="43"/>
    <x v="0"/>
    <x v="1"/>
    <x v="1"/>
    <x v="0"/>
    <x v="0"/>
    <x v="2"/>
    <x v="0"/>
    <x v="5"/>
    <s v="2022-02-10"/>
    <x v="1"/>
    <n v="10120"/>
    <x v="0"/>
    <m/>
    <x v="0"/>
    <m/>
    <x v="96"/>
    <n v="100391760"/>
    <x v="0"/>
    <x v="0"/>
    <s v="Direção Financeira"/>
    <s v="ORI"/>
    <x v="0"/>
    <m/>
    <x v="0"/>
    <x v="0"/>
    <x v="0"/>
    <x v="0"/>
    <x v="0"/>
    <x v="0"/>
    <x v="0"/>
    <x v="0"/>
    <x v="0"/>
    <x v="0"/>
    <x v="0"/>
    <s v="Direção Financeira"/>
    <x v="0"/>
    <x v="0"/>
    <x v="0"/>
    <x v="0"/>
    <x v="0"/>
    <x v="0"/>
    <x v="0"/>
    <s v="000234"/>
    <x v="0"/>
    <x v="0"/>
    <x v="0"/>
    <x v="0"/>
    <s v="Pagamento a favor Caetano Auto, referente a aquisição de pastilhas, conforme documento em anexo"/>
  </r>
  <r>
    <x v="0"/>
    <n v="0"/>
    <n v="0"/>
    <n v="0"/>
    <n v="230000"/>
    <x v="4498"/>
    <x v="0"/>
    <x v="1"/>
    <x v="0"/>
    <s v="01.27.01.06"/>
    <x v="44"/>
    <x v="2"/>
    <x v="2"/>
    <s v="Ordenamento território"/>
    <s v="01.27.01"/>
    <s v="Ordenamento território"/>
    <s v="01.27.01"/>
    <x v="1"/>
    <x v="0"/>
    <x v="1"/>
    <x v="1"/>
    <x v="0"/>
    <x v="1"/>
    <x v="1"/>
    <x v="0"/>
    <x v="5"/>
    <s v="2022-02-10"/>
    <x v="1"/>
    <n v="230000"/>
    <x v="0"/>
    <m/>
    <x v="0"/>
    <m/>
    <x v="540"/>
    <n v="100479289"/>
    <x v="0"/>
    <x v="0"/>
    <s v="Infraestruturação da Zona do Bácio"/>
    <s v="ORI"/>
    <x v="0"/>
    <m/>
    <x v="0"/>
    <x v="0"/>
    <x v="0"/>
    <x v="0"/>
    <x v="0"/>
    <x v="0"/>
    <x v="0"/>
    <x v="1"/>
    <x v="0"/>
    <x v="0"/>
    <x v="0"/>
    <s v="Infraestruturação da Zona do Bácio"/>
    <x v="0"/>
    <x v="0"/>
    <x v="0"/>
    <x v="0"/>
    <x v="1"/>
    <x v="0"/>
    <x v="0"/>
    <s v="000241"/>
    <x v="0"/>
    <x v="0"/>
    <x v="0"/>
    <x v="0"/>
    <s v="Pagamento ao segundo outorgante do contrato, representado pelo Sr. Juvelino Silva Nunes pela indeminização dos terrenos na zona de bacio conforme documento em anexo."/>
  </r>
  <r>
    <x v="0"/>
    <n v="0"/>
    <n v="0"/>
    <n v="0"/>
    <n v="508300"/>
    <x v="4499"/>
    <x v="0"/>
    <x v="1"/>
    <x v="0"/>
    <s v="01.27.06.68"/>
    <x v="56"/>
    <x v="2"/>
    <x v="2"/>
    <s v="Requalificação Urbana e habitação"/>
    <s v="01.27.06"/>
    <s v="Requalificação Urbana e habitação"/>
    <s v="01.27.06"/>
    <x v="1"/>
    <x v="0"/>
    <x v="1"/>
    <x v="1"/>
    <x v="0"/>
    <x v="1"/>
    <x v="1"/>
    <x v="0"/>
    <x v="5"/>
    <s v="2022-02-11"/>
    <x v="1"/>
    <n v="508300"/>
    <x v="0"/>
    <m/>
    <x v="0"/>
    <m/>
    <x v="541"/>
    <n v="100175575"/>
    <x v="0"/>
    <x v="0"/>
    <s v="Requalificação Urbana e Ambiental  de Manguinho"/>
    <s v="ORI"/>
    <x v="0"/>
    <s v="RM"/>
    <x v="0"/>
    <x v="0"/>
    <x v="0"/>
    <x v="0"/>
    <x v="0"/>
    <x v="0"/>
    <x v="0"/>
    <x v="1"/>
    <x v="0"/>
    <x v="0"/>
    <x v="0"/>
    <s v="Requalificação Urbana e Ambiental  de Manguinho"/>
    <x v="0"/>
    <x v="0"/>
    <x v="0"/>
    <x v="0"/>
    <x v="1"/>
    <x v="0"/>
    <x v="0"/>
    <s v="000250"/>
    <x v="0"/>
    <x v="0"/>
    <x v="0"/>
    <x v="0"/>
    <s v="Pagamento a favor da Firma Braz Andrade ,no âmbito do projeto melhor ambiente mais qualidade de vida conforme documento em anexo"/>
  </r>
  <r>
    <x v="1"/>
    <n v="0"/>
    <n v="0"/>
    <n v="0"/>
    <n v="8175"/>
    <x v="4500"/>
    <x v="0"/>
    <x v="0"/>
    <x v="0"/>
    <s v="80.02.01"/>
    <x v="3"/>
    <x v="3"/>
    <x v="3"/>
    <s v="Retenções Iur"/>
    <s v="80.02.01"/>
    <s v="Retenções Iur"/>
    <s v="80.02.01"/>
    <x v="3"/>
    <x v="0"/>
    <x v="2"/>
    <x v="1"/>
    <x v="1"/>
    <x v="2"/>
    <x v="0"/>
    <x v="0"/>
    <x v="5"/>
    <s v="2022-02-22"/>
    <x v="1"/>
    <n v="8175"/>
    <x v="0"/>
    <m/>
    <x v="0"/>
    <m/>
    <x v="3"/>
    <n v="100474696"/>
    <x v="0"/>
    <x v="0"/>
    <s v="Retenções Iur"/>
    <s v="ORI"/>
    <x v="0"/>
    <s v="RIUR"/>
    <x v="0"/>
    <x v="0"/>
    <x v="0"/>
    <x v="0"/>
    <x v="0"/>
    <x v="0"/>
    <x v="0"/>
    <x v="0"/>
    <x v="0"/>
    <x v="0"/>
    <x v="0"/>
    <s v="Retenções Iur"/>
    <x v="0"/>
    <x v="0"/>
    <x v="0"/>
    <x v="0"/>
    <x v="2"/>
    <x v="0"/>
    <x v="0"/>
    <s v="000000"/>
    <x v="0"/>
    <x v="1"/>
    <x v="0"/>
    <x v="0"/>
    <s v="RETENCAO OT"/>
  </r>
  <r>
    <x v="1"/>
    <n v="0"/>
    <n v="0"/>
    <n v="0"/>
    <n v="3000"/>
    <x v="4501"/>
    <x v="0"/>
    <x v="1"/>
    <x v="0"/>
    <s v="03.16.15"/>
    <x v="6"/>
    <x v="0"/>
    <x v="5"/>
    <s v="Direção Financeira"/>
    <s v="03.16.15"/>
    <s v="Direção Financeira"/>
    <s v="03.16.15"/>
    <x v="9"/>
    <x v="0"/>
    <x v="1"/>
    <x v="5"/>
    <x v="0"/>
    <x v="0"/>
    <x v="2"/>
    <x v="0"/>
    <x v="2"/>
    <s v="2022-03-17"/>
    <x v="1"/>
    <n v="3000"/>
    <x v="0"/>
    <m/>
    <x v="0"/>
    <m/>
    <x v="27"/>
    <n v="100475419"/>
    <x v="0"/>
    <x v="0"/>
    <s v="Direção Financeira"/>
    <s v="ORI"/>
    <x v="0"/>
    <m/>
    <x v="0"/>
    <x v="0"/>
    <x v="0"/>
    <x v="0"/>
    <x v="0"/>
    <x v="0"/>
    <x v="0"/>
    <x v="1"/>
    <x v="0"/>
    <x v="0"/>
    <x v="0"/>
    <s v="Direção Financeira"/>
    <x v="0"/>
    <x v="0"/>
    <x v="0"/>
    <x v="0"/>
    <x v="0"/>
    <x v="0"/>
    <x v="0"/>
    <s v="000615"/>
    <x v="0"/>
    <x v="0"/>
    <x v="0"/>
    <x v="0"/>
    <s v="Ajuda de custo e subsídio de transporte a favor da Srª. Anila Maria Rodrigues pela sua deslocação a cidade da Praia no dia 17 de março para formação/elaboração conta gerência de 2021, conforme proposta em anexo."/>
  </r>
  <r>
    <x v="1"/>
    <n v="0"/>
    <n v="0"/>
    <n v="0"/>
    <n v="214"/>
    <x v="4502"/>
    <x v="0"/>
    <x v="1"/>
    <x v="0"/>
    <s v="03.16.27"/>
    <x v="41"/>
    <x v="0"/>
    <x v="5"/>
    <s v="Direção dos Assuntos Jurídicos, Fiscalização e Policia Municipal"/>
    <s v="03.16.27"/>
    <s v="Direção dos Assuntos Jurídicos, Fiscalização e Policia Municipal"/>
    <s v="03.16.27"/>
    <x v="60"/>
    <x v="0"/>
    <x v="1"/>
    <x v="1"/>
    <x v="0"/>
    <x v="0"/>
    <x v="2"/>
    <x v="0"/>
    <x v="2"/>
    <s v="2022-03-23"/>
    <x v="1"/>
    <n v="214"/>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737"/>
    <x v="0"/>
    <x v="0"/>
    <x v="1"/>
    <x v="0"/>
    <s v="Pagamento de salário referente a 03-2022"/>
  </r>
  <r>
    <x v="1"/>
    <n v="0"/>
    <n v="0"/>
    <n v="0"/>
    <n v="807"/>
    <x v="4502"/>
    <x v="0"/>
    <x v="1"/>
    <x v="0"/>
    <s v="03.16.27"/>
    <x v="41"/>
    <x v="0"/>
    <x v="5"/>
    <s v="Direção dos Assuntos Jurídicos, Fiscalização e Policia Municipal"/>
    <s v="03.16.27"/>
    <s v="Direção dos Assuntos Jurídicos, Fiscalização e Policia Municipal"/>
    <s v="03.16.27"/>
    <x v="62"/>
    <x v="0"/>
    <x v="1"/>
    <x v="1"/>
    <x v="0"/>
    <x v="0"/>
    <x v="2"/>
    <x v="0"/>
    <x v="2"/>
    <s v="2022-03-23"/>
    <x v="1"/>
    <n v="807"/>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737"/>
    <x v="0"/>
    <x v="0"/>
    <x v="1"/>
    <x v="0"/>
    <s v="Pagamento de salário referente a 03-2022"/>
  </r>
  <r>
    <x v="1"/>
    <n v="0"/>
    <n v="0"/>
    <n v="0"/>
    <n v="6906"/>
    <x v="4502"/>
    <x v="0"/>
    <x v="1"/>
    <x v="0"/>
    <s v="03.16.27"/>
    <x v="41"/>
    <x v="0"/>
    <x v="5"/>
    <s v="Direção dos Assuntos Jurídicos, Fiscalização e Policia Municipal"/>
    <s v="03.16.27"/>
    <s v="Direção dos Assuntos Jurídicos, Fiscalização e Policia Municipal"/>
    <s v="03.16.27"/>
    <x v="15"/>
    <x v="0"/>
    <x v="1"/>
    <x v="1"/>
    <x v="1"/>
    <x v="0"/>
    <x v="2"/>
    <x v="0"/>
    <x v="2"/>
    <s v="2022-03-23"/>
    <x v="1"/>
    <n v="6906"/>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737"/>
    <x v="0"/>
    <x v="0"/>
    <x v="1"/>
    <x v="0"/>
    <s v="Pagamento de salário referente a 03-2022"/>
  </r>
  <r>
    <x v="1"/>
    <n v="0"/>
    <n v="0"/>
    <n v="0"/>
    <n v="2907"/>
    <x v="4502"/>
    <x v="0"/>
    <x v="1"/>
    <x v="0"/>
    <s v="03.16.27"/>
    <x v="41"/>
    <x v="0"/>
    <x v="5"/>
    <s v="Direção dos Assuntos Jurídicos, Fiscalização e Policia Municipal"/>
    <s v="03.16.27"/>
    <s v="Direção dos Assuntos Jurídicos, Fiscalização e Policia Municipal"/>
    <s v="03.16.27"/>
    <x v="16"/>
    <x v="0"/>
    <x v="1"/>
    <x v="1"/>
    <x v="1"/>
    <x v="0"/>
    <x v="2"/>
    <x v="0"/>
    <x v="2"/>
    <s v="2022-03-23"/>
    <x v="1"/>
    <n v="2907"/>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737"/>
    <x v="0"/>
    <x v="0"/>
    <x v="1"/>
    <x v="0"/>
    <s v="Pagamento de salário referente a 03-2022"/>
  </r>
  <r>
    <x v="1"/>
    <n v="0"/>
    <n v="0"/>
    <n v="0"/>
    <n v="11500"/>
    <x v="4503"/>
    <x v="0"/>
    <x v="1"/>
    <x v="0"/>
    <s v="03.16.15"/>
    <x v="6"/>
    <x v="0"/>
    <x v="5"/>
    <s v="Direção Financeira"/>
    <s v="03.16.15"/>
    <s v="Direção Financeira"/>
    <s v="03.16.15"/>
    <x v="53"/>
    <x v="0"/>
    <x v="1"/>
    <x v="5"/>
    <x v="0"/>
    <x v="0"/>
    <x v="2"/>
    <x v="0"/>
    <x v="2"/>
    <s v="2022-03-08"/>
    <x v="1"/>
    <n v="11500"/>
    <x v="0"/>
    <m/>
    <x v="0"/>
    <m/>
    <x v="508"/>
    <n v="100023049"/>
    <x v="0"/>
    <x v="0"/>
    <s v="Direção Financeira"/>
    <s v="ORI"/>
    <x v="0"/>
    <m/>
    <x v="0"/>
    <x v="0"/>
    <x v="0"/>
    <x v="0"/>
    <x v="0"/>
    <x v="0"/>
    <x v="0"/>
    <x v="0"/>
    <x v="0"/>
    <x v="0"/>
    <x v="0"/>
    <s v="Direção Financeira"/>
    <x v="0"/>
    <x v="0"/>
    <x v="0"/>
    <x v="0"/>
    <x v="0"/>
    <x v="0"/>
    <x v="0"/>
    <s v="000529"/>
    <x v="0"/>
    <x v="0"/>
    <x v="0"/>
    <x v="0"/>
    <s v="Pagamento a favor Tribunal Judicial da Comarca do Tarrafal, proveniente de pagamento da taxa de justiça de constituição de assistente, conforme documento em anexo."/>
  </r>
  <r>
    <x v="1"/>
    <n v="0"/>
    <n v="0"/>
    <n v="0"/>
    <n v="20908"/>
    <x v="4386"/>
    <x v="0"/>
    <x v="1"/>
    <x v="0"/>
    <s v="03.16.16"/>
    <x v="32"/>
    <x v="0"/>
    <x v="5"/>
    <s v="Direção Ambiente e Saneamento "/>
    <s v="03.16.16"/>
    <s v="Direção Ambiente e Saneamento "/>
    <s v="03.16.16"/>
    <x v="60"/>
    <x v="0"/>
    <x v="1"/>
    <x v="1"/>
    <x v="0"/>
    <x v="0"/>
    <x v="2"/>
    <x v="0"/>
    <x v="2"/>
    <s v="2022-03-23"/>
    <x v="1"/>
    <n v="20908"/>
    <x v="0"/>
    <m/>
    <x v="0"/>
    <m/>
    <x v="22"/>
    <n v="100474693"/>
    <x v="0"/>
    <x v="0"/>
    <s v="Direção Ambiente e Saneamento "/>
    <s v="ORI"/>
    <x v="0"/>
    <m/>
    <x v="0"/>
    <x v="0"/>
    <x v="0"/>
    <x v="0"/>
    <x v="0"/>
    <x v="0"/>
    <x v="0"/>
    <x v="0"/>
    <x v="0"/>
    <x v="0"/>
    <x v="0"/>
    <s v="Direção Ambiente e Saneamento "/>
    <x v="0"/>
    <x v="0"/>
    <x v="0"/>
    <x v="0"/>
    <x v="0"/>
    <x v="0"/>
    <x v="0"/>
    <s v="000746"/>
    <x v="0"/>
    <x v="0"/>
    <x v="0"/>
    <x v="0"/>
    <s v="Pagamento de salário referente a 03-2022"/>
  </r>
  <r>
    <x v="1"/>
    <n v="0"/>
    <n v="0"/>
    <n v="0"/>
    <n v="18219"/>
    <x v="4386"/>
    <x v="0"/>
    <x v="1"/>
    <x v="0"/>
    <s v="03.16.16"/>
    <x v="32"/>
    <x v="0"/>
    <x v="5"/>
    <s v="Direção Ambiente e Saneamento "/>
    <s v="03.16.16"/>
    <s v="Direção Ambiente e Saneamento "/>
    <s v="03.16.16"/>
    <x v="61"/>
    <x v="0"/>
    <x v="1"/>
    <x v="1"/>
    <x v="0"/>
    <x v="0"/>
    <x v="2"/>
    <x v="0"/>
    <x v="2"/>
    <s v="2022-03-23"/>
    <x v="1"/>
    <n v="18219"/>
    <x v="0"/>
    <m/>
    <x v="0"/>
    <m/>
    <x v="22"/>
    <n v="100474693"/>
    <x v="0"/>
    <x v="0"/>
    <s v="Direção Ambiente e Saneamento "/>
    <s v="ORI"/>
    <x v="0"/>
    <m/>
    <x v="0"/>
    <x v="0"/>
    <x v="0"/>
    <x v="0"/>
    <x v="0"/>
    <x v="0"/>
    <x v="0"/>
    <x v="0"/>
    <x v="0"/>
    <x v="0"/>
    <x v="0"/>
    <s v="Direção Ambiente e Saneamento "/>
    <x v="0"/>
    <x v="0"/>
    <x v="0"/>
    <x v="0"/>
    <x v="0"/>
    <x v="0"/>
    <x v="0"/>
    <s v="000746"/>
    <x v="0"/>
    <x v="0"/>
    <x v="0"/>
    <x v="0"/>
    <s v="Pagamento de salário referente a 03-2022"/>
  </r>
  <r>
    <x v="1"/>
    <n v="0"/>
    <n v="0"/>
    <n v="0"/>
    <n v="2322"/>
    <x v="4386"/>
    <x v="0"/>
    <x v="1"/>
    <x v="0"/>
    <s v="03.16.16"/>
    <x v="32"/>
    <x v="0"/>
    <x v="5"/>
    <s v="Direção Ambiente e Saneamento "/>
    <s v="03.16.16"/>
    <s v="Direção Ambiente e Saneamento "/>
    <s v="03.16.16"/>
    <x v="14"/>
    <x v="0"/>
    <x v="1"/>
    <x v="1"/>
    <x v="0"/>
    <x v="0"/>
    <x v="2"/>
    <x v="0"/>
    <x v="2"/>
    <s v="2022-03-23"/>
    <x v="1"/>
    <n v="2322"/>
    <x v="0"/>
    <m/>
    <x v="0"/>
    <m/>
    <x v="22"/>
    <n v="100474693"/>
    <x v="0"/>
    <x v="0"/>
    <s v="Direção Ambiente e Saneamento "/>
    <s v="ORI"/>
    <x v="0"/>
    <m/>
    <x v="0"/>
    <x v="0"/>
    <x v="0"/>
    <x v="0"/>
    <x v="0"/>
    <x v="0"/>
    <x v="0"/>
    <x v="0"/>
    <x v="0"/>
    <x v="0"/>
    <x v="0"/>
    <s v="Direção Ambiente e Saneamento "/>
    <x v="0"/>
    <x v="0"/>
    <x v="0"/>
    <x v="0"/>
    <x v="0"/>
    <x v="0"/>
    <x v="0"/>
    <s v="000746"/>
    <x v="0"/>
    <x v="0"/>
    <x v="0"/>
    <x v="0"/>
    <s v="Pagamento de salário referente a 03-2022"/>
  </r>
  <r>
    <x v="1"/>
    <n v="0"/>
    <n v="0"/>
    <n v="0"/>
    <n v="17930"/>
    <x v="4386"/>
    <x v="0"/>
    <x v="1"/>
    <x v="0"/>
    <s v="03.16.16"/>
    <x v="32"/>
    <x v="0"/>
    <x v="5"/>
    <s v="Direção Ambiente e Saneamento "/>
    <s v="03.16.16"/>
    <s v="Direção Ambiente e Saneamento "/>
    <s v="03.16.16"/>
    <x v="62"/>
    <x v="0"/>
    <x v="1"/>
    <x v="1"/>
    <x v="0"/>
    <x v="0"/>
    <x v="2"/>
    <x v="0"/>
    <x v="2"/>
    <s v="2022-03-23"/>
    <x v="1"/>
    <n v="17930"/>
    <x v="0"/>
    <m/>
    <x v="0"/>
    <m/>
    <x v="22"/>
    <n v="100474693"/>
    <x v="0"/>
    <x v="0"/>
    <s v="Direção Ambiente e Saneamento "/>
    <s v="ORI"/>
    <x v="0"/>
    <m/>
    <x v="0"/>
    <x v="0"/>
    <x v="0"/>
    <x v="0"/>
    <x v="0"/>
    <x v="0"/>
    <x v="0"/>
    <x v="0"/>
    <x v="0"/>
    <x v="0"/>
    <x v="0"/>
    <s v="Direção Ambiente e Saneamento "/>
    <x v="0"/>
    <x v="0"/>
    <x v="0"/>
    <x v="0"/>
    <x v="0"/>
    <x v="0"/>
    <x v="0"/>
    <s v="000746"/>
    <x v="0"/>
    <x v="0"/>
    <x v="0"/>
    <x v="0"/>
    <s v="Pagamento de salário referente a 03-2022"/>
  </r>
  <r>
    <x v="1"/>
    <n v="0"/>
    <n v="0"/>
    <n v="0"/>
    <n v="1096392"/>
    <x v="4386"/>
    <x v="0"/>
    <x v="1"/>
    <x v="0"/>
    <s v="03.16.16"/>
    <x v="32"/>
    <x v="0"/>
    <x v="5"/>
    <s v="Direção Ambiente e Saneamento "/>
    <s v="03.16.16"/>
    <s v="Direção Ambiente e Saneamento "/>
    <s v="03.16.16"/>
    <x v="15"/>
    <x v="0"/>
    <x v="1"/>
    <x v="1"/>
    <x v="1"/>
    <x v="0"/>
    <x v="2"/>
    <x v="0"/>
    <x v="2"/>
    <s v="2022-03-23"/>
    <x v="1"/>
    <n v="1096392"/>
    <x v="0"/>
    <m/>
    <x v="0"/>
    <m/>
    <x v="22"/>
    <n v="100474693"/>
    <x v="0"/>
    <x v="0"/>
    <s v="Direção Ambiente e Saneamento "/>
    <s v="ORI"/>
    <x v="0"/>
    <m/>
    <x v="0"/>
    <x v="0"/>
    <x v="0"/>
    <x v="0"/>
    <x v="0"/>
    <x v="0"/>
    <x v="0"/>
    <x v="0"/>
    <x v="0"/>
    <x v="0"/>
    <x v="0"/>
    <s v="Direção Ambiente e Saneamento "/>
    <x v="0"/>
    <x v="0"/>
    <x v="0"/>
    <x v="0"/>
    <x v="0"/>
    <x v="0"/>
    <x v="0"/>
    <s v="000746"/>
    <x v="0"/>
    <x v="0"/>
    <x v="0"/>
    <x v="0"/>
    <s v="Pagamento de salário referente a 03-2022"/>
  </r>
  <r>
    <x v="1"/>
    <n v="0"/>
    <n v="0"/>
    <n v="0"/>
    <n v="80"/>
    <x v="4502"/>
    <x v="0"/>
    <x v="1"/>
    <x v="0"/>
    <s v="03.16.27"/>
    <x v="41"/>
    <x v="0"/>
    <x v="5"/>
    <s v="Direção dos Assuntos Jurídicos, Fiscalização e Policia Municipal"/>
    <s v="03.16.27"/>
    <s v="Direção dos Assuntos Jurídicos, Fiscalização e Policia Municipal"/>
    <s v="03.16.27"/>
    <x v="60"/>
    <x v="0"/>
    <x v="1"/>
    <x v="1"/>
    <x v="0"/>
    <x v="0"/>
    <x v="2"/>
    <x v="0"/>
    <x v="2"/>
    <s v="2022-03-23"/>
    <x v="1"/>
    <n v="80"/>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737"/>
    <x v="0"/>
    <x v="0"/>
    <x v="3"/>
    <x v="0"/>
    <s v="Pagamento de salário referente a 03-2022"/>
  </r>
  <r>
    <x v="1"/>
    <n v="0"/>
    <n v="0"/>
    <n v="0"/>
    <n v="302"/>
    <x v="4502"/>
    <x v="0"/>
    <x v="1"/>
    <x v="0"/>
    <s v="03.16.27"/>
    <x v="41"/>
    <x v="0"/>
    <x v="5"/>
    <s v="Direção dos Assuntos Jurídicos, Fiscalização e Policia Municipal"/>
    <s v="03.16.27"/>
    <s v="Direção dos Assuntos Jurídicos, Fiscalização e Policia Municipal"/>
    <s v="03.16.27"/>
    <x v="62"/>
    <x v="0"/>
    <x v="1"/>
    <x v="1"/>
    <x v="0"/>
    <x v="0"/>
    <x v="2"/>
    <x v="0"/>
    <x v="2"/>
    <s v="2022-03-23"/>
    <x v="1"/>
    <n v="302"/>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737"/>
    <x v="0"/>
    <x v="0"/>
    <x v="3"/>
    <x v="0"/>
    <s v="Pagamento de salário referente a 03-2022"/>
  </r>
  <r>
    <x v="1"/>
    <n v="0"/>
    <n v="0"/>
    <n v="0"/>
    <n v="2587"/>
    <x v="4502"/>
    <x v="0"/>
    <x v="1"/>
    <x v="0"/>
    <s v="03.16.27"/>
    <x v="41"/>
    <x v="0"/>
    <x v="5"/>
    <s v="Direção dos Assuntos Jurídicos, Fiscalização e Policia Municipal"/>
    <s v="03.16.27"/>
    <s v="Direção dos Assuntos Jurídicos, Fiscalização e Policia Municipal"/>
    <s v="03.16.27"/>
    <x v="15"/>
    <x v="0"/>
    <x v="1"/>
    <x v="1"/>
    <x v="1"/>
    <x v="0"/>
    <x v="2"/>
    <x v="0"/>
    <x v="2"/>
    <s v="2022-03-23"/>
    <x v="1"/>
    <n v="2587"/>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737"/>
    <x v="0"/>
    <x v="0"/>
    <x v="3"/>
    <x v="0"/>
    <s v="Pagamento de salário referente a 03-2022"/>
  </r>
  <r>
    <x v="1"/>
    <n v="0"/>
    <n v="0"/>
    <n v="0"/>
    <n v="1089"/>
    <x v="4502"/>
    <x v="0"/>
    <x v="1"/>
    <x v="0"/>
    <s v="03.16.27"/>
    <x v="41"/>
    <x v="0"/>
    <x v="5"/>
    <s v="Direção dos Assuntos Jurídicos, Fiscalização e Policia Municipal"/>
    <s v="03.16.27"/>
    <s v="Direção dos Assuntos Jurídicos, Fiscalização e Policia Municipal"/>
    <s v="03.16.27"/>
    <x v="16"/>
    <x v="0"/>
    <x v="1"/>
    <x v="1"/>
    <x v="1"/>
    <x v="0"/>
    <x v="2"/>
    <x v="0"/>
    <x v="2"/>
    <s v="2022-03-23"/>
    <x v="1"/>
    <n v="1089"/>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737"/>
    <x v="0"/>
    <x v="0"/>
    <x v="3"/>
    <x v="0"/>
    <s v="Pagamento de salário referente a 03-2022"/>
  </r>
  <r>
    <x v="1"/>
    <n v="0"/>
    <n v="0"/>
    <n v="0"/>
    <n v="11"/>
    <x v="4502"/>
    <x v="0"/>
    <x v="1"/>
    <x v="0"/>
    <s v="03.16.27"/>
    <x v="41"/>
    <x v="0"/>
    <x v="5"/>
    <s v="Direção dos Assuntos Jurídicos, Fiscalização e Policia Municipal"/>
    <s v="03.16.27"/>
    <s v="Direção dos Assuntos Jurídicos, Fiscalização e Policia Municipal"/>
    <s v="03.16.27"/>
    <x v="60"/>
    <x v="0"/>
    <x v="1"/>
    <x v="1"/>
    <x v="0"/>
    <x v="0"/>
    <x v="2"/>
    <x v="0"/>
    <x v="2"/>
    <s v="2022-03-23"/>
    <x v="1"/>
    <n v="11"/>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737"/>
    <x v="0"/>
    <x v="0"/>
    <x v="4"/>
    <x v="0"/>
    <s v="Pagamento de salário referente a 03-2022"/>
  </r>
  <r>
    <x v="1"/>
    <n v="0"/>
    <n v="0"/>
    <n v="0"/>
    <n v="42"/>
    <x v="4502"/>
    <x v="0"/>
    <x v="1"/>
    <x v="0"/>
    <s v="03.16.27"/>
    <x v="41"/>
    <x v="0"/>
    <x v="5"/>
    <s v="Direção dos Assuntos Jurídicos, Fiscalização e Policia Municipal"/>
    <s v="03.16.27"/>
    <s v="Direção dos Assuntos Jurídicos, Fiscalização e Policia Municipal"/>
    <s v="03.16.27"/>
    <x v="62"/>
    <x v="0"/>
    <x v="1"/>
    <x v="1"/>
    <x v="0"/>
    <x v="0"/>
    <x v="2"/>
    <x v="0"/>
    <x v="2"/>
    <s v="2022-03-23"/>
    <x v="1"/>
    <n v="42"/>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737"/>
    <x v="0"/>
    <x v="0"/>
    <x v="4"/>
    <x v="0"/>
    <s v="Pagamento de salário referente a 03-2022"/>
  </r>
  <r>
    <x v="1"/>
    <n v="0"/>
    <n v="0"/>
    <n v="0"/>
    <n v="362"/>
    <x v="4502"/>
    <x v="0"/>
    <x v="1"/>
    <x v="0"/>
    <s v="03.16.27"/>
    <x v="41"/>
    <x v="0"/>
    <x v="5"/>
    <s v="Direção dos Assuntos Jurídicos, Fiscalização e Policia Municipal"/>
    <s v="03.16.27"/>
    <s v="Direção dos Assuntos Jurídicos, Fiscalização e Policia Municipal"/>
    <s v="03.16.27"/>
    <x v="15"/>
    <x v="0"/>
    <x v="1"/>
    <x v="1"/>
    <x v="1"/>
    <x v="0"/>
    <x v="2"/>
    <x v="0"/>
    <x v="2"/>
    <s v="2022-03-23"/>
    <x v="1"/>
    <n v="362"/>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737"/>
    <x v="0"/>
    <x v="0"/>
    <x v="4"/>
    <x v="0"/>
    <s v="Pagamento de salário referente a 03-2022"/>
  </r>
  <r>
    <x v="1"/>
    <n v="0"/>
    <n v="0"/>
    <n v="0"/>
    <n v="154"/>
    <x v="4502"/>
    <x v="0"/>
    <x v="1"/>
    <x v="0"/>
    <s v="03.16.27"/>
    <x v="41"/>
    <x v="0"/>
    <x v="5"/>
    <s v="Direção dos Assuntos Jurídicos, Fiscalização e Policia Municipal"/>
    <s v="03.16.27"/>
    <s v="Direção dos Assuntos Jurídicos, Fiscalização e Policia Municipal"/>
    <s v="03.16.27"/>
    <x v="16"/>
    <x v="0"/>
    <x v="1"/>
    <x v="1"/>
    <x v="1"/>
    <x v="0"/>
    <x v="2"/>
    <x v="0"/>
    <x v="2"/>
    <s v="2022-03-23"/>
    <x v="1"/>
    <n v="154"/>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737"/>
    <x v="0"/>
    <x v="0"/>
    <x v="4"/>
    <x v="0"/>
    <s v="Pagamento de salário referente a 03-2022"/>
  </r>
  <r>
    <x v="1"/>
    <n v="0"/>
    <n v="0"/>
    <n v="0"/>
    <n v="8"/>
    <x v="4502"/>
    <x v="0"/>
    <x v="1"/>
    <x v="0"/>
    <s v="03.16.27"/>
    <x v="41"/>
    <x v="0"/>
    <x v="5"/>
    <s v="Direção dos Assuntos Jurídicos, Fiscalização e Policia Municipal"/>
    <s v="03.16.27"/>
    <s v="Direção dos Assuntos Jurídicos, Fiscalização e Policia Municipal"/>
    <s v="03.16.27"/>
    <x v="60"/>
    <x v="0"/>
    <x v="1"/>
    <x v="1"/>
    <x v="0"/>
    <x v="0"/>
    <x v="2"/>
    <x v="0"/>
    <x v="2"/>
    <s v="2022-03-23"/>
    <x v="1"/>
    <n v="8"/>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737"/>
    <x v="0"/>
    <x v="0"/>
    <x v="5"/>
    <x v="0"/>
    <s v="Pagamento de salário referente a 03-2022"/>
  </r>
  <r>
    <x v="1"/>
    <n v="0"/>
    <n v="0"/>
    <n v="0"/>
    <n v="31"/>
    <x v="4502"/>
    <x v="0"/>
    <x v="1"/>
    <x v="0"/>
    <s v="03.16.27"/>
    <x v="41"/>
    <x v="0"/>
    <x v="5"/>
    <s v="Direção dos Assuntos Jurídicos, Fiscalização e Policia Municipal"/>
    <s v="03.16.27"/>
    <s v="Direção dos Assuntos Jurídicos, Fiscalização e Policia Municipal"/>
    <s v="03.16.27"/>
    <x v="62"/>
    <x v="0"/>
    <x v="1"/>
    <x v="1"/>
    <x v="0"/>
    <x v="0"/>
    <x v="2"/>
    <x v="0"/>
    <x v="2"/>
    <s v="2022-03-23"/>
    <x v="1"/>
    <n v="31"/>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737"/>
    <x v="0"/>
    <x v="0"/>
    <x v="5"/>
    <x v="0"/>
    <s v="Pagamento de salário referente a 03-2022"/>
  </r>
  <r>
    <x v="1"/>
    <n v="0"/>
    <n v="0"/>
    <n v="0"/>
    <n v="266"/>
    <x v="4502"/>
    <x v="0"/>
    <x v="1"/>
    <x v="0"/>
    <s v="03.16.27"/>
    <x v="41"/>
    <x v="0"/>
    <x v="5"/>
    <s v="Direção dos Assuntos Jurídicos, Fiscalização e Policia Municipal"/>
    <s v="03.16.27"/>
    <s v="Direção dos Assuntos Jurídicos, Fiscalização e Policia Municipal"/>
    <s v="03.16.27"/>
    <x v="15"/>
    <x v="0"/>
    <x v="1"/>
    <x v="1"/>
    <x v="1"/>
    <x v="0"/>
    <x v="2"/>
    <x v="0"/>
    <x v="2"/>
    <s v="2022-03-23"/>
    <x v="1"/>
    <n v="266"/>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737"/>
    <x v="0"/>
    <x v="0"/>
    <x v="5"/>
    <x v="0"/>
    <s v="Pagamento de salário referente a 03-2022"/>
  </r>
  <r>
    <x v="1"/>
    <n v="0"/>
    <n v="0"/>
    <n v="0"/>
    <n v="113"/>
    <x v="4502"/>
    <x v="0"/>
    <x v="1"/>
    <x v="0"/>
    <s v="03.16.27"/>
    <x v="41"/>
    <x v="0"/>
    <x v="5"/>
    <s v="Direção dos Assuntos Jurídicos, Fiscalização e Policia Municipal"/>
    <s v="03.16.27"/>
    <s v="Direção dos Assuntos Jurídicos, Fiscalização e Policia Municipal"/>
    <s v="03.16.27"/>
    <x v="16"/>
    <x v="0"/>
    <x v="1"/>
    <x v="1"/>
    <x v="1"/>
    <x v="0"/>
    <x v="2"/>
    <x v="0"/>
    <x v="2"/>
    <s v="2022-03-23"/>
    <x v="1"/>
    <n v="113"/>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737"/>
    <x v="0"/>
    <x v="0"/>
    <x v="5"/>
    <x v="0"/>
    <s v="Pagamento de salário referente a 03-2022"/>
  </r>
  <r>
    <x v="1"/>
    <n v="0"/>
    <n v="0"/>
    <n v="0"/>
    <n v="549"/>
    <x v="4502"/>
    <x v="0"/>
    <x v="1"/>
    <x v="0"/>
    <s v="03.16.27"/>
    <x v="41"/>
    <x v="0"/>
    <x v="5"/>
    <s v="Direção dos Assuntos Jurídicos, Fiscalização e Policia Municipal"/>
    <s v="03.16.27"/>
    <s v="Direção dos Assuntos Jurídicos, Fiscalização e Policia Municipal"/>
    <s v="03.16.27"/>
    <x v="60"/>
    <x v="0"/>
    <x v="1"/>
    <x v="1"/>
    <x v="0"/>
    <x v="0"/>
    <x v="2"/>
    <x v="0"/>
    <x v="2"/>
    <s v="2022-03-23"/>
    <x v="1"/>
    <n v="549"/>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737"/>
    <x v="0"/>
    <x v="0"/>
    <x v="6"/>
    <x v="0"/>
    <s v="Pagamento de salário referente a 03-2022"/>
  </r>
  <r>
    <x v="1"/>
    <n v="0"/>
    <n v="0"/>
    <n v="0"/>
    <n v="2066"/>
    <x v="4502"/>
    <x v="0"/>
    <x v="1"/>
    <x v="0"/>
    <s v="03.16.27"/>
    <x v="41"/>
    <x v="0"/>
    <x v="5"/>
    <s v="Direção dos Assuntos Jurídicos, Fiscalização e Policia Municipal"/>
    <s v="03.16.27"/>
    <s v="Direção dos Assuntos Jurídicos, Fiscalização e Policia Municipal"/>
    <s v="03.16.27"/>
    <x v="62"/>
    <x v="0"/>
    <x v="1"/>
    <x v="1"/>
    <x v="0"/>
    <x v="0"/>
    <x v="2"/>
    <x v="0"/>
    <x v="2"/>
    <s v="2022-03-23"/>
    <x v="1"/>
    <n v="2066"/>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737"/>
    <x v="0"/>
    <x v="0"/>
    <x v="6"/>
    <x v="0"/>
    <s v="Pagamento de salário referente a 03-2022"/>
  </r>
  <r>
    <x v="1"/>
    <n v="0"/>
    <n v="0"/>
    <n v="0"/>
    <n v="17684"/>
    <x v="4502"/>
    <x v="0"/>
    <x v="1"/>
    <x v="0"/>
    <s v="03.16.27"/>
    <x v="41"/>
    <x v="0"/>
    <x v="5"/>
    <s v="Direção dos Assuntos Jurídicos, Fiscalização e Policia Municipal"/>
    <s v="03.16.27"/>
    <s v="Direção dos Assuntos Jurídicos, Fiscalização e Policia Municipal"/>
    <s v="03.16.27"/>
    <x v="15"/>
    <x v="0"/>
    <x v="1"/>
    <x v="1"/>
    <x v="1"/>
    <x v="0"/>
    <x v="2"/>
    <x v="0"/>
    <x v="2"/>
    <s v="2022-03-23"/>
    <x v="1"/>
    <n v="17684"/>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737"/>
    <x v="0"/>
    <x v="0"/>
    <x v="6"/>
    <x v="0"/>
    <s v="Pagamento de salário referente a 03-2022"/>
  </r>
  <r>
    <x v="1"/>
    <n v="0"/>
    <n v="0"/>
    <n v="0"/>
    <n v="7440"/>
    <x v="4502"/>
    <x v="0"/>
    <x v="1"/>
    <x v="0"/>
    <s v="03.16.27"/>
    <x v="41"/>
    <x v="0"/>
    <x v="5"/>
    <s v="Direção dos Assuntos Jurídicos, Fiscalização e Policia Municipal"/>
    <s v="03.16.27"/>
    <s v="Direção dos Assuntos Jurídicos, Fiscalização e Policia Municipal"/>
    <s v="03.16.27"/>
    <x v="16"/>
    <x v="0"/>
    <x v="1"/>
    <x v="1"/>
    <x v="1"/>
    <x v="0"/>
    <x v="2"/>
    <x v="0"/>
    <x v="2"/>
    <s v="2022-03-23"/>
    <x v="1"/>
    <n v="7440"/>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737"/>
    <x v="0"/>
    <x v="0"/>
    <x v="6"/>
    <x v="0"/>
    <s v="Pagamento de salário referente a 03-2022"/>
  </r>
  <r>
    <x v="1"/>
    <n v="0"/>
    <n v="0"/>
    <n v="0"/>
    <n v="6721"/>
    <x v="4502"/>
    <x v="0"/>
    <x v="1"/>
    <x v="0"/>
    <s v="03.16.27"/>
    <x v="41"/>
    <x v="0"/>
    <x v="5"/>
    <s v="Direção dos Assuntos Jurídicos, Fiscalização e Policia Municipal"/>
    <s v="03.16.27"/>
    <s v="Direção dos Assuntos Jurídicos, Fiscalização e Policia Municipal"/>
    <s v="03.16.27"/>
    <x v="60"/>
    <x v="0"/>
    <x v="1"/>
    <x v="1"/>
    <x v="0"/>
    <x v="0"/>
    <x v="2"/>
    <x v="0"/>
    <x v="2"/>
    <s v="2022-03-23"/>
    <x v="1"/>
    <n v="672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737"/>
    <x v="0"/>
    <x v="0"/>
    <x v="0"/>
    <x v="0"/>
    <s v="Pagamento de salário referente a 03-2022"/>
  </r>
  <r>
    <x v="1"/>
    <n v="0"/>
    <n v="0"/>
    <n v="0"/>
    <n v="25280"/>
    <x v="4502"/>
    <x v="0"/>
    <x v="1"/>
    <x v="0"/>
    <s v="03.16.27"/>
    <x v="41"/>
    <x v="0"/>
    <x v="5"/>
    <s v="Direção dos Assuntos Jurídicos, Fiscalização e Policia Municipal"/>
    <s v="03.16.27"/>
    <s v="Direção dos Assuntos Jurídicos, Fiscalização e Policia Municipal"/>
    <s v="03.16.27"/>
    <x v="62"/>
    <x v="0"/>
    <x v="1"/>
    <x v="1"/>
    <x v="0"/>
    <x v="0"/>
    <x v="2"/>
    <x v="0"/>
    <x v="2"/>
    <s v="2022-03-23"/>
    <x v="1"/>
    <n v="25280"/>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737"/>
    <x v="0"/>
    <x v="0"/>
    <x v="0"/>
    <x v="0"/>
    <s v="Pagamento de salário referente a 03-2022"/>
  </r>
  <r>
    <x v="1"/>
    <n v="0"/>
    <n v="0"/>
    <n v="0"/>
    <n v="216271"/>
    <x v="4502"/>
    <x v="0"/>
    <x v="1"/>
    <x v="0"/>
    <s v="03.16.27"/>
    <x v="41"/>
    <x v="0"/>
    <x v="5"/>
    <s v="Direção dos Assuntos Jurídicos, Fiscalização e Policia Municipal"/>
    <s v="03.16.27"/>
    <s v="Direção dos Assuntos Jurídicos, Fiscalização e Policia Municipal"/>
    <s v="03.16.27"/>
    <x v="15"/>
    <x v="0"/>
    <x v="1"/>
    <x v="1"/>
    <x v="1"/>
    <x v="0"/>
    <x v="2"/>
    <x v="0"/>
    <x v="2"/>
    <s v="2022-03-23"/>
    <x v="1"/>
    <n v="21627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737"/>
    <x v="0"/>
    <x v="0"/>
    <x v="0"/>
    <x v="0"/>
    <s v="Pagamento de salário referente a 03-2022"/>
  </r>
  <r>
    <x v="1"/>
    <n v="0"/>
    <n v="0"/>
    <n v="0"/>
    <n v="90959"/>
    <x v="4502"/>
    <x v="0"/>
    <x v="1"/>
    <x v="0"/>
    <s v="03.16.27"/>
    <x v="41"/>
    <x v="0"/>
    <x v="5"/>
    <s v="Direção dos Assuntos Jurídicos, Fiscalização e Policia Municipal"/>
    <s v="03.16.27"/>
    <s v="Direção dos Assuntos Jurídicos, Fiscalização e Policia Municipal"/>
    <s v="03.16.27"/>
    <x v="16"/>
    <x v="0"/>
    <x v="1"/>
    <x v="1"/>
    <x v="1"/>
    <x v="0"/>
    <x v="2"/>
    <x v="0"/>
    <x v="2"/>
    <s v="2022-03-23"/>
    <x v="1"/>
    <n v="90959"/>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737"/>
    <x v="0"/>
    <x v="0"/>
    <x v="0"/>
    <x v="0"/>
    <s v="Pagamento de salário referente a 03-2022"/>
  </r>
  <r>
    <x v="1"/>
    <n v="0"/>
    <n v="0"/>
    <n v="0"/>
    <n v="369"/>
    <x v="4504"/>
    <x v="0"/>
    <x v="1"/>
    <x v="0"/>
    <s v="03.16.25"/>
    <x v="13"/>
    <x v="0"/>
    <x v="5"/>
    <s v="Direção dos  Recursos Humanos"/>
    <s v="03.16.25"/>
    <s v="Direção dos  Recursos Humanos"/>
    <s v="03.16.25"/>
    <x v="13"/>
    <x v="0"/>
    <x v="1"/>
    <x v="5"/>
    <x v="0"/>
    <x v="0"/>
    <x v="2"/>
    <x v="0"/>
    <x v="2"/>
    <s v="2022-03-23"/>
    <x v="1"/>
    <n v="369"/>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114"/>
    <x v="4504"/>
    <x v="0"/>
    <x v="1"/>
    <x v="0"/>
    <s v="03.16.25"/>
    <x v="13"/>
    <x v="0"/>
    <x v="5"/>
    <s v="Direção dos  Recursos Humanos"/>
    <s v="03.16.25"/>
    <s v="Direção dos  Recursos Humanos"/>
    <s v="03.16.25"/>
    <x v="14"/>
    <x v="0"/>
    <x v="1"/>
    <x v="1"/>
    <x v="0"/>
    <x v="0"/>
    <x v="2"/>
    <x v="0"/>
    <x v="2"/>
    <s v="2022-03-23"/>
    <x v="1"/>
    <n v="114"/>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1753"/>
    <x v="4504"/>
    <x v="0"/>
    <x v="1"/>
    <x v="0"/>
    <s v="03.16.25"/>
    <x v="13"/>
    <x v="0"/>
    <x v="5"/>
    <s v="Direção dos  Recursos Humanos"/>
    <s v="03.16.25"/>
    <s v="Direção dos  Recursos Humanos"/>
    <s v="03.16.25"/>
    <x v="15"/>
    <x v="0"/>
    <x v="1"/>
    <x v="1"/>
    <x v="1"/>
    <x v="0"/>
    <x v="2"/>
    <x v="0"/>
    <x v="2"/>
    <s v="2022-03-23"/>
    <x v="1"/>
    <n v="1753"/>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9756"/>
    <x v="4504"/>
    <x v="0"/>
    <x v="1"/>
    <x v="0"/>
    <s v="03.16.25"/>
    <x v="13"/>
    <x v="0"/>
    <x v="5"/>
    <s v="Direção dos  Recursos Humanos"/>
    <s v="03.16.25"/>
    <s v="Direção dos  Recursos Humanos"/>
    <s v="03.16.25"/>
    <x v="16"/>
    <x v="0"/>
    <x v="1"/>
    <x v="1"/>
    <x v="1"/>
    <x v="0"/>
    <x v="2"/>
    <x v="0"/>
    <x v="2"/>
    <s v="2022-03-23"/>
    <x v="1"/>
    <n v="9756"/>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3698"/>
    <x v="4504"/>
    <x v="0"/>
    <x v="1"/>
    <x v="0"/>
    <s v="03.16.25"/>
    <x v="13"/>
    <x v="0"/>
    <x v="5"/>
    <s v="Direção dos  Recursos Humanos"/>
    <s v="03.16.25"/>
    <s v="Direção dos  Recursos Humanos"/>
    <s v="03.16.25"/>
    <x v="17"/>
    <x v="0"/>
    <x v="1"/>
    <x v="1"/>
    <x v="1"/>
    <x v="0"/>
    <x v="2"/>
    <x v="0"/>
    <x v="2"/>
    <s v="2022-03-23"/>
    <x v="1"/>
    <n v="3698"/>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1157"/>
    <x v="4504"/>
    <x v="0"/>
    <x v="1"/>
    <x v="0"/>
    <s v="03.16.25"/>
    <x v="13"/>
    <x v="0"/>
    <x v="5"/>
    <s v="Direção dos  Recursos Humanos"/>
    <s v="03.16.25"/>
    <s v="Direção dos  Recursos Humanos"/>
    <s v="03.16.25"/>
    <x v="18"/>
    <x v="0"/>
    <x v="4"/>
    <x v="8"/>
    <x v="0"/>
    <x v="0"/>
    <x v="2"/>
    <x v="0"/>
    <x v="2"/>
    <s v="2022-03-23"/>
    <x v="1"/>
    <n v="1157"/>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25204"/>
    <x v="4504"/>
    <x v="0"/>
    <x v="1"/>
    <x v="0"/>
    <s v="03.16.25"/>
    <x v="13"/>
    <x v="0"/>
    <x v="5"/>
    <s v="Direção dos  Recursos Humanos"/>
    <s v="03.16.25"/>
    <s v="Direção dos  Recursos Humanos"/>
    <s v="03.16.25"/>
    <x v="19"/>
    <x v="0"/>
    <x v="4"/>
    <x v="8"/>
    <x v="0"/>
    <x v="0"/>
    <x v="2"/>
    <x v="0"/>
    <x v="2"/>
    <s v="2022-03-23"/>
    <x v="1"/>
    <n v="25204"/>
    <x v="0"/>
    <m/>
    <x v="0"/>
    <m/>
    <x v="3"/>
    <n v="100474696"/>
    <x v="0"/>
    <x v="1"/>
    <s v="Direção dos  Recursos Humanos"/>
    <s v="ORI"/>
    <x v="0"/>
    <m/>
    <x v="0"/>
    <x v="0"/>
    <x v="0"/>
    <x v="0"/>
    <x v="0"/>
    <x v="0"/>
    <x v="0"/>
    <x v="0"/>
    <x v="0"/>
    <x v="0"/>
    <x v="0"/>
    <s v="Direção dos  Recursos Humanos"/>
    <x v="0"/>
    <x v="0"/>
    <x v="0"/>
    <x v="0"/>
    <x v="0"/>
    <x v="0"/>
    <x v="0"/>
    <s v="000738"/>
    <x v="0"/>
    <x v="0"/>
    <x v="1"/>
    <x v="0"/>
    <s v="Pagamento de salário referente a 03-2022"/>
  </r>
  <r>
    <x v="1"/>
    <n v="0"/>
    <n v="0"/>
    <n v="0"/>
    <n v="61"/>
    <x v="4504"/>
    <x v="0"/>
    <x v="1"/>
    <x v="0"/>
    <s v="03.16.25"/>
    <x v="13"/>
    <x v="0"/>
    <x v="5"/>
    <s v="Direção dos  Recursos Humanos"/>
    <s v="03.16.25"/>
    <s v="Direção dos  Recursos Humanos"/>
    <s v="03.16.25"/>
    <x v="13"/>
    <x v="0"/>
    <x v="1"/>
    <x v="5"/>
    <x v="0"/>
    <x v="0"/>
    <x v="2"/>
    <x v="0"/>
    <x v="2"/>
    <s v="2022-03-23"/>
    <x v="1"/>
    <n v="61"/>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19"/>
    <x v="4504"/>
    <x v="0"/>
    <x v="1"/>
    <x v="0"/>
    <s v="03.16.25"/>
    <x v="13"/>
    <x v="0"/>
    <x v="5"/>
    <s v="Direção dos  Recursos Humanos"/>
    <s v="03.16.25"/>
    <s v="Direção dos  Recursos Humanos"/>
    <s v="03.16.25"/>
    <x v="14"/>
    <x v="0"/>
    <x v="1"/>
    <x v="1"/>
    <x v="0"/>
    <x v="0"/>
    <x v="2"/>
    <x v="0"/>
    <x v="2"/>
    <s v="2022-03-23"/>
    <x v="1"/>
    <n v="19"/>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291"/>
    <x v="4504"/>
    <x v="0"/>
    <x v="1"/>
    <x v="0"/>
    <s v="03.16.25"/>
    <x v="13"/>
    <x v="0"/>
    <x v="5"/>
    <s v="Direção dos  Recursos Humanos"/>
    <s v="03.16.25"/>
    <s v="Direção dos  Recursos Humanos"/>
    <s v="03.16.25"/>
    <x v="15"/>
    <x v="0"/>
    <x v="1"/>
    <x v="1"/>
    <x v="1"/>
    <x v="0"/>
    <x v="2"/>
    <x v="0"/>
    <x v="2"/>
    <s v="2022-03-23"/>
    <x v="1"/>
    <n v="291"/>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1624"/>
    <x v="4504"/>
    <x v="0"/>
    <x v="1"/>
    <x v="0"/>
    <s v="03.16.25"/>
    <x v="13"/>
    <x v="0"/>
    <x v="5"/>
    <s v="Direção dos  Recursos Humanos"/>
    <s v="03.16.25"/>
    <s v="Direção dos  Recursos Humanos"/>
    <s v="03.16.25"/>
    <x v="16"/>
    <x v="0"/>
    <x v="1"/>
    <x v="1"/>
    <x v="1"/>
    <x v="0"/>
    <x v="2"/>
    <x v="0"/>
    <x v="2"/>
    <s v="2022-03-23"/>
    <x v="1"/>
    <n v="1624"/>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615"/>
    <x v="4504"/>
    <x v="0"/>
    <x v="1"/>
    <x v="0"/>
    <s v="03.16.25"/>
    <x v="13"/>
    <x v="0"/>
    <x v="5"/>
    <s v="Direção dos  Recursos Humanos"/>
    <s v="03.16.25"/>
    <s v="Direção dos  Recursos Humanos"/>
    <s v="03.16.25"/>
    <x v="17"/>
    <x v="0"/>
    <x v="1"/>
    <x v="1"/>
    <x v="1"/>
    <x v="0"/>
    <x v="2"/>
    <x v="0"/>
    <x v="2"/>
    <s v="2022-03-23"/>
    <x v="1"/>
    <n v="615"/>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192"/>
    <x v="4504"/>
    <x v="0"/>
    <x v="1"/>
    <x v="0"/>
    <s v="03.16.25"/>
    <x v="13"/>
    <x v="0"/>
    <x v="5"/>
    <s v="Direção dos  Recursos Humanos"/>
    <s v="03.16.25"/>
    <s v="Direção dos  Recursos Humanos"/>
    <s v="03.16.25"/>
    <x v="18"/>
    <x v="0"/>
    <x v="4"/>
    <x v="8"/>
    <x v="0"/>
    <x v="0"/>
    <x v="2"/>
    <x v="0"/>
    <x v="2"/>
    <s v="2022-03-23"/>
    <x v="1"/>
    <n v="192"/>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4198"/>
    <x v="4504"/>
    <x v="0"/>
    <x v="1"/>
    <x v="0"/>
    <s v="03.16.25"/>
    <x v="13"/>
    <x v="0"/>
    <x v="5"/>
    <s v="Direção dos  Recursos Humanos"/>
    <s v="03.16.25"/>
    <s v="Direção dos  Recursos Humanos"/>
    <s v="03.16.25"/>
    <x v="19"/>
    <x v="0"/>
    <x v="4"/>
    <x v="8"/>
    <x v="0"/>
    <x v="0"/>
    <x v="2"/>
    <x v="0"/>
    <x v="2"/>
    <s v="2022-03-23"/>
    <x v="1"/>
    <n v="4198"/>
    <x v="0"/>
    <m/>
    <x v="0"/>
    <m/>
    <x v="21"/>
    <n v="100474708"/>
    <x v="0"/>
    <x v="2"/>
    <s v="Direção dos  Recursos Humanos"/>
    <s v="ORI"/>
    <x v="0"/>
    <m/>
    <x v="0"/>
    <x v="0"/>
    <x v="0"/>
    <x v="0"/>
    <x v="0"/>
    <x v="0"/>
    <x v="0"/>
    <x v="0"/>
    <x v="0"/>
    <x v="0"/>
    <x v="0"/>
    <s v="Direção dos  Recursos Humanos"/>
    <x v="0"/>
    <x v="0"/>
    <x v="0"/>
    <x v="0"/>
    <x v="0"/>
    <x v="0"/>
    <x v="0"/>
    <s v="000738"/>
    <x v="0"/>
    <x v="0"/>
    <x v="2"/>
    <x v="0"/>
    <s v="Pagamento de salário referente a 03-2022"/>
  </r>
  <r>
    <x v="1"/>
    <n v="0"/>
    <n v="0"/>
    <n v="0"/>
    <n v="11323"/>
    <x v="4504"/>
    <x v="0"/>
    <x v="1"/>
    <x v="0"/>
    <s v="03.16.25"/>
    <x v="13"/>
    <x v="0"/>
    <x v="5"/>
    <s v="Direção dos  Recursos Humanos"/>
    <s v="03.16.25"/>
    <s v="Direção dos  Recursos Humanos"/>
    <s v="03.16.25"/>
    <x v="13"/>
    <x v="0"/>
    <x v="1"/>
    <x v="5"/>
    <x v="0"/>
    <x v="0"/>
    <x v="2"/>
    <x v="0"/>
    <x v="2"/>
    <s v="2022-03-23"/>
    <x v="1"/>
    <n v="11323"/>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3518"/>
    <x v="4504"/>
    <x v="0"/>
    <x v="1"/>
    <x v="0"/>
    <s v="03.16.25"/>
    <x v="13"/>
    <x v="0"/>
    <x v="5"/>
    <s v="Direção dos  Recursos Humanos"/>
    <s v="03.16.25"/>
    <s v="Direção dos  Recursos Humanos"/>
    <s v="03.16.25"/>
    <x v="14"/>
    <x v="0"/>
    <x v="1"/>
    <x v="1"/>
    <x v="0"/>
    <x v="0"/>
    <x v="2"/>
    <x v="0"/>
    <x v="2"/>
    <s v="2022-03-23"/>
    <x v="1"/>
    <n v="3518"/>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53666"/>
    <x v="4504"/>
    <x v="0"/>
    <x v="1"/>
    <x v="0"/>
    <s v="03.16.25"/>
    <x v="13"/>
    <x v="0"/>
    <x v="5"/>
    <s v="Direção dos  Recursos Humanos"/>
    <s v="03.16.25"/>
    <s v="Direção dos  Recursos Humanos"/>
    <s v="03.16.25"/>
    <x v="15"/>
    <x v="0"/>
    <x v="1"/>
    <x v="1"/>
    <x v="1"/>
    <x v="0"/>
    <x v="2"/>
    <x v="0"/>
    <x v="2"/>
    <s v="2022-03-23"/>
    <x v="1"/>
    <n v="53666"/>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298664"/>
    <x v="4504"/>
    <x v="0"/>
    <x v="1"/>
    <x v="0"/>
    <s v="03.16.25"/>
    <x v="13"/>
    <x v="0"/>
    <x v="5"/>
    <s v="Direção dos  Recursos Humanos"/>
    <s v="03.16.25"/>
    <s v="Direção dos  Recursos Humanos"/>
    <s v="03.16.25"/>
    <x v="16"/>
    <x v="0"/>
    <x v="1"/>
    <x v="1"/>
    <x v="1"/>
    <x v="0"/>
    <x v="2"/>
    <x v="0"/>
    <x v="2"/>
    <s v="2022-03-23"/>
    <x v="1"/>
    <n v="298664"/>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113203"/>
    <x v="4504"/>
    <x v="0"/>
    <x v="1"/>
    <x v="0"/>
    <s v="03.16.25"/>
    <x v="13"/>
    <x v="0"/>
    <x v="5"/>
    <s v="Direção dos  Recursos Humanos"/>
    <s v="03.16.25"/>
    <s v="Direção dos  Recursos Humanos"/>
    <s v="03.16.25"/>
    <x v="17"/>
    <x v="0"/>
    <x v="1"/>
    <x v="1"/>
    <x v="1"/>
    <x v="0"/>
    <x v="2"/>
    <x v="0"/>
    <x v="2"/>
    <s v="2022-03-23"/>
    <x v="1"/>
    <n v="113203"/>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35434"/>
    <x v="4504"/>
    <x v="0"/>
    <x v="1"/>
    <x v="0"/>
    <s v="03.16.25"/>
    <x v="13"/>
    <x v="0"/>
    <x v="5"/>
    <s v="Direção dos  Recursos Humanos"/>
    <s v="03.16.25"/>
    <s v="Direção dos  Recursos Humanos"/>
    <s v="03.16.25"/>
    <x v="18"/>
    <x v="0"/>
    <x v="4"/>
    <x v="8"/>
    <x v="0"/>
    <x v="0"/>
    <x v="2"/>
    <x v="0"/>
    <x v="2"/>
    <s v="2022-03-23"/>
    <x v="1"/>
    <n v="35434"/>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771375"/>
    <x v="4504"/>
    <x v="0"/>
    <x v="1"/>
    <x v="0"/>
    <s v="03.16.25"/>
    <x v="13"/>
    <x v="0"/>
    <x v="5"/>
    <s v="Direção dos  Recursos Humanos"/>
    <s v="03.16.25"/>
    <s v="Direção dos  Recursos Humanos"/>
    <s v="03.16.25"/>
    <x v="19"/>
    <x v="0"/>
    <x v="4"/>
    <x v="8"/>
    <x v="0"/>
    <x v="0"/>
    <x v="2"/>
    <x v="0"/>
    <x v="2"/>
    <s v="2022-03-23"/>
    <x v="1"/>
    <n v="771375"/>
    <x v="0"/>
    <m/>
    <x v="0"/>
    <m/>
    <x v="22"/>
    <n v="100474693"/>
    <x v="0"/>
    <x v="0"/>
    <s v="Direção dos  Recursos Humanos"/>
    <s v="ORI"/>
    <x v="0"/>
    <m/>
    <x v="0"/>
    <x v="0"/>
    <x v="0"/>
    <x v="0"/>
    <x v="0"/>
    <x v="0"/>
    <x v="0"/>
    <x v="0"/>
    <x v="0"/>
    <x v="0"/>
    <x v="0"/>
    <s v="Direção dos  Recursos Humanos"/>
    <x v="0"/>
    <x v="0"/>
    <x v="0"/>
    <x v="0"/>
    <x v="0"/>
    <x v="0"/>
    <x v="0"/>
    <s v="000738"/>
    <x v="0"/>
    <x v="0"/>
    <x v="0"/>
    <x v="0"/>
    <s v="Pagamento de salário referente a 03-2022"/>
  </r>
  <r>
    <x v="1"/>
    <n v="0"/>
    <n v="0"/>
    <n v="0"/>
    <n v="1059"/>
    <x v="4505"/>
    <x v="0"/>
    <x v="1"/>
    <x v="0"/>
    <s v="03.16.12"/>
    <x v="35"/>
    <x v="0"/>
    <x v="5"/>
    <s v="Direcção de Urbanismo"/>
    <s v="03.16.12"/>
    <s v="Direcção de Urbanismo"/>
    <s v="03.16.12"/>
    <x v="13"/>
    <x v="0"/>
    <x v="1"/>
    <x v="5"/>
    <x v="0"/>
    <x v="0"/>
    <x v="2"/>
    <x v="0"/>
    <x v="2"/>
    <s v="2022-03-23"/>
    <x v="1"/>
    <n v="1059"/>
    <x v="0"/>
    <m/>
    <x v="0"/>
    <m/>
    <x v="3"/>
    <n v="100474696"/>
    <x v="0"/>
    <x v="1"/>
    <s v="Direcção de Urbanismo"/>
    <s v="ORI"/>
    <x v="0"/>
    <m/>
    <x v="0"/>
    <x v="0"/>
    <x v="0"/>
    <x v="0"/>
    <x v="0"/>
    <x v="0"/>
    <x v="0"/>
    <x v="1"/>
    <x v="0"/>
    <x v="0"/>
    <x v="0"/>
    <s v="Direcção de Urbanismo"/>
    <x v="0"/>
    <x v="0"/>
    <x v="0"/>
    <x v="0"/>
    <x v="0"/>
    <x v="0"/>
    <x v="0"/>
    <s v="000735"/>
    <x v="0"/>
    <x v="0"/>
    <x v="1"/>
    <x v="0"/>
    <s v="Pagamento de salário referente a 03-2022"/>
  </r>
  <r>
    <x v="1"/>
    <n v="0"/>
    <n v="0"/>
    <n v="0"/>
    <n v="14154"/>
    <x v="4505"/>
    <x v="0"/>
    <x v="1"/>
    <x v="0"/>
    <s v="03.16.12"/>
    <x v="35"/>
    <x v="0"/>
    <x v="5"/>
    <s v="Direcção de Urbanismo"/>
    <s v="03.16.12"/>
    <s v="Direcção de Urbanismo"/>
    <s v="03.16.12"/>
    <x v="15"/>
    <x v="0"/>
    <x v="1"/>
    <x v="1"/>
    <x v="1"/>
    <x v="0"/>
    <x v="2"/>
    <x v="0"/>
    <x v="2"/>
    <s v="2022-03-23"/>
    <x v="1"/>
    <n v="14154"/>
    <x v="0"/>
    <m/>
    <x v="0"/>
    <m/>
    <x v="3"/>
    <n v="100474696"/>
    <x v="0"/>
    <x v="1"/>
    <s v="Direcção de Urbanismo"/>
    <s v="ORI"/>
    <x v="0"/>
    <m/>
    <x v="0"/>
    <x v="0"/>
    <x v="0"/>
    <x v="0"/>
    <x v="0"/>
    <x v="0"/>
    <x v="0"/>
    <x v="0"/>
    <x v="0"/>
    <x v="0"/>
    <x v="0"/>
    <s v="Direcção de Urbanismo"/>
    <x v="0"/>
    <x v="0"/>
    <x v="0"/>
    <x v="0"/>
    <x v="0"/>
    <x v="0"/>
    <x v="0"/>
    <s v="000735"/>
    <x v="0"/>
    <x v="0"/>
    <x v="1"/>
    <x v="0"/>
    <s v="Pagamento de salário referente a 03-2022"/>
  </r>
  <r>
    <x v="1"/>
    <n v="0"/>
    <n v="0"/>
    <n v="0"/>
    <n v="10600"/>
    <x v="4505"/>
    <x v="0"/>
    <x v="1"/>
    <x v="0"/>
    <s v="03.16.12"/>
    <x v="35"/>
    <x v="0"/>
    <x v="5"/>
    <s v="Direcção de Urbanismo"/>
    <s v="03.16.12"/>
    <s v="Direcção de Urbanismo"/>
    <s v="03.16.12"/>
    <x v="17"/>
    <x v="0"/>
    <x v="1"/>
    <x v="1"/>
    <x v="1"/>
    <x v="0"/>
    <x v="2"/>
    <x v="0"/>
    <x v="2"/>
    <s v="2022-03-23"/>
    <x v="1"/>
    <n v="10600"/>
    <x v="0"/>
    <m/>
    <x v="0"/>
    <m/>
    <x v="3"/>
    <n v="100474696"/>
    <x v="0"/>
    <x v="1"/>
    <s v="Direcção de Urbanismo"/>
    <s v="ORI"/>
    <x v="0"/>
    <m/>
    <x v="0"/>
    <x v="0"/>
    <x v="0"/>
    <x v="0"/>
    <x v="0"/>
    <x v="0"/>
    <x v="0"/>
    <x v="0"/>
    <x v="0"/>
    <x v="0"/>
    <x v="0"/>
    <s v="Direcção de Urbanismo"/>
    <x v="0"/>
    <x v="0"/>
    <x v="0"/>
    <x v="0"/>
    <x v="0"/>
    <x v="0"/>
    <x v="0"/>
    <s v="000735"/>
    <x v="0"/>
    <x v="0"/>
    <x v="1"/>
    <x v="0"/>
    <s v="Pagamento de salário referente a 03-2022"/>
  </r>
  <r>
    <x v="1"/>
    <n v="0"/>
    <n v="0"/>
    <n v="0"/>
    <n v="938"/>
    <x v="4505"/>
    <x v="0"/>
    <x v="1"/>
    <x v="0"/>
    <s v="03.16.12"/>
    <x v="35"/>
    <x v="0"/>
    <x v="5"/>
    <s v="Direcção de Urbanismo"/>
    <s v="03.16.12"/>
    <s v="Direcção de Urbanismo"/>
    <s v="03.16.12"/>
    <x v="13"/>
    <x v="0"/>
    <x v="1"/>
    <x v="5"/>
    <x v="0"/>
    <x v="0"/>
    <x v="2"/>
    <x v="0"/>
    <x v="2"/>
    <s v="2022-03-23"/>
    <x v="1"/>
    <n v="938"/>
    <x v="0"/>
    <m/>
    <x v="0"/>
    <m/>
    <x v="33"/>
    <n v="100474706"/>
    <x v="0"/>
    <x v="6"/>
    <s v="Direcção de Urbanismo"/>
    <s v="ORI"/>
    <x v="0"/>
    <m/>
    <x v="0"/>
    <x v="0"/>
    <x v="0"/>
    <x v="0"/>
    <x v="0"/>
    <x v="0"/>
    <x v="0"/>
    <x v="1"/>
    <x v="0"/>
    <x v="0"/>
    <x v="0"/>
    <s v="Direcção de Urbanismo"/>
    <x v="0"/>
    <x v="0"/>
    <x v="0"/>
    <x v="0"/>
    <x v="0"/>
    <x v="0"/>
    <x v="0"/>
    <s v="000735"/>
    <x v="0"/>
    <x v="0"/>
    <x v="6"/>
    <x v="0"/>
    <s v="Pagamento de salário referente a 03-2022"/>
  </r>
  <r>
    <x v="1"/>
    <n v="0"/>
    <n v="0"/>
    <n v="0"/>
    <n v="12540"/>
    <x v="4505"/>
    <x v="0"/>
    <x v="1"/>
    <x v="0"/>
    <s v="03.16.12"/>
    <x v="35"/>
    <x v="0"/>
    <x v="5"/>
    <s v="Direcção de Urbanismo"/>
    <s v="03.16.12"/>
    <s v="Direcção de Urbanismo"/>
    <s v="03.16.12"/>
    <x v="15"/>
    <x v="0"/>
    <x v="1"/>
    <x v="1"/>
    <x v="1"/>
    <x v="0"/>
    <x v="2"/>
    <x v="0"/>
    <x v="2"/>
    <s v="2022-03-23"/>
    <x v="1"/>
    <n v="12540"/>
    <x v="0"/>
    <m/>
    <x v="0"/>
    <m/>
    <x v="33"/>
    <n v="100474706"/>
    <x v="0"/>
    <x v="6"/>
    <s v="Direcção de Urbanismo"/>
    <s v="ORI"/>
    <x v="0"/>
    <m/>
    <x v="0"/>
    <x v="0"/>
    <x v="0"/>
    <x v="0"/>
    <x v="0"/>
    <x v="0"/>
    <x v="0"/>
    <x v="0"/>
    <x v="0"/>
    <x v="0"/>
    <x v="0"/>
    <s v="Direcção de Urbanismo"/>
    <x v="0"/>
    <x v="0"/>
    <x v="0"/>
    <x v="0"/>
    <x v="0"/>
    <x v="0"/>
    <x v="0"/>
    <s v="000735"/>
    <x v="0"/>
    <x v="0"/>
    <x v="6"/>
    <x v="0"/>
    <s v="Pagamento de salário referente a 03-2022"/>
  </r>
  <r>
    <x v="1"/>
    <n v="0"/>
    <n v="0"/>
    <n v="0"/>
    <n v="9391"/>
    <x v="4505"/>
    <x v="0"/>
    <x v="1"/>
    <x v="0"/>
    <s v="03.16.12"/>
    <x v="35"/>
    <x v="0"/>
    <x v="5"/>
    <s v="Direcção de Urbanismo"/>
    <s v="03.16.12"/>
    <s v="Direcção de Urbanismo"/>
    <s v="03.16.12"/>
    <x v="17"/>
    <x v="0"/>
    <x v="1"/>
    <x v="1"/>
    <x v="1"/>
    <x v="0"/>
    <x v="2"/>
    <x v="0"/>
    <x v="2"/>
    <s v="2022-03-23"/>
    <x v="1"/>
    <n v="9391"/>
    <x v="0"/>
    <m/>
    <x v="0"/>
    <m/>
    <x v="33"/>
    <n v="100474706"/>
    <x v="0"/>
    <x v="6"/>
    <s v="Direcção de Urbanismo"/>
    <s v="ORI"/>
    <x v="0"/>
    <m/>
    <x v="0"/>
    <x v="0"/>
    <x v="0"/>
    <x v="0"/>
    <x v="0"/>
    <x v="0"/>
    <x v="0"/>
    <x v="0"/>
    <x v="0"/>
    <x v="0"/>
    <x v="0"/>
    <s v="Direcção de Urbanismo"/>
    <x v="0"/>
    <x v="0"/>
    <x v="0"/>
    <x v="0"/>
    <x v="0"/>
    <x v="0"/>
    <x v="0"/>
    <s v="000735"/>
    <x v="0"/>
    <x v="0"/>
    <x v="6"/>
    <x v="0"/>
    <s v="Pagamento de salário referente a 03-2022"/>
  </r>
  <r>
    <x v="1"/>
    <n v="0"/>
    <n v="0"/>
    <n v="0"/>
    <n v="10243"/>
    <x v="4505"/>
    <x v="0"/>
    <x v="1"/>
    <x v="0"/>
    <s v="03.16.12"/>
    <x v="35"/>
    <x v="0"/>
    <x v="5"/>
    <s v="Direcção de Urbanismo"/>
    <s v="03.16.12"/>
    <s v="Direcção de Urbanismo"/>
    <s v="03.16.12"/>
    <x v="13"/>
    <x v="0"/>
    <x v="1"/>
    <x v="5"/>
    <x v="0"/>
    <x v="0"/>
    <x v="2"/>
    <x v="0"/>
    <x v="2"/>
    <s v="2022-03-23"/>
    <x v="1"/>
    <n v="10243"/>
    <x v="0"/>
    <m/>
    <x v="0"/>
    <m/>
    <x v="22"/>
    <n v="100474693"/>
    <x v="0"/>
    <x v="0"/>
    <s v="Direcção de Urbanismo"/>
    <s v="ORI"/>
    <x v="0"/>
    <m/>
    <x v="0"/>
    <x v="0"/>
    <x v="0"/>
    <x v="0"/>
    <x v="0"/>
    <x v="0"/>
    <x v="0"/>
    <x v="1"/>
    <x v="0"/>
    <x v="0"/>
    <x v="0"/>
    <s v="Direcção de Urbanismo"/>
    <x v="0"/>
    <x v="0"/>
    <x v="0"/>
    <x v="0"/>
    <x v="0"/>
    <x v="0"/>
    <x v="0"/>
    <s v="000735"/>
    <x v="0"/>
    <x v="0"/>
    <x v="0"/>
    <x v="0"/>
    <s v="Pagamento de salário referente a 03-2022"/>
  </r>
  <r>
    <x v="1"/>
    <n v="0"/>
    <n v="0"/>
    <n v="0"/>
    <n v="136771"/>
    <x v="4505"/>
    <x v="0"/>
    <x v="1"/>
    <x v="0"/>
    <s v="03.16.12"/>
    <x v="35"/>
    <x v="0"/>
    <x v="5"/>
    <s v="Direcção de Urbanismo"/>
    <s v="03.16.12"/>
    <s v="Direcção de Urbanismo"/>
    <s v="03.16.12"/>
    <x v="15"/>
    <x v="0"/>
    <x v="1"/>
    <x v="1"/>
    <x v="1"/>
    <x v="0"/>
    <x v="2"/>
    <x v="0"/>
    <x v="2"/>
    <s v="2022-03-23"/>
    <x v="1"/>
    <n v="136771"/>
    <x v="0"/>
    <m/>
    <x v="0"/>
    <m/>
    <x v="22"/>
    <n v="100474693"/>
    <x v="0"/>
    <x v="0"/>
    <s v="Direcção de Urbanismo"/>
    <s v="ORI"/>
    <x v="0"/>
    <m/>
    <x v="0"/>
    <x v="0"/>
    <x v="0"/>
    <x v="0"/>
    <x v="0"/>
    <x v="0"/>
    <x v="0"/>
    <x v="0"/>
    <x v="0"/>
    <x v="0"/>
    <x v="0"/>
    <s v="Direcção de Urbanismo"/>
    <x v="0"/>
    <x v="0"/>
    <x v="0"/>
    <x v="0"/>
    <x v="0"/>
    <x v="0"/>
    <x v="0"/>
    <s v="000735"/>
    <x v="0"/>
    <x v="0"/>
    <x v="0"/>
    <x v="0"/>
    <s v="Pagamento de salário referente a 03-2022"/>
  </r>
  <r>
    <x v="1"/>
    <n v="0"/>
    <n v="0"/>
    <n v="0"/>
    <n v="102409"/>
    <x v="4505"/>
    <x v="0"/>
    <x v="1"/>
    <x v="0"/>
    <s v="03.16.12"/>
    <x v="35"/>
    <x v="0"/>
    <x v="5"/>
    <s v="Direcção de Urbanismo"/>
    <s v="03.16.12"/>
    <s v="Direcção de Urbanismo"/>
    <s v="03.16.12"/>
    <x v="17"/>
    <x v="0"/>
    <x v="1"/>
    <x v="1"/>
    <x v="1"/>
    <x v="0"/>
    <x v="2"/>
    <x v="0"/>
    <x v="2"/>
    <s v="2022-03-23"/>
    <x v="1"/>
    <n v="102409"/>
    <x v="0"/>
    <m/>
    <x v="0"/>
    <m/>
    <x v="22"/>
    <n v="100474693"/>
    <x v="0"/>
    <x v="0"/>
    <s v="Direcção de Urbanismo"/>
    <s v="ORI"/>
    <x v="0"/>
    <m/>
    <x v="0"/>
    <x v="0"/>
    <x v="0"/>
    <x v="0"/>
    <x v="0"/>
    <x v="0"/>
    <x v="0"/>
    <x v="0"/>
    <x v="0"/>
    <x v="0"/>
    <x v="0"/>
    <s v="Direcção de Urbanismo"/>
    <x v="0"/>
    <x v="0"/>
    <x v="0"/>
    <x v="0"/>
    <x v="0"/>
    <x v="0"/>
    <x v="0"/>
    <s v="000735"/>
    <x v="0"/>
    <x v="0"/>
    <x v="0"/>
    <x v="0"/>
    <s v="Pagamento de salário referente a 03-2022"/>
  </r>
  <r>
    <x v="1"/>
    <n v="0"/>
    <n v="0"/>
    <n v="0"/>
    <n v="83"/>
    <x v="4506"/>
    <x v="0"/>
    <x v="1"/>
    <x v="0"/>
    <s v="03.16.23"/>
    <x v="28"/>
    <x v="0"/>
    <x v="5"/>
    <s v="Direção da Educação, Formação Profissional, Emprego"/>
    <s v="03.16.23"/>
    <s v="Direção da Educação, Formação Profissional, Emprego"/>
    <s v="03.16.23"/>
    <x v="62"/>
    <x v="0"/>
    <x v="1"/>
    <x v="1"/>
    <x v="0"/>
    <x v="0"/>
    <x v="2"/>
    <x v="0"/>
    <x v="2"/>
    <s v="2022-03-23"/>
    <x v="1"/>
    <n v="83"/>
    <x v="0"/>
    <m/>
    <x v="0"/>
    <m/>
    <x v="37"/>
    <n v="100479277"/>
    <x v="0"/>
    <x v="3"/>
    <s v="Direção da Educação, Formação Profissional, Emprego"/>
    <s v="ORI"/>
    <x v="0"/>
    <m/>
    <x v="0"/>
    <x v="0"/>
    <x v="0"/>
    <x v="0"/>
    <x v="0"/>
    <x v="0"/>
    <x v="0"/>
    <x v="1"/>
    <x v="0"/>
    <x v="0"/>
    <x v="0"/>
    <s v="Direção da Educação, Formação Profissional, Emprego"/>
    <x v="0"/>
    <x v="0"/>
    <x v="0"/>
    <x v="0"/>
    <x v="0"/>
    <x v="0"/>
    <x v="0"/>
    <s v="000721"/>
    <x v="0"/>
    <x v="0"/>
    <x v="3"/>
    <x v="0"/>
    <s v="Pagamento de salário referente a 03-2022"/>
  </r>
  <r>
    <x v="1"/>
    <n v="0"/>
    <n v="0"/>
    <n v="0"/>
    <n v="8"/>
    <x v="4506"/>
    <x v="0"/>
    <x v="1"/>
    <x v="0"/>
    <s v="03.16.23"/>
    <x v="28"/>
    <x v="0"/>
    <x v="5"/>
    <s v="Direção da Educação, Formação Profissional, Emprego"/>
    <s v="03.16.23"/>
    <s v="Direção da Educação, Formação Profissional, Emprego"/>
    <s v="03.16.23"/>
    <x v="14"/>
    <x v="0"/>
    <x v="1"/>
    <x v="1"/>
    <x v="0"/>
    <x v="0"/>
    <x v="2"/>
    <x v="0"/>
    <x v="2"/>
    <s v="2022-03-23"/>
    <x v="1"/>
    <n v="8"/>
    <x v="0"/>
    <m/>
    <x v="0"/>
    <m/>
    <x v="37"/>
    <n v="100479277"/>
    <x v="0"/>
    <x v="3"/>
    <s v="Direção da Educação, Formação Profissional, Emprego"/>
    <s v="ORI"/>
    <x v="0"/>
    <m/>
    <x v="0"/>
    <x v="0"/>
    <x v="0"/>
    <x v="0"/>
    <x v="0"/>
    <x v="0"/>
    <x v="0"/>
    <x v="0"/>
    <x v="0"/>
    <x v="0"/>
    <x v="0"/>
    <s v="Direção da Educação, Formação Profissional, Emprego"/>
    <x v="0"/>
    <x v="0"/>
    <x v="0"/>
    <x v="0"/>
    <x v="0"/>
    <x v="0"/>
    <x v="0"/>
    <s v="000721"/>
    <x v="0"/>
    <x v="0"/>
    <x v="3"/>
    <x v="0"/>
    <s v="Pagamento de salário referente a 03-2022"/>
  </r>
  <r>
    <x v="1"/>
    <n v="0"/>
    <n v="0"/>
    <n v="0"/>
    <n v="5641"/>
    <x v="4506"/>
    <x v="0"/>
    <x v="1"/>
    <x v="0"/>
    <s v="03.16.23"/>
    <x v="28"/>
    <x v="0"/>
    <x v="5"/>
    <s v="Direção da Educação, Formação Profissional, Emprego"/>
    <s v="03.16.23"/>
    <s v="Direção da Educação, Formação Profissional, Emprego"/>
    <s v="03.16.23"/>
    <x v="15"/>
    <x v="0"/>
    <x v="1"/>
    <x v="1"/>
    <x v="1"/>
    <x v="0"/>
    <x v="2"/>
    <x v="0"/>
    <x v="2"/>
    <s v="2022-03-23"/>
    <x v="1"/>
    <n v="5641"/>
    <x v="0"/>
    <m/>
    <x v="0"/>
    <m/>
    <x v="37"/>
    <n v="100479277"/>
    <x v="0"/>
    <x v="3"/>
    <s v="Direção da Educação, Formação Profissional, Emprego"/>
    <s v="ORI"/>
    <x v="0"/>
    <m/>
    <x v="0"/>
    <x v="0"/>
    <x v="0"/>
    <x v="0"/>
    <x v="0"/>
    <x v="0"/>
    <x v="0"/>
    <x v="0"/>
    <x v="0"/>
    <x v="0"/>
    <x v="0"/>
    <s v="Direção da Educação, Formação Profissional, Emprego"/>
    <x v="0"/>
    <x v="0"/>
    <x v="0"/>
    <x v="0"/>
    <x v="0"/>
    <x v="0"/>
    <x v="0"/>
    <s v="000721"/>
    <x v="0"/>
    <x v="0"/>
    <x v="3"/>
    <x v="0"/>
    <s v="Pagamento de salário referente a 03-2022"/>
  </r>
  <r>
    <x v="1"/>
    <n v="0"/>
    <n v="0"/>
    <n v="0"/>
    <n v="71"/>
    <x v="4506"/>
    <x v="0"/>
    <x v="1"/>
    <x v="0"/>
    <s v="03.16.23"/>
    <x v="28"/>
    <x v="0"/>
    <x v="5"/>
    <s v="Direção da Educação, Formação Profissional, Emprego"/>
    <s v="03.16.23"/>
    <s v="Direção da Educação, Formação Profissional, Emprego"/>
    <s v="03.16.23"/>
    <x v="62"/>
    <x v="0"/>
    <x v="1"/>
    <x v="1"/>
    <x v="0"/>
    <x v="0"/>
    <x v="2"/>
    <x v="0"/>
    <x v="2"/>
    <s v="2022-03-23"/>
    <x v="1"/>
    <n v="71"/>
    <x v="0"/>
    <m/>
    <x v="0"/>
    <m/>
    <x v="34"/>
    <n v="100474707"/>
    <x v="0"/>
    <x v="4"/>
    <s v="Direção da Educação, Formação Profissional, Emprego"/>
    <s v="ORI"/>
    <x v="0"/>
    <m/>
    <x v="0"/>
    <x v="0"/>
    <x v="0"/>
    <x v="0"/>
    <x v="0"/>
    <x v="0"/>
    <x v="0"/>
    <x v="1"/>
    <x v="0"/>
    <x v="0"/>
    <x v="0"/>
    <s v="Direção da Educação, Formação Profissional, Emprego"/>
    <x v="0"/>
    <x v="0"/>
    <x v="0"/>
    <x v="0"/>
    <x v="0"/>
    <x v="0"/>
    <x v="0"/>
    <s v="000721"/>
    <x v="0"/>
    <x v="0"/>
    <x v="4"/>
    <x v="0"/>
    <s v="Pagamento de salário referente a 03-2022"/>
  </r>
  <r>
    <x v="1"/>
    <n v="0"/>
    <n v="0"/>
    <n v="0"/>
    <n v="7"/>
    <x v="4506"/>
    <x v="0"/>
    <x v="1"/>
    <x v="0"/>
    <s v="03.16.23"/>
    <x v="28"/>
    <x v="0"/>
    <x v="5"/>
    <s v="Direção da Educação, Formação Profissional, Emprego"/>
    <s v="03.16.23"/>
    <s v="Direção da Educação, Formação Profissional, Emprego"/>
    <s v="03.16.23"/>
    <x v="14"/>
    <x v="0"/>
    <x v="1"/>
    <x v="1"/>
    <x v="0"/>
    <x v="0"/>
    <x v="2"/>
    <x v="0"/>
    <x v="2"/>
    <s v="2022-03-23"/>
    <x v="1"/>
    <n v="7"/>
    <x v="0"/>
    <m/>
    <x v="0"/>
    <m/>
    <x v="34"/>
    <n v="100474707"/>
    <x v="0"/>
    <x v="4"/>
    <s v="Direção da Educação, Formação Profissional, Emprego"/>
    <s v="ORI"/>
    <x v="0"/>
    <m/>
    <x v="0"/>
    <x v="0"/>
    <x v="0"/>
    <x v="0"/>
    <x v="0"/>
    <x v="0"/>
    <x v="0"/>
    <x v="0"/>
    <x v="0"/>
    <x v="0"/>
    <x v="0"/>
    <s v="Direção da Educação, Formação Profissional, Emprego"/>
    <x v="0"/>
    <x v="0"/>
    <x v="0"/>
    <x v="0"/>
    <x v="0"/>
    <x v="0"/>
    <x v="0"/>
    <s v="000721"/>
    <x v="0"/>
    <x v="0"/>
    <x v="4"/>
    <x v="0"/>
    <s v="Pagamento de salário referente a 03-2022"/>
  </r>
  <r>
    <x v="1"/>
    <n v="0"/>
    <n v="0"/>
    <n v="0"/>
    <n v="4786"/>
    <x v="4506"/>
    <x v="0"/>
    <x v="1"/>
    <x v="0"/>
    <s v="03.16.23"/>
    <x v="28"/>
    <x v="0"/>
    <x v="5"/>
    <s v="Direção da Educação, Formação Profissional, Emprego"/>
    <s v="03.16.23"/>
    <s v="Direção da Educação, Formação Profissional, Emprego"/>
    <s v="03.16.23"/>
    <x v="15"/>
    <x v="0"/>
    <x v="1"/>
    <x v="1"/>
    <x v="1"/>
    <x v="0"/>
    <x v="2"/>
    <x v="0"/>
    <x v="2"/>
    <s v="2022-03-23"/>
    <x v="1"/>
    <n v="4786"/>
    <x v="0"/>
    <m/>
    <x v="0"/>
    <m/>
    <x v="34"/>
    <n v="100474707"/>
    <x v="0"/>
    <x v="4"/>
    <s v="Direção da Educação, Formação Profissional, Emprego"/>
    <s v="ORI"/>
    <x v="0"/>
    <m/>
    <x v="0"/>
    <x v="0"/>
    <x v="0"/>
    <x v="0"/>
    <x v="0"/>
    <x v="0"/>
    <x v="0"/>
    <x v="0"/>
    <x v="0"/>
    <x v="0"/>
    <x v="0"/>
    <s v="Direção da Educação, Formação Profissional, Emprego"/>
    <x v="0"/>
    <x v="0"/>
    <x v="0"/>
    <x v="0"/>
    <x v="0"/>
    <x v="0"/>
    <x v="0"/>
    <s v="000721"/>
    <x v="0"/>
    <x v="0"/>
    <x v="4"/>
    <x v="0"/>
    <s v="Pagamento de salário referente a 03-2022"/>
  </r>
  <r>
    <x v="1"/>
    <n v="0"/>
    <n v="0"/>
    <n v="0"/>
    <n v="3"/>
    <x v="4506"/>
    <x v="0"/>
    <x v="1"/>
    <x v="0"/>
    <s v="03.16.23"/>
    <x v="28"/>
    <x v="0"/>
    <x v="5"/>
    <s v="Direção da Educação, Formação Profissional, Emprego"/>
    <s v="03.16.23"/>
    <s v="Direção da Educação, Formação Profissional, Emprego"/>
    <s v="03.16.23"/>
    <x v="62"/>
    <x v="0"/>
    <x v="1"/>
    <x v="1"/>
    <x v="0"/>
    <x v="0"/>
    <x v="2"/>
    <x v="0"/>
    <x v="2"/>
    <s v="2022-03-23"/>
    <x v="1"/>
    <n v="3"/>
    <x v="0"/>
    <m/>
    <x v="0"/>
    <m/>
    <x v="36"/>
    <n v="100478987"/>
    <x v="0"/>
    <x v="5"/>
    <s v="Direção da Educação, Formação Profissional, Emprego"/>
    <s v="ORI"/>
    <x v="0"/>
    <m/>
    <x v="0"/>
    <x v="0"/>
    <x v="0"/>
    <x v="0"/>
    <x v="0"/>
    <x v="0"/>
    <x v="0"/>
    <x v="1"/>
    <x v="0"/>
    <x v="0"/>
    <x v="0"/>
    <s v="Direção da Educação, Formação Profissional, Emprego"/>
    <x v="0"/>
    <x v="0"/>
    <x v="0"/>
    <x v="0"/>
    <x v="0"/>
    <x v="0"/>
    <x v="0"/>
    <s v="000721"/>
    <x v="0"/>
    <x v="0"/>
    <x v="5"/>
    <x v="0"/>
    <s v="Pagamento de salário referente a 03-2022"/>
  </r>
  <r>
    <x v="1"/>
    <n v="0"/>
    <n v="0"/>
    <n v="0"/>
    <n v="0"/>
    <x v="4506"/>
    <x v="0"/>
    <x v="1"/>
    <x v="0"/>
    <s v="03.16.23"/>
    <x v="28"/>
    <x v="0"/>
    <x v="5"/>
    <s v="Direção da Educação, Formação Profissional, Emprego"/>
    <s v="03.16.23"/>
    <s v="Direção da Educação, Formação Profissional, Emprego"/>
    <s v="03.16.23"/>
    <x v="14"/>
    <x v="0"/>
    <x v="1"/>
    <x v="1"/>
    <x v="0"/>
    <x v="0"/>
    <x v="2"/>
    <x v="0"/>
    <x v="2"/>
    <s v="2022-03-23"/>
    <x v="1"/>
    <n v="0"/>
    <x v="0"/>
    <m/>
    <x v="0"/>
    <m/>
    <x v="36"/>
    <n v="100478987"/>
    <x v="0"/>
    <x v="5"/>
    <s v="Direção da Educação, Formação Profissional, Emprego"/>
    <s v="ORI"/>
    <x v="0"/>
    <m/>
    <x v="0"/>
    <x v="0"/>
    <x v="0"/>
    <x v="0"/>
    <x v="0"/>
    <x v="0"/>
    <x v="0"/>
    <x v="0"/>
    <x v="0"/>
    <x v="0"/>
    <x v="0"/>
    <s v="Direção da Educação, Formação Profissional, Emprego"/>
    <x v="0"/>
    <x v="0"/>
    <x v="0"/>
    <x v="0"/>
    <x v="0"/>
    <x v="0"/>
    <x v="0"/>
    <s v="000721"/>
    <x v="0"/>
    <x v="0"/>
    <x v="5"/>
    <x v="0"/>
    <s v="Pagamento de salário referente a 03-2022"/>
  </r>
  <r>
    <x v="1"/>
    <n v="0"/>
    <n v="0"/>
    <n v="0"/>
    <n v="268"/>
    <x v="4506"/>
    <x v="0"/>
    <x v="1"/>
    <x v="0"/>
    <s v="03.16.23"/>
    <x v="28"/>
    <x v="0"/>
    <x v="5"/>
    <s v="Direção da Educação, Formação Profissional, Emprego"/>
    <s v="03.16.23"/>
    <s v="Direção da Educação, Formação Profissional, Emprego"/>
    <s v="03.16.23"/>
    <x v="15"/>
    <x v="0"/>
    <x v="1"/>
    <x v="1"/>
    <x v="1"/>
    <x v="0"/>
    <x v="2"/>
    <x v="0"/>
    <x v="2"/>
    <s v="2022-03-23"/>
    <x v="1"/>
    <n v="268"/>
    <x v="0"/>
    <m/>
    <x v="0"/>
    <m/>
    <x v="36"/>
    <n v="100478987"/>
    <x v="0"/>
    <x v="5"/>
    <s v="Direção da Educação, Formação Profissional, Emprego"/>
    <s v="ORI"/>
    <x v="0"/>
    <m/>
    <x v="0"/>
    <x v="0"/>
    <x v="0"/>
    <x v="0"/>
    <x v="0"/>
    <x v="0"/>
    <x v="0"/>
    <x v="0"/>
    <x v="0"/>
    <x v="0"/>
    <x v="0"/>
    <s v="Direção da Educação, Formação Profissional, Emprego"/>
    <x v="0"/>
    <x v="0"/>
    <x v="0"/>
    <x v="0"/>
    <x v="0"/>
    <x v="0"/>
    <x v="0"/>
    <s v="000721"/>
    <x v="0"/>
    <x v="0"/>
    <x v="5"/>
    <x v="0"/>
    <s v="Pagamento de salário referente a 03-2022"/>
  </r>
  <r>
    <x v="1"/>
    <n v="0"/>
    <n v="0"/>
    <n v="0"/>
    <n v="1422"/>
    <x v="4506"/>
    <x v="0"/>
    <x v="1"/>
    <x v="0"/>
    <s v="03.16.23"/>
    <x v="28"/>
    <x v="0"/>
    <x v="5"/>
    <s v="Direção da Educação, Formação Profissional, Emprego"/>
    <s v="03.16.23"/>
    <s v="Direção da Educação, Formação Profissional, Emprego"/>
    <s v="03.16.23"/>
    <x v="62"/>
    <x v="0"/>
    <x v="1"/>
    <x v="1"/>
    <x v="0"/>
    <x v="0"/>
    <x v="2"/>
    <x v="0"/>
    <x v="2"/>
    <s v="2022-03-23"/>
    <x v="1"/>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721"/>
    <x v="0"/>
    <x v="0"/>
    <x v="6"/>
    <x v="0"/>
    <s v="Pagamento de salário referente a 03-2022"/>
  </r>
  <r>
    <x v="1"/>
    <n v="0"/>
    <n v="0"/>
    <n v="0"/>
    <n v="141"/>
    <x v="4506"/>
    <x v="0"/>
    <x v="1"/>
    <x v="0"/>
    <s v="03.16.23"/>
    <x v="28"/>
    <x v="0"/>
    <x v="5"/>
    <s v="Direção da Educação, Formação Profissional, Emprego"/>
    <s v="03.16.23"/>
    <s v="Direção da Educação, Formação Profissional, Emprego"/>
    <s v="03.16.23"/>
    <x v="14"/>
    <x v="0"/>
    <x v="1"/>
    <x v="1"/>
    <x v="0"/>
    <x v="0"/>
    <x v="2"/>
    <x v="0"/>
    <x v="2"/>
    <s v="2022-03-23"/>
    <x v="1"/>
    <n v="141"/>
    <x v="0"/>
    <m/>
    <x v="0"/>
    <m/>
    <x v="33"/>
    <n v="100474706"/>
    <x v="0"/>
    <x v="6"/>
    <s v="Direção da Educação, Formação Profissional, Emprego"/>
    <s v="ORI"/>
    <x v="0"/>
    <m/>
    <x v="0"/>
    <x v="0"/>
    <x v="0"/>
    <x v="0"/>
    <x v="0"/>
    <x v="0"/>
    <x v="0"/>
    <x v="0"/>
    <x v="0"/>
    <x v="0"/>
    <x v="0"/>
    <s v="Direção da Educação, Formação Profissional, Emprego"/>
    <x v="0"/>
    <x v="0"/>
    <x v="0"/>
    <x v="0"/>
    <x v="0"/>
    <x v="0"/>
    <x v="0"/>
    <s v="000721"/>
    <x v="0"/>
    <x v="0"/>
    <x v="6"/>
    <x v="0"/>
    <s v="Pagamento de salário referente a 03-2022"/>
  </r>
  <r>
    <x v="1"/>
    <n v="0"/>
    <n v="0"/>
    <n v="0"/>
    <n v="95681"/>
    <x v="4506"/>
    <x v="0"/>
    <x v="1"/>
    <x v="0"/>
    <s v="03.16.23"/>
    <x v="28"/>
    <x v="0"/>
    <x v="5"/>
    <s v="Direção da Educação, Formação Profissional, Emprego"/>
    <s v="03.16.23"/>
    <s v="Direção da Educação, Formação Profissional, Emprego"/>
    <s v="03.16.23"/>
    <x v="15"/>
    <x v="0"/>
    <x v="1"/>
    <x v="1"/>
    <x v="1"/>
    <x v="0"/>
    <x v="2"/>
    <x v="0"/>
    <x v="2"/>
    <s v="2022-03-23"/>
    <x v="1"/>
    <n v="95681"/>
    <x v="0"/>
    <m/>
    <x v="0"/>
    <m/>
    <x v="33"/>
    <n v="100474706"/>
    <x v="0"/>
    <x v="6"/>
    <s v="Direção da Educação, Formação Profissional, Emprego"/>
    <s v="ORI"/>
    <x v="0"/>
    <m/>
    <x v="0"/>
    <x v="0"/>
    <x v="0"/>
    <x v="0"/>
    <x v="0"/>
    <x v="0"/>
    <x v="0"/>
    <x v="0"/>
    <x v="0"/>
    <x v="0"/>
    <x v="0"/>
    <s v="Direção da Educação, Formação Profissional, Emprego"/>
    <x v="0"/>
    <x v="0"/>
    <x v="0"/>
    <x v="0"/>
    <x v="0"/>
    <x v="0"/>
    <x v="0"/>
    <s v="000721"/>
    <x v="0"/>
    <x v="0"/>
    <x v="6"/>
    <x v="0"/>
    <s v="Pagamento de salário referente a 03-2022"/>
  </r>
  <r>
    <x v="1"/>
    <n v="0"/>
    <n v="0"/>
    <n v="0"/>
    <n v="16493"/>
    <x v="4506"/>
    <x v="0"/>
    <x v="1"/>
    <x v="0"/>
    <s v="03.16.23"/>
    <x v="28"/>
    <x v="0"/>
    <x v="5"/>
    <s v="Direção da Educação, Formação Profissional, Emprego"/>
    <s v="03.16.23"/>
    <s v="Direção da Educação, Formação Profissional, Emprego"/>
    <s v="03.16.23"/>
    <x v="62"/>
    <x v="0"/>
    <x v="1"/>
    <x v="1"/>
    <x v="0"/>
    <x v="0"/>
    <x v="2"/>
    <x v="0"/>
    <x v="2"/>
    <s v="2022-03-23"/>
    <x v="1"/>
    <n v="16493"/>
    <x v="0"/>
    <m/>
    <x v="0"/>
    <m/>
    <x v="22"/>
    <n v="100474693"/>
    <x v="0"/>
    <x v="0"/>
    <s v="Direção da Educação, Formação Profissional, Emprego"/>
    <s v="ORI"/>
    <x v="0"/>
    <m/>
    <x v="0"/>
    <x v="0"/>
    <x v="0"/>
    <x v="0"/>
    <x v="0"/>
    <x v="0"/>
    <x v="0"/>
    <x v="1"/>
    <x v="0"/>
    <x v="0"/>
    <x v="0"/>
    <s v="Direção da Educação, Formação Profissional, Emprego"/>
    <x v="0"/>
    <x v="0"/>
    <x v="0"/>
    <x v="0"/>
    <x v="0"/>
    <x v="0"/>
    <x v="0"/>
    <s v="000721"/>
    <x v="0"/>
    <x v="0"/>
    <x v="0"/>
    <x v="0"/>
    <s v="Pagamento de salário referente a 03-2022"/>
  </r>
  <r>
    <x v="1"/>
    <n v="0"/>
    <n v="0"/>
    <n v="0"/>
    <n v="1644"/>
    <x v="4506"/>
    <x v="0"/>
    <x v="1"/>
    <x v="0"/>
    <s v="03.16.23"/>
    <x v="28"/>
    <x v="0"/>
    <x v="5"/>
    <s v="Direção da Educação, Formação Profissional, Emprego"/>
    <s v="03.16.23"/>
    <s v="Direção da Educação, Formação Profissional, Emprego"/>
    <s v="03.16.23"/>
    <x v="14"/>
    <x v="0"/>
    <x v="1"/>
    <x v="1"/>
    <x v="0"/>
    <x v="0"/>
    <x v="2"/>
    <x v="0"/>
    <x v="2"/>
    <s v="2022-03-23"/>
    <x v="1"/>
    <n v="1644"/>
    <x v="0"/>
    <m/>
    <x v="0"/>
    <m/>
    <x v="22"/>
    <n v="100474693"/>
    <x v="0"/>
    <x v="0"/>
    <s v="Direção da Educação, Formação Profissional, Emprego"/>
    <s v="ORI"/>
    <x v="0"/>
    <m/>
    <x v="0"/>
    <x v="0"/>
    <x v="0"/>
    <x v="0"/>
    <x v="0"/>
    <x v="0"/>
    <x v="0"/>
    <x v="0"/>
    <x v="0"/>
    <x v="0"/>
    <x v="0"/>
    <s v="Direção da Educação, Formação Profissional, Emprego"/>
    <x v="0"/>
    <x v="0"/>
    <x v="0"/>
    <x v="0"/>
    <x v="0"/>
    <x v="0"/>
    <x v="0"/>
    <s v="000721"/>
    <x v="0"/>
    <x v="0"/>
    <x v="0"/>
    <x v="0"/>
    <s v="Pagamento de salário referente a 03-2022"/>
  </r>
  <r>
    <x v="1"/>
    <n v="0"/>
    <n v="0"/>
    <n v="0"/>
    <n v="1109169"/>
    <x v="4506"/>
    <x v="0"/>
    <x v="1"/>
    <x v="0"/>
    <s v="03.16.23"/>
    <x v="28"/>
    <x v="0"/>
    <x v="5"/>
    <s v="Direção da Educação, Formação Profissional, Emprego"/>
    <s v="03.16.23"/>
    <s v="Direção da Educação, Formação Profissional, Emprego"/>
    <s v="03.16.23"/>
    <x v="15"/>
    <x v="0"/>
    <x v="1"/>
    <x v="1"/>
    <x v="1"/>
    <x v="0"/>
    <x v="2"/>
    <x v="0"/>
    <x v="2"/>
    <s v="2022-03-23"/>
    <x v="1"/>
    <n v="1109169"/>
    <x v="0"/>
    <m/>
    <x v="0"/>
    <m/>
    <x v="22"/>
    <n v="100474693"/>
    <x v="0"/>
    <x v="0"/>
    <s v="Direção da Educação, Formação Profissional, Emprego"/>
    <s v="ORI"/>
    <x v="0"/>
    <m/>
    <x v="0"/>
    <x v="0"/>
    <x v="0"/>
    <x v="0"/>
    <x v="0"/>
    <x v="0"/>
    <x v="0"/>
    <x v="0"/>
    <x v="0"/>
    <x v="0"/>
    <x v="0"/>
    <s v="Direção da Educação, Formação Profissional, Emprego"/>
    <x v="0"/>
    <x v="0"/>
    <x v="0"/>
    <x v="0"/>
    <x v="0"/>
    <x v="0"/>
    <x v="0"/>
    <s v="000721"/>
    <x v="0"/>
    <x v="0"/>
    <x v="0"/>
    <x v="0"/>
    <s v="Pagamento de salário referente a 03-2022"/>
  </r>
  <r>
    <x v="1"/>
    <n v="0"/>
    <n v="0"/>
    <n v="0"/>
    <n v="395"/>
    <x v="4507"/>
    <x v="0"/>
    <x v="1"/>
    <x v="0"/>
    <s v="03.16.17"/>
    <x v="49"/>
    <x v="0"/>
    <x v="5"/>
    <s v="Direção Proteção Civil"/>
    <s v="03.16.17"/>
    <s v="Direção Proteção Civil"/>
    <s v="03.16.17"/>
    <x v="60"/>
    <x v="0"/>
    <x v="1"/>
    <x v="1"/>
    <x v="0"/>
    <x v="0"/>
    <x v="2"/>
    <x v="0"/>
    <x v="2"/>
    <s v="2022-03-23"/>
    <x v="1"/>
    <n v="395"/>
    <x v="0"/>
    <m/>
    <x v="0"/>
    <m/>
    <x v="37"/>
    <n v="100479277"/>
    <x v="0"/>
    <x v="3"/>
    <s v="Direção Proteção Civil"/>
    <s v="ORI"/>
    <x v="0"/>
    <m/>
    <x v="0"/>
    <x v="0"/>
    <x v="0"/>
    <x v="0"/>
    <x v="0"/>
    <x v="0"/>
    <x v="0"/>
    <x v="0"/>
    <x v="0"/>
    <x v="0"/>
    <x v="0"/>
    <s v="Direção Proteção Civil"/>
    <x v="0"/>
    <x v="0"/>
    <x v="0"/>
    <x v="0"/>
    <x v="0"/>
    <x v="0"/>
    <x v="0"/>
    <s v="000745"/>
    <x v="0"/>
    <x v="0"/>
    <x v="3"/>
    <x v="0"/>
    <s v="Pagamento de salário referente a 03-2022"/>
  </r>
  <r>
    <x v="1"/>
    <n v="0"/>
    <n v="0"/>
    <n v="0"/>
    <n v="336"/>
    <x v="4507"/>
    <x v="0"/>
    <x v="1"/>
    <x v="0"/>
    <s v="03.16.17"/>
    <x v="49"/>
    <x v="0"/>
    <x v="5"/>
    <s v="Direção Proteção Civil"/>
    <s v="03.16.17"/>
    <s v="Direção Proteção Civil"/>
    <s v="03.16.17"/>
    <x v="62"/>
    <x v="0"/>
    <x v="1"/>
    <x v="1"/>
    <x v="0"/>
    <x v="0"/>
    <x v="2"/>
    <x v="0"/>
    <x v="2"/>
    <s v="2022-03-23"/>
    <x v="1"/>
    <n v="336"/>
    <x v="0"/>
    <m/>
    <x v="0"/>
    <m/>
    <x v="37"/>
    <n v="100479277"/>
    <x v="0"/>
    <x v="3"/>
    <s v="Direção Proteção Civil"/>
    <s v="ORI"/>
    <x v="0"/>
    <m/>
    <x v="0"/>
    <x v="0"/>
    <x v="0"/>
    <x v="0"/>
    <x v="0"/>
    <x v="0"/>
    <x v="0"/>
    <x v="1"/>
    <x v="0"/>
    <x v="0"/>
    <x v="0"/>
    <s v="Direção Proteção Civil"/>
    <x v="0"/>
    <x v="0"/>
    <x v="0"/>
    <x v="0"/>
    <x v="0"/>
    <x v="0"/>
    <x v="0"/>
    <s v="000745"/>
    <x v="0"/>
    <x v="0"/>
    <x v="3"/>
    <x v="0"/>
    <s v="Pagamento de salário referente a 03-2022"/>
  </r>
  <r>
    <x v="1"/>
    <n v="0"/>
    <n v="0"/>
    <n v="0"/>
    <n v="2052"/>
    <x v="4507"/>
    <x v="0"/>
    <x v="1"/>
    <x v="0"/>
    <s v="03.16.17"/>
    <x v="49"/>
    <x v="0"/>
    <x v="5"/>
    <s v="Direção Proteção Civil"/>
    <s v="03.16.17"/>
    <s v="Direção Proteção Civil"/>
    <s v="03.16.17"/>
    <x v="15"/>
    <x v="0"/>
    <x v="1"/>
    <x v="1"/>
    <x v="1"/>
    <x v="0"/>
    <x v="2"/>
    <x v="0"/>
    <x v="2"/>
    <s v="2022-03-23"/>
    <x v="1"/>
    <n v="2052"/>
    <x v="0"/>
    <m/>
    <x v="0"/>
    <m/>
    <x v="37"/>
    <n v="100479277"/>
    <x v="0"/>
    <x v="3"/>
    <s v="Direção Proteção Civil"/>
    <s v="ORI"/>
    <x v="0"/>
    <m/>
    <x v="0"/>
    <x v="0"/>
    <x v="0"/>
    <x v="0"/>
    <x v="0"/>
    <x v="0"/>
    <x v="0"/>
    <x v="0"/>
    <x v="0"/>
    <x v="0"/>
    <x v="0"/>
    <s v="Direção Proteção Civil"/>
    <x v="0"/>
    <x v="0"/>
    <x v="0"/>
    <x v="0"/>
    <x v="0"/>
    <x v="0"/>
    <x v="0"/>
    <s v="000745"/>
    <x v="0"/>
    <x v="0"/>
    <x v="3"/>
    <x v="0"/>
    <s v="Pagamento de salário referente a 03-2022"/>
  </r>
  <r>
    <x v="1"/>
    <n v="0"/>
    <n v="0"/>
    <n v="0"/>
    <n v="133"/>
    <x v="4507"/>
    <x v="0"/>
    <x v="1"/>
    <x v="0"/>
    <s v="03.16.17"/>
    <x v="49"/>
    <x v="0"/>
    <x v="5"/>
    <s v="Direção Proteção Civil"/>
    <s v="03.16.17"/>
    <s v="Direção Proteção Civil"/>
    <s v="03.16.17"/>
    <x v="60"/>
    <x v="0"/>
    <x v="1"/>
    <x v="1"/>
    <x v="0"/>
    <x v="0"/>
    <x v="2"/>
    <x v="0"/>
    <x v="2"/>
    <s v="2022-03-23"/>
    <x v="1"/>
    <n v="133"/>
    <x v="0"/>
    <m/>
    <x v="0"/>
    <m/>
    <x v="36"/>
    <n v="100478987"/>
    <x v="0"/>
    <x v="5"/>
    <s v="Direção Proteção Civil"/>
    <s v="ORI"/>
    <x v="0"/>
    <m/>
    <x v="0"/>
    <x v="0"/>
    <x v="0"/>
    <x v="0"/>
    <x v="0"/>
    <x v="0"/>
    <x v="0"/>
    <x v="0"/>
    <x v="0"/>
    <x v="0"/>
    <x v="0"/>
    <s v="Direção Proteção Civil"/>
    <x v="0"/>
    <x v="0"/>
    <x v="0"/>
    <x v="0"/>
    <x v="0"/>
    <x v="0"/>
    <x v="0"/>
    <s v="000745"/>
    <x v="0"/>
    <x v="0"/>
    <x v="5"/>
    <x v="0"/>
    <s v="Pagamento de salário referente a 03-2022"/>
  </r>
  <r>
    <x v="1"/>
    <n v="0"/>
    <n v="0"/>
    <n v="0"/>
    <n v="113"/>
    <x v="4507"/>
    <x v="0"/>
    <x v="1"/>
    <x v="0"/>
    <s v="03.16.17"/>
    <x v="49"/>
    <x v="0"/>
    <x v="5"/>
    <s v="Direção Proteção Civil"/>
    <s v="03.16.17"/>
    <s v="Direção Proteção Civil"/>
    <s v="03.16.17"/>
    <x v="62"/>
    <x v="0"/>
    <x v="1"/>
    <x v="1"/>
    <x v="0"/>
    <x v="0"/>
    <x v="2"/>
    <x v="0"/>
    <x v="2"/>
    <s v="2022-03-23"/>
    <x v="1"/>
    <n v="113"/>
    <x v="0"/>
    <m/>
    <x v="0"/>
    <m/>
    <x v="36"/>
    <n v="100478987"/>
    <x v="0"/>
    <x v="5"/>
    <s v="Direção Proteção Civil"/>
    <s v="ORI"/>
    <x v="0"/>
    <m/>
    <x v="0"/>
    <x v="0"/>
    <x v="0"/>
    <x v="0"/>
    <x v="0"/>
    <x v="0"/>
    <x v="0"/>
    <x v="1"/>
    <x v="0"/>
    <x v="0"/>
    <x v="0"/>
    <s v="Direção Proteção Civil"/>
    <x v="0"/>
    <x v="0"/>
    <x v="0"/>
    <x v="0"/>
    <x v="0"/>
    <x v="0"/>
    <x v="0"/>
    <s v="000745"/>
    <x v="0"/>
    <x v="0"/>
    <x v="5"/>
    <x v="0"/>
    <s v="Pagamento de salário referente a 03-2022"/>
  </r>
  <r>
    <x v="1"/>
    <n v="0"/>
    <n v="0"/>
    <n v="0"/>
    <n v="695"/>
    <x v="4507"/>
    <x v="0"/>
    <x v="1"/>
    <x v="0"/>
    <s v="03.16.17"/>
    <x v="49"/>
    <x v="0"/>
    <x v="5"/>
    <s v="Direção Proteção Civil"/>
    <s v="03.16.17"/>
    <s v="Direção Proteção Civil"/>
    <s v="03.16.17"/>
    <x v="15"/>
    <x v="0"/>
    <x v="1"/>
    <x v="1"/>
    <x v="1"/>
    <x v="0"/>
    <x v="2"/>
    <x v="0"/>
    <x v="2"/>
    <s v="2022-03-23"/>
    <x v="1"/>
    <n v="695"/>
    <x v="0"/>
    <m/>
    <x v="0"/>
    <m/>
    <x v="36"/>
    <n v="100478987"/>
    <x v="0"/>
    <x v="5"/>
    <s v="Direção Proteção Civil"/>
    <s v="ORI"/>
    <x v="0"/>
    <m/>
    <x v="0"/>
    <x v="0"/>
    <x v="0"/>
    <x v="0"/>
    <x v="0"/>
    <x v="0"/>
    <x v="0"/>
    <x v="0"/>
    <x v="0"/>
    <x v="0"/>
    <x v="0"/>
    <s v="Direção Proteção Civil"/>
    <x v="0"/>
    <x v="0"/>
    <x v="0"/>
    <x v="0"/>
    <x v="0"/>
    <x v="0"/>
    <x v="0"/>
    <s v="000745"/>
    <x v="0"/>
    <x v="0"/>
    <x v="5"/>
    <x v="0"/>
    <s v="Pagamento de salário referente a 03-2022"/>
  </r>
  <r>
    <x v="1"/>
    <n v="0"/>
    <n v="0"/>
    <n v="0"/>
    <n v="1309"/>
    <x v="4507"/>
    <x v="0"/>
    <x v="1"/>
    <x v="0"/>
    <s v="03.16.17"/>
    <x v="49"/>
    <x v="0"/>
    <x v="5"/>
    <s v="Direção Proteção Civil"/>
    <s v="03.16.17"/>
    <s v="Direção Proteção Civil"/>
    <s v="03.16.17"/>
    <x v="60"/>
    <x v="0"/>
    <x v="1"/>
    <x v="1"/>
    <x v="0"/>
    <x v="0"/>
    <x v="2"/>
    <x v="0"/>
    <x v="2"/>
    <s v="2022-03-23"/>
    <x v="1"/>
    <n v="1309"/>
    <x v="0"/>
    <m/>
    <x v="0"/>
    <m/>
    <x v="33"/>
    <n v="100474706"/>
    <x v="0"/>
    <x v="6"/>
    <s v="Direção Proteção Civil"/>
    <s v="ORI"/>
    <x v="0"/>
    <m/>
    <x v="0"/>
    <x v="0"/>
    <x v="0"/>
    <x v="0"/>
    <x v="0"/>
    <x v="0"/>
    <x v="0"/>
    <x v="0"/>
    <x v="0"/>
    <x v="0"/>
    <x v="0"/>
    <s v="Direção Proteção Civil"/>
    <x v="0"/>
    <x v="0"/>
    <x v="0"/>
    <x v="0"/>
    <x v="0"/>
    <x v="0"/>
    <x v="0"/>
    <s v="000745"/>
    <x v="0"/>
    <x v="0"/>
    <x v="6"/>
    <x v="0"/>
    <s v="Pagamento de salário referente a 03-2022"/>
  </r>
  <r>
    <x v="1"/>
    <n v="0"/>
    <n v="0"/>
    <n v="0"/>
    <n v="1113"/>
    <x v="4507"/>
    <x v="0"/>
    <x v="1"/>
    <x v="0"/>
    <s v="03.16.17"/>
    <x v="49"/>
    <x v="0"/>
    <x v="5"/>
    <s v="Direção Proteção Civil"/>
    <s v="03.16.17"/>
    <s v="Direção Proteção Civil"/>
    <s v="03.16.17"/>
    <x v="62"/>
    <x v="0"/>
    <x v="1"/>
    <x v="1"/>
    <x v="0"/>
    <x v="0"/>
    <x v="2"/>
    <x v="0"/>
    <x v="2"/>
    <s v="2022-03-23"/>
    <x v="1"/>
    <n v="1113"/>
    <x v="0"/>
    <m/>
    <x v="0"/>
    <m/>
    <x v="33"/>
    <n v="100474706"/>
    <x v="0"/>
    <x v="6"/>
    <s v="Direção Proteção Civil"/>
    <s v="ORI"/>
    <x v="0"/>
    <m/>
    <x v="0"/>
    <x v="0"/>
    <x v="0"/>
    <x v="0"/>
    <x v="0"/>
    <x v="0"/>
    <x v="0"/>
    <x v="1"/>
    <x v="0"/>
    <x v="0"/>
    <x v="0"/>
    <s v="Direção Proteção Civil"/>
    <x v="0"/>
    <x v="0"/>
    <x v="0"/>
    <x v="0"/>
    <x v="0"/>
    <x v="0"/>
    <x v="0"/>
    <s v="000745"/>
    <x v="0"/>
    <x v="0"/>
    <x v="6"/>
    <x v="0"/>
    <s v="Pagamento de salário referente a 03-2022"/>
  </r>
  <r>
    <x v="1"/>
    <n v="0"/>
    <n v="0"/>
    <n v="0"/>
    <n v="6786"/>
    <x v="4507"/>
    <x v="0"/>
    <x v="1"/>
    <x v="0"/>
    <s v="03.16.17"/>
    <x v="49"/>
    <x v="0"/>
    <x v="5"/>
    <s v="Direção Proteção Civil"/>
    <s v="03.16.17"/>
    <s v="Direção Proteção Civil"/>
    <s v="03.16.17"/>
    <x v="15"/>
    <x v="0"/>
    <x v="1"/>
    <x v="1"/>
    <x v="1"/>
    <x v="0"/>
    <x v="2"/>
    <x v="0"/>
    <x v="2"/>
    <s v="2022-03-23"/>
    <x v="1"/>
    <n v="6786"/>
    <x v="0"/>
    <m/>
    <x v="0"/>
    <m/>
    <x v="33"/>
    <n v="100474706"/>
    <x v="0"/>
    <x v="6"/>
    <s v="Direção Proteção Civil"/>
    <s v="ORI"/>
    <x v="0"/>
    <m/>
    <x v="0"/>
    <x v="0"/>
    <x v="0"/>
    <x v="0"/>
    <x v="0"/>
    <x v="0"/>
    <x v="0"/>
    <x v="0"/>
    <x v="0"/>
    <x v="0"/>
    <x v="0"/>
    <s v="Direção Proteção Civil"/>
    <x v="0"/>
    <x v="0"/>
    <x v="0"/>
    <x v="0"/>
    <x v="0"/>
    <x v="0"/>
    <x v="0"/>
    <s v="000745"/>
    <x v="0"/>
    <x v="0"/>
    <x v="6"/>
    <x v="0"/>
    <s v="Pagamento de salário referente a 03-2022"/>
  </r>
  <r>
    <x v="1"/>
    <n v="0"/>
    <n v="0"/>
    <n v="0"/>
    <n v="20381"/>
    <x v="4507"/>
    <x v="0"/>
    <x v="1"/>
    <x v="0"/>
    <s v="03.16.17"/>
    <x v="49"/>
    <x v="0"/>
    <x v="5"/>
    <s v="Direção Proteção Civil"/>
    <s v="03.16.17"/>
    <s v="Direção Proteção Civil"/>
    <s v="03.16.17"/>
    <x v="60"/>
    <x v="0"/>
    <x v="1"/>
    <x v="1"/>
    <x v="0"/>
    <x v="0"/>
    <x v="2"/>
    <x v="0"/>
    <x v="2"/>
    <s v="2022-03-23"/>
    <x v="1"/>
    <n v="20381"/>
    <x v="0"/>
    <m/>
    <x v="0"/>
    <m/>
    <x v="22"/>
    <n v="100474693"/>
    <x v="0"/>
    <x v="0"/>
    <s v="Direção Proteção Civil"/>
    <s v="ORI"/>
    <x v="0"/>
    <m/>
    <x v="0"/>
    <x v="0"/>
    <x v="0"/>
    <x v="0"/>
    <x v="0"/>
    <x v="0"/>
    <x v="0"/>
    <x v="0"/>
    <x v="0"/>
    <x v="0"/>
    <x v="0"/>
    <s v="Direção Proteção Civil"/>
    <x v="0"/>
    <x v="0"/>
    <x v="0"/>
    <x v="0"/>
    <x v="0"/>
    <x v="0"/>
    <x v="0"/>
    <s v="000745"/>
    <x v="0"/>
    <x v="0"/>
    <x v="0"/>
    <x v="0"/>
    <s v="Pagamento de salário referente a 03-2022"/>
  </r>
  <r>
    <x v="1"/>
    <n v="0"/>
    <n v="0"/>
    <n v="0"/>
    <n v="17319"/>
    <x v="4507"/>
    <x v="0"/>
    <x v="1"/>
    <x v="0"/>
    <s v="03.16.17"/>
    <x v="49"/>
    <x v="0"/>
    <x v="5"/>
    <s v="Direção Proteção Civil"/>
    <s v="03.16.17"/>
    <s v="Direção Proteção Civil"/>
    <s v="03.16.17"/>
    <x v="62"/>
    <x v="0"/>
    <x v="1"/>
    <x v="1"/>
    <x v="0"/>
    <x v="0"/>
    <x v="2"/>
    <x v="0"/>
    <x v="2"/>
    <s v="2022-03-23"/>
    <x v="1"/>
    <n v="17319"/>
    <x v="0"/>
    <m/>
    <x v="0"/>
    <m/>
    <x v="22"/>
    <n v="100474693"/>
    <x v="0"/>
    <x v="0"/>
    <s v="Direção Proteção Civil"/>
    <s v="ORI"/>
    <x v="0"/>
    <m/>
    <x v="0"/>
    <x v="0"/>
    <x v="0"/>
    <x v="0"/>
    <x v="0"/>
    <x v="0"/>
    <x v="0"/>
    <x v="1"/>
    <x v="0"/>
    <x v="0"/>
    <x v="0"/>
    <s v="Direção Proteção Civil"/>
    <x v="0"/>
    <x v="0"/>
    <x v="0"/>
    <x v="0"/>
    <x v="0"/>
    <x v="0"/>
    <x v="0"/>
    <s v="000745"/>
    <x v="0"/>
    <x v="0"/>
    <x v="0"/>
    <x v="0"/>
    <s v="Pagamento de salário referente a 03-2022"/>
  </r>
  <r>
    <x v="1"/>
    <n v="0"/>
    <n v="0"/>
    <n v="0"/>
    <n v="105564"/>
    <x v="4507"/>
    <x v="0"/>
    <x v="1"/>
    <x v="0"/>
    <s v="03.16.17"/>
    <x v="49"/>
    <x v="0"/>
    <x v="5"/>
    <s v="Direção Proteção Civil"/>
    <s v="03.16.17"/>
    <s v="Direção Proteção Civil"/>
    <s v="03.16.17"/>
    <x v="15"/>
    <x v="0"/>
    <x v="1"/>
    <x v="1"/>
    <x v="1"/>
    <x v="0"/>
    <x v="2"/>
    <x v="0"/>
    <x v="2"/>
    <s v="2022-03-23"/>
    <x v="1"/>
    <n v="105564"/>
    <x v="0"/>
    <m/>
    <x v="0"/>
    <m/>
    <x v="22"/>
    <n v="100474693"/>
    <x v="0"/>
    <x v="0"/>
    <s v="Direção Proteção Civil"/>
    <s v="ORI"/>
    <x v="0"/>
    <m/>
    <x v="0"/>
    <x v="0"/>
    <x v="0"/>
    <x v="0"/>
    <x v="0"/>
    <x v="0"/>
    <x v="0"/>
    <x v="0"/>
    <x v="0"/>
    <x v="0"/>
    <x v="0"/>
    <s v="Direção Proteção Civil"/>
    <x v="0"/>
    <x v="0"/>
    <x v="0"/>
    <x v="0"/>
    <x v="0"/>
    <x v="0"/>
    <x v="0"/>
    <s v="000745"/>
    <x v="0"/>
    <x v="0"/>
    <x v="0"/>
    <x v="0"/>
    <s v="Pagamento de salário referente a 03-2022"/>
  </r>
  <r>
    <x v="1"/>
    <n v="0"/>
    <n v="0"/>
    <n v="0"/>
    <n v="1361"/>
    <x v="4508"/>
    <x v="0"/>
    <x v="1"/>
    <x v="0"/>
    <s v="03.16.22"/>
    <x v="59"/>
    <x v="0"/>
    <x v="5"/>
    <s v="Direção da Habitação"/>
    <s v="03.16.22"/>
    <s v="Direção da Habitação"/>
    <s v="03.16.22"/>
    <x v="13"/>
    <x v="0"/>
    <x v="1"/>
    <x v="5"/>
    <x v="0"/>
    <x v="0"/>
    <x v="2"/>
    <x v="0"/>
    <x v="2"/>
    <s v="2022-03-23"/>
    <x v="1"/>
    <n v="1361"/>
    <x v="0"/>
    <m/>
    <x v="0"/>
    <m/>
    <x v="3"/>
    <n v="100474696"/>
    <x v="0"/>
    <x v="1"/>
    <s v="Direção da Habitação"/>
    <s v="ORI"/>
    <x v="0"/>
    <m/>
    <x v="0"/>
    <x v="0"/>
    <x v="0"/>
    <x v="0"/>
    <x v="0"/>
    <x v="0"/>
    <x v="0"/>
    <x v="0"/>
    <x v="0"/>
    <x v="0"/>
    <x v="0"/>
    <s v="Direção da Habitação"/>
    <x v="0"/>
    <x v="0"/>
    <x v="0"/>
    <x v="0"/>
    <x v="0"/>
    <x v="0"/>
    <x v="0"/>
    <s v="000741"/>
    <x v="0"/>
    <x v="0"/>
    <x v="1"/>
    <x v="0"/>
    <s v="Pagamento de salário referente a 03-2022"/>
  </r>
  <r>
    <x v="1"/>
    <n v="0"/>
    <n v="0"/>
    <n v="0"/>
    <n v="13618"/>
    <x v="4508"/>
    <x v="0"/>
    <x v="1"/>
    <x v="0"/>
    <s v="03.16.22"/>
    <x v="59"/>
    <x v="0"/>
    <x v="5"/>
    <s v="Direção da Habitação"/>
    <s v="03.16.22"/>
    <s v="Direção da Habitação"/>
    <s v="03.16.22"/>
    <x v="17"/>
    <x v="0"/>
    <x v="1"/>
    <x v="1"/>
    <x v="1"/>
    <x v="0"/>
    <x v="2"/>
    <x v="0"/>
    <x v="2"/>
    <s v="2022-03-23"/>
    <x v="1"/>
    <n v="13618"/>
    <x v="0"/>
    <m/>
    <x v="0"/>
    <m/>
    <x v="3"/>
    <n v="100474696"/>
    <x v="0"/>
    <x v="1"/>
    <s v="Direção da Habitação"/>
    <s v="ORI"/>
    <x v="0"/>
    <m/>
    <x v="0"/>
    <x v="0"/>
    <x v="0"/>
    <x v="0"/>
    <x v="0"/>
    <x v="0"/>
    <x v="0"/>
    <x v="0"/>
    <x v="0"/>
    <x v="0"/>
    <x v="0"/>
    <s v="Direção da Habitação"/>
    <x v="0"/>
    <x v="0"/>
    <x v="0"/>
    <x v="0"/>
    <x v="0"/>
    <x v="0"/>
    <x v="0"/>
    <s v="000741"/>
    <x v="0"/>
    <x v="0"/>
    <x v="1"/>
    <x v="0"/>
    <s v="Pagamento de salário referente a 03-2022"/>
  </r>
  <r>
    <x v="1"/>
    <n v="0"/>
    <n v="0"/>
    <n v="0"/>
    <n v="890"/>
    <x v="4508"/>
    <x v="0"/>
    <x v="1"/>
    <x v="0"/>
    <s v="03.16.22"/>
    <x v="59"/>
    <x v="0"/>
    <x v="5"/>
    <s v="Direção da Habitação"/>
    <s v="03.16.22"/>
    <s v="Direção da Habitação"/>
    <s v="03.16.22"/>
    <x v="13"/>
    <x v="0"/>
    <x v="1"/>
    <x v="5"/>
    <x v="0"/>
    <x v="0"/>
    <x v="2"/>
    <x v="0"/>
    <x v="2"/>
    <s v="2022-03-23"/>
    <x v="1"/>
    <n v="890"/>
    <x v="0"/>
    <m/>
    <x v="0"/>
    <m/>
    <x v="33"/>
    <n v="100474706"/>
    <x v="0"/>
    <x v="6"/>
    <s v="Direção da Habitação"/>
    <s v="ORI"/>
    <x v="0"/>
    <m/>
    <x v="0"/>
    <x v="0"/>
    <x v="0"/>
    <x v="0"/>
    <x v="0"/>
    <x v="0"/>
    <x v="0"/>
    <x v="0"/>
    <x v="0"/>
    <x v="0"/>
    <x v="0"/>
    <s v="Direção da Habitação"/>
    <x v="0"/>
    <x v="0"/>
    <x v="0"/>
    <x v="0"/>
    <x v="0"/>
    <x v="0"/>
    <x v="0"/>
    <s v="000741"/>
    <x v="0"/>
    <x v="0"/>
    <x v="6"/>
    <x v="0"/>
    <s v="Pagamento de salário referente a 03-2022"/>
  </r>
  <r>
    <x v="1"/>
    <n v="0"/>
    <n v="0"/>
    <n v="0"/>
    <n v="8902"/>
    <x v="4508"/>
    <x v="0"/>
    <x v="1"/>
    <x v="0"/>
    <s v="03.16.22"/>
    <x v="59"/>
    <x v="0"/>
    <x v="5"/>
    <s v="Direção da Habitação"/>
    <s v="03.16.22"/>
    <s v="Direção da Habitação"/>
    <s v="03.16.22"/>
    <x v="17"/>
    <x v="0"/>
    <x v="1"/>
    <x v="1"/>
    <x v="1"/>
    <x v="0"/>
    <x v="2"/>
    <x v="0"/>
    <x v="2"/>
    <s v="2022-03-23"/>
    <x v="1"/>
    <n v="8902"/>
    <x v="0"/>
    <m/>
    <x v="0"/>
    <m/>
    <x v="33"/>
    <n v="100474706"/>
    <x v="0"/>
    <x v="6"/>
    <s v="Direção da Habitação"/>
    <s v="ORI"/>
    <x v="0"/>
    <m/>
    <x v="0"/>
    <x v="0"/>
    <x v="0"/>
    <x v="0"/>
    <x v="0"/>
    <x v="0"/>
    <x v="0"/>
    <x v="0"/>
    <x v="0"/>
    <x v="0"/>
    <x v="0"/>
    <s v="Direção da Habitação"/>
    <x v="0"/>
    <x v="0"/>
    <x v="0"/>
    <x v="0"/>
    <x v="0"/>
    <x v="0"/>
    <x v="0"/>
    <s v="000741"/>
    <x v="0"/>
    <x v="0"/>
    <x v="6"/>
    <x v="0"/>
    <s v="Pagamento de salário referente a 03-2022"/>
  </r>
  <r>
    <x v="1"/>
    <n v="0"/>
    <n v="0"/>
    <n v="0"/>
    <n v="9989"/>
    <x v="4508"/>
    <x v="0"/>
    <x v="1"/>
    <x v="0"/>
    <s v="03.16.22"/>
    <x v="59"/>
    <x v="0"/>
    <x v="5"/>
    <s v="Direção da Habitação"/>
    <s v="03.16.22"/>
    <s v="Direção da Habitação"/>
    <s v="03.16.22"/>
    <x v="13"/>
    <x v="0"/>
    <x v="1"/>
    <x v="5"/>
    <x v="0"/>
    <x v="0"/>
    <x v="2"/>
    <x v="0"/>
    <x v="2"/>
    <s v="2022-03-23"/>
    <x v="1"/>
    <n v="9989"/>
    <x v="0"/>
    <m/>
    <x v="0"/>
    <m/>
    <x v="22"/>
    <n v="100474693"/>
    <x v="0"/>
    <x v="0"/>
    <s v="Direção da Habitação"/>
    <s v="ORI"/>
    <x v="0"/>
    <m/>
    <x v="0"/>
    <x v="0"/>
    <x v="0"/>
    <x v="0"/>
    <x v="0"/>
    <x v="0"/>
    <x v="0"/>
    <x v="0"/>
    <x v="0"/>
    <x v="0"/>
    <x v="0"/>
    <s v="Direção da Habitação"/>
    <x v="0"/>
    <x v="0"/>
    <x v="0"/>
    <x v="0"/>
    <x v="0"/>
    <x v="0"/>
    <x v="0"/>
    <s v="000741"/>
    <x v="0"/>
    <x v="0"/>
    <x v="0"/>
    <x v="0"/>
    <s v="Pagamento de salário referente a 03-2022"/>
  </r>
  <r>
    <x v="1"/>
    <n v="0"/>
    <n v="0"/>
    <n v="0"/>
    <n v="99880"/>
    <x v="4508"/>
    <x v="0"/>
    <x v="1"/>
    <x v="0"/>
    <s v="03.16.22"/>
    <x v="59"/>
    <x v="0"/>
    <x v="5"/>
    <s v="Direção da Habitação"/>
    <s v="03.16.22"/>
    <s v="Direção da Habitação"/>
    <s v="03.16.22"/>
    <x v="17"/>
    <x v="0"/>
    <x v="1"/>
    <x v="1"/>
    <x v="1"/>
    <x v="0"/>
    <x v="2"/>
    <x v="0"/>
    <x v="2"/>
    <s v="2022-03-23"/>
    <x v="1"/>
    <n v="99880"/>
    <x v="0"/>
    <m/>
    <x v="0"/>
    <m/>
    <x v="22"/>
    <n v="100474693"/>
    <x v="0"/>
    <x v="0"/>
    <s v="Direção da Habitação"/>
    <s v="ORI"/>
    <x v="0"/>
    <m/>
    <x v="0"/>
    <x v="0"/>
    <x v="0"/>
    <x v="0"/>
    <x v="0"/>
    <x v="0"/>
    <x v="0"/>
    <x v="0"/>
    <x v="0"/>
    <x v="0"/>
    <x v="0"/>
    <s v="Direção da Habitação"/>
    <x v="0"/>
    <x v="0"/>
    <x v="0"/>
    <x v="0"/>
    <x v="0"/>
    <x v="0"/>
    <x v="0"/>
    <s v="000741"/>
    <x v="0"/>
    <x v="0"/>
    <x v="0"/>
    <x v="0"/>
    <s v="Pagamento de salário referente a 03-2022"/>
  </r>
  <r>
    <x v="1"/>
    <n v="0"/>
    <n v="0"/>
    <n v="0"/>
    <n v="87"/>
    <x v="4509"/>
    <x v="0"/>
    <x v="1"/>
    <x v="0"/>
    <s v="03.16.26"/>
    <x v="43"/>
    <x v="0"/>
    <x v="5"/>
    <s v="Dir. da Agricultura, Pecuária e Floresta"/>
    <s v="03.16.26"/>
    <s v="Dir. da Agricultura, Pecuária e Floresta"/>
    <s v="03.16.26"/>
    <x v="60"/>
    <x v="0"/>
    <x v="1"/>
    <x v="1"/>
    <x v="0"/>
    <x v="0"/>
    <x v="2"/>
    <x v="0"/>
    <x v="2"/>
    <s v="2022-03-23"/>
    <x v="1"/>
    <n v="87"/>
    <x v="0"/>
    <m/>
    <x v="0"/>
    <m/>
    <x v="37"/>
    <n v="100479277"/>
    <x v="0"/>
    <x v="3"/>
    <s v="Dir. da Agricultura, Pecuária e Floresta"/>
    <s v="ORI"/>
    <x v="0"/>
    <m/>
    <x v="0"/>
    <x v="0"/>
    <x v="0"/>
    <x v="0"/>
    <x v="0"/>
    <x v="0"/>
    <x v="0"/>
    <x v="0"/>
    <x v="0"/>
    <x v="0"/>
    <x v="0"/>
    <s v="Dir. da Agricultura, Pecuária e Floresta"/>
    <x v="0"/>
    <x v="0"/>
    <x v="0"/>
    <x v="0"/>
    <x v="0"/>
    <x v="0"/>
    <x v="0"/>
    <s v="000739"/>
    <x v="0"/>
    <x v="0"/>
    <x v="3"/>
    <x v="0"/>
    <s v="Pagamento de salário referente a 03-2022"/>
  </r>
  <r>
    <x v="1"/>
    <n v="0"/>
    <n v="0"/>
    <n v="0"/>
    <n v="3179"/>
    <x v="4509"/>
    <x v="0"/>
    <x v="1"/>
    <x v="0"/>
    <s v="03.16.26"/>
    <x v="43"/>
    <x v="0"/>
    <x v="5"/>
    <s v="Dir. da Agricultura, Pecuária e Floresta"/>
    <s v="03.16.26"/>
    <s v="Dir. da Agricultura, Pecuária e Floresta"/>
    <s v="03.16.26"/>
    <x v="15"/>
    <x v="0"/>
    <x v="1"/>
    <x v="1"/>
    <x v="1"/>
    <x v="0"/>
    <x v="2"/>
    <x v="0"/>
    <x v="2"/>
    <s v="2022-03-23"/>
    <x v="1"/>
    <n v="3179"/>
    <x v="0"/>
    <m/>
    <x v="0"/>
    <m/>
    <x v="37"/>
    <n v="100479277"/>
    <x v="0"/>
    <x v="3"/>
    <s v="Dir. da Agricultura, Pecuária e Floresta"/>
    <s v="ORI"/>
    <x v="0"/>
    <m/>
    <x v="0"/>
    <x v="0"/>
    <x v="0"/>
    <x v="0"/>
    <x v="0"/>
    <x v="0"/>
    <x v="0"/>
    <x v="0"/>
    <x v="0"/>
    <x v="0"/>
    <x v="0"/>
    <s v="Dir. da Agricultura, Pecuária e Floresta"/>
    <x v="0"/>
    <x v="0"/>
    <x v="0"/>
    <x v="0"/>
    <x v="0"/>
    <x v="0"/>
    <x v="0"/>
    <s v="000739"/>
    <x v="0"/>
    <x v="0"/>
    <x v="3"/>
    <x v="0"/>
    <s v="Pagamento de salário referente a 03-2022"/>
  </r>
  <r>
    <x v="1"/>
    <n v="0"/>
    <n v="0"/>
    <n v="0"/>
    <n v="349"/>
    <x v="4509"/>
    <x v="0"/>
    <x v="1"/>
    <x v="0"/>
    <s v="03.16.26"/>
    <x v="43"/>
    <x v="0"/>
    <x v="5"/>
    <s v="Dir. da Agricultura, Pecuária e Floresta"/>
    <s v="03.16.26"/>
    <s v="Dir. da Agricultura, Pecuária e Floresta"/>
    <s v="03.16.26"/>
    <x v="60"/>
    <x v="0"/>
    <x v="1"/>
    <x v="1"/>
    <x v="0"/>
    <x v="0"/>
    <x v="2"/>
    <x v="0"/>
    <x v="2"/>
    <s v="2022-03-23"/>
    <x v="1"/>
    <n v="349"/>
    <x v="0"/>
    <m/>
    <x v="0"/>
    <m/>
    <x v="3"/>
    <n v="100474696"/>
    <x v="0"/>
    <x v="1"/>
    <s v="Dir. da Agricultura, Pecuária e Floresta"/>
    <s v="ORI"/>
    <x v="0"/>
    <m/>
    <x v="0"/>
    <x v="0"/>
    <x v="0"/>
    <x v="0"/>
    <x v="0"/>
    <x v="0"/>
    <x v="0"/>
    <x v="0"/>
    <x v="0"/>
    <x v="0"/>
    <x v="0"/>
    <s v="Dir. da Agricultura, Pecuária e Floresta"/>
    <x v="0"/>
    <x v="0"/>
    <x v="0"/>
    <x v="0"/>
    <x v="0"/>
    <x v="0"/>
    <x v="0"/>
    <s v="000739"/>
    <x v="0"/>
    <x v="0"/>
    <x v="1"/>
    <x v="0"/>
    <s v="Pagamento de salário referente a 03-2022"/>
  </r>
  <r>
    <x v="1"/>
    <n v="0"/>
    <n v="0"/>
    <n v="0"/>
    <n v="12640"/>
    <x v="4509"/>
    <x v="0"/>
    <x v="1"/>
    <x v="0"/>
    <s v="03.16.26"/>
    <x v="43"/>
    <x v="0"/>
    <x v="5"/>
    <s v="Dir. da Agricultura, Pecuária e Floresta"/>
    <s v="03.16.26"/>
    <s v="Dir. da Agricultura, Pecuária e Floresta"/>
    <s v="03.16.26"/>
    <x v="15"/>
    <x v="0"/>
    <x v="1"/>
    <x v="1"/>
    <x v="1"/>
    <x v="0"/>
    <x v="2"/>
    <x v="0"/>
    <x v="2"/>
    <s v="2022-03-23"/>
    <x v="1"/>
    <n v="12640"/>
    <x v="0"/>
    <m/>
    <x v="0"/>
    <m/>
    <x v="3"/>
    <n v="100474696"/>
    <x v="0"/>
    <x v="1"/>
    <s v="Dir. da Agricultura, Pecuária e Floresta"/>
    <s v="ORI"/>
    <x v="0"/>
    <m/>
    <x v="0"/>
    <x v="0"/>
    <x v="0"/>
    <x v="0"/>
    <x v="0"/>
    <x v="0"/>
    <x v="0"/>
    <x v="0"/>
    <x v="0"/>
    <x v="0"/>
    <x v="0"/>
    <s v="Dir. da Agricultura, Pecuária e Floresta"/>
    <x v="0"/>
    <x v="0"/>
    <x v="0"/>
    <x v="0"/>
    <x v="0"/>
    <x v="0"/>
    <x v="0"/>
    <s v="000739"/>
    <x v="0"/>
    <x v="0"/>
    <x v="1"/>
    <x v="0"/>
    <s v="Pagamento de salário referente a 03-2022"/>
  </r>
  <r>
    <x v="1"/>
    <n v="0"/>
    <n v="0"/>
    <n v="0"/>
    <n v="11"/>
    <x v="4509"/>
    <x v="0"/>
    <x v="1"/>
    <x v="0"/>
    <s v="03.16.26"/>
    <x v="43"/>
    <x v="0"/>
    <x v="5"/>
    <s v="Dir. da Agricultura, Pecuária e Floresta"/>
    <s v="03.16.26"/>
    <s v="Dir. da Agricultura, Pecuária e Floresta"/>
    <s v="03.16.26"/>
    <x v="60"/>
    <x v="0"/>
    <x v="1"/>
    <x v="1"/>
    <x v="0"/>
    <x v="0"/>
    <x v="2"/>
    <x v="0"/>
    <x v="2"/>
    <s v="2022-03-23"/>
    <x v="1"/>
    <n v="11"/>
    <x v="0"/>
    <m/>
    <x v="0"/>
    <m/>
    <x v="36"/>
    <n v="100478987"/>
    <x v="0"/>
    <x v="5"/>
    <s v="Dir. da Agricultura, Pecuária e Floresta"/>
    <s v="ORI"/>
    <x v="0"/>
    <m/>
    <x v="0"/>
    <x v="0"/>
    <x v="0"/>
    <x v="0"/>
    <x v="0"/>
    <x v="0"/>
    <x v="0"/>
    <x v="0"/>
    <x v="0"/>
    <x v="0"/>
    <x v="0"/>
    <s v="Dir. da Agricultura, Pecuária e Floresta"/>
    <x v="0"/>
    <x v="0"/>
    <x v="0"/>
    <x v="0"/>
    <x v="0"/>
    <x v="0"/>
    <x v="0"/>
    <s v="000739"/>
    <x v="0"/>
    <x v="0"/>
    <x v="5"/>
    <x v="0"/>
    <s v="Pagamento de salário referente a 03-2022"/>
  </r>
  <r>
    <x v="1"/>
    <n v="0"/>
    <n v="0"/>
    <n v="0"/>
    <n v="404"/>
    <x v="4509"/>
    <x v="0"/>
    <x v="1"/>
    <x v="0"/>
    <s v="03.16.26"/>
    <x v="43"/>
    <x v="0"/>
    <x v="5"/>
    <s v="Dir. da Agricultura, Pecuária e Floresta"/>
    <s v="03.16.26"/>
    <s v="Dir. da Agricultura, Pecuária e Floresta"/>
    <s v="03.16.26"/>
    <x v="15"/>
    <x v="0"/>
    <x v="1"/>
    <x v="1"/>
    <x v="1"/>
    <x v="0"/>
    <x v="2"/>
    <x v="0"/>
    <x v="2"/>
    <s v="2022-03-23"/>
    <x v="1"/>
    <n v="404"/>
    <x v="0"/>
    <m/>
    <x v="0"/>
    <m/>
    <x v="36"/>
    <n v="100478987"/>
    <x v="0"/>
    <x v="5"/>
    <s v="Dir. da Agricultura, Pecuária e Floresta"/>
    <s v="ORI"/>
    <x v="0"/>
    <m/>
    <x v="0"/>
    <x v="0"/>
    <x v="0"/>
    <x v="0"/>
    <x v="0"/>
    <x v="0"/>
    <x v="0"/>
    <x v="0"/>
    <x v="0"/>
    <x v="0"/>
    <x v="0"/>
    <s v="Dir. da Agricultura, Pecuária e Floresta"/>
    <x v="0"/>
    <x v="0"/>
    <x v="0"/>
    <x v="0"/>
    <x v="0"/>
    <x v="0"/>
    <x v="0"/>
    <s v="000739"/>
    <x v="0"/>
    <x v="0"/>
    <x v="5"/>
    <x v="0"/>
    <s v="Pagamento de salário referente a 03-2022"/>
  </r>
  <r>
    <x v="1"/>
    <n v="0"/>
    <n v="0"/>
    <n v="0"/>
    <n v="1537"/>
    <x v="4509"/>
    <x v="0"/>
    <x v="1"/>
    <x v="0"/>
    <s v="03.16.26"/>
    <x v="43"/>
    <x v="0"/>
    <x v="5"/>
    <s v="Dir. da Agricultura, Pecuária e Floresta"/>
    <s v="03.16.26"/>
    <s v="Dir. da Agricultura, Pecuária e Floresta"/>
    <s v="03.16.26"/>
    <x v="60"/>
    <x v="0"/>
    <x v="1"/>
    <x v="1"/>
    <x v="0"/>
    <x v="0"/>
    <x v="2"/>
    <x v="0"/>
    <x v="2"/>
    <s v="2022-03-23"/>
    <x v="1"/>
    <n v="1537"/>
    <x v="0"/>
    <m/>
    <x v="0"/>
    <m/>
    <x v="33"/>
    <n v="100474706"/>
    <x v="0"/>
    <x v="6"/>
    <s v="Dir. da Agricultura, Pecuária e Floresta"/>
    <s v="ORI"/>
    <x v="0"/>
    <m/>
    <x v="0"/>
    <x v="0"/>
    <x v="0"/>
    <x v="0"/>
    <x v="0"/>
    <x v="0"/>
    <x v="0"/>
    <x v="0"/>
    <x v="0"/>
    <x v="0"/>
    <x v="0"/>
    <s v="Dir. da Agricultura, Pecuária e Floresta"/>
    <x v="0"/>
    <x v="0"/>
    <x v="0"/>
    <x v="0"/>
    <x v="0"/>
    <x v="0"/>
    <x v="0"/>
    <s v="000739"/>
    <x v="0"/>
    <x v="0"/>
    <x v="6"/>
    <x v="0"/>
    <s v="Pagamento de salário referente a 03-2022"/>
  </r>
  <r>
    <x v="1"/>
    <n v="0"/>
    <n v="0"/>
    <n v="0"/>
    <n v="55627"/>
    <x v="4509"/>
    <x v="0"/>
    <x v="1"/>
    <x v="0"/>
    <s v="03.16.26"/>
    <x v="43"/>
    <x v="0"/>
    <x v="5"/>
    <s v="Dir. da Agricultura, Pecuária e Floresta"/>
    <s v="03.16.26"/>
    <s v="Dir. da Agricultura, Pecuária e Floresta"/>
    <s v="03.16.26"/>
    <x v="15"/>
    <x v="0"/>
    <x v="1"/>
    <x v="1"/>
    <x v="1"/>
    <x v="0"/>
    <x v="2"/>
    <x v="0"/>
    <x v="2"/>
    <s v="2022-03-23"/>
    <x v="1"/>
    <n v="55627"/>
    <x v="0"/>
    <m/>
    <x v="0"/>
    <m/>
    <x v="33"/>
    <n v="100474706"/>
    <x v="0"/>
    <x v="6"/>
    <s v="Dir. da Agricultura, Pecuária e Floresta"/>
    <s v="ORI"/>
    <x v="0"/>
    <m/>
    <x v="0"/>
    <x v="0"/>
    <x v="0"/>
    <x v="0"/>
    <x v="0"/>
    <x v="0"/>
    <x v="0"/>
    <x v="0"/>
    <x v="0"/>
    <x v="0"/>
    <x v="0"/>
    <s v="Dir. da Agricultura, Pecuária e Floresta"/>
    <x v="0"/>
    <x v="0"/>
    <x v="0"/>
    <x v="0"/>
    <x v="0"/>
    <x v="0"/>
    <x v="0"/>
    <s v="000739"/>
    <x v="0"/>
    <x v="0"/>
    <x v="6"/>
    <x v="0"/>
    <s v="Pagamento de salário referente a 03-2022"/>
  </r>
  <r>
    <x v="1"/>
    <n v="0"/>
    <n v="0"/>
    <n v="0"/>
    <n v="17770"/>
    <x v="4509"/>
    <x v="0"/>
    <x v="1"/>
    <x v="0"/>
    <s v="03.16.26"/>
    <x v="43"/>
    <x v="0"/>
    <x v="5"/>
    <s v="Dir. da Agricultura, Pecuária e Floresta"/>
    <s v="03.16.26"/>
    <s v="Dir. da Agricultura, Pecuária e Floresta"/>
    <s v="03.16.26"/>
    <x v="60"/>
    <x v="0"/>
    <x v="1"/>
    <x v="1"/>
    <x v="0"/>
    <x v="0"/>
    <x v="2"/>
    <x v="0"/>
    <x v="2"/>
    <s v="2022-03-23"/>
    <x v="1"/>
    <n v="17770"/>
    <x v="0"/>
    <m/>
    <x v="0"/>
    <m/>
    <x v="22"/>
    <n v="100474693"/>
    <x v="0"/>
    <x v="0"/>
    <s v="Dir. da Agricultura, Pecuária e Floresta"/>
    <s v="ORI"/>
    <x v="0"/>
    <m/>
    <x v="0"/>
    <x v="0"/>
    <x v="0"/>
    <x v="0"/>
    <x v="0"/>
    <x v="0"/>
    <x v="0"/>
    <x v="0"/>
    <x v="0"/>
    <x v="0"/>
    <x v="0"/>
    <s v="Dir. da Agricultura, Pecuária e Floresta"/>
    <x v="0"/>
    <x v="0"/>
    <x v="0"/>
    <x v="0"/>
    <x v="0"/>
    <x v="0"/>
    <x v="0"/>
    <s v="000739"/>
    <x v="0"/>
    <x v="0"/>
    <x v="0"/>
    <x v="0"/>
    <s v="Pagamento de salário referente a 03-2022"/>
  </r>
  <r>
    <x v="1"/>
    <n v="0"/>
    <n v="0"/>
    <n v="0"/>
    <n v="642695"/>
    <x v="4509"/>
    <x v="0"/>
    <x v="1"/>
    <x v="0"/>
    <s v="03.16.26"/>
    <x v="43"/>
    <x v="0"/>
    <x v="5"/>
    <s v="Dir. da Agricultura, Pecuária e Floresta"/>
    <s v="03.16.26"/>
    <s v="Dir. da Agricultura, Pecuária e Floresta"/>
    <s v="03.16.26"/>
    <x v="15"/>
    <x v="0"/>
    <x v="1"/>
    <x v="1"/>
    <x v="1"/>
    <x v="0"/>
    <x v="2"/>
    <x v="0"/>
    <x v="2"/>
    <s v="2022-03-23"/>
    <x v="1"/>
    <n v="642695"/>
    <x v="0"/>
    <m/>
    <x v="0"/>
    <m/>
    <x v="22"/>
    <n v="100474693"/>
    <x v="0"/>
    <x v="0"/>
    <s v="Dir. da Agricultura, Pecuária e Floresta"/>
    <s v="ORI"/>
    <x v="0"/>
    <m/>
    <x v="0"/>
    <x v="0"/>
    <x v="0"/>
    <x v="0"/>
    <x v="0"/>
    <x v="0"/>
    <x v="0"/>
    <x v="0"/>
    <x v="0"/>
    <x v="0"/>
    <x v="0"/>
    <s v="Dir. da Agricultura, Pecuária e Floresta"/>
    <x v="0"/>
    <x v="0"/>
    <x v="0"/>
    <x v="0"/>
    <x v="0"/>
    <x v="0"/>
    <x v="0"/>
    <s v="000739"/>
    <x v="0"/>
    <x v="0"/>
    <x v="0"/>
    <x v="0"/>
    <s v="Pagamento de salário referente a 03-2022"/>
  </r>
  <r>
    <x v="1"/>
    <n v="0"/>
    <n v="0"/>
    <n v="0"/>
    <n v="9909"/>
    <x v="4510"/>
    <x v="0"/>
    <x v="1"/>
    <x v="0"/>
    <s v="03.16.24"/>
    <x v="22"/>
    <x v="0"/>
    <x v="5"/>
    <s v="Direcao da Familia, Inclusão, Género e Saúde"/>
    <s v="03.16.24"/>
    <s v="Direcao da Familia, Inclusão, Género e Saúde"/>
    <s v="03.16.24"/>
    <x v="15"/>
    <x v="0"/>
    <x v="1"/>
    <x v="1"/>
    <x v="1"/>
    <x v="0"/>
    <x v="2"/>
    <x v="0"/>
    <x v="2"/>
    <s v="2022-03-23"/>
    <x v="1"/>
    <n v="9909"/>
    <x v="0"/>
    <m/>
    <x v="0"/>
    <m/>
    <x v="3"/>
    <n v="100474696"/>
    <x v="0"/>
    <x v="1"/>
    <s v="Direcao da Familia, Inclusão, Género e Saúde"/>
    <s v="ORI"/>
    <x v="0"/>
    <m/>
    <x v="0"/>
    <x v="0"/>
    <x v="0"/>
    <x v="0"/>
    <x v="0"/>
    <x v="0"/>
    <x v="0"/>
    <x v="0"/>
    <x v="0"/>
    <x v="0"/>
    <x v="0"/>
    <s v="Direcao da Familia, Inclusão, Género e Saúde"/>
    <x v="0"/>
    <x v="0"/>
    <x v="0"/>
    <x v="0"/>
    <x v="0"/>
    <x v="0"/>
    <x v="0"/>
    <s v="000740"/>
    <x v="0"/>
    <x v="0"/>
    <x v="1"/>
    <x v="0"/>
    <s v="Pagamento de salário referente a 03-2022"/>
  </r>
  <r>
    <x v="1"/>
    <n v="0"/>
    <n v="0"/>
    <n v="0"/>
    <n v="10834"/>
    <x v="4510"/>
    <x v="0"/>
    <x v="1"/>
    <x v="0"/>
    <s v="03.16.24"/>
    <x v="22"/>
    <x v="0"/>
    <x v="5"/>
    <s v="Direcao da Familia, Inclusão, Género e Saúde"/>
    <s v="03.16.24"/>
    <s v="Direcao da Familia, Inclusão, Género e Saúde"/>
    <s v="03.16.24"/>
    <x v="16"/>
    <x v="0"/>
    <x v="1"/>
    <x v="1"/>
    <x v="1"/>
    <x v="0"/>
    <x v="2"/>
    <x v="0"/>
    <x v="2"/>
    <s v="2022-03-23"/>
    <x v="1"/>
    <n v="10834"/>
    <x v="0"/>
    <m/>
    <x v="0"/>
    <m/>
    <x v="3"/>
    <n v="100474696"/>
    <x v="0"/>
    <x v="1"/>
    <s v="Direcao da Familia, Inclusão, Género e Saúde"/>
    <s v="ORI"/>
    <x v="0"/>
    <m/>
    <x v="0"/>
    <x v="0"/>
    <x v="0"/>
    <x v="0"/>
    <x v="0"/>
    <x v="0"/>
    <x v="0"/>
    <x v="0"/>
    <x v="0"/>
    <x v="0"/>
    <x v="0"/>
    <s v="Direcao da Familia, Inclusão, Género e Saúde"/>
    <x v="0"/>
    <x v="0"/>
    <x v="0"/>
    <x v="0"/>
    <x v="0"/>
    <x v="0"/>
    <x v="0"/>
    <s v="000740"/>
    <x v="0"/>
    <x v="0"/>
    <x v="1"/>
    <x v="0"/>
    <s v="Pagamento de salário referente a 03-2022"/>
  </r>
  <r>
    <x v="1"/>
    <n v="0"/>
    <n v="0"/>
    <n v="0"/>
    <n v="77"/>
    <x v="4510"/>
    <x v="0"/>
    <x v="1"/>
    <x v="0"/>
    <s v="03.16.24"/>
    <x v="22"/>
    <x v="0"/>
    <x v="5"/>
    <s v="Direcao da Familia, Inclusão, Género e Saúde"/>
    <s v="03.16.24"/>
    <s v="Direcao da Familia, Inclusão, Género e Saúde"/>
    <s v="03.16.24"/>
    <x v="15"/>
    <x v="0"/>
    <x v="1"/>
    <x v="1"/>
    <x v="1"/>
    <x v="0"/>
    <x v="2"/>
    <x v="0"/>
    <x v="2"/>
    <s v="2022-03-23"/>
    <x v="1"/>
    <n v="77"/>
    <x v="0"/>
    <m/>
    <x v="0"/>
    <m/>
    <x v="34"/>
    <n v="100474707"/>
    <x v="0"/>
    <x v="4"/>
    <s v="Direcao da Familia, Inclusão, Género e Saúde"/>
    <s v="ORI"/>
    <x v="0"/>
    <m/>
    <x v="0"/>
    <x v="0"/>
    <x v="0"/>
    <x v="0"/>
    <x v="0"/>
    <x v="0"/>
    <x v="0"/>
    <x v="0"/>
    <x v="0"/>
    <x v="0"/>
    <x v="0"/>
    <s v="Direcao da Familia, Inclusão, Género e Saúde"/>
    <x v="0"/>
    <x v="0"/>
    <x v="0"/>
    <x v="0"/>
    <x v="0"/>
    <x v="0"/>
    <x v="0"/>
    <s v="000740"/>
    <x v="0"/>
    <x v="0"/>
    <x v="4"/>
    <x v="0"/>
    <s v="Pagamento de salário referente a 03-2022"/>
  </r>
  <r>
    <x v="1"/>
    <n v="0"/>
    <n v="0"/>
    <n v="0"/>
    <n v="85"/>
    <x v="4510"/>
    <x v="0"/>
    <x v="1"/>
    <x v="0"/>
    <s v="03.16.24"/>
    <x v="22"/>
    <x v="0"/>
    <x v="5"/>
    <s v="Direcao da Familia, Inclusão, Género e Saúde"/>
    <s v="03.16.24"/>
    <s v="Direcao da Familia, Inclusão, Género e Saúde"/>
    <s v="03.16.24"/>
    <x v="16"/>
    <x v="0"/>
    <x v="1"/>
    <x v="1"/>
    <x v="1"/>
    <x v="0"/>
    <x v="2"/>
    <x v="0"/>
    <x v="2"/>
    <s v="2022-03-23"/>
    <x v="1"/>
    <n v="85"/>
    <x v="0"/>
    <m/>
    <x v="0"/>
    <m/>
    <x v="34"/>
    <n v="100474707"/>
    <x v="0"/>
    <x v="4"/>
    <s v="Direcao da Familia, Inclusão, Género e Saúde"/>
    <s v="ORI"/>
    <x v="0"/>
    <m/>
    <x v="0"/>
    <x v="0"/>
    <x v="0"/>
    <x v="0"/>
    <x v="0"/>
    <x v="0"/>
    <x v="0"/>
    <x v="0"/>
    <x v="0"/>
    <x v="0"/>
    <x v="0"/>
    <s v="Direcao da Familia, Inclusão, Género e Saúde"/>
    <x v="0"/>
    <x v="0"/>
    <x v="0"/>
    <x v="0"/>
    <x v="0"/>
    <x v="0"/>
    <x v="0"/>
    <s v="000740"/>
    <x v="0"/>
    <x v="0"/>
    <x v="4"/>
    <x v="0"/>
    <s v="Pagamento de salário referente a 03-2022"/>
  </r>
  <r>
    <x v="1"/>
    <n v="0"/>
    <n v="0"/>
    <n v="0"/>
    <n v="17889"/>
    <x v="4510"/>
    <x v="0"/>
    <x v="1"/>
    <x v="0"/>
    <s v="03.16.24"/>
    <x v="22"/>
    <x v="0"/>
    <x v="5"/>
    <s v="Direcao da Familia, Inclusão, Género e Saúde"/>
    <s v="03.16.24"/>
    <s v="Direcao da Familia, Inclusão, Género e Saúde"/>
    <s v="03.16.24"/>
    <x v="15"/>
    <x v="0"/>
    <x v="1"/>
    <x v="1"/>
    <x v="1"/>
    <x v="0"/>
    <x v="2"/>
    <x v="0"/>
    <x v="2"/>
    <s v="2022-03-23"/>
    <x v="1"/>
    <n v="17889"/>
    <x v="0"/>
    <m/>
    <x v="0"/>
    <m/>
    <x v="33"/>
    <n v="100474706"/>
    <x v="0"/>
    <x v="6"/>
    <s v="Direcao da Familia, Inclusão, Género e Saúde"/>
    <s v="ORI"/>
    <x v="0"/>
    <m/>
    <x v="0"/>
    <x v="0"/>
    <x v="0"/>
    <x v="0"/>
    <x v="0"/>
    <x v="0"/>
    <x v="0"/>
    <x v="0"/>
    <x v="0"/>
    <x v="0"/>
    <x v="0"/>
    <s v="Direcao da Familia, Inclusão, Género e Saúde"/>
    <x v="0"/>
    <x v="0"/>
    <x v="0"/>
    <x v="0"/>
    <x v="0"/>
    <x v="0"/>
    <x v="0"/>
    <s v="000740"/>
    <x v="0"/>
    <x v="0"/>
    <x v="6"/>
    <x v="0"/>
    <s v="Pagamento de salário referente a 03-2022"/>
  </r>
  <r>
    <x v="1"/>
    <n v="0"/>
    <n v="0"/>
    <n v="0"/>
    <n v="19558"/>
    <x v="4510"/>
    <x v="0"/>
    <x v="1"/>
    <x v="0"/>
    <s v="03.16.24"/>
    <x v="22"/>
    <x v="0"/>
    <x v="5"/>
    <s v="Direcao da Familia, Inclusão, Género e Saúde"/>
    <s v="03.16.24"/>
    <s v="Direcao da Familia, Inclusão, Género e Saúde"/>
    <s v="03.16.24"/>
    <x v="16"/>
    <x v="0"/>
    <x v="1"/>
    <x v="1"/>
    <x v="1"/>
    <x v="0"/>
    <x v="2"/>
    <x v="0"/>
    <x v="2"/>
    <s v="2022-03-23"/>
    <x v="1"/>
    <n v="19558"/>
    <x v="0"/>
    <m/>
    <x v="0"/>
    <m/>
    <x v="33"/>
    <n v="100474706"/>
    <x v="0"/>
    <x v="6"/>
    <s v="Direcao da Familia, Inclusão, Género e Saúde"/>
    <s v="ORI"/>
    <x v="0"/>
    <m/>
    <x v="0"/>
    <x v="0"/>
    <x v="0"/>
    <x v="0"/>
    <x v="0"/>
    <x v="0"/>
    <x v="0"/>
    <x v="0"/>
    <x v="0"/>
    <x v="0"/>
    <x v="0"/>
    <s v="Direcao da Familia, Inclusão, Género e Saúde"/>
    <x v="0"/>
    <x v="0"/>
    <x v="0"/>
    <x v="0"/>
    <x v="0"/>
    <x v="0"/>
    <x v="0"/>
    <s v="000740"/>
    <x v="0"/>
    <x v="0"/>
    <x v="6"/>
    <x v="0"/>
    <s v="Pagamento de salário referente a 03-2022"/>
  </r>
  <r>
    <x v="1"/>
    <n v="0"/>
    <n v="0"/>
    <n v="0"/>
    <n v="195744"/>
    <x v="4510"/>
    <x v="0"/>
    <x v="1"/>
    <x v="0"/>
    <s v="03.16.24"/>
    <x v="22"/>
    <x v="0"/>
    <x v="5"/>
    <s v="Direcao da Familia, Inclusão, Género e Saúde"/>
    <s v="03.16.24"/>
    <s v="Direcao da Familia, Inclusão, Género e Saúde"/>
    <s v="03.16.24"/>
    <x v="15"/>
    <x v="0"/>
    <x v="1"/>
    <x v="1"/>
    <x v="1"/>
    <x v="0"/>
    <x v="2"/>
    <x v="0"/>
    <x v="2"/>
    <s v="2022-03-23"/>
    <x v="1"/>
    <n v="195744"/>
    <x v="0"/>
    <m/>
    <x v="0"/>
    <m/>
    <x v="22"/>
    <n v="100474693"/>
    <x v="0"/>
    <x v="0"/>
    <s v="Direcao da Familia, Inclusão, Género e Saúde"/>
    <s v="ORI"/>
    <x v="0"/>
    <m/>
    <x v="0"/>
    <x v="0"/>
    <x v="0"/>
    <x v="0"/>
    <x v="0"/>
    <x v="0"/>
    <x v="0"/>
    <x v="0"/>
    <x v="0"/>
    <x v="0"/>
    <x v="0"/>
    <s v="Direcao da Familia, Inclusão, Género e Saúde"/>
    <x v="0"/>
    <x v="0"/>
    <x v="0"/>
    <x v="0"/>
    <x v="0"/>
    <x v="0"/>
    <x v="0"/>
    <s v="000740"/>
    <x v="0"/>
    <x v="0"/>
    <x v="0"/>
    <x v="0"/>
    <s v="Pagamento de salário referente a 03-2022"/>
  </r>
  <r>
    <x v="1"/>
    <n v="0"/>
    <n v="0"/>
    <n v="0"/>
    <n v="213991"/>
    <x v="4510"/>
    <x v="0"/>
    <x v="1"/>
    <x v="0"/>
    <s v="03.16.24"/>
    <x v="22"/>
    <x v="0"/>
    <x v="5"/>
    <s v="Direcao da Familia, Inclusão, Género e Saúde"/>
    <s v="03.16.24"/>
    <s v="Direcao da Familia, Inclusão, Género e Saúde"/>
    <s v="03.16.24"/>
    <x v="16"/>
    <x v="0"/>
    <x v="1"/>
    <x v="1"/>
    <x v="1"/>
    <x v="0"/>
    <x v="2"/>
    <x v="0"/>
    <x v="2"/>
    <s v="2022-03-23"/>
    <x v="1"/>
    <n v="213991"/>
    <x v="0"/>
    <m/>
    <x v="0"/>
    <m/>
    <x v="22"/>
    <n v="100474693"/>
    <x v="0"/>
    <x v="0"/>
    <s v="Direcao da Familia, Inclusão, Género e Saúde"/>
    <s v="ORI"/>
    <x v="0"/>
    <m/>
    <x v="0"/>
    <x v="0"/>
    <x v="0"/>
    <x v="0"/>
    <x v="0"/>
    <x v="0"/>
    <x v="0"/>
    <x v="0"/>
    <x v="0"/>
    <x v="0"/>
    <x v="0"/>
    <s v="Direcao da Familia, Inclusão, Género e Saúde"/>
    <x v="0"/>
    <x v="0"/>
    <x v="0"/>
    <x v="0"/>
    <x v="0"/>
    <x v="0"/>
    <x v="0"/>
    <s v="000740"/>
    <x v="0"/>
    <x v="0"/>
    <x v="0"/>
    <x v="0"/>
    <s v="Pagamento de salário referente a 03-2022"/>
  </r>
  <r>
    <x v="1"/>
    <n v="0"/>
    <n v="0"/>
    <n v="0"/>
    <n v="177"/>
    <x v="4511"/>
    <x v="0"/>
    <x v="1"/>
    <x v="0"/>
    <s v="03.16.15"/>
    <x v="6"/>
    <x v="0"/>
    <x v="5"/>
    <s v="Direção Financeira"/>
    <s v="03.16.15"/>
    <s v="Direção Financeira"/>
    <s v="03.16.15"/>
    <x v="60"/>
    <x v="0"/>
    <x v="1"/>
    <x v="1"/>
    <x v="0"/>
    <x v="0"/>
    <x v="2"/>
    <x v="0"/>
    <x v="2"/>
    <s v="2022-03-23"/>
    <x v="1"/>
    <n v="177"/>
    <x v="0"/>
    <m/>
    <x v="0"/>
    <m/>
    <x v="37"/>
    <n v="100479277"/>
    <x v="0"/>
    <x v="3"/>
    <s v="Direção Financeira"/>
    <s v="ORI"/>
    <x v="0"/>
    <m/>
    <x v="0"/>
    <x v="0"/>
    <x v="0"/>
    <x v="0"/>
    <x v="0"/>
    <x v="0"/>
    <x v="0"/>
    <x v="0"/>
    <x v="0"/>
    <x v="0"/>
    <x v="0"/>
    <s v="Direção Financeira"/>
    <x v="0"/>
    <x v="0"/>
    <x v="0"/>
    <x v="0"/>
    <x v="0"/>
    <x v="0"/>
    <x v="0"/>
    <s v="000748"/>
    <x v="0"/>
    <x v="0"/>
    <x v="3"/>
    <x v="0"/>
    <s v="Pagamento de salário referente a 03-2022"/>
  </r>
  <r>
    <x v="1"/>
    <n v="0"/>
    <n v="0"/>
    <n v="0"/>
    <n v="1399"/>
    <x v="4511"/>
    <x v="0"/>
    <x v="1"/>
    <x v="0"/>
    <s v="03.16.15"/>
    <x v="6"/>
    <x v="0"/>
    <x v="5"/>
    <s v="Direção Financeira"/>
    <s v="03.16.15"/>
    <s v="Direção Financeira"/>
    <s v="03.16.15"/>
    <x v="61"/>
    <x v="0"/>
    <x v="1"/>
    <x v="1"/>
    <x v="0"/>
    <x v="0"/>
    <x v="2"/>
    <x v="0"/>
    <x v="2"/>
    <s v="2022-03-23"/>
    <x v="1"/>
    <n v="1399"/>
    <x v="0"/>
    <m/>
    <x v="0"/>
    <m/>
    <x v="37"/>
    <n v="100479277"/>
    <x v="0"/>
    <x v="3"/>
    <s v="Direção Financeira"/>
    <s v="ORI"/>
    <x v="0"/>
    <m/>
    <x v="0"/>
    <x v="0"/>
    <x v="0"/>
    <x v="0"/>
    <x v="0"/>
    <x v="0"/>
    <x v="0"/>
    <x v="0"/>
    <x v="0"/>
    <x v="0"/>
    <x v="0"/>
    <s v="Direção Financeira"/>
    <x v="0"/>
    <x v="0"/>
    <x v="0"/>
    <x v="0"/>
    <x v="0"/>
    <x v="0"/>
    <x v="0"/>
    <s v="000748"/>
    <x v="0"/>
    <x v="0"/>
    <x v="3"/>
    <x v="0"/>
    <s v="Pagamento de salário referente a 03-2022"/>
  </r>
  <r>
    <x v="1"/>
    <n v="0"/>
    <n v="0"/>
    <n v="0"/>
    <n v="324"/>
    <x v="4511"/>
    <x v="0"/>
    <x v="1"/>
    <x v="0"/>
    <s v="03.16.15"/>
    <x v="6"/>
    <x v="0"/>
    <x v="5"/>
    <s v="Direção Financeira"/>
    <s v="03.16.15"/>
    <s v="Direção Financeira"/>
    <s v="03.16.15"/>
    <x v="62"/>
    <x v="0"/>
    <x v="1"/>
    <x v="1"/>
    <x v="0"/>
    <x v="0"/>
    <x v="2"/>
    <x v="0"/>
    <x v="2"/>
    <s v="2022-03-23"/>
    <x v="1"/>
    <n v="324"/>
    <x v="0"/>
    <m/>
    <x v="0"/>
    <m/>
    <x v="37"/>
    <n v="100479277"/>
    <x v="0"/>
    <x v="3"/>
    <s v="Direção Financeira"/>
    <s v="ORI"/>
    <x v="0"/>
    <m/>
    <x v="0"/>
    <x v="0"/>
    <x v="0"/>
    <x v="0"/>
    <x v="0"/>
    <x v="0"/>
    <x v="0"/>
    <x v="0"/>
    <x v="0"/>
    <x v="0"/>
    <x v="0"/>
    <s v="Direção Financeira"/>
    <x v="0"/>
    <x v="0"/>
    <x v="0"/>
    <x v="0"/>
    <x v="0"/>
    <x v="0"/>
    <x v="0"/>
    <s v="000748"/>
    <x v="0"/>
    <x v="0"/>
    <x v="3"/>
    <x v="0"/>
    <s v="Pagamento de salário referente a 03-2022"/>
  </r>
  <r>
    <x v="1"/>
    <n v="0"/>
    <n v="0"/>
    <n v="0"/>
    <n v="31"/>
    <x v="4511"/>
    <x v="0"/>
    <x v="1"/>
    <x v="0"/>
    <s v="03.16.15"/>
    <x v="6"/>
    <x v="0"/>
    <x v="5"/>
    <s v="Direção Financeira"/>
    <s v="03.16.15"/>
    <s v="Direção Financeira"/>
    <s v="03.16.15"/>
    <x v="14"/>
    <x v="0"/>
    <x v="1"/>
    <x v="1"/>
    <x v="0"/>
    <x v="0"/>
    <x v="2"/>
    <x v="0"/>
    <x v="2"/>
    <s v="2022-03-23"/>
    <x v="1"/>
    <n v="31"/>
    <x v="0"/>
    <m/>
    <x v="0"/>
    <m/>
    <x v="37"/>
    <n v="100479277"/>
    <x v="0"/>
    <x v="3"/>
    <s v="Direção Financeira"/>
    <s v="ORI"/>
    <x v="0"/>
    <m/>
    <x v="0"/>
    <x v="0"/>
    <x v="0"/>
    <x v="0"/>
    <x v="0"/>
    <x v="0"/>
    <x v="0"/>
    <x v="0"/>
    <x v="0"/>
    <x v="0"/>
    <x v="0"/>
    <s v="Direção Financeira"/>
    <x v="0"/>
    <x v="0"/>
    <x v="0"/>
    <x v="0"/>
    <x v="0"/>
    <x v="0"/>
    <x v="0"/>
    <s v="000748"/>
    <x v="0"/>
    <x v="0"/>
    <x v="3"/>
    <x v="0"/>
    <s v="Pagamento de salário referente a 03-2022"/>
  </r>
  <r>
    <x v="1"/>
    <n v="0"/>
    <n v="0"/>
    <n v="0"/>
    <n v="12361"/>
    <x v="4511"/>
    <x v="0"/>
    <x v="1"/>
    <x v="0"/>
    <s v="03.16.15"/>
    <x v="6"/>
    <x v="0"/>
    <x v="5"/>
    <s v="Direção Financeira"/>
    <s v="03.16.15"/>
    <s v="Direção Financeira"/>
    <s v="03.16.15"/>
    <x v="15"/>
    <x v="0"/>
    <x v="1"/>
    <x v="1"/>
    <x v="1"/>
    <x v="0"/>
    <x v="2"/>
    <x v="0"/>
    <x v="2"/>
    <s v="2022-03-23"/>
    <x v="1"/>
    <n v="12361"/>
    <x v="0"/>
    <m/>
    <x v="0"/>
    <m/>
    <x v="37"/>
    <n v="100479277"/>
    <x v="0"/>
    <x v="3"/>
    <s v="Direção Financeira"/>
    <s v="ORI"/>
    <x v="0"/>
    <m/>
    <x v="0"/>
    <x v="0"/>
    <x v="0"/>
    <x v="0"/>
    <x v="0"/>
    <x v="0"/>
    <x v="0"/>
    <x v="0"/>
    <x v="0"/>
    <x v="0"/>
    <x v="0"/>
    <s v="Direção Financeira"/>
    <x v="0"/>
    <x v="0"/>
    <x v="0"/>
    <x v="0"/>
    <x v="0"/>
    <x v="0"/>
    <x v="0"/>
    <s v="000748"/>
    <x v="0"/>
    <x v="0"/>
    <x v="3"/>
    <x v="0"/>
    <s v="Pagamento de salário referente a 03-2022"/>
  </r>
  <r>
    <x v="1"/>
    <n v="0"/>
    <n v="0"/>
    <n v="0"/>
    <n v="4253"/>
    <x v="4511"/>
    <x v="0"/>
    <x v="1"/>
    <x v="0"/>
    <s v="03.16.15"/>
    <x v="6"/>
    <x v="0"/>
    <x v="5"/>
    <s v="Direção Financeira"/>
    <s v="03.16.15"/>
    <s v="Direção Financeira"/>
    <s v="03.16.15"/>
    <x v="16"/>
    <x v="0"/>
    <x v="1"/>
    <x v="1"/>
    <x v="1"/>
    <x v="0"/>
    <x v="2"/>
    <x v="0"/>
    <x v="2"/>
    <s v="2022-03-23"/>
    <x v="1"/>
    <n v="4253"/>
    <x v="0"/>
    <m/>
    <x v="0"/>
    <m/>
    <x v="37"/>
    <n v="100479277"/>
    <x v="0"/>
    <x v="3"/>
    <s v="Direção Financeira"/>
    <s v="ORI"/>
    <x v="0"/>
    <m/>
    <x v="0"/>
    <x v="0"/>
    <x v="0"/>
    <x v="0"/>
    <x v="0"/>
    <x v="0"/>
    <x v="0"/>
    <x v="0"/>
    <x v="0"/>
    <x v="0"/>
    <x v="0"/>
    <s v="Direção Financeira"/>
    <x v="0"/>
    <x v="0"/>
    <x v="0"/>
    <x v="0"/>
    <x v="0"/>
    <x v="0"/>
    <x v="0"/>
    <s v="000748"/>
    <x v="0"/>
    <x v="0"/>
    <x v="3"/>
    <x v="0"/>
    <s v="Pagamento de salário referente a 03-2022"/>
  </r>
  <r>
    <x v="1"/>
    <n v="0"/>
    <n v="0"/>
    <n v="0"/>
    <n v="390"/>
    <x v="4511"/>
    <x v="0"/>
    <x v="1"/>
    <x v="0"/>
    <s v="03.16.15"/>
    <x v="6"/>
    <x v="0"/>
    <x v="5"/>
    <s v="Direção Financeira"/>
    <s v="03.16.15"/>
    <s v="Direção Financeira"/>
    <s v="03.16.15"/>
    <x v="60"/>
    <x v="0"/>
    <x v="1"/>
    <x v="1"/>
    <x v="0"/>
    <x v="0"/>
    <x v="2"/>
    <x v="0"/>
    <x v="2"/>
    <s v="2022-03-23"/>
    <x v="1"/>
    <n v="390"/>
    <x v="0"/>
    <m/>
    <x v="0"/>
    <m/>
    <x v="3"/>
    <n v="100474696"/>
    <x v="0"/>
    <x v="1"/>
    <s v="Direção Financeira"/>
    <s v="ORI"/>
    <x v="0"/>
    <m/>
    <x v="0"/>
    <x v="0"/>
    <x v="0"/>
    <x v="0"/>
    <x v="0"/>
    <x v="0"/>
    <x v="0"/>
    <x v="0"/>
    <x v="0"/>
    <x v="0"/>
    <x v="0"/>
    <s v="Direção Financeira"/>
    <x v="0"/>
    <x v="0"/>
    <x v="0"/>
    <x v="0"/>
    <x v="0"/>
    <x v="0"/>
    <x v="0"/>
    <s v="000748"/>
    <x v="0"/>
    <x v="0"/>
    <x v="1"/>
    <x v="0"/>
    <s v="Pagamento de salário referente a 03-2022"/>
  </r>
  <r>
    <x v="1"/>
    <n v="0"/>
    <n v="0"/>
    <n v="0"/>
    <n v="3079"/>
    <x v="4511"/>
    <x v="0"/>
    <x v="1"/>
    <x v="0"/>
    <s v="03.16.15"/>
    <x v="6"/>
    <x v="0"/>
    <x v="5"/>
    <s v="Direção Financeira"/>
    <s v="03.16.15"/>
    <s v="Direção Financeira"/>
    <s v="03.16.15"/>
    <x v="61"/>
    <x v="0"/>
    <x v="1"/>
    <x v="1"/>
    <x v="0"/>
    <x v="0"/>
    <x v="2"/>
    <x v="0"/>
    <x v="2"/>
    <s v="2022-03-23"/>
    <x v="1"/>
    <n v="3079"/>
    <x v="0"/>
    <m/>
    <x v="0"/>
    <m/>
    <x v="3"/>
    <n v="100474696"/>
    <x v="0"/>
    <x v="1"/>
    <s v="Direção Financeira"/>
    <s v="ORI"/>
    <x v="0"/>
    <m/>
    <x v="0"/>
    <x v="0"/>
    <x v="0"/>
    <x v="0"/>
    <x v="0"/>
    <x v="0"/>
    <x v="0"/>
    <x v="0"/>
    <x v="0"/>
    <x v="0"/>
    <x v="0"/>
    <s v="Direção Financeira"/>
    <x v="0"/>
    <x v="0"/>
    <x v="0"/>
    <x v="0"/>
    <x v="0"/>
    <x v="0"/>
    <x v="0"/>
    <s v="000748"/>
    <x v="0"/>
    <x v="0"/>
    <x v="1"/>
    <x v="0"/>
    <s v="Pagamento de salário referente a 03-2022"/>
  </r>
  <r>
    <x v="1"/>
    <n v="0"/>
    <n v="0"/>
    <n v="0"/>
    <n v="714"/>
    <x v="4511"/>
    <x v="0"/>
    <x v="1"/>
    <x v="0"/>
    <s v="03.16.15"/>
    <x v="6"/>
    <x v="0"/>
    <x v="5"/>
    <s v="Direção Financeira"/>
    <s v="03.16.15"/>
    <s v="Direção Financeira"/>
    <s v="03.16.15"/>
    <x v="62"/>
    <x v="0"/>
    <x v="1"/>
    <x v="1"/>
    <x v="0"/>
    <x v="0"/>
    <x v="2"/>
    <x v="0"/>
    <x v="2"/>
    <s v="2022-03-23"/>
    <x v="1"/>
    <n v="714"/>
    <x v="0"/>
    <m/>
    <x v="0"/>
    <m/>
    <x v="3"/>
    <n v="100474696"/>
    <x v="0"/>
    <x v="1"/>
    <s v="Direção Financeira"/>
    <s v="ORI"/>
    <x v="0"/>
    <m/>
    <x v="0"/>
    <x v="0"/>
    <x v="0"/>
    <x v="0"/>
    <x v="0"/>
    <x v="0"/>
    <x v="0"/>
    <x v="0"/>
    <x v="0"/>
    <x v="0"/>
    <x v="0"/>
    <s v="Direção Financeira"/>
    <x v="0"/>
    <x v="0"/>
    <x v="0"/>
    <x v="0"/>
    <x v="0"/>
    <x v="0"/>
    <x v="0"/>
    <s v="000748"/>
    <x v="0"/>
    <x v="0"/>
    <x v="1"/>
    <x v="0"/>
    <s v="Pagamento de salário referente a 03-2022"/>
  </r>
  <r>
    <x v="1"/>
    <n v="0"/>
    <n v="0"/>
    <n v="0"/>
    <n v="69"/>
    <x v="4511"/>
    <x v="0"/>
    <x v="1"/>
    <x v="0"/>
    <s v="03.16.15"/>
    <x v="6"/>
    <x v="0"/>
    <x v="5"/>
    <s v="Direção Financeira"/>
    <s v="03.16.15"/>
    <s v="Direção Financeira"/>
    <s v="03.16.15"/>
    <x v="14"/>
    <x v="0"/>
    <x v="1"/>
    <x v="1"/>
    <x v="0"/>
    <x v="0"/>
    <x v="2"/>
    <x v="0"/>
    <x v="2"/>
    <s v="2022-03-23"/>
    <x v="1"/>
    <n v="69"/>
    <x v="0"/>
    <m/>
    <x v="0"/>
    <m/>
    <x v="3"/>
    <n v="100474696"/>
    <x v="0"/>
    <x v="1"/>
    <s v="Direção Financeira"/>
    <s v="ORI"/>
    <x v="0"/>
    <m/>
    <x v="0"/>
    <x v="0"/>
    <x v="0"/>
    <x v="0"/>
    <x v="0"/>
    <x v="0"/>
    <x v="0"/>
    <x v="0"/>
    <x v="0"/>
    <x v="0"/>
    <x v="0"/>
    <s v="Direção Financeira"/>
    <x v="0"/>
    <x v="0"/>
    <x v="0"/>
    <x v="0"/>
    <x v="0"/>
    <x v="0"/>
    <x v="0"/>
    <s v="000748"/>
    <x v="0"/>
    <x v="0"/>
    <x v="1"/>
    <x v="0"/>
    <s v="Pagamento de salário referente a 03-2022"/>
  </r>
  <r>
    <x v="1"/>
    <n v="0"/>
    <n v="0"/>
    <n v="0"/>
    <n v="27199"/>
    <x v="4511"/>
    <x v="0"/>
    <x v="1"/>
    <x v="0"/>
    <s v="03.16.15"/>
    <x v="6"/>
    <x v="0"/>
    <x v="5"/>
    <s v="Direção Financeira"/>
    <s v="03.16.15"/>
    <s v="Direção Financeira"/>
    <s v="03.16.15"/>
    <x v="15"/>
    <x v="0"/>
    <x v="1"/>
    <x v="1"/>
    <x v="1"/>
    <x v="0"/>
    <x v="2"/>
    <x v="0"/>
    <x v="2"/>
    <s v="2022-03-23"/>
    <x v="1"/>
    <n v="27199"/>
    <x v="0"/>
    <m/>
    <x v="0"/>
    <m/>
    <x v="3"/>
    <n v="100474696"/>
    <x v="0"/>
    <x v="1"/>
    <s v="Direção Financeira"/>
    <s v="ORI"/>
    <x v="0"/>
    <m/>
    <x v="0"/>
    <x v="0"/>
    <x v="0"/>
    <x v="0"/>
    <x v="0"/>
    <x v="0"/>
    <x v="0"/>
    <x v="0"/>
    <x v="0"/>
    <x v="0"/>
    <x v="0"/>
    <s v="Direção Financeira"/>
    <x v="0"/>
    <x v="0"/>
    <x v="0"/>
    <x v="0"/>
    <x v="0"/>
    <x v="0"/>
    <x v="0"/>
    <s v="000748"/>
    <x v="0"/>
    <x v="0"/>
    <x v="1"/>
    <x v="0"/>
    <s v="Pagamento de salário referente a 03-2022"/>
  </r>
  <r>
    <x v="1"/>
    <n v="0"/>
    <n v="0"/>
    <n v="0"/>
    <n v="9354"/>
    <x v="4511"/>
    <x v="0"/>
    <x v="1"/>
    <x v="0"/>
    <s v="03.16.15"/>
    <x v="6"/>
    <x v="0"/>
    <x v="5"/>
    <s v="Direção Financeira"/>
    <s v="03.16.15"/>
    <s v="Direção Financeira"/>
    <s v="03.16.15"/>
    <x v="16"/>
    <x v="0"/>
    <x v="1"/>
    <x v="1"/>
    <x v="1"/>
    <x v="0"/>
    <x v="2"/>
    <x v="0"/>
    <x v="2"/>
    <s v="2022-03-23"/>
    <x v="1"/>
    <n v="9354"/>
    <x v="0"/>
    <m/>
    <x v="0"/>
    <m/>
    <x v="3"/>
    <n v="100474696"/>
    <x v="0"/>
    <x v="1"/>
    <s v="Direção Financeira"/>
    <s v="ORI"/>
    <x v="0"/>
    <m/>
    <x v="0"/>
    <x v="0"/>
    <x v="0"/>
    <x v="0"/>
    <x v="0"/>
    <x v="0"/>
    <x v="0"/>
    <x v="0"/>
    <x v="0"/>
    <x v="0"/>
    <x v="0"/>
    <s v="Direção Financeira"/>
    <x v="0"/>
    <x v="0"/>
    <x v="0"/>
    <x v="0"/>
    <x v="0"/>
    <x v="0"/>
    <x v="0"/>
    <s v="000748"/>
    <x v="0"/>
    <x v="0"/>
    <x v="1"/>
    <x v="0"/>
    <s v="Pagamento de salário referente a 03-2022"/>
  </r>
  <r>
    <x v="1"/>
    <n v="0"/>
    <n v="0"/>
    <n v="0"/>
    <n v="7"/>
    <x v="4511"/>
    <x v="0"/>
    <x v="1"/>
    <x v="0"/>
    <s v="03.16.15"/>
    <x v="6"/>
    <x v="0"/>
    <x v="5"/>
    <s v="Direção Financeira"/>
    <s v="03.16.15"/>
    <s v="Direção Financeira"/>
    <s v="03.16.15"/>
    <x v="60"/>
    <x v="0"/>
    <x v="1"/>
    <x v="1"/>
    <x v="0"/>
    <x v="0"/>
    <x v="2"/>
    <x v="0"/>
    <x v="2"/>
    <s v="2022-03-23"/>
    <x v="1"/>
    <n v="7"/>
    <x v="0"/>
    <m/>
    <x v="0"/>
    <m/>
    <x v="34"/>
    <n v="100474707"/>
    <x v="0"/>
    <x v="4"/>
    <s v="Direção Financeira"/>
    <s v="ORI"/>
    <x v="0"/>
    <m/>
    <x v="0"/>
    <x v="0"/>
    <x v="0"/>
    <x v="0"/>
    <x v="0"/>
    <x v="0"/>
    <x v="0"/>
    <x v="0"/>
    <x v="0"/>
    <x v="0"/>
    <x v="0"/>
    <s v="Direção Financeira"/>
    <x v="0"/>
    <x v="0"/>
    <x v="0"/>
    <x v="0"/>
    <x v="0"/>
    <x v="0"/>
    <x v="0"/>
    <s v="000748"/>
    <x v="0"/>
    <x v="0"/>
    <x v="4"/>
    <x v="0"/>
    <s v="Pagamento de salário referente a 03-2022"/>
  </r>
  <r>
    <x v="1"/>
    <n v="0"/>
    <n v="0"/>
    <n v="0"/>
    <n v="60"/>
    <x v="4511"/>
    <x v="0"/>
    <x v="1"/>
    <x v="0"/>
    <s v="03.16.15"/>
    <x v="6"/>
    <x v="0"/>
    <x v="5"/>
    <s v="Direção Financeira"/>
    <s v="03.16.15"/>
    <s v="Direção Financeira"/>
    <s v="03.16.15"/>
    <x v="61"/>
    <x v="0"/>
    <x v="1"/>
    <x v="1"/>
    <x v="0"/>
    <x v="0"/>
    <x v="2"/>
    <x v="0"/>
    <x v="2"/>
    <s v="2022-03-23"/>
    <x v="1"/>
    <n v="60"/>
    <x v="0"/>
    <m/>
    <x v="0"/>
    <m/>
    <x v="34"/>
    <n v="100474707"/>
    <x v="0"/>
    <x v="4"/>
    <s v="Direção Financeira"/>
    <s v="ORI"/>
    <x v="0"/>
    <m/>
    <x v="0"/>
    <x v="0"/>
    <x v="0"/>
    <x v="0"/>
    <x v="0"/>
    <x v="0"/>
    <x v="0"/>
    <x v="0"/>
    <x v="0"/>
    <x v="0"/>
    <x v="0"/>
    <s v="Direção Financeira"/>
    <x v="0"/>
    <x v="0"/>
    <x v="0"/>
    <x v="0"/>
    <x v="0"/>
    <x v="0"/>
    <x v="0"/>
    <s v="000748"/>
    <x v="0"/>
    <x v="0"/>
    <x v="4"/>
    <x v="0"/>
    <s v="Pagamento de salário referente a 03-2022"/>
  </r>
  <r>
    <x v="1"/>
    <n v="0"/>
    <n v="0"/>
    <n v="0"/>
    <n v="13"/>
    <x v="4511"/>
    <x v="0"/>
    <x v="1"/>
    <x v="0"/>
    <s v="03.16.15"/>
    <x v="6"/>
    <x v="0"/>
    <x v="5"/>
    <s v="Direção Financeira"/>
    <s v="03.16.15"/>
    <s v="Direção Financeira"/>
    <s v="03.16.15"/>
    <x v="62"/>
    <x v="0"/>
    <x v="1"/>
    <x v="1"/>
    <x v="0"/>
    <x v="0"/>
    <x v="2"/>
    <x v="0"/>
    <x v="2"/>
    <s v="2022-03-23"/>
    <x v="1"/>
    <n v="13"/>
    <x v="0"/>
    <m/>
    <x v="0"/>
    <m/>
    <x v="34"/>
    <n v="100474707"/>
    <x v="0"/>
    <x v="4"/>
    <s v="Direção Financeira"/>
    <s v="ORI"/>
    <x v="0"/>
    <m/>
    <x v="0"/>
    <x v="0"/>
    <x v="0"/>
    <x v="0"/>
    <x v="0"/>
    <x v="0"/>
    <x v="0"/>
    <x v="0"/>
    <x v="0"/>
    <x v="0"/>
    <x v="0"/>
    <s v="Direção Financeira"/>
    <x v="0"/>
    <x v="0"/>
    <x v="0"/>
    <x v="0"/>
    <x v="0"/>
    <x v="0"/>
    <x v="0"/>
    <s v="000748"/>
    <x v="0"/>
    <x v="0"/>
    <x v="4"/>
    <x v="0"/>
    <s v="Pagamento de salário referente a 03-2022"/>
  </r>
  <r>
    <x v="1"/>
    <n v="0"/>
    <n v="0"/>
    <n v="0"/>
    <n v="1"/>
    <x v="4511"/>
    <x v="0"/>
    <x v="1"/>
    <x v="0"/>
    <s v="03.16.15"/>
    <x v="6"/>
    <x v="0"/>
    <x v="5"/>
    <s v="Direção Financeira"/>
    <s v="03.16.15"/>
    <s v="Direção Financeira"/>
    <s v="03.16.15"/>
    <x v="14"/>
    <x v="0"/>
    <x v="1"/>
    <x v="1"/>
    <x v="0"/>
    <x v="0"/>
    <x v="2"/>
    <x v="0"/>
    <x v="2"/>
    <s v="2022-03-23"/>
    <x v="1"/>
    <n v="1"/>
    <x v="0"/>
    <m/>
    <x v="0"/>
    <m/>
    <x v="34"/>
    <n v="100474707"/>
    <x v="0"/>
    <x v="4"/>
    <s v="Direção Financeira"/>
    <s v="ORI"/>
    <x v="0"/>
    <m/>
    <x v="0"/>
    <x v="0"/>
    <x v="0"/>
    <x v="0"/>
    <x v="0"/>
    <x v="0"/>
    <x v="0"/>
    <x v="0"/>
    <x v="0"/>
    <x v="0"/>
    <x v="0"/>
    <s v="Direção Financeira"/>
    <x v="0"/>
    <x v="0"/>
    <x v="0"/>
    <x v="0"/>
    <x v="0"/>
    <x v="0"/>
    <x v="0"/>
    <s v="000748"/>
    <x v="0"/>
    <x v="0"/>
    <x v="4"/>
    <x v="0"/>
    <s v="Pagamento de salário referente a 03-2022"/>
  </r>
  <r>
    <x v="1"/>
    <n v="0"/>
    <n v="0"/>
    <n v="0"/>
    <n v="531"/>
    <x v="4511"/>
    <x v="0"/>
    <x v="1"/>
    <x v="0"/>
    <s v="03.16.15"/>
    <x v="6"/>
    <x v="0"/>
    <x v="5"/>
    <s v="Direção Financeira"/>
    <s v="03.16.15"/>
    <s v="Direção Financeira"/>
    <s v="03.16.15"/>
    <x v="15"/>
    <x v="0"/>
    <x v="1"/>
    <x v="1"/>
    <x v="1"/>
    <x v="0"/>
    <x v="2"/>
    <x v="0"/>
    <x v="2"/>
    <s v="2022-03-23"/>
    <x v="1"/>
    <n v="531"/>
    <x v="0"/>
    <m/>
    <x v="0"/>
    <m/>
    <x v="34"/>
    <n v="100474707"/>
    <x v="0"/>
    <x v="4"/>
    <s v="Direção Financeira"/>
    <s v="ORI"/>
    <x v="0"/>
    <m/>
    <x v="0"/>
    <x v="0"/>
    <x v="0"/>
    <x v="0"/>
    <x v="0"/>
    <x v="0"/>
    <x v="0"/>
    <x v="0"/>
    <x v="0"/>
    <x v="0"/>
    <x v="0"/>
    <s v="Direção Financeira"/>
    <x v="0"/>
    <x v="0"/>
    <x v="0"/>
    <x v="0"/>
    <x v="0"/>
    <x v="0"/>
    <x v="0"/>
    <s v="000748"/>
    <x v="0"/>
    <x v="0"/>
    <x v="4"/>
    <x v="0"/>
    <s v="Pagamento de salário referente a 03-2022"/>
  </r>
  <r>
    <x v="1"/>
    <n v="0"/>
    <n v="0"/>
    <n v="0"/>
    <n v="186"/>
    <x v="4511"/>
    <x v="0"/>
    <x v="1"/>
    <x v="0"/>
    <s v="03.16.15"/>
    <x v="6"/>
    <x v="0"/>
    <x v="5"/>
    <s v="Direção Financeira"/>
    <s v="03.16.15"/>
    <s v="Direção Financeira"/>
    <s v="03.16.15"/>
    <x v="16"/>
    <x v="0"/>
    <x v="1"/>
    <x v="1"/>
    <x v="1"/>
    <x v="0"/>
    <x v="2"/>
    <x v="0"/>
    <x v="2"/>
    <s v="2022-03-23"/>
    <x v="1"/>
    <n v="186"/>
    <x v="0"/>
    <m/>
    <x v="0"/>
    <m/>
    <x v="34"/>
    <n v="100474707"/>
    <x v="0"/>
    <x v="4"/>
    <s v="Direção Financeira"/>
    <s v="ORI"/>
    <x v="0"/>
    <m/>
    <x v="0"/>
    <x v="0"/>
    <x v="0"/>
    <x v="0"/>
    <x v="0"/>
    <x v="0"/>
    <x v="0"/>
    <x v="0"/>
    <x v="0"/>
    <x v="0"/>
    <x v="0"/>
    <s v="Direção Financeira"/>
    <x v="0"/>
    <x v="0"/>
    <x v="0"/>
    <x v="0"/>
    <x v="0"/>
    <x v="0"/>
    <x v="0"/>
    <s v="000748"/>
    <x v="0"/>
    <x v="0"/>
    <x v="4"/>
    <x v="0"/>
    <s v="Pagamento de salário referente a 03-2022"/>
  </r>
  <r>
    <x v="1"/>
    <n v="0"/>
    <n v="0"/>
    <n v="0"/>
    <n v="86"/>
    <x v="4511"/>
    <x v="0"/>
    <x v="1"/>
    <x v="0"/>
    <s v="03.16.15"/>
    <x v="6"/>
    <x v="0"/>
    <x v="5"/>
    <s v="Direção Financeira"/>
    <s v="03.16.15"/>
    <s v="Direção Financeira"/>
    <s v="03.16.15"/>
    <x v="60"/>
    <x v="0"/>
    <x v="1"/>
    <x v="1"/>
    <x v="0"/>
    <x v="0"/>
    <x v="2"/>
    <x v="0"/>
    <x v="2"/>
    <s v="2022-03-23"/>
    <x v="1"/>
    <n v="86"/>
    <x v="0"/>
    <m/>
    <x v="0"/>
    <m/>
    <x v="21"/>
    <n v="100474708"/>
    <x v="0"/>
    <x v="2"/>
    <s v="Direção Financeira"/>
    <s v="ORI"/>
    <x v="0"/>
    <m/>
    <x v="0"/>
    <x v="0"/>
    <x v="0"/>
    <x v="0"/>
    <x v="0"/>
    <x v="0"/>
    <x v="0"/>
    <x v="0"/>
    <x v="0"/>
    <x v="0"/>
    <x v="0"/>
    <s v="Direção Financeira"/>
    <x v="0"/>
    <x v="0"/>
    <x v="0"/>
    <x v="0"/>
    <x v="0"/>
    <x v="0"/>
    <x v="0"/>
    <s v="000748"/>
    <x v="0"/>
    <x v="0"/>
    <x v="2"/>
    <x v="0"/>
    <s v="Pagamento de salário referente a 03-2022"/>
  </r>
  <r>
    <x v="1"/>
    <n v="0"/>
    <n v="0"/>
    <n v="0"/>
    <n v="679"/>
    <x v="4511"/>
    <x v="0"/>
    <x v="1"/>
    <x v="0"/>
    <s v="03.16.15"/>
    <x v="6"/>
    <x v="0"/>
    <x v="5"/>
    <s v="Direção Financeira"/>
    <s v="03.16.15"/>
    <s v="Direção Financeira"/>
    <s v="03.16.15"/>
    <x v="61"/>
    <x v="0"/>
    <x v="1"/>
    <x v="1"/>
    <x v="0"/>
    <x v="0"/>
    <x v="2"/>
    <x v="0"/>
    <x v="2"/>
    <s v="2022-03-23"/>
    <x v="1"/>
    <n v="679"/>
    <x v="0"/>
    <m/>
    <x v="0"/>
    <m/>
    <x v="21"/>
    <n v="100474708"/>
    <x v="0"/>
    <x v="2"/>
    <s v="Direção Financeira"/>
    <s v="ORI"/>
    <x v="0"/>
    <m/>
    <x v="0"/>
    <x v="0"/>
    <x v="0"/>
    <x v="0"/>
    <x v="0"/>
    <x v="0"/>
    <x v="0"/>
    <x v="0"/>
    <x v="0"/>
    <x v="0"/>
    <x v="0"/>
    <s v="Direção Financeira"/>
    <x v="0"/>
    <x v="0"/>
    <x v="0"/>
    <x v="0"/>
    <x v="0"/>
    <x v="0"/>
    <x v="0"/>
    <s v="000748"/>
    <x v="0"/>
    <x v="0"/>
    <x v="2"/>
    <x v="0"/>
    <s v="Pagamento de salário referente a 03-2022"/>
  </r>
  <r>
    <x v="1"/>
    <n v="0"/>
    <n v="0"/>
    <n v="0"/>
    <n v="157"/>
    <x v="4511"/>
    <x v="0"/>
    <x v="1"/>
    <x v="0"/>
    <s v="03.16.15"/>
    <x v="6"/>
    <x v="0"/>
    <x v="5"/>
    <s v="Direção Financeira"/>
    <s v="03.16.15"/>
    <s v="Direção Financeira"/>
    <s v="03.16.15"/>
    <x v="62"/>
    <x v="0"/>
    <x v="1"/>
    <x v="1"/>
    <x v="0"/>
    <x v="0"/>
    <x v="2"/>
    <x v="0"/>
    <x v="2"/>
    <s v="2022-03-23"/>
    <x v="1"/>
    <n v="157"/>
    <x v="0"/>
    <m/>
    <x v="0"/>
    <m/>
    <x v="21"/>
    <n v="100474708"/>
    <x v="0"/>
    <x v="2"/>
    <s v="Direção Financeira"/>
    <s v="ORI"/>
    <x v="0"/>
    <m/>
    <x v="0"/>
    <x v="0"/>
    <x v="0"/>
    <x v="0"/>
    <x v="0"/>
    <x v="0"/>
    <x v="0"/>
    <x v="0"/>
    <x v="0"/>
    <x v="0"/>
    <x v="0"/>
    <s v="Direção Financeira"/>
    <x v="0"/>
    <x v="0"/>
    <x v="0"/>
    <x v="0"/>
    <x v="0"/>
    <x v="0"/>
    <x v="0"/>
    <s v="000748"/>
    <x v="0"/>
    <x v="0"/>
    <x v="2"/>
    <x v="0"/>
    <s v="Pagamento de salário referente a 03-2022"/>
  </r>
  <r>
    <x v="1"/>
    <n v="0"/>
    <n v="0"/>
    <n v="0"/>
    <n v="15"/>
    <x v="4511"/>
    <x v="0"/>
    <x v="1"/>
    <x v="0"/>
    <s v="03.16.15"/>
    <x v="6"/>
    <x v="0"/>
    <x v="5"/>
    <s v="Direção Financeira"/>
    <s v="03.16.15"/>
    <s v="Direção Financeira"/>
    <s v="03.16.15"/>
    <x v="14"/>
    <x v="0"/>
    <x v="1"/>
    <x v="1"/>
    <x v="0"/>
    <x v="0"/>
    <x v="2"/>
    <x v="0"/>
    <x v="2"/>
    <s v="2022-03-23"/>
    <x v="1"/>
    <n v="15"/>
    <x v="0"/>
    <m/>
    <x v="0"/>
    <m/>
    <x v="21"/>
    <n v="100474708"/>
    <x v="0"/>
    <x v="2"/>
    <s v="Direção Financeira"/>
    <s v="ORI"/>
    <x v="0"/>
    <m/>
    <x v="0"/>
    <x v="0"/>
    <x v="0"/>
    <x v="0"/>
    <x v="0"/>
    <x v="0"/>
    <x v="0"/>
    <x v="0"/>
    <x v="0"/>
    <x v="0"/>
    <x v="0"/>
    <s v="Direção Financeira"/>
    <x v="0"/>
    <x v="0"/>
    <x v="0"/>
    <x v="0"/>
    <x v="0"/>
    <x v="0"/>
    <x v="0"/>
    <s v="000748"/>
    <x v="0"/>
    <x v="0"/>
    <x v="2"/>
    <x v="0"/>
    <s v="Pagamento de salário referente a 03-2022"/>
  </r>
  <r>
    <x v="1"/>
    <n v="0"/>
    <n v="0"/>
    <n v="0"/>
    <n v="5999"/>
    <x v="4511"/>
    <x v="0"/>
    <x v="1"/>
    <x v="0"/>
    <s v="03.16.15"/>
    <x v="6"/>
    <x v="0"/>
    <x v="5"/>
    <s v="Direção Financeira"/>
    <s v="03.16.15"/>
    <s v="Direção Financeira"/>
    <s v="03.16.15"/>
    <x v="15"/>
    <x v="0"/>
    <x v="1"/>
    <x v="1"/>
    <x v="1"/>
    <x v="0"/>
    <x v="2"/>
    <x v="0"/>
    <x v="2"/>
    <s v="2022-03-23"/>
    <x v="1"/>
    <n v="5999"/>
    <x v="0"/>
    <m/>
    <x v="0"/>
    <m/>
    <x v="21"/>
    <n v="100474708"/>
    <x v="0"/>
    <x v="2"/>
    <s v="Direção Financeira"/>
    <s v="ORI"/>
    <x v="0"/>
    <m/>
    <x v="0"/>
    <x v="0"/>
    <x v="0"/>
    <x v="0"/>
    <x v="0"/>
    <x v="0"/>
    <x v="0"/>
    <x v="0"/>
    <x v="0"/>
    <x v="0"/>
    <x v="0"/>
    <s v="Direção Financeira"/>
    <x v="0"/>
    <x v="0"/>
    <x v="0"/>
    <x v="0"/>
    <x v="0"/>
    <x v="0"/>
    <x v="0"/>
    <s v="000748"/>
    <x v="0"/>
    <x v="0"/>
    <x v="2"/>
    <x v="0"/>
    <s v="Pagamento de salário referente a 03-2022"/>
  </r>
  <r>
    <x v="1"/>
    <n v="0"/>
    <n v="0"/>
    <n v="0"/>
    <n v="2064"/>
    <x v="4511"/>
    <x v="0"/>
    <x v="1"/>
    <x v="0"/>
    <s v="03.16.15"/>
    <x v="6"/>
    <x v="0"/>
    <x v="5"/>
    <s v="Direção Financeira"/>
    <s v="03.16.15"/>
    <s v="Direção Financeira"/>
    <s v="03.16.15"/>
    <x v="16"/>
    <x v="0"/>
    <x v="1"/>
    <x v="1"/>
    <x v="1"/>
    <x v="0"/>
    <x v="2"/>
    <x v="0"/>
    <x v="2"/>
    <s v="2022-03-23"/>
    <x v="1"/>
    <n v="2064"/>
    <x v="0"/>
    <m/>
    <x v="0"/>
    <m/>
    <x v="21"/>
    <n v="100474708"/>
    <x v="0"/>
    <x v="2"/>
    <s v="Direção Financeira"/>
    <s v="ORI"/>
    <x v="0"/>
    <m/>
    <x v="0"/>
    <x v="0"/>
    <x v="0"/>
    <x v="0"/>
    <x v="0"/>
    <x v="0"/>
    <x v="0"/>
    <x v="0"/>
    <x v="0"/>
    <x v="0"/>
    <x v="0"/>
    <s v="Direção Financeira"/>
    <x v="0"/>
    <x v="0"/>
    <x v="0"/>
    <x v="0"/>
    <x v="0"/>
    <x v="0"/>
    <x v="0"/>
    <s v="000748"/>
    <x v="0"/>
    <x v="0"/>
    <x v="2"/>
    <x v="0"/>
    <s v="Pagamento de salário referente a 03-2022"/>
  </r>
  <r>
    <x v="1"/>
    <n v="0"/>
    <n v="0"/>
    <n v="0"/>
    <n v="2"/>
    <x v="4511"/>
    <x v="0"/>
    <x v="1"/>
    <x v="0"/>
    <s v="03.16.15"/>
    <x v="6"/>
    <x v="0"/>
    <x v="5"/>
    <s v="Direção Financeira"/>
    <s v="03.16.15"/>
    <s v="Direção Financeira"/>
    <s v="03.16.15"/>
    <x v="60"/>
    <x v="0"/>
    <x v="1"/>
    <x v="1"/>
    <x v="0"/>
    <x v="0"/>
    <x v="2"/>
    <x v="0"/>
    <x v="2"/>
    <s v="2022-03-23"/>
    <x v="1"/>
    <n v="2"/>
    <x v="0"/>
    <m/>
    <x v="0"/>
    <m/>
    <x v="36"/>
    <n v="100478987"/>
    <x v="0"/>
    <x v="5"/>
    <s v="Direção Financeira"/>
    <s v="ORI"/>
    <x v="0"/>
    <m/>
    <x v="0"/>
    <x v="0"/>
    <x v="0"/>
    <x v="0"/>
    <x v="0"/>
    <x v="0"/>
    <x v="0"/>
    <x v="0"/>
    <x v="0"/>
    <x v="0"/>
    <x v="0"/>
    <s v="Direção Financeira"/>
    <x v="0"/>
    <x v="0"/>
    <x v="0"/>
    <x v="0"/>
    <x v="0"/>
    <x v="0"/>
    <x v="0"/>
    <s v="000748"/>
    <x v="0"/>
    <x v="0"/>
    <x v="5"/>
    <x v="0"/>
    <s v="Pagamento de salário referente a 03-2022"/>
  </r>
  <r>
    <x v="1"/>
    <n v="0"/>
    <n v="0"/>
    <n v="0"/>
    <n v="20"/>
    <x v="4511"/>
    <x v="0"/>
    <x v="1"/>
    <x v="0"/>
    <s v="03.16.15"/>
    <x v="6"/>
    <x v="0"/>
    <x v="5"/>
    <s v="Direção Financeira"/>
    <s v="03.16.15"/>
    <s v="Direção Financeira"/>
    <s v="03.16.15"/>
    <x v="61"/>
    <x v="0"/>
    <x v="1"/>
    <x v="1"/>
    <x v="0"/>
    <x v="0"/>
    <x v="2"/>
    <x v="0"/>
    <x v="2"/>
    <s v="2022-03-23"/>
    <x v="1"/>
    <n v="20"/>
    <x v="0"/>
    <m/>
    <x v="0"/>
    <m/>
    <x v="36"/>
    <n v="100478987"/>
    <x v="0"/>
    <x v="5"/>
    <s v="Direção Financeira"/>
    <s v="ORI"/>
    <x v="0"/>
    <m/>
    <x v="0"/>
    <x v="0"/>
    <x v="0"/>
    <x v="0"/>
    <x v="0"/>
    <x v="0"/>
    <x v="0"/>
    <x v="0"/>
    <x v="0"/>
    <x v="0"/>
    <x v="0"/>
    <s v="Direção Financeira"/>
    <x v="0"/>
    <x v="0"/>
    <x v="0"/>
    <x v="0"/>
    <x v="0"/>
    <x v="0"/>
    <x v="0"/>
    <s v="000748"/>
    <x v="0"/>
    <x v="0"/>
    <x v="5"/>
    <x v="0"/>
    <s v="Pagamento de salário referente a 03-2022"/>
  </r>
  <r>
    <x v="1"/>
    <n v="0"/>
    <n v="0"/>
    <n v="0"/>
    <n v="4"/>
    <x v="4511"/>
    <x v="0"/>
    <x v="1"/>
    <x v="0"/>
    <s v="03.16.15"/>
    <x v="6"/>
    <x v="0"/>
    <x v="5"/>
    <s v="Direção Financeira"/>
    <s v="03.16.15"/>
    <s v="Direção Financeira"/>
    <s v="03.16.15"/>
    <x v="62"/>
    <x v="0"/>
    <x v="1"/>
    <x v="1"/>
    <x v="0"/>
    <x v="0"/>
    <x v="2"/>
    <x v="0"/>
    <x v="2"/>
    <s v="2022-03-23"/>
    <x v="1"/>
    <n v="4"/>
    <x v="0"/>
    <m/>
    <x v="0"/>
    <m/>
    <x v="36"/>
    <n v="100478987"/>
    <x v="0"/>
    <x v="5"/>
    <s v="Direção Financeira"/>
    <s v="ORI"/>
    <x v="0"/>
    <m/>
    <x v="0"/>
    <x v="0"/>
    <x v="0"/>
    <x v="0"/>
    <x v="0"/>
    <x v="0"/>
    <x v="0"/>
    <x v="0"/>
    <x v="0"/>
    <x v="0"/>
    <x v="0"/>
    <s v="Direção Financeira"/>
    <x v="0"/>
    <x v="0"/>
    <x v="0"/>
    <x v="0"/>
    <x v="0"/>
    <x v="0"/>
    <x v="0"/>
    <s v="000748"/>
    <x v="0"/>
    <x v="0"/>
    <x v="5"/>
    <x v="0"/>
    <s v="Pagamento de salário referente a 03-2022"/>
  </r>
  <r>
    <x v="1"/>
    <n v="0"/>
    <n v="0"/>
    <n v="0"/>
    <n v="0"/>
    <x v="4511"/>
    <x v="0"/>
    <x v="1"/>
    <x v="0"/>
    <s v="03.16.15"/>
    <x v="6"/>
    <x v="0"/>
    <x v="5"/>
    <s v="Direção Financeira"/>
    <s v="03.16.15"/>
    <s v="Direção Financeira"/>
    <s v="03.16.15"/>
    <x v="14"/>
    <x v="0"/>
    <x v="1"/>
    <x v="1"/>
    <x v="0"/>
    <x v="0"/>
    <x v="2"/>
    <x v="0"/>
    <x v="2"/>
    <s v="2022-03-23"/>
    <x v="1"/>
    <n v="0"/>
    <x v="0"/>
    <m/>
    <x v="0"/>
    <m/>
    <x v="36"/>
    <n v="100478987"/>
    <x v="0"/>
    <x v="5"/>
    <s v="Direção Financeira"/>
    <s v="ORI"/>
    <x v="0"/>
    <m/>
    <x v="0"/>
    <x v="0"/>
    <x v="0"/>
    <x v="0"/>
    <x v="0"/>
    <x v="0"/>
    <x v="0"/>
    <x v="0"/>
    <x v="0"/>
    <x v="0"/>
    <x v="0"/>
    <s v="Direção Financeira"/>
    <x v="0"/>
    <x v="0"/>
    <x v="0"/>
    <x v="0"/>
    <x v="0"/>
    <x v="0"/>
    <x v="0"/>
    <s v="000748"/>
    <x v="0"/>
    <x v="0"/>
    <x v="5"/>
    <x v="0"/>
    <s v="Pagamento de salário referente a 03-2022"/>
  </r>
  <r>
    <x v="1"/>
    <n v="0"/>
    <n v="0"/>
    <n v="0"/>
    <n v="180"/>
    <x v="4511"/>
    <x v="0"/>
    <x v="1"/>
    <x v="0"/>
    <s v="03.16.15"/>
    <x v="6"/>
    <x v="0"/>
    <x v="5"/>
    <s v="Direção Financeira"/>
    <s v="03.16.15"/>
    <s v="Direção Financeira"/>
    <s v="03.16.15"/>
    <x v="15"/>
    <x v="0"/>
    <x v="1"/>
    <x v="1"/>
    <x v="1"/>
    <x v="0"/>
    <x v="2"/>
    <x v="0"/>
    <x v="2"/>
    <s v="2022-03-23"/>
    <x v="1"/>
    <n v="180"/>
    <x v="0"/>
    <m/>
    <x v="0"/>
    <m/>
    <x v="36"/>
    <n v="100478987"/>
    <x v="0"/>
    <x v="5"/>
    <s v="Direção Financeira"/>
    <s v="ORI"/>
    <x v="0"/>
    <m/>
    <x v="0"/>
    <x v="0"/>
    <x v="0"/>
    <x v="0"/>
    <x v="0"/>
    <x v="0"/>
    <x v="0"/>
    <x v="0"/>
    <x v="0"/>
    <x v="0"/>
    <x v="0"/>
    <s v="Direção Financeira"/>
    <x v="0"/>
    <x v="0"/>
    <x v="0"/>
    <x v="0"/>
    <x v="0"/>
    <x v="0"/>
    <x v="0"/>
    <s v="000748"/>
    <x v="0"/>
    <x v="0"/>
    <x v="5"/>
    <x v="0"/>
    <s v="Pagamento de salário referente a 03-2022"/>
  </r>
  <r>
    <x v="1"/>
    <n v="0"/>
    <n v="0"/>
    <n v="0"/>
    <n v="65"/>
    <x v="4511"/>
    <x v="0"/>
    <x v="1"/>
    <x v="0"/>
    <s v="03.16.15"/>
    <x v="6"/>
    <x v="0"/>
    <x v="5"/>
    <s v="Direção Financeira"/>
    <s v="03.16.15"/>
    <s v="Direção Financeira"/>
    <s v="03.16.15"/>
    <x v="16"/>
    <x v="0"/>
    <x v="1"/>
    <x v="1"/>
    <x v="1"/>
    <x v="0"/>
    <x v="2"/>
    <x v="0"/>
    <x v="2"/>
    <s v="2022-03-23"/>
    <x v="1"/>
    <n v="65"/>
    <x v="0"/>
    <m/>
    <x v="0"/>
    <m/>
    <x v="36"/>
    <n v="100478987"/>
    <x v="0"/>
    <x v="5"/>
    <s v="Direção Financeira"/>
    <s v="ORI"/>
    <x v="0"/>
    <m/>
    <x v="0"/>
    <x v="0"/>
    <x v="0"/>
    <x v="0"/>
    <x v="0"/>
    <x v="0"/>
    <x v="0"/>
    <x v="0"/>
    <x v="0"/>
    <x v="0"/>
    <x v="0"/>
    <s v="Direção Financeira"/>
    <x v="0"/>
    <x v="0"/>
    <x v="0"/>
    <x v="0"/>
    <x v="0"/>
    <x v="0"/>
    <x v="0"/>
    <s v="000748"/>
    <x v="0"/>
    <x v="0"/>
    <x v="5"/>
    <x v="0"/>
    <s v="Pagamento de salário referente a 03-2022"/>
  </r>
  <r>
    <x v="1"/>
    <n v="0"/>
    <n v="0"/>
    <n v="0"/>
    <n v="643"/>
    <x v="4511"/>
    <x v="0"/>
    <x v="1"/>
    <x v="0"/>
    <s v="03.16.15"/>
    <x v="6"/>
    <x v="0"/>
    <x v="5"/>
    <s v="Direção Financeira"/>
    <s v="03.16.15"/>
    <s v="Direção Financeira"/>
    <s v="03.16.15"/>
    <x v="60"/>
    <x v="0"/>
    <x v="1"/>
    <x v="1"/>
    <x v="0"/>
    <x v="0"/>
    <x v="2"/>
    <x v="0"/>
    <x v="2"/>
    <s v="2022-03-23"/>
    <x v="1"/>
    <n v="643"/>
    <x v="0"/>
    <m/>
    <x v="0"/>
    <m/>
    <x v="33"/>
    <n v="100474706"/>
    <x v="0"/>
    <x v="6"/>
    <s v="Direção Financeira"/>
    <s v="ORI"/>
    <x v="0"/>
    <m/>
    <x v="0"/>
    <x v="0"/>
    <x v="0"/>
    <x v="0"/>
    <x v="0"/>
    <x v="0"/>
    <x v="0"/>
    <x v="0"/>
    <x v="0"/>
    <x v="0"/>
    <x v="0"/>
    <s v="Direção Financeira"/>
    <x v="0"/>
    <x v="0"/>
    <x v="0"/>
    <x v="0"/>
    <x v="0"/>
    <x v="0"/>
    <x v="0"/>
    <s v="000748"/>
    <x v="0"/>
    <x v="0"/>
    <x v="6"/>
    <x v="0"/>
    <s v="Pagamento de salário referente a 03-2022"/>
  </r>
  <r>
    <x v="1"/>
    <n v="0"/>
    <n v="0"/>
    <n v="0"/>
    <n v="5068"/>
    <x v="4511"/>
    <x v="0"/>
    <x v="1"/>
    <x v="0"/>
    <s v="03.16.15"/>
    <x v="6"/>
    <x v="0"/>
    <x v="5"/>
    <s v="Direção Financeira"/>
    <s v="03.16.15"/>
    <s v="Direção Financeira"/>
    <s v="03.16.15"/>
    <x v="61"/>
    <x v="0"/>
    <x v="1"/>
    <x v="1"/>
    <x v="0"/>
    <x v="0"/>
    <x v="2"/>
    <x v="0"/>
    <x v="2"/>
    <s v="2022-03-23"/>
    <x v="1"/>
    <n v="5068"/>
    <x v="0"/>
    <m/>
    <x v="0"/>
    <m/>
    <x v="33"/>
    <n v="100474706"/>
    <x v="0"/>
    <x v="6"/>
    <s v="Direção Financeira"/>
    <s v="ORI"/>
    <x v="0"/>
    <m/>
    <x v="0"/>
    <x v="0"/>
    <x v="0"/>
    <x v="0"/>
    <x v="0"/>
    <x v="0"/>
    <x v="0"/>
    <x v="0"/>
    <x v="0"/>
    <x v="0"/>
    <x v="0"/>
    <s v="Direção Financeira"/>
    <x v="0"/>
    <x v="0"/>
    <x v="0"/>
    <x v="0"/>
    <x v="0"/>
    <x v="0"/>
    <x v="0"/>
    <s v="000748"/>
    <x v="0"/>
    <x v="0"/>
    <x v="6"/>
    <x v="0"/>
    <s v="Pagamento de salário referente a 03-2022"/>
  </r>
  <r>
    <x v="1"/>
    <n v="0"/>
    <n v="0"/>
    <n v="0"/>
    <n v="1175"/>
    <x v="4511"/>
    <x v="0"/>
    <x v="1"/>
    <x v="0"/>
    <s v="03.16.15"/>
    <x v="6"/>
    <x v="0"/>
    <x v="5"/>
    <s v="Direção Financeira"/>
    <s v="03.16.15"/>
    <s v="Direção Financeira"/>
    <s v="03.16.15"/>
    <x v="62"/>
    <x v="0"/>
    <x v="1"/>
    <x v="1"/>
    <x v="0"/>
    <x v="0"/>
    <x v="2"/>
    <x v="0"/>
    <x v="2"/>
    <s v="2022-03-23"/>
    <x v="1"/>
    <n v="1175"/>
    <x v="0"/>
    <m/>
    <x v="0"/>
    <m/>
    <x v="33"/>
    <n v="100474706"/>
    <x v="0"/>
    <x v="6"/>
    <s v="Direção Financeira"/>
    <s v="ORI"/>
    <x v="0"/>
    <m/>
    <x v="0"/>
    <x v="0"/>
    <x v="0"/>
    <x v="0"/>
    <x v="0"/>
    <x v="0"/>
    <x v="0"/>
    <x v="0"/>
    <x v="0"/>
    <x v="0"/>
    <x v="0"/>
    <s v="Direção Financeira"/>
    <x v="0"/>
    <x v="0"/>
    <x v="0"/>
    <x v="0"/>
    <x v="0"/>
    <x v="0"/>
    <x v="0"/>
    <s v="000748"/>
    <x v="0"/>
    <x v="0"/>
    <x v="6"/>
    <x v="0"/>
    <s v="Pagamento de salário referente a 03-2022"/>
  </r>
  <r>
    <x v="1"/>
    <n v="0"/>
    <n v="0"/>
    <n v="0"/>
    <n v="114"/>
    <x v="4511"/>
    <x v="0"/>
    <x v="1"/>
    <x v="0"/>
    <s v="03.16.15"/>
    <x v="6"/>
    <x v="0"/>
    <x v="5"/>
    <s v="Direção Financeira"/>
    <s v="03.16.15"/>
    <s v="Direção Financeira"/>
    <s v="03.16.15"/>
    <x v="14"/>
    <x v="0"/>
    <x v="1"/>
    <x v="1"/>
    <x v="0"/>
    <x v="0"/>
    <x v="2"/>
    <x v="0"/>
    <x v="2"/>
    <s v="2022-03-23"/>
    <x v="1"/>
    <n v="114"/>
    <x v="0"/>
    <m/>
    <x v="0"/>
    <m/>
    <x v="33"/>
    <n v="100474706"/>
    <x v="0"/>
    <x v="6"/>
    <s v="Direção Financeira"/>
    <s v="ORI"/>
    <x v="0"/>
    <m/>
    <x v="0"/>
    <x v="0"/>
    <x v="0"/>
    <x v="0"/>
    <x v="0"/>
    <x v="0"/>
    <x v="0"/>
    <x v="0"/>
    <x v="0"/>
    <x v="0"/>
    <x v="0"/>
    <s v="Direção Financeira"/>
    <x v="0"/>
    <x v="0"/>
    <x v="0"/>
    <x v="0"/>
    <x v="0"/>
    <x v="0"/>
    <x v="0"/>
    <s v="000748"/>
    <x v="0"/>
    <x v="0"/>
    <x v="6"/>
    <x v="0"/>
    <s v="Pagamento de salário referente a 03-2022"/>
  </r>
  <r>
    <x v="1"/>
    <n v="0"/>
    <n v="0"/>
    <n v="0"/>
    <n v="44774"/>
    <x v="4511"/>
    <x v="0"/>
    <x v="1"/>
    <x v="0"/>
    <s v="03.16.15"/>
    <x v="6"/>
    <x v="0"/>
    <x v="5"/>
    <s v="Direção Financeira"/>
    <s v="03.16.15"/>
    <s v="Direção Financeira"/>
    <s v="03.16.15"/>
    <x v="15"/>
    <x v="0"/>
    <x v="1"/>
    <x v="1"/>
    <x v="1"/>
    <x v="0"/>
    <x v="2"/>
    <x v="0"/>
    <x v="2"/>
    <s v="2022-03-23"/>
    <x v="1"/>
    <n v="44774"/>
    <x v="0"/>
    <m/>
    <x v="0"/>
    <m/>
    <x v="33"/>
    <n v="100474706"/>
    <x v="0"/>
    <x v="6"/>
    <s v="Direção Financeira"/>
    <s v="ORI"/>
    <x v="0"/>
    <m/>
    <x v="0"/>
    <x v="0"/>
    <x v="0"/>
    <x v="0"/>
    <x v="0"/>
    <x v="0"/>
    <x v="0"/>
    <x v="0"/>
    <x v="0"/>
    <x v="0"/>
    <x v="0"/>
    <s v="Direção Financeira"/>
    <x v="0"/>
    <x v="0"/>
    <x v="0"/>
    <x v="0"/>
    <x v="0"/>
    <x v="0"/>
    <x v="0"/>
    <s v="000748"/>
    <x v="0"/>
    <x v="0"/>
    <x v="6"/>
    <x v="0"/>
    <s v="Pagamento de salário referente a 03-2022"/>
  </r>
  <r>
    <x v="1"/>
    <n v="0"/>
    <n v="0"/>
    <n v="0"/>
    <n v="15397"/>
    <x v="4511"/>
    <x v="0"/>
    <x v="1"/>
    <x v="0"/>
    <s v="03.16.15"/>
    <x v="6"/>
    <x v="0"/>
    <x v="5"/>
    <s v="Direção Financeira"/>
    <s v="03.16.15"/>
    <s v="Direção Financeira"/>
    <s v="03.16.15"/>
    <x v="16"/>
    <x v="0"/>
    <x v="1"/>
    <x v="1"/>
    <x v="1"/>
    <x v="0"/>
    <x v="2"/>
    <x v="0"/>
    <x v="2"/>
    <s v="2022-03-23"/>
    <x v="1"/>
    <n v="15397"/>
    <x v="0"/>
    <m/>
    <x v="0"/>
    <m/>
    <x v="33"/>
    <n v="100474706"/>
    <x v="0"/>
    <x v="6"/>
    <s v="Direção Financeira"/>
    <s v="ORI"/>
    <x v="0"/>
    <m/>
    <x v="0"/>
    <x v="0"/>
    <x v="0"/>
    <x v="0"/>
    <x v="0"/>
    <x v="0"/>
    <x v="0"/>
    <x v="0"/>
    <x v="0"/>
    <x v="0"/>
    <x v="0"/>
    <s v="Direção Financeira"/>
    <x v="0"/>
    <x v="0"/>
    <x v="0"/>
    <x v="0"/>
    <x v="0"/>
    <x v="0"/>
    <x v="0"/>
    <s v="000748"/>
    <x v="0"/>
    <x v="0"/>
    <x v="6"/>
    <x v="0"/>
    <s v="Pagamento de salário referente a 03-2022"/>
  </r>
  <r>
    <x v="1"/>
    <n v="0"/>
    <n v="0"/>
    <n v="0"/>
    <n v="7675"/>
    <x v="4511"/>
    <x v="0"/>
    <x v="1"/>
    <x v="0"/>
    <s v="03.16.15"/>
    <x v="6"/>
    <x v="0"/>
    <x v="5"/>
    <s v="Direção Financeira"/>
    <s v="03.16.15"/>
    <s v="Direção Financeira"/>
    <s v="03.16.15"/>
    <x v="60"/>
    <x v="0"/>
    <x v="1"/>
    <x v="1"/>
    <x v="0"/>
    <x v="0"/>
    <x v="2"/>
    <x v="0"/>
    <x v="2"/>
    <s v="2022-03-23"/>
    <x v="1"/>
    <n v="7675"/>
    <x v="0"/>
    <m/>
    <x v="0"/>
    <m/>
    <x v="22"/>
    <n v="100474693"/>
    <x v="0"/>
    <x v="0"/>
    <s v="Direção Financeira"/>
    <s v="ORI"/>
    <x v="0"/>
    <m/>
    <x v="0"/>
    <x v="0"/>
    <x v="0"/>
    <x v="0"/>
    <x v="0"/>
    <x v="0"/>
    <x v="0"/>
    <x v="0"/>
    <x v="0"/>
    <x v="0"/>
    <x v="0"/>
    <s v="Direção Financeira"/>
    <x v="0"/>
    <x v="0"/>
    <x v="0"/>
    <x v="0"/>
    <x v="0"/>
    <x v="0"/>
    <x v="0"/>
    <s v="000748"/>
    <x v="0"/>
    <x v="0"/>
    <x v="0"/>
    <x v="0"/>
    <s v="Pagamento de salário referente a 03-2022"/>
  </r>
  <r>
    <x v="1"/>
    <n v="0"/>
    <n v="0"/>
    <n v="0"/>
    <n v="60425"/>
    <x v="4511"/>
    <x v="0"/>
    <x v="1"/>
    <x v="0"/>
    <s v="03.16.15"/>
    <x v="6"/>
    <x v="0"/>
    <x v="5"/>
    <s v="Direção Financeira"/>
    <s v="03.16.15"/>
    <s v="Direção Financeira"/>
    <s v="03.16.15"/>
    <x v="61"/>
    <x v="0"/>
    <x v="1"/>
    <x v="1"/>
    <x v="0"/>
    <x v="0"/>
    <x v="2"/>
    <x v="0"/>
    <x v="2"/>
    <s v="2022-03-23"/>
    <x v="1"/>
    <n v="60425"/>
    <x v="0"/>
    <m/>
    <x v="0"/>
    <m/>
    <x v="22"/>
    <n v="100474693"/>
    <x v="0"/>
    <x v="0"/>
    <s v="Direção Financeira"/>
    <s v="ORI"/>
    <x v="0"/>
    <m/>
    <x v="0"/>
    <x v="0"/>
    <x v="0"/>
    <x v="0"/>
    <x v="0"/>
    <x v="0"/>
    <x v="0"/>
    <x v="0"/>
    <x v="0"/>
    <x v="0"/>
    <x v="0"/>
    <s v="Direção Financeira"/>
    <x v="0"/>
    <x v="0"/>
    <x v="0"/>
    <x v="0"/>
    <x v="0"/>
    <x v="0"/>
    <x v="0"/>
    <s v="000748"/>
    <x v="0"/>
    <x v="0"/>
    <x v="0"/>
    <x v="0"/>
    <s v="Pagamento de salário referente a 03-2022"/>
  </r>
  <r>
    <x v="1"/>
    <n v="0"/>
    <n v="0"/>
    <n v="0"/>
    <n v="14021"/>
    <x v="4511"/>
    <x v="0"/>
    <x v="1"/>
    <x v="0"/>
    <s v="03.16.15"/>
    <x v="6"/>
    <x v="0"/>
    <x v="5"/>
    <s v="Direção Financeira"/>
    <s v="03.16.15"/>
    <s v="Direção Financeira"/>
    <s v="03.16.15"/>
    <x v="62"/>
    <x v="0"/>
    <x v="1"/>
    <x v="1"/>
    <x v="0"/>
    <x v="0"/>
    <x v="2"/>
    <x v="0"/>
    <x v="2"/>
    <s v="2022-03-23"/>
    <x v="1"/>
    <n v="14021"/>
    <x v="0"/>
    <m/>
    <x v="0"/>
    <m/>
    <x v="22"/>
    <n v="100474693"/>
    <x v="0"/>
    <x v="0"/>
    <s v="Direção Financeira"/>
    <s v="ORI"/>
    <x v="0"/>
    <m/>
    <x v="0"/>
    <x v="0"/>
    <x v="0"/>
    <x v="0"/>
    <x v="0"/>
    <x v="0"/>
    <x v="0"/>
    <x v="0"/>
    <x v="0"/>
    <x v="0"/>
    <x v="0"/>
    <s v="Direção Financeira"/>
    <x v="0"/>
    <x v="0"/>
    <x v="0"/>
    <x v="0"/>
    <x v="0"/>
    <x v="0"/>
    <x v="0"/>
    <s v="000748"/>
    <x v="0"/>
    <x v="0"/>
    <x v="0"/>
    <x v="0"/>
    <s v="Pagamento de salário referente a 03-2022"/>
  </r>
  <r>
    <x v="1"/>
    <n v="0"/>
    <n v="0"/>
    <n v="0"/>
    <n v="1370"/>
    <x v="4511"/>
    <x v="0"/>
    <x v="1"/>
    <x v="0"/>
    <s v="03.16.15"/>
    <x v="6"/>
    <x v="0"/>
    <x v="5"/>
    <s v="Direção Financeira"/>
    <s v="03.16.15"/>
    <s v="Direção Financeira"/>
    <s v="03.16.15"/>
    <x v="14"/>
    <x v="0"/>
    <x v="1"/>
    <x v="1"/>
    <x v="0"/>
    <x v="0"/>
    <x v="2"/>
    <x v="0"/>
    <x v="2"/>
    <s v="2022-03-23"/>
    <x v="1"/>
    <n v="1370"/>
    <x v="0"/>
    <m/>
    <x v="0"/>
    <m/>
    <x v="22"/>
    <n v="100474693"/>
    <x v="0"/>
    <x v="0"/>
    <s v="Direção Financeira"/>
    <s v="ORI"/>
    <x v="0"/>
    <m/>
    <x v="0"/>
    <x v="0"/>
    <x v="0"/>
    <x v="0"/>
    <x v="0"/>
    <x v="0"/>
    <x v="0"/>
    <x v="0"/>
    <x v="0"/>
    <x v="0"/>
    <x v="0"/>
    <s v="Direção Financeira"/>
    <x v="0"/>
    <x v="0"/>
    <x v="0"/>
    <x v="0"/>
    <x v="0"/>
    <x v="0"/>
    <x v="0"/>
    <s v="000748"/>
    <x v="0"/>
    <x v="0"/>
    <x v="0"/>
    <x v="0"/>
    <s v="Pagamento de salário referente a 03-2022"/>
  </r>
  <r>
    <x v="1"/>
    <n v="0"/>
    <n v="0"/>
    <n v="0"/>
    <n v="533768"/>
    <x v="4511"/>
    <x v="0"/>
    <x v="1"/>
    <x v="0"/>
    <s v="03.16.15"/>
    <x v="6"/>
    <x v="0"/>
    <x v="5"/>
    <s v="Direção Financeira"/>
    <s v="03.16.15"/>
    <s v="Direção Financeira"/>
    <s v="03.16.15"/>
    <x v="15"/>
    <x v="0"/>
    <x v="1"/>
    <x v="1"/>
    <x v="1"/>
    <x v="0"/>
    <x v="2"/>
    <x v="0"/>
    <x v="2"/>
    <s v="2022-03-23"/>
    <x v="1"/>
    <n v="533768"/>
    <x v="0"/>
    <m/>
    <x v="0"/>
    <m/>
    <x v="22"/>
    <n v="100474693"/>
    <x v="0"/>
    <x v="0"/>
    <s v="Direção Financeira"/>
    <s v="ORI"/>
    <x v="0"/>
    <m/>
    <x v="0"/>
    <x v="0"/>
    <x v="0"/>
    <x v="0"/>
    <x v="0"/>
    <x v="0"/>
    <x v="0"/>
    <x v="0"/>
    <x v="0"/>
    <x v="0"/>
    <x v="0"/>
    <s v="Direção Financeira"/>
    <x v="0"/>
    <x v="0"/>
    <x v="0"/>
    <x v="0"/>
    <x v="0"/>
    <x v="0"/>
    <x v="0"/>
    <s v="000748"/>
    <x v="0"/>
    <x v="0"/>
    <x v="0"/>
    <x v="0"/>
    <s v="Pagamento de salário referente a 03-2022"/>
  </r>
  <r>
    <x v="1"/>
    <n v="0"/>
    <n v="0"/>
    <n v="0"/>
    <n v="183501"/>
    <x v="4511"/>
    <x v="0"/>
    <x v="1"/>
    <x v="0"/>
    <s v="03.16.15"/>
    <x v="6"/>
    <x v="0"/>
    <x v="5"/>
    <s v="Direção Financeira"/>
    <s v="03.16.15"/>
    <s v="Direção Financeira"/>
    <s v="03.16.15"/>
    <x v="16"/>
    <x v="0"/>
    <x v="1"/>
    <x v="1"/>
    <x v="1"/>
    <x v="0"/>
    <x v="2"/>
    <x v="0"/>
    <x v="2"/>
    <s v="2022-03-23"/>
    <x v="1"/>
    <n v="183501"/>
    <x v="0"/>
    <m/>
    <x v="0"/>
    <m/>
    <x v="22"/>
    <n v="100474693"/>
    <x v="0"/>
    <x v="0"/>
    <s v="Direção Financeira"/>
    <s v="ORI"/>
    <x v="0"/>
    <m/>
    <x v="0"/>
    <x v="0"/>
    <x v="0"/>
    <x v="0"/>
    <x v="0"/>
    <x v="0"/>
    <x v="0"/>
    <x v="0"/>
    <x v="0"/>
    <x v="0"/>
    <x v="0"/>
    <s v="Direção Financeira"/>
    <x v="0"/>
    <x v="0"/>
    <x v="0"/>
    <x v="0"/>
    <x v="0"/>
    <x v="0"/>
    <x v="0"/>
    <s v="000748"/>
    <x v="0"/>
    <x v="0"/>
    <x v="0"/>
    <x v="0"/>
    <s v="Pagamento de salário referente a 03-2022"/>
  </r>
  <r>
    <x v="1"/>
    <n v="0"/>
    <n v="0"/>
    <n v="0"/>
    <n v="82"/>
    <x v="4512"/>
    <x v="0"/>
    <x v="1"/>
    <x v="0"/>
    <s v="03.16.19"/>
    <x v="34"/>
    <x v="0"/>
    <x v="5"/>
    <s v="Direção de Inovação e Desporto"/>
    <s v="03.16.19"/>
    <s v="Direção de Inovação e Desporto"/>
    <s v="03.16.19"/>
    <x v="13"/>
    <x v="0"/>
    <x v="1"/>
    <x v="5"/>
    <x v="0"/>
    <x v="0"/>
    <x v="2"/>
    <x v="0"/>
    <x v="2"/>
    <s v="2022-03-23"/>
    <x v="1"/>
    <n v="82"/>
    <x v="0"/>
    <m/>
    <x v="0"/>
    <m/>
    <x v="37"/>
    <n v="100479277"/>
    <x v="0"/>
    <x v="3"/>
    <s v="Direção de Inovação e Desporto"/>
    <s v="ORI"/>
    <x v="0"/>
    <m/>
    <x v="0"/>
    <x v="0"/>
    <x v="0"/>
    <x v="0"/>
    <x v="0"/>
    <x v="0"/>
    <x v="0"/>
    <x v="0"/>
    <x v="0"/>
    <x v="0"/>
    <x v="0"/>
    <s v="Direção de Inovação e Desporto"/>
    <x v="0"/>
    <x v="0"/>
    <x v="0"/>
    <x v="0"/>
    <x v="0"/>
    <x v="0"/>
    <x v="0"/>
    <s v="000736"/>
    <x v="0"/>
    <x v="0"/>
    <x v="3"/>
    <x v="0"/>
    <s v="Pagamento de salário referente a 03-2022"/>
  </r>
  <r>
    <x v="1"/>
    <n v="0"/>
    <n v="0"/>
    <n v="0"/>
    <n v="268"/>
    <x v="4512"/>
    <x v="0"/>
    <x v="1"/>
    <x v="0"/>
    <s v="03.16.19"/>
    <x v="34"/>
    <x v="0"/>
    <x v="5"/>
    <s v="Direção de Inovação e Desporto"/>
    <s v="03.16.19"/>
    <s v="Direção de Inovação e Desporto"/>
    <s v="03.16.19"/>
    <x v="61"/>
    <x v="0"/>
    <x v="1"/>
    <x v="1"/>
    <x v="0"/>
    <x v="0"/>
    <x v="2"/>
    <x v="0"/>
    <x v="2"/>
    <s v="2022-03-23"/>
    <x v="1"/>
    <n v="268"/>
    <x v="0"/>
    <m/>
    <x v="0"/>
    <m/>
    <x v="37"/>
    <n v="100479277"/>
    <x v="0"/>
    <x v="3"/>
    <s v="Direção de Inovação e Desporto"/>
    <s v="ORI"/>
    <x v="0"/>
    <m/>
    <x v="0"/>
    <x v="0"/>
    <x v="0"/>
    <x v="0"/>
    <x v="0"/>
    <x v="0"/>
    <x v="0"/>
    <x v="0"/>
    <x v="0"/>
    <x v="0"/>
    <x v="0"/>
    <s v="Direção de Inovação e Desporto"/>
    <x v="0"/>
    <x v="0"/>
    <x v="0"/>
    <x v="0"/>
    <x v="0"/>
    <x v="0"/>
    <x v="0"/>
    <s v="000736"/>
    <x v="0"/>
    <x v="0"/>
    <x v="3"/>
    <x v="0"/>
    <s v="Pagamento de salário referente a 03-2022"/>
  </r>
  <r>
    <x v="1"/>
    <n v="0"/>
    <n v="0"/>
    <n v="0"/>
    <n v="2566"/>
    <x v="4512"/>
    <x v="0"/>
    <x v="1"/>
    <x v="0"/>
    <s v="03.16.19"/>
    <x v="34"/>
    <x v="0"/>
    <x v="5"/>
    <s v="Direção de Inovação e Desporto"/>
    <s v="03.16.19"/>
    <s v="Direção de Inovação e Desporto"/>
    <s v="03.16.19"/>
    <x v="15"/>
    <x v="0"/>
    <x v="1"/>
    <x v="1"/>
    <x v="1"/>
    <x v="0"/>
    <x v="2"/>
    <x v="0"/>
    <x v="2"/>
    <s v="2022-03-23"/>
    <x v="1"/>
    <n v="2566"/>
    <x v="0"/>
    <m/>
    <x v="0"/>
    <m/>
    <x v="37"/>
    <n v="100479277"/>
    <x v="0"/>
    <x v="3"/>
    <s v="Direção de Inovação e Desporto"/>
    <s v="ORI"/>
    <x v="0"/>
    <m/>
    <x v="0"/>
    <x v="0"/>
    <x v="0"/>
    <x v="0"/>
    <x v="0"/>
    <x v="0"/>
    <x v="0"/>
    <x v="0"/>
    <x v="0"/>
    <x v="0"/>
    <x v="0"/>
    <s v="Direção de Inovação e Desporto"/>
    <x v="0"/>
    <x v="0"/>
    <x v="0"/>
    <x v="0"/>
    <x v="0"/>
    <x v="0"/>
    <x v="0"/>
    <s v="000736"/>
    <x v="0"/>
    <x v="0"/>
    <x v="3"/>
    <x v="0"/>
    <s v="Pagamento de salário referente a 03-2022"/>
  </r>
  <r>
    <x v="1"/>
    <n v="0"/>
    <n v="0"/>
    <n v="0"/>
    <n v="246"/>
    <x v="4512"/>
    <x v="0"/>
    <x v="1"/>
    <x v="0"/>
    <s v="03.16.19"/>
    <x v="34"/>
    <x v="0"/>
    <x v="5"/>
    <s v="Direção de Inovação e Desporto"/>
    <s v="03.16.19"/>
    <s v="Direção de Inovação e Desporto"/>
    <s v="03.16.19"/>
    <x v="13"/>
    <x v="0"/>
    <x v="1"/>
    <x v="5"/>
    <x v="0"/>
    <x v="0"/>
    <x v="2"/>
    <x v="0"/>
    <x v="2"/>
    <s v="2022-03-23"/>
    <x v="1"/>
    <n v="246"/>
    <x v="0"/>
    <m/>
    <x v="0"/>
    <m/>
    <x v="3"/>
    <n v="100474696"/>
    <x v="0"/>
    <x v="1"/>
    <s v="Direção de Inovação e Desporto"/>
    <s v="ORI"/>
    <x v="0"/>
    <m/>
    <x v="0"/>
    <x v="0"/>
    <x v="0"/>
    <x v="0"/>
    <x v="0"/>
    <x v="0"/>
    <x v="0"/>
    <x v="0"/>
    <x v="0"/>
    <x v="0"/>
    <x v="0"/>
    <s v="Direção de Inovação e Desporto"/>
    <x v="0"/>
    <x v="0"/>
    <x v="0"/>
    <x v="0"/>
    <x v="0"/>
    <x v="0"/>
    <x v="0"/>
    <s v="000736"/>
    <x v="0"/>
    <x v="0"/>
    <x v="1"/>
    <x v="0"/>
    <s v="Pagamento de salário referente a 03-2022"/>
  </r>
  <r>
    <x v="1"/>
    <n v="0"/>
    <n v="0"/>
    <n v="0"/>
    <n v="808"/>
    <x v="4512"/>
    <x v="0"/>
    <x v="1"/>
    <x v="0"/>
    <s v="03.16.19"/>
    <x v="34"/>
    <x v="0"/>
    <x v="5"/>
    <s v="Direção de Inovação e Desporto"/>
    <s v="03.16.19"/>
    <s v="Direção de Inovação e Desporto"/>
    <s v="03.16.19"/>
    <x v="61"/>
    <x v="0"/>
    <x v="1"/>
    <x v="1"/>
    <x v="0"/>
    <x v="0"/>
    <x v="2"/>
    <x v="0"/>
    <x v="2"/>
    <s v="2022-03-23"/>
    <x v="1"/>
    <n v="808"/>
    <x v="0"/>
    <m/>
    <x v="0"/>
    <m/>
    <x v="3"/>
    <n v="100474696"/>
    <x v="0"/>
    <x v="1"/>
    <s v="Direção de Inovação e Desporto"/>
    <s v="ORI"/>
    <x v="0"/>
    <m/>
    <x v="0"/>
    <x v="0"/>
    <x v="0"/>
    <x v="0"/>
    <x v="0"/>
    <x v="0"/>
    <x v="0"/>
    <x v="0"/>
    <x v="0"/>
    <x v="0"/>
    <x v="0"/>
    <s v="Direção de Inovação e Desporto"/>
    <x v="0"/>
    <x v="0"/>
    <x v="0"/>
    <x v="0"/>
    <x v="0"/>
    <x v="0"/>
    <x v="0"/>
    <s v="000736"/>
    <x v="0"/>
    <x v="0"/>
    <x v="1"/>
    <x v="0"/>
    <s v="Pagamento de salário referente a 03-2022"/>
  </r>
  <r>
    <x v="1"/>
    <n v="0"/>
    <n v="0"/>
    <n v="0"/>
    <n v="7708"/>
    <x v="4512"/>
    <x v="0"/>
    <x v="1"/>
    <x v="0"/>
    <s v="03.16.19"/>
    <x v="34"/>
    <x v="0"/>
    <x v="5"/>
    <s v="Direção de Inovação e Desporto"/>
    <s v="03.16.19"/>
    <s v="Direção de Inovação e Desporto"/>
    <s v="03.16.19"/>
    <x v="15"/>
    <x v="0"/>
    <x v="1"/>
    <x v="1"/>
    <x v="1"/>
    <x v="0"/>
    <x v="2"/>
    <x v="0"/>
    <x v="2"/>
    <s v="2022-03-23"/>
    <x v="1"/>
    <n v="7708"/>
    <x v="0"/>
    <m/>
    <x v="0"/>
    <m/>
    <x v="3"/>
    <n v="100474696"/>
    <x v="0"/>
    <x v="1"/>
    <s v="Direção de Inovação e Desporto"/>
    <s v="ORI"/>
    <x v="0"/>
    <m/>
    <x v="0"/>
    <x v="0"/>
    <x v="0"/>
    <x v="0"/>
    <x v="0"/>
    <x v="0"/>
    <x v="0"/>
    <x v="0"/>
    <x v="0"/>
    <x v="0"/>
    <x v="0"/>
    <s v="Direção de Inovação e Desporto"/>
    <x v="0"/>
    <x v="0"/>
    <x v="0"/>
    <x v="0"/>
    <x v="0"/>
    <x v="0"/>
    <x v="0"/>
    <s v="000736"/>
    <x v="0"/>
    <x v="0"/>
    <x v="1"/>
    <x v="0"/>
    <s v="Pagamento de salário referente a 03-2022"/>
  </r>
  <r>
    <x v="1"/>
    <n v="0"/>
    <n v="0"/>
    <n v="0"/>
    <n v="260"/>
    <x v="4512"/>
    <x v="0"/>
    <x v="1"/>
    <x v="0"/>
    <s v="03.16.19"/>
    <x v="34"/>
    <x v="0"/>
    <x v="5"/>
    <s v="Direção de Inovação e Desporto"/>
    <s v="03.16.19"/>
    <s v="Direção de Inovação e Desporto"/>
    <s v="03.16.19"/>
    <x v="13"/>
    <x v="0"/>
    <x v="1"/>
    <x v="5"/>
    <x v="0"/>
    <x v="0"/>
    <x v="2"/>
    <x v="0"/>
    <x v="2"/>
    <s v="2022-03-23"/>
    <x v="1"/>
    <n v="260"/>
    <x v="0"/>
    <m/>
    <x v="0"/>
    <m/>
    <x v="33"/>
    <n v="100474706"/>
    <x v="0"/>
    <x v="6"/>
    <s v="Direção de Inovação e Desporto"/>
    <s v="ORI"/>
    <x v="0"/>
    <m/>
    <x v="0"/>
    <x v="0"/>
    <x v="0"/>
    <x v="0"/>
    <x v="0"/>
    <x v="0"/>
    <x v="0"/>
    <x v="0"/>
    <x v="0"/>
    <x v="0"/>
    <x v="0"/>
    <s v="Direção de Inovação e Desporto"/>
    <x v="0"/>
    <x v="0"/>
    <x v="0"/>
    <x v="0"/>
    <x v="0"/>
    <x v="0"/>
    <x v="0"/>
    <s v="000736"/>
    <x v="0"/>
    <x v="0"/>
    <x v="6"/>
    <x v="0"/>
    <s v="Pagamento de salário referente a 03-2022"/>
  </r>
  <r>
    <x v="1"/>
    <n v="0"/>
    <n v="0"/>
    <n v="0"/>
    <n v="852"/>
    <x v="4512"/>
    <x v="0"/>
    <x v="1"/>
    <x v="0"/>
    <s v="03.16.19"/>
    <x v="34"/>
    <x v="0"/>
    <x v="5"/>
    <s v="Direção de Inovação e Desporto"/>
    <s v="03.16.19"/>
    <s v="Direção de Inovação e Desporto"/>
    <s v="03.16.19"/>
    <x v="61"/>
    <x v="0"/>
    <x v="1"/>
    <x v="1"/>
    <x v="0"/>
    <x v="0"/>
    <x v="2"/>
    <x v="0"/>
    <x v="2"/>
    <s v="2022-03-23"/>
    <x v="1"/>
    <n v="852"/>
    <x v="0"/>
    <m/>
    <x v="0"/>
    <m/>
    <x v="33"/>
    <n v="100474706"/>
    <x v="0"/>
    <x v="6"/>
    <s v="Direção de Inovação e Desporto"/>
    <s v="ORI"/>
    <x v="0"/>
    <m/>
    <x v="0"/>
    <x v="0"/>
    <x v="0"/>
    <x v="0"/>
    <x v="0"/>
    <x v="0"/>
    <x v="0"/>
    <x v="0"/>
    <x v="0"/>
    <x v="0"/>
    <x v="0"/>
    <s v="Direção de Inovação e Desporto"/>
    <x v="0"/>
    <x v="0"/>
    <x v="0"/>
    <x v="0"/>
    <x v="0"/>
    <x v="0"/>
    <x v="0"/>
    <s v="000736"/>
    <x v="0"/>
    <x v="0"/>
    <x v="6"/>
    <x v="0"/>
    <s v="Pagamento de salário referente a 03-2022"/>
  </r>
  <r>
    <x v="1"/>
    <n v="0"/>
    <n v="0"/>
    <n v="0"/>
    <n v="8129"/>
    <x v="4512"/>
    <x v="0"/>
    <x v="1"/>
    <x v="0"/>
    <s v="03.16.19"/>
    <x v="34"/>
    <x v="0"/>
    <x v="5"/>
    <s v="Direção de Inovação e Desporto"/>
    <s v="03.16.19"/>
    <s v="Direção de Inovação e Desporto"/>
    <s v="03.16.19"/>
    <x v="15"/>
    <x v="0"/>
    <x v="1"/>
    <x v="1"/>
    <x v="1"/>
    <x v="0"/>
    <x v="2"/>
    <x v="0"/>
    <x v="2"/>
    <s v="2022-03-23"/>
    <x v="1"/>
    <n v="8129"/>
    <x v="0"/>
    <m/>
    <x v="0"/>
    <m/>
    <x v="33"/>
    <n v="100474706"/>
    <x v="0"/>
    <x v="6"/>
    <s v="Direção de Inovação e Desporto"/>
    <s v="ORI"/>
    <x v="0"/>
    <m/>
    <x v="0"/>
    <x v="0"/>
    <x v="0"/>
    <x v="0"/>
    <x v="0"/>
    <x v="0"/>
    <x v="0"/>
    <x v="0"/>
    <x v="0"/>
    <x v="0"/>
    <x v="0"/>
    <s v="Direção de Inovação e Desporto"/>
    <x v="0"/>
    <x v="0"/>
    <x v="0"/>
    <x v="0"/>
    <x v="0"/>
    <x v="0"/>
    <x v="0"/>
    <s v="000736"/>
    <x v="0"/>
    <x v="0"/>
    <x v="6"/>
    <x v="0"/>
    <s v="Pagamento de salário referente a 03-2022"/>
  </r>
  <r>
    <x v="1"/>
    <n v="0"/>
    <n v="0"/>
    <n v="0"/>
    <n v="4852"/>
    <x v="4512"/>
    <x v="0"/>
    <x v="1"/>
    <x v="0"/>
    <s v="03.16.19"/>
    <x v="34"/>
    <x v="0"/>
    <x v="5"/>
    <s v="Direção de Inovação e Desporto"/>
    <s v="03.16.19"/>
    <s v="Direção de Inovação e Desporto"/>
    <s v="03.16.19"/>
    <x v="13"/>
    <x v="0"/>
    <x v="1"/>
    <x v="5"/>
    <x v="0"/>
    <x v="0"/>
    <x v="2"/>
    <x v="0"/>
    <x v="2"/>
    <s v="2022-03-23"/>
    <x v="1"/>
    <n v="4852"/>
    <x v="0"/>
    <m/>
    <x v="0"/>
    <m/>
    <x v="22"/>
    <n v="100474693"/>
    <x v="0"/>
    <x v="0"/>
    <s v="Direção de Inovação e Desporto"/>
    <s v="ORI"/>
    <x v="0"/>
    <m/>
    <x v="0"/>
    <x v="0"/>
    <x v="0"/>
    <x v="0"/>
    <x v="0"/>
    <x v="0"/>
    <x v="0"/>
    <x v="0"/>
    <x v="0"/>
    <x v="0"/>
    <x v="0"/>
    <s v="Direção de Inovação e Desporto"/>
    <x v="0"/>
    <x v="0"/>
    <x v="0"/>
    <x v="0"/>
    <x v="0"/>
    <x v="0"/>
    <x v="0"/>
    <s v="000736"/>
    <x v="0"/>
    <x v="0"/>
    <x v="0"/>
    <x v="0"/>
    <s v="Pagamento de salário referente a 03-2022"/>
  </r>
  <r>
    <x v="1"/>
    <n v="0"/>
    <n v="0"/>
    <n v="0"/>
    <n v="15891"/>
    <x v="4512"/>
    <x v="0"/>
    <x v="1"/>
    <x v="0"/>
    <s v="03.16.19"/>
    <x v="34"/>
    <x v="0"/>
    <x v="5"/>
    <s v="Direção de Inovação e Desporto"/>
    <s v="03.16.19"/>
    <s v="Direção de Inovação e Desporto"/>
    <s v="03.16.19"/>
    <x v="61"/>
    <x v="0"/>
    <x v="1"/>
    <x v="1"/>
    <x v="0"/>
    <x v="0"/>
    <x v="2"/>
    <x v="0"/>
    <x v="2"/>
    <s v="2022-03-23"/>
    <x v="1"/>
    <n v="15891"/>
    <x v="0"/>
    <m/>
    <x v="0"/>
    <m/>
    <x v="22"/>
    <n v="100474693"/>
    <x v="0"/>
    <x v="0"/>
    <s v="Direção de Inovação e Desporto"/>
    <s v="ORI"/>
    <x v="0"/>
    <m/>
    <x v="0"/>
    <x v="0"/>
    <x v="0"/>
    <x v="0"/>
    <x v="0"/>
    <x v="0"/>
    <x v="0"/>
    <x v="0"/>
    <x v="0"/>
    <x v="0"/>
    <x v="0"/>
    <s v="Direção de Inovação e Desporto"/>
    <x v="0"/>
    <x v="0"/>
    <x v="0"/>
    <x v="0"/>
    <x v="0"/>
    <x v="0"/>
    <x v="0"/>
    <s v="000736"/>
    <x v="0"/>
    <x v="0"/>
    <x v="0"/>
    <x v="0"/>
    <s v="Pagamento de salário referente a 03-2022"/>
  </r>
  <r>
    <x v="1"/>
    <n v="0"/>
    <n v="0"/>
    <n v="0"/>
    <n v="151514"/>
    <x v="4512"/>
    <x v="0"/>
    <x v="1"/>
    <x v="0"/>
    <s v="03.16.19"/>
    <x v="34"/>
    <x v="0"/>
    <x v="5"/>
    <s v="Direção de Inovação e Desporto"/>
    <s v="03.16.19"/>
    <s v="Direção de Inovação e Desporto"/>
    <s v="03.16.19"/>
    <x v="15"/>
    <x v="0"/>
    <x v="1"/>
    <x v="1"/>
    <x v="1"/>
    <x v="0"/>
    <x v="2"/>
    <x v="0"/>
    <x v="2"/>
    <s v="2022-03-23"/>
    <x v="1"/>
    <n v="151514"/>
    <x v="0"/>
    <m/>
    <x v="0"/>
    <m/>
    <x v="22"/>
    <n v="100474693"/>
    <x v="0"/>
    <x v="0"/>
    <s v="Direção de Inovação e Desporto"/>
    <s v="ORI"/>
    <x v="0"/>
    <m/>
    <x v="0"/>
    <x v="0"/>
    <x v="0"/>
    <x v="0"/>
    <x v="0"/>
    <x v="0"/>
    <x v="0"/>
    <x v="0"/>
    <x v="0"/>
    <x v="0"/>
    <x v="0"/>
    <s v="Direção de Inovação e Desporto"/>
    <x v="0"/>
    <x v="0"/>
    <x v="0"/>
    <x v="0"/>
    <x v="0"/>
    <x v="0"/>
    <x v="0"/>
    <s v="000736"/>
    <x v="0"/>
    <x v="0"/>
    <x v="0"/>
    <x v="0"/>
    <s v="Pagamento de salário referente a 03-2022"/>
  </r>
  <r>
    <x v="1"/>
    <n v="0"/>
    <n v="0"/>
    <n v="0"/>
    <n v="582"/>
    <x v="4513"/>
    <x v="0"/>
    <x v="1"/>
    <x v="0"/>
    <s v="03.16.21"/>
    <x v="60"/>
    <x v="0"/>
    <x v="5"/>
    <s v="Dir. Turismo, Investimento e Emprendedorismo"/>
    <s v="03.16.21"/>
    <s v="Dir. Turismo, Investimento e Emprendedorismo"/>
    <s v="03.16.21"/>
    <x v="13"/>
    <x v="0"/>
    <x v="1"/>
    <x v="5"/>
    <x v="0"/>
    <x v="0"/>
    <x v="2"/>
    <x v="0"/>
    <x v="2"/>
    <s v="2022-03-23"/>
    <x v="1"/>
    <n v="582"/>
    <x v="0"/>
    <m/>
    <x v="0"/>
    <m/>
    <x v="3"/>
    <n v="100474696"/>
    <x v="0"/>
    <x v="1"/>
    <s v="Dir. Turismo, Investimento e Emprendedorismo"/>
    <s v="ORI"/>
    <x v="0"/>
    <m/>
    <x v="0"/>
    <x v="0"/>
    <x v="0"/>
    <x v="0"/>
    <x v="0"/>
    <x v="0"/>
    <x v="0"/>
    <x v="0"/>
    <x v="0"/>
    <x v="0"/>
    <x v="0"/>
    <s v="Dir. Turismo, Investimento e Emprendedorismo"/>
    <x v="0"/>
    <x v="0"/>
    <x v="0"/>
    <x v="0"/>
    <x v="0"/>
    <x v="0"/>
    <x v="0"/>
    <s v="000730"/>
    <x v="0"/>
    <x v="0"/>
    <x v="1"/>
    <x v="0"/>
    <s v="Pagamento de salário referente a 03-2022"/>
  </r>
  <r>
    <x v="1"/>
    <n v="0"/>
    <n v="0"/>
    <n v="0"/>
    <n v="5829"/>
    <x v="4513"/>
    <x v="0"/>
    <x v="1"/>
    <x v="0"/>
    <s v="03.16.21"/>
    <x v="60"/>
    <x v="0"/>
    <x v="5"/>
    <s v="Dir. Turismo, Investimento e Emprendedorismo"/>
    <s v="03.16.21"/>
    <s v="Dir. Turismo, Investimento e Emprendedorismo"/>
    <s v="03.16.21"/>
    <x v="17"/>
    <x v="0"/>
    <x v="1"/>
    <x v="1"/>
    <x v="1"/>
    <x v="0"/>
    <x v="2"/>
    <x v="0"/>
    <x v="2"/>
    <s v="2022-03-23"/>
    <x v="1"/>
    <n v="5829"/>
    <x v="0"/>
    <m/>
    <x v="0"/>
    <m/>
    <x v="3"/>
    <n v="100474696"/>
    <x v="0"/>
    <x v="1"/>
    <s v="Dir. Turismo, Investimento e Emprendedorismo"/>
    <s v="ORI"/>
    <x v="0"/>
    <m/>
    <x v="0"/>
    <x v="0"/>
    <x v="0"/>
    <x v="0"/>
    <x v="0"/>
    <x v="0"/>
    <x v="0"/>
    <x v="0"/>
    <x v="0"/>
    <x v="0"/>
    <x v="0"/>
    <s v="Dir. Turismo, Investimento e Emprendedorismo"/>
    <x v="0"/>
    <x v="0"/>
    <x v="0"/>
    <x v="0"/>
    <x v="0"/>
    <x v="0"/>
    <x v="0"/>
    <s v="000730"/>
    <x v="0"/>
    <x v="0"/>
    <x v="1"/>
    <x v="0"/>
    <s v="Pagamento de salário referente a 03-2022"/>
  </r>
  <r>
    <x v="1"/>
    <n v="0"/>
    <n v="0"/>
    <n v="0"/>
    <n v="7578"/>
    <x v="4513"/>
    <x v="0"/>
    <x v="1"/>
    <x v="0"/>
    <s v="03.16.21"/>
    <x v="60"/>
    <x v="0"/>
    <x v="5"/>
    <s v="Dir. Turismo, Investimento e Emprendedorismo"/>
    <s v="03.16.21"/>
    <s v="Dir. Turismo, Investimento e Emprendedorismo"/>
    <s v="03.16.21"/>
    <x v="13"/>
    <x v="0"/>
    <x v="1"/>
    <x v="5"/>
    <x v="0"/>
    <x v="0"/>
    <x v="2"/>
    <x v="0"/>
    <x v="2"/>
    <s v="2022-03-23"/>
    <x v="1"/>
    <n v="7578"/>
    <x v="0"/>
    <m/>
    <x v="0"/>
    <m/>
    <x v="22"/>
    <n v="100474693"/>
    <x v="0"/>
    <x v="0"/>
    <s v="Dir. Turismo, Investimento e Emprendedorismo"/>
    <s v="ORI"/>
    <x v="0"/>
    <m/>
    <x v="0"/>
    <x v="0"/>
    <x v="0"/>
    <x v="0"/>
    <x v="0"/>
    <x v="0"/>
    <x v="0"/>
    <x v="0"/>
    <x v="0"/>
    <x v="0"/>
    <x v="0"/>
    <s v="Dir. Turismo, Investimento e Emprendedorismo"/>
    <x v="0"/>
    <x v="0"/>
    <x v="0"/>
    <x v="0"/>
    <x v="0"/>
    <x v="0"/>
    <x v="0"/>
    <s v="000730"/>
    <x v="0"/>
    <x v="0"/>
    <x v="0"/>
    <x v="0"/>
    <s v="Pagamento de salário referente a 03-2022"/>
  </r>
  <r>
    <x v="1"/>
    <n v="0"/>
    <n v="0"/>
    <n v="0"/>
    <n v="75771"/>
    <x v="4513"/>
    <x v="0"/>
    <x v="1"/>
    <x v="0"/>
    <s v="03.16.21"/>
    <x v="60"/>
    <x v="0"/>
    <x v="5"/>
    <s v="Dir. Turismo, Investimento e Emprendedorismo"/>
    <s v="03.16.21"/>
    <s v="Dir. Turismo, Investimento e Emprendedorismo"/>
    <s v="03.16.21"/>
    <x v="17"/>
    <x v="0"/>
    <x v="1"/>
    <x v="1"/>
    <x v="1"/>
    <x v="0"/>
    <x v="2"/>
    <x v="0"/>
    <x v="2"/>
    <s v="2022-03-23"/>
    <x v="1"/>
    <n v="75771"/>
    <x v="0"/>
    <m/>
    <x v="0"/>
    <m/>
    <x v="22"/>
    <n v="100474693"/>
    <x v="0"/>
    <x v="0"/>
    <s v="Dir. Turismo, Investimento e Emprendedorismo"/>
    <s v="ORI"/>
    <x v="0"/>
    <m/>
    <x v="0"/>
    <x v="0"/>
    <x v="0"/>
    <x v="0"/>
    <x v="0"/>
    <x v="0"/>
    <x v="0"/>
    <x v="0"/>
    <x v="0"/>
    <x v="0"/>
    <x v="0"/>
    <s v="Dir. Turismo, Investimento e Emprendedorismo"/>
    <x v="0"/>
    <x v="0"/>
    <x v="0"/>
    <x v="0"/>
    <x v="0"/>
    <x v="0"/>
    <x v="0"/>
    <s v="000730"/>
    <x v="0"/>
    <x v="0"/>
    <x v="0"/>
    <x v="0"/>
    <s v="Pagamento de salário referente a 03-2022"/>
  </r>
  <r>
    <x v="1"/>
    <n v="0"/>
    <n v="0"/>
    <n v="0"/>
    <n v="10834"/>
    <x v="4514"/>
    <x v="0"/>
    <x v="1"/>
    <x v="0"/>
    <s v="03.16.20"/>
    <x v="51"/>
    <x v="0"/>
    <x v="5"/>
    <s v="Dir. do Comércio, Indústria, Transporte Feiras e Pesca"/>
    <s v="03.16.20"/>
    <s v="Dir. do Comércio, Indústria, Transporte Feiras e Pesca"/>
    <s v="03.16.20"/>
    <x v="16"/>
    <x v="0"/>
    <x v="1"/>
    <x v="1"/>
    <x v="1"/>
    <x v="0"/>
    <x v="2"/>
    <x v="0"/>
    <x v="2"/>
    <s v="2022-03-23"/>
    <x v="1"/>
    <n v="10834"/>
    <x v="0"/>
    <m/>
    <x v="0"/>
    <m/>
    <x v="3"/>
    <n v="100474696"/>
    <x v="0"/>
    <x v="1"/>
    <s v="Dir. do Comércio, Indústria, Transporte Feiras e Pesca"/>
    <s v="ORI"/>
    <x v="0"/>
    <m/>
    <x v="0"/>
    <x v="0"/>
    <x v="0"/>
    <x v="0"/>
    <x v="0"/>
    <x v="0"/>
    <x v="0"/>
    <x v="0"/>
    <x v="0"/>
    <x v="0"/>
    <x v="0"/>
    <s v="Dir. do Comércio, Indústria, Transporte Feiras e Pesca"/>
    <x v="0"/>
    <x v="0"/>
    <x v="0"/>
    <x v="0"/>
    <x v="0"/>
    <x v="0"/>
    <x v="0"/>
    <s v="000742"/>
    <x v="0"/>
    <x v="0"/>
    <x v="1"/>
    <x v="0"/>
    <s v="Pagamento de salário referente a 03-2022"/>
  </r>
  <r>
    <x v="1"/>
    <n v="0"/>
    <n v="0"/>
    <n v="0"/>
    <n v="8213"/>
    <x v="4514"/>
    <x v="0"/>
    <x v="1"/>
    <x v="0"/>
    <s v="03.16.20"/>
    <x v="51"/>
    <x v="0"/>
    <x v="5"/>
    <s v="Dir. do Comércio, Indústria, Transporte Feiras e Pesca"/>
    <s v="03.16.20"/>
    <s v="Dir. do Comércio, Indústria, Transporte Feiras e Pesca"/>
    <s v="03.16.20"/>
    <x v="16"/>
    <x v="0"/>
    <x v="1"/>
    <x v="1"/>
    <x v="1"/>
    <x v="0"/>
    <x v="2"/>
    <x v="0"/>
    <x v="2"/>
    <s v="2022-03-23"/>
    <x v="1"/>
    <n v="8213"/>
    <x v="0"/>
    <m/>
    <x v="0"/>
    <m/>
    <x v="33"/>
    <n v="100474706"/>
    <x v="0"/>
    <x v="6"/>
    <s v="Dir. do Comércio, Indústria, Transporte Feiras e Pesca"/>
    <s v="ORI"/>
    <x v="0"/>
    <m/>
    <x v="0"/>
    <x v="0"/>
    <x v="0"/>
    <x v="0"/>
    <x v="0"/>
    <x v="0"/>
    <x v="0"/>
    <x v="0"/>
    <x v="0"/>
    <x v="0"/>
    <x v="0"/>
    <s v="Dir. do Comércio, Indústria, Transporte Feiras e Pesca"/>
    <x v="0"/>
    <x v="0"/>
    <x v="0"/>
    <x v="0"/>
    <x v="0"/>
    <x v="0"/>
    <x v="0"/>
    <s v="000742"/>
    <x v="0"/>
    <x v="0"/>
    <x v="6"/>
    <x v="0"/>
    <s v="Pagamento de salário referente a 03-2022"/>
  </r>
  <r>
    <x v="1"/>
    <n v="0"/>
    <n v="0"/>
    <n v="0"/>
    <n v="83615"/>
    <x v="4514"/>
    <x v="0"/>
    <x v="1"/>
    <x v="0"/>
    <s v="03.16.20"/>
    <x v="51"/>
    <x v="0"/>
    <x v="5"/>
    <s v="Dir. do Comércio, Indústria, Transporte Feiras e Pesca"/>
    <s v="03.16.20"/>
    <s v="Dir. do Comércio, Indústria, Transporte Feiras e Pesca"/>
    <s v="03.16.20"/>
    <x v="16"/>
    <x v="0"/>
    <x v="1"/>
    <x v="1"/>
    <x v="1"/>
    <x v="0"/>
    <x v="2"/>
    <x v="0"/>
    <x v="2"/>
    <s v="2022-03-23"/>
    <x v="1"/>
    <n v="83615"/>
    <x v="0"/>
    <m/>
    <x v="0"/>
    <m/>
    <x v="22"/>
    <n v="100474693"/>
    <x v="0"/>
    <x v="0"/>
    <s v="Dir. do Comércio, Indústria, Transporte Feiras e Pesca"/>
    <s v="ORI"/>
    <x v="0"/>
    <m/>
    <x v="0"/>
    <x v="0"/>
    <x v="0"/>
    <x v="0"/>
    <x v="0"/>
    <x v="0"/>
    <x v="0"/>
    <x v="0"/>
    <x v="0"/>
    <x v="0"/>
    <x v="0"/>
    <s v="Dir. do Comércio, Indústria, Transporte Feiras e Pesca"/>
    <x v="0"/>
    <x v="0"/>
    <x v="0"/>
    <x v="0"/>
    <x v="0"/>
    <x v="0"/>
    <x v="0"/>
    <s v="000742"/>
    <x v="0"/>
    <x v="0"/>
    <x v="0"/>
    <x v="0"/>
    <s v="Pagamento de salário referente a 03-2022"/>
  </r>
  <r>
    <x v="1"/>
    <n v="0"/>
    <n v="0"/>
    <n v="0"/>
    <n v="9940"/>
    <x v="4515"/>
    <x v="0"/>
    <x v="1"/>
    <x v="0"/>
    <s v="03.16.13"/>
    <x v="50"/>
    <x v="0"/>
    <x v="5"/>
    <s v="Unidade Gestão de Aquisições"/>
    <s v="03.16.13"/>
    <s v="Unidade Gestão de Aquisições"/>
    <s v="03.16.13"/>
    <x v="15"/>
    <x v="0"/>
    <x v="1"/>
    <x v="1"/>
    <x v="1"/>
    <x v="0"/>
    <x v="2"/>
    <x v="0"/>
    <x v="2"/>
    <s v="2022-03-23"/>
    <x v="1"/>
    <n v="9940"/>
    <x v="0"/>
    <m/>
    <x v="0"/>
    <m/>
    <x v="37"/>
    <n v="100479277"/>
    <x v="0"/>
    <x v="3"/>
    <s v="Unidade Gestão de Aquisições"/>
    <s v="ORI"/>
    <x v="0"/>
    <s v="UGA"/>
    <x v="0"/>
    <x v="0"/>
    <x v="0"/>
    <x v="0"/>
    <x v="0"/>
    <x v="0"/>
    <x v="0"/>
    <x v="0"/>
    <x v="0"/>
    <x v="0"/>
    <x v="0"/>
    <s v="Unidade Gestão de Aquisições"/>
    <x v="0"/>
    <x v="0"/>
    <x v="0"/>
    <x v="0"/>
    <x v="0"/>
    <x v="0"/>
    <x v="0"/>
    <s v="000743"/>
    <x v="0"/>
    <x v="0"/>
    <x v="3"/>
    <x v="0"/>
    <s v="Pagamento de salário referente a 03-2022"/>
  </r>
  <r>
    <x v="1"/>
    <n v="0"/>
    <n v="0"/>
    <n v="0"/>
    <n v="10834"/>
    <x v="4515"/>
    <x v="0"/>
    <x v="1"/>
    <x v="0"/>
    <s v="03.16.13"/>
    <x v="50"/>
    <x v="0"/>
    <x v="5"/>
    <s v="Unidade Gestão de Aquisições"/>
    <s v="03.16.13"/>
    <s v="Unidade Gestão de Aquisições"/>
    <s v="03.16.13"/>
    <x v="15"/>
    <x v="0"/>
    <x v="1"/>
    <x v="1"/>
    <x v="1"/>
    <x v="0"/>
    <x v="2"/>
    <x v="0"/>
    <x v="2"/>
    <s v="2022-03-23"/>
    <x v="1"/>
    <n v="10834"/>
    <x v="0"/>
    <m/>
    <x v="0"/>
    <m/>
    <x v="3"/>
    <n v="100474696"/>
    <x v="0"/>
    <x v="1"/>
    <s v="Unidade Gestão de Aquisições"/>
    <s v="ORI"/>
    <x v="0"/>
    <s v="UGA"/>
    <x v="0"/>
    <x v="0"/>
    <x v="0"/>
    <x v="0"/>
    <x v="0"/>
    <x v="0"/>
    <x v="0"/>
    <x v="0"/>
    <x v="0"/>
    <x v="0"/>
    <x v="0"/>
    <s v="Unidade Gestão de Aquisições"/>
    <x v="0"/>
    <x v="0"/>
    <x v="0"/>
    <x v="0"/>
    <x v="0"/>
    <x v="0"/>
    <x v="0"/>
    <s v="000743"/>
    <x v="0"/>
    <x v="0"/>
    <x v="1"/>
    <x v="0"/>
    <s v="Pagamento de salário referente a 03-2022"/>
  </r>
  <r>
    <x v="1"/>
    <n v="0"/>
    <n v="0"/>
    <n v="0"/>
    <n v="8213"/>
    <x v="4515"/>
    <x v="0"/>
    <x v="1"/>
    <x v="0"/>
    <s v="03.16.13"/>
    <x v="50"/>
    <x v="0"/>
    <x v="5"/>
    <s v="Unidade Gestão de Aquisições"/>
    <s v="03.16.13"/>
    <s v="Unidade Gestão de Aquisições"/>
    <s v="03.16.13"/>
    <x v="15"/>
    <x v="0"/>
    <x v="1"/>
    <x v="1"/>
    <x v="1"/>
    <x v="0"/>
    <x v="2"/>
    <x v="0"/>
    <x v="2"/>
    <s v="2022-03-23"/>
    <x v="1"/>
    <n v="8213"/>
    <x v="0"/>
    <m/>
    <x v="0"/>
    <m/>
    <x v="33"/>
    <n v="100474706"/>
    <x v="0"/>
    <x v="6"/>
    <s v="Unidade Gestão de Aquisições"/>
    <s v="ORI"/>
    <x v="0"/>
    <s v="UGA"/>
    <x v="0"/>
    <x v="0"/>
    <x v="0"/>
    <x v="0"/>
    <x v="0"/>
    <x v="0"/>
    <x v="0"/>
    <x v="0"/>
    <x v="0"/>
    <x v="0"/>
    <x v="0"/>
    <s v="Unidade Gestão de Aquisições"/>
    <x v="0"/>
    <x v="0"/>
    <x v="0"/>
    <x v="0"/>
    <x v="0"/>
    <x v="0"/>
    <x v="0"/>
    <s v="000743"/>
    <x v="0"/>
    <x v="0"/>
    <x v="6"/>
    <x v="0"/>
    <s v="Pagamento de salário referente a 03-2022"/>
  </r>
  <r>
    <x v="1"/>
    <n v="0"/>
    <n v="0"/>
    <n v="0"/>
    <n v="73675"/>
    <x v="4515"/>
    <x v="0"/>
    <x v="1"/>
    <x v="0"/>
    <s v="03.16.13"/>
    <x v="50"/>
    <x v="0"/>
    <x v="5"/>
    <s v="Unidade Gestão de Aquisições"/>
    <s v="03.16.13"/>
    <s v="Unidade Gestão de Aquisições"/>
    <s v="03.16.13"/>
    <x v="15"/>
    <x v="0"/>
    <x v="1"/>
    <x v="1"/>
    <x v="1"/>
    <x v="0"/>
    <x v="2"/>
    <x v="0"/>
    <x v="2"/>
    <s v="2022-03-23"/>
    <x v="1"/>
    <n v="73675"/>
    <x v="0"/>
    <m/>
    <x v="0"/>
    <m/>
    <x v="22"/>
    <n v="100474693"/>
    <x v="0"/>
    <x v="0"/>
    <s v="Unidade Gestão de Aquisições"/>
    <s v="ORI"/>
    <x v="0"/>
    <s v="UGA"/>
    <x v="0"/>
    <x v="0"/>
    <x v="0"/>
    <x v="0"/>
    <x v="0"/>
    <x v="0"/>
    <x v="0"/>
    <x v="0"/>
    <x v="0"/>
    <x v="0"/>
    <x v="0"/>
    <s v="Unidade Gestão de Aquisições"/>
    <x v="0"/>
    <x v="0"/>
    <x v="0"/>
    <x v="0"/>
    <x v="0"/>
    <x v="0"/>
    <x v="0"/>
    <s v="000743"/>
    <x v="0"/>
    <x v="0"/>
    <x v="0"/>
    <x v="0"/>
    <s v="Pagamento de salário referente a 03-2022"/>
  </r>
  <r>
    <x v="1"/>
    <n v="0"/>
    <n v="0"/>
    <n v="0"/>
    <n v="42"/>
    <x v="4516"/>
    <x v="0"/>
    <x v="1"/>
    <x v="0"/>
    <s v="03.16.11"/>
    <x v="61"/>
    <x v="0"/>
    <x v="5"/>
    <s v="Direcção de Obras"/>
    <s v="03.16.11"/>
    <s v="Direcção de Obras"/>
    <s v="03.16.11"/>
    <x v="13"/>
    <x v="0"/>
    <x v="1"/>
    <x v="5"/>
    <x v="0"/>
    <x v="0"/>
    <x v="2"/>
    <x v="0"/>
    <x v="2"/>
    <s v="2022-03-23"/>
    <x v="1"/>
    <n v="42"/>
    <x v="0"/>
    <m/>
    <x v="0"/>
    <m/>
    <x v="37"/>
    <n v="100479277"/>
    <x v="0"/>
    <x v="3"/>
    <s v="Direcção de Obras"/>
    <s v="ORI"/>
    <x v="0"/>
    <m/>
    <x v="0"/>
    <x v="0"/>
    <x v="0"/>
    <x v="0"/>
    <x v="0"/>
    <x v="0"/>
    <x v="0"/>
    <x v="1"/>
    <x v="0"/>
    <x v="0"/>
    <x v="0"/>
    <s v="Direcção de Obras"/>
    <x v="0"/>
    <x v="0"/>
    <x v="0"/>
    <x v="0"/>
    <x v="0"/>
    <x v="0"/>
    <x v="0"/>
    <s v="000729"/>
    <x v="0"/>
    <x v="0"/>
    <x v="3"/>
    <x v="0"/>
    <s v="Pagamento de salário referente a 03-2022"/>
  </r>
  <r>
    <x v="1"/>
    <n v="0"/>
    <n v="0"/>
    <n v="0"/>
    <n v="2"/>
    <x v="4516"/>
    <x v="0"/>
    <x v="1"/>
    <x v="0"/>
    <s v="03.16.11"/>
    <x v="61"/>
    <x v="0"/>
    <x v="5"/>
    <s v="Direcção de Obras"/>
    <s v="03.16.11"/>
    <s v="Direcção de Obras"/>
    <s v="03.16.11"/>
    <x v="60"/>
    <x v="0"/>
    <x v="1"/>
    <x v="1"/>
    <x v="0"/>
    <x v="0"/>
    <x v="2"/>
    <x v="0"/>
    <x v="2"/>
    <s v="2022-03-23"/>
    <x v="1"/>
    <n v="2"/>
    <x v="0"/>
    <m/>
    <x v="0"/>
    <m/>
    <x v="37"/>
    <n v="100479277"/>
    <x v="0"/>
    <x v="3"/>
    <s v="Direcção de Obras"/>
    <s v="ORI"/>
    <x v="0"/>
    <m/>
    <x v="0"/>
    <x v="0"/>
    <x v="0"/>
    <x v="0"/>
    <x v="0"/>
    <x v="0"/>
    <x v="0"/>
    <x v="0"/>
    <x v="0"/>
    <x v="0"/>
    <x v="0"/>
    <s v="Direcção de Obras"/>
    <x v="0"/>
    <x v="0"/>
    <x v="0"/>
    <x v="0"/>
    <x v="0"/>
    <x v="0"/>
    <x v="0"/>
    <s v="000729"/>
    <x v="0"/>
    <x v="0"/>
    <x v="3"/>
    <x v="0"/>
    <s v="Pagamento de salário referente a 03-2022"/>
  </r>
  <r>
    <x v="1"/>
    <n v="0"/>
    <n v="0"/>
    <n v="0"/>
    <n v="64"/>
    <x v="4516"/>
    <x v="0"/>
    <x v="1"/>
    <x v="0"/>
    <s v="03.16.11"/>
    <x v="61"/>
    <x v="0"/>
    <x v="5"/>
    <s v="Direcção de Obras"/>
    <s v="03.16.11"/>
    <s v="Direcção de Obras"/>
    <s v="03.16.11"/>
    <x v="62"/>
    <x v="0"/>
    <x v="1"/>
    <x v="1"/>
    <x v="0"/>
    <x v="0"/>
    <x v="2"/>
    <x v="0"/>
    <x v="2"/>
    <s v="2022-03-23"/>
    <x v="1"/>
    <n v="64"/>
    <x v="0"/>
    <m/>
    <x v="0"/>
    <m/>
    <x v="37"/>
    <n v="100479277"/>
    <x v="0"/>
    <x v="3"/>
    <s v="Direcção de Obras"/>
    <s v="ORI"/>
    <x v="0"/>
    <m/>
    <x v="0"/>
    <x v="0"/>
    <x v="0"/>
    <x v="0"/>
    <x v="0"/>
    <x v="0"/>
    <x v="0"/>
    <x v="1"/>
    <x v="0"/>
    <x v="0"/>
    <x v="0"/>
    <s v="Direcção de Obras"/>
    <x v="0"/>
    <x v="0"/>
    <x v="0"/>
    <x v="0"/>
    <x v="0"/>
    <x v="0"/>
    <x v="0"/>
    <s v="000729"/>
    <x v="0"/>
    <x v="0"/>
    <x v="3"/>
    <x v="0"/>
    <s v="Pagamento de salário referente a 03-2022"/>
  </r>
  <r>
    <x v="1"/>
    <n v="0"/>
    <n v="0"/>
    <n v="0"/>
    <n v="1071"/>
    <x v="4516"/>
    <x v="0"/>
    <x v="1"/>
    <x v="0"/>
    <s v="03.16.11"/>
    <x v="61"/>
    <x v="0"/>
    <x v="5"/>
    <s v="Direcção de Obras"/>
    <s v="03.16.11"/>
    <s v="Direcção de Obras"/>
    <s v="03.16.11"/>
    <x v="15"/>
    <x v="0"/>
    <x v="1"/>
    <x v="1"/>
    <x v="1"/>
    <x v="0"/>
    <x v="2"/>
    <x v="0"/>
    <x v="2"/>
    <s v="2022-03-23"/>
    <x v="1"/>
    <n v="1071"/>
    <x v="0"/>
    <m/>
    <x v="0"/>
    <m/>
    <x v="37"/>
    <n v="100479277"/>
    <x v="0"/>
    <x v="3"/>
    <s v="Direcção de Obras"/>
    <s v="ORI"/>
    <x v="0"/>
    <m/>
    <x v="0"/>
    <x v="0"/>
    <x v="0"/>
    <x v="0"/>
    <x v="0"/>
    <x v="0"/>
    <x v="0"/>
    <x v="0"/>
    <x v="0"/>
    <x v="0"/>
    <x v="0"/>
    <s v="Direcção de Obras"/>
    <x v="0"/>
    <x v="0"/>
    <x v="0"/>
    <x v="0"/>
    <x v="0"/>
    <x v="0"/>
    <x v="0"/>
    <s v="000729"/>
    <x v="0"/>
    <x v="0"/>
    <x v="3"/>
    <x v="0"/>
    <s v="Pagamento de salário referente a 03-2022"/>
  </r>
  <r>
    <x v="1"/>
    <n v="0"/>
    <n v="0"/>
    <n v="0"/>
    <n v="1146"/>
    <x v="4516"/>
    <x v="0"/>
    <x v="1"/>
    <x v="0"/>
    <s v="03.16.11"/>
    <x v="61"/>
    <x v="0"/>
    <x v="5"/>
    <s v="Direcção de Obras"/>
    <s v="03.16.11"/>
    <s v="Direcção de Obras"/>
    <s v="03.16.11"/>
    <x v="16"/>
    <x v="0"/>
    <x v="1"/>
    <x v="1"/>
    <x v="1"/>
    <x v="0"/>
    <x v="2"/>
    <x v="0"/>
    <x v="2"/>
    <s v="2022-03-23"/>
    <x v="1"/>
    <n v="1146"/>
    <x v="0"/>
    <m/>
    <x v="0"/>
    <m/>
    <x v="37"/>
    <n v="100479277"/>
    <x v="0"/>
    <x v="3"/>
    <s v="Direcção de Obras"/>
    <s v="ORI"/>
    <x v="0"/>
    <m/>
    <x v="0"/>
    <x v="0"/>
    <x v="0"/>
    <x v="0"/>
    <x v="0"/>
    <x v="0"/>
    <x v="0"/>
    <x v="0"/>
    <x v="0"/>
    <x v="0"/>
    <x v="0"/>
    <s v="Direcção de Obras"/>
    <x v="0"/>
    <x v="0"/>
    <x v="0"/>
    <x v="0"/>
    <x v="0"/>
    <x v="0"/>
    <x v="0"/>
    <s v="000729"/>
    <x v="0"/>
    <x v="0"/>
    <x v="3"/>
    <x v="0"/>
    <s v="Pagamento de salário referente a 03-2022"/>
  </r>
  <r>
    <x v="1"/>
    <n v="0"/>
    <n v="0"/>
    <n v="0"/>
    <n v="432"/>
    <x v="4516"/>
    <x v="0"/>
    <x v="1"/>
    <x v="0"/>
    <s v="03.16.11"/>
    <x v="61"/>
    <x v="0"/>
    <x v="5"/>
    <s v="Direcção de Obras"/>
    <s v="03.16.11"/>
    <s v="Direcção de Obras"/>
    <s v="03.16.11"/>
    <x v="17"/>
    <x v="0"/>
    <x v="1"/>
    <x v="1"/>
    <x v="1"/>
    <x v="0"/>
    <x v="2"/>
    <x v="0"/>
    <x v="2"/>
    <s v="2022-03-23"/>
    <x v="1"/>
    <n v="432"/>
    <x v="0"/>
    <m/>
    <x v="0"/>
    <m/>
    <x v="37"/>
    <n v="100479277"/>
    <x v="0"/>
    <x v="3"/>
    <s v="Direcção de Obras"/>
    <s v="ORI"/>
    <x v="0"/>
    <m/>
    <x v="0"/>
    <x v="0"/>
    <x v="0"/>
    <x v="0"/>
    <x v="0"/>
    <x v="0"/>
    <x v="0"/>
    <x v="0"/>
    <x v="0"/>
    <x v="0"/>
    <x v="0"/>
    <s v="Direcção de Obras"/>
    <x v="0"/>
    <x v="0"/>
    <x v="0"/>
    <x v="0"/>
    <x v="0"/>
    <x v="0"/>
    <x v="0"/>
    <s v="000729"/>
    <x v="0"/>
    <x v="0"/>
    <x v="3"/>
    <x v="0"/>
    <s v="Pagamento de salário referente a 03-2022"/>
  </r>
  <r>
    <x v="1"/>
    <n v="0"/>
    <n v="0"/>
    <n v="0"/>
    <n v="657"/>
    <x v="4516"/>
    <x v="0"/>
    <x v="1"/>
    <x v="0"/>
    <s v="03.16.11"/>
    <x v="61"/>
    <x v="0"/>
    <x v="5"/>
    <s v="Direcção de Obras"/>
    <s v="03.16.11"/>
    <s v="Direcção de Obras"/>
    <s v="03.16.11"/>
    <x v="13"/>
    <x v="0"/>
    <x v="1"/>
    <x v="5"/>
    <x v="0"/>
    <x v="0"/>
    <x v="2"/>
    <x v="0"/>
    <x v="2"/>
    <s v="2022-03-23"/>
    <x v="1"/>
    <n v="657"/>
    <x v="0"/>
    <m/>
    <x v="0"/>
    <m/>
    <x v="3"/>
    <n v="100474696"/>
    <x v="0"/>
    <x v="1"/>
    <s v="Direcção de Obras"/>
    <s v="ORI"/>
    <x v="0"/>
    <m/>
    <x v="0"/>
    <x v="0"/>
    <x v="0"/>
    <x v="0"/>
    <x v="0"/>
    <x v="0"/>
    <x v="0"/>
    <x v="1"/>
    <x v="0"/>
    <x v="0"/>
    <x v="0"/>
    <s v="Direcção de Obras"/>
    <x v="0"/>
    <x v="0"/>
    <x v="0"/>
    <x v="0"/>
    <x v="0"/>
    <x v="0"/>
    <x v="0"/>
    <s v="000729"/>
    <x v="0"/>
    <x v="0"/>
    <x v="1"/>
    <x v="0"/>
    <s v="Pagamento de salário referente a 03-2022"/>
  </r>
  <r>
    <x v="1"/>
    <n v="0"/>
    <n v="0"/>
    <n v="0"/>
    <n v="30"/>
    <x v="4516"/>
    <x v="0"/>
    <x v="1"/>
    <x v="0"/>
    <s v="03.16.11"/>
    <x v="61"/>
    <x v="0"/>
    <x v="5"/>
    <s v="Direcção de Obras"/>
    <s v="03.16.11"/>
    <s v="Direcção de Obras"/>
    <s v="03.16.11"/>
    <x v="60"/>
    <x v="0"/>
    <x v="1"/>
    <x v="1"/>
    <x v="0"/>
    <x v="0"/>
    <x v="2"/>
    <x v="0"/>
    <x v="2"/>
    <s v="2022-03-23"/>
    <x v="1"/>
    <n v="30"/>
    <x v="0"/>
    <m/>
    <x v="0"/>
    <m/>
    <x v="3"/>
    <n v="100474696"/>
    <x v="0"/>
    <x v="1"/>
    <s v="Direcção de Obras"/>
    <s v="ORI"/>
    <x v="0"/>
    <m/>
    <x v="0"/>
    <x v="0"/>
    <x v="0"/>
    <x v="0"/>
    <x v="0"/>
    <x v="0"/>
    <x v="0"/>
    <x v="0"/>
    <x v="0"/>
    <x v="0"/>
    <x v="0"/>
    <s v="Direcção de Obras"/>
    <x v="0"/>
    <x v="0"/>
    <x v="0"/>
    <x v="0"/>
    <x v="0"/>
    <x v="0"/>
    <x v="0"/>
    <s v="000729"/>
    <x v="0"/>
    <x v="0"/>
    <x v="1"/>
    <x v="0"/>
    <s v="Pagamento de salário referente a 03-2022"/>
  </r>
  <r>
    <x v="1"/>
    <n v="0"/>
    <n v="0"/>
    <n v="0"/>
    <n v="995"/>
    <x v="4516"/>
    <x v="0"/>
    <x v="1"/>
    <x v="0"/>
    <s v="03.16.11"/>
    <x v="61"/>
    <x v="0"/>
    <x v="5"/>
    <s v="Direcção de Obras"/>
    <s v="03.16.11"/>
    <s v="Direcção de Obras"/>
    <s v="03.16.11"/>
    <x v="62"/>
    <x v="0"/>
    <x v="1"/>
    <x v="1"/>
    <x v="0"/>
    <x v="0"/>
    <x v="2"/>
    <x v="0"/>
    <x v="2"/>
    <s v="2022-03-23"/>
    <x v="1"/>
    <n v="995"/>
    <x v="0"/>
    <m/>
    <x v="0"/>
    <m/>
    <x v="3"/>
    <n v="100474696"/>
    <x v="0"/>
    <x v="1"/>
    <s v="Direcção de Obras"/>
    <s v="ORI"/>
    <x v="0"/>
    <m/>
    <x v="0"/>
    <x v="0"/>
    <x v="0"/>
    <x v="0"/>
    <x v="0"/>
    <x v="0"/>
    <x v="0"/>
    <x v="1"/>
    <x v="0"/>
    <x v="0"/>
    <x v="0"/>
    <s v="Direcção de Obras"/>
    <x v="0"/>
    <x v="0"/>
    <x v="0"/>
    <x v="0"/>
    <x v="0"/>
    <x v="0"/>
    <x v="0"/>
    <s v="000729"/>
    <x v="0"/>
    <x v="0"/>
    <x v="1"/>
    <x v="0"/>
    <s v="Pagamento de salário referente a 03-2022"/>
  </r>
  <r>
    <x v="1"/>
    <n v="0"/>
    <n v="0"/>
    <n v="0"/>
    <n v="16405"/>
    <x v="4516"/>
    <x v="0"/>
    <x v="1"/>
    <x v="0"/>
    <s v="03.16.11"/>
    <x v="61"/>
    <x v="0"/>
    <x v="5"/>
    <s v="Direcção de Obras"/>
    <s v="03.16.11"/>
    <s v="Direcção de Obras"/>
    <s v="03.16.11"/>
    <x v="15"/>
    <x v="0"/>
    <x v="1"/>
    <x v="1"/>
    <x v="1"/>
    <x v="0"/>
    <x v="2"/>
    <x v="0"/>
    <x v="2"/>
    <s v="2022-03-23"/>
    <x v="1"/>
    <n v="16405"/>
    <x v="0"/>
    <m/>
    <x v="0"/>
    <m/>
    <x v="3"/>
    <n v="100474696"/>
    <x v="0"/>
    <x v="1"/>
    <s v="Direcção de Obras"/>
    <s v="ORI"/>
    <x v="0"/>
    <m/>
    <x v="0"/>
    <x v="0"/>
    <x v="0"/>
    <x v="0"/>
    <x v="0"/>
    <x v="0"/>
    <x v="0"/>
    <x v="0"/>
    <x v="0"/>
    <x v="0"/>
    <x v="0"/>
    <s v="Direcção de Obras"/>
    <x v="0"/>
    <x v="0"/>
    <x v="0"/>
    <x v="0"/>
    <x v="0"/>
    <x v="0"/>
    <x v="0"/>
    <s v="000729"/>
    <x v="0"/>
    <x v="0"/>
    <x v="1"/>
    <x v="0"/>
    <s v="Pagamento de salário referente a 03-2022"/>
  </r>
  <r>
    <x v="1"/>
    <n v="0"/>
    <n v="0"/>
    <n v="0"/>
    <n v="17557"/>
    <x v="4516"/>
    <x v="0"/>
    <x v="1"/>
    <x v="0"/>
    <s v="03.16.11"/>
    <x v="61"/>
    <x v="0"/>
    <x v="5"/>
    <s v="Direcção de Obras"/>
    <s v="03.16.11"/>
    <s v="Direcção de Obras"/>
    <s v="03.16.11"/>
    <x v="16"/>
    <x v="0"/>
    <x v="1"/>
    <x v="1"/>
    <x v="1"/>
    <x v="0"/>
    <x v="2"/>
    <x v="0"/>
    <x v="2"/>
    <s v="2022-03-23"/>
    <x v="1"/>
    <n v="17557"/>
    <x v="0"/>
    <m/>
    <x v="0"/>
    <m/>
    <x v="3"/>
    <n v="100474696"/>
    <x v="0"/>
    <x v="1"/>
    <s v="Direcção de Obras"/>
    <s v="ORI"/>
    <x v="0"/>
    <m/>
    <x v="0"/>
    <x v="0"/>
    <x v="0"/>
    <x v="0"/>
    <x v="0"/>
    <x v="0"/>
    <x v="0"/>
    <x v="0"/>
    <x v="0"/>
    <x v="0"/>
    <x v="0"/>
    <s v="Direcção de Obras"/>
    <x v="0"/>
    <x v="0"/>
    <x v="0"/>
    <x v="0"/>
    <x v="0"/>
    <x v="0"/>
    <x v="0"/>
    <s v="000729"/>
    <x v="0"/>
    <x v="0"/>
    <x v="1"/>
    <x v="0"/>
    <s v="Pagamento de salário referente a 03-2022"/>
  </r>
  <r>
    <x v="1"/>
    <n v="0"/>
    <n v="0"/>
    <n v="0"/>
    <n v="6579"/>
    <x v="4516"/>
    <x v="0"/>
    <x v="1"/>
    <x v="0"/>
    <s v="03.16.11"/>
    <x v="61"/>
    <x v="0"/>
    <x v="5"/>
    <s v="Direcção de Obras"/>
    <s v="03.16.11"/>
    <s v="Direcção de Obras"/>
    <s v="03.16.11"/>
    <x v="17"/>
    <x v="0"/>
    <x v="1"/>
    <x v="1"/>
    <x v="1"/>
    <x v="0"/>
    <x v="2"/>
    <x v="0"/>
    <x v="2"/>
    <s v="2022-03-23"/>
    <x v="1"/>
    <n v="6579"/>
    <x v="0"/>
    <m/>
    <x v="0"/>
    <m/>
    <x v="3"/>
    <n v="100474696"/>
    <x v="0"/>
    <x v="1"/>
    <s v="Direcção de Obras"/>
    <s v="ORI"/>
    <x v="0"/>
    <m/>
    <x v="0"/>
    <x v="0"/>
    <x v="0"/>
    <x v="0"/>
    <x v="0"/>
    <x v="0"/>
    <x v="0"/>
    <x v="0"/>
    <x v="0"/>
    <x v="0"/>
    <x v="0"/>
    <s v="Direcção de Obras"/>
    <x v="0"/>
    <x v="0"/>
    <x v="0"/>
    <x v="0"/>
    <x v="0"/>
    <x v="0"/>
    <x v="0"/>
    <s v="000729"/>
    <x v="0"/>
    <x v="0"/>
    <x v="1"/>
    <x v="0"/>
    <s v="Pagamento de salário referente a 03-2022"/>
  </r>
  <r>
    <x v="1"/>
    <n v="0"/>
    <n v="0"/>
    <n v="0"/>
    <n v="31"/>
    <x v="4516"/>
    <x v="0"/>
    <x v="1"/>
    <x v="0"/>
    <s v="03.16.11"/>
    <x v="61"/>
    <x v="0"/>
    <x v="5"/>
    <s v="Direcção de Obras"/>
    <s v="03.16.11"/>
    <s v="Direcção de Obras"/>
    <s v="03.16.11"/>
    <x v="13"/>
    <x v="0"/>
    <x v="1"/>
    <x v="5"/>
    <x v="0"/>
    <x v="0"/>
    <x v="2"/>
    <x v="0"/>
    <x v="2"/>
    <s v="2022-03-23"/>
    <x v="1"/>
    <n v="31"/>
    <x v="0"/>
    <m/>
    <x v="0"/>
    <m/>
    <x v="21"/>
    <n v="100474708"/>
    <x v="0"/>
    <x v="2"/>
    <s v="Direcção de Obras"/>
    <s v="ORI"/>
    <x v="0"/>
    <m/>
    <x v="0"/>
    <x v="0"/>
    <x v="0"/>
    <x v="0"/>
    <x v="0"/>
    <x v="0"/>
    <x v="0"/>
    <x v="1"/>
    <x v="0"/>
    <x v="0"/>
    <x v="0"/>
    <s v="Direcção de Obras"/>
    <x v="0"/>
    <x v="0"/>
    <x v="0"/>
    <x v="0"/>
    <x v="0"/>
    <x v="0"/>
    <x v="0"/>
    <s v="000729"/>
    <x v="0"/>
    <x v="0"/>
    <x v="2"/>
    <x v="0"/>
    <s v="Pagamento de salário referente a 03-2022"/>
  </r>
  <r>
    <x v="1"/>
    <n v="0"/>
    <n v="0"/>
    <n v="0"/>
    <n v="1"/>
    <x v="4516"/>
    <x v="0"/>
    <x v="1"/>
    <x v="0"/>
    <s v="03.16.11"/>
    <x v="61"/>
    <x v="0"/>
    <x v="5"/>
    <s v="Direcção de Obras"/>
    <s v="03.16.11"/>
    <s v="Direcção de Obras"/>
    <s v="03.16.11"/>
    <x v="60"/>
    <x v="0"/>
    <x v="1"/>
    <x v="1"/>
    <x v="0"/>
    <x v="0"/>
    <x v="2"/>
    <x v="0"/>
    <x v="2"/>
    <s v="2022-03-23"/>
    <x v="1"/>
    <n v="1"/>
    <x v="0"/>
    <m/>
    <x v="0"/>
    <m/>
    <x v="21"/>
    <n v="100474708"/>
    <x v="0"/>
    <x v="2"/>
    <s v="Direcção de Obras"/>
    <s v="ORI"/>
    <x v="0"/>
    <m/>
    <x v="0"/>
    <x v="0"/>
    <x v="0"/>
    <x v="0"/>
    <x v="0"/>
    <x v="0"/>
    <x v="0"/>
    <x v="0"/>
    <x v="0"/>
    <x v="0"/>
    <x v="0"/>
    <s v="Direcção de Obras"/>
    <x v="0"/>
    <x v="0"/>
    <x v="0"/>
    <x v="0"/>
    <x v="0"/>
    <x v="0"/>
    <x v="0"/>
    <s v="000729"/>
    <x v="0"/>
    <x v="0"/>
    <x v="2"/>
    <x v="0"/>
    <s v="Pagamento de salário referente a 03-2022"/>
  </r>
  <r>
    <x v="1"/>
    <n v="0"/>
    <n v="0"/>
    <n v="0"/>
    <n v="47"/>
    <x v="4516"/>
    <x v="0"/>
    <x v="1"/>
    <x v="0"/>
    <s v="03.16.11"/>
    <x v="61"/>
    <x v="0"/>
    <x v="5"/>
    <s v="Direcção de Obras"/>
    <s v="03.16.11"/>
    <s v="Direcção de Obras"/>
    <s v="03.16.11"/>
    <x v="62"/>
    <x v="0"/>
    <x v="1"/>
    <x v="1"/>
    <x v="0"/>
    <x v="0"/>
    <x v="2"/>
    <x v="0"/>
    <x v="2"/>
    <s v="2022-03-23"/>
    <x v="1"/>
    <n v="47"/>
    <x v="0"/>
    <m/>
    <x v="0"/>
    <m/>
    <x v="21"/>
    <n v="100474708"/>
    <x v="0"/>
    <x v="2"/>
    <s v="Direcção de Obras"/>
    <s v="ORI"/>
    <x v="0"/>
    <m/>
    <x v="0"/>
    <x v="0"/>
    <x v="0"/>
    <x v="0"/>
    <x v="0"/>
    <x v="0"/>
    <x v="0"/>
    <x v="1"/>
    <x v="0"/>
    <x v="0"/>
    <x v="0"/>
    <s v="Direcção de Obras"/>
    <x v="0"/>
    <x v="0"/>
    <x v="0"/>
    <x v="0"/>
    <x v="0"/>
    <x v="0"/>
    <x v="0"/>
    <s v="000729"/>
    <x v="0"/>
    <x v="0"/>
    <x v="2"/>
    <x v="0"/>
    <s v="Pagamento de salário referente a 03-2022"/>
  </r>
  <r>
    <x v="1"/>
    <n v="0"/>
    <n v="0"/>
    <n v="0"/>
    <n v="777"/>
    <x v="4516"/>
    <x v="0"/>
    <x v="1"/>
    <x v="0"/>
    <s v="03.16.11"/>
    <x v="61"/>
    <x v="0"/>
    <x v="5"/>
    <s v="Direcção de Obras"/>
    <s v="03.16.11"/>
    <s v="Direcção de Obras"/>
    <s v="03.16.11"/>
    <x v="15"/>
    <x v="0"/>
    <x v="1"/>
    <x v="1"/>
    <x v="1"/>
    <x v="0"/>
    <x v="2"/>
    <x v="0"/>
    <x v="2"/>
    <s v="2022-03-23"/>
    <x v="1"/>
    <n v="777"/>
    <x v="0"/>
    <m/>
    <x v="0"/>
    <m/>
    <x v="21"/>
    <n v="100474708"/>
    <x v="0"/>
    <x v="2"/>
    <s v="Direcção de Obras"/>
    <s v="ORI"/>
    <x v="0"/>
    <m/>
    <x v="0"/>
    <x v="0"/>
    <x v="0"/>
    <x v="0"/>
    <x v="0"/>
    <x v="0"/>
    <x v="0"/>
    <x v="0"/>
    <x v="0"/>
    <x v="0"/>
    <x v="0"/>
    <s v="Direcção de Obras"/>
    <x v="0"/>
    <x v="0"/>
    <x v="0"/>
    <x v="0"/>
    <x v="0"/>
    <x v="0"/>
    <x v="0"/>
    <s v="000729"/>
    <x v="0"/>
    <x v="0"/>
    <x v="2"/>
    <x v="0"/>
    <s v="Pagamento de salário referente a 03-2022"/>
  </r>
  <r>
    <x v="1"/>
    <n v="0"/>
    <n v="0"/>
    <n v="0"/>
    <n v="831"/>
    <x v="4516"/>
    <x v="0"/>
    <x v="1"/>
    <x v="0"/>
    <s v="03.16.11"/>
    <x v="61"/>
    <x v="0"/>
    <x v="5"/>
    <s v="Direcção de Obras"/>
    <s v="03.16.11"/>
    <s v="Direcção de Obras"/>
    <s v="03.16.11"/>
    <x v="16"/>
    <x v="0"/>
    <x v="1"/>
    <x v="1"/>
    <x v="1"/>
    <x v="0"/>
    <x v="2"/>
    <x v="0"/>
    <x v="2"/>
    <s v="2022-03-23"/>
    <x v="1"/>
    <n v="831"/>
    <x v="0"/>
    <m/>
    <x v="0"/>
    <m/>
    <x v="21"/>
    <n v="100474708"/>
    <x v="0"/>
    <x v="2"/>
    <s v="Direcção de Obras"/>
    <s v="ORI"/>
    <x v="0"/>
    <m/>
    <x v="0"/>
    <x v="0"/>
    <x v="0"/>
    <x v="0"/>
    <x v="0"/>
    <x v="0"/>
    <x v="0"/>
    <x v="0"/>
    <x v="0"/>
    <x v="0"/>
    <x v="0"/>
    <s v="Direcção de Obras"/>
    <x v="0"/>
    <x v="0"/>
    <x v="0"/>
    <x v="0"/>
    <x v="0"/>
    <x v="0"/>
    <x v="0"/>
    <s v="000729"/>
    <x v="0"/>
    <x v="0"/>
    <x v="2"/>
    <x v="0"/>
    <s v="Pagamento de salário referente a 03-2022"/>
  </r>
  <r>
    <x v="1"/>
    <n v="0"/>
    <n v="0"/>
    <n v="0"/>
    <n v="313"/>
    <x v="4516"/>
    <x v="0"/>
    <x v="1"/>
    <x v="0"/>
    <s v="03.16.11"/>
    <x v="61"/>
    <x v="0"/>
    <x v="5"/>
    <s v="Direcção de Obras"/>
    <s v="03.16.11"/>
    <s v="Direcção de Obras"/>
    <s v="03.16.11"/>
    <x v="17"/>
    <x v="0"/>
    <x v="1"/>
    <x v="1"/>
    <x v="1"/>
    <x v="0"/>
    <x v="2"/>
    <x v="0"/>
    <x v="2"/>
    <s v="2022-03-23"/>
    <x v="1"/>
    <n v="313"/>
    <x v="0"/>
    <m/>
    <x v="0"/>
    <m/>
    <x v="21"/>
    <n v="100474708"/>
    <x v="0"/>
    <x v="2"/>
    <s v="Direcção de Obras"/>
    <s v="ORI"/>
    <x v="0"/>
    <m/>
    <x v="0"/>
    <x v="0"/>
    <x v="0"/>
    <x v="0"/>
    <x v="0"/>
    <x v="0"/>
    <x v="0"/>
    <x v="0"/>
    <x v="0"/>
    <x v="0"/>
    <x v="0"/>
    <s v="Direcção de Obras"/>
    <x v="0"/>
    <x v="0"/>
    <x v="0"/>
    <x v="0"/>
    <x v="0"/>
    <x v="0"/>
    <x v="0"/>
    <s v="000729"/>
    <x v="0"/>
    <x v="0"/>
    <x v="2"/>
    <x v="0"/>
    <s v="Pagamento de salário referente a 03-2022"/>
  </r>
  <r>
    <x v="1"/>
    <n v="0"/>
    <n v="0"/>
    <n v="0"/>
    <n v="18"/>
    <x v="4516"/>
    <x v="0"/>
    <x v="1"/>
    <x v="0"/>
    <s v="03.16.11"/>
    <x v="61"/>
    <x v="0"/>
    <x v="5"/>
    <s v="Direcção de Obras"/>
    <s v="03.16.11"/>
    <s v="Direcção de Obras"/>
    <s v="03.16.11"/>
    <x v="13"/>
    <x v="0"/>
    <x v="1"/>
    <x v="5"/>
    <x v="0"/>
    <x v="0"/>
    <x v="2"/>
    <x v="0"/>
    <x v="2"/>
    <s v="2022-03-23"/>
    <x v="1"/>
    <n v="18"/>
    <x v="0"/>
    <m/>
    <x v="0"/>
    <m/>
    <x v="36"/>
    <n v="100478987"/>
    <x v="0"/>
    <x v="5"/>
    <s v="Direcção de Obras"/>
    <s v="ORI"/>
    <x v="0"/>
    <m/>
    <x v="0"/>
    <x v="0"/>
    <x v="0"/>
    <x v="0"/>
    <x v="0"/>
    <x v="0"/>
    <x v="0"/>
    <x v="1"/>
    <x v="0"/>
    <x v="0"/>
    <x v="0"/>
    <s v="Direcção de Obras"/>
    <x v="0"/>
    <x v="0"/>
    <x v="0"/>
    <x v="0"/>
    <x v="0"/>
    <x v="0"/>
    <x v="0"/>
    <s v="000729"/>
    <x v="0"/>
    <x v="0"/>
    <x v="5"/>
    <x v="0"/>
    <s v="Pagamento de salário referente a 03-2022"/>
  </r>
  <r>
    <x v="1"/>
    <n v="0"/>
    <n v="0"/>
    <n v="0"/>
    <n v="0"/>
    <x v="4516"/>
    <x v="0"/>
    <x v="1"/>
    <x v="0"/>
    <s v="03.16.11"/>
    <x v="61"/>
    <x v="0"/>
    <x v="5"/>
    <s v="Direcção de Obras"/>
    <s v="03.16.11"/>
    <s v="Direcção de Obras"/>
    <s v="03.16.11"/>
    <x v="60"/>
    <x v="0"/>
    <x v="1"/>
    <x v="1"/>
    <x v="0"/>
    <x v="0"/>
    <x v="2"/>
    <x v="0"/>
    <x v="2"/>
    <s v="2022-03-23"/>
    <x v="1"/>
    <n v="0"/>
    <x v="0"/>
    <m/>
    <x v="0"/>
    <m/>
    <x v="36"/>
    <n v="100478987"/>
    <x v="0"/>
    <x v="5"/>
    <s v="Direcção de Obras"/>
    <s v="ORI"/>
    <x v="0"/>
    <m/>
    <x v="0"/>
    <x v="0"/>
    <x v="0"/>
    <x v="0"/>
    <x v="0"/>
    <x v="0"/>
    <x v="0"/>
    <x v="0"/>
    <x v="0"/>
    <x v="0"/>
    <x v="0"/>
    <s v="Direcção de Obras"/>
    <x v="0"/>
    <x v="0"/>
    <x v="0"/>
    <x v="0"/>
    <x v="0"/>
    <x v="0"/>
    <x v="0"/>
    <s v="000729"/>
    <x v="0"/>
    <x v="0"/>
    <x v="5"/>
    <x v="0"/>
    <s v="Pagamento de salário referente a 03-2022"/>
  </r>
  <r>
    <x v="1"/>
    <n v="0"/>
    <n v="0"/>
    <n v="0"/>
    <n v="27"/>
    <x v="4516"/>
    <x v="0"/>
    <x v="1"/>
    <x v="0"/>
    <s v="03.16.11"/>
    <x v="61"/>
    <x v="0"/>
    <x v="5"/>
    <s v="Direcção de Obras"/>
    <s v="03.16.11"/>
    <s v="Direcção de Obras"/>
    <s v="03.16.11"/>
    <x v="62"/>
    <x v="0"/>
    <x v="1"/>
    <x v="1"/>
    <x v="0"/>
    <x v="0"/>
    <x v="2"/>
    <x v="0"/>
    <x v="2"/>
    <s v="2022-03-23"/>
    <x v="1"/>
    <n v="27"/>
    <x v="0"/>
    <m/>
    <x v="0"/>
    <m/>
    <x v="36"/>
    <n v="100478987"/>
    <x v="0"/>
    <x v="5"/>
    <s v="Direcção de Obras"/>
    <s v="ORI"/>
    <x v="0"/>
    <m/>
    <x v="0"/>
    <x v="0"/>
    <x v="0"/>
    <x v="0"/>
    <x v="0"/>
    <x v="0"/>
    <x v="0"/>
    <x v="1"/>
    <x v="0"/>
    <x v="0"/>
    <x v="0"/>
    <s v="Direcção de Obras"/>
    <x v="0"/>
    <x v="0"/>
    <x v="0"/>
    <x v="0"/>
    <x v="0"/>
    <x v="0"/>
    <x v="0"/>
    <s v="000729"/>
    <x v="0"/>
    <x v="0"/>
    <x v="5"/>
    <x v="0"/>
    <s v="Pagamento de salário referente a 03-2022"/>
  </r>
  <r>
    <x v="1"/>
    <n v="0"/>
    <n v="0"/>
    <n v="0"/>
    <n v="459"/>
    <x v="4516"/>
    <x v="0"/>
    <x v="1"/>
    <x v="0"/>
    <s v="03.16.11"/>
    <x v="61"/>
    <x v="0"/>
    <x v="5"/>
    <s v="Direcção de Obras"/>
    <s v="03.16.11"/>
    <s v="Direcção de Obras"/>
    <s v="03.16.11"/>
    <x v="15"/>
    <x v="0"/>
    <x v="1"/>
    <x v="1"/>
    <x v="1"/>
    <x v="0"/>
    <x v="2"/>
    <x v="0"/>
    <x v="2"/>
    <s v="2022-03-23"/>
    <x v="1"/>
    <n v="459"/>
    <x v="0"/>
    <m/>
    <x v="0"/>
    <m/>
    <x v="36"/>
    <n v="100478987"/>
    <x v="0"/>
    <x v="5"/>
    <s v="Direcção de Obras"/>
    <s v="ORI"/>
    <x v="0"/>
    <m/>
    <x v="0"/>
    <x v="0"/>
    <x v="0"/>
    <x v="0"/>
    <x v="0"/>
    <x v="0"/>
    <x v="0"/>
    <x v="0"/>
    <x v="0"/>
    <x v="0"/>
    <x v="0"/>
    <s v="Direcção de Obras"/>
    <x v="0"/>
    <x v="0"/>
    <x v="0"/>
    <x v="0"/>
    <x v="0"/>
    <x v="0"/>
    <x v="0"/>
    <s v="000729"/>
    <x v="0"/>
    <x v="0"/>
    <x v="5"/>
    <x v="0"/>
    <s v="Pagamento de salário referente a 03-2022"/>
  </r>
  <r>
    <x v="1"/>
    <n v="0"/>
    <n v="0"/>
    <n v="0"/>
    <n v="491"/>
    <x v="4516"/>
    <x v="0"/>
    <x v="1"/>
    <x v="0"/>
    <s v="03.16.11"/>
    <x v="61"/>
    <x v="0"/>
    <x v="5"/>
    <s v="Direcção de Obras"/>
    <s v="03.16.11"/>
    <s v="Direcção de Obras"/>
    <s v="03.16.11"/>
    <x v="16"/>
    <x v="0"/>
    <x v="1"/>
    <x v="1"/>
    <x v="1"/>
    <x v="0"/>
    <x v="2"/>
    <x v="0"/>
    <x v="2"/>
    <s v="2022-03-23"/>
    <x v="1"/>
    <n v="491"/>
    <x v="0"/>
    <m/>
    <x v="0"/>
    <m/>
    <x v="36"/>
    <n v="100478987"/>
    <x v="0"/>
    <x v="5"/>
    <s v="Direcção de Obras"/>
    <s v="ORI"/>
    <x v="0"/>
    <m/>
    <x v="0"/>
    <x v="0"/>
    <x v="0"/>
    <x v="0"/>
    <x v="0"/>
    <x v="0"/>
    <x v="0"/>
    <x v="0"/>
    <x v="0"/>
    <x v="0"/>
    <x v="0"/>
    <s v="Direcção de Obras"/>
    <x v="0"/>
    <x v="0"/>
    <x v="0"/>
    <x v="0"/>
    <x v="0"/>
    <x v="0"/>
    <x v="0"/>
    <s v="000729"/>
    <x v="0"/>
    <x v="0"/>
    <x v="5"/>
    <x v="0"/>
    <s v="Pagamento de salário referente a 03-2022"/>
  </r>
  <r>
    <x v="1"/>
    <n v="0"/>
    <n v="0"/>
    <n v="0"/>
    <n v="187"/>
    <x v="4516"/>
    <x v="0"/>
    <x v="1"/>
    <x v="0"/>
    <s v="03.16.11"/>
    <x v="61"/>
    <x v="0"/>
    <x v="5"/>
    <s v="Direcção de Obras"/>
    <s v="03.16.11"/>
    <s v="Direcção de Obras"/>
    <s v="03.16.11"/>
    <x v="17"/>
    <x v="0"/>
    <x v="1"/>
    <x v="1"/>
    <x v="1"/>
    <x v="0"/>
    <x v="2"/>
    <x v="0"/>
    <x v="2"/>
    <s v="2022-03-23"/>
    <x v="1"/>
    <n v="187"/>
    <x v="0"/>
    <m/>
    <x v="0"/>
    <m/>
    <x v="36"/>
    <n v="100478987"/>
    <x v="0"/>
    <x v="5"/>
    <s v="Direcção de Obras"/>
    <s v="ORI"/>
    <x v="0"/>
    <m/>
    <x v="0"/>
    <x v="0"/>
    <x v="0"/>
    <x v="0"/>
    <x v="0"/>
    <x v="0"/>
    <x v="0"/>
    <x v="0"/>
    <x v="0"/>
    <x v="0"/>
    <x v="0"/>
    <s v="Direcção de Obras"/>
    <x v="0"/>
    <x v="0"/>
    <x v="0"/>
    <x v="0"/>
    <x v="0"/>
    <x v="0"/>
    <x v="0"/>
    <s v="000729"/>
    <x v="0"/>
    <x v="0"/>
    <x v="5"/>
    <x v="0"/>
    <s v="Pagamento de salário referente a 03-2022"/>
  </r>
  <r>
    <x v="1"/>
    <n v="0"/>
    <n v="0"/>
    <n v="0"/>
    <n v="940"/>
    <x v="4516"/>
    <x v="0"/>
    <x v="1"/>
    <x v="0"/>
    <s v="03.16.11"/>
    <x v="61"/>
    <x v="0"/>
    <x v="5"/>
    <s v="Direcção de Obras"/>
    <s v="03.16.11"/>
    <s v="Direcção de Obras"/>
    <s v="03.16.11"/>
    <x v="13"/>
    <x v="0"/>
    <x v="1"/>
    <x v="5"/>
    <x v="0"/>
    <x v="0"/>
    <x v="2"/>
    <x v="0"/>
    <x v="2"/>
    <s v="2022-03-23"/>
    <x v="1"/>
    <n v="940"/>
    <x v="0"/>
    <m/>
    <x v="0"/>
    <m/>
    <x v="33"/>
    <n v="100474706"/>
    <x v="0"/>
    <x v="6"/>
    <s v="Direcção de Obras"/>
    <s v="ORI"/>
    <x v="0"/>
    <m/>
    <x v="0"/>
    <x v="0"/>
    <x v="0"/>
    <x v="0"/>
    <x v="0"/>
    <x v="0"/>
    <x v="0"/>
    <x v="1"/>
    <x v="0"/>
    <x v="0"/>
    <x v="0"/>
    <s v="Direcção de Obras"/>
    <x v="0"/>
    <x v="0"/>
    <x v="0"/>
    <x v="0"/>
    <x v="0"/>
    <x v="0"/>
    <x v="0"/>
    <s v="000729"/>
    <x v="0"/>
    <x v="0"/>
    <x v="6"/>
    <x v="0"/>
    <s v="Pagamento de salário referente a 03-2022"/>
  </r>
  <r>
    <x v="1"/>
    <n v="0"/>
    <n v="0"/>
    <n v="0"/>
    <n v="44"/>
    <x v="4516"/>
    <x v="0"/>
    <x v="1"/>
    <x v="0"/>
    <s v="03.16.11"/>
    <x v="61"/>
    <x v="0"/>
    <x v="5"/>
    <s v="Direcção de Obras"/>
    <s v="03.16.11"/>
    <s v="Direcção de Obras"/>
    <s v="03.16.11"/>
    <x v="60"/>
    <x v="0"/>
    <x v="1"/>
    <x v="1"/>
    <x v="0"/>
    <x v="0"/>
    <x v="2"/>
    <x v="0"/>
    <x v="2"/>
    <s v="2022-03-23"/>
    <x v="1"/>
    <n v="44"/>
    <x v="0"/>
    <m/>
    <x v="0"/>
    <m/>
    <x v="33"/>
    <n v="100474706"/>
    <x v="0"/>
    <x v="6"/>
    <s v="Direcção de Obras"/>
    <s v="ORI"/>
    <x v="0"/>
    <m/>
    <x v="0"/>
    <x v="0"/>
    <x v="0"/>
    <x v="0"/>
    <x v="0"/>
    <x v="0"/>
    <x v="0"/>
    <x v="0"/>
    <x v="0"/>
    <x v="0"/>
    <x v="0"/>
    <s v="Direcção de Obras"/>
    <x v="0"/>
    <x v="0"/>
    <x v="0"/>
    <x v="0"/>
    <x v="0"/>
    <x v="0"/>
    <x v="0"/>
    <s v="000729"/>
    <x v="0"/>
    <x v="0"/>
    <x v="6"/>
    <x v="0"/>
    <s v="Pagamento de salário referente a 03-2022"/>
  </r>
  <r>
    <x v="1"/>
    <n v="0"/>
    <n v="0"/>
    <n v="0"/>
    <n v="1422"/>
    <x v="4516"/>
    <x v="0"/>
    <x v="1"/>
    <x v="0"/>
    <s v="03.16.11"/>
    <x v="61"/>
    <x v="0"/>
    <x v="5"/>
    <s v="Direcção de Obras"/>
    <s v="03.16.11"/>
    <s v="Direcção de Obras"/>
    <s v="03.16.11"/>
    <x v="62"/>
    <x v="0"/>
    <x v="1"/>
    <x v="1"/>
    <x v="0"/>
    <x v="0"/>
    <x v="2"/>
    <x v="0"/>
    <x v="2"/>
    <s v="2022-03-23"/>
    <x v="1"/>
    <n v="1422"/>
    <x v="0"/>
    <m/>
    <x v="0"/>
    <m/>
    <x v="33"/>
    <n v="100474706"/>
    <x v="0"/>
    <x v="6"/>
    <s v="Direcção de Obras"/>
    <s v="ORI"/>
    <x v="0"/>
    <m/>
    <x v="0"/>
    <x v="0"/>
    <x v="0"/>
    <x v="0"/>
    <x v="0"/>
    <x v="0"/>
    <x v="0"/>
    <x v="1"/>
    <x v="0"/>
    <x v="0"/>
    <x v="0"/>
    <s v="Direcção de Obras"/>
    <x v="0"/>
    <x v="0"/>
    <x v="0"/>
    <x v="0"/>
    <x v="0"/>
    <x v="0"/>
    <x v="0"/>
    <s v="000729"/>
    <x v="0"/>
    <x v="0"/>
    <x v="6"/>
    <x v="0"/>
    <s v="Pagamento de salário referente a 03-2022"/>
  </r>
  <r>
    <x v="1"/>
    <n v="0"/>
    <n v="0"/>
    <n v="0"/>
    <n v="23455"/>
    <x v="4516"/>
    <x v="0"/>
    <x v="1"/>
    <x v="0"/>
    <s v="03.16.11"/>
    <x v="61"/>
    <x v="0"/>
    <x v="5"/>
    <s v="Direcção de Obras"/>
    <s v="03.16.11"/>
    <s v="Direcção de Obras"/>
    <s v="03.16.11"/>
    <x v="15"/>
    <x v="0"/>
    <x v="1"/>
    <x v="1"/>
    <x v="1"/>
    <x v="0"/>
    <x v="2"/>
    <x v="0"/>
    <x v="2"/>
    <s v="2022-03-23"/>
    <x v="1"/>
    <n v="23455"/>
    <x v="0"/>
    <m/>
    <x v="0"/>
    <m/>
    <x v="33"/>
    <n v="100474706"/>
    <x v="0"/>
    <x v="6"/>
    <s v="Direcção de Obras"/>
    <s v="ORI"/>
    <x v="0"/>
    <m/>
    <x v="0"/>
    <x v="0"/>
    <x v="0"/>
    <x v="0"/>
    <x v="0"/>
    <x v="0"/>
    <x v="0"/>
    <x v="0"/>
    <x v="0"/>
    <x v="0"/>
    <x v="0"/>
    <s v="Direcção de Obras"/>
    <x v="0"/>
    <x v="0"/>
    <x v="0"/>
    <x v="0"/>
    <x v="0"/>
    <x v="0"/>
    <x v="0"/>
    <s v="000729"/>
    <x v="0"/>
    <x v="0"/>
    <x v="6"/>
    <x v="0"/>
    <s v="Pagamento de salário referente a 03-2022"/>
  </r>
  <r>
    <x v="1"/>
    <n v="0"/>
    <n v="0"/>
    <n v="0"/>
    <n v="25102"/>
    <x v="4516"/>
    <x v="0"/>
    <x v="1"/>
    <x v="0"/>
    <s v="03.16.11"/>
    <x v="61"/>
    <x v="0"/>
    <x v="5"/>
    <s v="Direcção de Obras"/>
    <s v="03.16.11"/>
    <s v="Direcção de Obras"/>
    <s v="03.16.11"/>
    <x v="16"/>
    <x v="0"/>
    <x v="1"/>
    <x v="1"/>
    <x v="1"/>
    <x v="0"/>
    <x v="2"/>
    <x v="0"/>
    <x v="2"/>
    <s v="2022-03-23"/>
    <x v="1"/>
    <n v="25102"/>
    <x v="0"/>
    <m/>
    <x v="0"/>
    <m/>
    <x v="33"/>
    <n v="100474706"/>
    <x v="0"/>
    <x v="6"/>
    <s v="Direcção de Obras"/>
    <s v="ORI"/>
    <x v="0"/>
    <m/>
    <x v="0"/>
    <x v="0"/>
    <x v="0"/>
    <x v="0"/>
    <x v="0"/>
    <x v="0"/>
    <x v="0"/>
    <x v="0"/>
    <x v="0"/>
    <x v="0"/>
    <x v="0"/>
    <s v="Direcção de Obras"/>
    <x v="0"/>
    <x v="0"/>
    <x v="0"/>
    <x v="0"/>
    <x v="0"/>
    <x v="0"/>
    <x v="0"/>
    <s v="000729"/>
    <x v="0"/>
    <x v="0"/>
    <x v="6"/>
    <x v="0"/>
    <s v="Pagamento de salário referente a 03-2022"/>
  </r>
  <r>
    <x v="1"/>
    <n v="0"/>
    <n v="0"/>
    <n v="0"/>
    <n v="9404"/>
    <x v="4516"/>
    <x v="0"/>
    <x v="1"/>
    <x v="0"/>
    <s v="03.16.11"/>
    <x v="61"/>
    <x v="0"/>
    <x v="5"/>
    <s v="Direcção de Obras"/>
    <s v="03.16.11"/>
    <s v="Direcção de Obras"/>
    <s v="03.16.11"/>
    <x v="17"/>
    <x v="0"/>
    <x v="1"/>
    <x v="1"/>
    <x v="1"/>
    <x v="0"/>
    <x v="2"/>
    <x v="0"/>
    <x v="2"/>
    <s v="2022-03-23"/>
    <x v="1"/>
    <n v="9404"/>
    <x v="0"/>
    <m/>
    <x v="0"/>
    <m/>
    <x v="33"/>
    <n v="100474706"/>
    <x v="0"/>
    <x v="6"/>
    <s v="Direcção de Obras"/>
    <s v="ORI"/>
    <x v="0"/>
    <m/>
    <x v="0"/>
    <x v="0"/>
    <x v="0"/>
    <x v="0"/>
    <x v="0"/>
    <x v="0"/>
    <x v="0"/>
    <x v="0"/>
    <x v="0"/>
    <x v="0"/>
    <x v="0"/>
    <s v="Direcção de Obras"/>
    <x v="0"/>
    <x v="0"/>
    <x v="0"/>
    <x v="0"/>
    <x v="0"/>
    <x v="0"/>
    <x v="0"/>
    <s v="000729"/>
    <x v="0"/>
    <x v="0"/>
    <x v="6"/>
    <x v="0"/>
    <s v="Pagamento de salário referente a 03-2022"/>
  </r>
  <r>
    <x v="1"/>
    <n v="0"/>
    <n v="0"/>
    <n v="0"/>
    <n v="10552"/>
    <x v="4516"/>
    <x v="0"/>
    <x v="1"/>
    <x v="0"/>
    <s v="03.16.11"/>
    <x v="61"/>
    <x v="0"/>
    <x v="5"/>
    <s v="Direcção de Obras"/>
    <s v="03.16.11"/>
    <s v="Direcção de Obras"/>
    <s v="03.16.11"/>
    <x v="13"/>
    <x v="0"/>
    <x v="1"/>
    <x v="5"/>
    <x v="0"/>
    <x v="0"/>
    <x v="2"/>
    <x v="0"/>
    <x v="2"/>
    <s v="2022-03-23"/>
    <x v="1"/>
    <n v="10552"/>
    <x v="0"/>
    <m/>
    <x v="0"/>
    <m/>
    <x v="22"/>
    <n v="100474693"/>
    <x v="0"/>
    <x v="0"/>
    <s v="Direcção de Obras"/>
    <s v="ORI"/>
    <x v="0"/>
    <m/>
    <x v="0"/>
    <x v="0"/>
    <x v="0"/>
    <x v="0"/>
    <x v="0"/>
    <x v="0"/>
    <x v="0"/>
    <x v="1"/>
    <x v="0"/>
    <x v="0"/>
    <x v="0"/>
    <s v="Direcção de Obras"/>
    <x v="0"/>
    <x v="0"/>
    <x v="0"/>
    <x v="0"/>
    <x v="0"/>
    <x v="0"/>
    <x v="0"/>
    <s v="000729"/>
    <x v="0"/>
    <x v="0"/>
    <x v="0"/>
    <x v="0"/>
    <s v="Pagamento de salário referente a 03-2022"/>
  </r>
  <r>
    <x v="1"/>
    <n v="0"/>
    <n v="0"/>
    <n v="0"/>
    <n v="498"/>
    <x v="4516"/>
    <x v="0"/>
    <x v="1"/>
    <x v="0"/>
    <s v="03.16.11"/>
    <x v="61"/>
    <x v="0"/>
    <x v="5"/>
    <s v="Direcção de Obras"/>
    <s v="03.16.11"/>
    <s v="Direcção de Obras"/>
    <s v="03.16.11"/>
    <x v="60"/>
    <x v="0"/>
    <x v="1"/>
    <x v="1"/>
    <x v="0"/>
    <x v="0"/>
    <x v="2"/>
    <x v="0"/>
    <x v="2"/>
    <s v="2022-03-23"/>
    <x v="1"/>
    <n v="498"/>
    <x v="0"/>
    <m/>
    <x v="0"/>
    <m/>
    <x v="22"/>
    <n v="100474693"/>
    <x v="0"/>
    <x v="0"/>
    <s v="Direcção de Obras"/>
    <s v="ORI"/>
    <x v="0"/>
    <m/>
    <x v="0"/>
    <x v="0"/>
    <x v="0"/>
    <x v="0"/>
    <x v="0"/>
    <x v="0"/>
    <x v="0"/>
    <x v="0"/>
    <x v="0"/>
    <x v="0"/>
    <x v="0"/>
    <s v="Direcção de Obras"/>
    <x v="0"/>
    <x v="0"/>
    <x v="0"/>
    <x v="0"/>
    <x v="0"/>
    <x v="0"/>
    <x v="0"/>
    <s v="000729"/>
    <x v="0"/>
    <x v="0"/>
    <x v="0"/>
    <x v="0"/>
    <s v="Pagamento de salário referente a 03-2022"/>
  </r>
  <r>
    <x v="1"/>
    <n v="0"/>
    <n v="0"/>
    <n v="0"/>
    <n v="15969"/>
    <x v="4516"/>
    <x v="0"/>
    <x v="1"/>
    <x v="0"/>
    <s v="03.16.11"/>
    <x v="61"/>
    <x v="0"/>
    <x v="5"/>
    <s v="Direcção de Obras"/>
    <s v="03.16.11"/>
    <s v="Direcção de Obras"/>
    <s v="03.16.11"/>
    <x v="62"/>
    <x v="0"/>
    <x v="1"/>
    <x v="1"/>
    <x v="0"/>
    <x v="0"/>
    <x v="2"/>
    <x v="0"/>
    <x v="2"/>
    <s v="2022-03-23"/>
    <x v="1"/>
    <n v="15969"/>
    <x v="0"/>
    <m/>
    <x v="0"/>
    <m/>
    <x v="22"/>
    <n v="100474693"/>
    <x v="0"/>
    <x v="0"/>
    <s v="Direcção de Obras"/>
    <s v="ORI"/>
    <x v="0"/>
    <m/>
    <x v="0"/>
    <x v="0"/>
    <x v="0"/>
    <x v="0"/>
    <x v="0"/>
    <x v="0"/>
    <x v="0"/>
    <x v="1"/>
    <x v="0"/>
    <x v="0"/>
    <x v="0"/>
    <s v="Direcção de Obras"/>
    <x v="0"/>
    <x v="0"/>
    <x v="0"/>
    <x v="0"/>
    <x v="0"/>
    <x v="0"/>
    <x v="0"/>
    <s v="000729"/>
    <x v="0"/>
    <x v="0"/>
    <x v="0"/>
    <x v="0"/>
    <s v="Pagamento de salário referente a 03-2022"/>
  </r>
  <r>
    <x v="1"/>
    <n v="0"/>
    <n v="0"/>
    <n v="0"/>
    <n v="263209"/>
    <x v="4516"/>
    <x v="0"/>
    <x v="1"/>
    <x v="0"/>
    <s v="03.16.11"/>
    <x v="61"/>
    <x v="0"/>
    <x v="5"/>
    <s v="Direcção de Obras"/>
    <s v="03.16.11"/>
    <s v="Direcção de Obras"/>
    <s v="03.16.11"/>
    <x v="15"/>
    <x v="0"/>
    <x v="1"/>
    <x v="1"/>
    <x v="1"/>
    <x v="0"/>
    <x v="2"/>
    <x v="0"/>
    <x v="2"/>
    <s v="2022-03-23"/>
    <x v="1"/>
    <n v="263209"/>
    <x v="0"/>
    <m/>
    <x v="0"/>
    <m/>
    <x v="22"/>
    <n v="100474693"/>
    <x v="0"/>
    <x v="0"/>
    <s v="Direcção de Obras"/>
    <s v="ORI"/>
    <x v="0"/>
    <m/>
    <x v="0"/>
    <x v="0"/>
    <x v="0"/>
    <x v="0"/>
    <x v="0"/>
    <x v="0"/>
    <x v="0"/>
    <x v="0"/>
    <x v="0"/>
    <x v="0"/>
    <x v="0"/>
    <s v="Direcção de Obras"/>
    <x v="0"/>
    <x v="0"/>
    <x v="0"/>
    <x v="0"/>
    <x v="0"/>
    <x v="0"/>
    <x v="0"/>
    <s v="000729"/>
    <x v="0"/>
    <x v="0"/>
    <x v="0"/>
    <x v="0"/>
    <s v="Pagamento de salário referente a 03-2022"/>
  </r>
  <r>
    <x v="1"/>
    <n v="0"/>
    <n v="0"/>
    <n v="0"/>
    <n v="281684"/>
    <x v="4516"/>
    <x v="0"/>
    <x v="1"/>
    <x v="0"/>
    <s v="03.16.11"/>
    <x v="61"/>
    <x v="0"/>
    <x v="5"/>
    <s v="Direcção de Obras"/>
    <s v="03.16.11"/>
    <s v="Direcção de Obras"/>
    <s v="03.16.11"/>
    <x v="16"/>
    <x v="0"/>
    <x v="1"/>
    <x v="1"/>
    <x v="1"/>
    <x v="0"/>
    <x v="2"/>
    <x v="0"/>
    <x v="2"/>
    <s v="2022-03-23"/>
    <x v="1"/>
    <n v="281684"/>
    <x v="0"/>
    <m/>
    <x v="0"/>
    <m/>
    <x v="22"/>
    <n v="100474693"/>
    <x v="0"/>
    <x v="0"/>
    <s v="Direcção de Obras"/>
    <s v="ORI"/>
    <x v="0"/>
    <m/>
    <x v="0"/>
    <x v="0"/>
    <x v="0"/>
    <x v="0"/>
    <x v="0"/>
    <x v="0"/>
    <x v="0"/>
    <x v="0"/>
    <x v="0"/>
    <x v="0"/>
    <x v="0"/>
    <s v="Direcção de Obras"/>
    <x v="0"/>
    <x v="0"/>
    <x v="0"/>
    <x v="0"/>
    <x v="0"/>
    <x v="0"/>
    <x v="0"/>
    <s v="000729"/>
    <x v="0"/>
    <x v="0"/>
    <x v="0"/>
    <x v="0"/>
    <s v="Pagamento de salário referente a 03-2022"/>
  </r>
  <r>
    <x v="1"/>
    <n v="0"/>
    <n v="0"/>
    <n v="0"/>
    <n v="105485"/>
    <x v="4516"/>
    <x v="0"/>
    <x v="1"/>
    <x v="0"/>
    <s v="03.16.11"/>
    <x v="61"/>
    <x v="0"/>
    <x v="5"/>
    <s v="Direcção de Obras"/>
    <s v="03.16.11"/>
    <s v="Direcção de Obras"/>
    <s v="03.16.11"/>
    <x v="17"/>
    <x v="0"/>
    <x v="1"/>
    <x v="1"/>
    <x v="1"/>
    <x v="0"/>
    <x v="2"/>
    <x v="0"/>
    <x v="2"/>
    <s v="2022-03-23"/>
    <x v="1"/>
    <n v="105485"/>
    <x v="0"/>
    <m/>
    <x v="0"/>
    <m/>
    <x v="22"/>
    <n v="100474693"/>
    <x v="0"/>
    <x v="0"/>
    <s v="Direcção de Obras"/>
    <s v="ORI"/>
    <x v="0"/>
    <m/>
    <x v="0"/>
    <x v="0"/>
    <x v="0"/>
    <x v="0"/>
    <x v="0"/>
    <x v="0"/>
    <x v="0"/>
    <x v="0"/>
    <x v="0"/>
    <x v="0"/>
    <x v="0"/>
    <s v="Direcção de Obras"/>
    <x v="0"/>
    <x v="0"/>
    <x v="0"/>
    <x v="0"/>
    <x v="0"/>
    <x v="0"/>
    <x v="0"/>
    <s v="000729"/>
    <x v="0"/>
    <x v="0"/>
    <x v="0"/>
    <x v="0"/>
    <s v="Pagamento de salário referente a 03-2022"/>
  </r>
  <r>
    <x v="1"/>
    <n v="0"/>
    <n v="0"/>
    <n v="0"/>
    <n v="5157"/>
    <x v="4517"/>
    <x v="0"/>
    <x v="1"/>
    <x v="0"/>
    <s v="03.16.01"/>
    <x v="39"/>
    <x v="0"/>
    <x v="5"/>
    <s v="Assembleia Municipal"/>
    <s v="03.16.01"/>
    <s v="Assembleia Municipal"/>
    <s v="03.16.01"/>
    <x v="17"/>
    <x v="0"/>
    <x v="1"/>
    <x v="1"/>
    <x v="1"/>
    <x v="0"/>
    <x v="2"/>
    <x v="0"/>
    <x v="2"/>
    <s v="2022-03-23"/>
    <x v="1"/>
    <n v="5157"/>
    <x v="0"/>
    <m/>
    <x v="0"/>
    <m/>
    <x v="3"/>
    <n v="100474696"/>
    <x v="0"/>
    <x v="1"/>
    <s v="Assembleia Municipal"/>
    <s v="ORI"/>
    <x v="0"/>
    <s v="AM"/>
    <x v="0"/>
    <x v="0"/>
    <x v="0"/>
    <x v="0"/>
    <x v="0"/>
    <x v="0"/>
    <x v="0"/>
    <x v="1"/>
    <x v="0"/>
    <x v="0"/>
    <x v="0"/>
    <s v="Assembleia Municipal"/>
    <x v="0"/>
    <x v="0"/>
    <x v="0"/>
    <x v="0"/>
    <x v="0"/>
    <x v="0"/>
    <x v="0"/>
    <s v="000734"/>
    <x v="0"/>
    <x v="0"/>
    <x v="1"/>
    <x v="0"/>
    <s v="Pagamento de salário referente a 03-2022"/>
  </r>
  <r>
    <x v="1"/>
    <n v="0"/>
    <n v="0"/>
    <n v="0"/>
    <n v="102283"/>
    <x v="4517"/>
    <x v="0"/>
    <x v="1"/>
    <x v="0"/>
    <s v="03.16.01"/>
    <x v="39"/>
    <x v="0"/>
    <x v="5"/>
    <s v="Assembleia Municipal"/>
    <s v="03.16.01"/>
    <s v="Assembleia Municipal"/>
    <s v="03.16.01"/>
    <x v="17"/>
    <x v="0"/>
    <x v="1"/>
    <x v="1"/>
    <x v="1"/>
    <x v="0"/>
    <x v="2"/>
    <x v="0"/>
    <x v="2"/>
    <s v="2022-03-23"/>
    <x v="1"/>
    <n v="102283"/>
    <x v="0"/>
    <m/>
    <x v="0"/>
    <m/>
    <x v="22"/>
    <n v="100474693"/>
    <x v="0"/>
    <x v="0"/>
    <s v="Assembleia Municipal"/>
    <s v="ORI"/>
    <x v="0"/>
    <s v="AM"/>
    <x v="0"/>
    <x v="0"/>
    <x v="0"/>
    <x v="0"/>
    <x v="0"/>
    <x v="0"/>
    <x v="0"/>
    <x v="1"/>
    <x v="0"/>
    <x v="0"/>
    <x v="0"/>
    <s v="Assembleia Municipal"/>
    <x v="0"/>
    <x v="0"/>
    <x v="0"/>
    <x v="0"/>
    <x v="0"/>
    <x v="0"/>
    <x v="0"/>
    <s v="000734"/>
    <x v="0"/>
    <x v="0"/>
    <x v="0"/>
    <x v="0"/>
    <s v="Pagamento de salário referente a 03-2022"/>
  </r>
  <r>
    <x v="1"/>
    <n v="0"/>
    <n v="0"/>
    <n v="0"/>
    <n v="3600"/>
    <x v="4518"/>
    <x v="0"/>
    <x v="0"/>
    <x v="0"/>
    <s v="80.02.01"/>
    <x v="3"/>
    <x v="3"/>
    <x v="3"/>
    <s v="Retenções Iur"/>
    <s v="80.02.01"/>
    <s v="Retenções Iur"/>
    <s v="80.02.01"/>
    <x v="3"/>
    <x v="0"/>
    <x v="2"/>
    <x v="1"/>
    <x v="1"/>
    <x v="2"/>
    <x v="0"/>
    <x v="0"/>
    <x v="2"/>
    <s v="2022-03-16"/>
    <x v="1"/>
    <n v="3600"/>
    <x v="0"/>
    <m/>
    <x v="0"/>
    <m/>
    <x v="3"/>
    <n v="100474696"/>
    <x v="0"/>
    <x v="0"/>
    <s v="Retenções Iur"/>
    <s v="ORI"/>
    <x v="0"/>
    <s v="RIUR"/>
    <x v="0"/>
    <x v="0"/>
    <x v="0"/>
    <x v="0"/>
    <x v="0"/>
    <x v="0"/>
    <x v="0"/>
    <x v="0"/>
    <x v="0"/>
    <x v="0"/>
    <x v="0"/>
    <s v="Retenções Iur"/>
    <x v="0"/>
    <x v="0"/>
    <x v="0"/>
    <x v="0"/>
    <x v="2"/>
    <x v="0"/>
    <x v="0"/>
    <s v="000000"/>
    <x v="0"/>
    <x v="1"/>
    <x v="0"/>
    <x v="0"/>
    <s v="RETENCAO OT"/>
  </r>
  <r>
    <x v="0"/>
    <n v="0"/>
    <n v="0"/>
    <n v="0"/>
    <n v="30000"/>
    <x v="4519"/>
    <x v="0"/>
    <x v="1"/>
    <x v="0"/>
    <s v="01.27.02.12"/>
    <x v="24"/>
    <x v="2"/>
    <x v="2"/>
    <s v="Saneamento básico"/>
    <s v="01.27.02"/>
    <s v="Saneamento básico"/>
    <s v="01.27.02"/>
    <x v="1"/>
    <x v="0"/>
    <x v="1"/>
    <x v="1"/>
    <x v="0"/>
    <x v="1"/>
    <x v="1"/>
    <x v="0"/>
    <x v="2"/>
    <s v="2022-03-23"/>
    <x v="1"/>
    <n v="30000"/>
    <x v="0"/>
    <m/>
    <x v="0"/>
    <m/>
    <x v="48"/>
    <n v="100477149"/>
    <x v="0"/>
    <x v="0"/>
    <s v="Rede de Esgotos"/>
    <s v="ORI"/>
    <x v="0"/>
    <s v="RE"/>
    <x v="0"/>
    <x v="0"/>
    <x v="0"/>
    <x v="0"/>
    <x v="0"/>
    <x v="0"/>
    <x v="0"/>
    <x v="1"/>
    <x v="0"/>
    <x v="0"/>
    <x v="0"/>
    <s v="Rede de Esgotos"/>
    <x v="0"/>
    <x v="0"/>
    <x v="0"/>
    <x v="0"/>
    <x v="1"/>
    <x v="0"/>
    <x v="0"/>
    <s v="000646"/>
    <x v="0"/>
    <x v="0"/>
    <x v="0"/>
    <x v="0"/>
    <s v="Pagamento a favor da Empresa Gomes Mendonça, referente aos trabalhos da ligação de esgoto domiciliar, do contrato assinado aos 02 de outubro de 2020, conforme justificativo em anexo "/>
  </r>
  <r>
    <x v="1"/>
    <n v="0"/>
    <n v="0"/>
    <n v="0"/>
    <n v="47000"/>
    <x v="4520"/>
    <x v="0"/>
    <x v="1"/>
    <x v="0"/>
    <s v="01.25.01.10"/>
    <x v="25"/>
    <x v="4"/>
    <x v="4"/>
    <s v="Educação"/>
    <s v="01.25.01"/>
    <s v="Educação"/>
    <s v="01.25.01"/>
    <x v="4"/>
    <x v="0"/>
    <x v="3"/>
    <x v="2"/>
    <x v="0"/>
    <x v="1"/>
    <x v="2"/>
    <x v="0"/>
    <x v="2"/>
    <s v="2022-03-23"/>
    <x v="1"/>
    <n v="47000"/>
    <x v="0"/>
    <m/>
    <x v="0"/>
    <m/>
    <x v="5"/>
    <n v="100476920"/>
    <x v="0"/>
    <x v="0"/>
    <s v="Transporte escolar"/>
    <s v="ORI"/>
    <x v="0"/>
    <m/>
    <x v="0"/>
    <x v="0"/>
    <x v="0"/>
    <x v="0"/>
    <x v="0"/>
    <x v="0"/>
    <x v="0"/>
    <x v="1"/>
    <x v="0"/>
    <x v="0"/>
    <x v="0"/>
    <s v="Transporte escolar"/>
    <x v="0"/>
    <x v="0"/>
    <x v="0"/>
    <x v="0"/>
    <x v="1"/>
    <x v="0"/>
    <x v="0"/>
    <s v="000647"/>
    <x v="0"/>
    <x v="0"/>
    <x v="0"/>
    <x v="0"/>
    <s v="Pagamento a favor de Felisberto Carvalho Auto, pela aquisição de 366,87 Lts de combustível destinados ás viaturas no serviço de transporte escolar no município, conforme fatura e proposta em anexo."/>
  </r>
  <r>
    <x v="1"/>
    <n v="0"/>
    <n v="0"/>
    <n v="0"/>
    <n v="3540"/>
    <x v="4521"/>
    <x v="0"/>
    <x v="0"/>
    <x v="0"/>
    <s v="80.02.01"/>
    <x v="3"/>
    <x v="3"/>
    <x v="3"/>
    <s v="Retenções Iur"/>
    <s v="80.02.01"/>
    <s v="Retenções Iur"/>
    <s v="80.02.01"/>
    <x v="3"/>
    <x v="0"/>
    <x v="2"/>
    <x v="1"/>
    <x v="1"/>
    <x v="2"/>
    <x v="0"/>
    <x v="0"/>
    <x v="2"/>
    <s v="2022-03-07"/>
    <x v="1"/>
    <n v="3540"/>
    <x v="0"/>
    <m/>
    <x v="0"/>
    <m/>
    <x v="3"/>
    <n v="100474696"/>
    <x v="0"/>
    <x v="0"/>
    <s v="Retenções Iur"/>
    <s v="ORI"/>
    <x v="0"/>
    <s v="RIUR"/>
    <x v="0"/>
    <x v="0"/>
    <x v="0"/>
    <x v="0"/>
    <x v="0"/>
    <x v="0"/>
    <x v="0"/>
    <x v="0"/>
    <x v="0"/>
    <x v="0"/>
    <x v="0"/>
    <s v="Retenções Iur"/>
    <x v="0"/>
    <x v="0"/>
    <x v="0"/>
    <x v="0"/>
    <x v="2"/>
    <x v="0"/>
    <x v="0"/>
    <s v="000000"/>
    <x v="0"/>
    <x v="1"/>
    <x v="0"/>
    <x v="0"/>
    <s v="RETENCAO OT"/>
  </r>
  <r>
    <x v="1"/>
    <n v="0"/>
    <n v="0"/>
    <n v="0"/>
    <n v="2000"/>
    <x v="4522"/>
    <x v="0"/>
    <x v="1"/>
    <x v="0"/>
    <s v="01.25.05.10"/>
    <x v="5"/>
    <x v="4"/>
    <x v="4"/>
    <s v="Saúde"/>
    <s v="01.25.05"/>
    <s v="Saúde"/>
    <s v="01.25.05"/>
    <x v="5"/>
    <x v="0"/>
    <x v="4"/>
    <x v="3"/>
    <x v="0"/>
    <x v="1"/>
    <x v="2"/>
    <x v="0"/>
    <x v="2"/>
    <s v="2022-03-24"/>
    <x v="1"/>
    <n v="2000"/>
    <x v="0"/>
    <m/>
    <x v="0"/>
    <m/>
    <x v="542"/>
    <n v="100478846"/>
    <x v="0"/>
    <x v="0"/>
    <s v="Assistencia social"/>
    <s v="ORI"/>
    <x v="0"/>
    <m/>
    <x v="0"/>
    <x v="0"/>
    <x v="0"/>
    <x v="0"/>
    <x v="0"/>
    <x v="0"/>
    <x v="0"/>
    <x v="1"/>
    <x v="0"/>
    <x v="0"/>
    <x v="0"/>
    <s v="Assistencia social"/>
    <x v="0"/>
    <x v="0"/>
    <x v="0"/>
    <x v="0"/>
    <x v="1"/>
    <x v="0"/>
    <x v="0"/>
    <s v="000650"/>
    <x v="0"/>
    <x v="0"/>
    <x v="0"/>
    <x v="0"/>
    <s v="Apoio financeiro a favor do Sr. Orlando Semedo Gomes para aquisição de cestas básicas, conforme justificativo em anexo."/>
  </r>
  <r>
    <x v="1"/>
    <n v="0"/>
    <n v="0"/>
    <n v="0"/>
    <n v="11900"/>
    <x v="4523"/>
    <x v="0"/>
    <x v="0"/>
    <x v="0"/>
    <s v="03.03.10"/>
    <x v="0"/>
    <x v="0"/>
    <x v="0"/>
    <s v="Receitas Da Câmara"/>
    <s v="03.03.10"/>
    <s v="Receitas Da Câmara"/>
    <s v="03.03.10"/>
    <x v="35"/>
    <x v="0"/>
    <x v="1"/>
    <x v="11"/>
    <x v="0"/>
    <x v="0"/>
    <x v="0"/>
    <x v="0"/>
    <x v="2"/>
    <s v="2022-03-23"/>
    <x v="1"/>
    <n v="11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492"/>
    <x v="4524"/>
    <x v="0"/>
    <x v="0"/>
    <x v="0"/>
    <s v="03.03.10"/>
    <x v="0"/>
    <x v="0"/>
    <x v="0"/>
    <s v="Receitas Da Câmara"/>
    <s v="03.03.10"/>
    <s v="Receitas Da Câmara"/>
    <s v="03.03.10"/>
    <x v="38"/>
    <x v="0"/>
    <x v="1"/>
    <x v="1"/>
    <x v="0"/>
    <x v="0"/>
    <x v="0"/>
    <x v="0"/>
    <x v="2"/>
    <s v="2022-03-23"/>
    <x v="1"/>
    <n v="1249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4525"/>
    <x v="0"/>
    <x v="0"/>
    <x v="0"/>
    <s v="03.03.10"/>
    <x v="0"/>
    <x v="0"/>
    <x v="0"/>
    <s v="Receitas Da Câmara"/>
    <s v="03.03.10"/>
    <s v="Receitas Da Câmara"/>
    <s v="03.03.10"/>
    <x v="48"/>
    <x v="0"/>
    <x v="5"/>
    <x v="4"/>
    <x v="0"/>
    <x v="0"/>
    <x v="0"/>
    <x v="0"/>
    <x v="2"/>
    <s v="2022-03-23"/>
    <x v="1"/>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70"/>
    <x v="4526"/>
    <x v="0"/>
    <x v="0"/>
    <x v="0"/>
    <s v="03.03.10"/>
    <x v="0"/>
    <x v="0"/>
    <x v="0"/>
    <s v="Receitas Da Câmara"/>
    <s v="03.03.10"/>
    <s v="Receitas Da Câmara"/>
    <s v="03.03.10"/>
    <x v="34"/>
    <x v="0"/>
    <x v="5"/>
    <x v="4"/>
    <x v="0"/>
    <x v="0"/>
    <x v="0"/>
    <x v="0"/>
    <x v="2"/>
    <s v="2022-03-23"/>
    <x v="1"/>
    <n v="32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080"/>
    <x v="4527"/>
    <x v="0"/>
    <x v="0"/>
    <x v="0"/>
    <s v="03.03.10"/>
    <x v="0"/>
    <x v="0"/>
    <x v="0"/>
    <s v="Receitas Da Câmara"/>
    <s v="03.03.10"/>
    <s v="Receitas Da Câmara"/>
    <s v="03.03.10"/>
    <x v="44"/>
    <x v="0"/>
    <x v="5"/>
    <x v="4"/>
    <x v="0"/>
    <x v="0"/>
    <x v="0"/>
    <x v="0"/>
    <x v="2"/>
    <s v="2022-03-23"/>
    <x v="1"/>
    <n v="19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4528"/>
    <x v="0"/>
    <x v="0"/>
    <x v="0"/>
    <s v="03.03.10"/>
    <x v="0"/>
    <x v="0"/>
    <x v="0"/>
    <s v="Receitas Da Câmara"/>
    <s v="03.03.10"/>
    <s v="Receitas Da Câmara"/>
    <s v="03.03.10"/>
    <x v="37"/>
    <x v="0"/>
    <x v="5"/>
    <x v="4"/>
    <x v="0"/>
    <x v="0"/>
    <x v="0"/>
    <x v="0"/>
    <x v="2"/>
    <s v="2022-03-23"/>
    <x v="1"/>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4529"/>
    <x v="0"/>
    <x v="0"/>
    <x v="0"/>
    <s v="03.03.10"/>
    <x v="0"/>
    <x v="0"/>
    <x v="0"/>
    <s v="Receitas Da Câmara"/>
    <s v="03.03.10"/>
    <s v="Receitas Da Câmara"/>
    <s v="03.03.10"/>
    <x v="36"/>
    <x v="0"/>
    <x v="5"/>
    <x v="4"/>
    <x v="0"/>
    <x v="0"/>
    <x v="0"/>
    <x v="0"/>
    <x v="2"/>
    <s v="2022-03-23"/>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4530"/>
    <x v="0"/>
    <x v="0"/>
    <x v="0"/>
    <s v="03.03.10"/>
    <x v="0"/>
    <x v="0"/>
    <x v="0"/>
    <s v="Receitas Da Câmara"/>
    <s v="03.03.10"/>
    <s v="Receitas Da Câmara"/>
    <s v="03.03.10"/>
    <x v="39"/>
    <x v="0"/>
    <x v="5"/>
    <x v="4"/>
    <x v="0"/>
    <x v="0"/>
    <x v="0"/>
    <x v="0"/>
    <x v="2"/>
    <s v="2022-03-23"/>
    <x v="1"/>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4531"/>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88"/>
    <x v="0"/>
    <x v="0"/>
    <x v="1"/>
    <x v="0"/>
    <s v="Pagamento a favor do Sr. João David Tavares, pela prestação de serviço na Delegação Municipal de São Miguel,referente ao mês de março 2022 conforme contrato em anexo.  "/>
  </r>
  <r>
    <x v="1"/>
    <n v="0"/>
    <n v="0"/>
    <n v="0"/>
    <n v="13030"/>
    <x v="4531"/>
    <x v="0"/>
    <x v="1"/>
    <x v="0"/>
    <s v="03.16.15"/>
    <x v="6"/>
    <x v="0"/>
    <x v="5"/>
    <s v="Direção Financeira"/>
    <s v="03.16.15"/>
    <s v="Direção Financeira"/>
    <s v="03.16.15"/>
    <x v="20"/>
    <x v="0"/>
    <x v="1"/>
    <x v="5"/>
    <x v="0"/>
    <x v="0"/>
    <x v="2"/>
    <x v="0"/>
    <x v="2"/>
    <s v="2022-03-25"/>
    <x v="1"/>
    <n v="13030"/>
    <x v="0"/>
    <m/>
    <x v="0"/>
    <m/>
    <x v="39"/>
    <n v="100479270"/>
    <x v="0"/>
    <x v="0"/>
    <s v="Direção Financeira"/>
    <s v="ORI"/>
    <x v="0"/>
    <m/>
    <x v="0"/>
    <x v="0"/>
    <x v="0"/>
    <x v="0"/>
    <x v="0"/>
    <x v="0"/>
    <x v="0"/>
    <x v="0"/>
    <x v="0"/>
    <x v="0"/>
    <x v="0"/>
    <s v="Direção Financeira"/>
    <x v="0"/>
    <x v="0"/>
    <x v="0"/>
    <x v="0"/>
    <x v="0"/>
    <x v="0"/>
    <x v="0"/>
    <s v="000688"/>
    <x v="0"/>
    <x v="0"/>
    <x v="0"/>
    <x v="0"/>
    <s v="Pagamento a favor do Sr. João David Tavares, pela prestação de serviço na Delegação Municipal de São Miguel,referente ao mês de março 2022 conforme contrato em anexo.  "/>
  </r>
  <r>
    <x v="1"/>
    <n v="0"/>
    <n v="0"/>
    <n v="0"/>
    <n v="2300"/>
    <x v="4532"/>
    <x v="0"/>
    <x v="1"/>
    <x v="0"/>
    <s v="01.27.02.11"/>
    <x v="14"/>
    <x v="2"/>
    <x v="2"/>
    <s v="Saneamento básico"/>
    <s v="01.27.02"/>
    <s v="Saneamento básico"/>
    <s v="01.27.02"/>
    <x v="4"/>
    <x v="0"/>
    <x v="3"/>
    <x v="2"/>
    <x v="0"/>
    <x v="1"/>
    <x v="2"/>
    <x v="0"/>
    <x v="2"/>
    <s v="2022-03-25"/>
    <x v="1"/>
    <n v="2300"/>
    <x v="0"/>
    <m/>
    <x v="0"/>
    <m/>
    <x v="3"/>
    <n v="100474696"/>
    <x v="0"/>
    <x v="1"/>
    <s v="Reforço do saneamento básico"/>
    <s v="ORI"/>
    <x v="0"/>
    <m/>
    <x v="0"/>
    <x v="0"/>
    <x v="0"/>
    <x v="0"/>
    <x v="0"/>
    <x v="0"/>
    <x v="0"/>
    <x v="1"/>
    <x v="0"/>
    <x v="0"/>
    <x v="0"/>
    <s v="Reforço do saneamento básico"/>
    <x v="0"/>
    <x v="0"/>
    <x v="0"/>
    <x v="0"/>
    <x v="1"/>
    <x v="0"/>
    <x v="0"/>
    <s v="000668"/>
    <x v="0"/>
    <x v="0"/>
    <x v="1"/>
    <x v="0"/>
    <s v="Pagamento a favor da Srª. Hirondina Pereira Furtado, pela prestação de serviço de saneamento e limpeza urbana, referente ao mês de março 2022, conforme contrato em anexo. "/>
  </r>
  <r>
    <x v="1"/>
    <n v="0"/>
    <n v="0"/>
    <n v="0"/>
    <n v="13030"/>
    <x v="4532"/>
    <x v="0"/>
    <x v="1"/>
    <x v="0"/>
    <s v="01.27.02.11"/>
    <x v="14"/>
    <x v="2"/>
    <x v="2"/>
    <s v="Saneamento básico"/>
    <s v="01.27.02"/>
    <s v="Saneamento básico"/>
    <s v="01.27.02"/>
    <x v="4"/>
    <x v="0"/>
    <x v="3"/>
    <x v="2"/>
    <x v="0"/>
    <x v="1"/>
    <x v="2"/>
    <x v="0"/>
    <x v="2"/>
    <s v="2022-03-25"/>
    <x v="1"/>
    <n v="13030"/>
    <x v="0"/>
    <m/>
    <x v="0"/>
    <m/>
    <x v="123"/>
    <n v="100477916"/>
    <x v="0"/>
    <x v="0"/>
    <s v="Reforço do saneamento básico"/>
    <s v="ORI"/>
    <x v="0"/>
    <m/>
    <x v="0"/>
    <x v="0"/>
    <x v="0"/>
    <x v="0"/>
    <x v="0"/>
    <x v="0"/>
    <x v="0"/>
    <x v="1"/>
    <x v="0"/>
    <x v="0"/>
    <x v="0"/>
    <s v="Reforço do saneamento básico"/>
    <x v="0"/>
    <x v="0"/>
    <x v="0"/>
    <x v="0"/>
    <x v="1"/>
    <x v="0"/>
    <x v="0"/>
    <s v="000668"/>
    <x v="0"/>
    <x v="0"/>
    <x v="0"/>
    <x v="0"/>
    <s v="Pagamento a favor da Srª. Hirondina Pereira Furtado, pela prestação de serviço de saneamento e limpeza urbana, referente ao mês de março 2022, conforme contrato em anexo. "/>
  </r>
  <r>
    <x v="1"/>
    <n v="0"/>
    <n v="0"/>
    <n v="0"/>
    <n v="2300"/>
    <x v="4533"/>
    <x v="0"/>
    <x v="1"/>
    <x v="0"/>
    <s v="03.16.15"/>
    <x v="6"/>
    <x v="0"/>
    <x v="5"/>
    <s v="Direção Financeira"/>
    <s v="03.16.15"/>
    <s v="Direção Financeira"/>
    <s v="03.16.15"/>
    <x v="20"/>
    <x v="0"/>
    <x v="1"/>
    <x v="5"/>
    <x v="0"/>
    <x v="0"/>
    <x v="2"/>
    <x v="0"/>
    <x v="2"/>
    <s v="2022-03-25"/>
    <x v="1"/>
    <n v="2300"/>
    <x v="0"/>
    <m/>
    <x v="0"/>
    <m/>
    <x v="3"/>
    <n v="100474696"/>
    <x v="0"/>
    <x v="1"/>
    <s v="Direção Financeira"/>
    <s v="ORI"/>
    <x v="0"/>
    <m/>
    <x v="0"/>
    <x v="0"/>
    <x v="0"/>
    <x v="0"/>
    <x v="0"/>
    <x v="0"/>
    <x v="0"/>
    <x v="0"/>
    <x v="0"/>
    <x v="0"/>
    <x v="0"/>
    <s v="Direção Financeira"/>
    <x v="0"/>
    <x v="0"/>
    <x v="0"/>
    <x v="0"/>
    <x v="0"/>
    <x v="0"/>
    <x v="0"/>
    <s v="000693"/>
    <x v="0"/>
    <x v="0"/>
    <x v="1"/>
    <x v="0"/>
    <s v="Pagamento a favor do Sr. Hekbal Abdul Mendes Andrade pela prestação de serviço de fiscalização da Câmara Municipal de São Miguel, referente ao mês de março 2022, conforme comtrato em anexo."/>
  </r>
  <r>
    <x v="1"/>
    <n v="0"/>
    <n v="0"/>
    <n v="0"/>
    <n v="13030"/>
    <x v="4533"/>
    <x v="0"/>
    <x v="1"/>
    <x v="0"/>
    <s v="03.16.15"/>
    <x v="6"/>
    <x v="0"/>
    <x v="5"/>
    <s v="Direção Financeira"/>
    <s v="03.16.15"/>
    <s v="Direção Financeira"/>
    <s v="03.16.15"/>
    <x v="20"/>
    <x v="0"/>
    <x v="1"/>
    <x v="5"/>
    <x v="0"/>
    <x v="0"/>
    <x v="2"/>
    <x v="0"/>
    <x v="2"/>
    <s v="2022-03-25"/>
    <x v="1"/>
    <n v="13030"/>
    <x v="0"/>
    <m/>
    <x v="0"/>
    <m/>
    <x v="88"/>
    <n v="100479320"/>
    <x v="0"/>
    <x v="0"/>
    <s v="Direção Financeira"/>
    <s v="ORI"/>
    <x v="0"/>
    <m/>
    <x v="0"/>
    <x v="0"/>
    <x v="0"/>
    <x v="0"/>
    <x v="0"/>
    <x v="0"/>
    <x v="0"/>
    <x v="0"/>
    <x v="0"/>
    <x v="0"/>
    <x v="0"/>
    <s v="Direção Financeira"/>
    <x v="0"/>
    <x v="0"/>
    <x v="0"/>
    <x v="0"/>
    <x v="0"/>
    <x v="0"/>
    <x v="0"/>
    <s v="000693"/>
    <x v="0"/>
    <x v="0"/>
    <x v="0"/>
    <x v="0"/>
    <s v="Pagamento a favor do Sr. Hekbal Abdul Mendes Andrade pela prestação de serviço de fiscalização da Câmara Municipal de São Miguel, referente ao mês de março 2022, conforme comtrato em anexo."/>
  </r>
  <r>
    <x v="1"/>
    <n v="0"/>
    <n v="0"/>
    <n v="0"/>
    <n v="15330"/>
    <x v="4534"/>
    <x v="0"/>
    <x v="1"/>
    <x v="0"/>
    <s v="03.16.25"/>
    <x v="13"/>
    <x v="0"/>
    <x v="5"/>
    <s v="Direção dos  Recursos Humanos"/>
    <s v="03.16.25"/>
    <s v="Direção dos  Recursos Humanos"/>
    <s v="03.16.25"/>
    <x v="26"/>
    <x v="0"/>
    <x v="4"/>
    <x v="8"/>
    <x v="0"/>
    <x v="0"/>
    <x v="2"/>
    <x v="0"/>
    <x v="2"/>
    <s v="2022-03-28"/>
    <x v="1"/>
    <n v="15330"/>
    <x v="0"/>
    <m/>
    <x v="0"/>
    <m/>
    <x v="29"/>
    <n v="100252964"/>
    <x v="0"/>
    <x v="0"/>
    <s v="Direção dos  Recursos Humanos"/>
    <s v="ORI"/>
    <x v="0"/>
    <m/>
    <x v="0"/>
    <x v="0"/>
    <x v="0"/>
    <x v="0"/>
    <x v="0"/>
    <x v="0"/>
    <x v="0"/>
    <x v="1"/>
    <x v="0"/>
    <x v="0"/>
    <x v="0"/>
    <s v="Direção dos  Recursos Humanos"/>
    <x v="0"/>
    <x v="0"/>
    <x v="0"/>
    <x v="0"/>
    <x v="0"/>
    <x v="0"/>
    <x v="0"/>
    <s v="000706"/>
    <x v="0"/>
    <x v="0"/>
    <x v="0"/>
    <x v="0"/>
    <s v=" Pagamento de 4ª Prestação de Subsidio Por morte a favor de José Maria Lopes de Oliveira, conforme proposta em anexo.   "/>
  </r>
  <r>
    <x v="1"/>
    <n v="0"/>
    <n v="0"/>
    <n v="0"/>
    <n v="10000"/>
    <x v="4535"/>
    <x v="0"/>
    <x v="1"/>
    <x v="0"/>
    <s v="01.25.01.11"/>
    <x v="67"/>
    <x v="4"/>
    <x v="4"/>
    <s v="Educação"/>
    <s v="01.25.01"/>
    <s v="Educação"/>
    <s v="01.25.01"/>
    <x v="4"/>
    <x v="0"/>
    <x v="3"/>
    <x v="2"/>
    <x v="0"/>
    <x v="1"/>
    <x v="2"/>
    <x v="0"/>
    <x v="4"/>
    <s v="2022-01-12"/>
    <x v="1"/>
    <n v="10000"/>
    <x v="0"/>
    <m/>
    <x v="0"/>
    <m/>
    <x v="140"/>
    <n v="100479280"/>
    <x v="0"/>
    <x v="0"/>
    <s v="Apoio ao Ensino Básico e Secundário"/>
    <s v="ORI"/>
    <x v="0"/>
    <s v="AEBS"/>
    <x v="0"/>
    <x v="0"/>
    <x v="0"/>
    <x v="0"/>
    <x v="0"/>
    <x v="0"/>
    <x v="0"/>
    <x v="1"/>
    <x v="0"/>
    <x v="0"/>
    <x v="0"/>
    <s v="Apoio ao Ensino Básico e Secundário"/>
    <x v="0"/>
    <x v="0"/>
    <x v="0"/>
    <x v="0"/>
    <x v="1"/>
    <x v="0"/>
    <x v="0"/>
    <s v="000044"/>
    <x v="0"/>
    <x v="0"/>
    <x v="0"/>
    <x v="0"/>
    <s v="Apoio para formaçao, a favor de Wilson Semedo Gomes, conforme proposta em anexo."/>
  </r>
  <r>
    <x v="1"/>
    <n v="0"/>
    <n v="0"/>
    <n v="0"/>
    <n v="6120"/>
    <x v="4536"/>
    <x v="0"/>
    <x v="1"/>
    <x v="0"/>
    <s v="01.25.02.15"/>
    <x v="36"/>
    <x v="4"/>
    <x v="4"/>
    <s v="desporto"/>
    <s v="01.25.02"/>
    <s v="desporto"/>
    <s v="01.25.02"/>
    <x v="4"/>
    <x v="0"/>
    <x v="3"/>
    <x v="2"/>
    <x v="0"/>
    <x v="1"/>
    <x v="2"/>
    <x v="0"/>
    <x v="5"/>
    <s v="2022-02-16"/>
    <x v="1"/>
    <n v="6120"/>
    <x v="0"/>
    <m/>
    <x v="0"/>
    <m/>
    <x v="543"/>
    <n v="100172819"/>
    <x v="0"/>
    <x v="0"/>
    <s v="Incentivos a Associações e Escolas de Iniciação Desportivas"/>
    <s v="ORI"/>
    <x v="0"/>
    <s v="IAEID"/>
    <x v="0"/>
    <x v="0"/>
    <x v="0"/>
    <x v="0"/>
    <x v="0"/>
    <x v="0"/>
    <x v="0"/>
    <x v="1"/>
    <x v="0"/>
    <x v="0"/>
    <x v="0"/>
    <s v="Incentivos a Associações e Escolas de Iniciação Desportivas"/>
    <x v="0"/>
    <x v="0"/>
    <x v="0"/>
    <x v="0"/>
    <x v="1"/>
    <x v="0"/>
    <x v="0"/>
    <s v="000300"/>
    <x v="0"/>
    <x v="0"/>
    <x v="0"/>
    <x v="0"/>
    <s v="Pagamento a favor do Sr. Amaro Mendes Ribeiro, pela prestação de serviço, no âmbito do torneio de futebol de 11, na localidade de Achada Bolanha, conforme anexo."/>
  </r>
  <r>
    <x v="1"/>
    <n v="0"/>
    <n v="0"/>
    <n v="0"/>
    <n v="59616"/>
    <x v="4537"/>
    <x v="0"/>
    <x v="1"/>
    <x v="0"/>
    <s v="03.16.15"/>
    <x v="6"/>
    <x v="0"/>
    <x v="5"/>
    <s v="Direção Financeira"/>
    <s v="03.16.15"/>
    <s v="Direção Financeira"/>
    <s v="03.16.15"/>
    <x v="67"/>
    <x v="0"/>
    <x v="1"/>
    <x v="1"/>
    <x v="0"/>
    <x v="0"/>
    <x v="2"/>
    <x v="0"/>
    <x v="5"/>
    <s v="2022-02-16"/>
    <x v="1"/>
    <n v="59616"/>
    <x v="0"/>
    <m/>
    <x v="0"/>
    <m/>
    <x v="348"/>
    <n v="100477704"/>
    <x v="0"/>
    <x v="0"/>
    <s v="Direção Financeira"/>
    <s v="ORI"/>
    <x v="0"/>
    <m/>
    <x v="0"/>
    <x v="0"/>
    <x v="0"/>
    <x v="0"/>
    <x v="0"/>
    <x v="0"/>
    <x v="0"/>
    <x v="0"/>
    <x v="0"/>
    <x v="0"/>
    <x v="0"/>
    <s v="Direção Financeira"/>
    <x v="0"/>
    <x v="0"/>
    <x v="0"/>
    <x v="0"/>
    <x v="0"/>
    <x v="0"/>
    <x v="0"/>
    <s v="000291"/>
    <x v="0"/>
    <x v="0"/>
    <x v="0"/>
    <x v="0"/>
    <s v="Pagamento da 1ª prestação a favor Sesis, pela aquisição de messas de palco e cadeira para Salão Nobre da CMSM, conforme anexo."/>
  </r>
  <r>
    <x v="1"/>
    <n v="0"/>
    <n v="0"/>
    <n v="0"/>
    <n v="1080"/>
    <x v="4536"/>
    <x v="0"/>
    <x v="1"/>
    <x v="0"/>
    <s v="01.25.02.15"/>
    <x v="36"/>
    <x v="4"/>
    <x v="4"/>
    <s v="desporto"/>
    <s v="01.25.02"/>
    <s v="desporto"/>
    <s v="01.25.02"/>
    <x v="4"/>
    <x v="0"/>
    <x v="3"/>
    <x v="2"/>
    <x v="0"/>
    <x v="1"/>
    <x v="2"/>
    <x v="0"/>
    <x v="5"/>
    <s v="2022-02-16"/>
    <x v="1"/>
    <n v="108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300"/>
    <x v="0"/>
    <x v="0"/>
    <x v="1"/>
    <x v="0"/>
    <s v="Pagamento a favor do Sr. Amaro Mendes Ribeiro, pela prestação de serviço, no âmbito do torneio de futebol de 11, na localidade de Achada Bolanha, conforme anexo."/>
  </r>
  <r>
    <x v="1"/>
    <n v="0"/>
    <n v="0"/>
    <n v="0"/>
    <n v="1440"/>
    <x v="4538"/>
    <x v="0"/>
    <x v="1"/>
    <x v="0"/>
    <s v="01.25.02.15"/>
    <x v="36"/>
    <x v="4"/>
    <x v="4"/>
    <s v="desporto"/>
    <s v="01.25.02"/>
    <s v="desporto"/>
    <s v="01.25.02"/>
    <x v="4"/>
    <x v="0"/>
    <x v="3"/>
    <x v="2"/>
    <x v="0"/>
    <x v="1"/>
    <x v="2"/>
    <x v="0"/>
    <x v="5"/>
    <s v="2022-02-16"/>
    <x v="1"/>
    <n v="144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299"/>
    <x v="0"/>
    <x v="0"/>
    <x v="1"/>
    <x v="0"/>
    <s v="Pagamento a favor do Sr. Cipriano Barbosa dos Santos, pela prestação de serviço de arbitragem, no âmbito do torneio de futebol de 11, na localidade de Achada Bolanha, conforme anexo "/>
  </r>
  <r>
    <x v="1"/>
    <n v="0"/>
    <n v="0"/>
    <n v="0"/>
    <n v="8160"/>
    <x v="4538"/>
    <x v="0"/>
    <x v="1"/>
    <x v="0"/>
    <s v="01.25.02.15"/>
    <x v="36"/>
    <x v="4"/>
    <x v="4"/>
    <s v="desporto"/>
    <s v="01.25.02"/>
    <s v="desporto"/>
    <s v="01.25.02"/>
    <x v="4"/>
    <x v="0"/>
    <x v="3"/>
    <x v="2"/>
    <x v="0"/>
    <x v="1"/>
    <x v="2"/>
    <x v="0"/>
    <x v="5"/>
    <s v="2022-02-16"/>
    <x v="1"/>
    <n v="8160"/>
    <x v="0"/>
    <m/>
    <x v="0"/>
    <m/>
    <x v="544"/>
    <n v="100475838"/>
    <x v="0"/>
    <x v="0"/>
    <s v="Incentivos a Associações e Escolas de Iniciação Desportivas"/>
    <s v="ORI"/>
    <x v="0"/>
    <s v="IAEID"/>
    <x v="0"/>
    <x v="0"/>
    <x v="0"/>
    <x v="0"/>
    <x v="0"/>
    <x v="0"/>
    <x v="0"/>
    <x v="1"/>
    <x v="0"/>
    <x v="0"/>
    <x v="0"/>
    <s v="Incentivos a Associações e Escolas de Iniciação Desportivas"/>
    <x v="0"/>
    <x v="0"/>
    <x v="0"/>
    <x v="0"/>
    <x v="1"/>
    <x v="0"/>
    <x v="0"/>
    <s v="000299"/>
    <x v="0"/>
    <x v="0"/>
    <x v="0"/>
    <x v="0"/>
    <s v="Pagamento a favor do Sr. Cipriano Barbosa dos Santos, pela prestação de serviço de arbitragem, no âmbito do torneio de futebol de 11, na localidade de Achada Bolanha, conforme anexo "/>
  </r>
  <r>
    <x v="1"/>
    <n v="0"/>
    <n v="0"/>
    <n v="0"/>
    <n v="1350"/>
    <x v="4539"/>
    <x v="0"/>
    <x v="0"/>
    <x v="0"/>
    <s v="80.02.01"/>
    <x v="3"/>
    <x v="3"/>
    <x v="3"/>
    <s v="Retenções Iur"/>
    <s v="80.02.01"/>
    <s v="Retenções Iur"/>
    <s v="80.02.01"/>
    <x v="3"/>
    <x v="0"/>
    <x v="2"/>
    <x v="1"/>
    <x v="1"/>
    <x v="2"/>
    <x v="0"/>
    <x v="0"/>
    <x v="5"/>
    <s v="2022-02-16"/>
    <x v="1"/>
    <n v="1350"/>
    <x v="0"/>
    <m/>
    <x v="0"/>
    <m/>
    <x v="3"/>
    <n v="100474696"/>
    <x v="0"/>
    <x v="0"/>
    <s v="Retenções Iur"/>
    <s v="ORI"/>
    <x v="0"/>
    <s v="RIUR"/>
    <x v="0"/>
    <x v="0"/>
    <x v="0"/>
    <x v="0"/>
    <x v="0"/>
    <x v="0"/>
    <x v="0"/>
    <x v="0"/>
    <x v="0"/>
    <x v="0"/>
    <x v="0"/>
    <s v="Retenções Iur"/>
    <x v="0"/>
    <x v="0"/>
    <x v="0"/>
    <x v="0"/>
    <x v="2"/>
    <x v="0"/>
    <x v="0"/>
    <s v="000000"/>
    <x v="0"/>
    <x v="1"/>
    <x v="0"/>
    <x v="0"/>
    <s v="RETENCAO OT"/>
  </r>
  <r>
    <x v="0"/>
    <n v="0"/>
    <n v="0"/>
    <n v="0"/>
    <n v="7750"/>
    <x v="4540"/>
    <x v="0"/>
    <x v="1"/>
    <x v="0"/>
    <s v="01.27.06.42"/>
    <x v="77"/>
    <x v="2"/>
    <x v="2"/>
    <s v="Requalificação Urbana e habitação"/>
    <s v="01.27.06"/>
    <s v="Requalificação Urbana e habitação"/>
    <s v="01.27.06"/>
    <x v="1"/>
    <x v="0"/>
    <x v="1"/>
    <x v="1"/>
    <x v="0"/>
    <x v="1"/>
    <x v="1"/>
    <x v="0"/>
    <x v="5"/>
    <s v="2022-02-17"/>
    <x v="1"/>
    <n v="7750"/>
    <x v="0"/>
    <m/>
    <x v="0"/>
    <m/>
    <x v="545"/>
    <n v="100479195"/>
    <x v="0"/>
    <x v="0"/>
    <s v="Manutenção do Estádio Municipal/Campos Futebol 11"/>
    <s v="ORI"/>
    <x v="0"/>
    <s v="MCF"/>
    <x v="0"/>
    <x v="0"/>
    <x v="0"/>
    <x v="0"/>
    <x v="0"/>
    <x v="0"/>
    <x v="0"/>
    <x v="1"/>
    <x v="0"/>
    <x v="0"/>
    <x v="0"/>
    <s v="Manutenção do Estádio Municipal/Campos Futebol 11"/>
    <x v="0"/>
    <x v="0"/>
    <x v="0"/>
    <x v="0"/>
    <x v="1"/>
    <x v="0"/>
    <x v="0"/>
    <s v="000304"/>
    <x v="0"/>
    <x v="0"/>
    <x v="0"/>
    <x v="0"/>
    <s v="Pagamento a favor Oficina Naifa Bate Chape, pela aquisição de parafusos desmontagem e montagem de novo redes nas balizas do estádio municipal, conforme documento em anexo."/>
  </r>
  <r>
    <x v="1"/>
    <n v="0"/>
    <n v="0"/>
    <n v="0"/>
    <n v="8855"/>
    <x v="4541"/>
    <x v="0"/>
    <x v="1"/>
    <x v="0"/>
    <s v="03.16.15"/>
    <x v="6"/>
    <x v="0"/>
    <x v="5"/>
    <s v="Direção Financeira"/>
    <s v="03.16.15"/>
    <s v="Direção Financeira"/>
    <s v="03.16.15"/>
    <x v="43"/>
    <x v="0"/>
    <x v="1"/>
    <x v="1"/>
    <x v="0"/>
    <x v="0"/>
    <x v="2"/>
    <x v="0"/>
    <x v="5"/>
    <s v="2022-02-17"/>
    <x v="1"/>
    <n v="8855"/>
    <x v="0"/>
    <m/>
    <x v="0"/>
    <m/>
    <x v="96"/>
    <n v="100391760"/>
    <x v="0"/>
    <x v="0"/>
    <s v="Direção Financeira"/>
    <s v="ORI"/>
    <x v="0"/>
    <m/>
    <x v="0"/>
    <x v="0"/>
    <x v="0"/>
    <x v="0"/>
    <x v="0"/>
    <x v="0"/>
    <x v="0"/>
    <x v="0"/>
    <x v="0"/>
    <x v="0"/>
    <x v="0"/>
    <s v="Direção Financeira"/>
    <x v="0"/>
    <x v="0"/>
    <x v="0"/>
    <x v="0"/>
    <x v="0"/>
    <x v="0"/>
    <x v="0"/>
    <s v="000306"/>
    <x v="0"/>
    <x v="0"/>
    <x v="0"/>
    <x v="0"/>
    <s v="Pagamento a favor de Caetano auto Cv, pela aquisição de um jogo de pastilha de travão destinado ao viatura St-48-WL, conforme anexo."/>
  </r>
  <r>
    <x v="1"/>
    <n v="0"/>
    <n v="0"/>
    <n v="0"/>
    <n v="6000"/>
    <x v="4542"/>
    <x v="0"/>
    <x v="1"/>
    <x v="0"/>
    <s v="03.16.15"/>
    <x v="6"/>
    <x v="0"/>
    <x v="5"/>
    <s v="Direção Financeira"/>
    <s v="03.16.15"/>
    <s v="Direção Financeira"/>
    <s v="03.16.15"/>
    <x v="53"/>
    <x v="0"/>
    <x v="1"/>
    <x v="5"/>
    <x v="0"/>
    <x v="0"/>
    <x v="2"/>
    <x v="0"/>
    <x v="5"/>
    <s v="2022-02-21"/>
    <x v="1"/>
    <n v="6000"/>
    <x v="0"/>
    <m/>
    <x v="0"/>
    <m/>
    <x v="0"/>
    <n v="100474914"/>
    <x v="0"/>
    <x v="0"/>
    <s v="Direção Financeira"/>
    <s v="ORI"/>
    <x v="0"/>
    <m/>
    <x v="0"/>
    <x v="0"/>
    <x v="0"/>
    <x v="0"/>
    <x v="0"/>
    <x v="0"/>
    <x v="0"/>
    <x v="0"/>
    <x v="0"/>
    <x v="0"/>
    <x v="0"/>
    <s v="Direção Financeira"/>
    <x v="0"/>
    <x v="0"/>
    <x v="0"/>
    <x v="0"/>
    <x v="0"/>
    <x v="0"/>
    <x v="0"/>
    <s v="000328"/>
    <x v="0"/>
    <x v="0"/>
    <x v="0"/>
    <x v="0"/>
    <s v="Despesa com pessoal nos serviços protocolo prestado na IIª Sessão Solene da Assembleia Municipal, conforme proposta em anexo.   "/>
  </r>
  <r>
    <x v="1"/>
    <n v="0"/>
    <n v="0"/>
    <n v="0"/>
    <n v="13216"/>
    <x v="4543"/>
    <x v="0"/>
    <x v="1"/>
    <x v="0"/>
    <s v="03.16.15"/>
    <x v="6"/>
    <x v="0"/>
    <x v="5"/>
    <s v="Direção Financeira"/>
    <s v="03.16.15"/>
    <s v="Direção Financeira"/>
    <s v="03.16.15"/>
    <x v="55"/>
    <x v="0"/>
    <x v="1"/>
    <x v="5"/>
    <x v="0"/>
    <x v="0"/>
    <x v="2"/>
    <x v="0"/>
    <x v="4"/>
    <s v="2022-01-24"/>
    <x v="1"/>
    <n v="13216"/>
    <x v="0"/>
    <m/>
    <x v="0"/>
    <m/>
    <x v="96"/>
    <n v="100391760"/>
    <x v="0"/>
    <x v="0"/>
    <s v="Direção Financeira"/>
    <s v="ORI"/>
    <x v="0"/>
    <m/>
    <x v="0"/>
    <x v="0"/>
    <x v="0"/>
    <x v="0"/>
    <x v="0"/>
    <x v="0"/>
    <x v="0"/>
    <x v="0"/>
    <x v="0"/>
    <x v="0"/>
    <x v="0"/>
    <s v="Direção Financeira"/>
    <x v="0"/>
    <x v="0"/>
    <x v="0"/>
    <x v="0"/>
    <x v="0"/>
    <x v="0"/>
    <x v="0"/>
    <s v="000000"/>
    <x v="0"/>
    <x v="0"/>
    <x v="0"/>
    <x v="0"/>
    <s v="Pagamento a favor Caetano Auto, proveniente do serviço de mudança de Óleo no motor Filtro de óleo  e do combustível destinado a Viatura da C.M.S.M, ST-93_UQ, conforme documento em anexo. "/>
  </r>
  <r>
    <x v="1"/>
    <n v="0"/>
    <n v="0"/>
    <n v="0"/>
    <n v="133"/>
    <x v="4544"/>
    <x v="0"/>
    <x v="0"/>
    <x v="0"/>
    <s v="03.03.10"/>
    <x v="0"/>
    <x v="0"/>
    <x v="0"/>
    <s v="Receitas Da Câmara"/>
    <s v="03.03.10"/>
    <s v="Receitas Da Câmara"/>
    <s v="03.03.10"/>
    <x v="66"/>
    <x v="0"/>
    <x v="5"/>
    <x v="12"/>
    <x v="0"/>
    <x v="0"/>
    <x v="0"/>
    <x v="0"/>
    <x v="4"/>
    <s v="2022-01-04"/>
    <x v="1"/>
    <n v="13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103"/>
    <x v="4545"/>
    <x v="0"/>
    <x v="0"/>
    <x v="0"/>
    <s v="03.03.10"/>
    <x v="0"/>
    <x v="0"/>
    <x v="0"/>
    <s v="Receitas Da Câmara"/>
    <s v="03.03.10"/>
    <s v="Receitas Da Câmara"/>
    <s v="03.03.10"/>
    <x v="38"/>
    <x v="0"/>
    <x v="1"/>
    <x v="1"/>
    <x v="0"/>
    <x v="0"/>
    <x v="0"/>
    <x v="0"/>
    <x v="4"/>
    <s v="2022-01-04"/>
    <x v="1"/>
    <n v="1910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4546"/>
    <x v="0"/>
    <x v="0"/>
    <x v="0"/>
    <s v="03.03.10"/>
    <x v="0"/>
    <x v="0"/>
    <x v="0"/>
    <s v="Receitas Da Câmara"/>
    <s v="03.03.10"/>
    <s v="Receitas Da Câmara"/>
    <s v="03.03.10"/>
    <x v="47"/>
    <x v="0"/>
    <x v="5"/>
    <x v="13"/>
    <x v="0"/>
    <x v="0"/>
    <x v="0"/>
    <x v="0"/>
    <x v="4"/>
    <s v="2022-01-04"/>
    <x v="1"/>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750"/>
    <x v="4547"/>
    <x v="0"/>
    <x v="1"/>
    <x v="0"/>
    <s v="03.16.15"/>
    <x v="6"/>
    <x v="0"/>
    <x v="5"/>
    <s v="Direção Financeira"/>
    <s v="03.16.15"/>
    <s v="Direção Financeira"/>
    <s v="03.16.15"/>
    <x v="57"/>
    <x v="0"/>
    <x v="1"/>
    <x v="5"/>
    <x v="1"/>
    <x v="0"/>
    <x v="2"/>
    <x v="0"/>
    <x v="5"/>
    <s v="2022-02-16"/>
    <x v="1"/>
    <n v="38750"/>
    <x v="0"/>
    <m/>
    <x v="0"/>
    <m/>
    <x v="220"/>
    <n v="100393075"/>
    <x v="0"/>
    <x v="0"/>
    <s v="Direção Financeira"/>
    <s v="ORI"/>
    <x v="0"/>
    <m/>
    <x v="0"/>
    <x v="0"/>
    <x v="0"/>
    <x v="0"/>
    <x v="0"/>
    <x v="0"/>
    <x v="0"/>
    <x v="0"/>
    <x v="0"/>
    <x v="0"/>
    <x v="0"/>
    <s v="Direção Financeira"/>
    <x v="0"/>
    <x v="0"/>
    <x v="0"/>
    <x v="0"/>
    <x v="0"/>
    <x v="0"/>
    <x v="0"/>
    <s v="000290"/>
    <x v="0"/>
    <x v="0"/>
    <x v="0"/>
    <x v="0"/>
    <s v="Pagamento a favor Tecnicil Industria, pela aquisição de 24 caixa de agua de 0,33L para os serviços da Camara Municipal, conforme proposta em anexo."/>
  </r>
  <r>
    <x v="1"/>
    <n v="0"/>
    <n v="0"/>
    <n v="0"/>
    <n v="3210"/>
    <x v="4548"/>
    <x v="0"/>
    <x v="0"/>
    <x v="0"/>
    <s v="03.03.10"/>
    <x v="0"/>
    <x v="0"/>
    <x v="0"/>
    <s v="Receitas Da Câmara"/>
    <s v="03.03.10"/>
    <s v="Receitas Da Câmara"/>
    <s v="03.03.10"/>
    <x v="34"/>
    <x v="0"/>
    <x v="5"/>
    <x v="4"/>
    <x v="0"/>
    <x v="0"/>
    <x v="0"/>
    <x v="0"/>
    <x v="4"/>
    <s v="2022-01-04"/>
    <x v="1"/>
    <n v="32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4549"/>
    <x v="0"/>
    <x v="0"/>
    <x v="0"/>
    <s v="03.03.10"/>
    <x v="0"/>
    <x v="0"/>
    <x v="0"/>
    <s v="Receitas Da Câmara"/>
    <s v="03.03.10"/>
    <s v="Receitas Da Câmara"/>
    <s v="03.03.10"/>
    <x v="36"/>
    <x v="0"/>
    <x v="5"/>
    <x v="4"/>
    <x v="0"/>
    <x v="0"/>
    <x v="0"/>
    <x v="0"/>
    <x v="4"/>
    <s v="2022-01-04"/>
    <x v="1"/>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4550"/>
    <x v="0"/>
    <x v="0"/>
    <x v="0"/>
    <s v="03.03.10"/>
    <x v="0"/>
    <x v="0"/>
    <x v="0"/>
    <s v="Receitas Da Câmara"/>
    <s v="03.03.10"/>
    <s v="Receitas Da Câmara"/>
    <s v="03.03.10"/>
    <x v="51"/>
    <x v="0"/>
    <x v="5"/>
    <x v="4"/>
    <x v="0"/>
    <x v="0"/>
    <x v="0"/>
    <x v="0"/>
    <x v="4"/>
    <s v="2022-01-04"/>
    <x v="1"/>
    <n v="42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0"/>
    <x v="4551"/>
    <x v="0"/>
    <x v="0"/>
    <x v="0"/>
    <s v="03.03.10"/>
    <x v="0"/>
    <x v="0"/>
    <x v="0"/>
    <s v="Receitas Da Câmara"/>
    <s v="03.03.10"/>
    <s v="Receitas Da Câmara"/>
    <s v="03.03.10"/>
    <x v="65"/>
    <x v="0"/>
    <x v="5"/>
    <x v="12"/>
    <x v="0"/>
    <x v="0"/>
    <x v="0"/>
    <x v="0"/>
    <x v="4"/>
    <s v="2022-01-04"/>
    <x v="1"/>
    <n v="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4552"/>
    <x v="0"/>
    <x v="0"/>
    <x v="0"/>
    <s v="03.03.10"/>
    <x v="0"/>
    <x v="0"/>
    <x v="0"/>
    <s v="Receitas Da Câmara"/>
    <s v="03.03.10"/>
    <s v="Receitas Da Câmara"/>
    <s v="03.03.10"/>
    <x v="39"/>
    <x v="0"/>
    <x v="5"/>
    <x v="4"/>
    <x v="0"/>
    <x v="0"/>
    <x v="0"/>
    <x v="0"/>
    <x v="4"/>
    <s v="2022-01-04"/>
    <x v="1"/>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4553"/>
    <x v="0"/>
    <x v="0"/>
    <x v="0"/>
    <s v="03.03.10"/>
    <x v="0"/>
    <x v="0"/>
    <x v="0"/>
    <s v="Receitas Da Câmara"/>
    <s v="03.03.10"/>
    <s v="Receitas Da Câmara"/>
    <s v="03.03.10"/>
    <x v="37"/>
    <x v="0"/>
    <x v="5"/>
    <x v="4"/>
    <x v="0"/>
    <x v="0"/>
    <x v="0"/>
    <x v="0"/>
    <x v="4"/>
    <s v="2022-01-04"/>
    <x v="1"/>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4554"/>
    <x v="0"/>
    <x v="0"/>
    <x v="0"/>
    <s v="03.03.10"/>
    <x v="0"/>
    <x v="0"/>
    <x v="0"/>
    <s v="Receitas Da Câmara"/>
    <s v="03.03.10"/>
    <s v="Receitas Da Câmara"/>
    <s v="03.03.10"/>
    <x v="35"/>
    <x v="0"/>
    <x v="1"/>
    <x v="11"/>
    <x v="0"/>
    <x v="0"/>
    <x v="0"/>
    <x v="0"/>
    <x v="4"/>
    <s v="2022-01-04"/>
    <x v="1"/>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00"/>
    <x v="4555"/>
    <x v="0"/>
    <x v="0"/>
    <x v="0"/>
    <s v="03.03.10"/>
    <x v="0"/>
    <x v="0"/>
    <x v="0"/>
    <s v="Receitas Da Câmara"/>
    <s v="03.03.10"/>
    <s v="Receitas Da Câmara"/>
    <s v="03.03.10"/>
    <x v="44"/>
    <x v="0"/>
    <x v="5"/>
    <x v="4"/>
    <x v="0"/>
    <x v="0"/>
    <x v="0"/>
    <x v="0"/>
    <x v="4"/>
    <s v="2022-01-04"/>
    <x v="1"/>
    <n v="1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4556"/>
    <x v="0"/>
    <x v="1"/>
    <x v="0"/>
    <s v="03.16.16"/>
    <x v="32"/>
    <x v="0"/>
    <x v="5"/>
    <s v="Direção Ambiente e Saneamento "/>
    <s v="03.16.16"/>
    <s v="Direção Ambiente e Saneamento "/>
    <s v="03.16.16"/>
    <x v="9"/>
    <x v="0"/>
    <x v="1"/>
    <x v="5"/>
    <x v="0"/>
    <x v="0"/>
    <x v="2"/>
    <x v="0"/>
    <x v="5"/>
    <s v="2022-02-25"/>
    <x v="1"/>
    <n v="2400"/>
    <x v="0"/>
    <m/>
    <x v="0"/>
    <m/>
    <x v="260"/>
    <n v="100226285"/>
    <x v="0"/>
    <x v="0"/>
    <s v="Direção Ambiente e Saneamento "/>
    <s v="ORI"/>
    <x v="0"/>
    <m/>
    <x v="0"/>
    <x v="0"/>
    <x v="0"/>
    <x v="0"/>
    <x v="0"/>
    <x v="0"/>
    <x v="0"/>
    <x v="0"/>
    <x v="0"/>
    <x v="0"/>
    <x v="0"/>
    <s v="Direção Ambiente e Saneamento "/>
    <x v="0"/>
    <x v="0"/>
    <x v="0"/>
    <x v="0"/>
    <x v="0"/>
    <x v="0"/>
    <x v="0"/>
    <s v="000000"/>
    <x v="0"/>
    <x v="0"/>
    <x v="0"/>
    <x v="0"/>
    <s v=" Ajuda de costo e subsidio de transporta favor Sr. Herculano Fernandes, aquando sua deslocação em missão de serviço a cidade Praia no dia 17 de Fevereiro de 2022, conforme documento em anexo.  "/>
  </r>
  <r>
    <x v="0"/>
    <n v="0"/>
    <n v="0"/>
    <n v="0"/>
    <n v="1500"/>
    <x v="4557"/>
    <x v="0"/>
    <x v="1"/>
    <x v="0"/>
    <s v="01.27.02.15"/>
    <x v="2"/>
    <x v="2"/>
    <x v="2"/>
    <s v="Saneamento básico"/>
    <s v="01.27.02"/>
    <s v="Saneamento básico"/>
    <s v="01.27.02"/>
    <x v="2"/>
    <x v="0"/>
    <x v="1"/>
    <x v="1"/>
    <x v="0"/>
    <x v="1"/>
    <x v="1"/>
    <x v="0"/>
    <x v="2"/>
    <s v="2022-03-17"/>
    <x v="1"/>
    <n v="1500"/>
    <x v="0"/>
    <m/>
    <x v="0"/>
    <m/>
    <x v="546"/>
    <n v="100477506"/>
    <x v="0"/>
    <x v="0"/>
    <s v="Transferência de Residuos Aterro Santiago"/>
    <s v="ORI"/>
    <x v="0"/>
    <m/>
    <x v="0"/>
    <x v="0"/>
    <x v="0"/>
    <x v="0"/>
    <x v="0"/>
    <x v="0"/>
    <x v="0"/>
    <x v="1"/>
    <x v="0"/>
    <x v="0"/>
    <x v="0"/>
    <s v="Transferência de Residuos Aterro Santiago"/>
    <x v="0"/>
    <x v="0"/>
    <x v="0"/>
    <x v="0"/>
    <x v="1"/>
    <x v="0"/>
    <x v="0"/>
    <s v="000614"/>
    <x v="0"/>
    <x v="0"/>
    <x v="0"/>
    <x v="0"/>
    <s v="Pagamento a favor de Auto-Pinanu referente ao conserto de um Peneu de camião de recolha de resíduos sólidos urbanos-Iveco Eurocargo ST-33-QU, conforme proposta em anexo. "/>
  </r>
  <r>
    <x v="1"/>
    <n v="0"/>
    <n v="0"/>
    <n v="0"/>
    <n v="2000"/>
    <x v="4558"/>
    <x v="0"/>
    <x v="1"/>
    <x v="0"/>
    <s v="01.25.05.10"/>
    <x v="5"/>
    <x v="4"/>
    <x v="4"/>
    <s v="Saúde"/>
    <s v="01.25.05"/>
    <s v="Saúde"/>
    <s v="01.25.05"/>
    <x v="5"/>
    <x v="0"/>
    <x v="4"/>
    <x v="3"/>
    <x v="0"/>
    <x v="1"/>
    <x v="2"/>
    <x v="0"/>
    <x v="5"/>
    <s v="2022-02-07"/>
    <x v="1"/>
    <n v="2000"/>
    <x v="0"/>
    <m/>
    <x v="0"/>
    <m/>
    <x v="144"/>
    <n v="100211327"/>
    <x v="0"/>
    <x v="0"/>
    <s v="Assistencia social"/>
    <s v="ORI"/>
    <x v="0"/>
    <m/>
    <x v="0"/>
    <x v="0"/>
    <x v="0"/>
    <x v="0"/>
    <x v="0"/>
    <x v="0"/>
    <x v="0"/>
    <x v="1"/>
    <x v="0"/>
    <x v="0"/>
    <x v="0"/>
    <s v="Assistencia social"/>
    <x v="0"/>
    <x v="0"/>
    <x v="0"/>
    <x v="0"/>
    <x v="1"/>
    <x v="0"/>
    <x v="0"/>
    <s v="000207"/>
    <x v="0"/>
    <x v="0"/>
    <x v="0"/>
    <x v="0"/>
    <s v="Apoio Financeiro a favor da Srª. Eloisa dos Reis Cardoso, no âmbito da luta contra Cov 19 para aquisição de cestas basicas conforme documento em anexo."/>
  </r>
  <r>
    <x v="1"/>
    <n v="0"/>
    <n v="0"/>
    <n v="0"/>
    <n v="21889"/>
    <x v="4559"/>
    <x v="0"/>
    <x v="1"/>
    <x v="0"/>
    <s v="03.16.15"/>
    <x v="6"/>
    <x v="0"/>
    <x v="5"/>
    <s v="Direção Financeira"/>
    <s v="03.16.15"/>
    <s v="Direção Financeira"/>
    <s v="03.16.15"/>
    <x v="43"/>
    <x v="0"/>
    <x v="1"/>
    <x v="1"/>
    <x v="0"/>
    <x v="0"/>
    <x v="2"/>
    <x v="0"/>
    <x v="5"/>
    <s v="2022-02-18"/>
    <x v="1"/>
    <n v="21889"/>
    <x v="0"/>
    <m/>
    <x v="0"/>
    <m/>
    <x v="96"/>
    <n v="100391760"/>
    <x v="0"/>
    <x v="0"/>
    <s v="Direção Financeira"/>
    <s v="ORI"/>
    <x v="0"/>
    <m/>
    <x v="0"/>
    <x v="0"/>
    <x v="0"/>
    <x v="0"/>
    <x v="0"/>
    <x v="0"/>
    <x v="0"/>
    <x v="0"/>
    <x v="0"/>
    <x v="0"/>
    <x v="0"/>
    <s v="Direção Financeira"/>
    <x v="0"/>
    <x v="0"/>
    <x v="0"/>
    <x v="0"/>
    <x v="0"/>
    <x v="0"/>
    <x v="0"/>
    <s v="000315"/>
    <x v="0"/>
    <x v="0"/>
    <x v="0"/>
    <x v="0"/>
    <s v="Pagamento a favor de Caetano Auto, proviniente do fornecimento de um jogo de pastilha de travão dianteiros Hilux, verificação da vibração no volante e dos serviços de manutenção no motor dos 45, conforme anexo."/>
  </r>
  <r>
    <x v="1"/>
    <n v="0"/>
    <n v="0"/>
    <n v="0"/>
    <n v="150000"/>
    <x v="4560"/>
    <x v="0"/>
    <x v="1"/>
    <x v="0"/>
    <s v="03.16.15"/>
    <x v="6"/>
    <x v="0"/>
    <x v="5"/>
    <s v="Direção Financeira"/>
    <s v="03.16.15"/>
    <s v="Direção Financeira"/>
    <s v="03.16.15"/>
    <x v="7"/>
    <x v="0"/>
    <x v="1"/>
    <x v="1"/>
    <x v="0"/>
    <x v="0"/>
    <x v="2"/>
    <x v="0"/>
    <x v="4"/>
    <s v="2022-01-03"/>
    <x v="1"/>
    <n v="150000"/>
    <x v="0"/>
    <m/>
    <x v="0"/>
    <m/>
    <x v="5"/>
    <n v="100476920"/>
    <x v="0"/>
    <x v="0"/>
    <s v="Direção Financeira"/>
    <s v="ORI"/>
    <x v="0"/>
    <m/>
    <x v="0"/>
    <x v="0"/>
    <x v="0"/>
    <x v="0"/>
    <x v="0"/>
    <x v="0"/>
    <x v="0"/>
    <x v="0"/>
    <x v="0"/>
    <x v="0"/>
    <x v="0"/>
    <s v="Direção Financeira"/>
    <x v="0"/>
    <x v="0"/>
    <x v="0"/>
    <x v="0"/>
    <x v="0"/>
    <x v="0"/>
    <x v="0"/>
    <s v="000002"/>
    <x v="0"/>
    <x v="0"/>
    <x v="0"/>
    <x v="0"/>
    <s v=" Pagamento a favor de Felisberto Carvalho Auto, proveniente do fornecimento de 1392 Lts de Combustível destinada ao funcionamento de Viaturas CMSM, conforme anexo. "/>
  </r>
  <r>
    <x v="1"/>
    <n v="0"/>
    <n v="0"/>
    <n v="0"/>
    <n v="1000"/>
    <x v="4561"/>
    <x v="0"/>
    <x v="1"/>
    <x v="0"/>
    <s v="03.16.19"/>
    <x v="34"/>
    <x v="0"/>
    <x v="5"/>
    <s v="Direção de Inovação e Desporto"/>
    <s v="03.16.19"/>
    <s v="Direção de Inovação e Desporto"/>
    <s v="03.16.19"/>
    <x v="9"/>
    <x v="0"/>
    <x v="1"/>
    <x v="5"/>
    <x v="0"/>
    <x v="0"/>
    <x v="2"/>
    <x v="0"/>
    <x v="5"/>
    <s v="2022-02-02"/>
    <x v="1"/>
    <n v="1000"/>
    <x v="0"/>
    <m/>
    <x v="0"/>
    <m/>
    <x v="343"/>
    <n v="100477528"/>
    <x v="0"/>
    <x v="0"/>
    <s v="Direção de Inovação e Desporto"/>
    <s v="ORI"/>
    <x v="0"/>
    <m/>
    <x v="0"/>
    <x v="0"/>
    <x v="0"/>
    <x v="0"/>
    <x v="0"/>
    <x v="0"/>
    <x v="0"/>
    <x v="0"/>
    <x v="0"/>
    <x v="0"/>
    <x v="0"/>
    <s v="Direção de Inovação e Desporto"/>
    <x v="0"/>
    <x v="0"/>
    <x v="0"/>
    <x v="0"/>
    <x v="0"/>
    <x v="0"/>
    <x v="0"/>
    <s v="000193"/>
    <x v="0"/>
    <x v="0"/>
    <x v="0"/>
    <x v="0"/>
    <s v="Subsidio de transporte a favor do senhor Quinzinho Ferreira a quando sua deslocação em missão de serviço a cidade da Praia, conforme justificativo em anexo. "/>
  </r>
  <r>
    <x v="1"/>
    <n v="0"/>
    <n v="0"/>
    <n v="0"/>
    <n v="3137"/>
    <x v="4562"/>
    <x v="0"/>
    <x v="1"/>
    <x v="0"/>
    <s v="03.16.15"/>
    <x v="6"/>
    <x v="0"/>
    <x v="5"/>
    <s v="Direção Financeira"/>
    <s v="03.16.15"/>
    <s v="Direção Financeira"/>
    <s v="03.16.15"/>
    <x v="20"/>
    <x v="0"/>
    <x v="1"/>
    <x v="5"/>
    <x v="0"/>
    <x v="0"/>
    <x v="2"/>
    <x v="0"/>
    <x v="5"/>
    <s v="2022-02-22"/>
    <x v="1"/>
    <n v="3137"/>
    <x v="0"/>
    <m/>
    <x v="0"/>
    <m/>
    <x v="3"/>
    <n v="100474696"/>
    <x v="0"/>
    <x v="1"/>
    <s v="Direção Financeira"/>
    <s v="ORI"/>
    <x v="0"/>
    <m/>
    <x v="0"/>
    <x v="0"/>
    <x v="0"/>
    <x v="0"/>
    <x v="0"/>
    <x v="0"/>
    <x v="0"/>
    <x v="0"/>
    <x v="0"/>
    <x v="0"/>
    <x v="0"/>
    <s v="Direção Financeira"/>
    <x v="0"/>
    <x v="0"/>
    <x v="0"/>
    <x v="0"/>
    <x v="0"/>
    <x v="0"/>
    <x v="0"/>
    <s v="000389"/>
    <x v="0"/>
    <x v="0"/>
    <x v="1"/>
    <x v="0"/>
    <s v="Pagamento a favor do sr. Oceano Rodrigues, pelo serviços, de fiscalização do parque de estacionamento de transporte público e passageiros, referente a mês de Fevereiro  de 2022, conforme justificativo em anexo. "/>
  </r>
  <r>
    <x v="1"/>
    <n v="0"/>
    <n v="0"/>
    <n v="0"/>
    <n v="17778"/>
    <x v="4562"/>
    <x v="0"/>
    <x v="1"/>
    <x v="0"/>
    <s v="03.16.15"/>
    <x v="6"/>
    <x v="0"/>
    <x v="5"/>
    <s v="Direção Financeira"/>
    <s v="03.16.15"/>
    <s v="Direção Financeira"/>
    <s v="03.16.15"/>
    <x v="20"/>
    <x v="0"/>
    <x v="1"/>
    <x v="5"/>
    <x v="0"/>
    <x v="0"/>
    <x v="2"/>
    <x v="0"/>
    <x v="5"/>
    <s v="2022-02-22"/>
    <x v="1"/>
    <n v="17778"/>
    <x v="0"/>
    <m/>
    <x v="0"/>
    <m/>
    <x v="213"/>
    <n v="100476887"/>
    <x v="0"/>
    <x v="0"/>
    <s v="Direção Financeira"/>
    <s v="ORI"/>
    <x v="0"/>
    <m/>
    <x v="0"/>
    <x v="0"/>
    <x v="0"/>
    <x v="0"/>
    <x v="0"/>
    <x v="0"/>
    <x v="0"/>
    <x v="0"/>
    <x v="0"/>
    <x v="0"/>
    <x v="0"/>
    <s v="Direção Financeira"/>
    <x v="0"/>
    <x v="0"/>
    <x v="0"/>
    <x v="0"/>
    <x v="0"/>
    <x v="0"/>
    <x v="0"/>
    <s v="000389"/>
    <x v="0"/>
    <x v="0"/>
    <x v="0"/>
    <x v="0"/>
    <s v="Pagamento a favor do sr. Oceano Rodrigues, pelo serviços, de fiscalização do parque de estacionamento de transporte público e passageiros, referente a mês de Fevereiro  de 2022, conforme justificativo em anexo. "/>
  </r>
  <r>
    <x v="1"/>
    <n v="0"/>
    <n v="0"/>
    <n v="0"/>
    <n v="2300"/>
    <x v="4563"/>
    <x v="0"/>
    <x v="1"/>
    <x v="0"/>
    <s v="03.16.15"/>
    <x v="6"/>
    <x v="0"/>
    <x v="5"/>
    <s v="Direção Financeira"/>
    <s v="03.16.15"/>
    <s v="Direção Financeira"/>
    <s v="03.16.15"/>
    <x v="20"/>
    <x v="0"/>
    <x v="1"/>
    <x v="5"/>
    <x v="0"/>
    <x v="0"/>
    <x v="2"/>
    <x v="0"/>
    <x v="5"/>
    <s v="2022-02-22"/>
    <x v="1"/>
    <n v="2300"/>
    <x v="0"/>
    <m/>
    <x v="0"/>
    <m/>
    <x v="3"/>
    <n v="100474696"/>
    <x v="0"/>
    <x v="1"/>
    <s v="Direção Financeira"/>
    <s v="ORI"/>
    <x v="0"/>
    <m/>
    <x v="0"/>
    <x v="0"/>
    <x v="0"/>
    <x v="0"/>
    <x v="0"/>
    <x v="0"/>
    <x v="0"/>
    <x v="0"/>
    <x v="0"/>
    <x v="0"/>
    <x v="0"/>
    <s v="Direção Financeira"/>
    <x v="0"/>
    <x v="0"/>
    <x v="0"/>
    <x v="0"/>
    <x v="0"/>
    <x v="0"/>
    <x v="0"/>
    <s v="000388"/>
    <x v="0"/>
    <x v="0"/>
    <x v="1"/>
    <x v="0"/>
    <s v="Pagamento a favor do sr. Nilton celestino Gonçalves, pelo serviço de fiscalização no parque estacionamento referente a mês de Fevereiro de 2022, conforme contrato anexo.  "/>
  </r>
  <r>
    <x v="1"/>
    <n v="0"/>
    <n v="0"/>
    <n v="0"/>
    <n v="13030"/>
    <x v="4563"/>
    <x v="0"/>
    <x v="1"/>
    <x v="0"/>
    <s v="03.16.15"/>
    <x v="6"/>
    <x v="0"/>
    <x v="5"/>
    <s v="Direção Financeira"/>
    <s v="03.16.15"/>
    <s v="Direção Financeira"/>
    <s v="03.16.15"/>
    <x v="20"/>
    <x v="0"/>
    <x v="1"/>
    <x v="5"/>
    <x v="0"/>
    <x v="0"/>
    <x v="2"/>
    <x v="0"/>
    <x v="5"/>
    <s v="2022-02-22"/>
    <x v="1"/>
    <n v="13030"/>
    <x v="0"/>
    <m/>
    <x v="0"/>
    <m/>
    <x v="547"/>
    <n v="100478647"/>
    <x v="0"/>
    <x v="0"/>
    <s v="Direção Financeira"/>
    <s v="ORI"/>
    <x v="0"/>
    <m/>
    <x v="0"/>
    <x v="0"/>
    <x v="0"/>
    <x v="0"/>
    <x v="0"/>
    <x v="0"/>
    <x v="0"/>
    <x v="0"/>
    <x v="0"/>
    <x v="0"/>
    <x v="0"/>
    <s v="Direção Financeira"/>
    <x v="0"/>
    <x v="0"/>
    <x v="0"/>
    <x v="0"/>
    <x v="0"/>
    <x v="0"/>
    <x v="0"/>
    <s v="000388"/>
    <x v="0"/>
    <x v="0"/>
    <x v="0"/>
    <x v="0"/>
    <s v="Pagamento a favor do sr. Nilton celestino Gonçalves, pelo serviço de fiscalização no parque estacionamento referente a mês de Fevereiro de 2022, conforme contrato anexo.  "/>
  </r>
  <r>
    <x v="1"/>
    <n v="0"/>
    <n v="0"/>
    <n v="0"/>
    <n v="2300"/>
    <x v="4564"/>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56"/>
    <x v="0"/>
    <x v="0"/>
    <x v="1"/>
    <x v="0"/>
    <s v="Pagamento a favor da Srª. Silvina Gomes Furtado, pelo serviço prestado na limpeza urbana e de cuidados dos espaços verdes do concelho, referente ao mês de fevereiro 2022, conforme anexo."/>
  </r>
  <r>
    <x v="1"/>
    <n v="0"/>
    <n v="0"/>
    <n v="0"/>
    <n v="13030"/>
    <x v="4564"/>
    <x v="0"/>
    <x v="1"/>
    <x v="0"/>
    <s v="01.27.02.11"/>
    <x v="14"/>
    <x v="2"/>
    <x v="2"/>
    <s v="Saneamento básico"/>
    <s v="01.27.02"/>
    <s v="Saneamento básico"/>
    <s v="01.27.02"/>
    <x v="4"/>
    <x v="0"/>
    <x v="3"/>
    <x v="2"/>
    <x v="0"/>
    <x v="1"/>
    <x v="2"/>
    <x v="0"/>
    <x v="5"/>
    <s v="2022-02-22"/>
    <x v="1"/>
    <n v="13030"/>
    <x v="0"/>
    <m/>
    <x v="0"/>
    <m/>
    <x v="266"/>
    <n v="100478816"/>
    <x v="0"/>
    <x v="0"/>
    <s v="Reforço do saneamento básico"/>
    <s v="ORI"/>
    <x v="0"/>
    <m/>
    <x v="0"/>
    <x v="0"/>
    <x v="0"/>
    <x v="0"/>
    <x v="0"/>
    <x v="0"/>
    <x v="0"/>
    <x v="1"/>
    <x v="0"/>
    <x v="0"/>
    <x v="0"/>
    <s v="Reforço do saneamento básico"/>
    <x v="0"/>
    <x v="0"/>
    <x v="0"/>
    <x v="0"/>
    <x v="1"/>
    <x v="0"/>
    <x v="0"/>
    <s v="000356"/>
    <x v="0"/>
    <x v="0"/>
    <x v="0"/>
    <x v="0"/>
    <s v="Pagamento a favor da Srª. Silvina Gomes Furtado, pelo serviço prestado na limpeza urbana e de cuidados dos espaços verdes do concelho, referente ao mês de fevereiro 2022, conforme anexo."/>
  </r>
  <r>
    <x v="1"/>
    <n v="0"/>
    <n v="0"/>
    <n v="0"/>
    <n v="45000"/>
    <x v="4565"/>
    <x v="0"/>
    <x v="1"/>
    <x v="0"/>
    <s v="03.16.15"/>
    <x v="6"/>
    <x v="0"/>
    <x v="5"/>
    <s v="Direção Financeira"/>
    <s v="03.16.15"/>
    <s v="Direção Financeira"/>
    <s v="03.16.15"/>
    <x v="7"/>
    <x v="0"/>
    <x v="1"/>
    <x v="1"/>
    <x v="0"/>
    <x v="0"/>
    <x v="2"/>
    <x v="0"/>
    <x v="2"/>
    <s v="2022-03-01"/>
    <x v="1"/>
    <n v="45000"/>
    <x v="0"/>
    <m/>
    <x v="0"/>
    <m/>
    <x v="5"/>
    <n v="100476920"/>
    <x v="0"/>
    <x v="0"/>
    <s v="Direção Financeira"/>
    <s v="ORI"/>
    <x v="0"/>
    <m/>
    <x v="0"/>
    <x v="0"/>
    <x v="0"/>
    <x v="0"/>
    <x v="0"/>
    <x v="0"/>
    <x v="0"/>
    <x v="0"/>
    <x v="0"/>
    <x v="0"/>
    <x v="0"/>
    <s v="Direção Financeira"/>
    <x v="0"/>
    <x v="0"/>
    <x v="0"/>
    <x v="0"/>
    <x v="0"/>
    <x v="0"/>
    <x v="0"/>
    <s v="000179"/>
    <x v="0"/>
    <x v="0"/>
    <x v="0"/>
    <x v="0"/>
    <s v="Pagamento a favor de Felisberto Carvalho Auto, proveniente de aquisição de combustíveis, conforme proposta e fatura em anexo."/>
  </r>
  <r>
    <x v="1"/>
    <n v="0"/>
    <n v="0"/>
    <n v="0"/>
    <n v="2000"/>
    <x v="4566"/>
    <x v="0"/>
    <x v="1"/>
    <x v="0"/>
    <s v="03.16.15"/>
    <x v="6"/>
    <x v="0"/>
    <x v="5"/>
    <s v="Direção Financeira"/>
    <s v="03.16.15"/>
    <s v="Direção Financeira"/>
    <s v="03.16.15"/>
    <x v="9"/>
    <x v="0"/>
    <x v="1"/>
    <x v="5"/>
    <x v="0"/>
    <x v="0"/>
    <x v="2"/>
    <x v="0"/>
    <x v="2"/>
    <s v="2022-03-22"/>
    <x v="1"/>
    <n v="2000"/>
    <x v="0"/>
    <m/>
    <x v="0"/>
    <m/>
    <x v="27"/>
    <n v="100475419"/>
    <x v="0"/>
    <x v="0"/>
    <s v="Direção Financeira"/>
    <s v="ORI"/>
    <x v="0"/>
    <m/>
    <x v="0"/>
    <x v="0"/>
    <x v="0"/>
    <x v="0"/>
    <x v="0"/>
    <x v="0"/>
    <x v="0"/>
    <x v="1"/>
    <x v="0"/>
    <x v="0"/>
    <x v="0"/>
    <s v="Direção Financeira"/>
    <x v="0"/>
    <x v="0"/>
    <x v="0"/>
    <x v="0"/>
    <x v="0"/>
    <x v="0"/>
    <x v="0"/>
    <s v="000637"/>
    <x v="0"/>
    <x v="0"/>
    <x v="0"/>
    <x v="0"/>
    <s v="Ajuda de custo a favor da Srª. Anila Maria Rodrigues pela sua deslocação a cidade da Praia no dia 22 de março para formação/elaboração conta gerência de 2021, conforme proposta em anexo"/>
  </r>
  <r>
    <x v="1"/>
    <n v="0"/>
    <n v="0"/>
    <n v="0"/>
    <n v="45000"/>
    <x v="4567"/>
    <x v="0"/>
    <x v="0"/>
    <x v="0"/>
    <s v="03.03.10"/>
    <x v="0"/>
    <x v="0"/>
    <x v="0"/>
    <s v="Receitas Da Câmara"/>
    <s v="03.03.10"/>
    <s v="Receitas Da Câmara"/>
    <s v="03.03.10"/>
    <x v="21"/>
    <x v="0"/>
    <x v="5"/>
    <x v="9"/>
    <x v="0"/>
    <x v="0"/>
    <x v="0"/>
    <x v="0"/>
    <x v="5"/>
    <s v="2022-02-28"/>
    <x v="1"/>
    <n v="45000"/>
    <x v="0"/>
    <m/>
    <x v="0"/>
    <m/>
    <x v="0"/>
    <n v="100474914"/>
    <x v="0"/>
    <x v="0"/>
    <s v="Receitas Da Câmara"/>
    <s v="EXT"/>
    <x v="0"/>
    <s v="RDC"/>
    <x v="0"/>
    <x v="0"/>
    <x v="0"/>
    <x v="0"/>
    <x v="0"/>
    <x v="0"/>
    <x v="0"/>
    <x v="0"/>
    <x v="0"/>
    <x v="0"/>
    <x v="0"/>
    <s v="Receitas Da Câmara"/>
    <x v="0"/>
    <x v="0"/>
    <x v="0"/>
    <x v="0"/>
    <x v="0"/>
    <x v="0"/>
    <x v="0"/>
    <s v="000000"/>
    <x v="0"/>
    <x v="0"/>
    <x v="0"/>
    <x v="0"/>
    <s v="Reposição do Cabimento nº 251415, conforme anexo."/>
  </r>
  <r>
    <x v="0"/>
    <n v="0"/>
    <n v="0"/>
    <n v="0"/>
    <n v="1400"/>
    <x v="4568"/>
    <x v="0"/>
    <x v="1"/>
    <x v="0"/>
    <s v="01.27.06.41"/>
    <x v="12"/>
    <x v="2"/>
    <x v="2"/>
    <s v="Requalificação Urbana e habitação"/>
    <s v="01.27.06"/>
    <s v="Requalificação Urbana e habitação"/>
    <s v="01.27.06"/>
    <x v="12"/>
    <x v="0"/>
    <x v="1"/>
    <x v="1"/>
    <x v="0"/>
    <x v="1"/>
    <x v="1"/>
    <x v="0"/>
    <x v="2"/>
    <s v="2022-03-31"/>
    <x v="1"/>
    <n v="1400"/>
    <x v="0"/>
    <m/>
    <x v="0"/>
    <m/>
    <x v="198"/>
    <n v="100478310"/>
    <x v="0"/>
    <x v="0"/>
    <s v="Reabilitação de Jardins Infantis e Escolas do EBI"/>
    <s v="ORI"/>
    <x v="0"/>
    <s v="RJEBI"/>
    <x v="0"/>
    <x v="0"/>
    <x v="0"/>
    <x v="0"/>
    <x v="0"/>
    <x v="0"/>
    <x v="0"/>
    <x v="1"/>
    <x v="0"/>
    <x v="0"/>
    <x v="0"/>
    <s v="Reabilitação de Jardins Infantis e Escolas do EBI"/>
    <x v="0"/>
    <x v="0"/>
    <x v="0"/>
    <x v="0"/>
    <x v="1"/>
    <x v="0"/>
    <x v="0"/>
    <s v="000721"/>
    <x v="0"/>
    <x v="0"/>
    <x v="0"/>
    <x v="0"/>
    <s v="Pagamento a favor de Sabor LDA, referente refeições servidas no âmbito do desassoreamento de vias de acesso a Principal, conforme proposta em anexo."/>
  </r>
  <r>
    <x v="1"/>
    <n v="0"/>
    <n v="0"/>
    <n v="0"/>
    <n v="1346"/>
    <x v="4569"/>
    <x v="0"/>
    <x v="1"/>
    <x v="0"/>
    <s v="01.25.05.10"/>
    <x v="5"/>
    <x v="4"/>
    <x v="4"/>
    <s v="Saúde"/>
    <s v="01.25.05"/>
    <s v="Saúde"/>
    <s v="01.25.05"/>
    <x v="5"/>
    <x v="0"/>
    <x v="4"/>
    <x v="3"/>
    <x v="0"/>
    <x v="1"/>
    <x v="2"/>
    <x v="0"/>
    <x v="0"/>
    <s v="2022-04-01"/>
    <x v="0"/>
    <n v="1346"/>
    <x v="0"/>
    <m/>
    <x v="0"/>
    <m/>
    <x v="146"/>
    <n v="100476294"/>
    <x v="0"/>
    <x v="0"/>
    <s v="Assistencia social"/>
    <s v="ORI"/>
    <x v="0"/>
    <m/>
    <x v="0"/>
    <x v="0"/>
    <x v="0"/>
    <x v="0"/>
    <x v="0"/>
    <x v="0"/>
    <x v="0"/>
    <x v="1"/>
    <x v="0"/>
    <x v="0"/>
    <x v="0"/>
    <s v="Assistencia social"/>
    <x v="0"/>
    <x v="0"/>
    <x v="0"/>
    <x v="0"/>
    <x v="1"/>
    <x v="0"/>
    <x v="0"/>
    <s v="000000"/>
    <x v="0"/>
    <x v="0"/>
    <x v="0"/>
    <x v="0"/>
    <s v="Apoio Financeira a favor Sr. Maria de Fátima Semedo, para compra de medicamento, conforme documento em anexo."/>
  </r>
  <r>
    <x v="1"/>
    <n v="0"/>
    <n v="0"/>
    <n v="0"/>
    <n v="1600"/>
    <x v="4570"/>
    <x v="0"/>
    <x v="1"/>
    <x v="0"/>
    <s v="03.16.15"/>
    <x v="6"/>
    <x v="0"/>
    <x v="5"/>
    <s v="Direção Financeira"/>
    <s v="03.16.15"/>
    <s v="Direção Financeira"/>
    <s v="03.16.15"/>
    <x v="22"/>
    <x v="0"/>
    <x v="1"/>
    <x v="1"/>
    <x v="0"/>
    <x v="0"/>
    <x v="2"/>
    <x v="0"/>
    <x v="0"/>
    <s v="2022-04-01"/>
    <x v="0"/>
    <n v="1600"/>
    <x v="0"/>
    <m/>
    <x v="0"/>
    <m/>
    <x v="25"/>
    <n v="100478968"/>
    <x v="0"/>
    <x v="0"/>
    <s v="Direção Financeira"/>
    <s v="ORI"/>
    <x v="0"/>
    <m/>
    <x v="0"/>
    <x v="0"/>
    <x v="0"/>
    <x v="0"/>
    <x v="0"/>
    <x v="0"/>
    <x v="0"/>
    <x v="0"/>
    <x v="0"/>
    <x v="0"/>
    <x v="0"/>
    <s v="Direção Financeira"/>
    <x v="0"/>
    <x v="0"/>
    <x v="0"/>
    <x v="0"/>
    <x v="0"/>
    <x v="0"/>
    <x v="0"/>
    <s v="000000"/>
    <x v="0"/>
    <x v="0"/>
    <x v="0"/>
    <x v="0"/>
    <s v="Pagamento a favor Churrasqueira Martins, pela servidas no encontro de reflexão no âmbito do Projeto « Nunca Experimentar», conforme proposta em anexo."/>
  </r>
  <r>
    <x v="1"/>
    <n v="0"/>
    <n v="0"/>
    <n v="0"/>
    <n v="8500"/>
    <x v="4571"/>
    <x v="0"/>
    <x v="1"/>
    <x v="0"/>
    <s v="03.16.15"/>
    <x v="6"/>
    <x v="0"/>
    <x v="5"/>
    <s v="Direção Financeira"/>
    <s v="03.16.15"/>
    <s v="Direção Financeira"/>
    <s v="03.16.15"/>
    <x v="67"/>
    <x v="0"/>
    <x v="1"/>
    <x v="1"/>
    <x v="0"/>
    <x v="0"/>
    <x v="2"/>
    <x v="0"/>
    <x v="0"/>
    <s v="2022-04-04"/>
    <x v="0"/>
    <n v="8500"/>
    <x v="0"/>
    <m/>
    <x v="0"/>
    <m/>
    <x v="110"/>
    <n v="100476433"/>
    <x v="0"/>
    <x v="0"/>
    <s v="Direção Financeira"/>
    <s v="ORI"/>
    <x v="0"/>
    <m/>
    <x v="0"/>
    <x v="0"/>
    <x v="0"/>
    <x v="0"/>
    <x v="0"/>
    <x v="0"/>
    <x v="0"/>
    <x v="0"/>
    <x v="0"/>
    <x v="0"/>
    <x v="0"/>
    <s v="Direção Financeira"/>
    <x v="0"/>
    <x v="0"/>
    <x v="0"/>
    <x v="0"/>
    <x v="0"/>
    <x v="0"/>
    <x v="0"/>
    <s v="000000"/>
    <x v="0"/>
    <x v="0"/>
    <x v="0"/>
    <x v="0"/>
    <s v="Pagamento a favor Recosshop LDA, referente aquisição de 01 Tinteiro Brother LC3217 preto e color, para a impressora do Gabinete Técnico, conforme proposta em anexo."/>
  </r>
  <r>
    <x v="0"/>
    <n v="0"/>
    <n v="0"/>
    <n v="0"/>
    <n v="991834"/>
    <x v="4572"/>
    <x v="0"/>
    <x v="0"/>
    <x v="0"/>
    <s v="03.03.10"/>
    <x v="0"/>
    <x v="0"/>
    <x v="0"/>
    <s v="Receitas Da Câmara"/>
    <s v="03.03.10"/>
    <s v="Receitas Da Câmara"/>
    <s v="03.03.10"/>
    <x v="45"/>
    <x v="0"/>
    <x v="1"/>
    <x v="1"/>
    <x v="0"/>
    <x v="0"/>
    <x v="0"/>
    <x v="0"/>
    <x v="5"/>
    <s v="2022-02-10"/>
    <x v="1"/>
    <n v="991834"/>
    <x v="0"/>
    <m/>
    <x v="0"/>
    <m/>
    <x v="0"/>
    <n v="100474914"/>
    <x v="0"/>
    <x v="0"/>
    <s v="Receitas Da Câmara"/>
    <s v="EXT"/>
    <x v="0"/>
    <s v="RDC"/>
    <x v="0"/>
    <x v="0"/>
    <x v="0"/>
    <x v="0"/>
    <x v="0"/>
    <x v="0"/>
    <x v="0"/>
    <x v="0"/>
    <x v="0"/>
    <x v="0"/>
    <x v="0"/>
    <s v="Receitas Da Câmara"/>
    <x v="0"/>
    <x v="0"/>
    <x v="0"/>
    <x v="0"/>
    <x v="0"/>
    <x v="0"/>
    <x v="0"/>
    <s v="000000"/>
    <x v="0"/>
    <x v="0"/>
    <x v="0"/>
    <x v="0"/>
    <s v="Transferência pelo pagamento do primeiro Parcela terreno do Sr. Remicilio da Silva Oliveira, conforme estrato em anexo."/>
  </r>
  <r>
    <x v="1"/>
    <n v="0"/>
    <n v="0"/>
    <n v="0"/>
    <n v="4000"/>
    <x v="4573"/>
    <x v="0"/>
    <x v="1"/>
    <x v="0"/>
    <s v="03.16.15"/>
    <x v="6"/>
    <x v="0"/>
    <x v="5"/>
    <s v="Direção Financeira"/>
    <s v="03.16.15"/>
    <s v="Direção Financeira"/>
    <s v="03.16.15"/>
    <x v="9"/>
    <x v="0"/>
    <x v="1"/>
    <x v="5"/>
    <x v="0"/>
    <x v="0"/>
    <x v="2"/>
    <x v="0"/>
    <x v="0"/>
    <s v="2022-04-12"/>
    <x v="0"/>
    <n v="4000"/>
    <x v="0"/>
    <m/>
    <x v="0"/>
    <m/>
    <x v="26"/>
    <n v="100447033"/>
    <x v="0"/>
    <x v="0"/>
    <s v="Direção Financeira"/>
    <s v="ORI"/>
    <x v="0"/>
    <m/>
    <x v="0"/>
    <x v="0"/>
    <x v="0"/>
    <x v="0"/>
    <x v="0"/>
    <x v="0"/>
    <x v="0"/>
    <x v="1"/>
    <x v="0"/>
    <x v="0"/>
    <x v="0"/>
    <s v="Direção Financeira"/>
    <x v="0"/>
    <x v="0"/>
    <x v="0"/>
    <x v="0"/>
    <x v="0"/>
    <x v="0"/>
    <x v="0"/>
    <s v="000000"/>
    <x v="0"/>
    <x v="0"/>
    <x v="0"/>
    <x v="0"/>
    <s v="Ajuda de Custo a favor do Sr. Emanuel Semedo, a quando a sua deslocações a cidade da praia em missão de serviço no dia  7 e 8 de Abril, conforme documento em anexo."/>
  </r>
  <r>
    <x v="1"/>
    <n v="0"/>
    <n v="0"/>
    <n v="0"/>
    <n v="4557"/>
    <x v="4574"/>
    <x v="0"/>
    <x v="0"/>
    <x v="0"/>
    <s v="03.03.10"/>
    <x v="0"/>
    <x v="0"/>
    <x v="0"/>
    <s v="Receitas Da Câmara"/>
    <s v="03.03.10"/>
    <s v="Receitas Da Câmara"/>
    <s v="03.03.10"/>
    <x v="72"/>
    <x v="0"/>
    <x v="5"/>
    <x v="13"/>
    <x v="0"/>
    <x v="0"/>
    <x v="0"/>
    <x v="0"/>
    <x v="2"/>
    <s v="2022-03-28"/>
    <x v="1"/>
    <n v="4557"/>
    <x v="0"/>
    <m/>
    <x v="0"/>
    <m/>
    <x v="0"/>
    <n v="100474914"/>
    <x v="0"/>
    <x v="0"/>
    <s v="Receitas Da Câmara"/>
    <s v="EXT"/>
    <x v="0"/>
    <s v="RDC"/>
    <x v="0"/>
    <x v="0"/>
    <x v="0"/>
    <x v="0"/>
    <x v="0"/>
    <x v="0"/>
    <x v="0"/>
    <x v="0"/>
    <x v="0"/>
    <x v="0"/>
    <x v="0"/>
    <s v="Receitas Da Câmara"/>
    <x v="0"/>
    <x v="0"/>
    <x v="0"/>
    <x v="0"/>
    <x v="0"/>
    <x v="0"/>
    <x v="0"/>
    <s v="000000"/>
    <x v="0"/>
    <x v="0"/>
    <x v="0"/>
    <x v="0"/>
    <s v="Transferência  pela pagamento de renda do Sr. Edmilson Adriano , conforme estrato em anexo. "/>
  </r>
  <r>
    <x v="1"/>
    <n v="0"/>
    <n v="0"/>
    <n v="0"/>
    <n v="96000"/>
    <x v="4575"/>
    <x v="0"/>
    <x v="1"/>
    <x v="0"/>
    <s v="01.25.01.10"/>
    <x v="25"/>
    <x v="4"/>
    <x v="4"/>
    <s v="Educação"/>
    <s v="01.25.01"/>
    <s v="Educação"/>
    <s v="01.25.01"/>
    <x v="4"/>
    <x v="0"/>
    <x v="3"/>
    <x v="2"/>
    <x v="0"/>
    <x v="1"/>
    <x v="2"/>
    <x v="0"/>
    <x v="0"/>
    <s v="2022-04-28"/>
    <x v="0"/>
    <n v="96000"/>
    <x v="0"/>
    <m/>
    <x v="0"/>
    <m/>
    <x v="130"/>
    <n v="100477690"/>
    <x v="0"/>
    <x v="0"/>
    <s v="Transporte escolar"/>
    <s v="ORI"/>
    <x v="0"/>
    <m/>
    <x v="0"/>
    <x v="0"/>
    <x v="0"/>
    <x v="0"/>
    <x v="0"/>
    <x v="0"/>
    <x v="0"/>
    <x v="1"/>
    <x v="0"/>
    <x v="0"/>
    <x v="0"/>
    <s v="Transporte escolar"/>
    <x v="0"/>
    <x v="0"/>
    <x v="0"/>
    <x v="0"/>
    <x v="1"/>
    <x v="0"/>
    <x v="0"/>
    <s v="000000"/>
    <x v="0"/>
    <x v="0"/>
    <x v="0"/>
    <x v="0"/>
    <s v="Pagamento a favor de Auto Mendes, referente a compra de 06 pneus refª-700 R/16 e dos respectivos câmara de ar para a viatura Toyota Coaster, ST-35-RT do transporte escolar do Município de S.Miguel, conforme fatura e proposta em anexo."/>
  </r>
  <r>
    <x v="1"/>
    <n v="0"/>
    <n v="0"/>
    <n v="0"/>
    <n v="9600"/>
    <x v="4576"/>
    <x v="0"/>
    <x v="0"/>
    <x v="0"/>
    <s v="03.03.10"/>
    <x v="0"/>
    <x v="0"/>
    <x v="0"/>
    <s v="Receitas Da Câmara"/>
    <s v="03.03.10"/>
    <s v="Receitas Da Câmara"/>
    <s v="03.03.10"/>
    <x v="44"/>
    <x v="0"/>
    <x v="5"/>
    <x v="4"/>
    <x v="0"/>
    <x v="0"/>
    <x v="0"/>
    <x v="0"/>
    <x v="0"/>
    <s v="2022-04-14"/>
    <x v="0"/>
    <n v="9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80"/>
    <x v="4577"/>
    <x v="0"/>
    <x v="0"/>
    <x v="0"/>
    <s v="03.03.10"/>
    <x v="0"/>
    <x v="0"/>
    <x v="0"/>
    <s v="Receitas Da Câmara"/>
    <s v="03.03.10"/>
    <s v="Receitas Da Câmara"/>
    <s v="03.03.10"/>
    <x v="39"/>
    <x v="0"/>
    <x v="5"/>
    <x v="4"/>
    <x v="0"/>
    <x v="0"/>
    <x v="0"/>
    <x v="0"/>
    <x v="0"/>
    <s v="2022-04-19"/>
    <x v="0"/>
    <n v="3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4578"/>
    <x v="0"/>
    <x v="0"/>
    <x v="0"/>
    <s v="03.03.10"/>
    <x v="0"/>
    <x v="0"/>
    <x v="0"/>
    <s v="Receitas Da Câmara"/>
    <s v="03.03.10"/>
    <s v="Receitas Da Câmara"/>
    <s v="03.03.10"/>
    <x v="36"/>
    <x v="0"/>
    <x v="5"/>
    <x v="4"/>
    <x v="0"/>
    <x v="0"/>
    <x v="0"/>
    <x v="0"/>
    <x v="0"/>
    <s v="2022-04-19"/>
    <x v="0"/>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816"/>
    <x v="4579"/>
    <x v="0"/>
    <x v="1"/>
    <x v="0"/>
    <s v="03.16.15"/>
    <x v="6"/>
    <x v="0"/>
    <x v="5"/>
    <s v="Direção Financeira"/>
    <s v="03.16.15"/>
    <s v="Direção Financeira"/>
    <s v="03.16.15"/>
    <x v="75"/>
    <x v="0"/>
    <x v="3"/>
    <x v="17"/>
    <x v="0"/>
    <x v="0"/>
    <x v="2"/>
    <x v="0"/>
    <x v="0"/>
    <s v="2022-04-28"/>
    <x v="0"/>
    <n v="13816"/>
    <x v="0"/>
    <m/>
    <x v="0"/>
    <m/>
    <x v="223"/>
    <n v="100394431"/>
    <x v="0"/>
    <x v="0"/>
    <s v="Direção Financeira"/>
    <s v="ORI"/>
    <x v="0"/>
    <m/>
    <x v="0"/>
    <x v="0"/>
    <x v="0"/>
    <x v="0"/>
    <x v="0"/>
    <x v="0"/>
    <x v="0"/>
    <x v="0"/>
    <x v="0"/>
    <x v="0"/>
    <x v="0"/>
    <s v="Direção Financeira"/>
    <x v="0"/>
    <x v="0"/>
    <x v="0"/>
    <x v="0"/>
    <x v="0"/>
    <x v="0"/>
    <x v="0"/>
    <s v="000000"/>
    <x v="0"/>
    <x v="0"/>
    <x v="0"/>
    <x v="0"/>
    <s v="Pagamento a favor de Garantia Seguros, pelo seguro do Iveco Eurocargo 120E22 correspondente ao periodo de 01/03/2022 até 31/08/2022, conforme documento em anexo."/>
  </r>
  <r>
    <x v="1"/>
    <n v="0"/>
    <n v="0"/>
    <n v="0"/>
    <n v="180504"/>
    <x v="4580"/>
    <x v="0"/>
    <x v="1"/>
    <x v="0"/>
    <s v="03.16.15"/>
    <x v="6"/>
    <x v="0"/>
    <x v="5"/>
    <s v="Direção Financeira"/>
    <s v="03.16.15"/>
    <s v="Direção Financeira"/>
    <s v="03.16.15"/>
    <x v="8"/>
    <x v="0"/>
    <x v="1"/>
    <x v="5"/>
    <x v="0"/>
    <x v="0"/>
    <x v="2"/>
    <x v="0"/>
    <x v="4"/>
    <s v="2022-01-04"/>
    <x v="1"/>
    <n v="180504"/>
    <x v="0"/>
    <m/>
    <x v="0"/>
    <m/>
    <x v="7"/>
    <n v="100391565"/>
    <x v="0"/>
    <x v="0"/>
    <s v="Direção Financeira"/>
    <s v="ORI"/>
    <x v="0"/>
    <m/>
    <x v="0"/>
    <x v="0"/>
    <x v="0"/>
    <x v="0"/>
    <x v="0"/>
    <x v="0"/>
    <x v="0"/>
    <x v="0"/>
    <x v="0"/>
    <x v="0"/>
    <x v="0"/>
    <s v="Direção Financeira"/>
    <x v="0"/>
    <x v="0"/>
    <x v="0"/>
    <x v="0"/>
    <x v="0"/>
    <x v="0"/>
    <x v="0"/>
    <s v="000005"/>
    <x v="0"/>
    <x v="0"/>
    <x v="0"/>
    <x v="0"/>
    <s v="PAgto a favor da INCV, pelos serviços de publicação B.O IIª serie deliberação nº 22/2021 de 06-12-2021 que aprova o orçamento municipal para 2022 e o respetivo de atividades, conforme documentos em anexo."/>
  </r>
  <r>
    <x v="1"/>
    <n v="0"/>
    <n v="0"/>
    <n v="0"/>
    <n v="1650"/>
    <x v="4581"/>
    <x v="0"/>
    <x v="0"/>
    <x v="0"/>
    <s v="80.02.01"/>
    <x v="3"/>
    <x v="3"/>
    <x v="3"/>
    <s v="Retenções Iur"/>
    <s v="80.02.01"/>
    <s v="Retenções Iur"/>
    <s v="80.02.01"/>
    <x v="3"/>
    <x v="0"/>
    <x v="2"/>
    <x v="1"/>
    <x v="1"/>
    <x v="2"/>
    <x v="0"/>
    <x v="0"/>
    <x v="4"/>
    <s v="2022-01-05"/>
    <x v="1"/>
    <n v="1650"/>
    <x v="0"/>
    <m/>
    <x v="0"/>
    <m/>
    <x v="3"/>
    <n v="100474696"/>
    <x v="0"/>
    <x v="0"/>
    <s v="Retenções Iur"/>
    <s v="ORI"/>
    <x v="0"/>
    <s v="RIUR"/>
    <x v="0"/>
    <x v="0"/>
    <x v="0"/>
    <x v="0"/>
    <x v="0"/>
    <x v="0"/>
    <x v="0"/>
    <x v="0"/>
    <x v="0"/>
    <x v="0"/>
    <x v="0"/>
    <s v="Retenções Iur"/>
    <x v="0"/>
    <x v="0"/>
    <x v="0"/>
    <x v="0"/>
    <x v="2"/>
    <x v="0"/>
    <x v="0"/>
    <s v="000000"/>
    <x v="0"/>
    <x v="1"/>
    <x v="0"/>
    <x v="0"/>
    <s v="RETENCAO OT"/>
  </r>
  <r>
    <x v="1"/>
    <n v="0"/>
    <n v="0"/>
    <n v="0"/>
    <n v="1600"/>
    <x v="4582"/>
    <x v="0"/>
    <x v="1"/>
    <x v="0"/>
    <s v="03.16.24"/>
    <x v="22"/>
    <x v="0"/>
    <x v="5"/>
    <s v="Direcao da Familia, Inclusão, Género e Saúde"/>
    <s v="03.16.24"/>
    <s v="Direcao da Familia, Inclusão, Género e Saúde"/>
    <s v="03.16.24"/>
    <x v="9"/>
    <x v="0"/>
    <x v="1"/>
    <x v="5"/>
    <x v="0"/>
    <x v="0"/>
    <x v="2"/>
    <x v="0"/>
    <x v="4"/>
    <s v="2022-01-26"/>
    <x v="1"/>
    <n v="1600"/>
    <x v="0"/>
    <m/>
    <x v="0"/>
    <m/>
    <x v="38"/>
    <n v="100477415"/>
    <x v="0"/>
    <x v="0"/>
    <s v="Direcao da Familia, Inclusão, Género e Saúde"/>
    <s v="ORI"/>
    <x v="0"/>
    <m/>
    <x v="0"/>
    <x v="0"/>
    <x v="0"/>
    <x v="0"/>
    <x v="0"/>
    <x v="0"/>
    <x v="0"/>
    <x v="0"/>
    <x v="0"/>
    <x v="0"/>
    <x v="0"/>
    <s v="Direcao da Familia, Inclusão, Género e Saúde"/>
    <x v="0"/>
    <x v="0"/>
    <x v="0"/>
    <x v="0"/>
    <x v="0"/>
    <x v="0"/>
    <x v="0"/>
    <s v="000000"/>
    <x v="0"/>
    <x v="0"/>
    <x v="0"/>
    <x v="0"/>
    <s v="Ajuda de custo atribuído a favor do Diretor Anilido Rodrigues a quando a sua deslocação ao município do Tarrafal no dia 27 de janeiro de 2022, conforme documento em anexo."/>
  </r>
  <r>
    <x v="1"/>
    <n v="0"/>
    <n v="0"/>
    <n v="0"/>
    <n v="721"/>
    <x v="4583"/>
    <x v="0"/>
    <x v="1"/>
    <x v="0"/>
    <s v="03.16.11"/>
    <x v="61"/>
    <x v="0"/>
    <x v="5"/>
    <s v="Direcção de Obras"/>
    <s v="03.16.11"/>
    <s v="Direcção de Obras"/>
    <s v="03.16.11"/>
    <x v="13"/>
    <x v="0"/>
    <x v="1"/>
    <x v="5"/>
    <x v="0"/>
    <x v="0"/>
    <x v="2"/>
    <x v="0"/>
    <x v="4"/>
    <s v="2022-01-27"/>
    <x v="1"/>
    <n v="721"/>
    <x v="0"/>
    <m/>
    <x v="0"/>
    <m/>
    <x v="3"/>
    <n v="100474696"/>
    <x v="0"/>
    <x v="1"/>
    <s v="Direcção de Obras"/>
    <s v="ORI"/>
    <x v="0"/>
    <m/>
    <x v="0"/>
    <x v="0"/>
    <x v="0"/>
    <x v="0"/>
    <x v="0"/>
    <x v="0"/>
    <x v="0"/>
    <x v="1"/>
    <x v="0"/>
    <x v="0"/>
    <x v="0"/>
    <s v="Direcção de Obras"/>
    <x v="0"/>
    <x v="0"/>
    <x v="0"/>
    <x v="0"/>
    <x v="0"/>
    <x v="0"/>
    <x v="0"/>
    <s v="000160"/>
    <x v="0"/>
    <x v="0"/>
    <x v="1"/>
    <x v="0"/>
    <s v="Pagamento de salário referente a 01-2022"/>
  </r>
  <r>
    <x v="1"/>
    <n v="0"/>
    <n v="0"/>
    <n v="0"/>
    <n v="1044"/>
    <x v="4583"/>
    <x v="0"/>
    <x v="1"/>
    <x v="0"/>
    <s v="03.16.11"/>
    <x v="61"/>
    <x v="0"/>
    <x v="5"/>
    <s v="Direcção de Obras"/>
    <s v="03.16.11"/>
    <s v="Direcção de Obras"/>
    <s v="03.16.11"/>
    <x v="60"/>
    <x v="0"/>
    <x v="1"/>
    <x v="1"/>
    <x v="0"/>
    <x v="0"/>
    <x v="2"/>
    <x v="0"/>
    <x v="4"/>
    <s v="2022-01-27"/>
    <x v="1"/>
    <n v="1044"/>
    <x v="0"/>
    <m/>
    <x v="0"/>
    <m/>
    <x v="3"/>
    <n v="100474696"/>
    <x v="0"/>
    <x v="1"/>
    <s v="Direcção de Obras"/>
    <s v="ORI"/>
    <x v="0"/>
    <m/>
    <x v="0"/>
    <x v="0"/>
    <x v="0"/>
    <x v="0"/>
    <x v="0"/>
    <x v="0"/>
    <x v="0"/>
    <x v="0"/>
    <x v="0"/>
    <x v="0"/>
    <x v="0"/>
    <s v="Direcção de Obras"/>
    <x v="0"/>
    <x v="0"/>
    <x v="0"/>
    <x v="0"/>
    <x v="0"/>
    <x v="0"/>
    <x v="0"/>
    <s v="000160"/>
    <x v="0"/>
    <x v="0"/>
    <x v="1"/>
    <x v="0"/>
    <s v="Pagamento de salário referente a 01-2022"/>
  </r>
  <r>
    <x v="1"/>
    <n v="0"/>
    <n v="0"/>
    <n v="0"/>
    <n v="23"/>
    <x v="4583"/>
    <x v="0"/>
    <x v="1"/>
    <x v="0"/>
    <s v="03.16.11"/>
    <x v="61"/>
    <x v="0"/>
    <x v="5"/>
    <s v="Direcção de Obras"/>
    <s v="03.16.11"/>
    <s v="Direcção de Obras"/>
    <s v="03.16.11"/>
    <x v="14"/>
    <x v="0"/>
    <x v="1"/>
    <x v="1"/>
    <x v="0"/>
    <x v="0"/>
    <x v="2"/>
    <x v="0"/>
    <x v="4"/>
    <s v="2022-01-27"/>
    <x v="1"/>
    <n v="23"/>
    <x v="0"/>
    <m/>
    <x v="0"/>
    <m/>
    <x v="3"/>
    <n v="100474696"/>
    <x v="0"/>
    <x v="1"/>
    <s v="Direcção de Obras"/>
    <s v="ORI"/>
    <x v="0"/>
    <m/>
    <x v="0"/>
    <x v="0"/>
    <x v="0"/>
    <x v="0"/>
    <x v="0"/>
    <x v="0"/>
    <x v="0"/>
    <x v="0"/>
    <x v="0"/>
    <x v="0"/>
    <x v="0"/>
    <s v="Direcção de Obras"/>
    <x v="0"/>
    <x v="0"/>
    <x v="0"/>
    <x v="0"/>
    <x v="0"/>
    <x v="0"/>
    <x v="0"/>
    <s v="000160"/>
    <x v="0"/>
    <x v="0"/>
    <x v="1"/>
    <x v="0"/>
    <s v="Pagamento de salário referente a 01-2022"/>
  </r>
  <r>
    <x v="1"/>
    <n v="0"/>
    <n v="0"/>
    <n v="0"/>
    <n v="18709"/>
    <x v="4583"/>
    <x v="0"/>
    <x v="1"/>
    <x v="0"/>
    <s v="03.16.11"/>
    <x v="61"/>
    <x v="0"/>
    <x v="5"/>
    <s v="Direcção de Obras"/>
    <s v="03.16.11"/>
    <s v="Direcção de Obras"/>
    <s v="03.16.11"/>
    <x v="15"/>
    <x v="0"/>
    <x v="1"/>
    <x v="1"/>
    <x v="1"/>
    <x v="0"/>
    <x v="2"/>
    <x v="0"/>
    <x v="4"/>
    <s v="2022-01-27"/>
    <x v="1"/>
    <n v="18709"/>
    <x v="0"/>
    <m/>
    <x v="0"/>
    <m/>
    <x v="3"/>
    <n v="100474696"/>
    <x v="0"/>
    <x v="1"/>
    <s v="Direcção de Obras"/>
    <s v="ORI"/>
    <x v="0"/>
    <m/>
    <x v="0"/>
    <x v="0"/>
    <x v="0"/>
    <x v="0"/>
    <x v="0"/>
    <x v="0"/>
    <x v="0"/>
    <x v="0"/>
    <x v="0"/>
    <x v="0"/>
    <x v="0"/>
    <s v="Direcção de Obras"/>
    <x v="0"/>
    <x v="0"/>
    <x v="0"/>
    <x v="0"/>
    <x v="0"/>
    <x v="0"/>
    <x v="0"/>
    <s v="000160"/>
    <x v="0"/>
    <x v="0"/>
    <x v="1"/>
    <x v="0"/>
    <s v="Pagamento de salário referente a 01-2022"/>
  </r>
  <r>
    <x v="1"/>
    <n v="0"/>
    <n v="0"/>
    <n v="0"/>
    <n v="14515"/>
    <x v="4583"/>
    <x v="0"/>
    <x v="1"/>
    <x v="0"/>
    <s v="03.16.11"/>
    <x v="61"/>
    <x v="0"/>
    <x v="5"/>
    <s v="Direcção de Obras"/>
    <s v="03.16.11"/>
    <s v="Direcção de Obras"/>
    <s v="03.16.11"/>
    <x v="16"/>
    <x v="0"/>
    <x v="1"/>
    <x v="1"/>
    <x v="1"/>
    <x v="0"/>
    <x v="2"/>
    <x v="0"/>
    <x v="4"/>
    <s v="2022-01-27"/>
    <x v="1"/>
    <n v="14515"/>
    <x v="0"/>
    <m/>
    <x v="0"/>
    <m/>
    <x v="3"/>
    <n v="100474696"/>
    <x v="0"/>
    <x v="1"/>
    <s v="Direcção de Obras"/>
    <s v="ORI"/>
    <x v="0"/>
    <m/>
    <x v="0"/>
    <x v="0"/>
    <x v="0"/>
    <x v="0"/>
    <x v="0"/>
    <x v="0"/>
    <x v="0"/>
    <x v="0"/>
    <x v="0"/>
    <x v="0"/>
    <x v="0"/>
    <s v="Direcção de Obras"/>
    <x v="0"/>
    <x v="0"/>
    <x v="0"/>
    <x v="0"/>
    <x v="0"/>
    <x v="0"/>
    <x v="0"/>
    <s v="000160"/>
    <x v="0"/>
    <x v="0"/>
    <x v="1"/>
    <x v="0"/>
    <s v="Pagamento de salário referente a 01-2022"/>
  </r>
  <r>
    <x v="1"/>
    <n v="0"/>
    <n v="0"/>
    <n v="0"/>
    <n v="7121"/>
    <x v="4583"/>
    <x v="0"/>
    <x v="1"/>
    <x v="0"/>
    <s v="03.16.11"/>
    <x v="61"/>
    <x v="0"/>
    <x v="5"/>
    <s v="Direcção de Obras"/>
    <s v="03.16.11"/>
    <s v="Direcção de Obras"/>
    <s v="03.16.11"/>
    <x v="17"/>
    <x v="0"/>
    <x v="1"/>
    <x v="1"/>
    <x v="1"/>
    <x v="0"/>
    <x v="2"/>
    <x v="0"/>
    <x v="4"/>
    <s v="2022-01-27"/>
    <x v="1"/>
    <n v="7121"/>
    <x v="0"/>
    <m/>
    <x v="0"/>
    <m/>
    <x v="3"/>
    <n v="100474696"/>
    <x v="0"/>
    <x v="1"/>
    <s v="Direcção de Obras"/>
    <s v="ORI"/>
    <x v="0"/>
    <m/>
    <x v="0"/>
    <x v="0"/>
    <x v="0"/>
    <x v="0"/>
    <x v="0"/>
    <x v="0"/>
    <x v="0"/>
    <x v="0"/>
    <x v="0"/>
    <x v="0"/>
    <x v="0"/>
    <s v="Direcção de Obras"/>
    <x v="0"/>
    <x v="0"/>
    <x v="0"/>
    <x v="0"/>
    <x v="0"/>
    <x v="0"/>
    <x v="0"/>
    <s v="000160"/>
    <x v="0"/>
    <x v="0"/>
    <x v="1"/>
    <x v="0"/>
    <s v="Pagamento de salário referente a 01-2022"/>
  </r>
  <r>
    <x v="1"/>
    <n v="0"/>
    <n v="0"/>
    <n v="0"/>
    <n v="34"/>
    <x v="4583"/>
    <x v="0"/>
    <x v="1"/>
    <x v="0"/>
    <s v="03.16.11"/>
    <x v="61"/>
    <x v="0"/>
    <x v="5"/>
    <s v="Direcção de Obras"/>
    <s v="03.16.11"/>
    <s v="Direcção de Obras"/>
    <s v="03.16.11"/>
    <x v="13"/>
    <x v="0"/>
    <x v="1"/>
    <x v="5"/>
    <x v="0"/>
    <x v="0"/>
    <x v="2"/>
    <x v="0"/>
    <x v="4"/>
    <s v="2022-01-27"/>
    <x v="1"/>
    <n v="34"/>
    <x v="0"/>
    <m/>
    <x v="0"/>
    <m/>
    <x v="21"/>
    <n v="100474708"/>
    <x v="0"/>
    <x v="2"/>
    <s v="Direcção de Obras"/>
    <s v="ORI"/>
    <x v="0"/>
    <m/>
    <x v="0"/>
    <x v="0"/>
    <x v="0"/>
    <x v="0"/>
    <x v="0"/>
    <x v="0"/>
    <x v="0"/>
    <x v="1"/>
    <x v="0"/>
    <x v="0"/>
    <x v="0"/>
    <s v="Direcção de Obras"/>
    <x v="0"/>
    <x v="0"/>
    <x v="0"/>
    <x v="0"/>
    <x v="0"/>
    <x v="0"/>
    <x v="0"/>
    <s v="000160"/>
    <x v="0"/>
    <x v="0"/>
    <x v="2"/>
    <x v="0"/>
    <s v="Pagamento de salário referente a 01-2022"/>
  </r>
  <r>
    <x v="1"/>
    <n v="0"/>
    <n v="0"/>
    <n v="0"/>
    <n v="49"/>
    <x v="4583"/>
    <x v="0"/>
    <x v="1"/>
    <x v="0"/>
    <s v="03.16.11"/>
    <x v="61"/>
    <x v="0"/>
    <x v="5"/>
    <s v="Direcção de Obras"/>
    <s v="03.16.11"/>
    <s v="Direcção de Obras"/>
    <s v="03.16.11"/>
    <x v="60"/>
    <x v="0"/>
    <x v="1"/>
    <x v="1"/>
    <x v="0"/>
    <x v="0"/>
    <x v="2"/>
    <x v="0"/>
    <x v="4"/>
    <s v="2022-01-27"/>
    <x v="1"/>
    <n v="49"/>
    <x v="0"/>
    <m/>
    <x v="0"/>
    <m/>
    <x v="21"/>
    <n v="100474708"/>
    <x v="0"/>
    <x v="2"/>
    <s v="Direcção de Obras"/>
    <s v="ORI"/>
    <x v="0"/>
    <m/>
    <x v="0"/>
    <x v="0"/>
    <x v="0"/>
    <x v="0"/>
    <x v="0"/>
    <x v="0"/>
    <x v="0"/>
    <x v="0"/>
    <x v="0"/>
    <x v="0"/>
    <x v="0"/>
    <s v="Direcção de Obras"/>
    <x v="0"/>
    <x v="0"/>
    <x v="0"/>
    <x v="0"/>
    <x v="0"/>
    <x v="0"/>
    <x v="0"/>
    <s v="000160"/>
    <x v="0"/>
    <x v="0"/>
    <x v="2"/>
    <x v="0"/>
    <s v="Pagamento de salário referente a 01-2022"/>
  </r>
  <r>
    <x v="1"/>
    <n v="0"/>
    <n v="0"/>
    <n v="0"/>
    <n v="1"/>
    <x v="4583"/>
    <x v="0"/>
    <x v="1"/>
    <x v="0"/>
    <s v="03.16.11"/>
    <x v="61"/>
    <x v="0"/>
    <x v="5"/>
    <s v="Direcção de Obras"/>
    <s v="03.16.11"/>
    <s v="Direcção de Obras"/>
    <s v="03.16.11"/>
    <x v="14"/>
    <x v="0"/>
    <x v="1"/>
    <x v="1"/>
    <x v="0"/>
    <x v="0"/>
    <x v="2"/>
    <x v="0"/>
    <x v="4"/>
    <s v="2022-01-27"/>
    <x v="1"/>
    <n v="1"/>
    <x v="0"/>
    <m/>
    <x v="0"/>
    <m/>
    <x v="21"/>
    <n v="100474708"/>
    <x v="0"/>
    <x v="2"/>
    <s v="Direcção de Obras"/>
    <s v="ORI"/>
    <x v="0"/>
    <m/>
    <x v="0"/>
    <x v="0"/>
    <x v="0"/>
    <x v="0"/>
    <x v="0"/>
    <x v="0"/>
    <x v="0"/>
    <x v="0"/>
    <x v="0"/>
    <x v="0"/>
    <x v="0"/>
    <s v="Direcção de Obras"/>
    <x v="0"/>
    <x v="0"/>
    <x v="0"/>
    <x v="0"/>
    <x v="0"/>
    <x v="0"/>
    <x v="0"/>
    <s v="000160"/>
    <x v="0"/>
    <x v="0"/>
    <x v="2"/>
    <x v="0"/>
    <s v="Pagamento de salário referente a 01-2022"/>
  </r>
  <r>
    <x v="1"/>
    <n v="0"/>
    <n v="0"/>
    <n v="0"/>
    <n v="888"/>
    <x v="4583"/>
    <x v="0"/>
    <x v="1"/>
    <x v="0"/>
    <s v="03.16.11"/>
    <x v="61"/>
    <x v="0"/>
    <x v="5"/>
    <s v="Direcção de Obras"/>
    <s v="03.16.11"/>
    <s v="Direcção de Obras"/>
    <s v="03.16.11"/>
    <x v="15"/>
    <x v="0"/>
    <x v="1"/>
    <x v="1"/>
    <x v="1"/>
    <x v="0"/>
    <x v="2"/>
    <x v="0"/>
    <x v="4"/>
    <s v="2022-01-27"/>
    <x v="1"/>
    <n v="888"/>
    <x v="0"/>
    <m/>
    <x v="0"/>
    <m/>
    <x v="21"/>
    <n v="100474708"/>
    <x v="0"/>
    <x v="2"/>
    <s v="Direcção de Obras"/>
    <s v="ORI"/>
    <x v="0"/>
    <m/>
    <x v="0"/>
    <x v="0"/>
    <x v="0"/>
    <x v="0"/>
    <x v="0"/>
    <x v="0"/>
    <x v="0"/>
    <x v="0"/>
    <x v="0"/>
    <x v="0"/>
    <x v="0"/>
    <s v="Direcção de Obras"/>
    <x v="0"/>
    <x v="0"/>
    <x v="0"/>
    <x v="0"/>
    <x v="0"/>
    <x v="0"/>
    <x v="0"/>
    <s v="000160"/>
    <x v="0"/>
    <x v="0"/>
    <x v="2"/>
    <x v="0"/>
    <s v="Pagamento de salário referente a 01-2022"/>
  </r>
  <r>
    <x v="1"/>
    <n v="0"/>
    <n v="0"/>
    <n v="0"/>
    <n v="689"/>
    <x v="4583"/>
    <x v="0"/>
    <x v="1"/>
    <x v="0"/>
    <s v="03.16.11"/>
    <x v="61"/>
    <x v="0"/>
    <x v="5"/>
    <s v="Direcção de Obras"/>
    <s v="03.16.11"/>
    <s v="Direcção de Obras"/>
    <s v="03.16.11"/>
    <x v="16"/>
    <x v="0"/>
    <x v="1"/>
    <x v="1"/>
    <x v="1"/>
    <x v="0"/>
    <x v="2"/>
    <x v="0"/>
    <x v="4"/>
    <s v="2022-01-27"/>
    <x v="1"/>
    <n v="689"/>
    <x v="0"/>
    <m/>
    <x v="0"/>
    <m/>
    <x v="21"/>
    <n v="100474708"/>
    <x v="0"/>
    <x v="2"/>
    <s v="Direcção de Obras"/>
    <s v="ORI"/>
    <x v="0"/>
    <m/>
    <x v="0"/>
    <x v="0"/>
    <x v="0"/>
    <x v="0"/>
    <x v="0"/>
    <x v="0"/>
    <x v="0"/>
    <x v="0"/>
    <x v="0"/>
    <x v="0"/>
    <x v="0"/>
    <s v="Direcção de Obras"/>
    <x v="0"/>
    <x v="0"/>
    <x v="0"/>
    <x v="0"/>
    <x v="0"/>
    <x v="0"/>
    <x v="0"/>
    <s v="000160"/>
    <x v="0"/>
    <x v="0"/>
    <x v="2"/>
    <x v="0"/>
    <s v="Pagamento de salário referente a 01-2022"/>
  </r>
  <r>
    <x v="1"/>
    <n v="0"/>
    <n v="0"/>
    <n v="0"/>
    <n v="339"/>
    <x v="4583"/>
    <x v="0"/>
    <x v="1"/>
    <x v="0"/>
    <s v="03.16.11"/>
    <x v="61"/>
    <x v="0"/>
    <x v="5"/>
    <s v="Direcção de Obras"/>
    <s v="03.16.11"/>
    <s v="Direcção de Obras"/>
    <s v="03.16.11"/>
    <x v="17"/>
    <x v="0"/>
    <x v="1"/>
    <x v="1"/>
    <x v="1"/>
    <x v="0"/>
    <x v="2"/>
    <x v="0"/>
    <x v="4"/>
    <s v="2022-01-27"/>
    <x v="1"/>
    <n v="339"/>
    <x v="0"/>
    <m/>
    <x v="0"/>
    <m/>
    <x v="21"/>
    <n v="100474708"/>
    <x v="0"/>
    <x v="2"/>
    <s v="Direcção de Obras"/>
    <s v="ORI"/>
    <x v="0"/>
    <m/>
    <x v="0"/>
    <x v="0"/>
    <x v="0"/>
    <x v="0"/>
    <x v="0"/>
    <x v="0"/>
    <x v="0"/>
    <x v="0"/>
    <x v="0"/>
    <x v="0"/>
    <x v="0"/>
    <s v="Direcção de Obras"/>
    <x v="0"/>
    <x v="0"/>
    <x v="0"/>
    <x v="0"/>
    <x v="0"/>
    <x v="0"/>
    <x v="0"/>
    <s v="000160"/>
    <x v="0"/>
    <x v="0"/>
    <x v="2"/>
    <x v="0"/>
    <s v="Pagamento de salário referente a 01-2022"/>
  </r>
  <r>
    <x v="1"/>
    <n v="0"/>
    <n v="0"/>
    <n v="0"/>
    <n v="10606"/>
    <x v="4583"/>
    <x v="0"/>
    <x v="1"/>
    <x v="0"/>
    <s v="03.16.11"/>
    <x v="61"/>
    <x v="0"/>
    <x v="5"/>
    <s v="Direcção de Obras"/>
    <s v="03.16.11"/>
    <s v="Direcção de Obras"/>
    <s v="03.16.11"/>
    <x v="13"/>
    <x v="0"/>
    <x v="1"/>
    <x v="5"/>
    <x v="0"/>
    <x v="0"/>
    <x v="2"/>
    <x v="0"/>
    <x v="4"/>
    <s v="2022-01-27"/>
    <x v="1"/>
    <n v="10606"/>
    <x v="0"/>
    <m/>
    <x v="0"/>
    <m/>
    <x v="22"/>
    <n v="100474693"/>
    <x v="0"/>
    <x v="0"/>
    <s v="Direcção de Obras"/>
    <s v="ORI"/>
    <x v="0"/>
    <m/>
    <x v="0"/>
    <x v="0"/>
    <x v="0"/>
    <x v="0"/>
    <x v="0"/>
    <x v="0"/>
    <x v="0"/>
    <x v="1"/>
    <x v="0"/>
    <x v="0"/>
    <x v="0"/>
    <s v="Direcção de Obras"/>
    <x v="0"/>
    <x v="0"/>
    <x v="0"/>
    <x v="0"/>
    <x v="0"/>
    <x v="0"/>
    <x v="0"/>
    <s v="000160"/>
    <x v="0"/>
    <x v="0"/>
    <x v="0"/>
    <x v="0"/>
    <s v="Pagamento de salário referente a 01-2022"/>
  </r>
  <r>
    <x v="1"/>
    <n v="0"/>
    <n v="0"/>
    <n v="0"/>
    <n v="15361"/>
    <x v="4583"/>
    <x v="0"/>
    <x v="1"/>
    <x v="0"/>
    <s v="03.16.11"/>
    <x v="61"/>
    <x v="0"/>
    <x v="5"/>
    <s v="Direcção de Obras"/>
    <s v="03.16.11"/>
    <s v="Direcção de Obras"/>
    <s v="03.16.11"/>
    <x v="60"/>
    <x v="0"/>
    <x v="1"/>
    <x v="1"/>
    <x v="0"/>
    <x v="0"/>
    <x v="2"/>
    <x v="0"/>
    <x v="4"/>
    <s v="2022-01-27"/>
    <x v="1"/>
    <n v="15361"/>
    <x v="0"/>
    <m/>
    <x v="0"/>
    <m/>
    <x v="22"/>
    <n v="100474693"/>
    <x v="0"/>
    <x v="0"/>
    <s v="Direcção de Obras"/>
    <s v="ORI"/>
    <x v="0"/>
    <m/>
    <x v="0"/>
    <x v="0"/>
    <x v="0"/>
    <x v="0"/>
    <x v="0"/>
    <x v="0"/>
    <x v="0"/>
    <x v="0"/>
    <x v="0"/>
    <x v="0"/>
    <x v="0"/>
    <s v="Direcção de Obras"/>
    <x v="0"/>
    <x v="0"/>
    <x v="0"/>
    <x v="0"/>
    <x v="0"/>
    <x v="0"/>
    <x v="0"/>
    <s v="000160"/>
    <x v="0"/>
    <x v="0"/>
    <x v="0"/>
    <x v="0"/>
    <s v="Pagamento de salário referente a 01-2022"/>
  </r>
  <r>
    <x v="1"/>
    <n v="0"/>
    <n v="0"/>
    <n v="0"/>
    <n v="345"/>
    <x v="4583"/>
    <x v="0"/>
    <x v="1"/>
    <x v="0"/>
    <s v="03.16.11"/>
    <x v="61"/>
    <x v="0"/>
    <x v="5"/>
    <s v="Direcção de Obras"/>
    <s v="03.16.11"/>
    <s v="Direcção de Obras"/>
    <s v="03.16.11"/>
    <x v="14"/>
    <x v="0"/>
    <x v="1"/>
    <x v="1"/>
    <x v="0"/>
    <x v="0"/>
    <x v="2"/>
    <x v="0"/>
    <x v="4"/>
    <s v="2022-01-27"/>
    <x v="1"/>
    <n v="345"/>
    <x v="0"/>
    <m/>
    <x v="0"/>
    <m/>
    <x v="22"/>
    <n v="100474693"/>
    <x v="0"/>
    <x v="0"/>
    <s v="Direcção de Obras"/>
    <s v="ORI"/>
    <x v="0"/>
    <m/>
    <x v="0"/>
    <x v="0"/>
    <x v="0"/>
    <x v="0"/>
    <x v="0"/>
    <x v="0"/>
    <x v="0"/>
    <x v="0"/>
    <x v="0"/>
    <x v="0"/>
    <x v="0"/>
    <s v="Direcção de Obras"/>
    <x v="0"/>
    <x v="0"/>
    <x v="0"/>
    <x v="0"/>
    <x v="0"/>
    <x v="0"/>
    <x v="0"/>
    <s v="000160"/>
    <x v="0"/>
    <x v="0"/>
    <x v="0"/>
    <x v="0"/>
    <s v="Pagamento de salário referente a 01-2022"/>
  </r>
  <r>
    <x v="1"/>
    <n v="0"/>
    <n v="0"/>
    <n v="0"/>
    <n v="275054"/>
    <x v="4583"/>
    <x v="0"/>
    <x v="1"/>
    <x v="0"/>
    <s v="03.16.11"/>
    <x v="61"/>
    <x v="0"/>
    <x v="5"/>
    <s v="Direcção de Obras"/>
    <s v="03.16.11"/>
    <s v="Direcção de Obras"/>
    <s v="03.16.11"/>
    <x v="15"/>
    <x v="0"/>
    <x v="1"/>
    <x v="1"/>
    <x v="1"/>
    <x v="0"/>
    <x v="2"/>
    <x v="0"/>
    <x v="4"/>
    <s v="2022-01-27"/>
    <x v="1"/>
    <n v="275054"/>
    <x v="0"/>
    <m/>
    <x v="0"/>
    <m/>
    <x v="22"/>
    <n v="100474693"/>
    <x v="0"/>
    <x v="0"/>
    <s v="Direcção de Obras"/>
    <s v="ORI"/>
    <x v="0"/>
    <m/>
    <x v="0"/>
    <x v="0"/>
    <x v="0"/>
    <x v="0"/>
    <x v="0"/>
    <x v="0"/>
    <x v="0"/>
    <x v="0"/>
    <x v="0"/>
    <x v="0"/>
    <x v="0"/>
    <s v="Direcção de Obras"/>
    <x v="0"/>
    <x v="0"/>
    <x v="0"/>
    <x v="0"/>
    <x v="0"/>
    <x v="0"/>
    <x v="0"/>
    <s v="000160"/>
    <x v="0"/>
    <x v="0"/>
    <x v="0"/>
    <x v="0"/>
    <s v="Pagamento de salário referente a 01-2022"/>
  </r>
  <r>
    <x v="1"/>
    <n v="0"/>
    <n v="0"/>
    <n v="0"/>
    <n v="213399"/>
    <x v="4583"/>
    <x v="0"/>
    <x v="1"/>
    <x v="0"/>
    <s v="03.16.11"/>
    <x v="61"/>
    <x v="0"/>
    <x v="5"/>
    <s v="Direcção de Obras"/>
    <s v="03.16.11"/>
    <s v="Direcção de Obras"/>
    <s v="03.16.11"/>
    <x v="16"/>
    <x v="0"/>
    <x v="1"/>
    <x v="1"/>
    <x v="1"/>
    <x v="0"/>
    <x v="2"/>
    <x v="0"/>
    <x v="4"/>
    <s v="2022-01-27"/>
    <x v="1"/>
    <n v="213399"/>
    <x v="0"/>
    <m/>
    <x v="0"/>
    <m/>
    <x v="22"/>
    <n v="100474693"/>
    <x v="0"/>
    <x v="0"/>
    <s v="Direcção de Obras"/>
    <s v="ORI"/>
    <x v="0"/>
    <m/>
    <x v="0"/>
    <x v="0"/>
    <x v="0"/>
    <x v="0"/>
    <x v="0"/>
    <x v="0"/>
    <x v="0"/>
    <x v="0"/>
    <x v="0"/>
    <x v="0"/>
    <x v="0"/>
    <s v="Direcção de Obras"/>
    <x v="0"/>
    <x v="0"/>
    <x v="0"/>
    <x v="0"/>
    <x v="0"/>
    <x v="0"/>
    <x v="0"/>
    <s v="000160"/>
    <x v="0"/>
    <x v="0"/>
    <x v="0"/>
    <x v="0"/>
    <s v="Pagamento de salário referente a 01-2022"/>
  </r>
  <r>
    <x v="1"/>
    <n v="0"/>
    <n v="0"/>
    <n v="0"/>
    <n v="104651"/>
    <x v="4583"/>
    <x v="0"/>
    <x v="1"/>
    <x v="0"/>
    <s v="03.16.11"/>
    <x v="61"/>
    <x v="0"/>
    <x v="5"/>
    <s v="Direcção de Obras"/>
    <s v="03.16.11"/>
    <s v="Direcção de Obras"/>
    <s v="03.16.11"/>
    <x v="17"/>
    <x v="0"/>
    <x v="1"/>
    <x v="1"/>
    <x v="1"/>
    <x v="0"/>
    <x v="2"/>
    <x v="0"/>
    <x v="4"/>
    <s v="2022-01-27"/>
    <x v="1"/>
    <n v="104651"/>
    <x v="0"/>
    <m/>
    <x v="0"/>
    <m/>
    <x v="22"/>
    <n v="100474693"/>
    <x v="0"/>
    <x v="0"/>
    <s v="Direcção de Obras"/>
    <s v="ORI"/>
    <x v="0"/>
    <m/>
    <x v="0"/>
    <x v="0"/>
    <x v="0"/>
    <x v="0"/>
    <x v="0"/>
    <x v="0"/>
    <x v="0"/>
    <x v="0"/>
    <x v="0"/>
    <x v="0"/>
    <x v="0"/>
    <s v="Direcção de Obras"/>
    <x v="0"/>
    <x v="0"/>
    <x v="0"/>
    <x v="0"/>
    <x v="0"/>
    <x v="0"/>
    <x v="0"/>
    <s v="000160"/>
    <x v="0"/>
    <x v="0"/>
    <x v="0"/>
    <x v="0"/>
    <s v="Pagamento de salário referente a 01-2022"/>
  </r>
  <r>
    <x v="0"/>
    <n v="0"/>
    <n v="0"/>
    <n v="0"/>
    <n v="102000"/>
    <x v="4584"/>
    <x v="0"/>
    <x v="1"/>
    <x v="0"/>
    <s v="01.28.01.08"/>
    <x v="30"/>
    <x v="5"/>
    <x v="6"/>
    <s v="Habitação Social"/>
    <s v="01.28.01"/>
    <s v="Habitação Social"/>
    <s v="01.28.01"/>
    <x v="1"/>
    <x v="0"/>
    <x v="1"/>
    <x v="1"/>
    <x v="0"/>
    <x v="1"/>
    <x v="1"/>
    <x v="0"/>
    <x v="4"/>
    <s v="2022-01-28"/>
    <x v="1"/>
    <n v="102000"/>
    <x v="0"/>
    <m/>
    <x v="0"/>
    <m/>
    <x v="356"/>
    <n v="100478964"/>
    <x v="0"/>
    <x v="0"/>
    <s v="Habitações Sociais"/>
    <s v="ORI"/>
    <x v="0"/>
    <s v="HS"/>
    <x v="0"/>
    <x v="0"/>
    <x v="0"/>
    <x v="0"/>
    <x v="0"/>
    <x v="0"/>
    <x v="0"/>
    <x v="1"/>
    <x v="0"/>
    <x v="0"/>
    <x v="0"/>
    <s v="Habitações Sociais"/>
    <x v="0"/>
    <x v="0"/>
    <x v="0"/>
    <x v="0"/>
    <x v="1"/>
    <x v="0"/>
    <x v="0"/>
    <s v="000151"/>
    <x v="0"/>
    <x v="0"/>
    <x v="0"/>
    <x v="0"/>
    <s v="Pagamento a favor do Sr. José Almeida Carpintaria, Comércio e Marcenaria, referente a confecionamento de 4 portas e janelas para habitação da Srº. Claudina Borges, conforme documento em anexo."/>
  </r>
  <r>
    <x v="1"/>
    <n v="0"/>
    <n v="0"/>
    <n v="0"/>
    <n v="3750"/>
    <x v="4585"/>
    <x v="0"/>
    <x v="1"/>
    <x v="0"/>
    <s v="03.16.15"/>
    <x v="6"/>
    <x v="0"/>
    <x v="5"/>
    <s v="Direção Financeira"/>
    <s v="03.16.15"/>
    <s v="Direção Financeira"/>
    <s v="03.16.15"/>
    <x v="53"/>
    <x v="0"/>
    <x v="1"/>
    <x v="5"/>
    <x v="0"/>
    <x v="0"/>
    <x v="2"/>
    <x v="0"/>
    <x v="5"/>
    <s v="2022-02-14"/>
    <x v="1"/>
    <n v="3750"/>
    <x v="0"/>
    <m/>
    <x v="0"/>
    <m/>
    <x v="3"/>
    <n v="100474696"/>
    <x v="0"/>
    <x v="1"/>
    <s v="Direção Financeira"/>
    <s v="ORI"/>
    <x v="0"/>
    <m/>
    <x v="0"/>
    <x v="0"/>
    <x v="0"/>
    <x v="0"/>
    <x v="0"/>
    <x v="0"/>
    <x v="0"/>
    <x v="0"/>
    <x v="0"/>
    <x v="0"/>
    <x v="0"/>
    <s v="Direção Financeira"/>
    <x v="0"/>
    <x v="0"/>
    <x v="0"/>
    <x v="0"/>
    <x v="0"/>
    <x v="0"/>
    <x v="0"/>
    <s v="000260"/>
    <x v="0"/>
    <x v="0"/>
    <x v="1"/>
    <x v="0"/>
    <s v="Pagamento a favor do Sr. Nilton Cesar Furtado de Pina, referente a prestaçao de serviço de pintura da Escola do Mar situado em Achada Pizarra, conforme anexo."/>
  </r>
  <r>
    <x v="1"/>
    <n v="0"/>
    <n v="0"/>
    <n v="0"/>
    <n v="21250"/>
    <x v="4585"/>
    <x v="0"/>
    <x v="1"/>
    <x v="0"/>
    <s v="03.16.15"/>
    <x v="6"/>
    <x v="0"/>
    <x v="5"/>
    <s v="Direção Financeira"/>
    <s v="03.16.15"/>
    <s v="Direção Financeira"/>
    <s v="03.16.15"/>
    <x v="53"/>
    <x v="0"/>
    <x v="1"/>
    <x v="5"/>
    <x v="0"/>
    <x v="0"/>
    <x v="2"/>
    <x v="0"/>
    <x v="5"/>
    <s v="2022-02-14"/>
    <x v="1"/>
    <n v="21250"/>
    <x v="0"/>
    <m/>
    <x v="0"/>
    <m/>
    <x v="548"/>
    <n v="100477314"/>
    <x v="0"/>
    <x v="0"/>
    <s v="Direção Financeira"/>
    <s v="ORI"/>
    <x v="0"/>
    <m/>
    <x v="0"/>
    <x v="0"/>
    <x v="0"/>
    <x v="0"/>
    <x v="0"/>
    <x v="0"/>
    <x v="0"/>
    <x v="0"/>
    <x v="0"/>
    <x v="0"/>
    <x v="0"/>
    <s v="Direção Financeira"/>
    <x v="0"/>
    <x v="0"/>
    <x v="0"/>
    <x v="0"/>
    <x v="0"/>
    <x v="0"/>
    <x v="0"/>
    <s v="000260"/>
    <x v="0"/>
    <x v="0"/>
    <x v="0"/>
    <x v="0"/>
    <s v="Pagamento a favor do Sr. Nilton Cesar Furtado de Pina, referente a prestaçao de serviço de pintura da Escola do Mar situado em Achada Pizarra, conforme anexo."/>
  </r>
  <r>
    <x v="1"/>
    <n v="0"/>
    <n v="0"/>
    <n v="0"/>
    <n v="12930"/>
    <x v="4586"/>
    <x v="0"/>
    <x v="1"/>
    <x v="0"/>
    <s v="03.16.15"/>
    <x v="6"/>
    <x v="0"/>
    <x v="5"/>
    <s v="Direção Financeira"/>
    <s v="03.16.15"/>
    <s v="Direção Financeira"/>
    <s v="03.16.15"/>
    <x v="53"/>
    <x v="0"/>
    <x v="1"/>
    <x v="5"/>
    <x v="0"/>
    <x v="0"/>
    <x v="2"/>
    <x v="0"/>
    <x v="5"/>
    <s v="2022-02-14"/>
    <x v="1"/>
    <n v="12930"/>
    <x v="0"/>
    <m/>
    <x v="0"/>
    <m/>
    <x v="25"/>
    <n v="100478968"/>
    <x v="0"/>
    <x v="0"/>
    <s v="Direção Financeira"/>
    <s v="ORI"/>
    <x v="0"/>
    <m/>
    <x v="0"/>
    <x v="0"/>
    <x v="0"/>
    <x v="0"/>
    <x v="0"/>
    <x v="0"/>
    <x v="0"/>
    <x v="0"/>
    <x v="0"/>
    <x v="0"/>
    <x v="0"/>
    <s v="Direção Financeira"/>
    <x v="0"/>
    <x v="0"/>
    <x v="0"/>
    <x v="0"/>
    <x v="0"/>
    <x v="0"/>
    <x v="0"/>
    <s v="000257"/>
    <x v="0"/>
    <x v="0"/>
    <x v="0"/>
    <x v="0"/>
    <s v="Pagamento a favor da churrasqueira Martins, pela refeição servida no âmbito do terceiro encontro dos vereadores do desporto de Santiago norte, conforme doc em anexo."/>
  </r>
  <r>
    <x v="1"/>
    <n v="0"/>
    <n v="0"/>
    <n v="0"/>
    <n v="120"/>
    <x v="4587"/>
    <x v="0"/>
    <x v="1"/>
    <x v="0"/>
    <s v="03.16.17"/>
    <x v="49"/>
    <x v="0"/>
    <x v="5"/>
    <s v="Direção Proteção Civil"/>
    <s v="03.16.17"/>
    <s v="Direção Proteção Civil"/>
    <s v="03.16.17"/>
    <x v="60"/>
    <x v="0"/>
    <x v="1"/>
    <x v="1"/>
    <x v="0"/>
    <x v="0"/>
    <x v="2"/>
    <x v="0"/>
    <x v="5"/>
    <s v="2022-02-17"/>
    <x v="1"/>
    <n v="120"/>
    <x v="0"/>
    <m/>
    <x v="0"/>
    <m/>
    <x v="3"/>
    <n v="100474696"/>
    <x v="0"/>
    <x v="1"/>
    <s v="Direção Proteção Civil"/>
    <s v="ORI"/>
    <x v="0"/>
    <m/>
    <x v="0"/>
    <x v="0"/>
    <x v="0"/>
    <x v="0"/>
    <x v="0"/>
    <x v="0"/>
    <x v="0"/>
    <x v="0"/>
    <x v="0"/>
    <x v="0"/>
    <x v="0"/>
    <s v="Direção Proteção Civil"/>
    <x v="0"/>
    <x v="0"/>
    <x v="0"/>
    <x v="0"/>
    <x v="0"/>
    <x v="0"/>
    <x v="0"/>
    <s v="000000"/>
    <x v="0"/>
    <x v="0"/>
    <x v="1"/>
    <x v="0"/>
    <s v="Pagamento de salário referente a 02-2022"/>
  </r>
  <r>
    <x v="1"/>
    <n v="0"/>
    <n v="0"/>
    <n v="0"/>
    <n v="139"/>
    <x v="4587"/>
    <x v="0"/>
    <x v="1"/>
    <x v="0"/>
    <s v="03.16.17"/>
    <x v="49"/>
    <x v="0"/>
    <x v="5"/>
    <s v="Direção Proteção Civil"/>
    <s v="03.16.17"/>
    <s v="Direção Proteção Civil"/>
    <s v="03.16.17"/>
    <x v="62"/>
    <x v="0"/>
    <x v="1"/>
    <x v="1"/>
    <x v="0"/>
    <x v="0"/>
    <x v="2"/>
    <x v="0"/>
    <x v="5"/>
    <s v="2022-02-17"/>
    <x v="1"/>
    <n v="139"/>
    <x v="0"/>
    <m/>
    <x v="0"/>
    <m/>
    <x v="3"/>
    <n v="100474696"/>
    <x v="0"/>
    <x v="1"/>
    <s v="Direção Proteção Civil"/>
    <s v="ORI"/>
    <x v="0"/>
    <m/>
    <x v="0"/>
    <x v="0"/>
    <x v="0"/>
    <x v="0"/>
    <x v="0"/>
    <x v="0"/>
    <x v="0"/>
    <x v="1"/>
    <x v="0"/>
    <x v="0"/>
    <x v="0"/>
    <s v="Direção Proteção Civil"/>
    <x v="0"/>
    <x v="0"/>
    <x v="0"/>
    <x v="0"/>
    <x v="0"/>
    <x v="0"/>
    <x v="0"/>
    <s v="000000"/>
    <x v="0"/>
    <x v="0"/>
    <x v="1"/>
    <x v="0"/>
    <s v="Pagamento de salário referente a 02-2022"/>
  </r>
  <r>
    <x v="1"/>
    <n v="0"/>
    <n v="0"/>
    <n v="0"/>
    <n v="625"/>
    <x v="4587"/>
    <x v="0"/>
    <x v="1"/>
    <x v="0"/>
    <s v="03.16.17"/>
    <x v="49"/>
    <x v="0"/>
    <x v="5"/>
    <s v="Direção Proteção Civil"/>
    <s v="03.16.17"/>
    <s v="Direção Proteção Civil"/>
    <s v="03.16.17"/>
    <x v="15"/>
    <x v="0"/>
    <x v="1"/>
    <x v="1"/>
    <x v="1"/>
    <x v="0"/>
    <x v="2"/>
    <x v="0"/>
    <x v="5"/>
    <s v="2022-02-17"/>
    <x v="1"/>
    <n v="625"/>
    <x v="0"/>
    <m/>
    <x v="0"/>
    <m/>
    <x v="3"/>
    <n v="100474696"/>
    <x v="0"/>
    <x v="1"/>
    <s v="Direção Proteção Civil"/>
    <s v="ORI"/>
    <x v="0"/>
    <m/>
    <x v="0"/>
    <x v="0"/>
    <x v="0"/>
    <x v="0"/>
    <x v="0"/>
    <x v="0"/>
    <x v="0"/>
    <x v="0"/>
    <x v="0"/>
    <x v="0"/>
    <x v="0"/>
    <s v="Direção Proteção Civil"/>
    <x v="0"/>
    <x v="0"/>
    <x v="0"/>
    <x v="0"/>
    <x v="0"/>
    <x v="0"/>
    <x v="0"/>
    <s v="000000"/>
    <x v="0"/>
    <x v="0"/>
    <x v="1"/>
    <x v="0"/>
    <s v="Pagamento de salário referente a 02-2022"/>
  </r>
  <r>
    <x v="1"/>
    <n v="0"/>
    <n v="0"/>
    <n v="0"/>
    <n v="1255"/>
    <x v="4587"/>
    <x v="0"/>
    <x v="1"/>
    <x v="0"/>
    <s v="03.16.17"/>
    <x v="49"/>
    <x v="0"/>
    <x v="5"/>
    <s v="Direção Proteção Civil"/>
    <s v="03.16.17"/>
    <s v="Direção Proteção Civil"/>
    <s v="03.16.17"/>
    <x v="60"/>
    <x v="0"/>
    <x v="1"/>
    <x v="1"/>
    <x v="0"/>
    <x v="0"/>
    <x v="2"/>
    <x v="0"/>
    <x v="5"/>
    <s v="2022-02-17"/>
    <x v="1"/>
    <n v="1255"/>
    <x v="0"/>
    <m/>
    <x v="0"/>
    <m/>
    <x v="33"/>
    <n v="100474706"/>
    <x v="0"/>
    <x v="6"/>
    <s v="Direção Proteção Civil"/>
    <s v="ORI"/>
    <x v="0"/>
    <m/>
    <x v="0"/>
    <x v="0"/>
    <x v="0"/>
    <x v="0"/>
    <x v="0"/>
    <x v="0"/>
    <x v="0"/>
    <x v="0"/>
    <x v="0"/>
    <x v="0"/>
    <x v="0"/>
    <s v="Direção Proteção Civil"/>
    <x v="0"/>
    <x v="0"/>
    <x v="0"/>
    <x v="0"/>
    <x v="0"/>
    <x v="0"/>
    <x v="0"/>
    <s v="000000"/>
    <x v="0"/>
    <x v="0"/>
    <x v="6"/>
    <x v="0"/>
    <s v="Pagamento de salário referente a 02-2022"/>
  </r>
  <r>
    <x v="1"/>
    <n v="0"/>
    <n v="0"/>
    <n v="0"/>
    <n v="1449"/>
    <x v="4587"/>
    <x v="0"/>
    <x v="1"/>
    <x v="0"/>
    <s v="03.16.17"/>
    <x v="49"/>
    <x v="0"/>
    <x v="5"/>
    <s v="Direção Proteção Civil"/>
    <s v="03.16.17"/>
    <s v="Direção Proteção Civil"/>
    <s v="03.16.17"/>
    <x v="62"/>
    <x v="0"/>
    <x v="1"/>
    <x v="1"/>
    <x v="0"/>
    <x v="0"/>
    <x v="2"/>
    <x v="0"/>
    <x v="5"/>
    <s v="2022-02-17"/>
    <x v="1"/>
    <n v="1449"/>
    <x v="0"/>
    <m/>
    <x v="0"/>
    <m/>
    <x v="33"/>
    <n v="100474706"/>
    <x v="0"/>
    <x v="6"/>
    <s v="Direção Proteção Civil"/>
    <s v="ORI"/>
    <x v="0"/>
    <m/>
    <x v="0"/>
    <x v="0"/>
    <x v="0"/>
    <x v="0"/>
    <x v="0"/>
    <x v="0"/>
    <x v="0"/>
    <x v="1"/>
    <x v="0"/>
    <x v="0"/>
    <x v="0"/>
    <s v="Direção Proteção Civil"/>
    <x v="0"/>
    <x v="0"/>
    <x v="0"/>
    <x v="0"/>
    <x v="0"/>
    <x v="0"/>
    <x v="0"/>
    <s v="000000"/>
    <x v="0"/>
    <x v="0"/>
    <x v="6"/>
    <x v="0"/>
    <s v="Pagamento de salário referente a 02-2022"/>
  </r>
  <r>
    <x v="1"/>
    <n v="0"/>
    <n v="0"/>
    <n v="0"/>
    <n v="6504"/>
    <x v="4587"/>
    <x v="0"/>
    <x v="1"/>
    <x v="0"/>
    <s v="03.16.17"/>
    <x v="49"/>
    <x v="0"/>
    <x v="5"/>
    <s v="Direção Proteção Civil"/>
    <s v="03.16.17"/>
    <s v="Direção Proteção Civil"/>
    <s v="03.16.17"/>
    <x v="15"/>
    <x v="0"/>
    <x v="1"/>
    <x v="1"/>
    <x v="1"/>
    <x v="0"/>
    <x v="2"/>
    <x v="0"/>
    <x v="5"/>
    <s v="2022-02-17"/>
    <x v="1"/>
    <n v="6504"/>
    <x v="0"/>
    <m/>
    <x v="0"/>
    <m/>
    <x v="33"/>
    <n v="100474706"/>
    <x v="0"/>
    <x v="6"/>
    <s v="Direção Proteção Civil"/>
    <s v="ORI"/>
    <x v="0"/>
    <m/>
    <x v="0"/>
    <x v="0"/>
    <x v="0"/>
    <x v="0"/>
    <x v="0"/>
    <x v="0"/>
    <x v="0"/>
    <x v="0"/>
    <x v="0"/>
    <x v="0"/>
    <x v="0"/>
    <s v="Direção Proteção Civil"/>
    <x v="0"/>
    <x v="0"/>
    <x v="0"/>
    <x v="0"/>
    <x v="0"/>
    <x v="0"/>
    <x v="0"/>
    <s v="000000"/>
    <x v="0"/>
    <x v="0"/>
    <x v="6"/>
    <x v="0"/>
    <s v="Pagamento de salário referente a 02-2022"/>
  </r>
  <r>
    <x v="1"/>
    <n v="0"/>
    <n v="0"/>
    <n v="0"/>
    <n v="19957"/>
    <x v="4587"/>
    <x v="0"/>
    <x v="1"/>
    <x v="0"/>
    <s v="03.16.17"/>
    <x v="49"/>
    <x v="0"/>
    <x v="5"/>
    <s v="Direção Proteção Civil"/>
    <s v="03.16.17"/>
    <s v="Direção Proteção Civil"/>
    <s v="03.16.17"/>
    <x v="60"/>
    <x v="0"/>
    <x v="1"/>
    <x v="1"/>
    <x v="0"/>
    <x v="0"/>
    <x v="2"/>
    <x v="0"/>
    <x v="5"/>
    <s v="2022-02-17"/>
    <x v="1"/>
    <n v="19957"/>
    <x v="0"/>
    <m/>
    <x v="0"/>
    <m/>
    <x v="22"/>
    <n v="100474693"/>
    <x v="0"/>
    <x v="0"/>
    <s v="Direção Proteção Civil"/>
    <s v="ORI"/>
    <x v="0"/>
    <m/>
    <x v="0"/>
    <x v="0"/>
    <x v="0"/>
    <x v="0"/>
    <x v="0"/>
    <x v="0"/>
    <x v="0"/>
    <x v="0"/>
    <x v="0"/>
    <x v="0"/>
    <x v="0"/>
    <s v="Direção Proteção Civil"/>
    <x v="0"/>
    <x v="0"/>
    <x v="0"/>
    <x v="0"/>
    <x v="0"/>
    <x v="0"/>
    <x v="0"/>
    <s v="000000"/>
    <x v="0"/>
    <x v="0"/>
    <x v="0"/>
    <x v="0"/>
    <s v="Pagamento de salário referente a 02-2022"/>
  </r>
  <r>
    <x v="1"/>
    <n v="0"/>
    <n v="0"/>
    <n v="0"/>
    <n v="23046"/>
    <x v="4587"/>
    <x v="0"/>
    <x v="1"/>
    <x v="0"/>
    <s v="03.16.17"/>
    <x v="49"/>
    <x v="0"/>
    <x v="5"/>
    <s v="Direção Proteção Civil"/>
    <s v="03.16.17"/>
    <s v="Direção Proteção Civil"/>
    <s v="03.16.17"/>
    <x v="62"/>
    <x v="0"/>
    <x v="1"/>
    <x v="1"/>
    <x v="0"/>
    <x v="0"/>
    <x v="2"/>
    <x v="0"/>
    <x v="5"/>
    <s v="2022-02-17"/>
    <x v="1"/>
    <n v="23046"/>
    <x v="0"/>
    <m/>
    <x v="0"/>
    <m/>
    <x v="22"/>
    <n v="100474693"/>
    <x v="0"/>
    <x v="0"/>
    <s v="Direção Proteção Civil"/>
    <s v="ORI"/>
    <x v="0"/>
    <m/>
    <x v="0"/>
    <x v="0"/>
    <x v="0"/>
    <x v="0"/>
    <x v="0"/>
    <x v="0"/>
    <x v="0"/>
    <x v="1"/>
    <x v="0"/>
    <x v="0"/>
    <x v="0"/>
    <s v="Direção Proteção Civil"/>
    <x v="0"/>
    <x v="0"/>
    <x v="0"/>
    <x v="0"/>
    <x v="0"/>
    <x v="0"/>
    <x v="0"/>
    <s v="000000"/>
    <x v="0"/>
    <x v="0"/>
    <x v="0"/>
    <x v="0"/>
    <s v="Pagamento de salário referente a 02-2022"/>
  </r>
  <r>
    <x v="1"/>
    <n v="0"/>
    <n v="0"/>
    <n v="0"/>
    <n v="103372"/>
    <x v="4587"/>
    <x v="0"/>
    <x v="1"/>
    <x v="0"/>
    <s v="03.16.17"/>
    <x v="49"/>
    <x v="0"/>
    <x v="5"/>
    <s v="Direção Proteção Civil"/>
    <s v="03.16.17"/>
    <s v="Direção Proteção Civil"/>
    <s v="03.16.17"/>
    <x v="15"/>
    <x v="0"/>
    <x v="1"/>
    <x v="1"/>
    <x v="1"/>
    <x v="0"/>
    <x v="2"/>
    <x v="0"/>
    <x v="5"/>
    <s v="2022-02-17"/>
    <x v="1"/>
    <n v="103372"/>
    <x v="0"/>
    <m/>
    <x v="0"/>
    <m/>
    <x v="22"/>
    <n v="100474693"/>
    <x v="0"/>
    <x v="0"/>
    <s v="Direção Proteção Civil"/>
    <s v="ORI"/>
    <x v="0"/>
    <m/>
    <x v="0"/>
    <x v="0"/>
    <x v="0"/>
    <x v="0"/>
    <x v="0"/>
    <x v="0"/>
    <x v="0"/>
    <x v="0"/>
    <x v="0"/>
    <x v="0"/>
    <x v="0"/>
    <s v="Direção Proteção Civil"/>
    <x v="0"/>
    <x v="0"/>
    <x v="0"/>
    <x v="0"/>
    <x v="0"/>
    <x v="0"/>
    <x v="0"/>
    <s v="000000"/>
    <x v="0"/>
    <x v="0"/>
    <x v="0"/>
    <x v="0"/>
    <s v="Pagamento de salário referente a 02-2022"/>
  </r>
  <r>
    <x v="1"/>
    <n v="0"/>
    <n v="0"/>
    <n v="0"/>
    <n v="345"/>
    <x v="4588"/>
    <x v="0"/>
    <x v="1"/>
    <x v="0"/>
    <s v="03.16.26"/>
    <x v="43"/>
    <x v="0"/>
    <x v="5"/>
    <s v="Dir. da Agricultura, Pecuária e Floresta"/>
    <s v="03.16.26"/>
    <s v="Dir. da Agricultura, Pecuária e Floresta"/>
    <s v="03.16.26"/>
    <x v="60"/>
    <x v="0"/>
    <x v="1"/>
    <x v="1"/>
    <x v="0"/>
    <x v="0"/>
    <x v="2"/>
    <x v="0"/>
    <x v="5"/>
    <s v="2022-02-17"/>
    <x v="1"/>
    <n v="345"/>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2-2022"/>
  </r>
  <r>
    <x v="1"/>
    <n v="0"/>
    <n v="0"/>
    <n v="0"/>
    <n v="12644"/>
    <x v="4588"/>
    <x v="0"/>
    <x v="1"/>
    <x v="0"/>
    <s v="03.16.26"/>
    <x v="43"/>
    <x v="0"/>
    <x v="5"/>
    <s v="Dir. da Agricultura, Pecuária e Floresta"/>
    <s v="03.16.26"/>
    <s v="Dir. da Agricultura, Pecuária e Floresta"/>
    <s v="03.16.26"/>
    <x v="15"/>
    <x v="0"/>
    <x v="1"/>
    <x v="1"/>
    <x v="1"/>
    <x v="0"/>
    <x v="2"/>
    <x v="0"/>
    <x v="5"/>
    <s v="2022-02-17"/>
    <x v="1"/>
    <n v="12644"/>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2-2022"/>
  </r>
  <r>
    <x v="1"/>
    <n v="0"/>
    <n v="0"/>
    <n v="0"/>
    <n v="1538"/>
    <x v="4588"/>
    <x v="0"/>
    <x v="1"/>
    <x v="0"/>
    <s v="03.16.26"/>
    <x v="43"/>
    <x v="0"/>
    <x v="5"/>
    <s v="Dir. da Agricultura, Pecuária e Floresta"/>
    <s v="03.16.26"/>
    <s v="Dir. da Agricultura, Pecuária e Floresta"/>
    <s v="03.16.26"/>
    <x v="60"/>
    <x v="0"/>
    <x v="1"/>
    <x v="1"/>
    <x v="0"/>
    <x v="0"/>
    <x v="2"/>
    <x v="0"/>
    <x v="5"/>
    <s v="2022-02-17"/>
    <x v="1"/>
    <n v="1538"/>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2-2022"/>
  </r>
  <r>
    <x v="1"/>
    <n v="0"/>
    <n v="0"/>
    <n v="0"/>
    <n v="56344"/>
    <x v="4588"/>
    <x v="0"/>
    <x v="1"/>
    <x v="0"/>
    <s v="03.16.26"/>
    <x v="43"/>
    <x v="0"/>
    <x v="5"/>
    <s v="Dir. da Agricultura, Pecuária e Floresta"/>
    <s v="03.16.26"/>
    <s v="Dir. da Agricultura, Pecuária e Floresta"/>
    <s v="03.16.26"/>
    <x v="15"/>
    <x v="0"/>
    <x v="1"/>
    <x v="1"/>
    <x v="1"/>
    <x v="0"/>
    <x v="2"/>
    <x v="0"/>
    <x v="5"/>
    <s v="2022-02-17"/>
    <x v="1"/>
    <n v="56344"/>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2-2022"/>
  </r>
  <r>
    <x v="1"/>
    <n v="0"/>
    <n v="0"/>
    <n v="0"/>
    <n v="17774"/>
    <x v="4588"/>
    <x v="0"/>
    <x v="1"/>
    <x v="0"/>
    <s v="03.16.26"/>
    <x v="43"/>
    <x v="0"/>
    <x v="5"/>
    <s v="Dir. da Agricultura, Pecuária e Floresta"/>
    <s v="03.16.26"/>
    <s v="Dir. da Agricultura, Pecuária e Floresta"/>
    <s v="03.16.26"/>
    <x v="60"/>
    <x v="0"/>
    <x v="1"/>
    <x v="1"/>
    <x v="0"/>
    <x v="0"/>
    <x v="2"/>
    <x v="0"/>
    <x v="5"/>
    <s v="2022-02-17"/>
    <x v="1"/>
    <n v="17774"/>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2-2022"/>
  </r>
  <r>
    <x v="1"/>
    <n v="0"/>
    <n v="0"/>
    <n v="0"/>
    <n v="650954"/>
    <x v="4588"/>
    <x v="0"/>
    <x v="1"/>
    <x v="0"/>
    <s v="03.16.26"/>
    <x v="43"/>
    <x v="0"/>
    <x v="5"/>
    <s v="Dir. da Agricultura, Pecuária e Floresta"/>
    <s v="03.16.26"/>
    <s v="Dir. da Agricultura, Pecuária e Floresta"/>
    <s v="03.16.26"/>
    <x v="15"/>
    <x v="0"/>
    <x v="1"/>
    <x v="1"/>
    <x v="1"/>
    <x v="0"/>
    <x v="2"/>
    <x v="0"/>
    <x v="5"/>
    <s v="2022-02-17"/>
    <x v="1"/>
    <n v="650954"/>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2-2022"/>
  </r>
  <r>
    <x v="1"/>
    <n v="0"/>
    <n v="0"/>
    <n v="0"/>
    <n v="9909"/>
    <x v="4589"/>
    <x v="0"/>
    <x v="1"/>
    <x v="0"/>
    <s v="03.16.24"/>
    <x v="22"/>
    <x v="0"/>
    <x v="5"/>
    <s v="Direcao da Familia, Inclusão, Género e Saúde"/>
    <s v="03.16.24"/>
    <s v="Direcao da Familia, Inclusão, Género e Saúde"/>
    <s v="03.16.24"/>
    <x v="15"/>
    <x v="0"/>
    <x v="1"/>
    <x v="1"/>
    <x v="1"/>
    <x v="0"/>
    <x v="2"/>
    <x v="0"/>
    <x v="5"/>
    <s v="2022-02-17"/>
    <x v="1"/>
    <n v="9909"/>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2-2022"/>
  </r>
  <r>
    <x v="1"/>
    <n v="0"/>
    <n v="0"/>
    <n v="0"/>
    <n v="10834"/>
    <x v="4589"/>
    <x v="0"/>
    <x v="1"/>
    <x v="0"/>
    <s v="03.16.24"/>
    <x v="22"/>
    <x v="0"/>
    <x v="5"/>
    <s v="Direcao da Familia, Inclusão, Género e Saúde"/>
    <s v="03.16.24"/>
    <s v="Direcao da Familia, Inclusão, Género e Saúde"/>
    <s v="03.16.24"/>
    <x v="16"/>
    <x v="0"/>
    <x v="1"/>
    <x v="1"/>
    <x v="1"/>
    <x v="0"/>
    <x v="2"/>
    <x v="0"/>
    <x v="5"/>
    <s v="2022-02-17"/>
    <x v="1"/>
    <n v="10834"/>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2-2022"/>
  </r>
  <r>
    <x v="1"/>
    <n v="0"/>
    <n v="0"/>
    <n v="0"/>
    <n v="77"/>
    <x v="4589"/>
    <x v="0"/>
    <x v="1"/>
    <x v="0"/>
    <s v="03.16.24"/>
    <x v="22"/>
    <x v="0"/>
    <x v="5"/>
    <s v="Direcao da Familia, Inclusão, Género e Saúde"/>
    <s v="03.16.24"/>
    <s v="Direcao da Familia, Inclusão, Género e Saúde"/>
    <s v="03.16.24"/>
    <x v="15"/>
    <x v="0"/>
    <x v="1"/>
    <x v="1"/>
    <x v="1"/>
    <x v="0"/>
    <x v="2"/>
    <x v="0"/>
    <x v="5"/>
    <s v="2022-02-17"/>
    <x v="1"/>
    <n v="77"/>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2-2022"/>
  </r>
  <r>
    <x v="1"/>
    <n v="0"/>
    <n v="0"/>
    <n v="0"/>
    <n v="85"/>
    <x v="4589"/>
    <x v="0"/>
    <x v="1"/>
    <x v="0"/>
    <s v="03.16.24"/>
    <x v="22"/>
    <x v="0"/>
    <x v="5"/>
    <s v="Direcao da Familia, Inclusão, Género e Saúde"/>
    <s v="03.16.24"/>
    <s v="Direcao da Familia, Inclusão, Género e Saúde"/>
    <s v="03.16.24"/>
    <x v="16"/>
    <x v="0"/>
    <x v="1"/>
    <x v="1"/>
    <x v="1"/>
    <x v="0"/>
    <x v="2"/>
    <x v="0"/>
    <x v="5"/>
    <s v="2022-02-17"/>
    <x v="1"/>
    <n v="85"/>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2-2022"/>
  </r>
  <r>
    <x v="1"/>
    <n v="0"/>
    <n v="0"/>
    <n v="0"/>
    <n v="17889"/>
    <x v="4589"/>
    <x v="0"/>
    <x v="1"/>
    <x v="0"/>
    <s v="03.16.24"/>
    <x v="22"/>
    <x v="0"/>
    <x v="5"/>
    <s v="Direcao da Familia, Inclusão, Género e Saúde"/>
    <s v="03.16.24"/>
    <s v="Direcao da Familia, Inclusão, Género e Saúde"/>
    <s v="03.16.24"/>
    <x v="15"/>
    <x v="0"/>
    <x v="1"/>
    <x v="1"/>
    <x v="1"/>
    <x v="0"/>
    <x v="2"/>
    <x v="0"/>
    <x v="5"/>
    <s v="2022-02-17"/>
    <x v="1"/>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2-2022"/>
  </r>
  <r>
    <x v="1"/>
    <n v="0"/>
    <n v="0"/>
    <n v="0"/>
    <n v="19558"/>
    <x v="4589"/>
    <x v="0"/>
    <x v="1"/>
    <x v="0"/>
    <s v="03.16.24"/>
    <x v="22"/>
    <x v="0"/>
    <x v="5"/>
    <s v="Direcao da Familia, Inclusão, Género e Saúde"/>
    <s v="03.16.24"/>
    <s v="Direcao da Familia, Inclusão, Género e Saúde"/>
    <s v="03.16.24"/>
    <x v="16"/>
    <x v="0"/>
    <x v="1"/>
    <x v="1"/>
    <x v="1"/>
    <x v="0"/>
    <x v="2"/>
    <x v="0"/>
    <x v="5"/>
    <s v="2022-02-17"/>
    <x v="1"/>
    <n v="19558"/>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2-2022"/>
  </r>
  <r>
    <x v="1"/>
    <n v="0"/>
    <n v="0"/>
    <n v="0"/>
    <n v="195744"/>
    <x v="4589"/>
    <x v="0"/>
    <x v="1"/>
    <x v="0"/>
    <s v="03.16.24"/>
    <x v="22"/>
    <x v="0"/>
    <x v="5"/>
    <s v="Direcao da Familia, Inclusão, Género e Saúde"/>
    <s v="03.16.24"/>
    <s v="Direcao da Familia, Inclusão, Género e Saúde"/>
    <s v="03.16.24"/>
    <x v="15"/>
    <x v="0"/>
    <x v="1"/>
    <x v="1"/>
    <x v="1"/>
    <x v="0"/>
    <x v="2"/>
    <x v="0"/>
    <x v="5"/>
    <s v="2022-02-17"/>
    <x v="1"/>
    <n v="195744"/>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2-2022"/>
  </r>
  <r>
    <x v="1"/>
    <n v="0"/>
    <n v="0"/>
    <n v="0"/>
    <n v="213991"/>
    <x v="4589"/>
    <x v="0"/>
    <x v="1"/>
    <x v="0"/>
    <s v="03.16.24"/>
    <x v="22"/>
    <x v="0"/>
    <x v="5"/>
    <s v="Direcao da Familia, Inclusão, Género e Saúde"/>
    <s v="03.16.24"/>
    <s v="Direcao da Familia, Inclusão, Género e Saúde"/>
    <s v="03.16.24"/>
    <x v="16"/>
    <x v="0"/>
    <x v="1"/>
    <x v="1"/>
    <x v="1"/>
    <x v="0"/>
    <x v="2"/>
    <x v="0"/>
    <x v="5"/>
    <s v="2022-02-17"/>
    <x v="1"/>
    <n v="213991"/>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2-2022"/>
  </r>
  <r>
    <x v="1"/>
    <n v="0"/>
    <n v="0"/>
    <n v="0"/>
    <n v="1361"/>
    <x v="3383"/>
    <x v="0"/>
    <x v="1"/>
    <x v="0"/>
    <s v="03.16.22"/>
    <x v="59"/>
    <x v="0"/>
    <x v="5"/>
    <s v="Direção da Habitação"/>
    <s v="03.16.22"/>
    <s v="Direção da Habitação"/>
    <s v="03.16.22"/>
    <x v="13"/>
    <x v="0"/>
    <x v="1"/>
    <x v="5"/>
    <x v="0"/>
    <x v="0"/>
    <x v="2"/>
    <x v="0"/>
    <x v="5"/>
    <s v="2022-02-17"/>
    <x v="1"/>
    <n v="1361"/>
    <x v="0"/>
    <m/>
    <x v="0"/>
    <m/>
    <x v="3"/>
    <n v="100474696"/>
    <x v="0"/>
    <x v="1"/>
    <s v="Direção da Habitação"/>
    <s v="ORI"/>
    <x v="0"/>
    <m/>
    <x v="0"/>
    <x v="0"/>
    <x v="0"/>
    <x v="0"/>
    <x v="0"/>
    <x v="0"/>
    <x v="0"/>
    <x v="0"/>
    <x v="0"/>
    <x v="0"/>
    <x v="0"/>
    <s v="Direção da Habitação"/>
    <x v="0"/>
    <x v="0"/>
    <x v="0"/>
    <x v="0"/>
    <x v="0"/>
    <x v="0"/>
    <x v="0"/>
    <s v="000000"/>
    <x v="0"/>
    <x v="0"/>
    <x v="1"/>
    <x v="0"/>
    <s v="Pagamento de salário referente a 02-2022"/>
  </r>
  <r>
    <x v="1"/>
    <n v="0"/>
    <n v="0"/>
    <n v="0"/>
    <n v="13618"/>
    <x v="3383"/>
    <x v="0"/>
    <x v="1"/>
    <x v="0"/>
    <s v="03.16.22"/>
    <x v="59"/>
    <x v="0"/>
    <x v="5"/>
    <s v="Direção da Habitação"/>
    <s v="03.16.22"/>
    <s v="Direção da Habitação"/>
    <s v="03.16.22"/>
    <x v="17"/>
    <x v="0"/>
    <x v="1"/>
    <x v="1"/>
    <x v="1"/>
    <x v="0"/>
    <x v="2"/>
    <x v="0"/>
    <x v="5"/>
    <s v="2022-02-17"/>
    <x v="1"/>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2-2022"/>
  </r>
  <r>
    <x v="0"/>
    <n v="0"/>
    <n v="0"/>
    <n v="0"/>
    <n v="300000"/>
    <x v="4590"/>
    <x v="0"/>
    <x v="1"/>
    <x v="0"/>
    <s v="01.27.03.09"/>
    <x v="7"/>
    <x v="2"/>
    <x v="2"/>
    <s v="Gestão de Recursos Hídricos"/>
    <s v="01.27.03"/>
    <s v="Gestão de Recursos Hídricos"/>
    <s v="01.27.03"/>
    <x v="2"/>
    <x v="0"/>
    <x v="1"/>
    <x v="1"/>
    <x v="0"/>
    <x v="1"/>
    <x v="1"/>
    <x v="0"/>
    <x v="4"/>
    <s v="2022-01-04"/>
    <x v="1"/>
    <n v="300000"/>
    <x v="0"/>
    <m/>
    <x v="0"/>
    <m/>
    <x v="306"/>
    <n v="100477580"/>
    <x v="0"/>
    <x v="0"/>
    <s v="Ligações domiciliarias em Esp. Branco, Mato Correia, Flamengos e R.S.Miguel"/>
    <s v="ORI"/>
    <x v="0"/>
    <m/>
    <x v="0"/>
    <x v="0"/>
    <x v="0"/>
    <x v="0"/>
    <x v="0"/>
    <x v="0"/>
    <x v="0"/>
    <x v="1"/>
    <x v="0"/>
    <x v="0"/>
    <x v="0"/>
    <s v="Ligações domiciliarias em Esp. Branco, Mato Correia, Flamengos e R.S.Miguel"/>
    <x v="0"/>
    <x v="0"/>
    <x v="0"/>
    <x v="0"/>
    <x v="1"/>
    <x v="0"/>
    <x v="0"/>
    <s v="000011"/>
    <x v="0"/>
    <x v="0"/>
    <x v="0"/>
    <x v="0"/>
    <s v="Pagamento a favor Eduardo Pereira Lopes, referente contrato de aquisição  serviço, de abertura da valas, conforme anexo."/>
  </r>
  <r>
    <x v="0"/>
    <n v="0"/>
    <n v="0"/>
    <n v="0"/>
    <n v="500000"/>
    <x v="4591"/>
    <x v="0"/>
    <x v="1"/>
    <x v="0"/>
    <s v="01.27.01.06"/>
    <x v="44"/>
    <x v="2"/>
    <x v="2"/>
    <s v="Ordenamento território"/>
    <s v="01.27.01"/>
    <s v="Ordenamento território"/>
    <s v="01.27.01"/>
    <x v="1"/>
    <x v="0"/>
    <x v="1"/>
    <x v="1"/>
    <x v="0"/>
    <x v="1"/>
    <x v="1"/>
    <x v="0"/>
    <x v="4"/>
    <s v="2022-01-04"/>
    <x v="1"/>
    <n v="500000"/>
    <x v="0"/>
    <m/>
    <x v="0"/>
    <m/>
    <x v="126"/>
    <n v="100478286"/>
    <x v="0"/>
    <x v="0"/>
    <s v="Infraestruturação da Zona do Bácio"/>
    <s v="ORI"/>
    <x v="0"/>
    <m/>
    <x v="0"/>
    <x v="0"/>
    <x v="0"/>
    <x v="0"/>
    <x v="0"/>
    <x v="0"/>
    <x v="0"/>
    <x v="1"/>
    <x v="0"/>
    <x v="0"/>
    <x v="0"/>
    <s v="Infraestruturação da Zona do Bácio"/>
    <x v="0"/>
    <x v="0"/>
    <x v="0"/>
    <x v="0"/>
    <x v="1"/>
    <x v="0"/>
    <x v="0"/>
    <s v="000007"/>
    <x v="0"/>
    <x v="0"/>
    <x v="0"/>
    <x v="0"/>
    <s v="Pagamento a favor da Empresa Frente e Verso, referente contrato de elaboração do plano de bacio fase II, conforme justificativo em anexo."/>
  </r>
  <r>
    <x v="0"/>
    <n v="0"/>
    <n v="0"/>
    <n v="0"/>
    <n v="555250"/>
    <x v="4592"/>
    <x v="0"/>
    <x v="1"/>
    <x v="0"/>
    <s v="01.27.03.10"/>
    <x v="65"/>
    <x v="2"/>
    <x v="2"/>
    <s v="Gestão de Recursos Hídricos"/>
    <s v="01.27.03"/>
    <s v="Gestão de Recursos Hídricos"/>
    <s v="01.27.03"/>
    <x v="2"/>
    <x v="0"/>
    <x v="1"/>
    <x v="1"/>
    <x v="0"/>
    <x v="1"/>
    <x v="1"/>
    <x v="0"/>
    <x v="4"/>
    <s v="2022-01-10"/>
    <x v="1"/>
    <n v="555250"/>
    <x v="0"/>
    <m/>
    <x v="0"/>
    <m/>
    <x v="82"/>
    <n v="10047646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39"/>
    <x v="0"/>
    <x v="0"/>
    <x v="0"/>
    <x v="0"/>
    <s v="Pagamento a favor de Eco Produções referente a fornecimento de materiais para ligação de água nas localidades Mato Correia, Cutelo Mende e Achada Espinho Branco, conforme justificativa em anexo"/>
  </r>
  <r>
    <x v="0"/>
    <n v="0"/>
    <n v="0"/>
    <n v="0"/>
    <n v="4500"/>
    <x v="4593"/>
    <x v="0"/>
    <x v="1"/>
    <x v="0"/>
    <s v="03.16.15"/>
    <x v="6"/>
    <x v="0"/>
    <x v="5"/>
    <s v="Direção Financeira"/>
    <s v="03.16.15"/>
    <s v="Direção Financeira"/>
    <s v="03.16.15"/>
    <x v="71"/>
    <x v="0"/>
    <x v="1"/>
    <x v="1"/>
    <x v="0"/>
    <x v="0"/>
    <x v="1"/>
    <x v="0"/>
    <x v="4"/>
    <s v="2022-01-17"/>
    <x v="1"/>
    <n v="4500"/>
    <x v="0"/>
    <m/>
    <x v="0"/>
    <m/>
    <x v="3"/>
    <n v="100474696"/>
    <x v="0"/>
    <x v="1"/>
    <s v="Direção Financeira"/>
    <s v="ORI"/>
    <x v="0"/>
    <m/>
    <x v="0"/>
    <x v="0"/>
    <x v="0"/>
    <x v="0"/>
    <x v="0"/>
    <x v="0"/>
    <x v="0"/>
    <x v="1"/>
    <x v="0"/>
    <x v="0"/>
    <x v="0"/>
    <s v="Direção Financeira"/>
    <x v="0"/>
    <x v="0"/>
    <x v="0"/>
    <x v="0"/>
    <x v="0"/>
    <x v="0"/>
    <x v="0"/>
    <s v="000056"/>
    <x v="0"/>
    <x v="0"/>
    <x v="1"/>
    <x v="0"/>
    <s v="Pagamento a favor Valdimir Lopes, pela montagem de palco no quadro das festa de romarias de flamengos e Principal, conforme documento em anexo."/>
  </r>
  <r>
    <x v="0"/>
    <n v="0"/>
    <n v="0"/>
    <n v="0"/>
    <n v="25500"/>
    <x v="4593"/>
    <x v="0"/>
    <x v="1"/>
    <x v="0"/>
    <s v="03.16.15"/>
    <x v="6"/>
    <x v="0"/>
    <x v="5"/>
    <s v="Direção Financeira"/>
    <s v="03.16.15"/>
    <s v="Direção Financeira"/>
    <s v="03.16.15"/>
    <x v="71"/>
    <x v="0"/>
    <x v="1"/>
    <x v="1"/>
    <x v="0"/>
    <x v="0"/>
    <x v="1"/>
    <x v="0"/>
    <x v="4"/>
    <s v="2022-01-17"/>
    <x v="1"/>
    <n v="25500"/>
    <x v="0"/>
    <m/>
    <x v="0"/>
    <m/>
    <x v="549"/>
    <n v="100432695"/>
    <x v="0"/>
    <x v="0"/>
    <s v="Direção Financeira"/>
    <s v="ORI"/>
    <x v="0"/>
    <m/>
    <x v="0"/>
    <x v="0"/>
    <x v="0"/>
    <x v="0"/>
    <x v="0"/>
    <x v="0"/>
    <x v="0"/>
    <x v="1"/>
    <x v="0"/>
    <x v="0"/>
    <x v="0"/>
    <s v="Direção Financeira"/>
    <x v="0"/>
    <x v="0"/>
    <x v="0"/>
    <x v="0"/>
    <x v="0"/>
    <x v="0"/>
    <x v="0"/>
    <s v="000056"/>
    <x v="0"/>
    <x v="0"/>
    <x v="0"/>
    <x v="0"/>
    <s v="Pagamento a favor Valdimir Lopes, pela montagem de palco no quadro das festa de romarias de flamengos e Principal, conforme documento em anexo."/>
  </r>
  <r>
    <x v="0"/>
    <n v="0"/>
    <n v="0"/>
    <n v="0"/>
    <n v="362500"/>
    <x v="4594"/>
    <x v="0"/>
    <x v="1"/>
    <x v="0"/>
    <s v="03.16.15"/>
    <x v="6"/>
    <x v="0"/>
    <x v="5"/>
    <s v="Direção Financeira"/>
    <s v="03.16.15"/>
    <s v="Direção Financeira"/>
    <s v="03.16.15"/>
    <x v="71"/>
    <x v="0"/>
    <x v="1"/>
    <x v="1"/>
    <x v="0"/>
    <x v="0"/>
    <x v="1"/>
    <x v="0"/>
    <x v="4"/>
    <s v="2022-01-19"/>
    <x v="1"/>
    <n v="362500"/>
    <x v="0"/>
    <m/>
    <x v="0"/>
    <m/>
    <x v="550"/>
    <n v="100477367"/>
    <x v="0"/>
    <x v="0"/>
    <s v="Direção Financeira"/>
    <s v="ORI"/>
    <x v="0"/>
    <m/>
    <x v="0"/>
    <x v="0"/>
    <x v="0"/>
    <x v="0"/>
    <x v="0"/>
    <x v="0"/>
    <x v="0"/>
    <x v="1"/>
    <x v="0"/>
    <x v="0"/>
    <x v="0"/>
    <s v="Direção Financeira"/>
    <x v="0"/>
    <x v="0"/>
    <x v="0"/>
    <x v="0"/>
    <x v="0"/>
    <x v="0"/>
    <x v="0"/>
    <s v="000066"/>
    <x v="0"/>
    <x v="0"/>
    <x v="0"/>
    <x v="0"/>
    <s v="Pagamento de divídas a favor de Oficina Serralheira Carlos Correia referente a fornecimento de serviços de serralharia, conforme documento em anexo. "/>
  </r>
  <r>
    <x v="1"/>
    <n v="0"/>
    <n v="0"/>
    <n v="0"/>
    <n v="2300"/>
    <x v="4595"/>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4596"/>
    <x v="0"/>
    <x v="0"/>
    <x v="0"/>
    <s v="80.02.01"/>
    <x v="3"/>
    <x v="3"/>
    <x v="3"/>
    <s v="Retenções Iur"/>
    <s v="80.02.01"/>
    <s v="Retenções Iur"/>
    <s v="80.02.01"/>
    <x v="3"/>
    <x v="0"/>
    <x v="2"/>
    <x v="1"/>
    <x v="1"/>
    <x v="2"/>
    <x v="0"/>
    <x v="0"/>
    <x v="4"/>
    <s v="2022-01-27"/>
    <x v="1"/>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4597"/>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598"/>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0"/>
    <n v="0"/>
    <n v="0"/>
    <n v="0"/>
    <n v="7300"/>
    <x v="4599"/>
    <x v="0"/>
    <x v="1"/>
    <x v="0"/>
    <s v="01.27.06.72"/>
    <x v="47"/>
    <x v="2"/>
    <x v="2"/>
    <s v="Requalificação Urbana e habitação"/>
    <s v="01.27.06"/>
    <s v="Requalificação Urbana e habitação"/>
    <s v="01.27.06"/>
    <x v="1"/>
    <x v="0"/>
    <x v="1"/>
    <x v="1"/>
    <x v="0"/>
    <x v="1"/>
    <x v="1"/>
    <x v="0"/>
    <x v="5"/>
    <s v="2022-02-16"/>
    <x v="1"/>
    <n v="7300"/>
    <x v="0"/>
    <m/>
    <x v="0"/>
    <m/>
    <x v="231"/>
    <n v="100478557"/>
    <x v="0"/>
    <x v="0"/>
    <s v="Manutenção e Reabilitação de Edificios Municipais"/>
    <s v="ORI"/>
    <x v="0"/>
    <m/>
    <x v="0"/>
    <x v="0"/>
    <x v="0"/>
    <x v="0"/>
    <x v="0"/>
    <x v="0"/>
    <x v="0"/>
    <x v="1"/>
    <x v="0"/>
    <x v="0"/>
    <x v="0"/>
    <s v="Manutenção e Reabilitação de Edificios Municipais"/>
    <x v="0"/>
    <x v="0"/>
    <x v="0"/>
    <x v="0"/>
    <x v="1"/>
    <x v="0"/>
    <x v="0"/>
    <s v="000294"/>
    <x v="0"/>
    <x v="0"/>
    <x v="0"/>
    <x v="0"/>
    <s v="Pagamento a favor da empresa Comércio Liu Yang Lda, referente a aquisição de materiais  para trabalhos da retificação de pintura na instalação de casa para todos, conforme anexo."/>
  </r>
  <r>
    <x v="1"/>
    <n v="0"/>
    <n v="0"/>
    <n v="0"/>
    <n v="1000"/>
    <x v="4600"/>
    <x v="0"/>
    <x v="1"/>
    <x v="0"/>
    <s v="01.25.05.09"/>
    <x v="15"/>
    <x v="4"/>
    <x v="4"/>
    <s v="Saúde"/>
    <s v="01.25.05"/>
    <s v="Saúde"/>
    <s v="01.25.05"/>
    <x v="5"/>
    <x v="0"/>
    <x v="4"/>
    <x v="3"/>
    <x v="0"/>
    <x v="1"/>
    <x v="2"/>
    <x v="0"/>
    <x v="5"/>
    <s v="2022-02-08"/>
    <x v="1"/>
    <n v="1000"/>
    <x v="0"/>
    <m/>
    <x v="0"/>
    <m/>
    <x v="551"/>
    <n v="100277759"/>
    <x v="0"/>
    <x v="0"/>
    <s v="Apoio a Consultas de Especialidade e Medicamentos"/>
    <s v="ORI"/>
    <x v="0"/>
    <s v="ACE"/>
    <x v="0"/>
    <x v="0"/>
    <x v="0"/>
    <x v="0"/>
    <x v="0"/>
    <x v="0"/>
    <x v="0"/>
    <x v="1"/>
    <x v="0"/>
    <x v="0"/>
    <x v="0"/>
    <s v="Apoio a Consultas de Especialidade e Medicamentos"/>
    <x v="0"/>
    <x v="0"/>
    <x v="0"/>
    <x v="0"/>
    <x v="1"/>
    <x v="0"/>
    <x v="0"/>
    <s v="000118"/>
    <x v="0"/>
    <x v="0"/>
    <x v="0"/>
    <x v="0"/>
    <s v="Apoio Financeiro a favor da Senhora Maria Rosa da Silva para realização de exames, conforme justificativa em anexo."/>
  </r>
  <r>
    <x v="1"/>
    <n v="0"/>
    <n v="0"/>
    <n v="0"/>
    <n v="9940"/>
    <x v="4601"/>
    <x v="0"/>
    <x v="1"/>
    <x v="0"/>
    <s v="03.16.13"/>
    <x v="50"/>
    <x v="0"/>
    <x v="5"/>
    <s v="Unidade Gestão de Aquisições"/>
    <s v="03.16.13"/>
    <s v="Unidade Gestão de Aquisições"/>
    <s v="03.16.13"/>
    <x v="15"/>
    <x v="0"/>
    <x v="1"/>
    <x v="1"/>
    <x v="1"/>
    <x v="0"/>
    <x v="2"/>
    <x v="0"/>
    <x v="5"/>
    <s v="2022-02-17"/>
    <x v="1"/>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2-2022"/>
  </r>
  <r>
    <x v="1"/>
    <n v="0"/>
    <n v="0"/>
    <n v="0"/>
    <n v="10834"/>
    <x v="4601"/>
    <x v="0"/>
    <x v="1"/>
    <x v="0"/>
    <s v="03.16.13"/>
    <x v="50"/>
    <x v="0"/>
    <x v="5"/>
    <s v="Unidade Gestão de Aquisições"/>
    <s v="03.16.13"/>
    <s v="Unidade Gestão de Aquisições"/>
    <s v="03.16.13"/>
    <x v="15"/>
    <x v="0"/>
    <x v="1"/>
    <x v="1"/>
    <x v="1"/>
    <x v="0"/>
    <x v="2"/>
    <x v="0"/>
    <x v="5"/>
    <s v="2022-02-17"/>
    <x v="1"/>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2-2022"/>
  </r>
  <r>
    <x v="1"/>
    <n v="0"/>
    <n v="0"/>
    <n v="0"/>
    <n v="8213"/>
    <x v="4601"/>
    <x v="0"/>
    <x v="1"/>
    <x v="0"/>
    <s v="03.16.13"/>
    <x v="50"/>
    <x v="0"/>
    <x v="5"/>
    <s v="Unidade Gestão de Aquisições"/>
    <s v="03.16.13"/>
    <s v="Unidade Gestão de Aquisições"/>
    <s v="03.16.13"/>
    <x v="15"/>
    <x v="0"/>
    <x v="1"/>
    <x v="1"/>
    <x v="1"/>
    <x v="0"/>
    <x v="2"/>
    <x v="0"/>
    <x v="5"/>
    <s v="2022-02-17"/>
    <x v="1"/>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2-2022"/>
  </r>
  <r>
    <x v="1"/>
    <n v="0"/>
    <n v="0"/>
    <n v="0"/>
    <n v="73675"/>
    <x v="4601"/>
    <x v="0"/>
    <x v="1"/>
    <x v="0"/>
    <s v="03.16.13"/>
    <x v="50"/>
    <x v="0"/>
    <x v="5"/>
    <s v="Unidade Gestão de Aquisições"/>
    <s v="03.16.13"/>
    <s v="Unidade Gestão de Aquisições"/>
    <s v="03.16.13"/>
    <x v="15"/>
    <x v="0"/>
    <x v="1"/>
    <x v="1"/>
    <x v="1"/>
    <x v="0"/>
    <x v="2"/>
    <x v="0"/>
    <x v="5"/>
    <s v="2022-02-17"/>
    <x v="1"/>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2-2022"/>
  </r>
  <r>
    <x v="1"/>
    <n v="0"/>
    <n v="0"/>
    <n v="0"/>
    <n v="724"/>
    <x v="4602"/>
    <x v="0"/>
    <x v="1"/>
    <x v="0"/>
    <s v="03.16.11"/>
    <x v="61"/>
    <x v="0"/>
    <x v="5"/>
    <s v="Direcção de Obras"/>
    <s v="03.16.11"/>
    <s v="Direcção de Obras"/>
    <s v="03.16.11"/>
    <x v="13"/>
    <x v="0"/>
    <x v="1"/>
    <x v="5"/>
    <x v="0"/>
    <x v="0"/>
    <x v="2"/>
    <x v="0"/>
    <x v="5"/>
    <s v="2022-02-17"/>
    <x v="1"/>
    <n v="724"/>
    <x v="0"/>
    <m/>
    <x v="0"/>
    <m/>
    <x v="3"/>
    <n v="100474696"/>
    <x v="0"/>
    <x v="1"/>
    <s v="Direcção de Obras"/>
    <s v="ORI"/>
    <x v="0"/>
    <m/>
    <x v="0"/>
    <x v="0"/>
    <x v="0"/>
    <x v="0"/>
    <x v="0"/>
    <x v="0"/>
    <x v="0"/>
    <x v="1"/>
    <x v="0"/>
    <x v="0"/>
    <x v="0"/>
    <s v="Direcção de Obras"/>
    <x v="0"/>
    <x v="0"/>
    <x v="0"/>
    <x v="0"/>
    <x v="0"/>
    <x v="0"/>
    <x v="0"/>
    <s v="000000"/>
    <x v="0"/>
    <x v="0"/>
    <x v="1"/>
    <x v="0"/>
    <s v="Pagamento de salário referente a 02-2022"/>
  </r>
  <r>
    <x v="1"/>
    <n v="0"/>
    <n v="0"/>
    <n v="0"/>
    <n v="1082"/>
    <x v="4602"/>
    <x v="0"/>
    <x v="1"/>
    <x v="0"/>
    <s v="03.16.11"/>
    <x v="61"/>
    <x v="0"/>
    <x v="5"/>
    <s v="Direcção de Obras"/>
    <s v="03.16.11"/>
    <s v="Direcção de Obras"/>
    <s v="03.16.11"/>
    <x v="62"/>
    <x v="0"/>
    <x v="1"/>
    <x v="1"/>
    <x v="0"/>
    <x v="0"/>
    <x v="2"/>
    <x v="0"/>
    <x v="5"/>
    <s v="2022-02-17"/>
    <x v="1"/>
    <n v="1082"/>
    <x v="0"/>
    <m/>
    <x v="0"/>
    <m/>
    <x v="3"/>
    <n v="100474696"/>
    <x v="0"/>
    <x v="1"/>
    <s v="Direcção de Obras"/>
    <s v="ORI"/>
    <x v="0"/>
    <m/>
    <x v="0"/>
    <x v="0"/>
    <x v="0"/>
    <x v="0"/>
    <x v="0"/>
    <x v="0"/>
    <x v="0"/>
    <x v="1"/>
    <x v="0"/>
    <x v="0"/>
    <x v="0"/>
    <s v="Direcção de Obras"/>
    <x v="0"/>
    <x v="0"/>
    <x v="0"/>
    <x v="0"/>
    <x v="0"/>
    <x v="0"/>
    <x v="0"/>
    <s v="000000"/>
    <x v="0"/>
    <x v="0"/>
    <x v="1"/>
    <x v="0"/>
    <s v="Pagamento de salário referente a 02-2022"/>
  </r>
  <r>
    <x v="1"/>
    <n v="0"/>
    <n v="0"/>
    <n v="0"/>
    <n v="13950"/>
    <x v="4602"/>
    <x v="0"/>
    <x v="1"/>
    <x v="0"/>
    <s v="03.16.11"/>
    <x v="61"/>
    <x v="0"/>
    <x v="5"/>
    <s v="Direcção de Obras"/>
    <s v="03.16.11"/>
    <s v="Direcção de Obras"/>
    <s v="03.16.11"/>
    <x v="15"/>
    <x v="0"/>
    <x v="1"/>
    <x v="1"/>
    <x v="1"/>
    <x v="0"/>
    <x v="2"/>
    <x v="0"/>
    <x v="5"/>
    <s v="2022-02-17"/>
    <x v="1"/>
    <n v="13950"/>
    <x v="0"/>
    <m/>
    <x v="0"/>
    <m/>
    <x v="3"/>
    <n v="100474696"/>
    <x v="0"/>
    <x v="1"/>
    <s v="Direcção de Obras"/>
    <s v="ORI"/>
    <x v="0"/>
    <m/>
    <x v="0"/>
    <x v="0"/>
    <x v="0"/>
    <x v="0"/>
    <x v="0"/>
    <x v="0"/>
    <x v="0"/>
    <x v="0"/>
    <x v="0"/>
    <x v="0"/>
    <x v="0"/>
    <s v="Direcção de Obras"/>
    <x v="0"/>
    <x v="0"/>
    <x v="0"/>
    <x v="0"/>
    <x v="0"/>
    <x v="0"/>
    <x v="0"/>
    <s v="000000"/>
    <x v="0"/>
    <x v="0"/>
    <x v="1"/>
    <x v="0"/>
    <s v="Pagamento de salário referente a 02-2022"/>
  </r>
  <r>
    <x v="1"/>
    <n v="0"/>
    <n v="0"/>
    <n v="0"/>
    <n v="19225"/>
    <x v="4602"/>
    <x v="0"/>
    <x v="1"/>
    <x v="0"/>
    <s v="03.16.11"/>
    <x v="61"/>
    <x v="0"/>
    <x v="5"/>
    <s v="Direcção de Obras"/>
    <s v="03.16.11"/>
    <s v="Direcção de Obras"/>
    <s v="03.16.11"/>
    <x v="16"/>
    <x v="0"/>
    <x v="1"/>
    <x v="1"/>
    <x v="1"/>
    <x v="0"/>
    <x v="2"/>
    <x v="0"/>
    <x v="5"/>
    <s v="2022-02-17"/>
    <x v="1"/>
    <n v="19225"/>
    <x v="0"/>
    <m/>
    <x v="0"/>
    <m/>
    <x v="3"/>
    <n v="100474696"/>
    <x v="0"/>
    <x v="1"/>
    <s v="Direcção de Obras"/>
    <s v="ORI"/>
    <x v="0"/>
    <m/>
    <x v="0"/>
    <x v="0"/>
    <x v="0"/>
    <x v="0"/>
    <x v="0"/>
    <x v="0"/>
    <x v="0"/>
    <x v="0"/>
    <x v="0"/>
    <x v="0"/>
    <x v="0"/>
    <s v="Direcção de Obras"/>
    <x v="0"/>
    <x v="0"/>
    <x v="0"/>
    <x v="0"/>
    <x v="0"/>
    <x v="0"/>
    <x v="0"/>
    <s v="000000"/>
    <x v="0"/>
    <x v="0"/>
    <x v="1"/>
    <x v="0"/>
    <s v="Pagamento de salário referente a 02-2022"/>
  </r>
  <r>
    <x v="1"/>
    <n v="0"/>
    <n v="0"/>
    <n v="0"/>
    <n v="7152"/>
    <x v="4602"/>
    <x v="0"/>
    <x v="1"/>
    <x v="0"/>
    <s v="03.16.11"/>
    <x v="61"/>
    <x v="0"/>
    <x v="5"/>
    <s v="Direcção de Obras"/>
    <s v="03.16.11"/>
    <s v="Direcção de Obras"/>
    <s v="03.16.11"/>
    <x v="17"/>
    <x v="0"/>
    <x v="1"/>
    <x v="1"/>
    <x v="1"/>
    <x v="0"/>
    <x v="2"/>
    <x v="0"/>
    <x v="5"/>
    <s v="2022-02-17"/>
    <x v="1"/>
    <n v="7152"/>
    <x v="0"/>
    <m/>
    <x v="0"/>
    <m/>
    <x v="3"/>
    <n v="100474696"/>
    <x v="0"/>
    <x v="1"/>
    <s v="Direcção de Obras"/>
    <s v="ORI"/>
    <x v="0"/>
    <m/>
    <x v="0"/>
    <x v="0"/>
    <x v="0"/>
    <x v="0"/>
    <x v="0"/>
    <x v="0"/>
    <x v="0"/>
    <x v="0"/>
    <x v="0"/>
    <x v="0"/>
    <x v="0"/>
    <s v="Direcção de Obras"/>
    <x v="0"/>
    <x v="0"/>
    <x v="0"/>
    <x v="0"/>
    <x v="0"/>
    <x v="0"/>
    <x v="0"/>
    <s v="000000"/>
    <x v="0"/>
    <x v="0"/>
    <x v="1"/>
    <x v="0"/>
    <s v="Pagamento de salário referente a 02-2022"/>
  </r>
  <r>
    <x v="1"/>
    <n v="0"/>
    <n v="0"/>
    <n v="0"/>
    <n v="34"/>
    <x v="4602"/>
    <x v="0"/>
    <x v="1"/>
    <x v="0"/>
    <s v="03.16.11"/>
    <x v="61"/>
    <x v="0"/>
    <x v="5"/>
    <s v="Direcção de Obras"/>
    <s v="03.16.11"/>
    <s v="Direcção de Obras"/>
    <s v="03.16.11"/>
    <x v="13"/>
    <x v="0"/>
    <x v="1"/>
    <x v="5"/>
    <x v="0"/>
    <x v="0"/>
    <x v="2"/>
    <x v="0"/>
    <x v="5"/>
    <s v="2022-02-17"/>
    <x v="1"/>
    <n v="34"/>
    <x v="0"/>
    <m/>
    <x v="0"/>
    <m/>
    <x v="21"/>
    <n v="100474708"/>
    <x v="0"/>
    <x v="2"/>
    <s v="Direcção de Obras"/>
    <s v="ORI"/>
    <x v="0"/>
    <m/>
    <x v="0"/>
    <x v="0"/>
    <x v="0"/>
    <x v="0"/>
    <x v="0"/>
    <x v="0"/>
    <x v="0"/>
    <x v="1"/>
    <x v="0"/>
    <x v="0"/>
    <x v="0"/>
    <s v="Direcção de Obras"/>
    <x v="0"/>
    <x v="0"/>
    <x v="0"/>
    <x v="0"/>
    <x v="0"/>
    <x v="0"/>
    <x v="0"/>
    <s v="000000"/>
    <x v="0"/>
    <x v="0"/>
    <x v="2"/>
    <x v="0"/>
    <s v="Pagamento de salário referente a 02-2022"/>
  </r>
  <r>
    <x v="1"/>
    <n v="0"/>
    <n v="0"/>
    <n v="0"/>
    <n v="51"/>
    <x v="4602"/>
    <x v="0"/>
    <x v="1"/>
    <x v="0"/>
    <s v="03.16.11"/>
    <x v="61"/>
    <x v="0"/>
    <x v="5"/>
    <s v="Direcção de Obras"/>
    <s v="03.16.11"/>
    <s v="Direcção de Obras"/>
    <s v="03.16.11"/>
    <x v="62"/>
    <x v="0"/>
    <x v="1"/>
    <x v="1"/>
    <x v="0"/>
    <x v="0"/>
    <x v="2"/>
    <x v="0"/>
    <x v="5"/>
    <s v="2022-02-17"/>
    <x v="1"/>
    <n v="51"/>
    <x v="0"/>
    <m/>
    <x v="0"/>
    <m/>
    <x v="21"/>
    <n v="100474708"/>
    <x v="0"/>
    <x v="2"/>
    <s v="Direcção de Obras"/>
    <s v="ORI"/>
    <x v="0"/>
    <m/>
    <x v="0"/>
    <x v="0"/>
    <x v="0"/>
    <x v="0"/>
    <x v="0"/>
    <x v="0"/>
    <x v="0"/>
    <x v="1"/>
    <x v="0"/>
    <x v="0"/>
    <x v="0"/>
    <s v="Direcção de Obras"/>
    <x v="0"/>
    <x v="0"/>
    <x v="0"/>
    <x v="0"/>
    <x v="0"/>
    <x v="0"/>
    <x v="0"/>
    <s v="000000"/>
    <x v="0"/>
    <x v="0"/>
    <x v="2"/>
    <x v="0"/>
    <s v="Pagamento de salário referente a 02-2022"/>
  </r>
  <r>
    <x v="1"/>
    <n v="0"/>
    <n v="0"/>
    <n v="0"/>
    <n v="662"/>
    <x v="4602"/>
    <x v="0"/>
    <x v="1"/>
    <x v="0"/>
    <s v="03.16.11"/>
    <x v="61"/>
    <x v="0"/>
    <x v="5"/>
    <s v="Direcção de Obras"/>
    <s v="03.16.11"/>
    <s v="Direcção de Obras"/>
    <s v="03.16.11"/>
    <x v="15"/>
    <x v="0"/>
    <x v="1"/>
    <x v="1"/>
    <x v="1"/>
    <x v="0"/>
    <x v="2"/>
    <x v="0"/>
    <x v="5"/>
    <s v="2022-02-17"/>
    <x v="1"/>
    <n v="662"/>
    <x v="0"/>
    <m/>
    <x v="0"/>
    <m/>
    <x v="21"/>
    <n v="100474708"/>
    <x v="0"/>
    <x v="2"/>
    <s v="Direcção de Obras"/>
    <s v="ORI"/>
    <x v="0"/>
    <m/>
    <x v="0"/>
    <x v="0"/>
    <x v="0"/>
    <x v="0"/>
    <x v="0"/>
    <x v="0"/>
    <x v="0"/>
    <x v="0"/>
    <x v="0"/>
    <x v="0"/>
    <x v="0"/>
    <s v="Direcção de Obras"/>
    <x v="0"/>
    <x v="0"/>
    <x v="0"/>
    <x v="0"/>
    <x v="0"/>
    <x v="0"/>
    <x v="0"/>
    <s v="000000"/>
    <x v="0"/>
    <x v="0"/>
    <x v="2"/>
    <x v="0"/>
    <s v="Pagamento de salário referente a 02-2022"/>
  </r>
  <r>
    <x v="1"/>
    <n v="0"/>
    <n v="0"/>
    <n v="0"/>
    <n v="912"/>
    <x v="4602"/>
    <x v="0"/>
    <x v="1"/>
    <x v="0"/>
    <s v="03.16.11"/>
    <x v="61"/>
    <x v="0"/>
    <x v="5"/>
    <s v="Direcção de Obras"/>
    <s v="03.16.11"/>
    <s v="Direcção de Obras"/>
    <s v="03.16.11"/>
    <x v="16"/>
    <x v="0"/>
    <x v="1"/>
    <x v="1"/>
    <x v="1"/>
    <x v="0"/>
    <x v="2"/>
    <x v="0"/>
    <x v="5"/>
    <s v="2022-02-17"/>
    <x v="1"/>
    <n v="912"/>
    <x v="0"/>
    <m/>
    <x v="0"/>
    <m/>
    <x v="21"/>
    <n v="100474708"/>
    <x v="0"/>
    <x v="2"/>
    <s v="Direcção de Obras"/>
    <s v="ORI"/>
    <x v="0"/>
    <m/>
    <x v="0"/>
    <x v="0"/>
    <x v="0"/>
    <x v="0"/>
    <x v="0"/>
    <x v="0"/>
    <x v="0"/>
    <x v="0"/>
    <x v="0"/>
    <x v="0"/>
    <x v="0"/>
    <s v="Direcção de Obras"/>
    <x v="0"/>
    <x v="0"/>
    <x v="0"/>
    <x v="0"/>
    <x v="0"/>
    <x v="0"/>
    <x v="0"/>
    <s v="000000"/>
    <x v="0"/>
    <x v="0"/>
    <x v="2"/>
    <x v="0"/>
    <s v="Pagamento de salário referente a 02-2022"/>
  </r>
  <r>
    <x v="1"/>
    <n v="0"/>
    <n v="0"/>
    <n v="0"/>
    <n v="341"/>
    <x v="4602"/>
    <x v="0"/>
    <x v="1"/>
    <x v="0"/>
    <s v="03.16.11"/>
    <x v="61"/>
    <x v="0"/>
    <x v="5"/>
    <s v="Direcção de Obras"/>
    <s v="03.16.11"/>
    <s v="Direcção de Obras"/>
    <s v="03.16.11"/>
    <x v="17"/>
    <x v="0"/>
    <x v="1"/>
    <x v="1"/>
    <x v="1"/>
    <x v="0"/>
    <x v="2"/>
    <x v="0"/>
    <x v="5"/>
    <s v="2022-02-17"/>
    <x v="1"/>
    <n v="341"/>
    <x v="0"/>
    <m/>
    <x v="0"/>
    <m/>
    <x v="21"/>
    <n v="100474708"/>
    <x v="0"/>
    <x v="2"/>
    <s v="Direcção de Obras"/>
    <s v="ORI"/>
    <x v="0"/>
    <m/>
    <x v="0"/>
    <x v="0"/>
    <x v="0"/>
    <x v="0"/>
    <x v="0"/>
    <x v="0"/>
    <x v="0"/>
    <x v="0"/>
    <x v="0"/>
    <x v="0"/>
    <x v="0"/>
    <s v="Direcção de Obras"/>
    <x v="0"/>
    <x v="0"/>
    <x v="0"/>
    <x v="0"/>
    <x v="0"/>
    <x v="0"/>
    <x v="0"/>
    <s v="000000"/>
    <x v="0"/>
    <x v="0"/>
    <x v="2"/>
    <x v="0"/>
    <s v="Pagamento de salário referente a 02-2022"/>
  </r>
  <r>
    <x v="1"/>
    <n v="0"/>
    <n v="0"/>
    <n v="0"/>
    <n v="949"/>
    <x v="4602"/>
    <x v="0"/>
    <x v="1"/>
    <x v="0"/>
    <s v="03.16.11"/>
    <x v="61"/>
    <x v="0"/>
    <x v="5"/>
    <s v="Direcção de Obras"/>
    <s v="03.16.11"/>
    <s v="Direcção de Obras"/>
    <s v="03.16.11"/>
    <x v="13"/>
    <x v="0"/>
    <x v="1"/>
    <x v="5"/>
    <x v="0"/>
    <x v="0"/>
    <x v="2"/>
    <x v="0"/>
    <x v="5"/>
    <s v="2022-02-17"/>
    <x v="1"/>
    <n v="949"/>
    <x v="0"/>
    <m/>
    <x v="0"/>
    <m/>
    <x v="33"/>
    <n v="100474706"/>
    <x v="0"/>
    <x v="6"/>
    <s v="Direcção de Obras"/>
    <s v="ORI"/>
    <x v="0"/>
    <m/>
    <x v="0"/>
    <x v="0"/>
    <x v="0"/>
    <x v="0"/>
    <x v="0"/>
    <x v="0"/>
    <x v="0"/>
    <x v="1"/>
    <x v="0"/>
    <x v="0"/>
    <x v="0"/>
    <s v="Direcção de Obras"/>
    <x v="0"/>
    <x v="0"/>
    <x v="0"/>
    <x v="0"/>
    <x v="0"/>
    <x v="0"/>
    <x v="0"/>
    <s v="000000"/>
    <x v="0"/>
    <x v="0"/>
    <x v="6"/>
    <x v="0"/>
    <s v="Pagamento de salário referente a 02-2022"/>
  </r>
  <r>
    <x v="1"/>
    <n v="0"/>
    <n v="0"/>
    <n v="0"/>
    <n v="1418"/>
    <x v="4602"/>
    <x v="0"/>
    <x v="1"/>
    <x v="0"/>
    <s v="03.16.11"/>
    <x v="61"/>
    <x v="0"/>
    <x v="5"/>
    <s v="Direcção de Obras"/>
    <s v="03.16.11"/>
    <s v="Direcção de Obras"/>
    <s v="03.16.11"/>
    <x v="62"/>
    <x v="0"/>
    <x v="1"/>
    <x v="1"/>
    <x v="0"/>
    <x v="0"/>
    <x v="2"/>
    <x v="0"/>
    <x v="5"/>
    <s v="2022-02-17"/>
    <x v="1"/>
    <n v="1418"/>
    <x v="0"/>
    <m/>
    <x v="0"/>
    <m/>
    <x v="33"/>
    <n v="100474706"/>
    <x v="0"/>
    <x v="6"/>
    <s v="Direcção de Obras"/>
    <s v="ORI"/>
    <x v="0"/>
    <m/>
    <x v="0"/>
    <x v="0"/>
    <x v="0"/>
    <x v="0"/>
    <x v="0"/>
    <x v="0"/>
    <x v="0"/>
    <x v="1"/>
    <x v="0"/>
    <x v="0"/>
    <x v="0"/>
    <s v="Direcção de Obras"/>
    <x v="0"/>
    <x v="0"/>
    <x v="0"/>
    <x v="0"/>
    <x v="0"/>
    <x v="0"/>
    <x v="0"/>
    <s v="000000"/>
    <x v="0"/>
    <x v="0"/>
    <x v="6"/>
    <x v="0"/>
    <s v="Pagamento de salário referente a 02-2022"/>
  </r>
  <r>
    <x v="1"/>
    <n v="0"/>
    <n v="0"/>
    <n v="0"/>
    <n v="18282"/>
    <x v="4602"/>
    <x v="0"/>
    <x v="1"/>
    <x v="0"/>
    <s v="03.16.11"/>
    <x v="61"/>
    <x v="0"/>
    <x v="5"/>
    <s v="Direcção de Obras"/>
    <s v="03.16.11"/>
    <s v="Direcção de Obras"/>
    <s v="03.16.11"/>
    <x v="15"/>
    <x v="0"/>
    <x v="1"/>
    <x v="1"/>
    <x v="1"/>
    <x v="0"/>
    <x v="2"/>
    <x v="0"/>
    <x v="5"/>
    <s v="2022-02-17"/>
    <x v="1"/>
    <n v="18282"/>
    <x v="0"/>
    <m/>
    <x v="0"/>
    <m/>
    <x v="33"/>
    <n v="100474706"/>
    <x v="0"/>
    <x v="6"/>
    <s v="Direcção de Obras"/>
    <s v="ORI"/>
    <x v="0"/>
    <m/>
    <x v="0"/>
    <x v="0"/>
    <x v="0"/>
    <x v="0"/>
    <x v="0"/>
    <x v="0"/>
    <x v="0"/>
    <x v="0"/>
    <x v="0"/>
    <x v="0"/>
    <x v="0"/>
    <s v="Direcção de Obras"/>
    <x v="0"/>
    <x v="0"/>
    <x v="0"/>
    <x v="0"/>
    <x v="0"/>
    <x v="0"/>
    <x v="0"/>
    <s v="000000"/>
    <x v="0"/>
    <x v="0"/>
    <x v="6"/>
    <x v="0"/>
    <s v="Pagamento de salário referente a 02-2022"/>
  </r>
  <r>
    <x v="1"/>
    <n v="0"/>
    <n v="0"/>
    <n v="0"/>
    <n v="25195"/>
    <x v="4602"/>
    <x v="0"/>
    <x v="1"/>
    <x v="0"/>
    <s v="03.16.11"/>
    <x v="61"/>
    <x v="0"/>
    <x v="5"/>
    <s v="Direcção de Obras"/>
    <s v="03.16.11"/>
    <s v="Direcção de Obras"/>
    <s v="03.16.11"/>
    <x v="16"/>
    <x v="0"/>
    <x v="1"/>
    <x v="1"/>
    <x v="1"/>
    <x v="0"/>
    <x v="2"/>
    <x v="0"/>
    <x v="5"/>
    <s v="2022-02-17"/>
    <x v="1"/>
    <n v="25195"/>
    <x v="0"/>
    <m/>
    <x v="0"/>
    <m/>
    <x v="33"/>
    <n v="100474706"/>
    <x v="0"/>
    <x v="6"/>
    <s v="Direcção de Obras"/>
    <s v="ORI"/>
    <x v="0"/>
    <m/>
    <x v="0"/>
    <x v="0"/>
    <x v="0"/>
    <x v="0"/>
    <x v="0"/>
    <x v="0"/>
    <x v="0"/>
    <x v="0"/>
    <x v="0"/>
    <x v="0"/>
    <x v="0"/>
    <s v="Direcção de Obras"/>
    <x v="0"/>
    <x v="0"/>
    <x v="0"/>
    <x v="0"/>
    <x v="0"/>
    <x v="0"/>
    <x v="0"/>
    <s v="000000"/>
    <x v="0"/>
    <x v="0"/>
    <x v="6"/>
    <x v="0"/>
    <s v="Pagamento de salário referente a 02-2022"/>
  </r>
  <r>
    <x v="1"/>
    <n v="0"/>
    <n v="0"/>
    <n v="0"/>
    <n v="9374"/>
    <x v="4602"/>
    <x v="0"/>
    <x v="1"/>
    <x v="0"/>
    <s v="03.16.11"/>
    <x v="61"/>
    <x v="0"/>
    <x v="5"/>
    <s v="Direcção de Obras"/>
    <s v="03.16.11"/>
    <s v="Direcção de Obras"/>
    <s v="03.16.11"/>
    <x v="17"/>
    <x v="0"/>
    <x v="1"/>
    <x v="1"/>
    <x v="1"/>
    <x v="0"/>
    <x v="2"/>
    <x v="0"/>
    <x v="5"/>
    <s v="2022-02-17"/>
    <x v="1"/>
    <n v="9374"/>
    <x v="0"/>
    <m/>
    <x v="0"/>
    <m/>
    <x v="33"/>
    <n v="100474706"/>
    <x v="0"/>
    <x v="6"/>
    <s v="Direcção de Obras"/>
    <s v="ORI"/>
    <x v="0"/>
    <m/>
    <x v="0"/>
    <x v="0"/>
    <x v="0"/>
    <x v="0"/>
    <x v="0"/>
    <x v="0"/>
    <x v="0"/>
    <x v="0"/>
    <x v="0"/>
    <x v="0"/>
    <x v="0"/>
    <s v="Direcção de Obras"/>
    <x v="0"/>
    <x v="0"/>
    <x v="0"/>
    <x v="0"/>
    <x v="0"/>
    <x v="0"/>
    <x v="0"/>
    <s v="000000"/>
    <x v="0"/>
    <x v="0"/>
    <x v="6"/>
    <x v="0"/>
    <s v="Pagamento de salário referente a 02-2022"/>
  </r>
  <r>
    <x v="1"/>
    <n v="0"/>
    <n v="0"/>
    <n v="0"/>
    <n v="10654"/>
    <x v="4602"/>
    <x v="0"/>
    <x v="1"/>
    <x v="0"/>
    <s v="03.16.11"/>
    <x v="61"/>
    <x v="0"/>
    <x v="5"/>
    <s v="Direcção de Obras"/>
    <s v="03.16.11"/>
    <s v="Direcção de Obras"/>
    <s v="03.16.11"/>
    <x v="13"/>
    <x v="0"/>
    <x v="1"/>
    <x v="5"/>
    <x v="0"/>
    <x v="0"/>
    <x v="2"/>
    <x v="0"/>
    <x v="5"/>
    <s v="2022-02-17"/>
    <x v="1"/>
    <n v="10654"/>
    <x v="0"/>
    <m/>
    <x v="0"/>
    <m/>
    <x v="22"/>
    <n v="100474693"/>
    <x v="0"/>
    <x v="0"/>
    <s v="Direcção de Obras"/>
    <s v="ORI"/>
    <x v="0"/>
    <m/>
    <x v="0"/>
    <x v="0"/>
    <x v="0"/>
    <x v="0"/>
    <x v="0"/>
    <x v="0"/>
    <x v="0"/>
    <x v="1"/>
    <x v="0"/>
    <x v="0"/>
    <x v="0"/>
    <s v="Direcção de Obras"/>
    <x v="0"/>
    <x v="0"/>
    <x v="0"/>
    <x v="0"/>
    <x v="0"/>
    <x v="0"/>
    <x v="0"/>
    <s v="000000"/>
    <x v="0"/>
    <x v="0"/>
    <x v="0"/>
    <x v="0"/>
    <s v="Pagamento de salário referente a 02-2022"/>
  </r>
  <r>
    <x v="1"/>
    <n v="0"/>
    <n v="0"/>
    <n v="0"/>
    <n v="15915"/>
    <x v="4602"/>
    <x v="0"/>
    <x v="1"/>
    <x v="0"/>
    <s v="03.16.11"/>
    <x v="61"/>
    <x v="0"/>
    <x v="5"/>
    <s v="Direcção de Obras"/>
    <s v="03.16.11"/>
    <s v="Direcção de Obras"/>
    <s v="03.16.11"/>
    <x v="62"/>
    <x v="0"/>
    <x v="1"/>
    <x v="1"/>
    <x v="0"/>
    <x v="0"/>
    <x v="2"/>
    <x v="0"/>
    <x v="5"/>
    <s v="2022-02-17"/>
    <x v="1"/>
    <n v="15915"/>
    <x v="0"/>
    <m/>
    <x v="0"/>
    <m/>
    <x v="22"/>
    <n v="100474693"/>
    <x v="0"/>
    <x v="0"/>
    <s v="Direcção de Obras"/>
    <s v="ORI"/>
    <x v="0"/>
    <m/>
    <x v="0"/>
    <x v="0"/>
    <x v="0"/>
    <x v="0"/>
    <x v="0"/>
    <x v="0"/>
    <x v="0"/>
    <x v="1"/>
    <x v="0"/>
    <x v="0"/>
    <x v="0"/>
    <s v="Direcção de Obras"/>
    <x v="0"/>
    <x v="0"/>
    <x v="0"/>
    <x v="0"/>
    <x v="0"/>
    <x v="0"/>
    <x v="0"/>
    <s v="000000"/>
    <x v="0"/>
    <x v="0"/>
    <x v="0"/>
    <x v="0"/>
    <s v="Pagamento de salário referente a 02-2022"/>
  </r>
  <r>
    <x v="1"/>
    <n v="0"/>
    <n v="0"/>
    <n v="0"/>
    <n v="205114"/>
    <x v="4602"/>
    <x v="0"/>
    <x v="1"/>
    <x v="0"/>
    <s v="03.16.11"/>
    <x v="61"/>
    <x v="0"/>
    <x v="5"/>
    <s v="Direcção de Obras"/>
    <s v="03.16.11"/>
    <s v="Direcção de Obras"/>
    <s v="03.16.11"/>
    <x v="15"/>
    <x v="0"/>
    <x v="1"/>
    <x v="1"/>
    <x v="1"/>
    <x v="0"/>
    <x v="2"/>
    <x v="0"/>
    <x v="5"/>
    <s v="2022-02-17"/>
    <x v="1"/>
    <n v="205114"/>
    <x v="0"/>
    <m/>
    <x v="0"/>
    <m/>
    <x v="22"/>
    <n v="100474693"/>
    <x v="0"/>
    <x v="0"/>
    <s v="Direcção de Obras"/>
    <s v="ORI"/>
    <x v="0"/>
    <m/>
    <x v="0"/>
    <x v="0"/>
    <x v="0"/>
    <x v="0"/>
    <x v="0"/>
    <x v="0"/>
    <x v="0"/>
    <x v="0"/>
    <x v="0"/>
    <x v="0"/>
    <x v="0"/>
    <s v="Direcção de Obras"/>
    <x v="0"/>
    <x v="0"/>
    <x v="0"/>
    <x v="0"/>
    <x v="0"/>
    <x v="0"/>
    <x v="0"/>
    <s v="000000"/>
    <x v="0"/>
    <x v="0"/>
    <x v="0"/>
    <x v="0"/>
    <s v="Pagamento de salário referente a 02-2022"/>
  </r>
  <r>
    <x v="1"/>
    <n v="0"/>
    <n v="0"/>
    <n v="0"/>
    <n v="282675"/>
    <x v="4602"/>
    <x v="0"/>
    <x v="1"/>
    <x v="0"/>
    <s v="03.16.11"/>
    <x v="61"/>
    <x v="0"/>
    <x v="5"/>
    <s v="Direcção de Obras"/>
    <s v="03.16.11"/>
    <s v="Direcção de Obras"/>
    <s v="03.16.11"/>
    <x v="16"/>
    <x v="0"/>
    <x v="1"/>
    <x v="1"/>
    <x v="1"/>
    <x v="0"/>
    <x v="2"/>
    <x v="0"/>
    <x v="5"/>
    <s v="2022-02-17"/>
    <x v="1"/>
    <n v="282675"/>
    <x v="0"/>
    <m/>
    <x v="0"/>
    <m/>
    <x v="22"/>
    <n v="100474693"/>
    <x v="0"/>
    <x v="0"/>
    <s v="Direcção de Obras"/>
    <s v="ORI"/>
    <x v="0"/>
    <m/>
    <x v="0"/>
    <x v="0"/>
    <x v="0"/>
    <x v="0"/>
    <x v="0"/>
    <x v="0"/>
    <x v="0"/>
    <x v="0"/>
    <x v="0"/>
    <x v="0"/>
    <x v="0"/>
    <s v="Direcção de Obras"/>
    <x v="0"/>
    <x v="0"/>
    <x v="0"/>
    <x v="0"/>
    <x v="0"/>
    <x v="0"/>
    <x v="0"/>
    <s v="000000"/>
    <x v="0"/>
    <x v="0"/>
    <x v="0"/>
    <x v="0"/>
    <s v="Pagamento de salário referente a 02-2022"/>
  </r>
  <r>
    <x v="1"/>
    <n v="0"/>
    <n v="0"/>
    <n v="0"/>
    <n v="105138"/>
    <x v="4602"/>
    <x v="0"/>
    <x v="1"/>
    <x v="0"/>
    <s v="03.16.11"/>
    <x v="61"/>
    <x v="0"/>
    <x v="5"/>
    <s v="Direcção de Obras"/>
    <s v="03.16.11"/>
    <s v="Direcção de Obras"/>
    <s v="03.16.11"/>
    <x v="17"/>
    <x v="0"/>
    <x v="1"/>
    <x v="1"/>
    <x v="1"/>
    <x v="0"/>
    <x v="2"/>
    <x v="0"/>
    <x v="5"/>
    <s v="2022-02-17"/>
    <x v="1"/>
    <n v="105138"/>
    <x v="0"/>
    <m/>
    <x v="0"/>
    <m/>
    <x v="22"/>
    <n v="100474693"/>
    <x v="0"/>
    <x v="0"/>
    <s v="Direcção de Obras"/>
    <s v="ORI"/>
    <x v="0"/>
    <m/>
    <x v="0"/>
    <x v="0"/>
    <x v="0"/>
    <x v="0"/>
    <x v="0"/>
    <x v="0"/>
    <x v="0"/>
    <x v="0"/>
    <x v="0"/>
    <x v="0"/>
    <x v="0"/>
    <s v="Direcção de Obras"/>
    <x v="0"/>
    <x v="0"/>
    <x v="0"/>
    <x v="0"/>
    <x v="0"/>
    <x v="0"/>
    <x v="0"/>
    <s v="000000"/>
    <x v="0"/>
    <x v="0"/>
    <x v="0"/>
    <x v="0"/>
    <s v="Pagamento de salário referente a 02-2022"/>
  </r>
  <r>
    <x v="1"/>
    <n v="0"/>
    <n v="0"/>
    <n v="0"/>
    <n v="5157"/>
    <x v="4603"/>
    <x v="0"/>
    <x v="1"/>
    <x v="0"/>
    <s v="03.16.01"/>
    <x v="39"/>
    <x v="0"/>
    <x v="5"/>
    <s v="Assembleia Municipal"/>
    <s v="03.16.01"/>
    <s v="Assembleia Municipal"/>
    <s v="03.16.01"/>
    <x v="17"/>
    <x v="0"/>
    <x v="1"/>
    <x v="1"/>
    <x v="1"/>
    <x v="0"/>
    <x v="2"/>
    <x v="0"/>
    <x v="5"/>
    <s v="2022-02-17"/>
    <x v="1"/>
    <n v="5157"/>
    <x v="0"/>
    <m/>
    <x v="0"/>
    <m/>
    <x v="3"/>
    <n v="100474696"/>
    <x v="0"/>
    <x v="1"/>
    <s v="Assembleia Municipal"/>
    <s v="ORI"/>
    <x v="0"/>
    <s v="AM"/>
    <x v="0"/>
    <x v="0"/>
    <x v="0"/>
    <x v="0"/>
    <x v="0"/>
    <x v="0"/>
    <x v="0"/>
    <x v="1"/>
    <x v="0"/>
    <x v="0"/>
    <x v="0"/>
    <s v="Assembleia Municipal"/>
    <x v="0"/>
    <x v="0"/>
    <x v="0"/>
    <x v="0"/>
    <x v="0"/>
    <x v="0"/>
    <x v="0"/>
    <s v="000000"/>
    <x v="0"/>
    <x v="0"/>
    <x v="1"/>
    <x v="0"/>
    <s v="Pagamento de salário referente a 02-2022"/>
  </r>
  <r>
    <x v="1"/>
    <n v="0"/>
    <n v="0"/>
    <n v="0"/>
    <n v="102283"/>
    <x v="4603"/>
    <x v="0"/>
    <x v="1"/>
    <x v="0"/>
    <s v="03.16.01"/>
    <x v="39"/>
    <x v="0"/>
    <x v="5"/>
    <s v="Assembleia Municipal"/>
    <s v="03.16.01"/>
    <s v="Assembleia Municipal"/>
    <s v="03.16.01"/>
    <x v="17"/>
    <x v="0"/>
    <x v="1"/>
    <x v="1"/>
    <x v="1"/>
    <x v="0"/>
    <x v="2"/>
    <x v="0"/>
    <x v="5"/>
    <s v="2022-02-17"/>
    <x v="1"/>
    <n v="102283"/>
    <x v="0"/>
    <m/>
    <x v="0"/>
    <m/>
    <x v="22"/>
    <n v="100474693"/>
    <x v="0"/>
    <x v="0"/>
    <s v="Assembleia Municipal"/>
    <s v="ORI"/>
    <x v="0"/>
    <s v="AM"/>
    <x v="0"/>
    <x v="0"/>
    <x v="0"/>
    <x v="0"/>
    <x v="0"/>
    <x v="0"/>
    <x v="0"/>
    <x v="1"/>
    <x v="0"/>
    <x v="0"/>
    <x v="0"/>
    <s v="Assembleia Municipal"/>
    <x v="0"/>
    <x v="0"/>
    <x v="0"/>
    <x v="0"/>
    <x v="0"/>
    <x v="0"/>
    <x v="0"/>
    <s v="000000"/>
    <x v="0"/>
    <x v="0"/>
    <x v="0"/>
    <x v="0"/>
    <s v="Pagamento de salário referente a 02-2022"/>
  </r>
  <r>
    <x v="1"/>
    <n v="0"/>
    <n v="0"/>
    <n v="0"/>
    <n v="10834"/>
    <x v="4604"/>
    <x v="0"/>
    <x v="1"/>
    <x v="0"/>
    <s v="03.16.30"/>
    <x v="48"/>
    <x v="0"/>
    <x v="5"/>
    <s v="Gabinete de Relações Externas"/>
    <s v="03.16.30"/>
    <s v="Gabinete de Relações Externas"/>
    <s v="03.16.30"/>
    <x v="15"/>
    <x v="0"/>
    <x v="1"/>
    <x v="1"/>
    <x v="1"/>
    <x v="0"/>
    <x v="2"/>
    <x v="0"/>
    <x v="5"/>
    <s v="2022-02-17"/>
    <x v="1"/>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2-2022"/>
  </r>
  <r>
    <x v="1"/>
    <n v="0"/>
    <n v="0"/>
    <n v="0"/>
    <n v="8213"/>
    <x v="4604"/>
    <x v="0"/>
    <x v="1"/>
    <x v="0"/>
    <s v="03.16.30"/>
    <x v="48"/>
    <x v="0"/>
    <x v="5"/>
    <s v="Gabinete de Relações Externas"/>
    <s v="03.16.30"/>
    <s v="Gabinete de Relações Externas"/>
    <s v="03.16.30"/>
    <x v="15"/>
    <x v="0"/>
    <x v="1"/>
    <x v="1"/>
    <x v="1"/>
    <x v="0"/>
    <x v="2"/>
    <x v="0"/>
    <x v="5"/>
    <s v="2022-02-17"/>
    <x v="1"/>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2-2022"/>
  </r>
  <r>
    <x v="1"/>
    <n v="0"/>
    <n v="0"/>
    <n v="0"/>
    <n v="83615"/>
    <x v="4604"/>
    <x v="0"/>
    <x v="1"/>
    <x v="0"/>
    <s v="03.16.30"/>
    <x v="48"/>
    <x v="0"/>
    <x v="5"/>
    <s v="Gabinete de Relações Externas"/>
    <s v="03.16.30"/>
    <s v="Gabinete de Relações Externas"/>
    <s v="03.16.30"/>
    <x v="15"/>
    <x v="0"/>
    <x v="1"/>
    <x v="1"/>
    <x v="1"/>
    <x v="0"/>
    <x v="2"/>
    <x v="0"/>
    <x v="5"/>
    <s v="2022-02-17"/>
    <x v="1"/>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2-2022"/>
  </r>
  <r>
    <x v="1"/>
    <n v="0"/>
    <n v="0"/>
    <n v="0"/>
    <n v="539"/>
    <x v="4605"/>
    <x v="0"/>
    <x v="1"/>
    <x v="0"/>
    <s v="03.16.28"/>
    <x v="46"/>
    <x v="0"/>
    <x v="5"/>
    <s v="Gabinete da Auditoria Interna"/>
    <s v="03.16.28"/>
    <s v="Gabinete da Auditoria Interna"/>
    <s v="03.16.28"/>
    <x v="15"/>
    <x v="0"/>
    <x v="1"/>
    <x v="1"/>
    <x v="1"/>
    <x v="0"/>
    <x v="2"/>
    <x v="0"/>
    <x v="5"/>
    <s v="2022-02-17"/>
    <x v="1"/>
    <n v="539"/>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2-2022"/>
  </r>
  <r>
    <x v="1"/>
    <n v="0"/>
    <n v="0"/>
    <n v="0"/>
    <n v="6201"/>
    <x v="4605"/>
    <x v="0"/>
    <x v="1"/>
    <x v="0"/>
    <s v="03.16.28"/>
    <x v="46"/>
    <x v="0"/>
    <x v="5"/>
    <s v="Gabinete da Auditoria Interna"/>
    <s v="03.16.28"/>
    <s v="Gabinete da Auditoria Interna"/>
    <s v="03.16.28"/>
    <x v="15"/>
    <x v="0"/>
    <x v="1"/>
    <x v="1"/>
    <x v="1"/>
    <x v="0"/>
    <x v="2"/>
    <x v="0"/>
    <x v="5"/>
    <s v="2022-02-17"/>
    <x v="1"/>
    <n v="6201"/>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2-2022"/>
  </r>
  <r>
    <x v="1"/>
    <n v="0"/>
    <n v="0"/>
    <n v="0"/>
    <n v="75"/>
    <x v="4606"/>
    <x v="0"/>
    <x v="1"/>
    <x v="0"/>
    <s v="03.16.23"/>
    <x v="28"/>
    <x v="0"/>
    <x v="5"/>
    <s v="Direção da Educação, Formação Profissional, Emprego"/>
    <s v="03.16.23"/>
    <s v="Direção da Educação, Formação Profissional, Emprego"/>
    <s v="03.16.23"/>
    <x v="62"/>
    <x v="0"/>
    <x v="1"/>
    <x v="1"/>
    <x v="0"/>
    <x v="0"/>
    <x v="2"/>
    <x v="0"/>
    <x v="5"/>
    <s v="2022-02-17"/>
    <x v="1"/>
    <n v="75"/>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2-2022"/>
  </r>
  <r>
    <x v="1"/>
    <n v="0"/>
    <n v="0"/>
    <n v="0"/>
    <n v="10"/>
    <x v="4606"/>
    <x v="0"/>
    <x v="1"/>
    <x v="0"/>
    <s v="03.16.23"/>
    <x v="28"/>
    <x v="0"/>
    <x v="5"/>
    <s v="Direção da Educação, Formação Profissional, Emprego"/>
    <s v="03.16.23"/>
    <s v="Direção da Educação, Formação Profissional, Emprego"/>
    <s v="03.16.23"/>
    <x v="14"/>
    <x v="0"/>
    <x v="1"/>
    <x v="1"/>
    <x v="0"/>
    <x v="0"/>
    <x v="2"/>
    <x v="0"/>
    <x v="5"/>
    <s v="2022-02-17"/>
    <x v="1"/>
    <n v="10"/>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2-2022"/>
  </r>
  <r>
    <x v="1"/>
    <n v="0"/>
    <n v="0"/>
    <n v="0"/>
    <n v="5131"/>
    <x v="4606"/>
    <x v="0"/>
    <x v="1"/>
    <x v="0"/>
    <s v="03.16.23"/>
    <x v="28"/>
    <x v="0"/>
    <x v="5"/>
    <s v="Direção da Educação, Formação Profissional, Emprego"/>
    <s v="03.16.23"/>
    <s v="Direção da Educação, Formação Profissional, Emprego"/>
    <s v="03.16.23"/>
    <x v="15"/>
    <x v="0"/>
    <x v="1"/>
    <x v="1"/>
    <x v="1"/>
    <x v="0"/>
    <x v="2"/>
    <x v="0"/>
    <x v="5"/>
    <s v="2022-02-17"/>
    <x v="1"/>
    <n v="5131"/>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2-2022"/>
  </r>
  <r>
    <x v="1"/>
    <n v="0"/>
    <n v="0"/>
    <n v="0"/>
    <n v="1422"/>
    <x v="4606"/>
    <x v="0"/>
    <x v="1"/>
    <x v="0"/>
    <s v="03.16.23"/>
    <x v="28"/>
    <x v="0"/>
    <x v="5"/>
    <s v="Direção da Educação, Formação Profissional, Emprego"/>
    <s v="03.16.23"/>
    <s v="Direção da Educação, Formação Profissional, Emprego"/>
    <s v="03.16.23"/>
    <x v="62"/>
    <x v="0"/>
    <x v="1"/>
    <x v="1"/>
    <x v="0"/>
    <x v="0"/>
    <x v="2"/>
    <x v="0"/>
    <x v="5"/>
    <s v="2022-02-17"/>
    <x v="1"/>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2-2022"/>
  </r>
  <r>
    <x v="1"/>
    <n v="0"/>
    <n v="0"/>
    <n v="0"/>
    <n v="188"/>
    <x v="4606"/>
    <x v="0"/>
    <x v="1"/>
    <x v="0"/>
    <s v="03.16.23"/>
    <x v="28"/>
    <x v="0"/>
    <x v="5"/>
    <s v="Direção da Educação, Formação Profissional, Emprego"/>
    <s v="03.16.23"/>
    <s v="Direção da Educação, Formação Profissional, Emprego"/>
    <s v="03.16.23"/>
    <x v="14"/>
    <x v="0"/>
    <x v="1"/>
    <x v="1"/>
    <x v="0"/>
    <x v="0"/>
    <x v="2"/>
    <x v="0"/>
    <x v="5"/>
    <s v="2022-02-17"/>
    <x v="1"/>
    <n v="188"/>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2-2022"/>
  </r>
  <r>
    <x v="1"/>
    <n v="0"/>
    <n v="0"/>
    <n v="0"/>
    <n v="96518"/>
    <x v="4606"/>
    <x v="0"/>
    <x v="1"/>
    <x v="0"/>
    <s v="03.16.23"/>
    <x v="28"/>
    <x v="0"/>
    <x v="5"/>
    <s v="Direção da Educação, Formação Profissional, Emprego"/>
    <s v="03.16.23"/>
    <s v="Direção da Educação, Formação Profissional, Emprego"/>
    <s v="03.16.23"/>
    <x v="15"/>
    <x v="0"/>
    <x v="1"/>
    <x v="1"/>
    <x v="1"/>
    <x v="0"/>
    <x v="2"/>
    <x v="0"/>
    <x v="5"/>
    <s v="2022-02-17"/>
    <x v="1"/>
    <n v="96518"/>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2-2022"/>
  </r>
  <r>
    <x v="1"/>
    <n v="0"/>
    <n v="0"/>
    <n v="0"/>
    <n v="16466"/>
    <x v="4606"/>
    <x v="0"/>
    <x v="1"/>
    <x v="0"/>
    <s v="03.16.23"/>
    <x v="28"/>
    <x v="0"/>
    <x v="5"/>
    <s v="Direção da Educação, Formação Profissional, Emprego"/>
    <s v="03.16.23"/>
    <s v="Direção da Educação, Formação Profissional, Emprego"/>
    <s v="03.16.23"/>
    <x v="62"/>
    <x v="0"/>
    <x v="1"/>
    <x v="1"/>
    <x v="0"/>
    <x v="0"/>
    <x v="2"/>
    <x v="0"/>
    <x v="5"/>
    <s v="2022-02-17"/>
    <x v="1"/>
    <n v="16466"/>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2-2022"/>
  </r>
  <r>
    <x v="1"/>
    <n v="0"/>
    <n v="0"/>
    <n v="0"/>
    <n v="2188"/>
    <x v="4606"/>
    <x v="0"/>
    <x v="1"/>
    <x v="0"/>
    <s v="03.16.23"/>
    <x v="28"/>
    <x v="0"/>
    <x v="5"/>
    <s v="Direção da Educação, Formação Profissional, Emprego"/>
    <s v="03.16.23"/>
    <s v="Direção da Educação, Formação Profissional, Emprego"/>
    <s v="03.16.23"/>
    <x v="14"/>
    <x v="0"/>
    <x v="1"/>
    <x v="1"/>
    <x v="0"/>
    <x v="0"/>
    <x v="2"/>
    <x v="0"/>
    <x v="5"/>
    <s v="2022-02-17"/>
    <x v="1"/>
    <n v="2188"/>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2-2022"/>
  </r>
  <r>
    <x v="1"/>
    <n v="0"/>
    <n v="0"/>
    <n v="0"/>
    <n v="1117433"/>
    <x v="4606"/>
    <x v="0"/>
    <x v="1"/>
    <x v="0"/>
    <s v="03.16.23"/>
    <x v="28"/>
    <x v="0"/>
    <x v="5"/>
    <s v="Direção da Educação, Formação Profissional, Emprego"/>
    <s v="03.16.23"/>
    <s v="Direção da Educação, Formação Profissional, Emprego"/>
    <s v="03.16.23"/>
    <x v="15"/>
    <x v="0"/>
    <x v="1"/>
    <x v="1"/>
    <x v="1"/>
    <x v="0"/>
    <x v="2"/>
    <x v="0"/>
    <x v="5"/>
    <s v="2022-02-17"/>
    <x v="1"/>
    <n v="111743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2-2022"/>
  </r>
  <r>
    <x v="1"/>
    <n v="0"/>
    <n v="0"/>
    <n v="0"/>
    <n v="393"/>
    <x v="4607"/>
    <x v="0"/>
    <x v="1"/>
    <x v="0"/>
    <s v="03.16.15"/>
    <x v="6"/>
    <x v="0"/>
    <x v="5"/>
    <s v="Direção Financeira"/>
    <s v="03.16.15"/>
    <s v="Direção Financeira"/>
    <s v="03.16.15"/>
    <x v="60"/>
    <x v="0"/>
    <x v="1"/>
    <x v="1"/>
    <x v="0"/>
    <x v="0"/>
    <x v="2"/>
    <x v="0"/>
    <x v="5"/>
    <s v="2022-02-17"/>
    <x v="1"/>
    <n v="393"/>
    <x v="0"/>
    <m/>
    <x v="0"/>
    <m/>
    <x v="3"/>
    <n v="100474696"/>
    <x v="0"/>
    <x v="1"/>
    <s v="Direção Financeira"/>
    <s v="ORI"/>
    <x v="0"/>
    <m/>
    <x v="0"/>
    <x v="0"/>
    <x v="0"/>
    <x v="0"/>
    <x v="0"/>
    <x v="0"/>
    <x v="0"/>
    <x v="0"/>
    <x v="0"/>
    <x v="0"/>
    <x v="0"/>
    <s v="Direção Financeira"/>
    <x v="0"/>
    <x v="0"/>
    <x v="0"/>
    <x v="0"/>
    <x v="0"/>
    <x v="0"/>
    <x v="0"/>
    <s v="000000"/>
    <x v="0"/>
    <x v="0"/>
    <x v="1"/>
    <x v="0"/>
    <s v="Pagamento de salário referente a 02-2022"/>
  </r>
  <r>
    <x v="1"/>
    <n v="0"/>
    <n v="0"/>
    <n v="0"/>
    <n v="3099"/>
    <x v="4607"/>
    <x v="0"/>
    <x v="1"/>
    <x v="0"/>
    <s v="03.16.15"/>
    <x v="6"/>
    <x v="0"/>
    <x v="5"/>
    <s v="Direção Financeira"/>
    <s v="03.16.15"/>
    <s v="Direção Financeira"/>
    <s v="03.16.15"/>
    <x v="61"/>
    <x v="0"/>
    <x v="1"/>
    <x v="1"/>
    <x v="0"/>
    <x v="0"/>
    <x v="2"/>
    <x v="0"/>
    <x v="5"/>
    <s v="2022-02-17"/>
    <x v="1"/>
    <n v="3099"/>
    <x v="0"/>
    <m/>
    <x v="0"/>
    <m/>
    <x v="3"/>
    <n v="100474696"/>
    <x v="0"/>
    <x v="1"/>
    <s v="Direção Financeira"/>
    <s v="ORI"/>
    <x v="0"/>
    <m/>
    <x v="0"/>
    <x v="0"/>
    <x v="0"/>
    <x v="0"/>
    <x v="0"/>
    <x v="0"/>
    <x v="0"/>
    <x v="0"/>
    <x v="0"/>
    <x v="0"/>
    <x v="0"/>
    <s v="Direção Financeira"/>
    <x v="0"/>
    <x v="0"/>
    <x v="0"/>
    <x v="0"/>
    <x v="0"/>
    <x v="0"/>
    <x v="0"/>
    <s v="000000"/>
    <x v="0"/>
    <x v="0"/>
    <x v="1"/>
    <x v="0"/>
    <s v="Pagamento de salário referente a 02-2022"/>
  </r>
  <r>
    <x v="1"/>
    <n v="0"/>
    <n v="0"/>
    <n v="0"/>
    <n v="719"/>
    <x v="4607"/>
    <x v="0"/>
    <x v="1"/>
    <x v="0"/>
    <s v="03.16.15"/>
    <x v="6"/>
    <x v="0"/>
    <x v="5"/>
    <s v="Direção Financeira"/>
    <s v="03.16.15"/>
    <s v="Direção Financeira"/>
    <s v="03.16.15"/>
    <x v="62"/>
    <x v="0"/>
    <x v="1"/>
    <x v="1"/>
    <x v="0"/>
    <x v="0"/>
    <x v="2"/>
    <x v="0"/>
    <x v="5"/>
    <s v="2022-02-17"/>
    <x v="1"/>
    <n v="719"/>
    <x v="0"/>
    <m/>
    <x v="0"/>
    <m/>
    <x v="3"/>
    <n v="100474696"/>
    <x v="0"/>
    <x v="1"/>
    <s v="Direção Financeira"/>
    <s v="ORI"/>
    <x v="0"/>
    <m/>
    <x v="0"/>
    <x v="0"/>
    <x v="0"/>
    <x v="0"/>
    <x v="0"/>
    <x v="0"/>
    <x v="0"/>
    <x v="0"/>
    <x v="0"/>
    <x v="0"/>
    <x v="0"/>
    <s v="Direção Financeira"/>
    <x v="0"/>
    <x v="0"/>
    <x v="0"/>
    <x v="0"/>
    <x v="0"/>
    <x v="0"/>
    <x v="0"/>
    <s v="000000"/>
    <x v="0"/>
    <x v="0"/>
    <x v="1"/>
    <x v="0"/>
    <s v="Pagamento de salário referente a 02-2022"/>
  </r>
  <r>
    <x v="1"/>
    <n v="0"/>
    <n v="0"/>
    <n v="0"/>
    <n v="70"/>
    <x v="4607"/>
    <x v="0"/>
    <x v="1"/>
    <x v="0"/>
    <s v="03.16.15"/>
    <x v="6"/>
    <x v="0"/>
    <x v="5"/>
    <s v="Direção Financeira"/>
    <s v="03.16.15"/>
    <s v="Direção Financeira"/>
    <s v="03.16.15"/>
    <x v="14"/>
    <x v="0"/>
    <x v="1"/>
    <x v="1"/>
    <x v="0"/>
    <x v="0"/>
    <x v="2"/>
    <x v="0"/>
    <x v="5"/>
    <s v="2022-02-17"/>
    <x v="1"/>
    <n v="70"/>
    <x v="0"/>
    <m/>
    <x v="0"/>
    <m/>
    <x v="3"/>
    <n v="100474696"/>
    <x v="0"/>
    <x v="1"/>
    <s v="Direção Financeira"/>
    <s v="ORI"/>
    <x v="0"/>
    <m/>
    <x v="0"/>
    <x v="0"/>
    <x v="0"/>
    <x v="0"/>
    <x v="0"/>
    <x v="0"/>
    <x v="0"/>
    <x v="0"/>
    <x v="0"/>
    <x v="0"/>
    <x v="0"/>
    <s v="Direção Financeira"/>
    <x v="0"/>
    <x v="0"/>
    <x v="0"/>
    <x v="0"/>
    <x v="0"/>
    <x v="0"/>
    <x v="0"/>
    <s v="000000"/>
    <x v="0"/>
    <x v="0"/>
    <x v="1"/>
    <x v="0"/>
    <s v="Pagamento de salário referente a 02-2022"/>
  </r>
  <r>
    <x v="1"/>
    <n v="0"/>
    <n v="0"/>
    <n v="0"/>
    <n v="27505"/>
    <x v="4607"/>
    <x v="0"/>
    <x v="1"/>
    <x v="0"/>
    <s v="03.16.15"/>
    <x v="6"/>
    <x v="0"/>
    <x v="5"/>
    <s v="Direção Financeira"/>
    <s v="03.16.15"/>
    <s v="Direção Financeira"/>
    <s v="03.16.15"/>
    <x v="15"/>
    <x v="0"/>
    <x v="1"/>
    <x v="1"/>
    <x v="1"/>
    <x v="0"/>
    <x v="2"/>
    <x v="0"/>
    <x v="5"/>
    <s v="2022-02-17"/>
    <x v="1"/>
    <n v="27505"/>
    <x v="0"/>
    <m/>
    <x v="0"/>
    <m/>
    <x v="3"/>
    <n v="100474696"/>
    <x v="0"/>
    <x v="1"/>
    <s v="Direção Financeira"/>
    <s v="ORI"/>
    <x v="0"/>
    <m/>
    <x v="0"/>
    <x v="0"/>
    <x v="0"/>
    <x v="0"/>
    <x v="0"/>
    <x v="0"/>
    <x v="0"/>
    <x v="0"/>
    <x v="0"/>
    <x v="0"/>
    <x v="0"/>
    <s v="Direção Financeira"/>
    <x v="0"/>
    <x v="0"/>
    <x v="0"/>
    <x v="0"/>
    <x v="0"/>
    <x v="0"/>
    <x v="0"/>
    <s v="000000"/>
    <x v="0"/>
    <x v="0"/>
    <x v="1"/>
    <x v="0"/>
    <s v="Pagamento de salário referente a 02-2022"/>
  </r>
  <r>
    <x v="1"/>
    <n v="0"/>
    <n v="0"/>
    <n v="0"/>
    <n v="9416"/>
    <x v="4607"/>
    <x v="0"/>
    <x v="1"/>
    <x v="0"/>
    <s v="03.16.15"/>
    <x v="6"/>
    <x v="0"/>
    <x v="5"/>
    <s v="Direção Financeira"/>
    <s v="03.16.15"/>
    <s v="Direção Financeira"/>
    <s v="03.16.15"/>
    <x v="16"/>
    <x v="0"/>
    <x v="1"/>
    <x v="1"/>
    <x v="1"/>
    <x v="0"/>
    <x v="2"/>
    <x v="0"/>
    <x v="5"/>
    <s v="2022-02-17"/>
    <x v="1"/>
    <n v="9416"/>
    <x v="0"/>
    <m/>
    <x v="0"/>
    <m/>
    <x v="3"/>
    <n v="100474696"/>
    <x v="0"/>
    <x v="1"/>
    <s v="Direção Financeira"/>
    <s v="ORI"/>
    <x v="0"/>
    <m/>
    <x v="0"/>
    <x v="0"/>
    <x v="0"/>
    <x v="0"/>
    <x v="0"/>
    <x v="0"/>
    <x v="0"/>
    <x v="0"/>
    <x v="0"/>
    <x v="0"/>
    <x v="0"/>
    <s v="Direção Financeira"/>
    <x v="0"/>
    <x v="0"/>
    <x v="0"/>
    <x v="0"/>
    <x v="0"/>
    <x v="0"/>
    <x v="0"/>
    <s v="000000"/>
    <x v="0"/>
    <x v="0"/>
    <x v="1"/>
    <x v="0"/>
    <s v="Pagamento de salário referente a 02-2022"/>
  </r>
  <r>
    <x v="1"/>
    <n v="0"/>
    <n v="0"/>
    <n v="0"/>
    <n v="7"/>
    <x v="4607"/>
    <x v="0"/>
    <x v="1"/>
    <x v="0"/>
    <s v="03.16.15"/>
    <x v="6"/>
    <x v="0"/>
    <x v="5"/>
    <s v="Direção Financeira"/>
    <s v="03.16.15"/>
    <s v="Direção Financeira"/>
    <s v="03.16.15"/>
    <x v="60"/>
    <x v="0"/>
    <x v="1"/>
    <x v="1"/>
    <x v="0"/>
    <x v="0"/>
    <x v="2"/>
    <x v="0"/>
    <x v="5"/>
    <s v="2022-02-17"/>
    <x v="1"/>
    <n v="7"/>
    <x v="0"/>
    <m/>
    <x v="0"/>
    <m/>
    <x v="34"/>
    <n v="100474707"/>
    <x v="0"/>
    <x v="4"/>
    <s v="Direção Financeira"/>
    <s v="ORI"/>
    <x v="0"/>
    <m/>
    <x v="0"/>
    <x v="0"/>
    <x v="0"/>
    <x v="0"/>
    <x v="0"/>
    <x v="0"/>
    <x v="0"/>
    <x v="0"/>
    <x v="0"/>
    <x v="0"/>
    <x v="0"/>
    <s v="Direção Financeira"/>
    <x v="0"/>
    <x v="0"/>
    <x v="0"/>
    <x v="0"/>
    <x v="0"/>
    <x v="0"/>
    <x v="0"/>
    <s v="000000"/>
    <x v="0"/>
    <x v="0"/>
    <x v="4"/>
    <x v="0"/>
    <s v="Pagamento de salário referente a 02-2022"/>
  </r>
  <r>
    <x v="1"/>
    <n v="0"/>
    <n v="0"/>
    <n v="0"/>
    <n v="60"/>
    <x v="4607"/>
    <x v="0"/>
    <x v="1"/>
    <x v="0"/>
    <s v="03.16.15"/>
    <x v="6"/>
    <x v="0"/>
    <x v="5"/>
    <s v="Direção Financeira"/>
    <s v="03.16.15"/>
    <s v="Direção Financeira"/>
    <s v="03.16.15"/>
    <x v="61"/>
    <x v="0"/>
    <x v="1"/>
    <x v="1"/>
    <x v="0"/>
    <x v="0"/>
    <x v="2"/>
    <x v="0"/>
    <x v="5"/>
    <s v="2022-02-17"/>
    <x v="1"/>
    <n v="60"/>
    <x v="0"/>
    <m/>
    <x v="0"/>
    <m/>
    <x v="34"/>
    <n v="100474707"/>
    <x v="0"/>
    <x v="4"/>
    <s v="Direção Financeira"/>
    <s v="ORI"/>
    <x v="0"/>
    <m/>
    <x v="0"/>
    <x v="0"/>
    <x v="0"/>
    <x v="0"/>
    <x v="0"/>
    <x v="0"/>
    <x v="0"/>
    <x v="0"/>
    <x v="0"/>
    <x v="0"/>
    <x v="0"/>
    <s v="Direção Financeira"/>
    <x v="0"/>
    <x v="0"/>
    <x v="0"/>
    <x v="0"/>
    <x v="0"/>
    <x v="0"/>
    <x v="0"/>
    <s v="000000"/>
    <x v="0"/>
    <x v="0"/>
    <x v="4"/>
    <x v="0"/>
    <s v="Pagamento de salário referente a 02-2022"/>
  </r>
  <r>
    <x v="1"/>
    <n v="0"/>
    <n v="0"/>
    <n v="0"/>
    <n v="13"/>
    <x v="4607"/>
    <x v="0"/>
    <x v="1"/>
    <x v="0"/>
    <s v="03.16.15"/>
    <x v="6"/>
    <x v="0"/>
    <x v="5"/>
    <s v="Direção Financeira"/>
    <s v="03.16.15"/>
    <s v="Direção Financeira"/>
    <s v="03.16.15"/>
    <x v="62"/>
    <x v="0"/>
    <x v="1"/>
    <x v="1"/>
    <x v="0"/>
    <x v="0"/>
    <x v="2"/>
    <x v="0"/>
    <x v="5"/>
    <s v="2022-02-17"/>
    <x v="1"/>
    <n v="13"/>
    <x v="0"/>
    <m/>
    <x v="0"/>
    <m/>
    <x v="34"/>
    <n v="100474707"/>
    <x v="0"/>
    <x v="4"/>
    <s v="Direção Financeira"/>
    <s v="ORI"/>
    <x v="0"/>
    <m/>
    <x v="0"/>
    <x v="0"/>
    <x v="0"/>
    <x v="0"/>
    <x v="0"/>
    <x v="0"/>
    <x v="0"/>
    <x v="0"/>
    <x v="0"/>
    <x v="0"/>
    <x v="0"/>
    <s v="Direção Financeira"/>
    <x v="0"/>
    <x v="0"/>
    <x v="0"/>
    <x v="0"/>
    <x v="0"/>
    <x v="0"/>
    <x v="0"/>
    <s v="000000"/>
    <x v="0"/>
    <x v="0"/>
    <x v="4"/>
    <x v="0"/>
    <s v="Pagamento de salário referente a 02-2022"/>
  </r>
  <r>
    <x v="1"/>
    <n v="0"/>
    <n v="0"/>
    <n v="0"/>
    <n v="1"/>
    <x v="4607"/>
    <x v="0"/>
    <x v="1"/>
    <x v="0"/>
    <s v="03.16.15"/>
    <x v="6"/>
    <x v="0"/>
    <x v="5"/>
    <s v="Direção Financeira"/>
    <s v="03.16.15"/>
    <s v="Direção Financeira"/>
    <s v="03.16.15"/>
    <x v="14"/>
    <x v="0"/>
    <x v="1"/>
    <x v="1"/>
    <x v="0"/>
    <x v="0"/>
    <x v="2"/>
    <x v="0"/>
    <x v="5"/>
    <s v="2022-02-17"/>
    <x v="1"/>
    <n v="1"/>
    <x v="0"/>
    <m/>
    <x v="0"/>
    <m/>
    <x v="34"/>
    <n v="100474707"/>
    <x v="0"/>
    <x v="4"/>
    <s v="Direção Financeira"/>
    <s v="ORI"/>
    <x v="0"/>
    <m/>
    <x v="0"/>
    <x v="0"/>
    <x v="0"/>
    <x v="0"/>
    <x v="0"/>
    <x v="0"/>
    <x v="0"/>
    <x v="0"/>
    <x v="0"/>
    <x v="0"/>
    <x v="0"/>
    <s v="Direção Financeira"/>
    <x v="0"/>
    <x v="0"/>
    <x v="0"/>
    <x v="0"/>
    <x v="0"/>
    <x v="0"/>
    <x v="0"/>
    <s v="000000"/>
    <x v="0"/>
    <x v="0"/>
    <x v="4"/>
    <x v="0"/>
    <s v="Pagamento de salário referente a 02-2022"/>
  </r>
  <r>
    <x v="1"/>
    <n v="0"/>
    <n v="0"/>
    <n v="0"/>
    <n v="532"/>
    <x v="4607"/>
    <x v="0"/>
    <x v="1"/>
    <x v="0"/>
    <s v="03.16.15"/>
    <x v="6"/>
    <x v="0"/>
    <x v="5"/>
    <s v="Direção Financeira"/>
    <s v="03.16.15"/>
    <s v="Direção Financeira"/>
    <s v="03.16.15"/>
    <x v="15"/>
    <x v="0"/>
    <x v="1"/>
    <x v="1"/>
    <x v="1"/>
    <x v="0"/>
    <x v="2"/>
    <x v="0"/>
    <x v="5"/>
    <s v="2022-02-17"/>
    <x v="1"/>
    <n v="532"/>
    <x v="0"/>
    <m/>
    <x v="0"/>
    <m/>
    <x v="34"/>
    <n v="100474707"/>
    <x v="0"/>
    <x v="4"/>
    <s v="Direção Financeira"/>
    <s v="ORI"/>
    <x v="0"/>
    <m/>
    <x v="0"/>
    <x v="0"/>
    <x v="0"/>
    <x v="0"/>
    <x v="0"/>
    <x v="0"/>
    <x v="0"/>
    <x v="0"/>
    <x v="0"/>
    <x v="0"/>
    <x v="0"/>
    <s v="Direção Financeira"/>
    <x v="0"/>
    <x v="0"/>
    <x v="0"/>
    <x v="0"/>
    <x v="0"/>
    <x v="0"/>
    <x v="0"/>
    <s v="000000"/>
    <x v="0"/>
    <x v="0"/>
    <x v="4"/>
    <x v="0"/>
    <s v="Pagamento de salário referente a 02-2022"/>
  </r>
  <r>
    <x v="1"/>
    <n v="0"/>
    <n v="0"/>
    <n v="0"/>
    <n v="185"/>
    <x v="4607"/>
    <x v="0"/>
    <x v="1"/>
    <x v="0"/>
    <s v="03.16.15"/>
    <x v="6"/>
    <x v="0"/>
    <x v="5"/>
    <s v="Direção Financeira"/>
    <s v="03.16.15"/>
    <s v="Direção Financeira"/>
    <s v="03.16.15"/>
    <x v="16"/>
    <x v="0"/>
    <x v="1"/>
    <x v="1"/>
    <x v="1"/>
    <x v="0"/>
    <x v="2"/>
    <x v="0"/>
    <x v="5"/>
    <s v="2022-02-17"/>
    <x v="1"/>
    <n v="185"/>
    <x v="0"/>
    <m/>
    <x v="0"/>
    <m/>
    <x v="34"/>
    <n v="100474707"/>
    <x v="0"/>
    <x v="4"/>
    <s v="Direção Financeira"/>
    <s v="ORI"/>
    <x v="0"/>
    <m/>
    <x v="0"/>
    <x v="0"/>
    <x v="0"/>
    <x v="0"/>
    <x v="0"/>
    <x v="0"/>
    <x v="0"/>
    <x v="0"/>
    <x v="0"/>
    <x v="0"/>
    <x v="0"/>
    <s v="Direção Financeira"/>
    <x v="0"/>
    <x v="0"/>
    <x v="0"/>
    <x v="0"/>
    <x v="0"/>
    <x v="0"/>
    <x v="0"/>
    <s v="000000"/>
    <x v="0"/>
    <x v="0"/>
    <x v="4"/>
    <x v="0"/>
    <s v="Pagamento de salário referente a 02-2022"/>
  </r>
  <r>
    <x v="1"/>
    <n v="0"/>
    <n v="0"/>
    <n v="0"/>
    <n v="85"/>
    <x v="4607"/>
    <x v="0"/>
    <x v="1"/>
    <x v="0"/>
    <s v="03.16.15"/>
    <x v="6"/>
    <x v="0"/>
    <x v="5"/>
    <s v="Direção Financeira"/>
    <s v="03.16.15"/>
    <s v="Direção Financeira"/>
    <s v="03.16.15"/>
    <x v="60"/>
    <x v="0"/>
    <x v="1"/>
    <x v="1"/>
    <x v="0"/>
    <x v="0"/>
    <x v="2"/>
    <x v="0"/>
    <x v="5"/>
    <s v="2022-02-17"/>
    <x v="1"/>
    <n v="85"/>
    <x v="0"/>
    <m/>
    <x v="0"/>
    <m/>
    <x v="21"/>
    <n v="100474708"/>
    <x v="0"/>
    <x v="2"/>
    <s v="Direção Financeira"/>
    <s v="ORI"/>
    <x v="0"/>
    <m/>
    <x v="0"/>
    <x v="0"/>
    <x v="0"/>
    <x v="0"/>
    <x v="0"/>
    <x v="0"/>
    <x v="0"/>
    <x v="0"/>
    <x v="0"/>
    <x v="0"/>
    <x v="0"/>
    <s v="Direção Financeira"/>
    <x v="0"/>
    <x v="0"/>
    <x v="0"/>
    <x v="0"/>
    <x v="0"/>
    <x v="0"/>
    <x v="0"/>
    <s v="000000"/>
    <x v="0"/>
    <x v="0"/>
    <x v="2"/>
    <x v="0"/>
    <s v="Pagamento de salário referente a 02-2022"/>
  </r>
  <r>
    <x v="1"/>
    <n v="0"/>
    <n v="0"/>
    <n v="0"/>
    <n v="677"/>
    <x v="4607"/>
    <x v="0"/>
    <x v="1"/>
    <x v="0"/>
    <s v="03.16.15"/>
    <x v="6"/>
    <x v="0"/>
    <x v="5"/>
    <s v="Direção Financeira"/>
    <s v="03.16.15"/>
    <s v="Direção Financeira"/>
    <s v="03.16.15"/>
    <x v="61"/>
    <x v="0"/>
    <x v="1"/>
    <x v="1"/>
    <x v="0"/>
    <x v="0"/>
    <x v="2"/>
    <x v="0"/>
    <x v="5"/>
    <s v="2022-02-17"/>
    <x v="1"/>
    <n v="677"/>
    <x v="0"/>
    <m/>
    <x v="0"/>
    <m/>
    <x v="21"/>
    <n v="100474708"/>
    <x v="0"/>
    <x v="2"/>
    <s v="Direção Financeira"/>
    <s v="ORI"/>
    <x v="0"/>
    <m/>
    <x v="0"/>
    <x v="0"/>
    <x v="0"/>
    <x v="0"/>
    <x v="0"/>
    <x v="0"/>
    <x v="0"/>
    <x v="0"/>
    <x v="0"/>
    <x v="0"/>
    <x v="0"/>
    <s v="Direção Financeira"/>
    <x v="0"/>
    <x v="0"/>
    <x v="0"/>
    <x v="0"/>
    <x v="0"/>
    <x v="0"/>
    <x v="0"/>
    <s v="000000"/>
    <x v="0"/>
    <x v="0"/>
    <x v="2"/>
    <x v="0"/>
    <s v="Pagamento de salário referente a 02-2022"/>
  </r>
  <r>
    <x v="1"/>
    <n v="0"/>
    <n v="0"/>
    <n v="0"/>
    <n v="157"/>
    <x v="4607"/>
    <x v="0"/>
    <x v="1"/>
    <x v="0"/>
    <s v="03.16.15"/>
    <x v="6"/>
    <x v="0"/>
    <x v="5"/>
    <s v="Direção Financeira"/>
    <s v="03.16.15"/>
    <s v="Direção Financeira"/>
    <s v="03.16.15"/>
    <x v="62"/>
    <x v="0"/>
    <x v="1"/>
    <x v="1"/>
    <x v="0"/>
    <x v="0"/>
    <x v="2"/>
    <x v="0"/>
    <x v="5"/>
    <s v="2022-02-17"/>
    <x v="1"/>
    <n v="157"/>
    <x v="0"/>
    <m/>
    <x v="0"/>
    <m/>
    <x v="21"/>
    <n v="100474708"/>
    <x v="0"/>
    <x v="2"/>
    <s v="Direção Financeira"/>
    <s v="ORI"/>
    <x v="0"/>
    <m/>
    <x v="0"/>
    <x v="0"/>
    <x v="0"/>
    <x v="0"/>
    <x v="0"/>
    <x v="0"/>
    <x v="0"/>
    <x v="0"/>
    <x v="0"/>
    <x v="0"/>
    <x v="0"/>
    <s v="Direção Financeira"/>
    <x v="0"/>
    <x v="0"/>
    <x v="0"/>
    <x v="0"/>
    <x v="0"/>
    <x v="0"/>
    <x v="0"/>
    <s v="000000"/>
    <x v="0"/>
    <x v="0"/>
    <x v="2"/>
    <x v="0"/>
    <s v="Pagamento de salário referente a 02-2022"/>
  </r>
  <r>
    <x v="1"/>
    <n v="0"/>
    <n v="0"/>
    <n v="0"/>
    <n v="15"/>
    <x v="4607"/>
    <x v="0"/>
    <x v="1"/>
    <x v="0"/>
    <s v="03.16.15"/>
    <x v="6"/>
    <x v="0"/>
    <x v="5"/>
    <s v="Direção Financeira"/>
    <s v="03.16.15"/>
    <s v="Direção Financeira"/>
    <s v="03.16.15"/>
    <x v="14"/>
    <x v="0"/>
    <x v="1"/>
    <x v="1"/>
    <x v="0"/>
    <x v="0"/>
    <x v="2"/>
    <x v="0"/>
    <x v="5"/>
    <s v="2022-02-17"/>
    <x v="1"/>
    <n v="15"/>
    <x v="0"/>
    <m/>
    <x v="0"/>
    <m/>
    <x v="21"/>
    <n v="100474708"/>
    <x v="0"/>
    <x v="2"/>
    <s v="Direção Financeira"/>
    <s v="ORI"/>
    <x v="0"/>
    <m/>
    <x v="0"/>
    <x v="0"/>
    <x v="0"/>
    <x v="0"/>
    <x v="0"/>
    <x v="0"/>
    <x v="0"/>
    <x v="0"/>
    <x v="0"/>
    <x v="0"/>
    <x v="0"/>
    <s v="Direção Financeira"/>
    <x v="0"/>
    <x v="0"/>
    <x v="0"/>
    <x v="0"/>
    <x v="0"/>
    <x v="0"/>
    <x v="0"/>
    <s v="000000"/>
    <x v="0"/>
    <x v="0"/>
    <x v="2"/>
    <x v="0"/>
    <s v="Pagamento de salário referente a 02-2022"/>
  </r>
  <r>
    <x v="1"/>
    <n v="0"/>
    <n v="0"/>
    <n v="0"/>
    <n v="6008"/>
    <x v="4607"/>
    <x v="0"/>
    <x v="1"/>
    <x v="0"/>
    <s v="03.16.15"/>
    <x v="6"/>
    <x v="0"/>
    <x v="5"/>
    <s v="Direção Financeira"/>
    <s v="03.16.15"/>
    <s v="Direção Financeira"/>
    <s v="03.16.15"/>
    <x v="15"/>
    <x v="0"/>
    <x v="1"/>
    <x v="1"/>
    <x v="1"/>
    <x v="0"/>
    <x v="2"/>
    <x v="0"/>
    <x v="5"/>
    <s v="2022-02-17"/>
    <x v="1"/>
    <n v="6008"/>
    <x v="0"/>
    <m/>
    <x v="0"/>
    <m/>
    <x v="21"/>
    <n v="100474708"/>
    <x v="0"/>
    <x v="2"/>
    <s v="Direção Financeira"/>
    <s v="ORI"/>
    <x v="0"/>
    <m/>
    <x v="0"/>
    <x v="0"/>
    <x v="0"/>
    <x v="0"/>
    <x v="0"/>
    <x v="0"/>
    <x v="0"/>
    <x v="0"/>
    <x v="0"/>
    <x v="0"/>
    <x v="0"/>
    <s v="Direção Financeira"/>
    <x v="0"/>
    <x v="0"/>
    <x v="0"/>
    <x v="0"/>
    <x v="0"/>
    <x v="0"/>
    <x v="0"/>
    <s v="000000"/>
    <x v="0"/>
    <x v="0"/>
    <x v="2"/>
    <x v="0"/>
    <s v="Pagamento de salário referente a 02-2022"/>
  </r>
  <r>
    <x v="1"/>
    <n v="0"/>
    <n v="0"/>
    <n v="0"/>
    <n v="2058"/>
    <x v="4607"/>
    <x v="0"/>
    <x v="1"/>
    <x v="0"/>
    <s v="03.16.15"/>
    <x v="6"/>
    <x v="0"/>
    <x v="5"/>
    <s v="Direção Financeira"/>
    <s v="03.16.15"/>
    <s v="Direção Financeira"/>
    <s v="03.16.15"/>
    <x v="16"/>
    <x v="0"/>
    <x v="1"/>
    <x v="1"/>
    <x v="1"/>
    <x v="0"/>
    <x v="2"/>
    <x v="0"/>
    <x v="5"/>
    <s v="2022-02-17"/>
    <x v="1"/>
    <n v="2058"/>
    <x v="0"/>
    <m/>
    <x v="0"/>
    <m/>
    <x v="21"/>
    <n v="100474708"/>
    <x v="0"/>
    <x v="2"/>
    <s v="Direção Financeira"/>
    <s v="ORI"/>
    <x v="0"/>
    <m/>
    <x v="0"/>
    <x v="0"/>
    <x v="0"/>
    <x v="0"/>
    <x v="0"/>
    <x v="0"/>
    <x v="0"/>
    <x v="0"/>
    <x v="0"/>
    <x v="0"/>
    <x v="0"/>
    <s v="Direção Financeira"/>
    <x v="0"/>
    <x v="0"/>
    <x v="0"/>
    <x v="0"/>
    <x v="0"/>
    <x v="0"/>
    <x v="0"/>
    <s v="000000"/>
    <x v="0"/>
    <x v="0"/>
    <x v="2"/>
    <x v="0"/>
    <s v="Pagamento de salário referente a 02-2022"/>
  </r>
  <r>
    <x v="1"/>
    <n v="0"/>
    <n v="0"/>
    <n v="0"/>
    <n v="643"/>
    <x v="4607"/>
    <x v="0"/>
    <x v="1"/>
    <x v="0"/>
    <s v="03.16.15"/>
    <x v="6"/>
    <x v="0"/>
    <x v="5"/>
    <s v="Direção Financeira"/>
    <s v="03.16.15"/>
    <s v="Direção Financeira"/>
    <s v="03.16.15"/>
    <x v="60"/>
    <x v="0"/>
    <x v="1"/>
    <x v="1"/>
    <x v="0"/>
    <x v="0"/>
    <x v="2"/>
    <x v="0"/>
    <x v="5"/>
    <s v="2022-02-17"/>
    <x v="1"/>
    <n v="643"/>
    <x v="0"/>
    <m/>
    <x v="0"/>
    <m/>
    <x v="33"/>
    <n v="100474706"/>
    <x v="0"/>
    <x v="6"/>
    <s v="Direção Financeira"/>
    <s v="ORI"/>
    <x v="0"/>
    <m/>
    <x v="0"/>
    <x v="0"/>
    <x v="0"/>
    <x v="0"/>
    <x v="0"/>
    <x v="0"/>
    <x v="0"/>
    <x v="0"/>
    <x v="0"/>
    <x v="0"/>
    <x v="0"/>
    <s v="Direção Financeira"/>
    <x v="0"/>
    <x v="0"/>
    <x v="0"/>
    <x v="0"/>
    <x v="0"/>
    <x v="0"/>
    <x v="0"/>
    <s v="000000"/>
    <x v="0"/>
    <x v="0"/>
    <x v="6"/>
    <x v="0"/>
    <s v="Pagamento de salário referente a 02-2022"/>
  </r>
  <r>
    <x v="1"/>
    <n v="0"/>
    <n v="0"/>
    <n v="0"/>
    <n v="5070"/>
    <x v="4607"/>
    <x v="0"/>
    <x v="1"/>
    <x v="0"/>
    <s v="03.16.15"/>
    <x v="6"/>
    <x v="0"/>
    <x v="5"/>
    <s v="Direção Financeira"/>
    <s v="03.16.15"/>
    <s v="Direção Financeira"/>
    <s v="03.16.15"/>
    <x v="61"/>
    <x v="0"/>
    <x v="1"/>
    <x v="1"/>
    <x v="0"/>
    <x v="0"/>
    <x v="2"/>
    <x v="0"/>
    <x v="5"/>
    <s v="2022-02-17"/>
    <x v="1"/>
    <n v="5070"/>
    <x v="0"/>
    <m/>
    <x v="0"/>
    <m/>
    <x v="33"/>
    <n v="100474706"/>
    <x v="0"/>
    <x v="6"/>
    <s v="Direção Financeira"/>
    <s v="ORI"/>
    <x v="0"/>
    <m/>
    <x v="0"/>
    <x v="0"/>
    <x v="0"/>
    <x v="0"/>
    <x v="0"/>
    <x v="0"/>
    <x v="0"/>
    <x v="0"/>
    <x v="0"/>
    <x v="0"/>
    <x v="0"/>
    <s v="Direção Financeira"/>
    <x v="0"/>
    <x v="0"/>
    <x v="0"/>
    <x v="0"/>
    <x v="0"/>
    <x v="0"/>
    <x v="0"/>
    <s v="000000"/>
    <x v="0"/>
    <x v="0"/>
    <x v="6"/>
    <x v="0"/>
    <s v="Pagamento de salário referente a 02-2022"/>
  </r>
  <r>
    <x v="1"/>
    <n v="0"/>
    <n v="0"/>
    <n v="0"/>
    <n v="1176"/>
    <x v="4607"/>
    <x v="0"/>
    <x v="1"/>
    <x v="0"/>
    <s v="03.16.15"/>
    <x v="6"/>
    <x v="0"/>
    <x v="5"/>
    <s v="Direção Financeira"/>
    <s v="03.16.15"/>
    <s v="Direção Financeira"/>
    <s v="03.16.15"/>
    <x v="62"/>
    <x v="0"/>
    <x v="1"/>
    <x v="1"/>
    <x v="0"/>
    <x v="0"/>
    <x v="2"/>
    <x v="0"/>
    <x v="5"/>
    <s v="2022-02-17"/>
    <x v="1"/>
    <n v="1176"/>
    <x v="0"/>
    <m/>
    <x v="0"/>
    <m/>
    <x v="33"/>
    <n v="100474706"/>
    <x v="0"/>
    <x v="6"/>
    <s v="Direção Financeira"/>
    <s v="ORI"/>
    <x v="0"/>
    <m/>
    <x v="0"/>
    <x v="0"/>
    <x v="0"/>
    <x v="0"/>
    <x v="0"/>
    <x v="0"/>
    <x v="0"/>
    <x v="0"/>
    <x v="0"/>
    <x v="0"/>
    <x v="0"/>
    <s v="Direção Financeira"/>
    <x v="0"/>
    <x v="0"/>
    <x v="0"/>
    <x v="0"/>
    <x v="0"/>
    <x v="0"/>
    <x v="0"/>
    <s v="000000"/>
    <x v="0"/>
    <x v="0"/>
    <x v="6"/>
    <x v="0"/>
    <s v="Pagamento de salário referente a 02-2022"/>
  </r>
  <r>
    <x v="1"/>
    <n v="0"/>
    <n v="0"/>
    <n v="0"/>
    <n v="114"/>
    <x v="4607"/>
    <x v="0"/>
    <x v="1"/>
    <x v="0"/>
    <s v="03.16.15"/>
    <x v="6"/>
    <x v="0"/>
    <x v="5"/>
    <s v="Direção Financeira"/>
    <s v="03.16.15"/>
    <s v="Direção Financeira"/>
    <s v="03.16.15"/>
    <x v="14"/>
    <x v="0"/>
    <x v="1"/>
    <x v="1"/>
    <x v="0"/>
    <x v="0"/>
    <x v="2"/>
    <x v="0"/>
    <x v="5"/>
    <s v="2022-02-17"/>
    <x v="1"/>
    <n v="114"/>
    <x v="0"/>
    <m/>
    <x v="0"/>
    <m/>
    <x v="33"/>
    <n v="100474706"/>
    <x v="0"/>
    <x v="6"/>
    <s v="Direção Financeira"/>
    <s v="ORI"/>
    <x v="0"/>
    <m/>
    <x v="0"/>
    <x v="0"/>
    <x v="0"/>
    <x v="0"/>
    <x v="0"/>
    <x v="0"/>
    <x v="0"/>
    <x v="0"/>
    <x v="0"/>
    <x v="0"/>
    <x v="0"/>
    <s v="Direção Financeira"/>
    <x v="0"/>
    <x v="0"/>
    <x v="0"/>
    <x v="0"/>
    <x v="0"/>
    <x v="0"/>
    <x v="0"/>
    <s v="000000"/>
    <x v="0"/>
    <x v="0"/>
    <x v="6"/>
    <x v="0"/>
    <s v="Pagamento de salário referente a 02-2022"/>
  </r>
  <r>
    <x v="1"/>
    <n v="0"/>
    <n v="0"/>
    <n v="0"/>
    <n v="44993"/>
    <x v="4607"/>
    <x v="0"/>
    <x v="1"/>
    <x v="0"/>
    <s v="03.16.15"/>
    <x v="6"/>
    <x v="0"/>
    <x v="5"/>
    <s v="Direção Financeira"/>
    <s v="03.16.15"/>
    <s v="Direção Financeira"/>
    <s v="03.16.15"/>
    <x v="15"/>
    <x v="0"/>
    <x v="1"/>
    <x v="1"/>
    <x v="1"/>
    <x v="0"/>
    <x v="2"/>
    <x v="0"/>
    <x v="5"/>
    <s v="2022-02-17"/>
    <x v="1"/>
    <n v="44993"/>
    <x v="0"/>
    <m/>
    <x v="0"/>
    <m/>
    <x v="33"/>
    <n v="100474706"/>
    <x v="0"/>
    <x v="6"/>
    <s v="Direção Financeira"/>
    <s v="ORI"/>
    <x v="0"/>
    <m/>
    <x v="0"/>
    <x v="0"/>
    <x v="0"/>
    <x v="0"/>
    <x v="0"/>
    <x v="0"/>
    <x v="0"/>
    <x v="0"/>
    <x v="0"/>
    <x v="0"/>
    <x v="0"/>
    <s v="Direção Financeira"/>
    <x v="0"/>
    <x v="0"/>
    <x v="0"/>
    <x v="0"/>
    <x v="0"/>
    <x v="0"/>
    <x v="0"/>
    <s v="000000"/>
    <x v="0"/>
    <x v="0"/>
    <x v="6"/>
    <x v="0"/>
    <s v="Pagamento de salário referente a 02-2022"/>
  </r>
  <r>
    <x v="1"/>
    <n v="0"/>
    <n v="0"/>
    <n v="0"/>
    <n v="15402"/>
    <x v="4607"/>
    <x v="0"/>
    <x v="1"/>
    <x v="0"/>
    <s v="03.16.15"/>
    <x v="6"/>
    <x v="0"/>
    <x v="5"/>
    <s v="Direção Financeira"/>
    <s v="03.16.15"/>
    <s v="Direção Financeira"/>
    <s v="03.16.15"/>
    <x v="16"/>
    <x v="0"/>
    <x v="1"/>
    <x v="1"/>
    <x v="1"/>
    <x v="0"/>
    <x v="2"/>
    <x v="0"/>
    <x v="5"/>
    <s v="2022-02-17"/>
    <x v="1"/>
    <n v="15402"/>
    <x v="0"/>
    <m/>
    <x v="0"/>
    <m/>
    <x v="33"/>
    <n v="100474706"/>
    <x v="0"/>
    <x v="6"/>
    <s v="Direção Financeira"/>
    <s v="ORI"/>
    <x v="0"/>
    <m/>
    <x v="0"/>
    <x v="0"/>
    <x v="0"/>
    <x v="0"/>
    <x v="0"/>
    <x v="0"/>
    <x v="0"/>
    <x v="0"/>
    <x v="0"/>
    <x v="0"/>
    <x v="0"/>
    <s v="Direção Financeira"/>
    <x v="0"/>
    <x v="0"/>
    <x v="0"/>
    <x v="0"/>
    <x v="0"/>
    <x v="0"/>
    <x v="0"/>
    <s v="000000"/>
    <x v="0"/>
    <x v="0"/>
    <x v="6"/>
    <x v="0"/>
    <s v="Pagamento de salário referente a 02-2022"/>
  </r>
  <r>
    <x v="1"/>
    <n v="0"/>
    <n v="0"/>
    <n v="0"/>
    <n v="7673"/>
    <x v="4607"/>
    <x v="0"/>
    <x v="1"/>
    <x v="0"/>
    <s v="03.16.15"/>
    <x v="6"/>
    <x v="0"/>
    <x v="5"/>
    <s v="Direção Financeira"/>
    <s v="03.16.15"/>
    <s v="Direção Financeira"/>
    <s v="03.16.15"/>
    <x v="60"/>
    <x v="0"/>
    <x v="1"/>
    <x v="1"/>
    <x v="0"/>
    <x v="0"/>
    <x v="2"/>
    <x v="0"/>
    <x v="5"/>
    <s v="2022-02-17"/>
    <x v="1"/>
    <n v="7673"/>
    <x v="0"/>
    <m/>
    <x v="0"/>
    <m/>
    <x v="22"/>
    <n v="100474693"/>
    <x v="0"/>
    <x v="0"/>
    <s v="Direção Financeira"/>
    <s v="ORI"/>
    <x v="0"/>
    <m/>
    <x v="0"/>
    <x v="0"/>
    <x v="0"/>
    <x v="0"/>
    <x v="0"/>
    <x v="0"/>
    <x v="0"/>
    <x v="0"/>
    <x v="0"/>
    <x v="0"/>
    <x v="0"/>
    <s v="Direção Financeira"/>
    <x v="0"/>
    <x v="0"/>
    <x v="0"/>
    <x v="0"/>
    <x v="0"/>
    <x v="0"/>
    <x v="0"/>
    <s v="000000"/>
    <x v="0"/>
    <x v="0"/>
    <x v="0"/>
    <x v="0"/>
    <s v="Pagamento de salário referente a 02-2022"/>
  </r>
  <r>
    <x v="1"/>
    <n v="0"/>
    <n v="0"/>
    <n v="0"/>
    <n v="60409"/>
    <x v="4607"/>
    <x v="0"/>
    <x v="1"/>
    <x v="0"/>
    <s v="03.16.15"/>
    <x v="6"/>
    <x v="0"/>
    <x v="5"/>
    <s v="Direção Financeira"/>
    <s v="03.16.15"/>
    <s v="Direção Financeira"/>
    <s v="03.16.15"/>
    <x v="61"/>
    <x v="0"/>
    <x v="1"/>
    <x v="1"/>
    <x v="0"/>
    <x v="0"/>
    <x v="2"/>
    <x v="0"/>
    <x v="5"/>
    <s v="2022-02-17"/>
    <x v="1"/>
    <n v="60409"/>
    <x v="0"/>
    <m/>
    <x v="0"/>
    <m/>
    <x v="22"/>
    <n v="100474693"/>
    <x v="0"/>
    <x v="0"/>
    <s v="Direção Financeira"/>
    <s v="ORI"/>
    <x v="0"/>
    <m/>
    <x v="0"/>
    <x v="0"/>
    <x v="0"/>
    <x v="0"/>
    <x v="0"/>
    <x v="0"/>
    <x v="0"/>
    <x v="0"/>
    <x v="0"/>
    <x v="0"/>
    <x v="0"/>
    <s v="Direção Financeira"/>
    <x v="0"/>
    <x v="0"/>
    <x v="0"/>
    <x v="0"/>
    <x v="0"/>
    <x v="0"/>
    <x v="0"/>
    <s v="000000"/>
    <x v="0"/>
    <x v="0"/>
    <x v="0"/>
    <x v="0"/>
    <s v="Pagamento de salário referente a 02-2022"/>
  </r>
  <r>
    <x v="1"/>
    <n v="0"/>
    <n v="0"/>
    <n v="0"/>
    <n v="14016"/>
    <x v="4607"/>
    <x v="0"/>
    <x v="1"/>
    <x v="0"/>
    <s v="03.16.15"/>
    <x v="6"/>
    <x v="0"/>
    <x v="5"/>
    <s v="Direção Financeira"/>
    <s v="03.16.15"/>
    <s v="Direção Financeira"/>
    <s v="03.16.15"/>
    <x v="62"/>
    <x v="0"/>
    <x v="1"/>
    <x v="1"/>
    <x v="0"/>
    <x v="0"/>
    <x v="2"/>
    <x v="0"/>
    <x v="5"/>
    <s v="2022-02-17"/>
    <x v="1"/>
    <n v="14016"/>
    <x v="0"/>
    <m/>
    <x v="0"/>
    <m/>
    <x v="22"/>
    <n v="100474693"/>
    <x v="0"/>
    <x v="0"/>
    <s v="Direção Financeira"/>
    <s v="ORI"/>
    <x v="0"/>
    <m/>
    <x v="0"/>
    <x v="0"/>
    <x v="0"/>
    <x v="0"/>
    <x v="0"/>
    <x v="0"/>
    <x v="0"/>
    <x v="0"/>
    <x v="0"/>
    <x v="0"/>
    <x v="0"/>
    <s v="Direção Financeira"/>
    <x v="0"/>
    <x v="0"/>
    <x v="0"/>
    <x v="0"/>
    <x v="0"/>
    <x v="0"/>
    <x v="0"/>
    <s v="000000"/>
    <x v="0"/>
    <x v="0"/>
    <x v="0"/>
    <x v="0"/>
    <s v="Pagamento de salário referente a 02-2022"/>
  </r>
  <r>
    <x v="1"/>
    <n v="0"/>
    <n v="0"/>
    <n v="0"/>
    <n v="1369"/>
    <x v="4607"/>
    <x v="0"/>
    <x v="1"/>
    <x v="0"/>
    <s v="03.16.15"/>
    <x v="6"/>
    <x v="0"/>
    <x v="5"/>
    <s v="Direção Financeira"/>
    <s v="03.16.15"/>
    <s v="Direção Financeira"/>
    <s v="03.16.15"/>
    <x v="14"/>
    <x v="0"/>
    <x v="1"/>
    <x v="1"/>
    <x v="0"/>
    <x v="0"/>
    <x v="2"/>
    <x v="0"/>
    <x v="5"/>
    <s v="2022-02-17"/>
    <x v="1"/>
    <n v="1369"/>
    <x v="0"/>
    <m/>
    <x v="0"/>
    <m/>
    <x v="22"/>
    <n v="100474693"/>
    <x v="0"/>
    <x v="0"/>
    <s v="Direção Financeira"/>
    <s v="ORI"/>
    <x v="0"/>
    <m/>
    <x v="0"/>
    <x v="0"/>
    <x v="0"/>
    <x v="0"/>
    <x v="0"/>
    <x v="0"/>
    <x v="0"/>
    <x v="0"/>
    <x v="0"/>
    <x v="0"/>
    <x v="0"/>
    <s v="Direção Financeira"/>
    <x v="0"/>
    <x v="0"/>
    <x v="0"/>
    <x v="0"/>
    <x v="0"/>
    <x v="0"/>
    <x v="0"/>
    <s v="000000"/>
    <x v="0"/>
    <x v="0"/>
    <x v="0"/>
    <x v="0"/>
    <s v="Pagamento de salário referente a 02-2022"/>
  </r>
  <r>
    <x v="1"/>
    <n v="0"/>
    <n v="0"/>
    <n v="0"/>
    <n v="536052"/>
    <x v="4607"/>
    <x v="0"/>
    <x v="1"/>
    <x v="0"/>
    <s v="03.16.15"/>
    <x v="6"/>
    <x v="0"/>
    <x v="5"/>
    <s v="Direção Financeira"/>
    <s v="03.16.15"/>
    <s v="Direção Financeira"/>
    <s v="03.16.15"/>
    <x v="15"/>
    <x v="0"/>
    <x v="1"/>
    <x v="1"/>
    <x v="1"/>
    <x v="0"/>
    <x v="2"/>
    <x v="0"/>
    <x v="5"/>
    <s v="2022-02-17"/>
    <x v="1"/>
    <n v="536052"/>
    <x v="0"/>
    <m/>
    <x v="0"/>
    <m/>
    <x v="22"/>
    <n v="100474693"/>
    <x v="0"/>
    <x v="0"/>
    <s v="Direção Financeira"/>
    <s v="ORI"/>
    <x v="0"/>
    <m/>
    <x v="0"/>
    <x v="0"/>
    <x v="0"/>
    <x v="0"/>
    <x v="0"/>
    <x v="0"/>
    <x v="0"/>
    <x v="0"/>
    <x v="0"/>
    <x v="0"/>
    <x v="0"/>
    <s v="Direção Financeira"/>
    <x v="0"/>
    <x v="0"/>
    <x v="0"/>
    <x v="0"/>
    <x v="0"/>
    <x v="0"/>
    <x v="0"/>
    <s v="000000"/>
    <x v="0"/>
    <x v="0"/>
    <x v="0"/>
    <x v="0"/>
    <s v="Pagamento de salário referente a 02-2022"/>
  </r>
  <r>
    <x v="1"/>
    <n v="0"/>
    <n v="0"/>
    <n v="0"/>
    <n v="183455"/>
    <x v="4607"/>
    <x v="0"/>
    <x v="1"/>
    <x v="0"/>
    <s v="03.16.15"/>
    <x v="6"/>
    <x v="0"/>
    <x v="5"/>
    <s v="Direção Financeira"/>
    <s v="03.16.15"/>
    <s v="Direção Financeira"/>
    <s v="03.16.15"/>
    <x v="16"/>
    <x v="0"/>
    <x v="1"/>
    <x v="1"/>
    <x v="1"/>
    <x v="0"/>
    <x v="2"/>
    <x v="0"/>
    <x v="5"/>
    <s v="2022-02-17"/>
    <x v="1"/>
    <n v="183455"/>
    <x v="0"/>
    <m/>
    <x v="0"/>
    <m/>
    <x v="22"/>
    <n v="100474693"/>
    <x v="0"/>
    <x v="0"/>
    <s v="Direção Financeira"/>
    <s v="ORI"/>
    <x v="0"/>
    <m/>
    <x v="0"/>
    <x v="0"/>
    <x v="0"/>
    <x v="0"/>
    <x v="0"/>
    <x v="0"/>
    <x v="0"/>
    <x v="0"/>
    <x v="0"/>
    <x v="0"/>
    <x v="0"/>
    <s v="Direção Financeira"/>
    <x v="0"/>
    <x v="0"/>
    <x v="0"/>
    <x v="0"/>
    <x v="0"/>
    <x v="0"/>
    <x v="0"/>
    <s v="000000"/>
    <x v="0"/>
    <x v="0"/>
    <x v="0"/>
    <x v="0"/>
    <s v="Pagamento de salário referente a 02-2022"/>
  </r>
  <r>
    <x v="1"/>
    <n v="0"/>
    <n v="0"/>
    <n v="0"/>
    <n v="333"/>
    <x v="4608"/>
    <x v="0"/>
    <x v="1"/>
    <x v="0"/>
    <s v="03.16.32"/>
    <x v="62"/>
    <x v="0"/>
    <x v="5"/>
    <s v="Gabinete de Comunicação e Imagem"/>
    <s v="03.16.32"/>
    <s v="Gabinete de Comunicação e Imagem"/>
    <s v="03.16.32"/>
    <x v="61"/>
    <x v="0"/>
    <x v="1"/>
    <x v="1"/>
    <x v="0"/>
    <x v="0"/>
    <x v="2"/>
    <x v="0"/>
    <x v="5"/>
    <s v="2022-02-17"/>
    <x v="1"/>
    <n v="33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2-2022"/>
  </r>
  <r>
    <x v="1"/>
    <n v="0"/>
    <n v="0"/>
    <n v="0"/>
    <n v="8988"/>
    <x v="4608"/>
    <x v="0"/>
    <x v="1"/>
    <x v="0"/>
    <s v="03.16.32"/>
    <x v="62"/>
    <x v="0"/>
    <x v="5"/>
    <s v="Gabinete de Comunicação e Imagem"/>
    <s v="03.16.32"/>
    <s v="Gabinete de Comunicação e Imagem"/>
    <s v="03.16.32"/>
    <x v="15"/>
    <x v="0"/>
    <x v="1"/>
    <x v="1"/>
    <x v="1"/>
    <x v="0"/>
    <x v="2"/>
    <x v="0"/>
    <x v="5"/>
    <s v="2022-02-17"/>
    <x v="1"/>
    <n v="898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2-2022"/>
  </r>
  <r>
    <x v="1"/>
    <n v="0"/>
    <n v="0"/>
    <n v="0"/>
    <n v="385"/>
    <x v="4608"/>
    <x v="0"/>
    <x v="1"/>
    <x v="0"/>
    <s v="03.16.32"/>
    <x v="62"/>
    <x v="0"/>
    <x v="5"/>
    <s v="Gabinete de Comunicação e Imagem"/>
    <s v="03.16.32"/>
    <s v="Gabinete de Comunicação e Imagem"/>
    <s v="03.16.32"/>
    <x v="61"/>
    <x v="0"/>
    <x v="1"/>
    <x v="1"/>
    <x v="0"/>
    <x v="0"/>
    <x v="2"/>
    <x v="0"/>
    <x v="5"/>
    <s v="2022-02-17"/>
    <x v="1"/>
    <n v="3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2-2022"/>
  </r>
  <r>
    <x v="1"/>
    <n v="0"/>
    <n v="0"/>
    <n v="0"/>
    <n v="10398"/>
    <x v="4608"/>
    <x v="0"/>
    <x v="1"/>
    <x v="0"/>
    <s v="03.16.32"/>
    <x v="62"/>
    <x v="0"/>
    <x v="5"/>
    <s v="Gabinete de Comunicação e Imagem"/>
    <s v="03.16.32"/>
    <s v="Gabinete de Comunicação e Imagem"/>
    <s v="03.16.32"/>
    <x v="15"/>
    <x v="0"/>
    <x v="1"/>
    <x v="1"/>
    <x v="1"/>
    <x v="0"/>
    <x v="2"/>
    <x v="0"/>
    <x v="5"/>
    <s v="2022-02-17"/>
    <x v="1"/>
    <n v="10398"/>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2-2022"/>
  </r>
  <r>
    <x v="1"/>
    <n v="0"/>
    <n v="0"/>
    <n v="0"/>
    <n v="4282"/>
    <x v="4608"/>
    <x v="0"/>
    <x v="1"/>
    <x v="0"/>
    <s v="03.16.32"/>
    <x v="62"/>
    <x v="0"/>
    <x v="5"/>
    <s v="Gabinete de Comunicação e Imagem"/>
    <s v="03.16.32"/>
    <s v="Gabinete de Comunicação e Imagem"/>
    <s v="03.16.32"/>
    <x v="61"/>
    <x v="0"/>
    <x v="1"/>
    <x v="1"/>
    <x v="0"/>
    <x v="0"/>
    <x v="2"/>
    <x v="0"/>
    <x v="5"/>
    <s v="2022-02-17"/>
    <x v="1"/>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2-2022"/>
  </r>
  <r>
    <x v="1"/>
    <n v="0"/>
    <n v="0"/>
    <n v="0"/>
    <n v="115406"/>
    <x v="4608"/>
    <x v="0"/>
    <x v="1"/>
    <x v="0"/>
    <s v="03.16.32"/>
    <x v="62"/>
    <x v="0"/>
    <x v="5"/>
    <s v="Gabinete de Comunicação e Imagem"/>
    <s v="03.16.32"/>
    <s v="Gabinete de Comunicação e Imagem"/>
    <s v="03.16.32"/>
    <x v="15"/>
    <x v="0"/>
    <x v="1"/>
    <x v="1"/>
    <x v="1"/>
    <x v="0"/>
    <x v="2"/>
    <x v="0"/>
    <x v="5"/>
    <s v="2022-02-17"/>
    <x v="1"/>
    <n v="115406"/>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2-2022"/>
  </r>
  <r>
    <x v="1"/>
    <n v="0"/>
    <n v="0"/>
    <n v="0"/>
    <n v="6411"/>
    <x v="4609"/>
    <x v="0"/>
    <x v="1"/>
    <x v="0"/>
    <s v="03.16.21"/>
    <x v="60"/>
    <x v="0"/>
    <x v="5"/>
    <s v="Dir. Turismo, Investimento e Emprendedorismo"/>
    <s v="03.16.21"/>
    <s v="Dir. Turismo, Investimento e Emprendedorismo"/>
    <s v="03.16.21"/>
    <x v="17"/>
    <x v="0"/>
    <x v="1"/>
    <x v="1"/>
    <x v="1"/>
    <x v="0"/>
    <x v="2"/>
    <x v="0"/>
    <x v="5"/>
    <s v="2022-02-17"/>
    <x v="1"/>
    <n v="6411"/>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2-2022"/>
  </r>
  <r>
    <x v="1"/>
    <n v="0"/>
    <n v="0"/>
    <n v="0"/>
    <n v="75189"/>
    <x v="4609"/>
    <x v="0"/>
    <x v="1"/>
    <x v="0"/>
    <s v="03.16.21"/>
    <x v="60"/>
    <x v="0"/>
    <x v="5"/>
    <s v="Dir. Turismo, Investimento e Emprendedorismo"/>
    <s v="03.16.21"/>
    <s v="Dir. Turismo, Investimento e Emprendedorismo"/>
    <s v="03.16.21"/>
    <x v="17"/>
    <x v="0"/>
    <x v="1"/>
    <x v="1"/>
    <x v="1"/>
    <x v="0"/>
    <x v="2"/>
    <x v="0"/>
    <x v="5"/>
    <s v="2022-02-17"/>
    <x v="1"/>
    <n v="75189"/>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2-2022"/>
  </r>
  <r>
    <x v="1"/>
    <n v="0"/>
    <n v="0"/>
    <n v="0"/>
    <n v="34500"/>
    <x v="4610"/>
    <x v="0"/>
    <x v="1"/>
    <x v="0"/>
    <s v="03.16.15"/>
    <x v="6"/>
    <x v="0"/>
    <x v="5"/>
    <s v="Direção Financeira"/>
    <s v="03.16.15"/>
    <s v="Direção Financeira"/>
    <s v="03.16.15"/>
    <x v="43"/>
    <x v="0"/>
    <x v="1"/>
    <x v="1"/>
    <x v="0"/>
    <x v="0"/>
    <x v="2"/>
    <x v="0"/>
    <x v="4"/>
    <s v="2022-01-04"/>
    <x v="1"/>
    <n v="34500"/>
    <x v="0"/>
    <m/>
    <x v="0"/>
    <m/>
    <x v="456"/>
    <n v="100393611"/>
    <x v="0"/>
    <x v="0"/>
    <s v="Direção Financeira"/>
    <s v="ORI"/>
    <x v="0"/>
    <m/>
    <x v="0"/>
    <x v="0"/>
    <x v="0"/>
    <x v="0"/>
    <x v="0"/>
    <x v="0"/>
    <x v="0"/>
    <x v="0"/>
    <x v="0"/>
    <x v="0"/>
    <x v="0"/>
    <s v="Direção Financeira"/>
    <x v="0"/>
    <x v="0"/>
    <x v="0"/>
    <x v="0"/>
    <x v="0"/>
    <x v="0"/>
    <x v="0"/>
    <s v="000006"/>
    <x v="0"/>
    <x v="0"/>
    <x v="0"/>
    <x v="0"/>
    <s v="Pagamento a favor Casa Guga Comercio, proveniente de aquisição de 01 Alternador TYT 1KD para viatura st-29-mj, conforme anexo."/>
  </r>
  <r>
    <x v="1"/>
    <n v="0"/>
    <n v="0"/>
    <n v="0"/>
    <n v="3000"/>
    <x v="4611"/>
    <x v="0"/>
    <x v="0"/>
    <x v="0"/>
    <s v="80.02.01"/>
    <x v="3"/>
    <x v="3"/>
    <x v="3"/>
    <s v="Retenções Iur"/>
    <s v="80.02.01"/>
    <s v="Retenções Iur"/>
    <s v="80.02.01"/>
    <x v="3"/>
    <x v="0"/>
    <x v="2"/>
    <x v="1"/>
    <x v="1"/>
    <x v="2"/>
    <x v="0"/>
    <x v="0"/>
    <x v="4"/>
    <s v="2022-01-04"/>
    <x v="1"/>
    <n v="3000"/>
    <x v="0"/>
    <m/>
    <x v="0"/>
    <m/>
    <x v="3"/>
    <n v="100474696"/>
    <x v="0"/>
    <x v="0"/>
    <s v="Retenções Iur"/>
    <s v="ORI"/>
    <x v="0"/>
    <s v="RIUR"/>
    <x v="0"/>
    <x v="0"/>
    <x v="0"/>
    <x v="0"/>
    <x v="0"/>
    <x v="0"/>
    <x v="0"/>
    <x v="0"/>
    <x v="0"/>
    <x v="0"/>
    <x v="0"/>
    <s v="Retenções Iur"/>
    <x v="0"/>
    <x v="0"/>
    <x v="0"/>
    <x v="0"/>
    <x v="2"/>
    <x v="0"/>
    <x v="0"/>
    <s v="000000"/>
    <x v="0"/>
    <x v="1"/>
    <x v="0"/>
    <x v="0"/>
    <s v="RETENCAO OT"/>
  </r>
  <r>
    <x v="1"/>
    <n v="0"/>
    <n v="0"/>
    <n v="0"/>
    <n v="2300"/>
    <x v="4612"/>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a. Aguida Lopes, pela prestação de serviço de limpeza urbana, referente a mês de Janeiro de 2022, conforme justificativo."/>
  </r>
  <r>
    <x v="1"/>
    <n v="0"/>
    <n v="0"/>
    <n v="0"/>
    <n v="13030"/>
    <x v="4612"/>
    <x v="0"/>
    <x v="1"/>
    <x v="0"/>
    <s v="01.27.02.11"/>
    <x v="14"/>
    <x v="2"/>
    <x v="2"/>
    <s v="Saneamento básico"/>
    <s v="01.27.02"/>
    <s v="Saneamento básico"/>
    <s v="01.27.02"/>
    <x v="4"/>
    <x v="0"/>
    <x v="3"/>
    <x v="2"/>
    <x v="0"/>
    <x v="1"/>
    <x v="2"/>
    <x v="0"/>
    <x v="4"/>
    <s v="2022-01-27"/>
    <x v="1"/>
    <n v="13030"/>
    <x v="0"/>
    <m/>
    <x v="0"/>
    <m/>
    <x v="86"/>
    <n v="100478876"/>
    <x v="0"/>
    <x v="0"/>
    <s v="Reforço do saneamento básico"/>
    <s v="ORI"/>
    <x v="0"/>
    <m/>
    <x v="0"/>
    <x v="0"/>
    <x v="0"/>
    <x v="0"/>
    <x v="0"/>
    <x v="0"/>
    <x v="0"/>
    <x v="1"/>
    <x v="0"/>
    <x v="0"/>
    <x v="0"/>
    <s v="Reforço do saneamento básico"/>
    <x v="0"/>
    <x v="0"/>
    <x v="0"/>
    <x v="0"/>
    <x v="1"/>
    <x v="0"/>
    <x v="0"/>
    <s v="000000"/>
    <x v="0"/>
    <x v="0"/>
    <x v="0"/>
    <x v="0"/>
    <s v="Pagamento a favor da sra. Aguida Lopes, pela prestação de serviço de limpeza urbana, referente a mês de Janeiro de 2022, conforme justificativo."/>
  </r>
  <r>
    <x v="1"/>
    <n v="0"/>
    <n v="0"/>
    <n v="0"/>
    <n v="2300"/>
    <x v="4613"/>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a. Etelvina Furtado, pela prestação de serviço de limpeza urbana, referente a mês de Janeiro de 2022, conforme justificativo"/>
  </r>
  <r>
    <x v="1"/>
    <n v="0"/>
    <n v="0"/>
    <n v="0"/>
    <n v="13030"/>
    <x v="4613"/>
    <x v="0"/>
    <x v="1"/>
    <x v="0"/>
    <s v="01.27.02.11"/>
    <x v="14"/>
    <x v="2"/>
    <x v="2"/>
    <s v="Saneamento básico"/>
    <s v="01.27.02"/>
    <s v="Saneamento básico"/>
    <s v="01.27.02"/>
    <x v="4"/>
    <x v="0"/>
    <x v="3"/>
    <x v="2"/>
    <x v="0"/>
    <x v="1"/>
    <x v="2"/>
    <x v="0"/>
    <x v="4"/>
    <s v="2022-01-27"/>
    <x v="1"/>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a. Etelvina Furtado, pela prestação de serviço de limpeza urbana, referente a mês de Janeiro de 2022, conforme justificativo"/>
  </r>
  <r>
    <x v="1"/>
    <n v="0"/>
    <n v="0"/>
    <n v="0"/>
    <n v="2300"/>
    <x v="4614"/>
    <x v="0"/>
    <x v="1"/>
    <x v="0"/>
    <s v="03.16.15"/>
    <x v="6"/>
    <x v="0"/>
    <x v="5"/>
    <s v="Direção Financeira"/>
    <s v="03.16.15"/>
    <s v="Direção Financeira"/>
    <s v="03.16.15"/>
    <x v="20"/>
    <x v="0"/>
    <x v="1"/>
    <x v="5"/>
    <x v="0"/>
    <x v="0"/>
    <x v="2"/>
    <x v="0"/>
    <x v="4"/>
    <s v="2022-01-27"/>
    <x v="1"/>
    <n v="2300"/>
    <x v="0"/>
    <m/>
    <x v="0"/>
    <m/>
    <x v="3"/>
    <n v="100474696"/>
    <x v="0"/>
    <x v="1"/>
    <s v="Direção Financeira"/>
    <s v="ORI"/>
    <x v="0"/>
    <m/>
    <x v="0"/>
    <x v="0"/>
    <x v="0"/>
    <x v="0"/>
    <x v="0"/>
    <x v="0"/>
    <x v="0"/>
    <x v="0"/>
    <x v="0"/>
    <x v="0"/>
    <x v="0"/>
    <s v="Direção Financeira"/>
    <x v="0"/>
    <x v="0"/>
    <x v="0"/>
    <x v="0"/>
    <x v="0"/>
    <x v="0"/>
    <x v="0"/>
    <s v="000000"/>
    <x v="0"/>
    <x v="0"/>
    <x v="1"/>
    <x v="0"/>
    <s v="Pagamento a favor do sr. Nilton celestino Gonçalves, pelo serviço de fiscalização no parque estacionamento referente a mês de Dezembro, conforme contrato anexo.  "/>
  </r>
  <r>
    <x v="1"/>
    <n v="0"/>
    <n v="0"/>
    <n v="0"/>
    <n v="13030"/>
    <x v="4614"/>
    <x v="0"/>
    <x v="1"/>
    <x v="0"/>
    <s v="03.16.15"/>
    <x v="6"/>
    <x v="0"/>
    <x v="5"/>
    <s v="Direção Financeira"/>
    <s v="03.16.15"/>
    <s v="Direção Financeira"/>
    <s v="03.16.15"/>
    <x v="20"/>
    <x v="0"/>
    <x v="1"/>
    <x v="5"/>
    <x v="0"/>
    <x v="0"/>
    <x v="2"/>
    <x v="0"/>
    <x v="4"/>
    <s v="2022-01-27"/>
    <x v="1"/>
    <n v="13030"/>
    <x v="0"/>
    <m/>
    <x v="0"/>
    <m/>
    <x v="547"/>
    <n v="100478647"/>
    <x v="0"/>
    <x v="0"/>
    <s v="Direção Financeira"/>
    <s v="ORI"/>
    <x v="0"/>
    <m/>
    <x v="0"/>
    <x v="0"/>
    <x v="0"/>
    <x v="0"/>
    <x v="0"/>
    <x v="0"/>
    <x v="0"/>
    <x v="0"/>
    <x v="0"/>
    <x v="0"/>
    <x v="0"/>
    <s v="Direção Financeira"/>
    <x v="0"/>
    <x v="0"/>
    <x v="0"/>
    <x v="0"/>
    <x v="0"/>
    <x v="0"/>
    <x v="0"/>
    <s v="000000"/>
    <x v="0"/>
    <x v="0"/>
    <x v="0"/>
    <x v="0"/>
    <s v="Pagamento a favor do sr. Nilton celestino Gonçalves, pelo serviço de fiscalização no parque estacionamento referente a mês de Dezembro, conforme contrato anexo.  "/>
  </r>
  <r>
    <x v="1"/>
    <n v="0"/>
    <n v="0"/>
    <n v="0"/>
    <n v="2300"/>
    <x v="4615"/>
    <x v="0"/>
    <x v="1"/>
    <x v="0"/>
    <s v="03.16.10"/>
    <x v="70"/>
    <x v="0"/>
    <x v="5"/>
    <s v="Delegações Municipais "/>
    <s v="03.16.10"/>
    <s v="Delegações Municipais "/>
    <s v="03.16.10"/>
    <x v="15"/>
    <x v="0"/>
    <x v="1"/>
    <x v="1"/>
    <x v="1"/>
    <x v="0"/>
    <x v="2"/>
    <x v="0"/>
    <x v="4"/>
    <s v="2022-01-27"/>
    <x v="1"/>
    <n v="2300"/>
    <x v="0"/>
    <m/>
    <x v="0"/>
    <m/>
    <x v="3"/>
    <n v="100474696"/>
    <x v="0"/>
    <x v="1"/>
    <s v="Delegações Municipais "/>
    <s v="ORI"/>
    <x v="0"/>
    <m/>
    <x v="0"/>
    <x v="0"/>
    <x v="0"/>
    <x v="0"/>
    <x v="0"/>
    <x v="0"/>
    <x v="0"/>
    <x v="0"/>
    <x v="0"/>
    <x v="0"/>
    <x v="0"/>
    <s v="Delegações Municipais "/>
    <x v="0"/>
    <x v="0"/>
    <x v="0"/>
    <x v="0"/>
    <x v="0"/>
    <x v="0"/>
    <x v="0"/>
    <s v="000000"/>
    <x v="0"/>
    <x v="0"/>
    <x v="1"/>
    <x v="0"/>
    <s v="Pagamento a favor do sr. Mateus Gomes Lopes, pelo serviço de segurança referente a mês de Janeiro, conforme justificativos em anexo.  "/>
  </r>
  <r>
    <x v="1"/>
    <n v="0"/>
    <n v="0"/>
    <n v="0"/>
    <n v="13030"/>
    <x v="4615"/>
    <x v="0"/>
    <x v="1"/>
    <x v="0"/>
    <s v="03.16.10"/>
    <x v="70"/>
    <x v="0"/>
    <x v="5"/>
    <s v="Delegações Municipais "/>
    <s v="03.16.10"/>
    <s v="Delegações Municipais "/>
    <s v="03.16.10"/>
    <x v="15"/>
    <x v="0"/>
    <x v="1"/>
    <x v="1"/>
    <x v="1"/>
    <x v="0"/>
    <x v="2"/>
    <x v="0"/>
    <x v="4"/>
    <s v="2022-01-27"/>
    <x v="1"/>
    <n v="13030"/>
    <x v="0"/>
    <m/>
    <x v="0"/>
    <m/>
    <x v="346"/>
    <n v="100477179"/>
    <x v="0"/>
    <x v="0"/>
    <s v="Delegações Municipais "/>
    <s v="ORI"/>
    <x v="0"/>
    <m/>
    <x v="0"/>
    <x v="0"/>
    <x v="0"/>
    <x v="0"/>
    <x v="0"/>
    <x v="0"/>
    <x v="0"/>
    <x v="0"/>
    <x v="0"/>
    <x v="0"/>
    <x v="0"/>
    <s v="Delegações Municipais "/>
    <x v="0"/>
    <x v="0"/>
    <x v="0"/>
    <x v="0"/>
    <x v="0"/>
    <x v="0"/>
    <x v="0"/>
    <s v="000000"/>
    <x v="0"/>
    <x v="0"/>
    <x v="0"/>
    <x v="0"/>
    <s v="Pagamento a favor do sr. Mateus Gomes Lopes, pelo serviço de segurança referente a mês de Janeiro, conforme justificativos em anexo.  "/>
  </r>
  <r>
    <x v="1"/>
    <n v="0"/>
    <n v="0"/>
    <n v="0"/>
    <n v="2300"/>
    <x v="4616"/>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lexandra Lopes Coreia, pelo serviço prestado no reforço de saneamento, referente ao mês de janeiro 2022,conforme justificativo em anexo."/>
  </r>
  <r>
    <x v="1"/>
    <n v="0"/>
    <n v="0"/>
    <n v="0"/>
    <n v="13030"/>
    <x v="4616"/>
    <x v="0"/>
    <x v="1"/>
    <x v="0"/>
    <s v="01.27.02.11"/>
    <x v="14"/>
    <x v="2"/>
    <x v="2"/>
    <s v="Saneamento básico"/>
    <s v="01.27.02"/>
    <s v="Saneamento básico"/>
    <s v="01.27.02"/>
    <x v="4"/>
    <x v="0"/>
    <x v="3"/>
    <x v="2"/>
    <x v="0"/>
    <x v="1"/>
    <x v="2"/>
    <x v="0"/>
    <x v="4"/>
    <s v="2022-01-27"/>
    <x v="1"/>
    <n v="13030"/>
    <x v="0"/>
    <m/>
    <x v="0"/>
    <m/>
    <x v="77"/>
    <n v="100447410"/>
    <x v="0"/>
    <x v="0"/>
    <s v="Reforço do saneamento básico"/>
    <s v="ORI"/>
    <x v="0"/>
    <m/>
    <x v="0"/>
    <x v="0"/>
    <x v="0"/>
    <x v="0"/>
    <x v="0"/>
    <x v="0"/>
    <x v="0"/>
    <x v="1"/>
    <x v="0"/>
    <x v="0"/>
    <x v="0"/>
    <s v="Reforço do saneamento básico"/>
    <x v="0"/>
    <x v="0"/>
    <x v="0"/>
    <x v="0"/>
    <x v="1"/>
    <x v="0"/>
    <x v="0"/>
    <s v="000000"/>
    <x v="0"/>
    <x v="0"/>
    <x v="0"/>
    <x v="0"/>
    <s v="Pagamento a favor da Srª. Alexandra Lopes Coreia, pelo serviço prestado no reforço de saneamento, referente ao mês de janeiro 2022,conforme justificativo em anexo."/>
  </r>
  <r>
    <x v="1"/>
    <n v="0"/>
    <n v="0"/>
    <n v="0"/>
    <n v="2300"/>
    <x v="4617"/>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00000"/>
    <x v="0"/>
    <x v="0"/>
    <x v="1"/>
    <x v="0"/>
    <s v="Pagamento a favor do sra. Hirondina Furtado, pela prestação de serviço, na limpeza urbana, referente a mês de Janeiro 2022, conforme anexo."/>
  </r>
  <r>
    <x v="1"/>
    <n v="0"/>
    <n v="0"/>
    <n v="0"/>
    <n v="13030"/>
    <x v="4617"/>
    <x v="0"/>
    <x v="1"/>
    <x v="0"/>
    <s v="01.27.02.11"/>
    <x v="14"/>
    <x v="2"/>
    <x v="2"/>
    <s v="Saneamento básico"/>
    <s v="01.27.02"/>
    <s v="Saneamento básico"/>
    <s v="01.27.02"/>
    <x v="4"/>
    <x v="0"/>
    <x v="3"/>
    <x v="2"/>
    <x v="0"/>
    <x v="1"/>
    <x v="2"/>
    <x v="0"/>
    <x v="4"/>
    <s v="2022-01-27"/>
    <x v="1"/>
    <n v="13030"/>
    <x v="0"/>
    <m/>
    <x v="0"/>
    <m/>
    <x v="123"/>
    <n v="100477916"/>
    <x v="0"/>
    <x v="0"/>
    <s v="Reforço do saneamento básico"/>
    <s v="ORI"/>
    <x v="0"/>
    <m/>
    <x v="0"/>
    <x v="0"/>
    <x v="0"/>
    <x v="0"/>
    <x v="0"/>
    <x v="0"/>
    <x v="0"/>
    <x v="1"/>
    <x v="0"/>
    <x v="0"/>
    <x v="0"/>
    <s v="Reforço do saneamento básico"/>
    <x v="0"/>
    <x v="0"/>
    <x v="0"/>
    <x v="0"/>
    <x v="1"/>
    <x v="0"/>
    <x v="0"/>
    <s v="000000"/>
    <x v="0"/>
    <x v="0"/>
    <x v="0"/>
    <x v="0"/>
    <s v="Pagamento a favor do sra. Hirondina Furtado, pela prestação de serviço, na limpeza urbana, referente a mês de Janeiro 2022, conforme anexo."/>
  </r>
  <r>
    <x v="1"/>
    <n v="0"/>
    <n v="0"/>
    <n v="0"/>
    <n v="2000"/>
    <x v="4618"/>
    <x v="0"/>
    <x v="1"/>
    <x v="0"/>
    <s v="03.16.27"/>
    <x v="41"/>
    <x v="0"/>
    <x v="5"/>
    <s v="Direção dos Assuntos Jurídicos, Fiscalização e Policia Municipal"/>
    <s v="03.16.27"/>
    <s v="Direção dos Assuntos Jurídicos, Fiscalização e Policia Municipal"/>
    <s v="03.16.27"/>
    <x v="9"/>
    <x v="0"/>
    <x v="1"/>
    <x v="5"/>
    <x v="0"/>
    <x v="0"/>
    <x v="2"/>
    <x v="0"/>
    <x v="5"/>
    <s v="2022-02-01"/>
    <x v="1"/>
    <n v="2000"/>
    <x v="0"/>
    <m/>
    <x v="0"/>
    <m/>
    <x v="382"/>
    <n v="100478954"/>
    <x v="0"/>
    <x v="0"/>
    <s v="Direção dos Assuntos Jurídicos, Fiscalização e Policia Municipal"/>
    <s v="ORI"/>
    <x v="0"/>
    <m/>
    <x v="0"/>
    <x v="0"/>
    <x v="0"/>
    <x v="0"/>
    <x v="0"/>
    <x v="0"/>
    <x v="0"/>
    <x v="0"/>
    <x v="0"/>
    <x v="0"/>
    <x v="0"/>
    <s v="Direção dos Assuntos Jurídicos, Fiscalização e Policia Municipal"/>
    <x v="0"/>
    <x v="0"/>
    <x v="0"/>
    <x v="0"/>
    <x v="0"/>
    <x v="0"/>
    <x v="0"/>
    <s v="000189"/>
    <x v="0"/>
    <x v="0"/>
    <x v="0"/>
    <x v="0"/>
    <s v=" Ajuda de custo a favor do senhor Vereadora Maxima Moreno a sua deslocação em missão de serviço no dia 12 de Janeiro de 2022, conforme justificativo em anexo.  "/>
  </r>
  <r>
    <x v="1"/>
    <n v="0"/>
    <n v="0"/>
    <n v="0"/>
    <n v="255"/>
    <x v="4619"/>
    <x v="0"/>
    <x v="1"/>
    <x v="0"/>
    <s v="01.27.02.11"/>
    <x v="14"/>
    <x v="2"/>
    <x v="2"/>
    <s v="Saneamento básico"/>
    <s v="01.27.02"/>
    <s v="Saneamento básico"/>
    <s v="01.27.02"/>
    <x v="4"/>
    <x v="0"/>
    <x v="3"/>
    <x v="2"/>
    <x v="0"/>
    <x v="1"/>
    <x v="2"/>
    <x v="0"/>
    <x v="4"/>
    <s v="2022-01-28"/>
    <x v="1"/>
    <n v="255"/>
    <x v="0"/>
    <m/>
    <x v="0"/>
    <m/>
    <x v="3"/>
    <n v="100474696"/>
    <x v="0"/>
    <x v="1"/>
    <s v="Reforço do saneamento básico"/>
    <s v="ORI"/>
    <x v="0"/>
    <m/>
    <x v="0"/>
    <x v="0"/>
    <x v="0"/>
    <x v="0"/>
    <x v="0"/>
    <x v="0"/>
    <x v="0"/>
    <x v="1"/>
    <x v="0"/>
    <x v="0"/>
    <x v="0"/>
    <s v="Reforço do saneamento básico"/>
    <x v="0"/>
    <x v="0"/>
    <x v="0"/>
    <x v="0"/>
    <x v="1"/>
    <x v="0"/>
    <x v="0"/>
    <s v="000153"/>
    <x v="0"/>
    <x v="0"/>
    <x v="1"/>
    <x v="0"/>
    <s v="Pagamento a favor do Sr. Adérito Furtado Sanches Tavares referente a prestação de serviços de saneamento basico conforme documento em anexo."/>
  </r>
  <r>
    <x v="1"/>
    <n v="0"/>
    <n v="0"/>
    <n v="0"/>
    <n v="255"/>
    <x v="4620"/>
    <x v="0"/>
    <x v="0"/>
    <x v="0"/>
    <s v="80.02.01"/>
    <x v="3"/>
    <x v="3"/>
    <x v="3"/>
    <s v="Retenções Iur"/>
    <s v="80.02.01"/>
    <s v="Retenções Iur"/>
    <s v="80.02.01"/>
    <x v="3"/>
    <x v="0"/>
    <x v="2"/>
    <x v="1"/>
    <x v="1"/>
    <x v="2"/>
    <x v="0"/>
    <x v="0"/>
    <x v="4"/>
    <s v="2022-01-28"/>
    <x v="1"/>
    <n v="255"/>
    <x v="0"/>
    <m/>
    <x v="0"/>
    <m/>
    <x v="3"/>
    <n v="100474696"/>
    <x v="0"/>
    <x v="0"/>
    <s v="Retenções Iur"/>
    <s v="ORI"/>
    <x v="0"/>
    <s v="RIUR"/>
    <x v="0"/>
    <x v="0"/>
    <x v="0"/>
    <x v="0"/>
    <x v="0"/>
    <x v="0"/>
    <x v="0"/>
    <x v="0"/>
    <x v="0"/>
    <x v="0"/>
    <x v="0"/>
    <s v="Retenções Iur"/>
    <x v="0"/>
    <x v="0"/>
    <x v="0"/>
    <x v="0"/>
    <x v="2"/>
    <x v="0"/>
    <x v="0"/>
    <s v="000000"/>
    <x v="0"/>
    <x v="1"/>
    <x v="0"/>
    <x v="0"/>
    <s v="RETENCAO OT"/>
  </r>
  <r>
    <x v="1"/>
    <n v="0"/>
    <n v="0"/>
    <n v="0"/>
    <n v="1445"/>
    <x v="4619"/>
    <x v="0"/>
    <x v="1"/>
    <x v="0"/>
    <s v="01.27.02.11"/>
    <x v="14"/>
    <x v="2"/>
    <x v="2"/>
    <s v="Saneamento básico"/>
    <s v="01.27.02"/>
    <s v="Saneamento básico"/>
    <s v="01.27.02"/>
    <x v="4"/>
    <x v="0"/>
    <x v="3"/>
    <x v="2"/>
    <x v="0"/>
    <x v="1"/>
    <x v="2"/>
    <x v="0"/>
    <x v="4"/>
    <s v="2022-01-28"/>
    <x v="1"/>
    <n v="1445"/>
    <x v="0"/>
    <m/>
    <x v="0"/>
    <m/>
    <x v="552"/>
    <n v="100479287"/>
    <x v="0"/>
    <x v="0"/>
    <s v="Reforço do saneamento básico"/>
    <s v="ORI"/>
    <x v="0"/>
    <m/>
    <x v="0"/>
    <x v="0"/>
    <x v="0"/>
    <x v="0"/>
    <x v="0"/>
    <x v="0"/>
    <x v="0"/>
    <x v="1"/>
    <x v="0"/>
    <x v="0"/>
    <x v="0"/>
    <s v="Reforço do saneamento básico"/>
    <x v="0"/>
    <x v="0"/>
    <x v="0"/>
    <x v="0"/>
    <x v="1"/>
    <x v="0"/>
    <x v="0"/>
    <s v="000153"/>
    <x v="0"/>
    <x v="0"/>
    <x v="0"/>
    <x v="0"/>
    <s v="Pagamento a favor do Sr. Adérito Furtado Sanches Tavares referente a prestação de serviços de saneamento basico conforme documento em anexo."/>
  </r>
  <r>
    <x v="0"/>
    <n v="0"/>
    <n v="0"/>
    <n v="0"/>
    <n v="8100"/>
    <x v="4621"/>
    <x v="0"/>
    <x v="1"/>
    <x v="0"/>
    <s v="01.28.01.08"/>
    <x v="30"/>
    <x v="5"/>
    <x v="6"/>
    <s v="Habitação Social"/>
    <s v="01.28.01"/>
    <s v="Habitação Social"/>
    <s v="01.28.01"/>
    <x v="1"/>
    <x v="0"/>
    <x v="1"/>
    <x v="1"/>
    <x v="0"/>
    <x v="1"/>
    <x v="1"/>
    <x v="0"/>
    <x v="5"/>
    <s v="2022-02-18"/>
    <x v="1"/>
    <n v="8100"/>
    <x v="0"/>
    <m/>
    <x v="0"/>
    <m/>
    <x v="3"/>
    <n v="100474696"/>
    <x v="0"/>
    <x v="1"/>
    <s v="Habitações Sociais"/>
    <s v="ORI"/>
    <x v="0"/>
    <s v="HS"/>
    <x v="0"/>
    <x v="0"/>
    <x v="0"/>
    <x v="0"/>
    <x v="0"/>
    <x v="0"/>
    <x v="0"/>
    <x v="1"/>
    <x v="0"/>
    <x v="0"/>
    <x v="0"/>
    <s v="Habitações Sociais"/>
    <x v="0"/>
    <x v="0"/>
    <x v="0"/>
    <x v="0"/>
    <x v="1"/>
    <x v="0"/>
    <x v="0"/>
    <s v="000309"/>
    <x v="0"/>
    <x v="0"/>
    <x v="1"/>
    <x v="0"/>
    <s v="Pagamento a favor de Felisberto Ferreira Coelho, pela transporte de areia brita ferro e cimento da Sra Nandinha Residente em Albufeira-Flamengos, conforme proposta em anexo."/>
  </r>
  <r>
    <x v="0"/>
    <n v="0"/>
    <n v="0"/>
    <n v="0"/>
    <n v="45900"/>
    <x v="4621"/>
    <x v="0"/>
    <x v="1"/>
    <x v="0"/>
    <s v="01.28.01.08"/>
    <x v="30"/>
    <x v="5"/>
    <x v="6"/>
    <s v="Habitação Social"/>
    <s v="01.28.01"/>
    <s v="Habitação Social"/>
    <s v="01.28.01"/>
    <x v="1"/>
    <x v="0"/>
    <x v="1"/>
    <x v="1"/>
    <x v="0"/>
    <x v="1"/>
    <x v="1"/>
    <x v="0"/>
    <x v="5"/>
    <s v="2022-02-18"/>
    <x v="1"/>
    <n v="45900"/>
    <x v="0"/>
    <m/>
    <x v="0"/>
    <m/>
    <x v="326"/>
    <n v="100477143"/>
    <x v="0"/>
    <x v="0"/>
    <s v="Habitações Sociais"/>
    <s v="ORI"/>
    <x v="0"/>
    <s v="HS"/>
    <x v="0"/>
    <x v="0"/>
    <x v="0"/>
    <x v="0"/>
    <x v="0"/>
    <x v="0"/>
    <x v="0"/>
    <x v="1"/>
    <x v="0"/>
    <x v="0"/>
    <x v="0"/>
    <s v="Habitações Sociais"/>
    <x v="0"/>
    <x v="0"/>
    <x v="0"/>
    <x v="0"/>
    <x v="1"/>
    <x v="0"/>
    <x v="0"/>
    <s v="000309"/>
    <x v="0"/>
    <x v="0"/>
    <x v="0"/>
    <x v="0"/>
    <s v="Pagamento a favor de Felisberto Ferreira Coelho, pela transporte de areia brita ferro e cimento da Sra Nandinha Residente em Albufeira-Flamengos, conforme proposta em anexo."/>
  </r>
  <r>
    <x v="0"/>
    <n v="0"/>
    <n v="0"/>
    <n v="0"/>
    <n v="6560"/>
    <x v="4622"/>
    <x v="0"/>
    <x v="1"/>
    <x v="0"/>
    <s v="03.16.15"/>
    <x v="6"/>
    <x v="0"/>
    <x v="5"/>
    <s v="Direção Financeira"/>
    <s v="03.16.15"/>
    <s v="Direção Financeira"/>
    <s v="03.16.15"/>
    <x v="71"/>
    <x v="0"/>
    <x v="1"/>
    <x v="1"/>
    <x v="0"/>
    <x v="0"/>
    <x v="1"/>
    <x v="0"/>
    <x v="5"/>
    <s v="2022-02-21"/>
    <x v="1"/>
    <n v="6560"/>
    <x v="0"/>
    <m/>
    <x v="0"/>
    <m/>
    <x v="553"/>
    <n v="100406444"/>
    <x v="0"/>
    <x v="0"/>
    <s v="Direção Financeira"/>
    <s v="ORI"/>
    <x v="0"/>
    <m/>
    <x v="0"/>
    <x v="0"/>
    <x v="0"/>
    <x v="0"/>
    <x v="0"/>
    <x v="0"/>
    <x v="0"/>
    <x v="1"/>
    <x v="0"/>
    <x v="0"/>
    <x v="0"/>
    <s v="Direção Financeira"/>
    <x v="0"/>
    <x v="0"/>
    <x v="0"/>
    <x v="0"/>
    <x v="0"/>
    <x v="0"/>
    <x v="0"/>
    <s v="000327"/>
    <x v="0"/>
    <x v="0"/>
    <x v="0"/>
    <x v="0"/>
    <s v="Pagamento da Divída a favor de Hotel Xaguate, referente alojamento da Srª. Presidente da Assembleia Municipal Leocália Furtado, aquando sua participação na Vª Reunião Ordinária do Concelho Geral da ANMCV,conforme anexo."/>
  </r>
  <r>
    <x v="1"/>
    <n v="0"/>
    <n v="0"/>
    <n v="0"/>
    <n v="500"/>
    <x v="4623"/>
    <x v="0"/>
    <x v="1"/>
    <x v="0"/>
    <s v="01.25.05.09"/>
    <x v="15"/>
    <x v="4"/>
    <x v="4"/>
    <s v="Saúde"/>
    <s v="01.25.05"/>
    <s v="Saúde"/>
    <s v="01.25.05"/>
    <x v="5"/>
    <x v="0"/>
    <x v="4"/>
    <x v="3"/>
    <x v="0"/>
    <x v="1"/>
    <x v="2"/>
    <x v="0"/>
    <x v="5"/>
    <s v="2022-02-23"/>
    <x v="1"/>
    <n v="500"/>
    <x v="0"/>
    <m/>
    <x v="0"/>
    <m/>
    <x v="31"/>
    <n v="100475975"/>
    <x v="0"/>
    <x v="0"/>
    <s v="Apoio a Consultas de Especialidade e Medicamentos"/>
    <s v="ORI"/>
    <x v="0"/>
    <s v="ACE"/>
    <x v="0"/>
    <x v="0"/>
    <x v="0"/>
    <x v="0"/>
    <x v="0"/>
    <x v="0"/>
    <x v="0"/>
    <x v="1"/>
    <x v="0"/>
    <x v="0"/>
    <x v="0"/>
    <s v="Apoio a Consultas de Especialidade e Medicamentos"/>
    <x v="0"/>
    <x v="0"/>
    <x v="0"/>
    <x v="0"/>
    <x v="1"/>
    <x v="0"/>
    <x v="0"/>
    <s v="000398"/>
    <x v="0"/>
    <x v="0"/>
    <x v="0"/>
    <x v="0"/>
    <s v="Apoio financeiro atribuído a favor da sra. Arcângela Furtado, para realização de Dialise, conforme documento em anexo."/>
  </r>
  <r>
    <x v="0"/>
    <n v="0"/>
    <n v="0"/>
    <n v="0"/>
    <n v="255"/>
    <x v="4624"/>
    <x v="0"/>
    <x v="1"/>
    <x v="0"/>
    <s v="01.27.02.15"/>
    <x v="2"/>
    <x v="2"/>
    <x v="2"/>
    <s v="Saneamento básico"/>
    <s v="01.27.02"/>
    <s v="Saneamento básico"/>
    <s v="01.27.02"/>
    <x v="2"/>
    <x v="0"/>
    <x v="1"/>
    <x v="1"/>
    <x v="0"/>
    <x v="1"/>
    <x v="1"/>
    <x v="0"/>
    <x v="5"/>
    <s v="2022-02-24"/>
    <x v="1"/>
    <n v="255"/>
    <x v="0"/>
    <m/>
    <x v="0"/>
    <m/>
    <x v="3"/>
    <n v="100474696"/>
    <x v="0"/>
    <x v="1"/>
    <s v="Transferência de Residuos Aterro Santiago"/>
    <s v="ORI"/>
    <x v="0"/>
    <m/>
    <x v="0"/>
    <x v="0"/>
    <x v="0"/>
    <x v="0"/>
    <x v="0"/>
    <x v="0"/>
    <x v="0"/>
    <x v="1"/>
    <x v="0"/>
    <x v="0"/>
    <x v="0"/>
    <s v="Transferência de Residuos Aterro Santiago"/>
    <x v="0"/>
    <x v="0"/>
    <x v="0"/>
    <x v="0"/>
    <x v="1"/>
    <x v="0"/>
    <x v="0"/>
    <s v="000413"/>
    <x v="0"/>
    <x v="0"/>
    <x v="1"/>
    <x v="0"/>
    <s v="Pagamento a favor do Sr. Aderito Taavres pelo serviço prestado na recolha de lixo aquando da avaria da bomba hidráulica registada no camião do lixo de resíduos sólidos e urbanos Iveco ST-33-QU, conforme anexo.  "/>
  </r>
  <r>
    <x v="0"/>
    <n v="0"/>
    <n v="0"/>
    <n v="0"/>
    <n v="1445"/>
    <x v="4624"/>
    <x v="0"/>
    <x v="1"/>
    <x v="0"/>
    <s v="01.27.02.15"/>
    <x v="2"/>
    <x v="2"/>
    <x v="2"/>
    <s v="Saneamento básico"/>
    <s v="01.27.02"/>
    <s v="Saneamento básico"/>
    <s v="01.27.02"/>
    <x v="2"/>
    <x v="0"/>
    <x v="1"/>
    <x v="1"/>
    <x v="0"/>
    <x v="1"/>
    <x v="1"/>
    <x v="0"/>
    <x v="5"/>
    <s v="2022-02-24"/>
    <x v="1"/>
    <n v="1445"/>
    <x v="0"/>
    <m/>
    <x v="0"/>
    <m/>
    <x v="552"/>
    <n v="100479287"/>
    <x v="0"/>
    <x v="0"/>
    <s v="Transferência de Residuos Aterro Santiago"/>
    <s v="ORI"/>
    <x v="0"/>
    <m/>
    <x v="0"/>
    <x v="0"/>
    <x v="0"/>
    <x v="0"/>
    <x v="0"/>
    <x v="0"/>
    <x v="0"/>
    <x v="1"/>
    <x v="0"/>
    <x v="0"/>
    <x v="0"/>
    <s v="Transferência de Residuos Aterro Santiago"/>
    <x v="0"/>
    <x v="0"/>
    <x v="0"/>
    <x v="0"/>
    <x v="1"/>
    <x v="0"/>
    <x v="0"/>
    <s v="000413"/>
    <x v="0"/>
    <x v="0"/>
    <x v="0"/>
    <x v="0"/>
    <s v="Pagamento a favor do Sr. Aderito Taavres pelo serviço prestado na recolha de lixo aquando da avaria da bomba hidráulica registada no camião do lixo de resíduos sólidos e urbanos Iveco ST-33-QU, conforme anexo.  "/>
  </r>
  <r>
    <x v="1"/>
    <n v="0"/>
    <n v="0"/>
    <n v="0"/>
    <n v="8500"/>
    <x v="4625"/>
    <x v="0"/>
    <x v="1"/>
    <x v="0"/>
    <s v="01.25.05.10"/>
    <x v="5"/>
    <x v="4"/>
    <x v="4"/>
    <s v="Saúde"/>
    <s v="01.25.05"/>
    <s v="Saúde"/>
    <s v="01.25.05"/>
    <x v="5"/>
    <x v="0"/>
    <x v="4"/>
    <x v="3"/>
    <x v="0"/>
    <x v="1"/>
    <x v="2"/>
    <x v="0"/>
    <x v="5"/>
    <s v="2022-02-25"/>
    <x v="1"/>
    <n v="8500"/>
    <x v="0"/>
    <m/>
    <x v="0"/>
    <m/>
    <x v="0"/>
    <n v="100474914"/>
    <x v="0"/>
    <x v="0"/>
    <s v="Assistencia social"/>
    <s v="ORI"/>
    <x v="0"/>
    <m/>
    <x v="0"/>
    <x v="0"/>
    <x v="0"/>
    <x v="0"/>
    <x v="0"/>
    <x v="0"/>
    <x v="0"/>
    <x v="1"/>
    <x v="0"/>
    <x v="0"/>
    <x v="0"/>
    <s v="Assistencia social"/>
    <x v="0"/>
    <x v="0"/>
    <x v="0"/>
    <x v="0"/>
    <x v="1"/>
    <x v="0"/>
    <x v="0"/>
    <s v="000000"/>
    <x v="0"/>
    <x v="0"/>
    <x v="0"/>
    <x v="0"/>
    <s v="Despesa com Exame Previa-Carga Diversa, conforme documento em anexo."/>
  </r>
  <r>
    <x v="1"/>
    <n v="0"/>
    <n v="0"/>
    <n v="0"/>
    <n v="25000"/>
    <x v="4626"/>
    <x v="0"/>
    <x v="1"/>
    <x v="0"/>
    <s v="03.16.15"/>
    <x v="6"/>
    <x v="0"/>
    <x v="5"/>
    <s v="Direção Financeira"/>
    <s v="03.16.15"/>
    <s v="Direção Financeira"/>
    <s v="03.16.15"/>
    <x v="7"/>
    <x v="0"/>
    <x v="1"/>
    <x v="1"/>
    <x v="0"/>
    <x v="0"/>
    <x v="2"/>
    <x v="0"/>
    <x v="2"/>
    <s v="2022-03-23"/>
    <x v="1"/>
    <n v="25000"/>
    <x v="0"/>
    <m/>
    <x v="0"/>
    <m/>
    <x v="5"/>
    <n v="100476920"/>
    <x v="0"/>
    <x v="0"/>
    <s v="Direção Financeira"/>
    <s v="ORI"/>
    <x v="0"/>
    <m/>
    <x v="0"/>
    <x v="0"/>
    <x v="0"/>
    <x v="0"/>
    <x v="0"/>
    <x v="0"/>
    <x v="0"/>
    <x v="0"/>
    <x v="0"/>
    <x v="0"/>
    <x v="0"/>
    <s v="Direção Financeira"/>
    <x v="0"/>
    <x v="0"/>
    <x v="0"/>
    <x v="0"/>
    <x v="0"/>
    <x v="0"/>
    <x v="0"/>
    <s v="000645"/>
    <x v="0"/>
    <x v="0"/>
    <x v="0"/>
    <x v="0"/>
    <s v="Pagamento a favor de Felisberto Carvalho Auto, pela aquisição de 195,14 Lts de combustível destinados ás viaturas no serviço de transporte de dirigentes e funcionários das delegações municipais, fiscalização matadouro inspeção comercial, implantação de obras, conforme fatura e proposta em anexo."/>
  </r>
  <r>
    <x v="1"/>
    <n v="0"/>
    <n v="0"/>
    <n v="0"/>
    <n v="8175"/>
    <x v="4627"/>
    <x v="0"/>
    <x v="1"/>
    <x v="0"/>
    <s v="03.16.15"/>
    <x v="6"/>
    <x v="0"/>
    <x v="5"/>
    <s v="Direção Financeira"/>
    <s v="03.16.15"/>
    <s v="Direção Financeira"/>
    <s v="03.16.15"/>
    <x v="20"/>
    <x v="0"/>
    <x v="1"/>
    <x v="5"/>
    <x v="0"/>
    <x v="0"/>
    <x v="2"/>
    <x v="0"/>
    <x v="2"/>
    <s v="2022-03-25"/>
    <x v="1"/>
    <n v="8175"/>
    <x v="0"/>
    <m/>
    <x v="0"/>
    <m/>
    <x v="3"/>
    <n v="100474696"/>
    <x v="0"/>
    <x v="1"/>
    <s v="Direção Financeira"/>
    <s v="ORI"/>
    <x v="0"/>
    <m/>
    <x v="0"/>
    <x v="0"/>
    <x v="0"/>
    <x v="0"/>
    <x v="0"/>
    <x v="0"/>
    <x v="0"/>
    <x v="0"/>
    <x v="0"/>
    <x v="0"/>
    <x v="0"/>
    <s v="Direção Financeira"/>
    <x v="0"/>
    <x v="0"/>
    <x v="0"/>
    <x v="0"/>
    <x v="0"/>
    <x v="0"/>
    <x v="0"/>
    <s v="000697"/>
    <x v="0"/>
    <x v="0"/>
    <x v="1"/>
    <x v="0"/>
    <s v="Pagamento a favor do Sr.Hélio de Jesus Lopes, pelos serviços prestados na Unidade de Aquisição de Gestão (UGA), referente ao mês de março 2022, conforme contrato em anexo. "/>
  </r>
  <r>
    <x v="1"/>
    <n v="0"/>
    <n v="0"/>
    <n v="0"/>
    <n v="5157"/>
    <x v="4628"/>
    <x v="0"/>
    <x v="0"/>
    <x v="0"/>
    <s v="80.02.01"/>
    <x v="3"/>
    <x v="3"/>
    <x v="3"/>
    <s v="Retenções Iur"/>
    <s v="80.02.01"/>
    <s v="Retenções Iur"/>
    <s v="80.02.01"/>
    <x v="3"/>
    <x v="0"/>
    <x v="2"/>
    <x v="1"/>
    <x v="1"/>
    <x v="2"/>
    <x v="0"/>
    <x v="0"/>
    <x v="4"/>
    <s v="2022-01-26"/>
    <x v="1"/>
    <n v="5157"/>
    <x v="0"/>
    <m/>
    <x v="0"/>
    <m/>
    <x v="3"/>
    <n v="100474696"/>
    <x v="0"/>
    <x v="0"/>
    <s v="Retenções Iur"/>
    <s v="ORI"/>
    <x v="0"/>
    <s v="RIUR"/>
    <x v="0"/>
    <x v="0"/>
    <x v="0"/>
    <x v="0"/>
    <x v="0"/>
    <x v="0"/>
    <x v="0"/>
    <x v="0"/>
    <x v="0"/>
    <x v="0"/>
    <x v="0"/>
    <s v="Retenções Iur"/>
    <x v="0"/>
    <x v="0"/>
    <x v="0"/>
    <x v="0"/>
    <x v="2"/>
    <x v="0"/>
    <x v="0"/>
    <s v="000000"/>
    <x v="0"/>
    <x v="1"/>
    <x v="0"/>
    <x v="0"/>
    <s v="RETENCAO OT"/>
  </r>
  <r>
    <x v="1"/>
    <n v="0"/>
    <n v="0"/>
    <n v="0"/>
    <n v="3000"/>
    <x v="4629"/>
    <x v="0"/>
    <x v="1"/>
    <x v="0"/>
    <s v="01.25.03.09"/>
    <x v="40"/>
    <x v="4"/>
    <x v="4"/>
    <s v="Emprego e Formação profissional"/>
    <s v="01.25.03"/>
    <s v="Emprego e Formação profissional"/>
    <s v="01.25.03"/>
    <x v="4"/>
    <x v="0"/>
    <x v="3"/>
    <x v="2"/>
    <x v="0"/>
    <x v="1"/>
    <x v="2"/>
    <x v="0"/>
    <x v="4"/>
    <s v="2022-01-24"/>
    <x v="1"/>
    <n v="3000"/>
    <x v="0"/>
    <m/>
    <x v="0"/>
    <m/>
    <x v="554"/>
    <n v="100478138"/>
    <x v="0"/>
    <x v="0"/>
    <s v="Apoio a formação profissional"/>
    <s v="ORI"/>
    <x v="0"/>
    <m/>
    <x v="0"/>
    <x v="0"/>
    <x v="0"/>
    <x v="0"/>
    <x v="0"/>
    <x v="0"/>
    <x v="0"/>
    <x v="1"/>
    <x v="0"/>
    <x v="0"/>
    <x v="0"/>
    <s v="Apoio a formação profissional"/>
    <x v="0"/>
    <x v="0"/>
    <x v="0"/>
    <x v="0"/>
    <x v="1"/>
    <x v="0"/>
    <x v="0"/>
    <s v="000079"/>
    <x v="0"/>
    <x v="0"/>
    <x v="0"/>
    <x v="0"/>
    <s v="Apoio a Sr António Celestino Tavares da Veiga referente a pagamente de transporte para formação profissional, conforme documento em anexo."/>
  </r>
  <r>
    <x v="1"/>
    <n v="0"/>
    <n v="0"/>
    <n v="0"/>
    <n v="14979"/>
    <x v="4630"/>
    <x v="0"/>
    <x v="0"/>
    <x v="0"/>
    <s v="80.02.01"/>
    <x v="3"/>
    <x v="3"/>
    <x v="3"/>
    <s v="Retenções Iur"/>
    <s v="80.02.01"/>
    <s v="Retenções Iur"/>
    <s v="80.02.01"/>
    <x v="3"/>
    <x v="0"/>
    <x v="2"/>
    <x v="1"/>
    <x v="1"/>
    <x v="2"/>
    <x v="0"/>
    <x v="0"/>
    <x v="4"/>
    <s v="2022-01-26"/>
    <x v="1"/>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4631"/>
    <x v="0"/>
    <x v="0"/>
    <x v="0"/>
    <s v="80.02.10.01"/>
    <x v="9"/>
    <x v="3"/>
    <x v="3"/>
    <s v="Outros"/>
    <s v="80.02.10"/>
    <s v="Outros"/>
    <s v="80.02.10"/>
    <x v="29"/>
    <x v="0"/>
    <x v="2"/>
    <x v="1"/>
    <x v="1"/>
    <x v="2"/>
    <x v="0"/>
    <x v="0"/>
    <x v="4"/>
    <s v="2022-01-26"/>
    <x v="1"/>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00"/>
    <x v="4632"/>
    <x v="0"/>
    <x v="1"/>
    <x v="0"/>
    <s v="03.16.15"/>
    <x v="6"/>
    <x v="0"/>
    <x v="5"/>
    <s v="Direção Financeira"/>
    <s v="03.16.15"/>
    <s v="Direção Financeira"/>
    <s v="03.16.15"/>
    <x v="53"/>
    <x v="0"/>
    <x v="1"/>
    <x v="5"/>
    <x v="0"/>
    <x v="0"/>
    <x v="2"/>
    <x v="0"/>
    <x v="5"/>
    <s v="2022-02-21"/>
    <x v="1"/>
    <n v="300"/>
    <x v="0"/>
    <m/>
    <x v="0"/>
    <m/>
    <x v="3"/>
    <n v="100474696"/>
    <x v="0"/>
    <x v="1"/>
    <s v="Direção Financeira"/>
    <s v="ORI"/>
    <x v="0"/>
    <m/>
    <x v="0"/>
    <x v="0"/>
    <x v="0"/>
    <x v="0"/>
    <x v="0"/>
    <x v="0"/>
    <x v="0"/>
    <x v="0"/>
    <x v="0"/>
    <x v="0"/>
    <x v="0"/>
    <s v="Direção Financeira"/>
    <x v="0"/>
    <x v="0"/>
    <x v="0"/>
    <x v="0"/>
    <x v="0"/>
    <x v="0"/>
    <x v="0"/>
    <s v="000330"/>
    <x v="0"/>
    <x v="0"/>
    <x v="1"/>
    <x v="0"/>
    <s v="Pagamento a favor do Sr. Edvaldo Júnior Tavares pelos serviços prestado a Assembleia Municipal, conforme proposta em anexo.  "/>
  </r>
  <r>
    <x v="1"/>
    <n v="0"/>
    <n v="0"/>
    <n v="0"/>
    <n v="1700"/>
    <x v="4632"/>
    <x v="0"/>
    <x v="1"/>
    <x v="0"/>
    <s v="03.16.15"/>
    <x v="6"/>
    <x v="0"/>
    <x v="5"/>
    <s v="Direção Financeira"/>
    <s v="03.16.15"/>
    <s v="Direção Financeira"/>
    <s v="03.16.15"/>
    <x v="53"/>
    <x v="0"/>
    <x v="1"/>
    <x v="5"/>
    <x v="0"/>
    <x v="0"/>
    <x v="2"/>
    <x v="0"/>
    <x v="5"/>
    <s v="2022-02-21"/>
    <x v="1"/>
    <n v="1700"/>
    <x v="0"/>
    <m/>
    <x v="0"/>
    <m/>
    <x v="367"/>
    <n v="100479298"/>
    <x v="0"/>
    <x v="0"/>
    <s v="Direção Financeira"/>
    <s v="ORI"/>
    <x v="0"/>
    <m/>
    <x v="0"/>
    <x v="0"/>
    <x v="0"/>
    <x v="0"/>
    <x v="0"/>
    <x v="0"/>
    <x v="0"/>
    <x v="0"/>
    <x v="0"/>
    <x v="0"/>
    <x v="0"/>
    <s v="Direção Financeira"/>
    <x v="0"/>
    <x v="0"/>
    <x v="0"/>
    <x v="0"/>
    <x v="0"/>
    <x v="0"/>
    <x v="0"/>
    <s v="000330"/>
    <x v="0"/>
    <x v="0"/>
    <x v="0"/>
    <x v="0"/>
    <s v="Pagamento a favor do Sr. Edvaldo Júnior Tavares pelos serviços prestado a Assembleia Municipal, conforme proposta em anexo.  "/>
  </r>
  <r>
    <x v="1"/>
    <n v="0"/>
    <n v="0"/>
    <n v="0"/>
    <n v="82"/>
    <x v="4633"/>
    <x v="0"/>
    <x v="1"/>
    <x v="0"/>
    <s v="03.16.19"/>
    <x v="34"/>
    <x v="0"/>
    <x v="5"/>
    <s v="Direção de Inovação e Desporto"/>
    <s v="03.16.19"/>
    <s v="Direção de Inovação e Desporto"/>
    <s v="03.16.19"/>
    <x v="13"/>
    <x v="0"/>
    <x v="1"/>
    <x v="5"/>
    <x v="0"/>
    <x v="0"/>
    <x v="2"/>
    <x v="0"/>
    <x v="5"/>
    <s v="2022-02-17"/>
    <x v="1"/>
    <n v="82"/>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2-2022"/>
  </r>
  <r>
    <x v="1"/>
    <n v="0"/>
    <n v="0"/>
    <n v="0"/>
    <n v="268"/>
    <x v="4633"/>
    <x v="0"/>
    <x v="1"/>
    <x v="0"/>
    <s v="03.16.19"/>
    <x v="34"/>
    <x v="0"/>
    <x v="5"/>
    <s v="Direção de Inovação e Desporto"/>
    <s v="03.16.19"/>
    <s v="Direção de Inovação e Desporto"/>
    <s v="03.16.19"/>
    <x v="61"/>
    <x v="0"/>
    <x v="1"/>
    <x v="1"/>
    <x v="0"/>
    <x v="0"/>
    <x v="2"/>
    <x v="0"/>
    <x v="5"/>
    <s v="2022-02-17"/>
    <x v="1"/>
    <n v="268"/>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2-2022"/>
  </r>
  <r>
    <x v="1"/>
    <n v="0"/>
    <n v="0"/>
    <n v="0"/>
    <n v="2566"/>
    <x v="4633"/>
    <x v="0"/>
    <x v="1"/>
    <x v="0"/>
    <s v="03.16.19"/>
    <x v="34"/>
    <x v="0"/>
    <x v="5"/>
    <s v="Direção de Inovação e Desporto"/>
    <s v="03.16.19"/>
    <s v="Direção de Inovação e Desporto"/>
    <s v="03.16.19"/>
    <x v="15"/>
    <x v="0"/>
    <x v="1"/>
    <x v="1"/>
    <x v="1"/>
    <x v="0"/>
    <x v="2"/>
    <x v="0"/>
    <x v="5"/>
    <s v="2022-02-17"/>
    <x v="1"/>
    <n v="2566"/>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2-2022"/>
  </r>
  <r>
    <x v="1"/>
    <n v="0"/>
    <n v="0"/>
    <n v="0"/>
    <n v="246"/>
    <x v="4633"/>
    <x v="0"/>
    <x v="1"/>
    <x v="0"/>
    <s v="03.16.19"/>
    <x v="34"/>
    <x v="0"/>
    <x v="5"/>
    <s v="Direção de Inovação e Desporto"/>
    <s v="03.16.19"/>
    <s v="Direção de Inovação e Desporto"/>
    <s v="03.16.19"/>
    <x v="13"/>
    <x v="0"/>
    <x v="1"/>
    <x v="5"/>
    <x v="0"/>
    <x v="0"/>
    <x v="2"/>
    <x v="0"/>
    <x v="5"/>
    <s v="2022-02-17"/>
    <x v="1"/>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2-2022"/>
  </r>
  <r>
    <x v="1"/>
    <n v="0"/>
    <n v="0"/>
    <n v="0"/>
    <n v="808"/>
    <x v="4633"/>
    <x v="0"/>
    <x v="1"/>
    <x v="0"/>
    <s v="03.16.19"/>
    <x v="34"/>
    <x v="0"/>
    <x v="5"/>
    <s v="Direção de Inovação e Desporto"/>
    <s v="03.16.19"/>
    <s v="Direção de Inovação e Desporto"/>
    <s v="03.16.19"/>
    <x v="61"/>
    <x v="0"/>
    <x v="1"/>
    <x v="1"/>
    <x v="0"/>
    <x v="0"/>
    <x v="2"/>
    <x v="0"/>
    <x v="5"/>
    <s v="2022-02-17"/>
    <x v="1"/>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2-2022"/>
  </r>
  <r>
    <x v="1"/>
    <n v="0"/>
    <n v="0"/>
    <n v="0"/>
    <n v="7708"/>
    <x v="4633"/>
    <x v="0"/>
    <x v="1"/>
    <x v="0"/>
    <s v="03.16.19"/>
    <x v="34"/>
    <x v="0"/>
    <x v="5"/>
    <s v="Direção de Inovação e Desporto"/>
    <s v="03.16.19"/>
    <s v="Direção de Inovação e Desporto"/>
    <s v="03.16.19"/>
    <x v="15"/>
    <x v="0"/>
    <x v="1"/>
    <x v="1"/>
    <x v="1"/>
    <x v="0"/>
    <x v="2"/>
    <x v="0"/>
    <x v="5"/>
    <s v="2022-02-17"/>
    <x v="1"/>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2-2022"/>
  </r>
  <r>
    <x v="1"/>
    <n v="0"/>
    <n v="0"/>
    <n v="0"/>
    <n v="260"/>
    <x v="4633"/>
    <x v="0"/>
    <x v="1"/>
    <x v="0"/>
    <s v="03.16.19"/>
    <x v="34"/>
    <x v="0"/>
    <x v="5"/>
    <s v="Direção de Inovação e Desporto"/>
    <s v="03.16.19"/>
    <s v="Direção de Inovação e Desporto"/>
    <s v="03.16.19"/>
    <x v="13"/>
    <x v="0"/>
    <x v="1"/>
    <x v="5"/>
    <x v="0"/>
    <x v="0"/>
    <x v="2"/>
    <x v="0"/>
    <x v="5"/>
    <s v="2022-02-17"/>
    <x v="1"/>
    <n v="260"/>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2-2022"/>
  </r>
  <r>
    <x v="1"/>
    <n v="0"/>
    <n v="0"/>
    <n v="0"/>
    <n v="852"/>
    <x v="4633"/>
    <x v="0"/>
    <x v="1"/>
    <x v="0"/>
    <s v="03.16.19"/>
    <x v="34"/>
    <x v="0"/>
    <x v="5"/>
    <s v="Direção de Inovação e Desporto"/>
    <s v="03.16.19"/>
    <s v="Direção de Inovação e Desporto"/>
    <s v="03.16.19"/>
    <x v="61"/>
    <x v="0"/>
    <x v="1"/>
    <x v="1"/>
    <x v="0"/>
    <x v="0"/>
    <x v="2"/>
    <x v="0"/>
    <x v="5"/>
    <s v="2022-02-17"/>
    <x v="1"/>
    <n v="8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2-2022"/>
  </r>
  <r>
    <x v="1"/>
    <n v="0"/>
    <n v="0"/>
    <n v="0"/>
    <n v="8129"/>
    <x v="4633"/>
    <x v="0"/>
    <x v="1"/>
    <x v="0"/>
    <s v="03.16.19"/>
    <x v="34"/>
    <x v="0"/>
    <x v="5"/>
    <s v="Direção de Inovação e Desporto"/>
    <s v="03.16.19"/>
    <s v="Direção de Inovação e Desporto"/>
    <s v="03.16.19"/>
    <x v="15"/>
    <x v="0"/>
    <x v="1"/>
    <x v="1"/>
    <x v="1"/>
    <x v="0"/>
    <x v="2"/>
    <x v="0"/>
    <x v="5"/>
    <s v="2022-02-17"/>
    <x v="1"/>
    <n v="8129"/>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2-2022"/>
  </r>
  <r>
    <x v="1"/>
    <n v="0"/>
    <n v="0"/>
    <n v="0"/>
    <n v="4852"/>
    <x v="4633"/>
    <x v="0"/>
    <x v="1"/>
    <x v="0"/>
    <s v="03.16.19"/>
    <x v="34"/>
    <x v="0"/>
    <x v="5"/>
    <s v="Direção de Inovação e Desporto"/>
    <s v="03.16.19"/>
    <s v="Direção de Inovação e Desporto"/>
    <s v="03.16.19"/>
    <x v="13"/>
    <x v="0"/>
    <x v="1"/>
    <x v="5"/>
    <x v="0"/>
    <x v="0"/>
    <x v="2"/>
    <x v="0"/>
    <x v="5"/>
    <s v="2022-02-17"/>
    <x v="1"/>
    <n v="4852"/>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2-2022"/>
  </r>
  <r>
    <x v="1"/>
    <n v="0"/>
    <n v="0"/>
    <n v="0"/>
    <n v="15891"/>
    <x v="4633"/>
    <x v="0"/>
    <x v="1"/>
    <x v="0"/>
    <s v="03.16.19"/>
    <x v="34"/>
    <x v="0"/>
    <x v="5"/>
    <s v="Direção de Inovação e Desporto"/>
    <s v="03.16.19"/>
    <s v="Direção de Inovação e Desporto"/>
    <s v="03.16.19"/>
    <x v="61"/>
    <x v="0"/>
    <x v="1"/>
    <x v="1"/>
    <x v="0"/>
    <x v="0"/>
    <x v="2"/>
    <x v="0"/>
    <x v="5"/>
    <s v="2022-02-17"/>
    <x v="1"/>
    <n v="15891"/>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2-2022"/>
  </r>
  <r>
    <x v="1"/>
    <n v="0"/>
    <n v="0"/>
    <n v="0"/>
    <n v="151514"/>
    <x v="4633"/>
    <x v="0"/>
    <x v="1"/>
    <x v="0"/>
    <s v="03.16.19"/>
    <x v="34"/>
    <x v="0"/>
    <x v="5"/>
    <s v="Direção de Inovação e Desporto"/>
    <s v="03.16.19"/>
    <s v="Direção de Inovação e Desporto"/>
    <s v="03.16.19"/>
    <x v="15"/>
    <x v="0"/>
    <x v="1"/>
    <x v="1"/>
    <x v="1"/>
    <x v="0"/>
    <x v="2"/>
    <x v="0"/>
    <x v="5"/>
    <s v="2022-02-17"/>
    <x v="1"/>
    <n v="151514"/>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2-2022"/>
  </r>
  <r>
    <x v="1"/>
    <n v="0"/>
    <n v="0"/>
    <n v="0"/>
    <n v="1373"/>
    <x v="4634"/>
    <x v="0"/>
    <x v="1"/>
    <x v="0"/>
    <s v="03.16.02"/>
    <x v="31"/>
    <x v="0"/>
    <x v="5"/>
    <s v="Gabinete do Presidente"/>
    <s v="03.16.02"/>
    <s v="Gabinete do Presidente"/>
    <s v="03.16.02"/>
    <x v="69"/>
    <x v="0"/>
    <x v="1"/>
    <x v="1"/>
    <x v="0"/>
    <x v="0"/>
    <x v="2"/>
    <x v="0"/>
    <x v="5"/>
    <s v="2022-02-17"/>
    <x v="1"/>
    <n v="1373"/>
    <x v="0"/>
    <m/>
    <x v="0"/>
    <m/>
    <x v="3"/>
    <n v="100474696"/>
    <x v="0"/>
    <x v="1"/>
    <s v="Gabinete do Presidente"/>
    <s v="ORI"/>
    <x v="0"/>
    <m/>
    <x v="0"/>
    <x v="0"/>
    <x v="0"/>
    <x v="0"/>
    <x v="0"/>
    <x v="0"/>
    <x v="0"/>
    <x v="0"/>
    <x v="0"/>
    <x v="0"/>
    <x v="0"/>
    <s v="Gabinete do Presidente"/>
    <x v="0"/>
    <x v="0"/>
    <x v="0"/>
    <x v="0"/>
    <x v="0"/>
    <x v="0"/>
    <x v="0"/>
    <s v="000000"/>
    <x v="0"/>
    <x v="0"/>
    <x v="1"/>
    <x v="0"/>
    <s v="Pagamento de salário referente a 02-2022"/>
  </r>
  <r>
    <x v="1"/>
    <n v="0"/>
    <n v="0"/>
    <n v="0"/>
    <n v="4711"/>
    <x v="4634"/>
    <x v="0"/>
    <x v="1"/>
    <x v="0"/>
    <s v="03.16.02"/>
    <x v="31"/>
    <x v="0"/>
    <x v="5"/>
    <s v="Gabinete do Presidente"/>
    <s v="03.16.02"/>
    <s v="Gabinete do Presidente"/>
    <s v="03.16.02"/>
    <x v="62"/>
    <x v="0"/>
    <x v="1"/>
    <x v="1"/>
    <x v="0"/>
    <x v="0"/>
    <x v="2"/>
    <x v="0"/>
    <x v="5"/>
    <s v="2022-02-17"/>
    <x v="1"/>
    <n v="4711"/>
    <x v="0"/>
    <m/>
    <x v="0"/>
    <m/>
    <x v="3"/>
    <n v="100474696"/>
    <x v="0"/>
    <x v="1"/>
    <s v="Gabinete do Presidente"/>
    <s v="ORI"/>
    <x v="0"/>
    <m/>
    <x v="0"/>
    <x v="0"/>
    <x v="0"/>
    <x v="0"/>
    <x v="0"/>
    <x v="0"/>
    <x v="0"/>
    <x v="0"/>
    <x v="0"/>
    <x v="0"/>
    <x v="0"/>
    <s v="Gabinete do Presidente"/>
    <x v="0"/>
    <x v="0"/>
    <x v="0"/>
    <x v="0"/>
    <x v="0"/>
    <x v="0"/>
    <x v="0"/>
    <s v="000000"/>
    <x v="0"/>
    <x v="0"/>
    <x v="1"/>
    <x v="0"/>
    <s v="Pagamento de salário referente a 02-2022"/>
  </r>
  <r>
    <x v="1"/>
    <n v="0"/>
    <n v="0"/>
    <n v="0"/>
    <n v="15858"/>
    <x v="4634"/>
    <x v="0"/>
    <x v="1"/>
    <x v="0"/>
    <s v="03.16.02"/>
    <x v="31"/>
    <x v="0"/>
    <x v="5"/>
    <s v="Gabinete do Presidente"/>
    <s v="03.16.02"/>
    <s v="Gabinete do Presidente"/>
    <s v="03.16.02"/>
    <x v="17"/>
    <x v="0"/>
    <x v="1"/>
    <x v="1"/>
    <x v="1"/>
    <x v="0"/>
    <x v="2"/>
    <x v="0"/>
    <x v="5"/>
    <s v="2022-02-17"/>
    <x v="1"/>
    <n v="15858"/>
    <x v="0"/>
    <m/>
    <x v="0"/>
    <m/>
    <x v="3"/>
    <n v="100474696"/>
    <x v="0"/>
    <x v="1"/>
    <s v="Gabinete do Presidente"/>
    <s v="ORI"/>
    <x v="0"/>
    <m/>
    <x v="0"/>
    <x v="0"/>
    <x v="0"/>
    <x v="0"/>
    <x v="0"/>
    <x v="0"/>
    <x v="0"/>
    <x v="0"/>
    <x v="0"/>
    <x v="0"/>
    <x v="0"/>
    <s v="Gabinete do Presidente"/>
    <x v="0"/>
    <x v="0"/>
    <x v="0"/>
    <x v="0"/>
    <x v="0"/>
    <x v="0"/>
    <x v="0"/>
    <s v="000000"/>
    <x v="0"/>
    <x v="0"/>
    <x v="1"/>
    <x v="0"/>
    <s v="Pagamento de salário referente a 02-2022"/>
  </r>
  <r>
    <x v="1"/>
    <n v="0"/>
    <n v="0"/>
    <n v="0"/>
    <n v="1179"/>
    <x v="4634"/>
    <x v="0"/>
    <x v="1"/>
    <x v="0"/>
    <s v="03.16.02"/>
    <x v="31"/>
    <x v="0"/>
    <x v="5"/>
    <s v="Gabinete do Presidente"/>
    <s v="03.16.02"/>
    <s v="Gabinete do Presidente"/>
    <s v="03.16.02"/>
    <x v="69"/>
    <x v="0"/>
    <x v="1"/>
    <x v="1"/>
    <x v="0"/>
    <x v="0"/>
    <x v="2"/>
    <x v="0"/>
    <x v="5"/>
    <s v="2022-02-17"/>
    <x v="1"/>
    <n v="1179"/>
    <x v="0"/>
    <m/>
    <x v="0"/>
    <m/>
    <x v="33"/>
    <n v="100474706"/>
    <x v="0"/>
    <x v="6"/>
    <s v="Gabinete do Presidente"/>
    <s v="ORI"/>
    <x v="0"/>
    <m/>
    <x v="0"/>
    <x v="0"/>
    <x v="0"/>
    <x v="0"/>
    <x v="0"/>
    <x v="0"/>
    <x v="0"/>
    <x v="0"/>
    <x v="0"/>
    <x v="0"/>
    <x v="0"/>
    <s v="Gabinete do Presidente"/>
    <x v="0"/>
    <x v="0"/>
    <x v="0"/>
    <x v="0"/>
    <x v="0"/>
    <x v="0"/>
    <x v="0"/>
    <s v="000000"/>
    <x v="0"/>
    <x v="0"/>
    <x v="6"/>
    <x v="0"/>
    <s v="Pagamento de salário referente a 02-2022"/>
  </r>
  <r>
    <x v="1"/>
    <n v="0"/>
    <n v="0"/>
    <n v="0"/>
    <n v="4047"/>
    <x v="4634"/>
    <x v="0"/>
    <x v="1"/>
    <x v="0"/>
    <s v="03.16.02"/>
    <x v="31"/>
    <x v="0"/>
    <x v="5"/>
    <s v="Gabinete do Presidente"/>
    <s v="03.16.02"/>
    <s v="Gabinete do Presidente"/>
    <s v="03.16.02"/>
    <x v="62"/>
    <x v="0"/>
    <x v="1"/>
    <x v="1"/>
    <x v="0"/>
    <x v="0"/>
    <x v="2"/>
    <x v="0"/>
    <x v="5"/>
    <s v="2022-02-17"/>
    <x v="1"/>
    <n v="4047"/>
    <x v="0"/>
    <m/>
    <x v="0"/>
    <m/>
    <x v="33"/>
    <n v="100474706"/>
    <x v="0"/>
    <x v="6"/>
    <s v="Gabinete do Presidente"/>
    <s v="ORI"/>
    <x v="0"/>
    <m/>
    <x v="0"/>
    <x v="0"/>
    <x v="0"/>
    <x v="0"/>
    <x v="0"/>
    <x v="0"/>
    <x v="0"/>
    <x v="0"/>
    <x v="0"/>
    <x v="0"/>
    <x v="0"/>
    <s v="Gabinete do Presidente"/>
    <x v="0"/>
    <x v="0"/>
    <x v="0"/>
    <x v="0"/>
    <x v="0"/>
    <x v="0"/>
    <x v="0"/>
    <s v="000000"/>
    <x v="0"/>
    <x v="0"/>
    <x v="6"/>
    <x v="0"/>
    <s v="Pagamento de salário referente a 02-2022"/>
  </r>
  <r>
    <x v="1"/>
    <n v="0"/>
    <n v="0"/>
    <n v="0"/>
    <n v="13621"/>
    <x v="4634"/>
    <x v="0"/>
    <x v="1"/>
    <x v="0"/>
    <s v="03.16.02"/>
    <x v="31"/>
    <x v="0"/>
    <x v="5"/>
    <s v="Gabinete do Presidente"/>
    <s v="03.16.02"/>
    <s v="Gabinete do Presidente"/>
    <s v="03.16.02"/>
    <x v="17"/>
    <x v="0"/>
    <x v="1"/>
    <x v="1"/>
    <x v="1"/>
    <x v="0"/>
    <x v="2"/>
    <x v="0"/>
    <x v="5"/>
    <s v="2022-02-17"/>
    <x v="1"/>
    <n v="13621"/>
    <x v="0"/>
    <m/>
    <x v="0"/>
    <m/>
    <x v="33"/>
    <n v="100474706"/>
    <x v="0"/>
    <x v="6"/>
    <s v="Gabinete do Presidente"/>
    <s v="ORI"/>
    <x v="0"/>
    <m/>
    <x v="0"/>
    <x v="0"/>
    <x v="0"/>
    <x v="0"/>
    <x v="0"/>
    <x v="0"/>
    <x v="0"/>
    <x v="0"/>
    <x v="0"/>
    <x v="0"/>
    <x v="0"/>
    <s v="Gabinete do Presidente"/>
    <x v="0"/>
    <x v="0"/>
    <x v="0"/>
    <x v="0"/>
    <x v="0"/>
    <x v="0"/>
    <x v="0"/>
    <s v="000000"/>
    <x v="0"/>
    <x v="0"/>
    <x v="6"/>
    <x v="0"/>
    <s v="Pagamento de salário referente a 02-2022"/>
  </r>
  <r>
    <x v="1"/>
    <n v="0"/>
    <n v="0"/>
    <n v="0"/>
    <n v="17848"/>
    <x v="4634"/>
    <x v="0"/>
    <x v="1"/>
    <x v="0"/>
    <s v="03.16.02"/>
    <x v="31"/>
    <x v="0"/>
    <x v="5"/>
    <s v="Gabinete do Presidente"/>
    <s v="03.16.02"/>
    <s v="Gabinete do Presidente"/>
    <s v="03.16.02"/>
    <x v="69"/>
    <x v="0"/>
    <x v="1"/>
    <x v="1"/>
    <x v="0"/>
    <x v="0"/>
    <x v="2"/>
    <x v="0"/>
    <x v="5"/>
    <s v="2022-02-17"/>
    <x v="1"/>
    <n v="17848"/>
    <x v="0"/>
    <m/>
    <x v="0"/>
    <m/>
    <x v="22"/>
    <n v="100474693"/>
    <x v="0"/>
    <x v="0"/>
    <s v="Gabinete do Presidente"/>
    <s v="ORI"/>
    <x v="0"/>
    <m/>
    <x v="0"/>
    <x v="0"/>
    <x v="0"/>
    <x v="0"/>
    <x v="0"/>
    <x v="0"/>
    <x v="0"/>
    <x v="0"/>
    <x v="0"/>
    <x v="0"/>
    <x v="0"/>
    <s v="Gabinete do Presidente"/>
    <x v="0"/>
    <x v="0"/>
    <x v="0"/>
    <x v="0"/>
    <x v="0"/>
    <x v="0"/>
    <x v="0"/>
    <s v="000000"/>
    <x v="0"/>
    <x v="0"/>
    <x v="0"/>
    <x v="0"/>
    <s v="Pagamento de salário referente a 02-2022"/>
  </r>
  <r>
    <x v="1"/>
    <n v="0"/>
    <n v="0"/>
    <n v="0"/>
    <n v="61242"/>
    <x v="4634"/>
    <x v="0"/>
    <x v="1"/>
    <x v="0"/>
    <s v="03.16.02"/>
    <x v="31"/>
    <x v="0"/>
    <x v="5"/>
    <s v="Gabinete do Presidente"/>
    <s v="03.16.02"/>
    <s v="Gabinete do Presidente"/>
    <s v="03.16.02"/>
    <x v="62"/>
    <x v="0"/>
    <x v="1"/>
    <x v="1"/>
    <x v="0"/>
    <x v="0"/>
    <x v="2"/>
    <x v="0"/>
    <x v="5"/>
    <s v="2022-02-17"/>
    <x v="1"/>
    <n v="61242"/>
    <x v="0"/>
    <m/>
    <x v="0"/>
    <m/>
    <x v="22"/>
    <n v="100474693"/>
    <x v="0"/>
    <x v="0"/>
    <s v="Gabinete do Presidente"/>
    <s v="ORI"/>
    <x v="0"/>
    <m/>
    <x v="0"/>
    <x v="0"/>
    <x v="0"/>
    <x v="0"/>
    <x v="0"/>
    <x v="0"/>
    <x v="0"/>
    <x v="0"/>
    <x v="0"/>
    <x v="0"/>
    <x v="0"/>
    <s v="Gabinete do Presidente"/>
    <x v="0"/>
    <x v="0"/>
    <x v="0"/>
    <x v="0"/>
    <x v="0"/>
    <x v="0"/>
    <x v="0"/>
    <s v="000000"/>
    <x v="0"/>
    <x v="0"/>
    <x v="0"/>
    <x v="0"/>
    <s v="Pagamento de salário referente a 02-2022"/>
  </r>
  <r>
    <x v="1"/>
    <n v="0"/>
    <n v="0"/>
    <n v="0"/>
    <n v="206113"/>
    <x v="4634"/>
    <x v="0"/>
    <x v="1"/>
    <x v="0"/>
    <s v="03.16.02"/>
    <x v="31"/>
    <x v="0"/>
    <x v="5"/>
    <s v="Gabinete do Presidente"/>
    <s v="03.16.02"/>
    <s v="Gabinete do Presidente"/>
    <s v="03.16.02"/>
    <x v="17"/>
    <x v="0"/>
    <x v="1"/>
    <x v="1"/>
    <x v="1"/>
    <x v="0"/>
    <x v="2"/>
    <x v="0"/>
    <x v="5"/>
    <s v="2022-02-17"/>
    <x v="1"/>
    <n v="206113"/>
    <x v="0"/>
    <m/>
    <x v="0"/>
    <m/>
    <x v="22"/>
    <n v="100474693"/>
    <x v="0"/>
    <x v="0"/>
    <s v="Gabinete do Presidente"/>
    <s v="ORI"/>
    <x v="0"/>
    <m/>
    <x v="0"/>
    <x v="0"/>
    <x v="0"/>
    <x v="0"/>
    <x v="0"/>
    <x v="0"/>
    <x v="0"/>
    <x v="0"/>
    <x v="0"/>
    <x v="0"/>
    <x v="0"/>
    <s v="Gabinete do Presidente"/>
    <x v="0"/>
    <x v="0"/>
    <x v="0"/>
    <x v="0"/>
    <x v="0"/>
    <x v="0"/>
    <x v="0"/>
    <s v="000000"/>
    <x v="0"/>
    <x v="0"/>
    <x v="0"/>
    <x v="0"/>
    <s v="Pagamento de salário referente a 02-2022"/>
  </r>
  <r>
    <x v="1"/>
    <n v="0"/>
    <n v="0"/>
    <n v="0"/>
    <n v="4310"/>
    <x v="4635"/>
    <x v="0"/>
    <x v="1"/>
    <x v="0"/>
    <s v="03.16.29"/>
    <x v="45"/>
    <x v="0"/>
    <x v="5"/>
    <s v="Gabinete de Gestão e Controlo de Qualidade"/>
    <s v="03.16.29"/>
    <s v="Gabinete de Gestão e Controlo de Qualidade"/>
    <s v="03.16.29"/>
    <x v="16"/>
    <x v="0"/>
    <x v="1"/>
    <x v="1"/>
    <x v="1"/>
    <x v="0"/>
    <x v="2"/>
    <x v="0"/>
    <x v="5"/>
    <s v="2022-02-17"/>
    <x v="1"/>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2-2022"/>
  </r>
  <r>
    <x v="1"/>
    <n v="0"/>
    <n v="0"/>
    <n v="0"/>
    <n v="5392"/>
    <x v="4635"/>
    <x v="0"/>
    <x v="1"/>
    <x v="0"/>
    <s v="03.16.29"/>
    <x v="45"/>
    <x v="0"/>
    <x v="5"/>
    <s v="Gabinete de Gestão e Controlo de Qualidade"/>
    <s v="03.16.29"/>
    <s v="Gabinete de Gestão e Controlo de Qualidade"/>
    <s v="03.16.29"/>
    <x v="16"/>
    <x v="0"/>
    <x v="1"/>
    <x v="1"/>
    <x v="1"/>
    <x v="0"/>
    <x v="2"/>
    <x v="0"/>
    <x v="5"/>
    <s v="2022-02-17"/>
    <x v="1"/>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2-2022"/>
  </r>
  <r>
    <x v="1"/>
    <n v="0"/>
    <n v="0"/>
    <n v="0"/>
    <n v="57694"/>
    <x v="4635"/>
    <x v="0"/>
    <x v="1"/>
    <x v="0"/>
    <s v="03.16.29"/>
    <x v="45"/>
    <x v="0"/>
    <x v="5"/>
    <s v="Gabinete de Gestão e Controlo de Qualidade"/>
    <s v="03.16.29"/>
    <s v="Gabinete de Gestão e Controlo de Qualidade"/>
    <s v="03.16.29"/>
    <x v="16"/>
    <x v="0"/>
    <x v="1"/>
    <x v="1"/>
    <x v="1"/>
    <x v="0"/>
    <x v="2"/>
    <x v="0"/>
    <x v="5"/>
    <s v="2022-02-17"/>
    <x v="1"/>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2-2022"/>
  </r>
  <r>
    <x v="1"/>
    <n v="0"/>
    <n v="0"/>
    <n v="0"/>
    <n v="79735"/>
    <x v="4636"/>
    <x v="0"/>
    <x v="1"/>
    <x v="0"/>
    <s v="03.16.15"/>
    <x v="6"/>
    <x v="0"/>
    <x v="5"/>
    <s v="Direção Financeira"/>
    <s v="03.16.15"/>
    <s v="Direção Financeira"/>
    <s v="03.16.15"/>
    <x v="53"/>
    <x v="0"/>
    <x v="1"/>
    <x v="5"/>
    <x v="0"/>
    <x v="0"/>
    <x v="2"/>
    <x v="0"/>
    <x v="4"/>
    <s v="2022-01-31"/>
    <x v="1"/>
    <n v="79735"/>
    <x v="0"/>
    <m/>
    <x v="0"/>
    <m/>
    <x v="0"/>
    <n v="100474914"/>
    <x v="0"/>
    <x v="0"/>
    <s v="Direção Financeira"/>
    <s v="ORI"/>
    <x v="0"/>
    <m/>
    <x v="0"/>
    <x v="0"/>
    <x v="0"/>
    <x v="0"/>
    <x v="0"/>
    <x v="0"/>
    <x v="0"/>
    <x v="0"/>
    <x v="0"/>
    <x v="0"/>
    <x v="0"/>
    <s v="Direção Financeira"/>
    <x v="0"/>
    <x v="0"/>
    <x v="0"/>
    <x v="0"/>
    <x v="0"/>
    <x v="0"/>
    <x v="0"/>
    <s v="000185"/>
    <x v="0"/>
    <x v="0"/>
    <x v="0"/>
    <x v="0"/>
    <s v="pagamento de despesas bancários diversos referente a janeiro, conforme extrato em anexo."/>
  </r>
  <r>
    <x v="1"/>
    <n v="0"/>
    <n v="0"/>
    <n v="0"/>
    <n v="127827"/>
    <x v="4637"/>
    <x v="0"/>
    <x v="1"/>
    <x v="0"/>
    <s v="03.16.15"/>
    <x v="6"/>
    <x v="0"/>
    <x v="5"/>
    <s v="Direção Financeira"/>
    <s v="03.16.15"/>
    <s v="Direção Financeira"/>
    <s v="03.16.15"/>
    <x v="43"/>
    <x v="0"/>
    <x v="1"/>
    <x v="1"/>
    <x v="0"/>
    <x v="0"/>
    <x v="2"/>
    <x v="0"/>
    <x v="5"/>
    <s v="2022-02-18"/>
    <x v="1"/>
    <n v="127827"/>
    <x v="0"/>
    <m/>
    <x v="0"/>
    <m/>
    <x v="49"/>
    <n v="100479096"/>
    <x v="0"/>
    <x v="0"/>
    <s v="Direção Financeira"/>
    <s v="ORI"/>
    <x v="0"/>
    <m/>
    <x v="0"/>
    <x v="0"/>
    <x v="0"/>
    <x v="0"/>
    <x v="0"/>
    <x v="0"/>
    <x v="0"/>
    <x v="0"/>
    <x v="0"/>
    <x v="0"/>
    <x v="0"/>
    <s v="Direção Financeira"/>
    <x v="0"/>
    <x v="0"/>
    <x v="0"/>
    <x v="0"/>
    <x v="0"/>
    <x v="0"/>
    <x v="0"/>
    <s v="000311"/>
    <x v="0"/>
    <x v="0"/>
    <x v="0"/>
    <x v="0"/>
    <s v="Liquidação da divída com a empresa Preço Piquinoti Comercio de peças Auto, referente aquisição de matérias de transporte (peças), conforme anexo."/>
  </r>
  <r>
    <x v="1"/>
    <n v="0"/>
    <n v="0"/>
    <n v="0"/>
    <n v="6700"/>
    <x v="4638"/>
    <x v="0"/>
    <x v="0"/>
    <x v="0"/>
    <s v="03.03.10"/>
    <x v="0"/>
    <x v="0"/>
    <x v="0"/>
    <s v="Receitas Da Câmara"/>
    <s v="03.03.10"/>
    <s v="Receitas Da Câmara"/>
    <s v="03.03.10"/>
    <x v="41"/>
    <x v="0"/>
    <x v="5"/>
    <x v="4"/>
    <x v="0"/>
    <x v="0"/>
    <x v="0"/>
    <x v="0"/>
    <x v="4"/>
    <s v="2022-01-14"/>
    <x v="1"/>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440"/>
    <x v="4639"/>
    <x v="0"/>
    <x v="0"/>
    <x v="0"/>
    <s v="03.03.10"/>
    <x v="0"/>
    <x v="0"/>
    <x v="0"/>
    <s v="Receitas Da Câmara"/>
    <s v="03.03.10"/>
    <s v="Receitas Da Câmara"/>
    <s v="03.03.10"/>
    <x v="34"/>
    <x v="0"/>
    <x v="5"/>
    <x v="4"/>
    <x v="0"/>
    <x v="0"/>
    <x v="0"/>
    <x v="0"/>
    <x v="4"/>
    <s v="2022-01-14"/>
    <x v="1"/>
    <n v="9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400"/>
    <x v="4640"/>
    <x v="0"/>
    <x v="0"/>
    <x v="0"/>
    <s v="03.03.10"/>
    <x v="0"/>
    <x v="0"/>
    <x v="0"/>
    <s v="Receitas Da Câmara"/>
    <s v="03.03.10"/>
    <s v="Receitas Da Câmara"/>
    <s v="03.03.10"/>
    <x v="6"/>
    <x v="0"/>
    <x v="5"/>
    <x v="4"/>
    <x v="0"/>
    <x v="0"/>
    <x v="0"/>
    <x v="0"/>
    <x v="4"/>
    <s v="2022-01-14"/>
    <x v="1"/>
    <n v="4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
    <x v="4641"/>
    <x v="0"/>
    <x v="0"/>
    <x v="0"/>
    <s v="03.03.10"/>
    <x v="0"/>
    <x v="0"/>
    <x v="0"/>
    <s v="Receitas Da Câmara"/>
    <s v="03.03.10"/>
    <s v="Receitas Da Câmara"/>
    <s v="03.03.10"/>
    <x v="65"/>
    <x v="0"/>
    <x v="5"/>
    <x v="12"/>
    <x v="0"/>
    <x v="0"/>
    <x v="0"/>
    <x v="0"/>
    <x v="4"/>
    <s v="2022-01-14"/>
    <x v="1"/>
    <n v="1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
    <x v="4642"/>
    <x v="0"/>
    <x v="0"/>
    <x v="0"/>
    <s v="03.03.10"/>
    <x v="0"/>
    <x v="0"/>
    <x v="0"/>
    <s v="Receitas Da Câmara"/>
    <s v="03.03.10"/>
    <s v="Receitas Da Câmara"/>
    <s v="03.03.10"/>
    <x v="66"/>
    <x v="0"/>
    <x v="5"/>
    <x v="12"/>
    <x v="0"/>
    <x v="0"/>
    <x v="0"/>
    <x v="0"/>
    <x v="4"/>
    <s v="2022-01-14"/>
    <x v="1"/>
    <n v="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57"/>
    <x v="4643"/>
    <x v="0"/>
    <x v="0"/>
    <x v="0"/>
    <s v="03.03.10"/>
    <x v="0"/>
    <x v="0"/>
    <x v="0"/>
    <s v="Receitas Da Câmara"/>
    <s v="03.03.10"/>
    <s v="Receitas Da Câmara"/>
    <s v="03.03.10"/>
    <x v="38"/>
    <x v="0"/>
    <x v="1"/>
    <x v="1"/>
    <x v="0"/>
    <x v="0"/>
    <x v="0"/>
    <x v="0"/>
    <x v="4"/>
    <s v="2022-01-14"/>
    <x v="1"/>
    <n v="1405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4644"/>
    <x v="0"/>
    <x v="0"/>
    <x v="0"/>
    <s v="03.03.10"/>
    <x v="0"/>
    <x v="0"/>
    <x v="0"/>
    <s v="Receitas Da Câmara"/>
    <s v="03.03.10"/>
    <s v="Receitas Da Câmara"/>
    <s v="03.03.10"/>
    <x v="36"/>
    <x v="0"/>
    <x v="5"/>
    <x v="4"/>
    <x v="0"/>
    <x v="0"/>
    <x v="0"/>
    <x v="0"/>
    <x v="4"/>
    <s v="2022-01-14"/>
    <x v="1"/>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0"/>
    <x v="4645"/>
    <x v="0"/>
    <x v="0"/>
    <x v="0"/>
    <s v="03.03.10"/>
    <x v="0"/>
    <x v="0"/>
    <x v="0"/>
    <s v="Receitas Da Câmara"/>
    <s v="03.03.10"/>
    <s v="Receitas Da Câmara"/>
    <s v="03.03.10"/>
    <x v="48"/>
    <x v="0"/>
    <x v="5"/>
    <x v="4"/>
    <x v="0"/>
    <x v="0"/>
    <x v="0"/>
    <x v="0"/>
    <x v="4"/>
    <s v="2022-01-14"/>
    <x v="1"/>
    <n v="2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80"/>
    <x v="4646"/>
    <x v="0"/>
    <x v="0"/>
    <x v="0"/>
    <s v="03.03.10"/>
    <x v="0"/>
    <x v="0"/>
    <x v="0"/>
    <s v="Receitas Da Câmara"/>
    <s v="03.03.10"/>
    <s v="Receitas Da Câmara"/>
    <s v="03.03.10"/>
    <x v="52"/>
    <x v="0"/>
    <x v="5"/>
    <x v="4"/>
    <x v="0"/>
    <x v="0"/>
    <x v="0"/>
    <x v="0"/>
    <x v="4"/>
    <s v="2022-01-14"/>
    <x v="1"/>
    <n v="2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4647"/>
    <x v="0"/>
    <x v="0"/>
    <x v="0"/>
    <s v="03.03.10"/>
    <x v="0"/>
    <x v="0"/>
    <x v="0"/>
    <s v="Receitas Da Câmara"/>
    <s v="03.03.10"/>
    <s v="Receitas Da Câmara"/>
    <s v="03.03.10"/>
    <x v="37"/>
    <x v="0"/>
    <x v="5"/>
    <x v="4"/>
    <x v="0"/>
    <x v="0"/>
    <x v="0"/>
    <x v="0"/>
    <x v="4"/>
    <s v="2022-01-14"/>
    <x v="1"/>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25"/>
    <x v="4648"/>
    <x v="0"/>
    <x v="0"/>
    <x v="0"/>
    <s v="03.03.10"/>
    <x v="0"/>
    <x v="0"/>
    <x v="0"/>
    <s v="Receitas Da Câmara"/>
    <s v="03.03.10"/>
    <s v="Receitas Da Câmara"/>
    <s v="03.03.10"/>
    <x v="46"/>
    <x v="0"/>
    <x v="5"/>
    <x v="4"/>
    <x v="0"/>
    <x v="0"/>
    <x v="0"/>
    <x v="0"/>
    <x v="4"/>
    <s v="2022-01-14"/>
    <x v="1"/>
    <n v="25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
    <x v="4649"/>
    <x v="0"/>
    <x v="0"/>
    <x v="0"/>
    <s v="03.03.10"/>
    <x v="0"/>
    <x v="0"/>
    <x v="0"/>
    <s v="Receitas Da Câmara"/>
    <s v="03.03.10"/>
    <s v="Receitas Da Câmara"/>
    <s v="03.03.10"/>
    <x v="51"/>
    <x v="0"/>
    <x v="5"/>
    <x v="4"/>
    <x v="0"/>
    <x v="0"/>
    <x v="0"/>
    <x v="0"/>
    <x v="4"/>
    <s v="2022-01-14"/>
    <x v="1"/>
    <n v="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00"/>
    <x v="4650"/>
    <x v="0"/>
    <x v="0"/>
    <x v="0"/>
    <s v="03.03.10"/>
    <x v="0"/>
    <x v="0"/>
    <x v="0"/>
    <s v="Receitas Da Câmara"/>
    <s v="03.03.10"/>
    <s v="Receitas Da Câmara"/>
    <s v="03.03.10"/>
    <x v="35"/>
    <x v="0"/>
    <x v="1"/>
    <x v="11"/>
    <x v="0"/>
    <x v="0"/>
    <x v="0"/>
    <x v="0"/>
    <x v="4"/>
    <s v="2022-01-14"/>
    <x v="1"/>
    <n v="8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4651"/>
    <x v="0"/>
    <x v="0"/>
    <x v="0"/>
    <s v="03.03.10"/>
    <x v="0"/>
    <x v="0"/>
    <x v="0"/>
    <s v="Receitas Da Câmara"/>
    <s v="03.03.10"/>
    <s v="Receitas Da Câmara"/>
    <s v="03.03.10"/>
    <x v="39"/>
    <x v="0"/>
    <x v="5"/>
    <x v="4"/>
    <x v="0"/>
    <x v="0"/>
    <x v="0"/>
    <x v="0"/>
    <x v="4"/>
    <s v="2022-01-14"/>
    <x v="1"/>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4652"/>
    <x v="0"/>
    <x v="0"/>
    <x v="0"/>
    <s v="03.03.10"/>
    <x v="0"/>
    <x v="0"/>
    <x v="0"/>
    <s v="Receitas Da Câmara"/>
    <s v="03.03.10"/>
    <s v="Receitas Da Câmara"/>
    <s v="03.03.10"/>
    <x v="44"/>
    <x v="0"/>
    <x v="5"/>
    <x v="4"/>
    <x v="0"/>
    <x v="0"/>
    <x v="0"/>
    <x v="0"/>
    <x v="4"/>
    <s v="2022-01-17"/>
    <x v="1"/>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00"/>
    <x v="4653"/>
    <x v="0"/>
    <x v="0"/>
    <x v="0"/>
    <s v="03.03.10"/>
    <x v="0"/>
    <x v="0"/>
    <x v="0"/>
    <s v="Receitas Da Câmara"/>
    <s v="03.03.10"/>
    <s v="Receitas Da Câmara"/>
    <s v="03.03.10"/>
    <x v="41"/>
    <x v="0"/>
    <x v="5"/>
    <x v="4"/>
    <x v="0"/>
    <x v="0"/>
    <x v="0"/>
    <x v="0"/>
    <x v="4"/>
    <s v="2022-01-17"/>
    <x v="1"/>
    <n v="20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30"/>
    <x v="4654"/>
    <x v="0"/>
    <x v="0"/>
    <x v="0"/>
    <s v="03.03.10"/>
    <x v="0"/>
    <x v="0"/>
    <x v="0"/>
    <s v="Receitas Da Câmara"/>
    <s v="03.03.10"/>
    <s v="Receitas Da Câmara"/>
    <s v="03.03.10"/>
    <x v="34"/>
    <x v="0"/>
    <x v="5"/>
    <x v="4"/>
    <x v="0"/>
    <x v="0"/>
    <x v="0"/>
    <x v="0"/>
    <x v="4"/>
    <s v="2022-01-17"/>
    <x v="1"/>
    <n v="67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93"/>
    <x v="4655"/>
    <x v="0"/>
    <x v="1"/>
    <x v="0"/>
    <s v="01.25.05.09"/>
    <x v="15"/>
    <x v="4"/>
    <x v="4"/>
    <s v="Saúde"/>
    <s v="01.25.05"/>
    <s v="Saúde"/>
    <s v="01.25.05"/>
    <x v="5"/>
    <x v="0"/>
    <x v="4"/>
    <x v="3"/>
    <x v="0"/>
    <x v="1"/>
    <x v="2"/>
    <x v="0"/>
    <x v="2"/>
    <s v="2022-03-24"/>
    <x v="1"/>
    <n v="3093"/>
    <x v="0"/>
    <m/>
    <x v="0"/>
    <m/>
    <x v="76"/>
    <n v="100133992"/>
    <x v="0"/>
    <x v="0"/>
    <s v="Apoio a Consultas de Especialidade e Medicamentos"/>
    <s v="ORI"/>
    <x v="0"/>
    <s v="ACE"/>
    <x v="0"/>
    <x v="0"/>
    <x v="0"/>
    <x v="0"/>
    <x v="0"/>
    <x v="0"/>
    <x v="0"/>
    <x v="1"/>
    <x v="0"/>
    <x v="0"/>
    <x v="0"/>
    <s v="Apoio a Consultas de Especialidade e Medicamentos"/>
    <x v="0"/>
    <x v="0"/>
    <x v="0"/>
    <x v="0"/>
    <x v="1"/>
    <x v="0"/>
    <x v="0"/>
    <s v="000651"/>
    <x v="0"/>
    <x v="0"/>
    <x v="0"/>
    <x v="0"/>
    <s v="Pagamento a favor da Farmácia São Miguel,referente ao apoio á Srª.Silvina Mendes Moreno para compra de medicamentos, conforme justificativo em anexo."/>
  </r>
  <r>
    <x v="1"/>
    <n v="0"/>
    <n v="0"/>
    <n v="0"/>
    <n v="2400"/>
    <x v="4656"/>
    <x v="0"/>
    <x v="1"/>
    <x v="0"/>
    <s v="03.16.15"/>
    <x v="6"/>
    <x v="0"/>
    <x v="5"/>
    <s v="Direção Financeira"/>
    <s v="03.16.15"/>
    <s v="Direção Financeira"/>
    <s v="03.16.15"/>
    <x v="57"/>
    <x v="0"/>
    <x v="1"/>
    <x v="5"/>
    <x v="1"/>
    <x v="0"/>
    <x v="2"/>
    <x v="0"/>
    <x v="2"/>
    <s v="2022-03-21"/>
    <x v="1"/>
    <n v="2400"/>
    <x v="0"/>
    <m/>
    <x v="0"/>
    <m/>
    <x v="555"/>
    <n v="100478158"/>
    <x v="0"/>
    <x v="0"/>
    <s v="Direção Financeira"/>
    <s v="ORI"/>
    <x v="0"/>
    <m/>
    <x v="0"/>
    <x v="0"/>
    <x v="0"/>
    <x v="0"/>
    <x v="0"/>
    <x v="0"/>
    <x v="0"/>
    <x v="0"/>
    <x v="0"/>
    <x v="0"/>
    <x v="0"/>
    <s v="Direção Financeira"/>
    <x v="0"/>
    <x v="0"/>
    <x v="0"/>
    <x v="0"/>
    <x v="0"/>
    <x v="0"/>
    <x v="0"/>
    <s v="000618"/>
    <x v="0"/>
    <x v="0"/>
    <x v="0"/>
    <x v="0"/>
    <s v="Pagamento a favor Padaria São Miguel, pela aquisição 5(cinco) embalagem de água de 0.5L"/>
  </r>
  <r>
    <x v="1"/>
    <n v="0"/>
    <n v="0"/>
    <n v="0"/>
    <n v="35000"/>
    <x v="4657"/>
    <x v="0"/>
    <x v="1"/>
    <x v="0"/>
    <s v="01.25.01.09"/>
    <x v="75"/>
    <x v="4"/>
    <x v="4"/>
    <s v="Educação"/>
    <s v="01.25.01"/>
    <s v="Educação"/>
    <s v="01.25.01"/>
    <x v="4"/>
    <x v="0"/>
    <x v="3"/>
    <x v="2"/>
    <x v="0"/>
    <x v="1"/>
    <x v="2"/>
    <x v="0"/>
    <x v="2"/>
    <s v="2022-03-11"/>
    <x v="1"/>
    <n v="35000"/>
    <x v="0"/>
    <m/>
    <x v="0"/>
    <m/>
    <x v="5"/>
    <n v="100476920"/>
    <x v="0"/>
    <x v="0"/>
    <s v="Apoio pre escolar"/>
    <s v="ORI"/>
    <x v="0"/>
    <m/>
    <x v="0"/>
    <x v="0"/>
    <x v="0"/>
    <x v="0"/>
    <x v="0"/>
    <x v="0"/>
    <x v="0"/>
    <x v="1"/>
    <x v="0"/>
    <x v="0"/>
    <x v="0"/>
    <s v="Apoio pre escolar"/>
    <x v="0"/>
    <x v="0"/>
    <x v="0"/>
    <x v="0"/>
    <x v="1"/>
    <x v="0"/>
    <x v="0"/>
    <s v="000575"/>
    <x v="0"/>
    <x v="0"/>
    <x v="0"/>
    <x v="0"/>
    <s v="Pagamento a favor de Felisberto Carvalho, pela aquisição de 273,22 Lts Combustível destinadas as Viaturas nos serviços de Transporte Escolar, conforme proposta em anexo.  "/>
  </r>
  <r>
    <x v="1"/>
    <n v="0"/>
    <n v="0"/>
    <n v="0"/>
    <n v="210"/>
    <x v="4658"/>
    <x v="0"/>
    <x v="1"/>
    <x v="0"/>
    <s v="01.27.02.11"/>
    <x v="14"/>
    <x v="2"/>
    <x v="2"/>
    <s v="Saneamento básico"/>
    <s v="01.27.02"/>
    <s v="Saneamento básico"/>
    <s v="01.27.02"/>
    <x v="4"/>
    <x v="0"/>
    <x v="3"/>
    <x v="2"/>
    <x v="0"/>
    <x v="1"/>
    <x v="2"/>
    <x v="0"/>
    <x v="4"/>
    <s v="2022-01-27"/>
    <x v="1"/>
    <n v="210"/>
    <x v="0"/>
    <m/>
    <x v="0"/>
    <m/>
    <x v="3"/>
    <n v="100474696"/>
    <x v="0"/>
    <x v="1"/>
    <s v="Reforço do saneamento básico"/>
    <s v="ORI"/>
    <x v="0"/>
    <m/>
    <x v="0"/>
    <x v="0"/>
    <x v="0"/>
    <x v="0"/>
    <x v="0"/>
    <x v="0"/>
    <x v="0"/>
    <x v="1"/>
    <x v="0"/>
    <x v="0"/>
    <x v="0"/>
    <s v="Reforço do saneamento básico"/>
    <x v="0"/>
    <x v="0"/>
    <x v="0"/>
    <x v="0"/>
    <x v="1"/>
    <x v="0"/>
    <x v="0"/>
    <s v="000143"/>
    <x v="0"/>
    <x v="0"/>
    <x v="1"/>
    <x v="0"/>
    <s v="Pagamento a favor Miguel Carvalho, proveniente do serviço prestado na recolha de lixo, conforme proposta em anexo."/>
  </r>
  <r>
    <x v="1"/>
    <n v="0"/>
    <n v="0"/>
    <n v="0"/>
    <n v="1190"/>
    <x v="4658"/>
    <x v="0"/>
    <x v="1"/>
    <x v="0"/>
    <s v="01.27.02.11"/>
    <x v="14"/>
    <x v="2"/>
    <x v="2"/>
    <s v="Saneamento básico"/>
    <s v="01.27.02"/>
    <s v="Saneamento básico"/>
    <s v="01.27.02"/>
    <x v="4"/>
    <x v="0"/>
    <x v="3"/>
    <x v="2"/>
    <x v="0"/>
    <x v="1"/>
    <x v="2"/>
    <x v="0"/>
    <x v="4"/>
    <s v="2022-01-27"/>
    <x v="1"/>
    <n v="1190"/>
    <x v="0"/>
    <m/>
    <x v="0"/>
    <m/>
    <x v="556"/>
    <n v="100307472"/>
    <x v="0"/>
    <x v="0"/>
    <s v="Reforço do saneamento básico"/>
    <s v="ORI"/>
    <x v="0"/>
    <m/>
    <x v="0"/>
    <x v="0"/>
    <x v="0"/>
    <x v="0"/>
    <x v="0"/>
    <x v="0"/>
    <x v="0"/>
    <x v="1"/>
    <x v="0"/>
    <x v="0"/>
    <x v="0"/>
    <s v="Reforço do saneamento básico"/>
    <x v="0"/>
    <x v="0"/>
    <x v="0"/>
    <x v="0"/>
    <x v="1"/>
    <x v="0"/>
    <x v="0"/>
    <s v="000143"/>
    <x v="0"/>
    <x v="0"/>
    <x v="0"/>
    <x v="0"/>
    <s v="Pagamento a favor Miguel Carvalho, proveniente do serviço prestado na recolha de lixo, conforme proposta em anexo."/>
  </r>
  <r>
    <x v="1"/>
    <n v="0"/>
    <n v="0"/>
    <n v="0"/>
    <n v="1772"/>
    <x v="4659"/>
    <x v="0"/>
    <x v="1"/>
    <x v="0"/>
    <s v="01.25.05.09"/>
    <x v="15"/>
    <x v="4"/>
    <x v="4"/>
    <s v="Saúde"/>
    <s v="01.25.05"/>
    <s v="Saúde"/>
    <s v="01.25.05"/>
    <x v="5"/>
    <x v="0"/>
    <x v="4"/>
    <x v="3"/>
    <x v="0"/>
    <x v="1"/>
    <x v="2"/>
    <x v="0"/>
    <x v="5"/>
    <s v="2022-02-24"/>
    <x v="1"/>
    <n v="1772"/>
    <x v="0"/>
    <m/>
    <x v="0"/>
    <m/>
    <x v="146"/>
    <n v="100476294"/>
    <x v="0"/>
    <x v="0"/>
    <s v="Apoio a Consultas de Especialidade e Medicamentos"/>
    <s v="ORI"/>
    <x v="0"/>
    <s v="ACE"/>
    <x v="0"/>
    <x v="0"/>
    <x v="0"/>
    <x v="0"/>
    <x v="0"/>
    <x v="0"/>
    <x v="0"/>
    <x v="1"/>
    <x v="0"/>
    <x v="0"/>
    <x v="0"/>
    <s v="Apoio a Consultas de Especialidade e Medicamentos"/>
    <x v="0"/>
    <x v="0"/>
    <x v="0"/>
    <x v="0"/>
    <x v="1"/>
    <x v="0"/>
    <x v="0"/>
    <s v="000411"/>
    <x v="0"/>
    <x v="0"/>
    <x v="0"/>
    <x v="0"/>
    <s v="Pagamento a favor de Farmácia São Miguel, pelo aquisição de medicamento da Sr. Rosalina Gonçalves Robalo, conforme documento em anexo."/>
  </r>
  <r>
    <x v="0"/>
    <n v="0"/>
    <n v="0"/>
    <n v="0"/>
    <n v="9200"/>
    <x v="4660"/>
    <x v="0"/>
    <x v="1"/>
    <x v="0"/>
    <s v="01.27.06.82"/>
    <x v="27"/>
    <x v="2"/>
    <x v="2"/>
    <s v="Requalificação Urbana e habitação"/>
    <s v="01.27.06"/>
    <s v="Requalificação Urbana e habitação"/>
    <s v="01.27.06"/>
    <x v="1"/>
    <x v="0"/>
    <x v="1"/>
    <x v="1"/>
    <x v="0"/>
    <x v="1"/>
    <x v="1"/>
    <x v="0"/>
    <x v="4"/>
    <s v="2022-01-17"/>
    <x v="1"/>
    <n v="9200"/>
    <x v="0"/>
    <m/>
    <x v="0"/>
    <m/>
    <x v="231"/>
    <n v="100478557"/>
    <x v="0"/>
    <x v="0"/>
    <s v="Reabilitação das estradas municipais "/>
    <s v="ORI"/>
    <x v="0"/>
    <m/>
    <x v="0"/>
    <x v="0"/>
    <x v="0"/>
    <x v="0"/>
    <x v="0"/>
    <x v="0"/>
    <x v="0"/>
    <x v="1"/>
    <x v="0"/>
    <x v="0"/>
    <x v="0"/>
    <s v="Reabilitação das estradas municipais "/>
    <x v="0"/>
    <x v="0"/>
    <x v="0"/>
    <x v="0"/>
    <x v="1"/>
    <x v="0"/>
    <x v="0"/>
    <s v="000058"/>
    <x v="0"/>
    <x v="0"/>
    <x v="0"/>
    <x v="0"/>
    <s v="Pagamento a favor Liu Yang Su, referente a aquisição de um carrinho de mão, 2 picaretas, uma vassoura grande vermelho e vassoura preto pequeno, para trabalho da reposição das calçadas nas vias publicas, conforme anexo. "/>
  </r>
  <r>
    <x v="0"/>
    <n v="0"/>
    <n v="0"/>
    <n v="0"/>
    <n v="12500"/>
    <x v="4661"/>
    <x v="0"/>
    <x v="0"/>
    <x v="0"/>
    <s v="03.03.10"/>
    <x v="0"/>
    <x v="0"/>
    <x v="0"/>
    <s v="Receitas Da Câmara"/>
    <s v="03.03.10"/>
    <s v="Receitas Da Câmara"/>
    <s v="03.03.10"/>
    <x v="45"/>
    <x v="0"/>
    <x v="1"/>
    <x v="1"/>
    <x v="0"/>
    <x v="0"/>
    <x v="0"/>
    <x v="0"/>
    <x v="5"/>
    <s v="2022-02-01"/>
    <x v="1"/>
    <n v="12500"/>
    <x v="0"/>
    <m/>
    <x v="0"/>
    <m/>
    <x v="0"/>
    <n v="100474914"/>
    <x v="0"/>
    <x v="0"/>
    <s v="Receitas Da Câmara"/>
    <s v="EXT"/>
    <x v="0"/>
    <s v="RDC"/>
    <x v="0"/>
    <x v="0"/>
    <x v="0"/>
    <x v="0"/>
    <x v="0"/>
    <x v="0"/>
    <x v="0"/>
    <x v="0"/>
    <x v="0"/>
    <x v="0"/>
    <x v="0"/>
    <s v="Receitas Da Câmara"/>
    <x v="0"/>
    <x v="0"/>
    <x v="0"/>
    <x v="0"/>
    <x v="0"/>
    <x v="0"/>
    <x v="0"/>
    <s v="000000"/>
    <x v="0"/>
    <x v="0"/>
    <x v="0"/>
    <x v="0"/>
    <s v="Transf/feita Ulisses Gomes, correspondente a pagamento da 3ª prestação LOT13 QUAT31, conforme estrato em anexo."/>
  </r>
  <r>
    <x v="1"/>
    <n v="0"/>
    <n v="0"/>
    <n v="0"/>
    <n v="46322"/>
    <x v="4627"/>
    <x v="0"/>
    <x v="1"/>
    <x v="0"/>
    <s v="03.16.15"/>
    <x v="6"/>
    <x v="0"/>
    <x v="5"/>
    <s v="Direção Financeira"/>
    <s v="03.16.15"/>
    <s v="Direção Financeira"/>
    <s v="03.16.15"/>
    <x v="20"/>
    <x v="0"/>
    <x v="1"/>
    <x v="5"/>
    <x v="0"/>
    <x v="0"/>
    <x v="2"/>
    <x v="0"/>
    <x v="2"/>
    <s v="2022-03-25"/>
    <x v="1"/>
    <n v="46322"/>
    <x v="0"/>
    <m/>
    <x v="0"/>
    <m/>
    <x v="23"/>
    <n v="100478223"/>
    <x v="0"/>
    <x v="0"/>
    <s v="Direção Financeira"/>
    <s v="ORI"/>
    <x v="0"/>
    <m/>
    <x v="0"/>
    <x v="0"/>
    <x v="0"/>
    <x v="0"/>
    <x v="0"/>
    <x v="0"/>
    <x v="0"/>
    <x v="0"/>
    <x v="0"/>
    <x v="0"/>
    <x v="0"/>
    <s v="Direção Financeira"/>
    <x v="0"/>
    <x v="0"/>
    <x v="0"/>
    <x v="0"/>
    <x v="0"/>
    <x v="0"/>
    <x v="0"/>
    <s v="000697"/>
    <x v="0"/>
    <x v="0"/>
    <x v="0"/>
    <x v="0"/>
    <s v="Pagamento a favor do Sr.Hélio de Jesus Lopes, pelos serviços prestados na Unidade de Aquisição de Gestão (UGA), referente ao mês de março 2022, conforme contrato em anexo. "/>
  </r>
  <r>
    <x v="1"/>
    <n v="0"/>
    <n v="0"/>
    <n v="0"/>
    <n v="4995"/>
    <x v="4662"/>
    <x v="0"/>
    <x v="1"/>
    <x v="0"/>
    <s v="03.16.15"/>
    <x v="6"/>
    <x v="0"/>
    <x v="5"/>
    <s v="Direção Financeira"/>
    <s v="03.16.15"/>
    <s v="Direção Financeira"/>
    <s v="03.16.15"/>
    <x v="20"/>
    <x v="0"/>
    <x v="1"/>
    <x v="5"/>
    <x v="0"/>
    <x v="0"/>
    <x v="2"/>
    <x v="0"/>
    <x v="2"/>
    <s v="2022-03-25"/>
    <x v="1"/>
    <n v="4995"/>
    <x v="0"/>
    <m/>
    <x v="0"/>
    <m/>
    <x v="3"/>
    <n v="100474696"/>
    <x v="0"/>
    <x v="1"/>
    <s v="Direção Financeira"/>
    <s v="ORI"/>
    <x v="0"/>
    <m/>
    <x v="0"/>
    <x v="0"/>
    <x v="0"/>
    <x v="0"/>
    <x v="0"/>
    <x v="0"/>
    <x v="0"/>
    <x v="0"/>
    <x v="0"/>
    <x v="0"/>
    <x v="0"/>
    <s v="Direção Financeira"/>
    <x v="0"/>
    <x v="0"/>
    <x v="0"/>
    <x v="0"/>
    <x v="0"/>
    <x v="0"/>
    <x v="0"/>
    <s v="000695"/>
    <x v="0"/>
    <x v="0"/>
    <x v="1"/>
    <x v="0"/>
    <s v="Pagamento a favor do Sr. Pedro Adelino da Veiga, pelo serviço de coordenação de biblioteca e espaço jovem, referente ao mês de março 2022, conforme contrato em anexo. "/>
  </r>
  <r>
    <x v="1"/>
    <n v="0"/>
    <n v="0"/>
    <n v="0"/>
    <n v="28308"/>
    <x v="4662"/>
    <x v="0"/>
    <x v="1"/>
    <x v="0"/>
    <s v="03.16.15"/>
    <x v="6"/>
    <x v="0"/>
    <x v="5"/>
    <s v="Direção Financeira"/>
    <s v="03.16.15"/>
    <s v="Direção Financeira"/>
    <s v="03.16.15"/>
    <x v="20"/>
    <x v="0"/>
    <x v="1"/>
    <x v="5"/>
    <x v="0"/>
    <x v="0"/>
    <x v="2"/>
    <x v="0"/>
    <x v="2"/>
    <s v="2022-03-25"/>
    <x v="1"/>
    <n v="28308"/>
    <x v="0"/>
    <m/>
    <x v="0"/>
    <m/>
    <x v="43"/>
    <n v="100463693"/>
    <x v="0"/>
    <x v="0"/>
    <s v="Direção Financeira"/>
    <s v="ORI"/>
    <x v="0"/>
    <m/>
    <x v="0"/>
    <x v="0"/>
    <x v="0"/>
    <x v="0"/>
    <x v="0"/>
    <x v="0"/>
    <x v="0"/>
    <x v="0"/>
    <x v="0"/>
    <x v="0"/>
    <x v="0"/>
    <s v="Direção Financeira"/>
    <x v="0"/>
    <x v="0"/>
    <x v="0"/>
    <x v="0"/>
    <x v="0"/>
    <x v="0"/>
    <x v="0"/>
    <s v="000695"/>
    <x v="0"/>
    <x v="0"/>
    <x v="0"/>
    <x v="0"/>
    <s v="Pagamento a favor do Sr. Pedro Adelino da Veiga, pelo serviço de coordenação de biblioteca e espaço jovem, referente ao mês de março 2022, conforme contrato em anexo. "/>
  </r>
  <r>
    <x v="1"/>
    <n v="0"/>
    <n v="0"/>
    <n v="0"/>
    <n v="5424"/>
    <x v="4663"/>
    <x v="0"/>
    <x v="1"/>
    <x v="0"/>
    <s v="03.16.15"/>
    <x v="6"/>
    <x v="0"/>
    <x v="5"/>
    <s v="Direção Financeira"/>
    <s v="03.16.15"/>
    <s v="Direção Financeira"/>
    <s v="03.16.15"/>
    <x v="57"/>
    <x v="0"/>
    <x v="1"/>
    <x v="5"/>
    <x v="1"/>
    <x v="0"/>
    <x v="2"/>
    <x v="0"/>
    <x v="2"/>
    <s v="2022-03-30"/>
    <x v="1"/>
    <n v="5424"/>
    <x v="0"/>
    <m/>
    <x v="0"/>
    <m/>
    <x v="0"/>
    <n v="100474914"/>
    <x v="0"/>
    <x v="0"/>
    <s v="Direção Financeira"/>
    <s v="ORI"/>
    <x v="0"/>
    <m/>
    <x v="0"/>
    <x v="0"/>
    <x v="0"/>
    <x v="0"/>
    <x v="0"/>
    <x v="0"/>
    <x v="0"/>
    <x v="0"/>
    <x v="0"/>
    <x v="0"/>
    <x v="0"/>
    <s v="Direção Financeira"/>
    <x v="0"/>
    <x v="0"/>
    <x v="0"/>
    <x v="0"/>
    <x v="0"/>
    <x v="0"/>
    <x v="0"/>
    <s v="000716"/>
    <x v="0"/>
    <x v="0"/>
    <x v="0"/>
    <x v="0"/>
    <s v="Pagamento a favor da Tecnicil Industria, para a aquisição de 7(sete) caixa de agua de 0.33L, para os serviços do Paços do Concelho, conforme documento em anexo."/>
  </r>
  <r>
    <x v="0"/>
    <n v="0"/>
    <n v="0"/>
    <n v="0"/>
    <n v="113934"/>
    <x v="4664"/>
    <x v="0"/>
    <x v="1"/>
    <x v="0"/>
    <s v="01.23.04.14"/>
    <x v="1"/>
    <x v="1"/>
    <x v="1"/>
    <s v="Ambiente"/>
    <s v="01.23.04"/>
    <s v="Ambiente"/>
    <s v="01.23.04"/>
    <x v="1"/>
    <x v="0"/>
    <x v="1"/>
    <x v="1"/>
    <x v="0"/>
    <x v="1"/>
    <x v="1"/>
    <x v="0"/>
    <x v="2"/>
    <s v="2022-03-31"/>
    <x v="1"/>
    <n v="113934"/>
    <x v="0"/>
    <m/>
    <x v="0"/>
    <m/>
    <x v="0"/>
    <n v="100474914"/>
    <x v="0"/>
    <x v="0"/>
    <s v="Criação e Manutenção de Espaços Verdes"/>
    <s v="ORI"/>
    <x v="0"/>
    <s v="CMEV"/>
    <x v="0"/>
    <x v="0"/>
    <x v="0"/>
    <x v="0"/>
    <x v="0"/>
    <x v="0"/>
    <x v="0"/>
    <x v="1"/>
    <x v="0"/>
    <x v="0"/>
    <x v="0"/>
    <s v="Criação e Manutenção de Espaços Verdes"/>
    <x v="0"/>
    <x v="0"/>
    <x v="0"/>
    <x v="0"/>
    <x v="1"/>
    <x v="0"/>
    <x v="0"/>
    <s v="000725"/>
    <x v="0"/>
    <x v="0"/>
    <x v="0"/>
    <x v="0"/>
    <s v="Pagamento de trabalhos realizados nos espaços verdes a jardinagem durante o mês de Março 2022,conforme proposta em anexo."/>
  </r>
  <r>
    <x v="1"/>
    <n v="0"/>
    <n v="0"/>
    <n v="0"/>
    <n v="5000"/>
    <x v="4665"/>
    <x v="0"/>
    <x v="1"/>
    <x v="0"/>
    <s v="03.16.15"/>
    <x v="6"/>
    <x v="0"/>
    <x v="5"/>
    <s v="Direção Financeira"/>
    <s v="03.16.15"/>
    <s v="Direção Financeira"/>
    <s v="03.16.15"/>
    <x v="61"/>
    <x v="0"/>
    <x v="1"/>
    <x v="1"/>
    <x v="0"/>
    <x v="0"/>
    <x v="2"/>
    <x v="0"/>
    <x v="0"/>
    <s v="2022-04-01"/>
    <x v="0"/>
    <n v="5000"/>
    <x v="0"/>
    <m/>
    <x v="0"/>
    <m/>
    <x v="77"/>
    <n v="100447410"/>
    <x v="0"/>
    <x v="0"/>
    <s v="Direção Financeira"/>
    <s v="ORI"/>
    <x v="0"/>
    <m/>
    <x v="0"/>
    <x v="0"/>
    <x v="0"/>
    <x v="0"/>
    <x v="0"/>
    <x v="0"/>
    <x v="0"/>
    <x v="0"/>
    <x v="0"/>
    <x v="0"/>
    <x v="0"/>
    <s v="Direção Financeira"/>
    <x v="0"/>
    <x v="0"/>
    <x v="0"/>
    <x v="0"/>
    <x v="0"/>
    <x v="0"/>
    <x v="0"/>
    <s v="000000"/>
    <x v="0"/>
    <x v="0"/>
    <x v="0"/>
    <x v="0"/>
    <s v="Gratificação atribuído a favor do Sr Alexandra Lopes Correia, como premio do colaborador do mês do Janeiro de 2022, pelo recompensa do seu esforço, dedicação, e desempenho trabalhos conforme deliberação da 47sessão da Camara, conforme justificativo em anexo.  "/>
  </r>
  <r>
    <x v="1"/>
    <n v="0"/>
    <n v="0"/>
    <n v="0"/>
    <n v="57070"/>
    <x v="4666"/>
    <x v="0"/>
    <x v="0"/>
    <x v="0"/>
    <s v="03.03.10"/>
    <x v="0"/>
    <x v="0"/>
    <x v="0"/>
    <s v="Receitas Da Câmara"/>
    <s v="03.03.10"/>
    <s v="Receitas Da Câmara"/>
    <s v="03.03.10"/>
    <x v="21"/>
    <x v="0"/>
    <x v="5"/>
    <x v="9"/>
    <x v="0"/>
    <x v="0"/>
    <x v="0"/>
    <x v="0"/>
    <x v="5"/>
    <s v="2022-02-25"/>
    <x v="1"/>
    <n v="57070"/>
    <x v="0"/>
    <m/>
    <x v="0"/>
    <m/>
    <x v="0"/>
    <n v="100474914"/>
    <x v="0"/>
    <x v="0"/>
    <s v="Receitas Da Câmara"/>
    <s v="EXT"/>
    <x v="0"/>
    <s v="RDC"/>
    <x v="0"/>
    <x v="0"/>
    <x v="0"/>
    <x v="0"/>
    <x v="0"/>
    <x v="0"/>
    <x v="0"/>
    <x v="0"/>
    <x v="0"/>
    <x v="0"/>
    <x v="0"/>
    <s v="Receitas Da Câmara"/>
    <x v="0"/>
    <x v="0"/>
    <x v="0"/>
    <x v="0"/>
    <x v="0"/>
    <x v="0"/>
    <x v="0"/>
    <s v="000000"/>
    <x v="0"/>
    <x v="0"/>
    <x v="0"/>
    <x v="0"/>
    <s v="Transferência pela regularização movimentos não aplicados do salario, conforme estrato em anexo. "/>
  </r>
  <r>
    <x v="1"/>
    <n v="0"/>
    <n v="0"/>
    <n v="0"/>
    <n v="4000"/>
    <x v="4667"/>
    <x v="0"/>
    <x v="1"/>
    <x v="0"/>
    <s v="03.16.20"/>
    <x v="51"/>
    <x v="0"/>
    <x v="5"/>
    <s v="Dir. do Comércio, Indústria, Transporte Feiras e Pesca"/>
    <s v="03.16.20"/>
    <s v="Dir. do Comércio, Indústria, Transporte Feiras e Pesca"/>
    <s v="03.16.20"/>
    <x v="9"/>
    <x v="0"/>
    <x v="1"/>
    <x v="5"/>
    <x v="0"/>
    <x v="0"/>
    <x v="2"/>
    <x v="0"/>
    <x v="0"/>
    <s v="2022-04-11"/>
    <x v="0"/>
    <n v="4000"/>
    <x v="0"/>
    <m/>
    <x v="0"/>
    <m/>
    <x v="382"/>
    <n v="100478954"/>
    <x v="0"/>
    <x v="0"/>
    <s v="Dir. do Comércio, Indústria, Transporte Feiras e Pesca"/>
    <s v="ORI"/>
    <x v="0"/>
    <m/>
    <x v="0"/>
    <x v="0"/>
    <x v="0"/>
    <x v="0"/>
    <x v="0"/>
    <x v="0"/>
    <x v="0"/>
    <x v="0"/>
    <x v="0"/>
    <x v="0"/>
    <x v="0"/>
    <s v="Dir. do Comércio, Indústria, Transporte Feiras e Pesca"/>
    <x v="0"/>
    <x v="0"/>
    <x v="0"/>
    <x v="0"/>
    <x v="0"/>
    <x v="0"/>
    <x v="0"/>
    <s v="000000"/>
    <x v="0"/>
    <x v="0"/>
    <x v="0"/>
    <x v="0"/>
    <s v="pagamento de ajuda de custo e subsidio de transporte favor da Vereadora Máxima Moreno, pela deslocação a cidade da Praia, para conferencia Nacional sobre Penas e Medidas Alternativas, conforme o documento em anexo. "/>
  </r>
  <r>
    <x v="1"/>
    <n v="0"/>
    <n v="0"/>
    <n v="0"/>
    <n v="2700"/>
    <x v="4668"/>
    <x v="0"/>
    <x v="0"/>
    <x v="0"/>
    <s v="80.02.01"/>
    <x v="3"/>
    <x v="3"/>
    <x v="3"/>
    <s v="Retenções Iur"/>
    <s v="80.02.01"/>
    <s v="Retenções Iur"/>
    <s v="80.02.01"/>
    <x v="3"/>
    <x v="0"/>
    <x v="2"/>
    <x v="1"/>
    <x v="1"/>
    <x v="2"/>
    <x v="0"/>
    <x v="0"/>
    <x v="2"/>
    <s v="2022-03-04"/>
    <x v="1"/>
    <n v="2700"/>
    <x v="0"/>
    <m/>
    <x v="0"/>
    <m/>
    <x v="3"/>
    <n v="100474696"/>
    <x v="0"/>
    <x v="0"/>
    <s v="Retenções Iur"/>
    <s v="ORI"/>
    <x v="0"/>
    <s v="RIUR"/>
    <x v="0"/>
    <x v="0"/>
    <x v="0"/>
    <x v="0"/>
    <x v="0"/>
    <x v="0"/>
    <x v="0"/>
    <x v="0"/>
    <x v="0"/>
    <x v="0"/>
    <x v="0"/>
    <s v="Retenções Iur"/>
    <x v="0"/>
    <x v="0"/>
    <x v="0"/>
    <x v="0"/>
    <x v="2"/>
    <x v="0"/>
    <x v="0"/>
    <s v="000000"/>
    <x v="0"/>
    <x v="1"/>
    <x v="0"/>
    <x v="0"/>
    <s v="RETENCAO OT"/>
  </r>
  <r>
    <x v="1"/>
    <n v="0"/>
    <n v="0"/>
    <n v="0"/>
    <n v="4200"/>
    <x v="4669"/>
    <x v="0"/>
    <x v="1"/>
    <x v="0"/>
    <s v="03.16.23"/>
    <x v="28"/>
    <x v="0"/>
    <x v="5"/>
    <s v="Direção da Educação, Formação Profissional, Emprego"/>
    <s v="03.16.23"/>
    <s v="Direção da Educação, Formação Profissional, Emprego"/>
    <s v="03.16.23"/>
    <x v="9"/>
    <x v="0"/>
    <x v="1"/>
    <x v="5"/>
    <x v="0"/>
    <x v="0"/>
    <x v="2"/>
    <x v="0"/>
    <x v="0"/>
    <s v="2022-04-12"/>
    <x v="0"/>
    <n v="42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e Guilhermino Lopes Ramos pela sua deslocação á cidade da praia nos dias 06,13 e 26, com um grupo da igreja Católica de São Miguel, conforme documento em anexo."/>
  </r>
  <r>
    <x v="1"/>
    <n v="0"/>
    <n v="0"/>
    <n v="0"/>
    <n v="2400"/>
    <x v="4670"/>
    <x v="0"/>
    <x v="1"/>
    <x v="0"/>
    <s v="03.16.17"/>
    <x v="49"/>
    <x v="0"/>
    <x v="5"/>
    <s v="Direção Proteção Civil"/>
    <s v="03.16.17"/>
    <s v="Direção Proteção Civil"/>
    <s v="03.16.17"/>
    <x v="9"/>
    <x v="0"/>
    <x v="1"/>
    <x v="5"/>
    <x v="0"/>
    <x v="0"/>
    <x v="2"/>
    <x v="0"/>
    <x v="0"/>
    <s v="2022-04-13"/>
    <x v="0"/>
    <n v="2400"/>
    <x v="0"/>
    <m/>
    <x v="0"/>
    <m/>
    <x v="139"/>
    <n v="100476020"/>
    <x v="0"/>
    <x v="0"/>
    <s v="Direção Proteção Civil"/>
    <s v="ORI"/>
    <x v="0"/>
    <m/>
    <x v="0"/>
    <x v="0"/>
    <x v="0"/>
    <x v="0"/>
    <x v="0"/>
    <x v="0"/>
    <x v="0"/>
    <x v="0"/>
    <x v="0"/>
    <x v="0"/>
    <x v="0"/>
    <s v="Direção Proteção Civil"/>
    <x v="0"/>
    <x v="0"/>
    <x v="0"/>
    <x v="0"/>
    <x v="0"/>
    <x v="0"/>
    <x v="0"/>
    <s v="000000"/>
    <x v="0"/>
    <x v="0"/>
    <x v="0"/>
    <x v="0"/>
    <s v="Ajuda de custo a favor do Sr. Lito Admar, aquando a sua deslocação a cidade de Praia   no dia 12 de abril e Tarrafal no dia 8 de abril, conforme anexo."/>
  </r>
  <r>
    <x v="0"/>
    <n v="0"/>
    <n v="0"/>
    <n v="0"/>
    <n v="49000"/>
    <x v="4671"/>
    <x v="0"/>
    <x v="1"/>
    <x v="0"/>
    <s v="01.28.01.08"/>
    <x v="30"/>
    <x v="5"/>
    <x v="6"/>
    <s v="Habitação Social"/>
    <s v="01.28.01"/>
    <s v="Habitação Social"/>
    <s v="01.28.01"/>
    <x v="1"/>
    <x v="0"/>
    <x v="1"/>
    <x v="1"/>
    <x v="0"/>
    <x v="1"/>
    <x v="1"/>
    <x v="0"/>
    <x v="0"/>
    <s v="2022-04-14"/>
    <x v="0"/>
    <n v="49000"/>
    <x v="0"/>
    <m/>
    <x v="0"/>
    <m/>
    <x v="82"/>
    <n v="100476460"/>
    <x v="0"/>
    <x v="0"/>
    <s v="Habitações Sociais"/>
    <s v="ORI"/>
    <x v="0"/>
    <s v="HS"/>
    <x v="0"/>
    <x v="0"/>
    <x v="0"/>
    <x v="0"/>
    <x v="0"/>
    <x v="0"/>
    <x v="0"/>
    <x v="1"/>
    <x v="0"/>
    <x v="0"/>
    <x v="0"/>
    <s v="Habitações Sociais"/>
    <x v="0"/>
    <x v="0"/>
    <x v="0"/>
    <x v="0"/>
    <x v="1"/>
    <x v="0"/>
    <x v="0"/>
    <s v="000000"/>
    <x v="0"/>
    <x v="0"/>
    <x v="0"/>
    <x v="0"/>
    <s v="Pagamento a favor da Eco produções, referente ao fornecimento de material de trabalho para conclusão da Habitação Social da Sr. Filomena Mendes Martins, conforme proposta em anexo."/>
  </r>
  <r>
    <x v="1"/>
    <n v="0"/>
    <n v="0"/>
    <n v="0"/>
    <n v="26900"/>
    <x v="4672"/>
    <x v="0"/>
    <x v="1"/>
    <x v="0"/>
    <s v="01.27.04.10"/>
    <x v="4"/>
    <x v="2"/>
    <x v="2"/>
    <s v="Infra-Estruturas e Transportes"/>
    <s v="01.27.04"/>
    <s v="Infra-Estruturas e Transportes"/>
    <s v="01.27.04"/>
    <x v="4"/>
    <x v="0"/>
    <x v="3"/>
    <x v="2"/>
    <x v="0"/>
    <x v="1"/>
    <x v="2"/>
    <x v="0"/>
    <x v="0"/>
    <s v="2022-04-14"/>
    <x v="0"/>
    <n v="26900"/>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a aquisição de 200 Lts de Combustivel destinados a camião autotanque, ST-12-OI,para abastecimento publico de água no município, conforme fatura e proposta em anexo. "/>
  </r>
  <r>
    <x v="0"/>
    <n v="0"/>
    <n v="0"/>
    <n v="0"/>
    <n v="70000"/>
    <x v="4673"/>
    <x v="0"/>
    <x v="0"/>
    <x v="0"/>
    <s v="03.03.10"/>
    <x v="0"/>
    <x v="0"/>
    <x v="0"/>
    <s v="Receitas Da Câmara"/>
    <s v="03.03.10"/>
    <s v="Receitas Da Câmara"/>
    <s v="03.03.10"/>
    <x v="0"/>
    <x v="0"/>
    <x v="0"/>
    <x v="0"/>
    <x v="0"/>
    <x v="0"/>
    <x v="0"/>
    <x v="0"/>
    <x v="2"/>
    <s v="2022-03-04"/>
    <x v="1"/>
    <n v="70000"/>
    <x v="0"/>
    <m/>
    <x v="0"/>
    <m/>
    <x v="0"/>
    <n v="100474914"/>
    <x v="0"/>
    <x v="0"/>
    <s v="Receitas Da Câmara"/>
    <s v="EXT"/>
    <x v="0"/>
    <s v="RDC"/>
    <x v="0"/>
    <x v="0"/>
    <x v="0"/>
    <x v="0"/>
    <x v="0"/>
    <x v="0"/>
    <x v="0"/>
    <x v="0"/>
    <x v="0"/>
    <x v="0"/>
    <x v="0"/>
    <s v="Receitas Da Câmara"/>
    <x v="0"/>
    <x v="0"/>
    <x v="0"/>
    <x v="0"/>
    <x v="0"/>
    <x v="0"/>
    <x v="0"/>
    <s v="000000"/>
    <x v="0"/>
    <x v="0"/>
    <x v="0"/>
    <x v="0"/>
    <s v=" Transferia do FAC01 assistência jurídica , conforme estrato em anexo.   "/>
  </r>
  <r>
    <x v="1"/>
    <n v="0"/>
    <n v="0"/>
    <n v="0"/>
    <n v="30325"/>
    <x v="4674"/>
    <x v="0"/>
    <x v="0"/>
    <x v="0"/>
    <s v="03.03.10"/>
    <x v="0"/>
    <x v="0"/>
    <x v="0"/>
    <s v="Receitas Da Câmara"/>
    <s v="03.03.10"/>
    <s v="Receitas Da Câmara"/>
    <s v="03.03.10"/>
    <x v="6"/>
    <x v="0"/>
    <x v="5"/>
    <x v="4"/>
    <x v="0"/>
    <x v="0"/>
    <x v="0"/>
    <x v="0"/>
    <x v="2"/>
    <s v="2022-03-11"/>
    <x v="1"/>
    <n v="30325"/>
    <x v="0"/>
    <m/>
    <x v="0"/>
    <m/>
    <x v="0"/>
    <n v="100474914"/>
    <x v="0"/>
    <x v="0"/>
    <s v="Receitas Da Câmara"/>
    <s v="EXT"/>
    <x v="0"/>
    <s v="RDC"/>
    <x v="0"/>
    <x v="0"/>
    <x v="0"/>
    <x v="0"/>
    <x v="0"/>
    <x v="0"/>
    <x v="0"/>
    <x v="0"/>
    <x v="0"/>
    <x v="0"/>
    <x v="0"/>
    <s v="Receitas Da Câmara"/>
    <x v="0"/>
    <x v="0"/>
    <x v="0"/>
    <x v="0"/>
    <x v="0"/>
    <x v="0"/>
    <x v="0"/>
    <s v="000000"/>
    <x v="0"/>
    <x v="0"/>
    <x v="0"/>
    <x v="0"/>
    <s v="Transferência do roteio casa cidadão, Janeiro 2022, conforme estrato em anexo.  "/>
  </r>
  <r>
    <x v="1"/>
    <n v="0"/>
    <n v="0"/>
    <n v="0"/>
    <n v="1370"/>
    <x v="4675"/>
    <x v="0"/>
    <x v="1"/>
    <x v="0"/>
    <s v="03.16.15"/>
    <x v="6"/>
    <x v="0"/>
    <x v="5"/>
    <s v="Direção Financeira"/>
    <s v="03.16.15"/>
    <s v="Direção Financeira"/>
    <s v="03.16.15"/>
    <x v="53"/>
    <x v="0"/>
    <x v="1"/>
    <x v="5"/>
    <x v="0"/>
    <x v="0"/>
    <x v="2"/>
    <x v="0"/>
    <x v="0"/>
    <s v="2022-04-18"/>
    <x v="0"/>
    <n v="1370"/>
    <x v="0"/>
    <m/>
    <x v="0"/>
    <m/>
    <x v="557"/>
    <n v="100479072"/>
    <x v="0"/>
    <x v="0"/>
    <s v="Direção Financeira"/>
    <s v="ORI"/>
    <x v="0"/>
    <m/>
    <x v="0"/>
    <x v="0"/>
    <x v="0"/>
    <x v="0"/>
    <x v="0"/>
    <x v="0"/>
    <x v="0"/>
    <x v="0"/>
    <x v="0"/>
    <x v="0"/>
    <x v="0"/>
    <s v="Direção Financeira"/>
    <x v="0"/>
    <x v="0"/>
    <x v="0"/>
    <x v="0"/>
    <x v="0"/>
    <x v="0"/>
    <x v="0"/>
    <s v="000000"/>
    <x v="0"/>
    <x v="0"/>
    <x v="0"/>
    <x v="0"/>
    <s v="Pagamento a favor de Restaurante Marlene Ribeiro, pelo fornecimento de refeições, conforme proposta em anexo."/>
  </r>
  <r>
    <x v="0"/>
    <n v="0"/>
    <n v="0"/>
    <n v="0"/>
    <n v="2175"/>
    <x v="4676"/>
    <x v="0"/>
    <x v="1"/>
    <x v="0"/>
    <s v="01.27.06.68"/>
    <x v="56"/>
    <x v="2"/>
    <x v="2"/>
    <s v="Requalificação Urbana e habitação"/>
    <s v="01.27.06"/>
    <s v="Requalificação Urbana e habitação"/>
    <s v="01.27.06"/>
    <x v="1"/>
    <x v="0"/>
    <x v="1"/>
    <x v="1"/>
    <x v="0"/>
    <x v="1"/>
    <x v="1"/>
    <x v="0"/>
    <x v="0"/>
    <s v="2022-04-18"/>
    <x v="0"/>
    <n v="2175"/>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e Valdimir Lopes, referente a instalação de palco no ato de inauguração das obras de espaço de lazer em Manguinmho, conforme proposta em anexo."/>
  </r>
  <r>
    <x v="0"/>
    <n v="0"/>
    <n v="0"/>
    <n v="0"/>
    <n v="1794089"/>
    <x v="4677"/>
    <x v="0"/>
    <x v="1"/>
    <x v="0"/>
    <s v="03.16.15"/>
    <x v="6"/>
    <x v="0"/>
    <x v="5"/>
    <s v="Direção Financeira"/>
    <s v="03.16.15"/>
    <s v="Direção Financeira"/>
    <s v="03.16.15"/>
    <x v="33"/>
    <x v="0"/>
    <x v="1"/>
    <x v="1"/>
    <x v="0"/>
    <x v="0"/>
    <x v="1"/>
    <x v="0"/>
    <x v="2"/>
    <s v="2022-03-31"/>
    <x v="1"/>
    <n v="1794089"/>
    <x v="0"/>
    <m/>
    <x v="0"/>
    <m/>
    <x v="0"/>
    <n v="100474914"/>
    <x v="0"/>
    <x v="0"/>
    <s v="Direção Financeira"/>
    <s v="ORI"/>
    <x v="0"/>
    <m/>
    <x v="0"/>
    <x v="0"/>
    <x v="0"/>
    <x v="0"/>
    <x v="0"/>
    <x v="0"/>
    <x v="0"/>
    <x v="1"/>
    <x v="0"/>
    <x v="0"/>
    <x v="0"/>
    <s v="Direção Financeira"/>
    <x v="0"/>
    <x v="0"/>
    <x v="0"/>
    <x v="0"/>
    <x v="0"/>
    <x v="0"/>
    <x v="0"/>
    <s v="000753"/>
    <x v="0"/>
    <x v="0"/>
    <x v="0"/>
    <x v="0"/>
    <s v="Pagamento de Amortização de empréstimos da conta caucionada,referente ao mês de Março 2022, conforme extrato em anexo."/>
  </r>
  <r>
    <x v="1"/>
    <n v="0"/>
    <n v="0"/>
    <n v="0"/>
    <n v="2097672"/>
    <x v="4678"/>
    <x v="0"/>
    <x v="0"/>
    <x v="0"/>
    <s v="03.03.10"/>
    <x v="0"/>
    <x v="0"/>
    <x v="0"/>
    <s v="Receitas Da Câmara"/>
    <s v="03.03.10"/>
    <s v="Receitas Da Câmara"/>
    <s v="03.03.10"/>
    <x v="56"/>
    <x v="0"/>
    <x v="0"/>
    <x v="0"/>
    <x v="0"/>
    <x v="0"/>
    <x v="0"/>
    <x v="0"/>
    <x v="2"/>
    <s v="2022-03-07"/>
    <x v="1"/>
    <n v="2097672"/>
    <x v="0"/>
    <m/>
    <x v="0"/>
    <m/>
    <x v="0"/>
    <n v="100474914"/>
    <x v="0"/>
    <x v="0"/>
    <s v="Receitas Da Câmara"/>
    <s v="EXT"/>
    <x v="0"/>
    <s v="RDC"/>
    <x v="0"/>
    <x v="0"/>
    <x v="0"/>
    <x v="0"/>
    <x v="0"/>
    <x v="0"/>
    <x v="0"/>
    <x v="0"/>
    <x v="0"/>
    <x v="0"/>
    <x v="0"/>
    <s v="Receitas Da Câmara"/>
    <x v="0"/>
    <x v="0"/>
    <x v="0"/>
    <x v="0"/>
    <x v="0"/>
    <x v="0"/>
    <x v="0"/>
    <s v="000000"/>
    <x v="0"/>
    <x v="0"/>
    <x v="0"/>
    <x v="0"/>
    <s v="Transferência do adiantamento do compensação do FFM, conforme estrato em anexo."/>
  </r>
  <r>
    <x v="0"/>
    <n v="0"/>
    <n v="0"/>
    <n v="0"/>
    <n v="12325"/>
    <x v="4676"/>
    <x v="0"/>
    <x v="1"/>
    <x v="0"/>
    <s v="01.27.06.68"/>
    <x v="56"/>
    <x v="2"/>
    <x v="2"/>
    <s v="Requalificação Urbana e habitação"/>
    <s v="01.27.06"/>
    <s v="Requalificação Urbana e habitação"/>
    <s v="01.27.06"/>
    <x v="1"/>
    <x v="0"/>
    <x v="1"/>
    <x v="1"/>
    <x v="0"/>
    <x v="1"/>
    <x v="1"/>
    <x v="0"/>
    <x v="0"/>
    <s v="2022-04-18"/>
    <x v="0"/>
    <n v="12325"/>
    <x v="0"/>
    <m/>
    <x v="0"/>
    <m/>
    <x v="558"/>
    <n v="100474910"/>
    <x v="0"/>
    <x v="0"/>
    <s v="Requalificação Urbana e Ambiental  de Manguinho"/>
    <s v="ORI"/>
    <x v="0"/>
    <s v="RM"/>
    <x v="0"/>
    <x v="0"/>
    <x v="0"/>
    <x v="0"/>
    <x v="0"/>
    <x v="0"/>
    <x v="0"/>
    <x v="1"/>
    <x v="0"/>
    <x v="0"/>
    <x v="0"/>
    <s v="Requalificação Urbana e Ambiental  de Manguinho"/>
    <x v="0"/>
    <x v="0"/>
    <x v="0"/>
    <x v="0"/>
    <x v="1"/>
    <x v="0"/>
    <x v="0"/>
    <s v="000000"/>
    <x v="0"/>
    <x v="0"/>
    <x v="0"/>
    <x v="0"/>
    <s v="Pagamento a favor de Valdimir Lopes, referente a instalação de palco no ato de inauguração das obras de espaço de lazer em Manguinmho, conforme proposta em anexo."/>
  </r>
  <r>
    <x v="1"/>
    <n v="0"/>
    <n v="0"/>
    <n v="0"/>
    <n v="4211"/>
    <x v="4679"/>
    <x v="0"/>
    <x v="1"/>
    <x v="0"/>
    <s v="03.16.15"/>
    <x v="6"/>
    <x v="0"/>
    <x v="5"/>
    <s v="Direção Financeira"/>
    <s v="03.16.15"/>
    <s v="Direção Financeira"/>
    <s v="03.16.15"/>
    <x v="59"/>
    <x v="0"/>
    <x v="1"/>
    <x v="1"/>
    <x v="0"/>
    <x v="0"/>
    <x v="2"/>
    <x v="0"/>
    <x v="2"/>
    <s v="2022-03-31"/>
    <x v="1"/>
    <n v="4211"/>
    <x v="0"/>
    <m/>
    <x v="0"/>
    <m/>
    <x v="0"/>
    <n v="100474914"/>
    <x v="0"/>
    <x v="0"/>
    <s v="Direção Financeira"/>
    <s v="ORI"/>
    <x v="0"/>
    <m/>
    <x v="0"/>
    <x v="0"/>
    <x v="0"/>
    <x v="0"/>
    <x v="0"/>
    <x v="0"/>
    <x v="0"/>
    <x v="0"/>
    <x v="0"/>
    <x v="0"/>
    <x v="0"/>
    <s v="Direção Financeira"/>
    <x v="0"/>
    <x v="0"/>
    <x v="0"/>
    <x v="0"/>
    <x v="0"/>
    <x v="0"/>
    <x v="0"/>
    <s v="000751"/>
    <x v="0"/>
    <x v="0"/>
    <x v="0"/>
    <x v="0"/>
    <s v="Pagamento de Juros de Leasing 37062 e 37162, referente ao mês de Março 2022, conforme extrato em anexo. "/>
  </r>
  <r>
    <x v="0"/>
    <n v="0"/>
    <n v="0"/>
    <n v="0"/>
    <n v="199224"/>
    <x v="4680"/>
    <x v="0"/>
    <x v="1"/>
    <x v="0"/>
    <s v="03.16.15"/>
    <x v="6"/>
    <x v="0"/>
    <x v="5"/>
    <s v="Direção Financeira"/>
    <s v="03.16.15"/>
    <s v="Direção Financeira"/>
    <s v="03.16.15"/>
    <x v="33"/>
    <x v="0"/>
    <x v="1"/>
    <x v="1"/>
    <x v="0"/>
    <x v="0"/>
    <x v="1"/>
    <x v="0"/>
    <x v="2"/>
    <s v="2022-03-31"/>
    <x v="1"/>
    <n v="199224"/>
    <x v="0"/>
    <m/>
    <x v="0"/>
    <m/>
    <x v="0"/>
    <n v="100474914"/>
    <x v="0"/>
    <x v="0"/>
    <s v="Direção Financeira"/>
    <s v="ORI"/>
    <x v="0"/>
    <m/>
    <x v="0"/>
    <x v="0"/>
    <x v="0"/>
    <x v="0"/>
    <x v="0"/>
    <x v="0"/>
    <x v="0"/>
    <x v="1"/>
    <x v="0"/>
    <x v="0"/>
    <x v="0"/>
    <s v="Direção Financeira"/>
    <x v="0"/>
    <x v="0"/>
    <x v="0"/>
    <x v="0"/>
    <x v="0"/>
    <x v="0"/>
    <x v="0"/>
    <s v="000752"/>
    <x v="0"/>
    <x v="0"/>
    <x v="0"/>
    <x v="0"/>
    <s v="Pagamento de Amortização de Leasing 37062 e 37162, referente ao mês de Março 2022, conforme extrato em anexo. "/>
  </r>
  <r>
    <x v="1"/>
    <n v="0"/>
    <n v="0"/>
    <n v="0"/>
    <n v="9902328"/>
    <x v="4681"/>
    <x v="0"/>
    <x v="0"/>
    <x v="0"/>
    <s v="03.03.10"/>
    <x v="0"/>
    <x v="0"/>
    <x v="0"/>
    <s v="Receitas Da Câmara"/>
    <s v="03.03.10"/>
    <s v="Receitas Da Câmara"/>
    <s v="03.03.10"/>
    <x v="56"/>
    <x v="0"/>
    <x v="0"/>
    <x v="0"/>
    <x v="0"/>
    <x v="0"/>
    <x v="0"/>
    <x v="0"/>
    <x v="2"/>
    <s v="2022-03-28"/>
    <x v="1"/>
    <n v="9902328"/>
    <x v="0"/>
    <m/>
    <x v="0"/>
    <m/>
    <x v="0"/>
    <n v="100474914"/>
    <x v="0"/>
    <x v="0"/>
    <s v="Receitas Da Câmara"/>
    <s v="EXT"/>
    <x v="0"/>
    <s v="RDC"/>
    <x v="0"/>
    <x v="0"/>
    <x v="0"/>
    <x v="0"/>
    <x v="0"/>
    <x v="0"/>
    <x v="0"/>
    <x v="0"/>
    <x v="0"/>
    <x v="0"/>
    <x v="0"/>
    <s v="Receitas Da Câmara"/>
    <x v="0"/>
    <x v="0"/>
    <x v="0"/>
    <x v="0"/>
    <x v="0"/>
    <x v="0"/>
    <x v="0"/>
    <s v="000000"/>
    <x v="0"/>
    <x v="0"/>
    <x v="0"/>
    <x v="0"/>
    <s v="Transferência do FFM, referente a mês de Março de 2022, conforme estrato em anexo. "/>
  </r>
  <r>
    <x v="1"/>
    <n v="0"/>
    <n v="0"/>
    <n v="0"/>
    <n v="3000"/>
    <x v="4682"/>
    <x v="0"/>
    <x v="1"/>
    <x v="0"/>
    <s v="01.25.05.10"/>
    <x v="5"/>
    <x v="4"/>
    <x v="4"/>
    <s v="Saúde"/>
    <s v="01.25.05"/>
    <s v="Saúde"/>
    <s v="01.25.05"/>
    <x v="5"/>
    <x v="0"/>
    <x v="4"/>
    <x v="3"/>
    <x v="0"/>
    <x v="1"/>
    <x v="2"/>
    <x v="0"/>
    <x v="0"/>
    <s v="2022-04-19"/>
    <x v="0"/>
    <n v="3000"/>
    <x v="0"/>
    <m/>
    <x v="0"/>
    <m/>
    <x v="559"/>
    <n v="100479184"/>
    <x v="0"/>
    <x v="0"/>
    <s v="Assistencia social"/>
    <s v="ORI"/>
    <x v="0"/>
    <m/>
    <x v="0"/>
    <x v="0"/>
    <x v="0"/>
    <x v="0"/>
    <x v="0"/>
    <x v="0"/>
    <x v="0"/>
    <x v="1"/>
    <x v="0"/>
    <x v="0"/>
    <x v="0"/>
    <s v="Assistencia social"/>
    <x v="0"/>
    <x v="0"/>
    <x v="0"/>
    <x v="0"/>
    <x v="1"/>
    <x v="0"/>
    <x v="0"/>
    <s v="000000"/>
    <x v="0"/>
    <x v="0"/>
    <x v="0"/>
    <x v="0"/>
    <s v="Apoio financeiro a favor de José Luís Varela Tavares, no pagamento de parte da renda de casa em Cidade de Assomada, conforme documento em anexo."/>
  </r>
  <r>
    <x v="0"/>
    <n v="0"/>
    <n v="0"/>
    <n v="0"/>
    <n v="535733"/>
    <x v="4683"/>
    <x v="0"/>
    <x v="0"/>
    <x v="0"/>
    <s v="03.03.10"/>
    <x v="0"/>
    <x v="0"/>
    <x v="0"/>
    <s v="Receitas Da Câmara"/>
    <s v="03.03.10"/>
    <s v="Receitas Da Câmara"/>
    <s v="03.03.10"/>
    <x v="0"/>
    <x v="0"/>
    <x v="0"/>
    <x v="0"/>
    <x v="0"/>
    <x v="0"/>
    <x v="0"/>
    <x v="0"/>
    <x v="2"/>
    <s v="2022-03-22"/>
    <x v="1"/>
    <n v="535733"/>
    <x v="0"/>
    <m/>
    <x v="0"/>
    <m/>
    <x v="0"/>
    <n v="100474914"/>
    <x v="0"/>
    <x v="0"/>
    <s v="Receitas Da Câmara"/>
    <s v="EXT"/>
    <x v="0"/>
    <s v="RDC"/>
    <x v="0"/>
    <x v="0"/>
    <x v="0"/>
    <x v="0"/>
    <x v="0"/>
    <x v="0"/>
    <x v="0"/>
    <x v="0"/>
    <x v="0"/>
    <x v="0"/>
    <x v="0"/>
    <s v="Receitas Da Câmara"/>
    <x v="0"/>
    <x v="0"/>
    <x v="0"/>
    <x v="0"/>
    <x v="0"/>
    <x v="0"/>
    <x v="0"/>
    <s v="000000"/>
    <x v="0"/>
    <x v="0"/>
    <x v="0"/>
    <x v="0"/>
    <s v=" Transferia do pagamento da parcela ANAS , conforme estrato em anexo.  "/>
  </r>
  <r>
    <x v="0"/>
    <n v="0"/>
    <n v="0"/>
    <n v="0"/>
    <n v="8660325"/>
    <x v="4684"/>
    <x v="0"/>
    <x v="0"/>
    <x v="0"/>
    <s v="03.03.10"/>
    <x v="0"/>
    <x v="0"/>
    <x v="0"/>
    <s v="Receitas Da Câmara"/>
    <s v="03.03.10"/>
    <s v="Receitas Da Câmara"/>
    <s v="03.03.10"/>
    <x v="0"/>
    <x v="0"/>
    <x v="0"/>
    <x v="0"/>
    <x v="0"/>
    <x v="0"/>
    <x v="0"/>
    <x v="0"/>
    <x v="2"/>
    <s v="2022-03-22"/>
    <x v="1"/>
    <n v="8660325"/>
    <x v="0"/>
    <m/>
    <x v="0"/>
    <m/>
    <x v="0"/>
    <n v="100474914"/>
    <x v="0"/>
    <x v="0"/>
    <s v="Receitas Da Câmara"/>
    <s v="EXT"/>
    <x v="0"/>
    <s v="RDC"/>
    <x v="0"/>
    <x v="0"/>
    <x v="0"/>
    <x v="0"/>
    <x v="0"/>
    <x v="0"/>
    <x v="0"/>
    <x v="0"/>
    <x v="0"/>
    <x v="0"/>
    <x v="0"/>
    <s v="Receitas Da Câmara"/>
    <x v="0"/>
    <x v="0"/>
    <x v="0"/>
    <x v="0"/>
    <x v="0"/>
    <x v="0"/>
    <x v="0"/>
    <s v="000000"/>
    <x v="0"/>
    <x v="0"/>
    <x v="0"/>
    <x v="0"/>
    <s v=" Transferia do pagamento do Fundo de Ambiente, conforme estrato em anexo.  "/>
  </r>
  <r>
    <x v="1"/>
    <n v="0"/>
    <n v="0"/>
    <n v="0"/>
    <n v="7686"/>
    <x v="4685"/>
    <x v="0"/>
    <x v="0"/>
    <x v="0"/>
    <s v="03.03.10"/>
    <x v="0"/>
    <x v="0"/>
    <x v="0"/>
    <s v="Receitas Da Câmara"/>
    <s v="03.03.10"/>
    <s v="Receitas Da Câmara"/>
    <s v="03.03.10"/>
    <x v="37"/>
    <x v="0"/>
    <x v="5"/>
    <x v="4"/>
    <x v="0"/>
    <x v="0"/>
    <x v="0"/>
    <x v="0"/>
    <x v="2"/>
    <s v="2022-03-21"/>
    <x v="1"/>
    <n v="7686"/>
    <x v="0"/>
    <m/>
    <x v="0"/>
    <m/>
    <x v="0"/>
    <n v="100474914"/>
    <x v="0"/>
    <x v="0"/>
    <s v="Receitas Da Câmara"/>
    <s v="EXT"/>
    <x v="0"/>
    <s v="RDC"/>
    <x v="0"/>
    <x v="0"/>
    <x v="0"/>
    <x v="0"/>
    <x v="0"/>
    <x v="0"/>
    <x v="0"/>
    <x v="0"/>
    <x v="0"/>
    <x v="0"/>
    <x v="0"/>
    <s v="Receitas Da Câmara"/>
    <x v="0"/>
    <x v="0"/>
    <x v="0"/>
    <x v="0"/>
    <x v="0"/>
    <x v="0"/>
    <x v="0"/>
    <s v="000000"/>
    <x v="0"/>
    <x v="0"/>
    <x v="0"/>
    <x v="0"/>
    <s v="Receita não identificada, conforme estrato em anexo.  "/>
  </r>
  <r>
    <x v="1"/>
    <n v="0"/>
    <n v="0"/>
    <n v="0"/>
    <n v="10000"/>
    <x v="4686"/>
    <x v="0"/>
    <x v="0"/>
    <x v="0"/>
    <s v="03.03.10"/>
    <x v="0"/>
    <x v="0"/>
    <x v="0"/>
    <s v="Receitas Da Câmara"/>
    <s v="03.03.10"/>
    <s v="Receitas Da Câmara"/>
    <s v="03.03.10"/>
    <x v="37"/>
    <x v="0"/>
    <x v="5"/>
    <x v="4"/>
    <x v="0"/>
    <x v="0"/>
    <x v="0"/>
    <x v="0"/>
    <x v="2"/>
    <s v="2022-03-07"/>
    <x v="1"/>
    <n v="10000"/>
    <x v="0"/>
    <m/>
    <x v="0"/>
    <m/>
    <x v="0"/>
    <n v="100474914"/>
    <x v="0"/>
    <x v="0"/>
    <s v="Receitas Da Câmara"/>
    <s v="EXT"/>
    <x v="0"/>
    <s v="RDC"/>
    <x v="0"/>
    <x v="0"/>
    <x v="0"/>
    <x v="0"/>
    <x v="0"/>
    <x v="0"/>
    <x v="0"/>
    <x v="0"/>
    <x v="0"/>
    <x v="0"/>
    <x v="0"/>
    <s v="Receitas Da Câmara"/>
    <x v="0"/>
    <x v="0"/>
    <x v="0"/>
    <x v="0"/>
    <x v="0"/>
    <x v="0"/>
    <x v="0"/>
    <s v="000000"/>
    <x v="0"/>
    <x v="0"/>
    <x v="0"/>
    <x v="0"/>
    <s v=" Reposição do Salario feita da Sr. Maria Amelia , conforme estrato em anexo. "/>
  </r>
  <r>
    <x v="1"/>
    <n v="0"/>
    <n v="0"/>
    <n v="0"/>
    <n v="10000"/>
    <x v="4687"/>
    <x v="0"/>
    <x v="0"/>
    <x v="0"/>
    <s v="03.03.10"/>
    <x v="0"/>
    <x v="0"/>
    <x v="0"/>
    <s v="Receitas Da Câmara"/>
    <s v="03.03.10"/>
    <s v="Receitas Da Câmara"/>
    <s v="03.03.10"/>
    <x v="37"/>
    <x v="0"/>
    <x v="5"/>
    <x v="4"/>
    <x v="0"/>
    <x v="0"/>
    <x v="0"/>
    <x v="0"/>
    <x v="2"/>
    <s v="2022-03-21"/>
    <x v="1"/>
    <n v="10000"/>
    <x v="0"/>
    <m/>
    <x v="0"/>
    <m/>
    <x v="0"/>
    <n v="100474914"/>
    <x v="0"/>
    <x v="0"/>
    <s v="Receitas Da Câmara"/>
    <s v="EXT"/>
    <x v="0"/>
    <s v="RDC"/>
    <x v="0"/>
    <x v="0"/>
    <x v="0"/>
    <x v="0"/>
    <x v="0"/>
    <x v="0"/>
    <x v="0"/>
    <x v="0"/>
    <x v="0"/>
    <x v="0"/>
    <x v="0"/>
    <s v="Receitas Da Câmara"/>
    <x v="0"/>
    <x v="0"/>
    <x v="0"/>
    <x v="0"/>
    <x v="0"/>
    <x v="0"/>
    <x v="0"/>
    <s v="000000"/>
    <x v="0"/>
    <x v="0"/>
    <x v="0"/>
    <x v="0"/>
    <s v=" Reposição do Salario feita da Sr. Amelia Soares Gomes Almeida, conforme estrato em anexo. "/>
  </r>
  <r>
    <x v="1"/>
    <n v="0"/>
    <n v="0"/>
    <n v="0"/>
    <n v="9909"/>
    <x v="4688"/>
    <x v="0"/>
    <x v="1"/>
    <x v="0"/>
    <s v="03.16.24"/>
    <x v="22"/>
    <x v="0"/>
    <x v="5"/>
    <s v="Direcao da Familia, Inclusão, Género e Saúde"/>
    <s v="03.16.24"/>
    <s v="Direcao da Familia, Inclusão, Género e Saúde"/>
    <s v="03.16.24"/>
    <x v="15"/>
    <x v="0"/>
    <x v="1"/>
    <x v="1"/>
    <x v="1"/>
    <x v="0"/>
    <x v="2"/>
    <x v="0"/>
    <x v="0"/>
    <s v="2022-04-19"/>
    <x v="0"/>
    <n v="9909"/>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4-2022"/>
  </r>
  <r>
    <x v="1"/>
    <n v="0"/>
    <n v="0"/>
    <n v="0"/>
    <n v="10834"/>
    <x v="4688"/>
    <x v="0"/>
    <x v="1"/>
    <x v="0"/>
    <s v="03.16.24"/>
    <x v="22"/>
    <x v="0"/>
    <x v="5"/>
    <s v="Direcao da Familia, Inclusão, Género e Saúde"/>
    <s v="03.16.24"/>
    <s v="Direcao da Familia, Inclusão, Género e Saúde"/>
    <s v="03.16.24"/>
    <x v="16"/>
    <x v="0"/>
    <x v="1"/>
    <x v="1"/>
    <x v="1"/>
    <x v="0"/>
    <x v="2"/>
    <x v="0"/>
    <x v="0"/>
    <s v="2022-04-19"/>
    <x v="0"/>
    <n v="10834"/>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4-2022"/>
  </r>
  <r>
    <x v="1"/>
    <n v="0"/>
    <n v="0"/>
    <n v="0"/>
    <n v="77"/>
    <x v="4688"/>
    <x v="0"/>
    <x v="1"/>
    <x v="0"/>
    <s v="03.16.24"/>
    <x v="22"/>
    <x v="0"/>
    <x v="5"/>
    <s v="Direcao da Familia, Inclusão, Género e Saúde"/>
    <s v="03.16.24"/>
    <s v="Direcao da Familia, Inclusão, Género e Saúde"/>
    <s v="03.16.24"/>
    <x v="15"/>
    <x v="0"/>
    <x v="1"/>
    <x v="1"/>
    <x v="1"/>
    <x v="0"/>
    <x v="2"/>
    <x v="0"/>
    <x v="0"/>
    <s v="2022-04-19"/>
    <x v="0"/>
    <n v="77"/>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4-2022"/>
  </r>
  <r>
    <x v="1"/>
    <n v="0"/>
    <n v="0"/>
    <n v="0"/>
    <n v="85"/>
    <x v="4688"/>
    <x v="0"/>
    <x v="1"/>
    <x v="0"/>
    <s v="03.16.24"/>
    <x v="22"/>
    <x v="0"/>
    <x v="5"/>
    <s v="Direcao da Familia, Inclusão, Género e Saúde"/>
    <s v="03.16.24"/>
    <s v="Direcao da Familia, Inclusão, Género e Saúde"/>
    <s v="03.16.24"/>
    <x v="16"/>
    <x v="0"/>
    <x v="1"/>
    <x v="1"/>
    <x v="1"/>
    <x v="0"/>
    <x v="2"/>
    <x v="0"/>
    <x v="0"/>
    <s v="2022-04-19"/>
    <x v="0"/>
    <n v="85"/>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4-2022"/>
  </r>
  <r>
    <x v="1"/>
    <n v="0"/>
    <n v="0"/>
    <n v="0"/>
    <n v="17889"/>
    <x v="4688"/>
    <x v="0"/>
    <x v="1"/>
    <x v="0"/>
    <s v="03.16.24"/>
    <x v="22"/>
    <x v="0"/>
    <x v="5"/>
    <s v="Direcao da Familia, Inclusão, Género e Saúde"/>
    <s v="03.16.24"/>
    <s v="Direcao da Familia, Inclusão, Género e Saúde"/>
    <s v="03.16.24"/>
    <x v="15"/>
    <x v="0"/>
    <x v="1"/>
    <x v="1"/>
    <x v="1"/>
    <x v="0"/>
    <x v="2"/>
    <x v="0"/>
    <x v="0"/>
    <s v="2022-04-19"/>
    <x v="0"/>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4-2022"/>
  </r>
  <r>
    <x v="1"/>
    <n v="0"/>
    <n v="0"/>
    <n v="0"/>
    <n v="19558"/>
    <x v="4688"/>
    <x v="0"/>
    <x v="1"/>
    <x v="0"/>
    <s v="03.16.24"/>
    <x v="22"/>
    <x v="0"/>
    <x v="5"/>
    <s v="Direcao da Familia, Inclusão, Género e Saúde"/>
    <s v="03.16.24"/>
    <s v="Direcao da Familia, Inclusão, Género e Saúde"/>
    <s v="03.16.24"/>
    <x v="16"/>
    <x v="0"/>
    <x v="1"/>
    <x v="1"/>
    <x v="1"/>
    <x v="0"/>
    <x v="2"/>
    <x v="0"/>
    <x v="0"/>
    <s v="2022-04-19"/>
    <x v="0"/>
    <n v="19558"/>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4-2022"/>
  </r>
  <r>
    <x v="1"/>
    <n v="0"/>
    <n v="0"/>
    <n v="0"/>
    <n v="195744"/>
    <x v="4688"/>
    <x v="0"/>
    <x v="1"/>
    <x v="0"/>
    <s v="03.16.24"/>
    <x v="22"/>
    <x v="0"/>
    <x v="5"/>
    <s v="Direcao da Familia, Inclusão, Género e Saúde"/>
    <s v="03.16.24"/>
    <s v="Direcao da Familia, Inclusão, Género e Saúde"/>
    <s v="03.16.24"/>
    <x v="15"/>
    <x v="0"/>
    <x v="1"/>
    <x v="1"/>
    <x v="1"/>
    <x v="0"/>
    <x v="2"/>
    <x v="0"/>
    <x v="0"/>
    <s v="2022-04-19"/>
    <x v="0"/>
    <n v="195744"/>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4-2022"/>
  </r>
  <r>
    <x v="1"/>
    <n v="0"/>
    <n v="0"/>
    <n v="0"/>
    <n v="213991"/>
    <x v="4688"/>
    <x v="0"/>
    <x v="1"/>
    <x v="0"/>
    <s v="03.16.24"/>
    <x v="22"/>
    <x v="0"/>
    <x v="5"/>
    <s v="Direcao da Familia, Inclusão, Género e Saúde"/>
    <s v="03.16.24"/>
    <s v="Direcao da Familia, Inclusão, Género e Saúde"/>
    <s v="03.16.24"/>
    <x v="16"/>
    <x v="0"/>
    <x v="1"/>
    <x v="1"/>
    <x v="1"/>
    <x v="0"/>
    <x v="2"/>
    <x v="0"/>
    <x v="0"/>
    <s v="2022-04-19"/>
    <x v="0"/>
    <n v="213991"/>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4-2022"/>
  </r>
  <r>
    <x v="1"/>
    <n v="0"/>
    <n v="0"/>
    <n v="0"/>
    <n v="101"/>
    <x v="4689"/>
    <x v="0"/>
    <x v="1"/>
    <x v="0"/>
    <s v="03.16.27"/>
    <x v="41"/>
    <x v="0"/>
    <x v="5"/>
    <s v="Direção dos Assuntos Jurídicos, Fiscalização e Policia Municipal"/>
    <s v="03.16.27"/>
    <s v="Direção dos Assuntos Jurídicos, Fiscalização e Policia Municipal"/>
    <s v="03.16.27"/>
    <x v="60"/>
    <x v="0"/>
    <x v="1"/>
    <x v="1"/>
    <x v="0"/>
    <x v="0"/>
    <x v="2"/>
    <x v="0"/>
    <x v="0"/>
    <s v="2022-04-19"/>
    <x v="0"/>
    <n v="101"/>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4-2022"/>
  </r>
  <r>
    <x v="1"/>
    <n v="0"/>
    <n v="0"/>
    <n v="0"/>
    <n v="300"/>
    <x v="4689"/>
    <x v="0"/>
    <x v="1"/>
    <x v="0"/>
    <s v="03.16.27"/>
    <x v="41"/>
    <x v="0"/>
    <x v="5"/>
    <s v="Direção dos Assuntos Jurídicos, Fiscalização e Policia Municipal"/>
    <s v="03.16.27"/>
    <s v="Direção dos Assuntos Jurídicos, Fiscalização e Policia Municipal"/>
    <s v="03.16.27"/>
    <x v="62"/>
    <x v="0"/>
    <x v="1"/>
    <x v="1"/>
    <x v="0"/>
    <x v="0"/>
    <x v="2"/>
    <x v="0"/>
    <x v="0"/>
    <s v="2022-04-19"/>
    <x v="0"/>
    <n v="300"/>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04-2022"/>
  </r>
  <r>
    <x v="1"/>
    <n v="0"/>
    <n v="0"/>
    <n v="0"/>
    <n v="2573"/>
    <x v="4689"/>
    <x v="0"/>
    <x v="1"/>
    <x v="0"/>
    <s v="03.16.27"/>
    <x v="41"/>
    <x v="0"/>
    <x v="5"/>
    <s v="Direção dos Assuntos Jurídicos, Fiscalização e Policia Municipal"/>
    <s v="03.16.27"/>
    <s v="Direção dos Assuntos Jurídicos, Fiscalização e Policia Municipal"/>
    <s v="03.16.27"/>
    <x v="15"/>
    <x v="0"/>
    <x v="1"/>
    <x v="1"/>
    <x v="1"/>
    <x v="0"/>
    <x v="2"/>
    <x v="0"/>
    <x v="0"/>
    <s v="2022-04-19"/>
    <x v="0"/>
    <n v="2573"/>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4-2022"/>
  </r>
  <r>
    <x v="1"/>
    <n v="0"/>
    <n v="0"/>
    <n v="0"/>
    <n v="1084"/>
    <x v="4689"/>
    <x v="0"/>
    <x v="1"/>
    <x v="0"/>
    <s v="03.16.27"/>
    <x v="41"/>
    <x v="0"/>
    <x v="5"/>
    <s v="Direção dos Assuntos Jurídicos, Fiscalização e Policia Municipal"/>
    <s v="03.16.27"/>
    <s v="Direção dos Assuntos Jurídicos, Fiscalização e Policia Municipal"/>
    <s v="03.16.27"/>
    <x v="16"/>
    <x v="0"/>
    <x v="1"/>
    <x v="1"/>
    <x v="1"/>
    <x v="0"/>
    <x v="2"/>
    <x v="0"/>
    <x v="0"/>
    <s v="2022-04-19"/>
    <x v="0"/>
    <n v="1084"/>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4-2022"/>
  </r>
  <r>
    <x v="1"/>
    <n v="0"/>
    <n v="0"/>
    <n v="0"/>
    <n v="272"/>
    <x v="4689"/>
    <x v="0"/>
    <x v="1"/>
    <x v="0"/>
    <s v="03.16.27"/>
    <x v="41"/>
    <x v="0"/>
    <x v="5"/>
    <s v="Direção dos Assuntos Jurídicos, Fiscalização e Policia Municipal"/>
    <s v="03.16.27"/>
    <s v="Direção dos Assuntos Jurídicos, Fiscalização e Policia Municipal"/>
    <s v="03.16.27"/>
    <x v="60"/>
    <x v="0"/>
    <x v="1"/>
    <x v="1"/>
    <x v="0"/>
    <x v="0"/>
    <x v="2"/>
    <x v="0"/>
    <x v="0"/>
    <s v="2022-04-19"/>
    <x v="0"/>
    <n v="272"/>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4-2022"/>
  </r>
  <r>
    <x v="1"/>
    <n v="0"/>
    <n v="0"/>
    <n v="0"/>
    <n v="802"/>
    <x v="4689"/>
    <x v="0"/>
    <x v="1"/>
    <x v="0"/>
    <s v="03.16.27"/>
    <x v="41"/>
    <x v="0"/>
    <x v="5"/>
    <s v="Direção dos Assuntos Jurídicos, Fiscalização e Policia Municipal"/>
    <s v="03.16.27"/>
    <s v="Direção dos Assuntos Jurídicos, Fiscalização e Policia Municipal"/>
    <s v="03.16.27"/>
    <x v="62"/>
    <x v="0"/>
    <x v="1"/>
    <x v="1"/>
    <x v="0"/>
    <x v="0"/>
    <x v="2"/>
    <x v="0"/>
    <x v="0"/>
    <s v="2022-04-19"/>
    <x v="0"/>
    <n v="802"/>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4-2022"/>
  </r>
  <r>
    <x v="1"/>
    <n v="0"/>
    <n v="0"/>
    <n v="0"/>
    <n v="6869"/>
    <x v="4689"/>
    <x v="0"/>
    <x v="1"/>
    <x v="0"/>
    <s v="03.16.27"/>
    <x v="41"/>
    <x v="0"/>
    <x v="5"/>
    <s v="Direção dos Assuntos Jurídicos, Fiscalização e Policia Municipal"/>
    <s v="03.16.27"/>
    <s v="Direção dos Assuntos Jurídicos, Fiscalização e Policia Municipal"/>
    <s v="03.16.27"/>
    <x v="15"/>
    <x v="0"/>
    <x v="1"/>
    <x v="1"/>
    <x v="1"/>
    <x v="0"/>
    <x v="2"/>
    <x v="0"/>
    <x v="0"/>
    <s v="2022-04-19"/>
    <x v="0"/>
    <n v="6869"/>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4-2022"/>
  </r>
  <r>
    <x v="1"/>
    <n v="0"/>
    <n v="0"/>
    <n v="0"/>
    <n v="2891"/>
    <x v="4689"/>
    <x v="0"/>
    <x v="1"/>
    <x v="0"/>
    <s v="03.16.27"/>
    <x v="41"/>
    <x v="0"/>
    <x v="5"/>
    <s v="Direção dos Assuntos Jurídicos, Fiscalização e Policia Municipal"/>
    <s v="03.16.27"/>
    <s v="Direção dos Assuntos Jurídicos, Fiscalização e Policia Municipal"/>
    <s v="03.16.27"/>
    <x v="16"/>
    <x v="0"/>
    <x v="1"/>
    <x v="1"/>
    <x v="1"/>
    <x v="0"/>
    <x v="2"/>
    <x v="0"/>
    <x v="0"/>
    <s v="2022-04-19"/>
    <x v="0"/>
    <n v="289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4-2022"/>
  </r>
  <r>
    <x v="1"/>
    <n v="0"/>
    <n v="0"/>
    <n v="0"/>
    <n v="14"/>
    <x v="4689"/>
    <x v="0"/>
    <x v="1"/>
    <x v="0"/>
    <s v="03.16.27"/>
    <x v="41"/>
    <x v="0"/>
    <x v="5"/>
    <s v="Direção dos Assuntos Jurídicos, Fiscalização e Policia Municipal"/>
    <s v="03.16.27"/>
    <s v="Direção dos Assuntos Jurídicos, Fiscalização e Policia Municipal"/>
    <s v="03.16.27"/>
    <x v="60"/>
    <x v="0"/>
    <x v="1"/>
    <x v="1"/>
    <x v="0"/>
    <x v="0"/>
    <x v="2"/>
    <x v="0"/>
    <x v="0"/>
    <s v="2022-04-19"/>
    <x v="0"/>
    <n v="14"/>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4-2022"/>
  </r>
  <r>
    <x v="1"/>
    <n v="0"/>
    <n v="0"/>
    <n v="0"/>
    <n v="42"/>
    <x v="4689"/>
    <x v="0"/>
    <x v="1"/>
    <x v="0"/>
    <s v="03.16.27"/>
    <x v="41"/>
    <x v="0"/>
    <x v="5"/>
    <s v="Direção dos Assuntos Jurídicos, Fiscalização e Policia Municipal"/>
    <s v="03.16.27"/>
    <s v="Direção dos Assuntos Jurídicos, Fiscalização e Policia Municipal"/>
    <s v="03.16.27"/>
    <x v="62"/>
    <x v="0"/>
    <x v="1"/>
    <x v="1"/>
    <x v="0"/>
    <x v="0"/>
    <x v="2"/>
    <x v="0"/>
    <x v="0"/>
    <s v="2022-04-19"/>
    <x v="0"/>
    <n v="42"/>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4-2022"/>
  </r>
  <r>
    <x v="1"/>
    <n v="0"/>
    <n v="0"/>
    <n v="0"/>
    <n v="360"/>
    <x v="4689"/>
    <x v="0"/>
    <x v="1"/>
    <x v="0"/>
    <s v="03.16.27"/>
    <x v="41"/>
    <x v="0"/>
    <x v="5"/>
    <s v="Direção dos Assuntos Jurídicos, Fiscalização e Policia Municipal"/>
    <s v="03.16.27"/>
    <s v="Direção dos Assuntos Jurídicos, Fiscalização e Policia Municipal"/>
    <s v="03.16.27"/>
    <x v="15"/>
    <x v="0"/>
    <x v="1"/>
    <x v="1"/>
    <x v="1"/>
    <x v="0"/>
    <x v="2"/>
    <x v="0"/>
    <x v="0"/>
    <s v="2022-04-19"/>
    <x v="0"/>
    <n v="360"/>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4-2022"/>
  </r>
  <r>
    <x v="1"/>
    <n v="0"/>
    <n v="0"/>
    <n v="0"/>
    <n v="153"/>
    <x v="4689"/>
    <x v="0"/>
    <x v="1"/>
    <x v="0"/>
    <s v="03.16.27"/>
    <x v="41"/>
    <x v="0"/>
    <x v="5"/>
    <s v="Direção dos Assuntos Jurídicos, Fiscalização e Policia Municipal"/>
    <s v="03.16.27"/>
    <s v="Direção dos Assuntos Jurídicos, Fiscalização e Policia Municipal"/>
    <s v="03.16.27"/>
    <x v="16"/>
    <x v="0"/>
    <x v="1"/>
    <x v="1"/>
    <x v="1"/>
    <x v="0"/>
    <x v="2"/>
    <x v="0"/>
    <x v="0"/>
    <s v="2022-04-19"/>
    <x v="0"/>
    <n v="153"/>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4-2022"/>
  </r>
  <r>
    <x v="1"/>
    <n v="0"/>
    <n v="0"/>
    <n v="0"/>
    <n v="10"/>
    <x v="4689"/>
    <x v="0"/>
    <x v="1"/>
    <x v="0"/>
    <s v="03.16.27"/>
    <x v="41"/>
    <x v="0"/>
    <x v="5"/>
    <s v="Direção dos Assuntos Jurídicos, Fiscalização e Policia Municipal"/>
    <s v="03.16.27"/>
    <s v="Direção dos Assuntos Jurídicos, Fiscalização e Policia Municipal"/>
    <s v="03.16.27"/>
    <x v="60"/>
    <x v="0"/>
    <x v="1"/>
    <x v="1"/>
    <x v="0"/>
    <x v="0"/>
    <x v="2"/>
    <x v="0"/>
    <x v="0"/>
    <s v="2022-04-19"/>
    <x v="0"/>
    <n v="10"/>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4-2022"/>
  </r>
  <r>
    <x v="1"/>
    <n v="0"/>
    <n v="0"/>
    <n v="0"/>
    <n v="30"/>
    <x v="4689"/>
    <x v="0"/>
    <x v="1"/>
    <x v="0"/>
    <s v="03.16.27"/>
    <x v="41"/>
    <x v="0"/>
    <x v="5"/>
    <s v="Direção dos Assuntos Jurídicos, Fiscalização e Policia Municipal"/>
    <s v="03.16.27"/>
    <s v="Direção dos Assuntos Jurídicos, Fiscalização e Policia Municipal"/>
    <s v="03.16.27"/>
    <x v="62"/>
    <x v="0"/>
    <x v="1"/>
    <x v="1"/>
    <x v="0"/>
    <x v="0"/>
    <x v="2"/>
    <x v="0"/>
    <x v="0"/>
    <s v="2022-04-19"/>
    <x v="0"/>
    <n v="30"/>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04-2022"/>
  </r>
  <r>
    <x v="1"/>
    <n v="0"/>
    <n v="0"/>
    <n v="0"/>
    <n v="265"/>
    <x v="4689"/>
    <x v="0"/>
    <x v="1"/>
    <x v="0"/>
    <s v="03.16.27"/>
    <x v="41"/>
    <x v="0"/>
    <x v="5"/>
    <s v="Direção dos Assuntos Jurídicos, Fiscalização e Policia Municipal"/>
    <s v="03.16.27"/>
    <s v="Direção dos Assuntos Jurídicos, Fiscalização e Policia Municipal"/>
    <s v="03.16.27"/>
    <x v="15"/>
    <x v="0"/>
    <x v="1"/>
    <x v="1"/>
    <x v="1"/>
    <x v="0"/>
    <x v="2"/>
    <x v="0"/>
    <x v="0"/>
    <s v="2022-04-19"/>
    <x v="0"/>
    <n v="265"/>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4-2022"/>
  </r>
  <r>
    <x v="1"/>
    <n v="0"/>
    <n v="0"/>
    <n v="0"/>
    <n v="113"/>
    <x v="4689"/>
    <x v="0"/>
    <x v="1"/>
    <x v="0"/>
    <s v="03.16.27"/>
    <x v="41"/>
    <x v="0"/>
    <x v="5"/>
    <s v="Direção dos Assuntos Jurídicos, Fiscalização e Policia Municipal"/>
    <s v="03.16.27"/>
    <s v="Direção dos Assuntos Jurídicos, Fiscalização e Policia Municipal"/>
    <s v="03.16.27"/>
    <x v="16"/>
    <x v="0"/>
    <x v="1"/>
    <x v="1"/>
    <x v="1"/>
    <x v="0"/>
    <x v="2"/>
    <x v="0"/>
    <x v="0"/>
    <s v="2022-04-19"/>
    <x v="0"/>
    <n v="113"/>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4-2022"/>
  </r>
  <r>
    <x v="1"/>
    <n v="0"/>
    <n v="0"/>
    <n v="0"/>
    <n v="697"/>
    <x v="4689"/>
    <x v="0"/>
    <x v="1"/>
    <x v="0"/>
    <s v="03.16.27"/>
    <x v="41"/>
    <x v="0"/>
    <x v="5"/>
    <s v="Direção dos Assuntos Jurídicos, Fiscalização e Policia Municipal"/>
    <s v="03.16.27"/>
    <s v="Direção dos Assuntos Jurídicos, Fiscalização e Policia Municipal"/>
    <s v="03.16.27"/>
    <x v="60"/>
    <x v="0"/>
    <x v="1"/>
    <x v="1"/>
    <x v="0"/>
    <x v="0"/>
    <x v="2"/>
    <x v="0"/>
    <x v="0"/>
    <s v="2022-04-19"/>
    <x v="0"/>
    <n v="697"/>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4-2022"/>
  </r>
  <r>
    <x v="1"/>
    <n v="0"/>
    <n v="0"/>
    <n v="0"/>
    <n v="2055"/>
    <x v="4689"/>
    <x v="0"/>
    <x v="1"/>
    <x v="0"/>
    <s v="03.16.27"/>
    <x v="41"/>
    <x v="0"/>
    <x v="5"/>
    <s v="Direção dos Assuntos Jurídicos, Fiscalização e Policia Municipal"/>
    <s v="03.16.27"/>
    <s v="Direção dos Assuntos Jurídicos, Fiscalização e Policia Municipal"/>
    <s v="03.16.27"/>
    <x v="62"/>
    <x v="0"/>
    <x v="1"/>
    <x v="1"/>
    <x v="0"/>
    <x v="0"/>
    <x v="2"/>
    <x v="0"/>
    <x v="0"/>
    <s v="2022-04-19"/>
    <x v="0"/>
    <n v="2055"/>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4-2022"/>
  </r>
  <r>
    <x v="1"/>
    <n v="0"/>
    <n v="0"/>
    <n v="0"/>
    <n v="17588"/>
    <x v="4689"/>
    <x v="0"/>
    <x v="1"/>
    <x v="0"/>
    <s v="03.16.27"/>
    <x v="41"/>
    <x v="0"/>
    <x v="5"/>
    <s v="Direção dos Assuntos Jurídicos, Fiscalização e Policia Municipal"/>
    <s v="03.16.27"/>
    <s v="Direção dos Assuntos Jurídicos, Fiscalização e Policia Municipal"/>
    <s v="03.16.27"/>
    <x v="15"/>
    <x v="0"/>
    <x v="1"/>
    <x v="1"/>
    <x v="1"/>
    <x v="0"/>
    <x v="2"/>
    <x v="0"/>
    <x v="0"/>
    <s v="2022-04-19"/>
    <x v="0"/>
    <n v="17588"/>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4-2022"/>
  </r>
  <r>
    <x v="1"/>
    <n v="0"/>
    <n v="0"/>
    <n v="0"/>
    <n v="7399"/>
    <x v="4689"/>
    <x v="0"/>
    <x v="1"/>
    <x v="0"/>
    <s v="03.16.27"/>
    <x v="41"/>
    <x v="0"/>
    <x v="5"/>
    <s v="Direção dos Assuntos Jurídicos, Fiscalização e Policia Municipal"/>
    <s v="03.16.27"/>
    <s v="Direção dos Assuntos Jurídicos, Fiscalização e Policia Municipal"/>
    <s v="03.16.27"/>
    <x v="16"/>
    <x v="0"/>
    <x v="1"/>
    <x v="1"/>
    <x v="1"/>
    <x v="0"/>
    <x v="2"/>
    <x v="0"/>
    <x v="0"/>
    <s v="2022-04-19"/>
    <x v="0"/>
    <n v="7399"/>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4-2022"/>
  </r>
  <r>
    <x v="1"/>
    <n v="0"/>
    <n v="0"/>
    <n v="0"/>
    <n v="8580"/>
    <x v="4689"/>
    <x v="0"/>
    <x v="1"/>
    <x v="0"/>
    <s v="03.16.27"/>
    <x v="41"/>
    <x v="0"/>
    <x v="5"/>
    <s v="Direção dos Assuntos Jurídicos, Fiscalização e Policia Municipal"/>
    <s v="03.16.27"/>
    <s v="Direção dos Assuntos Jurídicos, Fiscalização e Policia Municipal"/>
    <s v="03.16.27"/>
    <x v="60"/>
    <x v="0"/>
    <x v="1"/>
    <x v="1"/>
    <x v="0"/>
    <x v="0"/>
    <x v="2"/>
    <x v="0"/>
    <x v="0"/>
    <s v="2022-04-19"/>
    <x v="0"/>
    <n v="8580"/>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4-2022"/>
  </r>
  <r>
    <x v="1"/>
    <n v="0"/>
    <n v="0"/>
    <n v="0"/>
    <n v="25299"/>
    <x v="4689"/>
    <x v="0"/>
    <x v="1"/>
    <x v="0"/>
    <s v="03.16.27"/>
    <x v="41"/>
    <x v="0"/>
    <x v="5"/>
    <s v="Direção dos Assuntos Jurídicos, Fiscalização e Policia Municipal"/>
    <s v="03.16.27"/>
    <s v="Direção dos Assuntos Jurídicos, Fiscalização e Policia Municipal"/>
    <s v="03.16.27"/>
    <x v="62"/>
    <x v="0"/>
    <x v="1"/>
    <x v="1"/>
    <x v="0"/>
    <x v="0"/>
    <x v="2"/>
    <x v="0"/>
    <x v="0"/>
    <s v="2022-04-19"/>
    <x v="0"/>
    <n v="25299"/>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4-2022"/>
  </r>
  <r>
    <x v="1"/>
    <n v="0"/>
    <n v="0"/>
    <n v="0"/>
    <n v="216421"/>
    <x v="4689"/>
    <x v="0"/>
    <x v="1"/>
    <x v="0"/>
    <s v="03.16.27"/>
    <x v="41"/>
    <x v="0"/>
    <x v="5"/>
    <s v="Direção dos Assuntos Jurídicos, Fiscalização e Policia Municipal"/>
    <s v="03.16.27"/>
    <s v="Direção dos Assuntos Jurídicos, Fiscalização e Policia Municipal"/>
    <s v="03.16.27"/>
    <x v="15"/>
    <x v="0"/>
    <x v="1"/>
    <x v="1"/>
    <x v="1"/>
    <x v="0"/>
    <x v="2"/>
    <x v="0"/>
    <x v="0"/>
    <s v="2022-04-19"/>
    <x v="0"/>
    <n v="21642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4-2022"/>
  </r>
  <r>
    <x v="1"/>
    <n v="0"/>
    <n v="0"/>
    <n v="0"/>
    <n v="91022"/>
    <x v="4689"/>
    <x v="0"/>
    <x v="1"/>
    <x v="0"/>
    <s v="03.16.27"/>
    <x v="41"/>
    <x v="0"/>
    <x v="5"/>
    <s v="Direção dos Assuntos Jurídicos, Fiscalização e Policia Municipal"/>
    <s v="03.16.27"/>
    <s v="Direção dos Assuntos Jurídicos, Fiscalização e Policia Municipal"/>
    <s v="03.16.27"/>
    <x v="16"/>
    <x v="0"/>
    <x v="1"/>
    <x v="1"/>
    <x v="1"/>
    <x v="0"/>
    <x v="2"/>
    <x v="0"/>
    <x v="0"/>
    <s v="2022-04-19"/>
    <x v="0"/>
    <n v="9102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4-2022"/>
  </r>
  <r>
    <x v="1"/>
    <n v="0"/>
    <n v="0"/>
    <n v="0"/>
    <n v="582"/>
    <x v="4690"/>
    <x v="0"/>
    <x v="1"/>
    <x v="0"/>
    <s v="03.16.21"/>
    <x v="60"/>
    <x v="0"/>
    <x v="5"/>
    <s v="Dir. Turismo, Investimento e Emprendedorismo"/>
    <s v="03.16.21"/>
    <s v="Dir. Turismo, Investimento e Emprendedorismo"/>
    <s v="03.16.21"/>
    <x v="13"/>
    <x v="0"/>
    <x v="1"/>
    <x v="5"/>
    <x v="0"/>
    <x v="0"/>
    <x v="2"/>
    <x v="0"/>
    <x v="0"/>
    <s v="2022-04-19"/>
    <x v="0"/>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4-2022"/>
  </r>
  <r>
    <x v="1"/>
    <n v="0"/>
    <n v="0"/>
    <n v="0"/>
    <n v="5829"/>
    <x v="4690"/>
    <x v="0"/>
    <x v="1"/>
    <x v="0"/>
    <s v="03.16.21"/>
    <x v="60"/>
    <x v="0"/>
    <x v="5"/>
    <s v="Dir. Turismo, Investimento e Emprendedorismo"/>
    <s v="03.16.21"/>
    <s v="Dir. Turismo, Investimento e Emprendedorismo"/>
    <s v="03.16.21"/>
    <x v="17"/>
    <x v="0"/>
    <x v="1"/>
    <x v="1"/>
    <x v="1"/>
    <x v="0"/>
    <x v="2"/>
    <x v="0"/>
    <x v="0"/>
    <s v="2022-04-19"/>
    <x v="0"/>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4-2022"/>
  </r>
  <r>
    <x v="1"/>
    <n v="0"/>
    <n v="0"/>
    <n v="0"/>
    <n v="7578"/>
    <x v="4690"/>
    <x v="0"/>
    <x v="1"/>
    <x v="0"/>
    <s v="03.16.21"/>
    <x v="60"/>
    <x v="0"/>
    <x v="5"/>
    <s v="Dir. Turismo, Investimento e Emprendedorismo"/>
    <s v="03.16.21"/>
    <s v="Dir. Turismo, Investimento e Emprendedorismo"/>
    <s v="03.16.21"/>
    <x v="13"/>
    <x v="0"/>
    <x v="1"/>
    <x v="5"/>
    <x v="0"/>
    <x v="0"/>
    <x v="2"/>
    <x v="0"/>
    <x v="0"/>
    <s v="2022-04-19"/>
    <x v="0"/>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4-2022"/>
  </r>
  <r>
    <x v="1"/>
    <n v="0"/>
    <n v="0"/>
    <n v="0"/>
    <n v="75771"/>
    <x v="4690"/>
    <x v="0"/>
    <x v="1"/>
    <x v="0"/>
    <s v="03.16.21"/>
    <x v="60"/>
    <x v="0"/>
    <x v="5"/>
    <s v="Dir. Turismo, Investimento e Emprendedorismo"/>
    <s v="03.16.21"/>
    <s v="Dir. Turismo, Investimento e Emprendedorismo"/>
    <s v="03.16.21"/>
    <x v="17"/>
    <x v="0"/>
    <x v="1"/>
    <x v="1"/>
    <x v="1"/>
    <x v="0"/>
    <x v="2"/>
    <x v="0"/>
    <x v="0"/>
    <s v="2022-04-19"/>
    <x v="0"/>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4-2022"/>
  </r>
  <r>
    <x v="1"/>
    <n v="0"/>
    <n v="0"/>
    <n v="0"/>
    <n v="82"/>
    <x v="4691"/>
    <x v="0"/>
    <x v="1"/>
    <x v="0"/>
    <s v="03.16.19"/>
    <x v="34"/>
    <x v="0"/>
    <x v="5"/>
    <s v="Direção de Inovação e Desporto"/>
    <s v="03.16.19"/>
    <s v="Direção de Inovação e Desporto"/>
    <s v="03.16.19"/>
    <x v="13"/>
    <x v="0"/>
    <x v="1"/>
    <x v="5"/>
    <x v="0"/>
    <x v="0"/>
    <x v="2"/>
    <x v="0"/>
    <x v="0"/>
    <s v="2022-04-19"/>
    <x v="0"/>
    <n v="82"/>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4-2022"/>
  </r>
  <r>
    <x v="1"/>
    <n v="0"/>
    <n v="0"/>
    <n v="0"/>
    <n v="268"/>
    <x v="4691"/>
    <x v="0"/>
    <x v="1"/>
    <x v="0"/>
    <s v="03.16.19"/>
    <x v="34"/>
    <x v="0"/>
    <x v="5"/>
    <s v="Direção de Inovação e Desporto"/>
    <s v="03.16.19"/>
    <s v="Direção de Inovação e Desporto"/>
    <s v="03.16.19"/>
    <x v="61"/>
    <x v="0"/>
    <x v="1"/>
    <x v="1"/>
    <x v="0"/>
    <x v="0"/>
    <x v="2"/>
    <x v="0"/>
    <x v="0"/>
    <s v="2022-04-19"/>
    <x v="0"/>
    <n v="268"/>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4-2022"/>
  </r>
  <r>
    <x v="1"/>
    <n v="0"/>
    <n v="0"/>
    <n v="0"/>
    <n v="2566"/>
    <x v="4691"/>
    <x v="0"/>
    <x v="1"/>
    <x v="0"/>
    <s v="03.16.19"/>
    <x v="34"/>
    <x v="0"/>
    <x v="5"/>
    <s v="Direção de Inovação e Desporto"/>
    <s v="03.16.19"/>
    <s v="Direção de Inovação e Desporto"/>
    <s v="03.16.19"/>
    <x v="15"/>
    <x v="0"/>
    <x v="1"/>
    <x v="1"/>
    <x v="1"/>
    <x v="0"/>
    <x v="2"/>
    <x v="0"/>
    <x v="0"/>
    <s v="2022-04-19"/>
    <x v="0"/>
    <n v="2566"/>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4-2022"/>
  </r>
  <r>
    <x v="1"/>
    <n v="0"/>
    <n v="0"/>
    <n v="0"/>
    <n v="246"/>
    <x v="4691"/>
    <x v="0"/>
    <x v="1"/>
    <x v="0"/>
    <s v="03.16.19"/>
    <x v="34"/>
    <x v="0"/>
    <x v="5"/>
    <s v="Direção de Inovação e Desporto"/>
    <s v="03.16.19"/>
    <s v="Direção de Inovação e Desporto"/>
    <s v="03.16.19"/>
    <x v="13"/>
    <x v="0"/>
    <x v="1"/>
    <x v="5"/>
    <x v="0"/>
    <x v="0"/>
    <x v="2"/>
    <x v="0"/>
    <x v="0"/>
    <s v="2022-04-19"/>
    <x v="0"/>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4-2022"/>
  </r>
  <r>
    <x v="1"/>
    <n v="0"/>
    <n v="0"/>
    <n v="0"/>
    <n v="808"/>
    <x v="4691"/>
    <x v="0"/>
    <x v="1"/>
    <x v="0"/>
    <s v="03.16.19"/>
    <x v="34"/>
    <x v="0"/>
    <x v="5"/>
    <s v="Direção de Inovação e Desporto"/>
    <s v="03.16.19"/>
    <s v="Direção de Inovação e Desporto"/>
    <s v="03.16.19"/>
    <x v="61"/>
    <x v="0"/>
    <x v="1"/>
    <x v="1"/>
    <x v="0"/>
    <x v="0"/>
    <x v="2"/>
    <x v="0"/>
    <x v="0"/>
    <s v="2022-04-19"/>
    <x v="0"/>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4-2022"/>
  </r>
  <r>
    <x v="1"/>
    <n v="0"/>
    <n v="0"/>
    <n v="0"/>
    <n v="7708"/>
    <x v="4691"/>
    <x v="0"/>
    <x v="1"/>
    <x v="0"/>
    <s v="03.16.19"/>
    <x v="34"/>
    <x v="0"/>
    <x v="5"/>
    <s v="Direção de Inovação e Desporto"/>
    <s v="03.16.19"/>
    <s v="Direção de Inovação e Desporto"/>
    <s v="03.16.19"/>
    <x v="15"/>
    <x v="0"/>
    <x v="1"/>
    <x v="1"/>
    <x v="1"/>
    <x v="0"/>
    <x v="2"/>
    <x v="0"/>
    <x v="0"/>
    <s v="2022-04-19"/>
    <x v="0"/>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4-2022"/>
  </r>
  <r>
    <x v="1"/>
    <n v="0"/>
    <n v="0"/>
    <n v="0"/>
    <n v="382"/>
    <x v="4691"/>
    <x v="0"/>
    <x v="1"/>
    <x v="0"/>
    <s v="03.16.19"/>
    <x v="34"/>
    <x v="0"/>
    <x v="5"/>
    <s v="Direção de Inovação e Desporto"/>
    <s v="03.16.19"/>
    <s v="Direção de Inovação e Desporto"/>
    <s v="03.16.19"/>
    <x v="13"/>
    <x v="0"/>
    <x v="1"/>
    <x v="5"/>
    <x v="0"/>
    <x v="0"/>
    <x v="2"/>
    <x v="0"/>
    <x v="0"/>
    <s v="2022-04-19"/>
    <x v="0"/>
    <n v="38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4-2022"/>
  </r>
  <r>
    <x v="1"/>
    <n v="0"/>
    <n v="0"/>
    <n v="0"/>
    <n v="1253"/>
    <x v="4691"/>
    <x v="0"/>
    <x v="1"/>
    <x v="0"/>
    <s v="03.16.19"/>
    <x v="34"/>
    <x v="0"/>
    <x v="5"/>
    <s v="Direção de Inovação e Desporto"/>
    <s v="03.16.19"/>
    <s v="Direção de Inovação e Desporto"/>
    <s v="03.16.19"/>
    <x v="61"/>
    <x v="0"/>
    <x v="1"/>
    <x v="1"/>
    <x v="0"/>
    <x v="0"/>
    <x v="2"/>
    <x v="0"/>
    <x v="0"/>
    <s v="2022-04-19"/>
    <x v="0"/>
    <n v="1253"/>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4-2022"/>
  </r>
  <r>
    <x v="1"/>
    <n v="0"/>
    <n v="0"/>
    <n v="0"/>
    <n v="11958"/>
    <x v="4691"/>
    <x v="0"/>
    <x v="1"/>
    <x v="0"/>
    <s v="03.16.19"/>
    <x v="34"/>
    <x v="0"/>
    <x v="5"/>
    <s v="Direção de Inovação e Desporto"/>
    <s v="03.16.19"/>
    <s v="Direção de Inovação e Desporto"/>
    <s v="03.16.19"/>
    <x v="15"/>
    <x v="0"/>
    <x v="1"/>
    <x v="1"/>
    <x v="1"/>
    <x v="0"/>
    <x v="2"/>
    <x v="0"/>
    <x v="0"/>
    <s v="2022-04-19"/>
    <x v="0"/>
    <n v="11958"/>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4-2022"/>
  </r>
  <r>
    <x v="1"/>
    <n v="0"/>
    <n v="0"/>
    <n v="0"/>
    <n v="4730"/>
    <x v="4691"/>
    <x v="0"/>
    <x v="1"/>
    <x v="0"/>
    <s v="03.16.19"/>
    <x v="34"/>
    <x v="0"/>
    <x v="5"/>
    <s v="Direção de Inovação e Desporto"/>
    <s v="03.16.19"/>
    <s v="Direção de Inovação e Desporto"/>
    <s v="03.16.19"/>
    <x v="13"/>
    <x v="0"/>
    <x v="1"/>
    <x v="5"/>
    <x v="0"/>
    <x v="0"/>
    <x v="2"/>
    <x v="0"/>
    <x v="0"/>
    <s v="2022-04-19"/>
    <x v="0"/>
    <n v="473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4-2022"/>
  </r>
  <r>
    <x v="1"/>
    <n v="0"/>
    <n v="0"/>
    <n v="0"/>
    <n v="15490"/>
    <x v="4691"/>
    <x v="0"/>
    <x v="1"/>
    <x v="0"/>
    <s v="03.16.19"/>
    <x v="34"/>
    <x v="0"/>
    <x v="5"/>
    <s v="Direção de Inovação e Desporto"/>
    <s v="03.16.19"/>
    <s v="Direção de Inovação e Desporto"/>
    <s v="03.16.19"/>
    <x v="61"/>
    <x v="0"/>
    <x v="1"/>
    <x v="1"/>
    <x v="0"/>
    <x v="0"/>
    <x v="2"/>
    <x v="0"/>
    <x v="0"/>
    <s v="2022-04-19"/>
    <x v="0"/>
    <n v="1549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4-2022"/>
  </r>
  <r>
    <x v="1"/>
    <n v="0"/>
    <n v="0"/>
    <n v="0"/>
    <n v="147685"/>
    <x v="4691"/>
    <x v="0"/>
    <x v="1"/>
    <x v="0"/>
    <s v="03.16.19"/>
    <x v="34"/>
    <x v="0"/>
    <x v="5"/>
    <s v="Direção de Inovação e Desporto"/>
    <s v="03.16.19"/>
    <s v="Direção de Inovação e Desporto"/>
    <s v="03.16.19"/>
    <x v="15"/>
    <x v="0"/>
    <x v="1"/>
    <x v="1"/>
    <x v="1"/>
    <x v="0"/>
    <x v="2"/>
    <x v="0"/>
    <x v="0"/>
    <s v="2022-04-19"/>
    <x v="0"/>
    <n v="147685"/>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4-2022"/>
  </r>
  <r>
    <x v="1"/>
    <n v="0"/>
    <n v="0"/>
    <n v="0"/>
    <n v="9940"/>
    <x v="4692"/>
    <x v="0"/>
    <x v="1"/>
    <x v="0"/>
    <s v="03.16.13"/>
    <x v="50"/>
    <x v="0"/>
    <x v="5"/>
    <s v="Unidade Gestão de Aquisições"/>
    <s v="03.16.13"/>
    <s v="Unidade Gestão de Aquisições"/>
    <s v="03.16.13"/>
    <x v="15"/>
    <x v="0"/>
    <x v="1"/>
    <x v="1"/>
    <x v="1"/>
    <x v="0"/>
    <x v="2"/>
    <x v="0"/>
    <x v="0"/>
    <s v="2022-04-19"/>
    <x v="0"/>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4-2022"/>
  </r>
  <r>
    <x v="1"/>
    <n v="0"/>
    <n v="0"/>
    <n v="0"/>
    <n v="10834"/>
    <x v="4692"/>
    <x v="0"/>
    <x v="1"/>
    <x v="0"/>
    <s v="03.16.13"/>
    <x v="50"/>
    <x v="0"/>
    <x v="5"/>
    <s v="Unidade Gestão de Aquisições"/>
    <s v="03.16.13"/>
    <s v="Unidade Gestão de Aquisições"/>
    <s v="03.16.13"/>
    <x v="15"/>
    <x v="0"/>
    <x v="1"/>
    <x v="1"/>
    <x v="1"/>
    <x v="0"/>
    <x v="2"/>
    <x v="0"/>
    <x v="0"/>
    <s v="2022-04-19"/>
    <x v="0"/>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4-2022"/>
  </r>
  <r>
    <x v="1"/>
    <n v="0"/>
    <n v="0"/>
    <n v="0"/>
    <n v="8213"/>
    <x v="4692"/>
    <x v="0"/>
    <x v="1"/>
    <x v="0"/>
    <s v="03.16.13"/>
    <x v="50"/>
    <x v="0"/>
    <x v="5"/>
    <s v="Unidade Gestão de Aquisições"/>
    <s v="03.16.13"/>
    <s v="Unidade Gestão de Aquisições"/>
    <s v="03.16.13"/>
    <x v="15"/>
    <x v="0"/>
    <x v="1"/>
    <x v="1"/>
    <x v="1"/>
    <x v="0"/>
    <x v="2"/>
    <x v="0"/>
    <x v="0"/>
    <s v="2022-04-19"/>
    <x v="0"/>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4-2022"/>
  </r>
  <r>
    <x v="1"/>
    <n v="0"/>
    <n v="0"/>
    <n v="0"/>
    <n v="73675"/>
    <x v="4692"/>
    <x v="0"/>
    <x v="1"/>
    <x v="0"/>
    <s v="03.16.13"/>
    <x v="50"/>
    <x v="0"/>
    <x v="5"/>
    <s v="Unidade Gestão de Aquisições"/>
    <s v="03.16.13"/>
    <s v="Unidade Gestão de Aquisições"/>
    <s v="03.16.13"/>
    <x v="15"/>
    <x v="0"/>
    <x v="1"/>
    <x v="1"/>
    <x v="1"/>
    <x v="0"/>
    <x v="2"/>
    <x v="0"/>
    <x v="0"/>
    <s v="2022-04-19"/>
    <x v="0"/>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4-2022"/>
  </r>
  <r>
    <x v="1"/>
    <n v="0"/>
    <n v="0"/>
    <n v="0"/>
    <n v="105800"/>
    <x v="4693"/>
    <x v="0"/>
    <x v="1"/>
    <x v="0"/>
    <s v="03.16.15"/>
    <x v="6"/>
    <x v="0"/>
    <x v="5"/>
    <s v="Direção Financeira"/>
    <s v="03.16.15"/>
    <s v="Direção Financeira"/>
    <s v="03.16.15"/>
    <x v="8"/>
    <x v="0"/>
    <x v="1"/>
    <x v="5"/>
    <x v="0"/>
    <x v="0"/>
    <x v="2"/>
    <x v="0"/>
    <x v="0"/>
    <s v="2022-04-19"/>
    <x v="0"/>
    <n v="105800"/>
    <x v="0"/>
    <m/>
    <x v="0"/>
    <m/>
    <x v="12"/>
    <n v="100404644"/>
    <x v="0"/>
    <x v="0"/>
    <s v="Direção Financeira"/>
    <s v="ORI"/>
    <x v="0"/>
    <m/>
    <x v="0"/>
    <x v="0"/>
    <x v="0"/>
    <x v="0"/>
    <x v="0"/>
    <x v="0"/>
    <x v="0"/>
    <x v="0"/>
    <x v="0"/>
    <x v="0"/>
    <x v="0"/>
    <s v="Direção Financeira"/>
    <x v="0"/>
    <x v="0"/>
    <x v="0"/>
    <x v="0"/>
    <x v="0"/>
    <x v="0"/>
    <x v="0"/>
    <s v="000000"/>
    <x v="0"/>
    <x v="0"/>
    <x v="0"/>
    <x v="0"/>
    <s v="Pagamento a Favor da empresa Media Comunicação S.A, referente a publicação do anuncio do concurso de aquisição de Automóveis pesados, Concurso de alienação de prédios em Veneza, Cedências de lotes de terrenos do Bacio no programa Habitação jovem , conforme a proposta e a fatura em anexo. "/>
  </r>
  <r>
    <x v="1"/>
    <n v="0"/>
    <n v="0"/>
    <n v="0"/>
    <n v="1500"/>
    <x v="4694"/>
    <x v="0"/>
    <x v="1"/>
    <x v="0"/>
    <s v="03.16.15"/>
    <x v="6"/>
    <x v="0"/>
    <x v="5"/>
    <s v="Direção Financeira"/>
    <s v="03.16.15"/>
    <s v="Direção Financeira"/>
    <s v="03.16.15"/>
    <x v="55"/>
    <x v="0"/>
    <x v="1"/>
    <x v="5"/>
    <x v="0"/>
    <x v="0"/>
    <x v="2"/>
    <x v="0"/>
    <x v="0"/>
    <s v="2022-04-19"/>
    <x v="0"/>
    <n v="1500"/>
    <x v="0"/>
    <m/>
    <x v="0"/>
    <m/>
    <x v="3"/>
    <n v="100474696"/>
    <x v="0"/>
    <x v="1"/>
    <s v="Direção Financeira"/>
    <s v="ORI"/>
    <x v="0"/>
    <m/>
    <x v="0"/>
    <x v="0"/>
    <x v="0"/>
    <x v="0"/>
    <x v="0"/>
    <x v="0"/>
    <x v="0"/>
    <x v="0"/>
    <x v="0"/>
    <x v="0"/>
    <x v="0"/>
    <s v="Direção Financeira"/>
    <x v="0"/>
    <x v="0"/>
    <x v="0"/>
    <x v="0"/>
    <x v="0"/>
    <x v="0"/>
    <x v="0"/>
    <s v="000000"/>
    <x v="0"/>
    <x v="0"/>
    <x v="1"/>
    <x v="0"/>
    <s v="Pagamento a favor do Sr. Adalberto Monteiro Veiga, pelos trabalhos investidos de Retoque Porta e Elevador de Vidro da Cabine lado Condutor e Mao de Obra nos serviço Viatura Galucho 280 ST-27-RU, conforme proposta em anexo."/>
  </r>
  <r>
    <x v="1"/>
    <n v="0"/>
    <n v="0"/>
    <n v="0"/>
    <n v="29000"/>
    <x v="4695"/>
    <x v="0"/>
    <x v="1"/>
    <x v="0"/>
    <s v="01.25.01.10"/>
    <x v="25"/>
    <x v="4"/>
    <x v="4"/>
    <s v="Educação"/>
    <s v="01.25.01"/>
    <s v="Educação"/>
    <s v="01.25.01"/>
    <x v="4"/>
    <x v="0"/>
    <x v="3"/>
    <x v="2"/>
    <x v="0"/>
    <x v="1"/>
    <x v="2"/>
    <x v="0"/>
    <x v="0"/>
    <s v="2022-04-19"/>
    <x v="0"/>
    <n v="29000"/>
    <x v="0"/>
    <m/>
    <x v="0"/>
    <m/>
    <x v="5"/>
    <n v="100476920"/>
    <x v="0"/>
    <x v="0"/>
    <s v="Transporte escolar"/>
    <s v="ORI"/>
    <x v="0"/>
    <m/>
    <x v="0"/>
    <x v="0"/>
    <x v="0"/>
    <x v="0"/>
    <x v="0"/>
    <x v="0"/>
    <x v="0"/>
    <x v="1"/>
    <x v="0"/>
    <x v="0"/>
    <x v="0"/>
    <s v="Transporte escolar"/>
    <x v="0"/>
    <x v="0"/>
    <x v="0"/>
    <x v="0"/>
    <x v="1"/>
    <x v="0"/>
    <x v="0"/>
    <s v="000000"/>
    <x v="0"/>
    <x v="0"/>
    <x v="0"/>
    <x v="0"/>
    <s v="Pagamento a favor  Felisberto Carvalho Auto pela aquisição de 215,61 Lts de Combustível destinados as viaturas do investimento de trabalhos realizados nos Serviços de transporte Escolar, conforme proposta em anexo."/>
  </r>
  <r>
    <x v="1"/>
    <n v="0"/>
    <n v="0"/>
    <n v="0"/>
    <n v="1200"/>
    <x v="4696"/>
    <x v="0"/>
    <x v="1"/>
    <x v="0"/>
    <s v="03.16.15"/>
    <x v="6"/>
    <x v="0"/>
    <x v="5"/>
    <s v="Direção Financeira"/>
    <s v="03.16.15"/>
    <s v="Direção Financeira"/>
    <s v="03.16.15"/>
    <x v="53"/>
    <x v="0"/>
    <x v="1"/>
    <x v="5"/>
    <x v="0"/>
    <x v="0"/>
    <x v="2"/>
    <x v="0"/>
    <x v="0"/>
    <s v="2022-04-19"/>
    <x v="0"/>
    <n v="1200"/>
    <x v="0"/>
    <m/>
    <x v="0"/>
    <m/>
    <x v="3"/>
    <n v="100474696"/>
    <x v="0"/>
    <x v="1"/>
    <s v="Direção Financeira"/>
    <s v="ORI"/>
    <x v="0"/>
    <m/>
    <x v="0"/>
    <x v="0"/>
    <x v="0"/>
    <x v="0"/>
    <x v="0"/>
    <x v="0"/>
    <x v="0"/>
    <x v="0"/>
    <x v="0"/>
    <x v="0"/>
    <x v="0"/>
    <s v="Direção Financeira"/>
    <x v="0"/>
    <x v="0"/>
    <x v="0"/>
    <x v="0"/>
    <x v="0"/>
    <x v="0"/>
    <x v="0"/>
    <s v="000000"/>
    <x v="0"/>
    <x v="0"/>
    <x v="1"/>
    <x v="0"/>
    <s v="Pagamento a favor do Sr.Gerson Daniel Gomes Correia ,referente ao serviço de som e gravação Prestado a Assembleia Municipal  na V.ª Sessão Ordenaria da AMSM, realizada nos dias 15 e 16 de Marco 2021, conforme a proposta em anexo."/>
  </r>
  <r>
    <x v="1"/>
    <n v="0"/>
    <n v="0"/>
    <n v="0"/>
    <n v="6800"/>
    <x v="4696"/>
    <x v="0"/>
    <x v="1"/>
    <x v="0"/>
    <s v="03.16.15"/>
    <x v="6"/>
    <x v="0"/>
    <x v="5"/>
    <s v="Direção Financeira"/>
    <s v="03.16.15"/>
    <s v="Direção Financeira"/>
    <s v="03.16.15"/>
    <x v="53"/>
    <x v="0"/>
    <x v="1"/>
    <x v="5"/>
    <x v="0"/>
    <x v="0"/>
    <x v="2"/>
    <x v="0"/>
    <x v="0"/>
    <s v="2022-04-19"/>
    <x v="0"/>
    <n v="6800"/>
    <x v="0"/>
    <m/>
    <x v="0"/>
    <m/>
    <x v="105"/>
    <n v="100476177"/>
    <x v="0"/>
    <x v="0"/>
    <s v="Direção Financeira"/>
    <s v="ORI"/>
    <x v="0"/>
    <m/>
    <x v="0"/>
    <x v="0"/>
    <x v="0"/>
    <x v="0"/>
    <x v="0"/>
    <x v="0"/>
    <x v="0"/>
    <x v="0"/>
    <x v="0"/>
    <x v="0"/>
    <x v="0"/>
    <s v="Direção Financeira"/>
    <x v="0"/>
    <x v="0"/>
    <x v="0"/>
    <x v="0"/>
    <x v="0"/>
    <x v="0"/>
    <x v="0"/>
    <s v="000000"/>
    <x v="0"/>
    <x v="0"/>
    <x v="0"/>
    <x v="0"/>
    <s v="Pagamento a favor do Sr.Gerson Daniel Gomes Correia ,referente ao serviço de som e gravação Prestado a Assembleia Municipal  na V.ª Sessão Ordenaria da AMSM, realizada nos dias 15 e 16 de Marco 2021, conforme a proposta em anexo."/>
  </r>
  <r>
    <x v="1"/>
    <n v="0"/>
    <n v="0"/>
    <n v="0"/>
    <n v="3886"/>
    <x v="4697"/>
    <x v="0"/>
    <x v="1"/>
    <x v="0"/>
    <s v="03.16.01"/>
    <x v="39"/>
    <x v="0"/>
    <x v="5"/>
    <s v="Assembleia Municipal"/>
    <s v="03.16.01"/>
    <s v="Assembleia Municipal"/>
    <s v="03.16.01"/>
    <x v="9"/>
    <x v="0"/>
    <x v="1"/>
    <x v="5"/>
    <x v="0"/>
    <x v="0"/>
    <x v="2"/>
    <x v="0"/>
    <x v="0"/>
    <s v="2022-04-19"/>
    <x v="0"/>
    <n v="3886"/>
    <x v="0"/>
    <m/>
    <x v="0"/>
    <m/>
    <x v="319"/>
    <n v="100478577"/>
    <x v="0"/>
    <x v="0"/>
    <s v="Assembleia Municipal"/>
    <s v="ORI"/>
    <x v="0"/>
    <s v="AM"/>
    <x v="0"/>
    <x v="0"/>
    <x v="0"/>
    <x v="0"/>
    <x v="0"/>
    <x v="0"/>
    <x v="0"/>
    <x v="0"/>
    <x v="0"/>
    <x v="0"/>
    <x v="0"/>
    <s v="Assembleia Municipal"/>
    <x v="0"/>
    <x v="0"/>
    <x v="0"/>
    <x v="0"/>
    <x v="0"/>
    <x v="0"/>
    <x v="0"/>
    <s v="000000"/>
    <x v="0"/>
    <x v="0"/>
    <x v="0"/>
    <x v="0"/>
    <s v="Pagamento a favor da empresa EMPS/Calheta pela aquisição de bilhete de passagem da Presidente da Assembleia Municipal Leocádia Batista ,pela sua deslocação a ilha do fogo, conforme a fatura em anexo."/>
  </r>
  <r>
    <x v="0"/>
    <n v="0"/>
    <n v="0"/>
    <n v="0"/>
    <n v="11000"/>
    <x v="4698"/>
    <x v="0"/>
    <x v="1"/>
    <x v="0"/>
    <s v="01.27.06.68"/>
    <x v="56"/>
    <x v="2"/>
    <x v="2"/>
    <s v="Requalificação Urbana e habitação"/>
    <s v="01.27.06"/>
    <s v="Requalificação Urbana e habitação"/>
    <s v="01.27.06"/>
    <x v="1"/>
    <x v="0"/>
    <x v="1"/>
    <x v="1"/>
    <x v="0"/>
    <x v="1"/>
    <x v="1"/>
    <x v="0"/>
    <x v="0"/>
    <s v="2022-04-19"/>
    <x v="0"/>
    <n v="11000"/>
    <x v="0"/>
    <m/>
    <x v="0"/>
    <m/>
    <x v="560"/>
    <n v="100479329"/>
    <x v="0"/>
    <x v="0"/>
    <s v="Requalificação Urbana e Ambiental  de Manguinho"/>
    <s v="ORI"/>
    <x v="0"/>
    <s v="RM"/>
    <x v="0"/>
    <x v="0"/>
    <x v="0"/>
    <x v="0"/>
    <x v="0"/>
    <x v="0"/>
    <x v="0"/>
    <x v="1"/>
    <x v="0"/>
    <x v="0"/>
    <x v="0"/>
    <s v="Requalificação Urbana e Ambiental  de Manguinho"/>
    <x v="0"/>
    <x v="0"/>
    <x v="0"/>
    <x v="0"/>
    <x v="1"/>
    <x v="0"/>
    <x v="0"/>
    <s v="000000"/>
    <x v="0"/>
    <x v="0"/>
    <x v="0"/>
    <x v="0"/>
    <s v="Pagamento a favor da Empresa Transporte Comércio Miranda Semedo, referente a aluguer de transporte,para trabalhos de limpeza, carga e descarga de pedras, paralelos e terras em manguinho,conforme fatura e proposta em anexo."/>
  </r>
  <r>
    <x v="1"/>
    <n v="0"/>
    <n v="0"/>
    <n v="0"/>
    <n v="8500"/>
    <x v="4694"/>
    <x v="0"/>
    <x v="1"/>
    <x v="0"/>
    <s v="03.16.15"/>
    <x v="6"/>
    <x v="0"/>
    <x v="5"/>
    <s v="Direção Financeira"/>
    <s v="03.16.15"/>
    <s v="Direção Financeira"/>
    <s v="03.16.15"/>
    <x v="55"/>
    <x v="0"/>
    <x v="1"/>
    <x v="5"/>
    <x v="0"/>
    <x v="0"/>
    <x v="2"/>
    <x v="0"/>
    <x v="0"/>
    <s v="2022-04-19"/>
    <x v="0"/>
    <n v="8500"/>
    <x v="0"/>
    <m/>
    <x v="0"/>
    <m/>
    <x v="561"/>
    <n v="100477332"/>
    <x v="0"/>
    <x v="0"/>
    <s v="Direção Financeira"/>
    <s v="ORI"/>
    <x v="0"/>
    <m/>
    <x v="0"/>
    <x v="0"/>
    <x v="0"/>
    <x v="0"/>
    <x v="0"/>
    <x v="0"/>
    <x v="0"/>
    <x v="0"/>
    <x v="0"/>
    <x v="0"/>
    <x v="0"/>
    <s v="Direção Financeira"/>
    <x v="0"/>
    <x v="0"/>
    <x v="0"/>
    <x v="0"/>
    <x v="0"/>
    <x v="0"/>
    <x v="0"/>
    <s v="000000"/>
    <x v="0"/>
    <x v="0"/>
    <x v="0"/>
    <x v="0"/>
    <s v="Pagamento a favor do Sr. Adalberto Monteiro Veiga, pelos trabalhos investidos de Retoque Porta e Elevador de Vidro da Cabine lado Condutor e Mao de Obra nos serviço Viatura Galucho 280 ST-27-RU, conforme proposta em anexo."/>
  </r>
  <r>
    <x v="1"/>
    <n v="0"/>
    <n v="0"/>
    <n v="0"/>
    <n v="3750"/>
    <x v="4699"/>
    <x v="0"/>
    <x v="1"/>
    <x v="0"/>
    <s v="03.16.15"/>
    <x v="6"/>
    <x v="0"/>
    <x v="5"/>
    <s v="Direção Financeira"/>
    <s v="03.16.15"/>
    <s v="Direção Financeira"/>
    <s v="03.16.15"/>
    <x v="77"/>
    <x v="0"/>
    <x v="1"/>
    <x v="1"/>
    <x v="0"/>
    <x v="0"/>
    <x v="2"/>
    <x v="0"/>
    <x v="4"/>
    <s v="2022-01-06"/>
    <x v="1"/>
    <n v="3750"/>
    <x v="0"/>
    <m/>
    <x v="0"/>
    <m/>
    <x v="7"/>
    <n v="100391565"/>
    <x v="0"/>
    <x v="0"/>
    <s v="Direção Financeira"/>
    <s v="ORI"/>
    <x v="0"/>
    <m/>
    <x v="0"/>
    <x v="0"/>
    <x v="0"/>
    <x v="0"/>
    <x v="0"/>
    <x v="0"/>
    <x v="0"/>
    <x v="0"/>
    <x v="0"/>
    <x v="0"/>
    <x v="0"/>
    <s v="Direção Financeira"/>
    <x v="0"/>
    <x v="0"/>
    <x v="0"/>
    <x v="0"/>
    <x v="0"/>
    <x v="0"/>
    <x v="0"/>
    <s v="000027"/>
    <x v="0"/>
    <x v="0"/>
    <x v="0"/>
    <x v="0"/>
    <s v="Pagamento a favor INCV, referente a aquisição de cadernetas de cobrança de recitas, conforme documento em anexo."/>
  </r>
  <r>
    <x v="1"/>
    <n v="0"/>
    <n v="0"/>
    <n v="0"/>
    <n v="948"/>
    <x v="4700"/>
    <x v="0"/>
    <x v="1"/>
    <x v="0"/>
    <s v="01.25.05.10"/>
    <x v="5"/>
    <x v="4"/>
    <x v="4"/>
    <s v="Saúde"/>
    <s v="01.25.05"/>
    <s v="Saúde"/>
    <s v="01.25.05"/>
    <x v="5"/>
    <x v="0"/>
    <x v="4"/>
    <x v="3"/>
    <x v="0"/>
    <x v="1"/>
    <x v="2"/>
    <x v="0"/>
    <x v="4"/>
    <s v="2022-01-21"/>
    <x v="1"/>
    <n v="948"/>
    <x v="0"/>
    <m/>
    <x v="0"/>
    <m/>
    <x v="5"/>
    <n v="100476920"/>
    <x v="0"/>
    <x v="0"/>
    <s v="Assistencia social"/>
    <s v="ORI"/>
    <x v="0"/>
    <m/>
    <x v="0"/>
    <x v="0"/>
    <x v="0"/>
    <x v="0"/>
    <x v="0"/>
    <x v="0"/>
    <x v="0"/>
    <x v="1"/>
    <x v="0"/>
    <x v="0"/>
    <x v="0"/>
    <s v="Assistencia social"/>
    <x v="0"/>
    <x v="0"/>
    <x v="0"/>
    <x v="0"/>
    <x v="1"/>
    <x v="0"/>
    <x v="0"/>
    <s v="000000"/>
    <x v="0"/>
    <x v="0"/>
    <x v="0"/>
    <x v="0"/>
    <s v="Pagamento a favor a empresa Felisberto Carvalho Auto, referente a aquisição gás butano da Sr. Maria Monteiro, conforme documento em anexo. "/>
  </r>
  <r>
    <x v="1"/>
    <n v="0"/>
    <n v="0"/>
    <n v="0"/>
    <n v="5230"/>
    <x v="4701"/>
    <x v="0"/>
    <x v="0"/>
    <x v="0"/>
    <s v="03.03.10"/>
    <x v="0"/>
    <x v="0"/>
    <x v="0"/>
    <s v="Receitas Da Câmara"/>
    <s v="03.03.10"/>
    <s v="Receitas Da Câmara"/>
    <s v="03.03.10"/>
    <x v="37"/>
    <x v="0"/>
    <x v="5"/>
    <x v="4"/>
    <x v="0"/>
    <x v="0"/>
    <x v="0"/>
    <x v="0"/>
    <x v="4"/>
    <s v="2022-01-17"/>
    <x v="1"/>
    <n v="5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4702"/>
    <x v="0"/>
    <x v="0"/>
    <x v="0"/>
    <s v="03.03.10"/>
    <x v="0"/>
    <x v="0"/>
    <x v="0"/>
    <s v="Receitas Da Câmara"/>
    <s v="03.03.10"/>
    <s v="Receitas Da Câmara"/>
    <s v="03.03.10"/>
    <x v="52"/>
    <x v="0"/>
    <x v="5"/>
    <x v="4"/>
    <x v="0"/>
    <x v="0"/>
    <x v="0"/>
    <x v="0"/>
    <x v="4"/>
    <s v="2022-01-17"/>
    <x v="1"/>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4703"/>
    <x v="0"/>
    <x v="0"/>
    <x v="0"/>
    <s v="03.03.10"/>
    <x v="0"/>
    <x v="0"/>
    <x v="0"/>
    <s v="Receitas Da Câmara"/>
    <s v="03.03.10"/>
    <s v="Receitas Da Câmara"/>
    <s v="03.03.10"/>
    <x v="36"/>
    <x v="0"/>
    <x v="5"/>
    <x v="4"/>
    <x v="0"/>
    <x v="0"/>
    <x v="0"/>
    <x v="0"/>
    <x v="4"/>
    <s v="2022-01-17"/>
    <x v="1"/>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5"/>
    <x v="4704"/>
    <x v="0"/>
    <x v="0"/>
    <x v="0"/>
    <s v="03.03.10"/>
    <x v="0"/>
    <x v="0"/>
    <x v="0"/>
    <s v="Receitas Da Câmara"/>
    <s v="03.03.10"/>
    <s v="Receitas Da Câmara"/>
    <s v="03.03.10"/>
    <x v="66"/>
    <x v="0"/>
    <x v="5"/>
    <x v="12"/>
    <x v="0"/>
    <x v="0"/>
    <x v="0"/>
    <x v="0"/>
    <x v="4"/>
    <s v="2022-01-17"/>
    <x v="1"/>
    <n v="2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904"/>
    <x v="4705"/>
    <x v="0"/>
    <x v="0"/>
    <x v="0"/>
    <s v="03.03.10"/>
    <x v="0"/>
    <x v="0"/>
    <x v="0"/>
    <s v="Receitas Da Câmara"/>
    <s v="03.03.10"/>
    <s v="Receitas Da Câmara"/>
    <s v="03.03.10"/>
    <x v="38"/>
    <x v="0"/>
    <x v="1"/>
    <x v="1"/>
    <x v="0"/>
    <x v="0"/>
    <x v="0"/>
    <x v="0"/>
    <x v="4"/>
    <s v="2022-01-17"/>
    <x v="1"/>
    <n v="7890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4706"/>
    <x v="0"/>
    <x v="0"/>
    <x v="0"/>
    <s v="03.03.10"/>
    <x v="0"/>
    <x v="0"/>
    <x v="0"/>
    <s v="Receitas Da Câmara"/>
    <s v="03.03.10"/>
    <s v="Receitas Da Câmara"/>
    <s v="03.03.10"/>
    <x v="42"/>
    <x v="0"/>
    <x v="5"/>
    <x v="12"/>
    <x v="0"/>
    <x v="0"/>
    <x v="0"/>
    <x v="0"/>
    <x v="4"/>
    <s v="2022-01-17"/>
    <x v="1"/>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955"/>
    <x v="4707"/>
    <x v="0"/>
    <x v="0"/>
    <x v="0"/>
    <s v="03.03.10"/>
    <x v="0"/>
    <x v="0"/>
    <x v="0"/>
    <s v="Receitas Da Câmara"/>
    <s v="03.03.10"/>
    <s v="Receitas Da Câmara"/>
    <s v="03.03.10"/>
    <x v="35"/>
    <x v="0"/>
    <x v="1"/>
    <x v="11"/>
    <x v="0"/>
    <x v="0"/>
    <x v="0"/>
    <x v="0"/>
    <x v="4"/>
    <s v="2022-01-17"/>
    <x v="1"/>
    <n v="229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9"/>
    <x v="4708"/>
    <x v="0"/>
    <x v="0"/>
    <x v="0"/>
    <s v="03.03.10"/>
    <x v="0"/>
    <x v="0"/>
    <x v="0"/>
    <s v="Receitas Da Câmara"/>
    <s v="03.03.10"/>
    <s v="Receitas Da Câmara"/>
    <s v="03.03.10"/>
    <x v="65"/>
    <x v="0"/>
    <x v="5"/>
    <x v="12"/>
    <x v="0"/>
    <x v="0"/>
    <x v="0"/>
    <x v="0"/>
    <x v="4"/>
    <s v="2022-01-17"/>
    <x v="1"/>
    <n v="8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0"/>
    <x v="4709"/>
    <x v="0"/>
    <x v="0"/>
    <x v="0"/>
    <s v="03.03.10"/>
    <x v="0"/>
    <x v="0"/>
    <x v="0"/>
    <s v="Receitas Da Câmara"/>
    <s v="03.03.10"/>
    <s v="Receitas Da Câmara"/>
    <s v="03.03.10"/>
    <x v="39"/>
    <x v="0"/>
    <x v="5"/>
    <x v="4"/>
    <x v="0"/>
    <x v="0"/>
    <x v="0"/>
    <x v="0"/>
    <x v="4"/>
    <s v="2022-01-17"/>
    <x v="1"/>
    <n v="2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4710"/>
    <x v="0"/>
    <x v="0"/>
    <x v="0"/>
    <s v="03.03.10"/>
    <x v="0"/>
    <x v="0"/>
    <x v="0"/>
    <s v="Receitas Da Câmara"/>
    <s v="03.03.10"/>
    <s v="Receitas Da Câmara"/>
    <s v="03.03.10"/>
    <x v="6"/>
    <x v="0"/>
    <x v="5"/>
    <x v="4"/>
    <x v="0"/>
    <x v="0"/>
    <x v="0"/>
    <x v="0"/>
    <x v="4"/>
    <s v="2022-01-17"/>
    <x v="1"/>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00"/>
    <x v="4711"/>
    <x v="0"/>
    <x v="0"/>
    <x v="0"/>
    <s v="03.03.10"/>
    <x v="0"/>
    <x v="0"/>
    <x v="0"/>
    <s v="Receitas Da Câmara"/>
    <s v="03.03.10"/>
    <s v="Receitas Da Câmara"/>
    <s v="03.03.10"/>
    <x v="35"/>
    <x v="0"/>
    <x v="1"/>
    <x v="11"/>
    <x v="0"/>
    <x v="0"/>
    <x v="0"/>
    <x v="0"/>
    <x v="4"/>
    <s v="2022-01-19"/>
    <x v="1"/>
    <n v="6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4712"/>
    <x v="0"/>
    <x v="0"/>
    <x v="0"/>
    <s v="03.03.10"/>
    <x v="0"/>
    <x v="0"/>
    <x v="0"/>
    <s v="Receitas Da Câmara"/>
    <s v="03.03.10"/>
    <s v="Receitas Da Câmara"/>
    <s v="03.03.10"/>
    <x v="36"/>
    <x v="0"/>
    <x v="5"/>
    <x v="4"/>
    <x v="0"/>
    <x v="0"/>
    <x v="0"/>
    <x v="0"/>
    <x v="4"/>
    <s v="2022-01-19"/>
    <x v="1"/>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4713"/>
    <x v="0"/>
    <x v="0"/>
    <x v="0"/>
    <s v="03.03.10"/>
    <x v="0"/>
    <x v="0"/>
    <x v="0"/>
    <s v="Receitas Da Câmara"/>
    <s v="03.03.10"/>
    <s v="Receitas Da Câmara"/>
    <s v="03.03.10"/>
    <x v="39"/>
    <x v="0"/>
    <x v="5"/>
    <x v="4"/>
    <x v="0"/>
    <x v="0"/>
    <x v="0"/>
    <x v="0"/>
    <x v="4"/>
    <s v="2022-01-19"/>
    <x v="1"/>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
    <x v="4714"/>
    <x v="0"/>
    <x v="0"/>
    <x v="0"/>
    <s v="03.03.10"/>
    <x v="0"/>
    <x v="0"/>
    <x v="0"/>
    <s v="Receitas Da Câmara"/>
    <s v="03.03.10"/>
    <s v="Receitas Da Câmara"/>
    <s v="03.03.10"/>
    <x v="65"/>
    <x v="0"/>
    <x v="5"/>
    <x v="12"/>
    <x v="0"/>
    <x v="0"/>
    <x v="0"/>
    <x v="0"/>
    <x v="4"/>
    <s v="2022-01-19"/>
    <x v="1"/>
    <n v="4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4715"/>
    <x v="0"/>
    <x v="0"/>
    <x v="0"/>
    <s v="03.03.10"/>
    <x v="0"/>
    <x v="0"/>
    <x v="0"/>
    <s v="Receitas Da Câmara"/>
    <s v="03.03.10"/>
    <s v="Receitas Da Câmara"/>
    <s v="03.03.10"/>
    <x v="49"/>
    <x v="0"/>
    <x v="1"/>
    <x v="11"/>
    <x v="0"/>
    <x v="0"/>
    <x v="0"/>
    <x v="0"/>
    <x v="4"/>
    <s v="2022-01-19"/>
    <x v="1"/>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600"/>
    <x v="4716"/>
    <x v="0"/>
    <x v="0"/>
    <x v="0"/>
    <s v="03.03.10"/>
    <x v="0"/>
    <x v="0"/>
    <x v="0"/>
    <s v="Receitas Da Câmara"/>
    <s v="03.03.10"/>
    <s v="Receitas Da Câmara"/>
    <s v="03.03.10"/>
    <x v="44"/>
    <x v="0"/>
    <x v="5"/>
    <x v="4"/>
    <x v="0"/>
    <x v="0"/>
    <x v="0"/>
    <x v="0"/>
    <x v="4"/>
    <s v="2022-01-19"/>
    <x v="1"/>
    <n v="15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31"/>
    <x v="4717"/>
    <x v="0"/>
    <x v="0"/>
    <x v="0"/>
    <s v="03.03.10"/>
    <x v="0"/>
    <x v="0"/>
    <x v="0"/>
    <s v="Receitas Da Câmara"/>
    <s v="03.03.10"/>
    <s v="Receitas Da Câmara"/>
    <s v="03.03.10"/>
    <x v="38"/>
    <x v="0"/>
    <x v="1"/>
    <x v="1"/>
    <x v="0"/>
    <x v="0"/>
    <x v="0"/>
    <x v="0"/>
    <x v="4"/>
    <s v="2022-01-19"/>
    <x v="1"/>
    <n v="3203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2"/>
    <x v="4718"/>
    <x v="0"/>
    <x v="0"/>
    <x v="0"/>
    <s v="03.03.10"/>
    <x v="0"/>
    <x v="0"/>
    <x v="0"/>
    <s v="Receitas Da Câmara"/>
    <s v="03.03.10"/>
    <s v="Receitas Da Câmara"/>
    <s v="03.03.10"/>
    <x v="66"/>
    <x v="0"/>
    <x v="5"/>
    <x v="12"/>
    <x v="0"/>
    <x v="0"/>
    <x v="0"/>
    <x v="0"/>
    <x v="4"/>
    <s v="2022-01-19"/>
    <x v="1"/>
    <n v="11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4719"/>
    <x v="0"/>
    <x v="0"/>
    <x v="0"/>
    <s v="03.03.10"/>
    <x v="0"/>
    <x v="0"/>
    <x v="0"/>
    <s v="Receitas Da Câmara"/>
    <s v="03.03.10"/>
    <s v="Receitas Da Câmara"/>
    <s v="03.03.10"/>
    <x v="50"/>
    <x v="0"/>
    <x v="5"/>
    <x v="4"/>
    <x v="0"/>
    <x v="0"/>
    <x v="0"/>
    <x v="0"/>
    <x v="4"/>
    <s v="2022-01-19"/>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0"/>
    <x v="4720"/>
    <x v="0"/>
    <x v="0"/>
    <x v="0"/>
    <s v="03.03.10"/>
    <x v="0"/>
    <x v="0"/>
    <x v="0"/>
    <s v="Receitas Da Câmara"/>
    <s v="03.03.10"/>
    <s v="Receitas Da Câmara"/>
    <s v="03.03.10"/>
    <x v="41"/>
    <x v="0"/>
    <x v="5"/>
    <x v="4"/>
    <x v="0"/>
    <x v="0"/>
    <x v="0"/>
    <x v="0"/>
    <x v="4"/>
    <s v="2022-01-19"/>
    <x v="1"/>
    <n v="1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4721"/>
    <x v="0"/>
    <x v="0"/>
    <x v="0"/>
    <s v="03.03.10"/>
    <x v="0"/>
    <x v="0"/>
    <x v="0"/>
    <s v="Receitas Da Câmara"/>
    <s v="03.03.10"/>
    <s v="Receitas Da Câmara"/>
    <s v="03.03.10"/>
    <x v="48"/>
    <x v="0"/>
    <x v="5"/>
    <x v="4"/>
    <x v="0"/>
    <x v="0"/>
    <x v="0"/>
    <x v="0"/>
    <x v="4"/>
    <s v="2022-01-19"/>
    <x v="1"/>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70"/>
    <x v="4722"/>
    <x v="0"/>
    <x v="0"/>
    <x v="0"/>
    <s v="03.03.10"/>
    <x v="0"/>
    <x v="0"/>
    <x v="0"/>
    <s v="Receitas Da Câmara"/>
    <s v="03.03.10"/>
    <s v="Receitas Da Câmara"/>
    <s v="03.03.10"/>
    <x v="34"/>
    <x v="0"/>
    <x v="5"/>
    <x v="4"/>
    <x v="0"/>
    <x v="0"/>
    <x v="0"/>
    <x v="0"/>
    <x v="4"/>
    <s v="2022-01-19"/>
    <x v="1"/>
    <n v="34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80"/>
    <x v="4723"/>
    <x v="0"/>
    <x v="0"/>
    <x v="0"/>
    <s v="03.03.10"/>
    <x v="0"/>
    <x v="0"/>
    <x v="0"/>
    <s v="Receitas Da Câmara"/>
    <s v="03.03.10"/>
    <s v="Receitas Da Câmara"/>
    <s v="03.03.10"/>
    <x v="37"/>
    <x v="0"/>
    <x v="5"/>
    <x v="4"/>
    <x v="0"/>
    <x v="0"/>
    <x v="0"/>
    <x v="0"/>
    <x v="4"/>
    <s v="2022-01-19"/>
    <x v="1"/>
    <n v="2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751"/>
    <x v="4724"/>
    <x v="0"/>
    <x v="0"/>
    <x v="0"/>
    <s v="03.03.10"/>
    <x v="0"/>
    <x v="0"/>
    <x v="0"/>
    <s v="Receitas Da Câmara"/>
    <s v="03.03.10"/>
    <s v="Receitas Da Câmara"/>
    <s v="03.03.10"/>
    <x v="38"/>
    <x v="0"/>
    <x v="1"/>
    <x v="1"/>
    <x v="0"/>
    <x v="0"/>
    <x v="0"/>
    <x v="0"/>
    <x v="4"/>
    <s v="2022-01-21"/>
    <x v="1"/>
    <n v="1375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20"/>
    <x v="4725"/>
    <x v="0"/>
    <x v="0"/>
    <x v="0"/>
    <s v="03.03.10"/>
    <x v="0"/>
    <x v="0"/>
    <x v="0"/>
    <s v="Receitas Da Câmara"/>
    <s v="03.03.10"/>
    <s v="Receitas Da Câmara"/>
    <s v="03.03.10"/>
    <x v="37"/>
    <x v="0"/>
    <x v="5"/>
    <x v="4"/>
    <x v="0"/>
    <x v="0"/>
    <x v="0"/>
    <x v="0"/>
    <x v="4"/>
    <s v="2022-01-21"/>
    <x v="1"/>
    <n v="4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
    <x v="4726"/>
    <x v="0"/>
    <x v="0"/>
    <x v="0"/>
    <s v="03.03.10"/>
    <x v="0"/>
    <x v="0"/>
    <x v="0"/>
    <s v="Receitas Da Câmara"/>
    <s v="03.03.10"/>
    <s v="Receitas Da Câmara"/>
    <s v="03.03.10"/>
    <x v="65"/>
    <x v="0"/>
    <x v="5"/>
    <x v="12"/>
    <x v="0"/>
    <x v="0"/>
    <x v="0"/>
    <x v="0"/>
    <x v="4"/>
    <s v="2022-01-21"/>
    <x v="1"/>
    <n v="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200"/>
    <x v="4727"/>
    <x v="0"/>
    <x v="0"/>
    <x v="0"/>
    <s v="03.03.10"/>
    <x v="0"/>
    <x v="0"/>
    <x v="0"/>
    <s v="Receitas Da Câmara"/>
    <s v="03.03.10"/>
    <s v="Receitas Da Câmara"/>
    <s v="03.03.10"/>
    <x v="41"/>
    <x v="0"/>
    <x v="5"/>
    <x v="4"/>
    <x v="0"/>
    <x v="0"/>
    <x v="0"/>
    <x v="0"/>
    <x v="4"/>
    <s v="2022-01-21"/>
    <x v="1"/>
    <n v="10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20"/>
    <x v="4728"/>
    <x v="0"/>
    <x v="0"/>
    <x v="0"/>
    <s v="03.03.10"/>
    <x v="0"/>
    <x v="0"/>
    <x v="0"/>
    <s v="Receitas Da Câmara"/>
    <s v="03.03.10"/>
    <s v="Receitas Da Câmara"/>
    <s v="03.03.10"/>
    <x v="34"/>
    <x v="0"/>
    <x v="5"/>
    <x v="4"/>
    <x v="0"/>
    <x v="0"/>
    <x v="0"/>
    <x v="0"/>
    <x v="4"/>
    <s v="2022-01-21"/>
    <x v="1"/>
    <n v="5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6"/>
    <x v="4729"/>
    <x v="0"/>
    <x v="0"/>
    <x v="0"/>
    <s v="03.03.10"/>
    <x v="0"/>
    <x v="0"/>
    <x v="0"/>
    <s v="Receitas Da Câmara"/>
    <s v="03.03.10"/>
    <s v="Receitas Da Câmara"/>
    <s v="03.03.10"/>
    <x v="66"/>
    <x v="0"/>
    <x v="5"/>
    <x v="12"/>
    <x v="0"/>
    <x v="0"/>
    <x v="0"/>
    <x v="0"/>
    <x v="4"/>
    <s v="2022-01-21"/>
    <x v="1"/>
    <n v="1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000"/>
    <x v="4730"/>
    <x v="0"/>
    <x v="0"/>
    <x v="0"/>
    <s v="03.03.10"/>
    <x v="0"/>
    <x v="0"/>
    <x v="0"/>
    <s v="Receitas Da Câmara"/>
    <s v="03.03.10"/>
    <s v="Receitas Da Câmara"/>
    <s v="03.03.10"/>
    <x v="35"/>
    <x v="0"/>
    <x v="1"/>
    <x v="11"/>
    <x v="0"/>
    <x v="0"/>
    <x v="0"/>
    <x v="0"/>
    <x v="4"/>
    <s v="2022-01-21"/>
    <x v="1"/>
    <n v="3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4731"/>
    <x v="0"/>
    <x v="0"/>
    <x v="0"/>
    <s v="03.03.10"/>
    <x v="0"/>
    <x v="0"/>
    <x v="0"/>
    <s v="Receitas Da Câmara"/>
    <s v="03.03.10"/>
    <s v="Receitas Da Câmara"/>
    <s v="03.03.10"/>
    <x v="36"/>
    <x v="0"/>
    <x v="5"/>
    <x v="4"/>
    <x v="0"/>
    <x v="0"/>
    <x v="0"/>
    <x v="0"/>
    <x v="4"/>
    <s v="2022-01-21"/>
    <x v="1"/>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4732"/>
    <x v="0"/>
    <x v="0"/>
    <x v="0"/>
    <s v="03.03.10"/>
    <x v="0"/>
    <x v="0"/>
    <x v="0"/>
    <s v="Receitas Da Câmara"/>
    <s v="03.03.10"/>
    <s v="Receitas Da Câmara"/>
    <s v="03.03.10"/>
    <x v="39"/>
    <x v="0"/>
    <x v="5"/>
    <x v="4"/>
    <x v="0"/>
    <x v="0"/>
    <x v="0"/>
    <x v="0"/>
    <x v="4"/>
    <s v="2022-01-21"/>
    <x v="1"/>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4733"/>
    <x v="0"/>
    <x v="0"/>
    <x v="0"/>
    <s v="03.03.10"/>
    <x v="0"/>
    <x v="0"/>
    <x v="0"/>
    <s v="Receitas Da Câmara"/>
    <s v="03.03.10"/>
    <s v="Receitas Da Câmara"/>
    <s v="03.03.10"/>
    <x v="40"/>
    <x v="0"/>
    <x v="5"/>
    <x v="4"/>
    <x v="0"/>
    <x v="0"/>
    <x v="0"/>
    <x v="0"/>
    <x v="4"/>
    <s v="2022-01-21"/>
    <x v="1"/>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70"/>
    <x v="4734"/>
    <x v="0"/>
    <x v="0"/>
    <x v="0"/>
    <s v="03.03.10"/>
    <x v="0"/>
    <x v="0"/>
    <x v="0"/>
    <s v="Receitas Da Câmara"/>
    <s v="03.03.10"/>
    <s v="Receitas Da Câmara"/>
    <s v="03.03.10"/>
    <x v="44"/>
    <x v="0"/>
    <x v="5"/>
    <x v="4"/>
    <x v="0"/>
    <x v="0"/>
    <x v="0"/>
    <x v="0"/>
    <x v="4"/>
    <s v="2022-01-21"/>
    <x v="1"/>
    <n v="36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4735"/>
    <x v="0"/>
    <x v="0"/>
    <x v="0"/>
    <s v="03.03.10"/>
    <x v="0"/>
    <x v="0"/>
    <x v="0"/>
    <s v="Receitas Da Câmara"/>
    <s v="03.03.10"/>
    <s v="Receitas Da Câmara"/>
    <s v="03.03.10"/>
    <x v="42"/>
    <x v="0"/>
    <x v="5"/>
    <x v="12"/>
    <x v="0"/>
    <x v="0"/>
    <x v="0"/>
    <x v="0"/>
    <x v="4"/>
    <s v="2022-01-21"/>
    <x v="1"/>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60"/>
    <x v="4736"/>
    <x v="0"/>
    <x v="0"/>
    <x v="0"/>
    <s v="03.03.10"/>
    <x v="0"/>
    <x v="0"/>
    <x v="0"/>
    <s v="Receitas Da Câmara"/>
    <s v="03.03.10"/>
    <s v="Receitas Da Câmara"/>
    <s v="03.03.10"/>
    <x v="40"/>
    <x v="0"/>
    <x v="5"/>
    <x v="4"/>
    <x v="0"/>
    <x v="0"/>
    <x v="0"/>
    <x v="0"/>
    <x v="4"/>
    <s v="2022-01-26"/>
    <x v="1"/>
    <n v="12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50"/>
    <x v="4737"/>
    <x v="0"/>
    <x v="0"/>
    <x v="0"/>
    <s v="03.03.10"/>
    <x v="0"/>
    <x v="0"/>
    <x v="0"/>
    <s v="Receitas Da Câmara"/>
    <s v="03.03.10"/>
    <s v="Receitas Da Câmara"/>
    <s v="03.03.10"/>
    <x v="34"/>
    <x v="0"/>
    <x v="5"/>
    <x v="4"/>
    <x v="0"/>
    <x v="0"/>
    <x v="0"/>
    <x v="0"/>
    <x v="4"/>
    <s v="2022-01-26"/>
    <x v="1"/>
    <n v="3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
    <x v="4738"/>
    <x v="0"/>
    <x v="0"/>
    <x v="0"/>
    <s v="03.03.10"/>
    <x v="0"/>
    <x v="0"/>
    <x v="0"/>
    <s v="Receitas Da Câmara"/>
    <s v="03.03.10"/>
    <s v="Receitas Da Câmara"/>
    <s v="03.03.10"/>
    <x v="66"/>
    <x v="0"/>
    <x v="5"/>
    <x v="12"/>
    <x v="0"/>
    <x v="0"/>
    <x v="0"/>
    <x v="0"/>
    <x v="4"/>
    <s v="2022-01-26"/>
    <x v="1"/>
    <n v="6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50"/>
    <x v="4739"/>
    <x v="0"/>
    <x v="0"/>
    <x v="0"/>
    <s v="03.03.10"/>
    <x v="0"/>
    <x v="0"/>
    <x v="0"/>
    <s v="Receitas Da Câmara"/>
    <s v="03.03.10"/>
    <s v="Receitas Da Câmara"/>
    <s v="03.03.10"/>
    <x v="37"/>
    <x v="0"/>
    <x v="5"/>
    <x v="4"/>
    <x v="0"/>
    <x v="0"/>
    <x v="0"/>
    <x v="0"/>
    <x v="4"/>
    <s v="2022-01-26"/>
    <x v="1"/>
    <n v="4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
    <x v="4740"/>
    <x v="0"/>
    <x v="0"/>
    <x v="0"/>
    <s v="03.03.10"/>
    <x v="0"/>
    <x v="0"/>
    <x v="0"/>
    <s v="Receitas Da Câmara"/>
    <s v="03.03.10"/>
    <s v="Receitas Da Câmara"/>
    <s v="03.03.10"/>
    <x v="65"/>
    <x v="0"/>
    <x v="5"/>
    <x v="12"/>
    <x v="0"/>
    <x v="0"/>
    <x v="0"/>
    <x v="0"/>
    <x v="4"/>
    <s v="2022-01-26"/>
    <x v="1"/>
    <n v="2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4741"/>
    <x v="0"/>
    <x v="0"/>
    <x v="0"/>
    <s v="03.03.10"/>
    <x v="0"/>
    <x v="0"/>
    <x v="0"/>
    <s v="Receitas Da Câmara"/>
    <s v="03.03.10"/>
    <s v="Receitas Da Câmara"/>
    <s v="03.03.10"/>
    <x v="35"/>
    <x v="0"/>
    <x v="1"/>
    <x v="11"/>
    <x v="0"/>
    <x v="0"/>
    <x v="0"/>
    <x v="0"/>
    <x v="4"/>
    <s v="2022-01-26"/>
    <x v="1"/>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4742"/>
    <x v="0"/>
    <x v="0"/>
    <x v="0"/>
    <s v="03.03.10"/>
    <x v="0"/>
    <x v="0"/>
    <x v="0"/>
    <s v="Receitas Da Câmara"/>
    <s v="03.03.10"/>
    <s v="Receitas Da Câmara"/>
    <s v="03.03.10"/>
    <x v="36"/>
    <x v="0"/>
    <x v="5"/>
    <x v="4"/>
    <x v="0"/>
    <x v="0"/>
    <x v="0"/>
    <x v="0"/>
    <x v="4"/>
    <s v="2022-01-26"/>
    <x v="1"/>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80"/>
    <x v="4743"/>
    <x v="0"/>
    <x v="0"/>
    <x v="0"/>
    <s v="03.03.10"/>
    <x v="0"/>
    <x v="0"/>
    <x v="0"/>
    <s v="Receitas Da Câmara"/>
    <s v="03.03.10"/>
    <s v="Receitas Da Câmara"/>
    <s v="03.03.10"/>
    <x v="39"/>
    <x v="0"/>
    <x v="5"/>
    <x v="4"/>
    <x v="0"/>
    <x v="0"/>
    <x v="0"/>
    <x v="0"/>
    <x v="4"/>
    <s v="2022-01-26"/>
    <x v="1"/>
    <n v="1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0"/>
    <x v="4744"/>
    <x v="0"/>
    <x v="0"/>
    <x v="0"/>
    <s v="03.03.10"/>
    <x v="0"/>
    <x v="0"/>
    <x v="0"/>
    <s v="Receitas Da Câmara"/>
    <s v="03.03.10"/>
    <s v="Receitas Da Câmara"/>
    <s v="03.03.10"/>
    <x v="41"/>
    <x v="0"/>
    <x v="5"/>
    <x v="4"/>
    <x v="0"/>
    <x v="0"/>
    <x v="0"/>
    <x v="0"/>
    <x v="4"/>
    <s v="2022-01-26"/>
    <x v="1"/>
    <n v="1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85"/>
    <x v="4745"/>
    <x v="0"/>
    <x v="0"/>
    <x v="0"/>
    <s v="03.03.10"/>
    <x v="0"/>
    <x v="0"/>
    <x v="0"/>
    <s v="Receitas Da Câmara"/>
    <s v="03.03.10"/>
    <s v="Receitas Da Câmara"/>
    <s v="03.03.10"/>
    <x v="38"/>
    <x v="0"/>
    <x v="1"/>
    <x v="1"/>
    <x v="0"/>
    <x v="0"/>
    <x v="0"/>
    <x v="0"/>
    <x v="4"/>
    <s v="2022-01-26"/>
    <x v="1"/>
    <n v="90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4746"/>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72"/>
    <x v="0"/>
    <x v="0"/>
    <x v="1"/>
    <x v="0"/>
    <s v="Pagamento a favor da sra. Andresa Sanches, pela prestação de serviço de limpeza urbana, referente a mês de fevereiro de 2022, conforme justificativo "/>
  </r>
  <r>
    <x v="1"/>
    <n v="0"/>
    <n v="0"/>
    <n v="0"/>
    <n v="13030"/>
    <x v="4746"/>
    <x v="0"/>
    <x v="1"/>
    <x v="0"/>
    <s v="01.27.02.11"/>
    <x v="14"/>
    <x v="2"/>
    <x v="2"/>
    <s v="Saneamento básico"/>
    <s v="01.27.02"/>
    <s v="Saneamento básico"/>
    <s v="01.27.02"/>
    <x v="4"/>
    <x v="0"/>
    <x v="3"/>
    <x v="2"/>
    <x v="0"/>
    <x v="1"/>
    <x v="2"/>
    <x v="0"/>
    <x v="5"/>
    <s v="2022-02-22"/>
    <x v="1"/>
    <n v="13030"/>
    <x v="0"/>
    <m/>
    <x v="0"/>
    <m/>
    <x v="147"/>
    <n v="100478579"/>
    <x v="0"/>
    <x v="0"/>
    <s v="Reforço do saneamento básico"/>
    <s v="ORI"/>
    <x v="0"/>
    <m/>
    <x v="0"/>
    <x v="0"/>
    <x v="0"/>
    <x v="0"/>
    <x v="0"/>
    <x v="0"/>
    <x v="0"/>
    <x v="1"/>
    <x v="0"/>
    <x v="0"/>
    <x v="0"/>
    <s v="Reforço do saneamento básico"/>
    <x v="0"/>
    <x v="0"/>
    <x v="0"/>
    <x v="0"/>
    <x v="1"/>
    <x v="0"/>
    <x v="0"/>
    <s v="000372"/>
    <x v="0"/>
    <x v="0"/>
    <x v="0"/>
    <x v="0"/>
    <s v="Pagamento a favor da sra. Andresa Sanches, pela prestação de serviço de limpeza urbana, referente a mês de fevereiro de 2022, conforme justificativo "/>
  </r>
  <r>
    <x v="1"/>
    <n v="0"/>
    <n v="0"/>
    <n v="0"/>
    <n v="2300"/>
    <x v="4747"/>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64"/>
    <x v="0"/>
    <x v="0"/>
    <x v="1"/>
    <x v="0"/>
    <s v="Pagamento a favor do Srª. Hirondina Furtado, pela prestação de serviço, na limpeza urbana, referente a mês de fevereiro 2022, conforme anexo"/>
  </r>
  <r>
    <x v="1"/>
    <n v="0"/>
    <n v="0"/>
    <n v="0"/>
    <n v="13030"/>
    <x v="4747"/>
    <x v="0"/>
    <x v="1"/>
    <x v="0"/>
    <s v="01.27.02.11"/>
    <x v="14"/>
    <x v="2"/>
    <x v="2"/>
    <s v="Saneamento básico"/>
    <s v="01.27.02"/>
    <s v="Saneamento básico"/>
    <s v="01.27.02"/>
    <x v="4"/>
    <x v="0"/>
    <x v="3"/>
    <x v="2"/>
    <x v="0"/>
    <x v="1"/>
    <x v="2"/>
    <x v="0"/>
    <x v="5"/>
    <s v="2022-02-22"/>
    <x v="1"/>
    <n v="13030"/>
    <x v="0"/>
    <m/>
    <x v="0"/>
    <m/>
    <x v="123"/>
    <n v="100477916"/>
    <x v="0"/>
    <x v="0"/>
    <s v="Reforço do saneamento básico"/>
    <s v="ORI"/>
    <x v="0"/>
    <m/>
    <x v="0"/>
    <x v="0"/>
    <x v="0"/>
    <x v="0"/>
    <x v="0"/>
    <x v="0"/>
    <x v="0"/>
    <x v="1"/>
    <x v="0"/>
    <x v="0"/>
    <x v="0"/>
    <s v="Reforço do saneamento básico"/>
    <x v="0"/>
    <x v="0"/>
    <x v="0"/>
    <x v="0"/>
    <x v="1"/>
    <x v="0"/>
    <x v="0"/>
    <s v="000364"/>
    <x v="0"/>
    <x v="0"/>
    <x v="0"/>
    <x v="0"/>
    <s v="Pagamento a favor do Srª. Hirondina Furtado, pela prestação de serviço, na limpeza urbana, referente a mês de fevereiro 2022, conforme anexo"/>
  </r>
  <r>
    <x v="1"/>
    <n v="0"/>
    <n v="0"/>
    <n v="0"/>
    <n v="2300"/>
    <x v="4748"/>
    <x v="0"/>
    <x v="1"/>
    <x v="0"/>
    <s v="01.27.02.11"/>
    <x v="14"/>
    <x v="2"/>
    <x v="2"/>
    <s v="Saneamento básico"/>
    <s v="01.27.02"/>
    <s v="Saneamento básico"/>
    <s v="01.27.02"/>
    <x v="4"/>
    <x v="0"/>
    <x v="3"/>
    <x v="2"/>
    <x v="0"/>
    <x v="1"/>
    <x v="2"/>
    <x v="0"/>
    <x v="5"/>
    <s v="2022-02-22"/>
    <x v="1"/>
    <n v="2300"/>
    <x v="0"/>
    <m/>
    <x v="0"/>
    <m/>
    <x v="3"/>
    <n v="100474696"/>
    <x v="0"/>
    <x v="1"/>
    <s v="Reforço do saneamento básico"/>
    <s v="ORI"/>
    <x v="0"/>
    <m/>
    <x v="0"/>
    <x v="0"/>
    <x v="0"/>
    <x v="0"/>
    <x v="0"/>
    <x v="0"/>
    <x v="0"/>
    <x v="1"/>
    <x v="0"/>
    <x v="0"/>
    <x v="0"/>
    <s v="Reforço do saneamento básico"/>
    <x v="0"/>
    <x v="0"/>
    <x v="0"/>
    <x v="0"/>
    <x v="1"/>
    <x v="0"/>
    <x v="0"/>
    <s v="000357"/>
    <x v="0"/>
    <x v="0"/>
    <x v="1"/>
    <x v="0"/>
    <s v="Pagamento a favor do Sr. João Lucas Furtado, pela prestação de serviço, na limpeza urbana, referente ao mês de fevereiro 2022, conforme justificativo em anexo "/>
  </r>
  <r>
    <x v="1"/>
    <n v="0"/>
    <n v="0"/>
    <n v="0"/>
    <n v="13030"/>
    <x v="4748"/>
    <x v="0"/>
    <x v="1"/>
    <x v="0"/>
    <s v="01.27.02.11"/>
    <x v="14"/>
    <x v="2"/>
    <x v="2"/>
    <s v="Saneamento básico"/>
    <s v="01.27.02"/>
    <s v="Saneamento básico"/>
    <s v="01.27.02"/>
    <x v="4"/>
    <x v="0"/>
    <x v="3"/>
    <x v="2"/>
    <x v="0"/>
    <x v="1"/>
    <x v="2"/>
    <x v="0"/>
    <x v="5"/>
    <s v="2022-02-22"/>
    <x v="1"/>
    <n v="13030"/>
    <x v="0"/>
    <m/>
    <x v="0"/>
    <m/>
    <x v="303"/>
    <n v="100478475"/>
    <x v="0"/>
    <x v="0"/>
    <s v="Reforço do saneamento básico"/>
    <s v="ORI"/>
    <x v="0"/>
    <m/>
    <x v="0"/>
    <x v="0"/>
    <x v="0"/>
    <x v="0"/>
    <x v="0"/>
    <x v="0"/>
    <x v="0"/>
    <x v="1"/>
    <x v="0"/>
    <x v="0"/>
    <x v="0"/>
    <s v="Reforço do saneamento básico"/>
    <x v="0"/>
    <x v="0"/>
    <x v="0"/>
    <x v="0"/>
    <x v="1"/>
    <x v="0"/>
    <x v="0"/>
    <s v="000357"/>
    <x v="0"/>
    <x v="0"/>
    <x v="0"/>
    <x v="0"/>
    <s v="Pagamento a favor do Sr. João Lucas Furtado, pela prestação de serviço, na limpeza urbana, referente ao mês de fevereiro 2022, conforme justificativo em anexo "/>
  </r>
  <r>
    <x v="1"/>
    <n v="0"/>
    <n v="0"/>
    <n v="0"/>
    <n v="510"/>
    <x v="4749"/>
    <x v="0"/>
    <x v="0"/>
    <x v="0"/>
    <s v="80.02.01"/>
    <x v="3"/>
    <x v="3"/>
    <x v="3"/>
    <s v="Retenções Iur"/>
    <s v="80.02.01"/>
    <s v="Retenções Iur"/>
    <s v="80.02.01"/>
    <x v="3"/>
    <x v="0"/>
    <x v="2"/>
    <x v="1"/>
    <x v="1"/>
    <x v="2"/>
    <x v="0"/>
    <x v="0"/>
    <x v="5"/>
    <s v="2022-02-17"/>
    <x v="1"/>
    <n v="510"/>
    <x v="0"/>
    <m/>
    <x v="0"/>
    <m/>
    <x v="3"/>
    <n v="100474696"/>
    <x v="0"/>
    <x v="0"/>
    <s v="Retenções Iur"/>
    <s v="ORI"/>
    <x v="0"/>
    <s v="RIUR"/>
    <x v="0"/>
    <x v="0"/>
    <x v="0"/>
    <x v="0"/>
    <x v="0"/>
    <x v="0"/>
    <x v="0"/>
    <x v="0"/>
    <x v="0"/>
    <x v="0"/>
    <x v="0"/>
    <s v="Retenções Iur"/>
    <x v="0"/>
    <x v="0"/>
    <x v="0"/>
    <x v="0"/>
    <x v="2"/>
    <x v="0"/>
    <x v="0"/>
    <s v="000000"/>
    <x v="0"/>
    <x v="1"/>
    <x v="0"/>
    <x v="0"/>
    <s v="RETENCAO OT"/>
  </r>
  <r>
    <x v="1"/>
    <n v="0"/>
    <n v="0"/>
    <n v="0"/>
    <n v="2300"/>
    <x v="4750"/>
    <x v="0"/>
    <x v="1"/>
    <x v="0"/>
    <s v="03.16.15"/>
    <x v="6"/>
    <x v="0"/>
    <x v="5"/>
    <s v="Direção Financeira"/>
    <s v="03.16.15"/>
    <s v="Direção Financeira"/>
    <s v="03.16.15"/>
    <x v="20"/>
    <x v="0"/>
    <x v="1"/>
    <x v="5"/>
    <x v="0"/>
    <x v="0"/>
    <x v="2"/>
    <x v="0"/>
    <x v="5"/>
    <s v="2022-02-23"/>
    <x v="1"/>
    <n v="2300"/>
    <x v="0"/>
    <m/>
    <x v="0"/>
    <m/>
    <x v="3"/>
    <n v="100474696"/>
    <x v="0"/>
    <x v="1"/>
    <s v="Direção Financeira"/>
    <s v="ORI"/>
    <x v="0"/>
    <m/>
    <x v="0"/>
    <x v="0"/>
    <x v="0"/>
    <x v="0"/>
    <x v="0"/>
    <x v="0"/>
    <x v="0"/>
    <x v="0"/>
    <x v="0"/>
    <x v="0"/>
    <x v="0"/>
    <s v="Direção Financeira"/>
    <x v="0"/>
    <x v="0"/>
    <x v="0"/>
    <x v="0"/>
    <x v="0"/>
    <x v="0"/>
    <x v="0"/>
    <s v="000397"/>
    <x v="0"/>
    <x v="0"/>
    <x v="1"/>
    <x v="0"/>
    <s v="Pagamento a favor do sr. Meliciano Miranda, pelo serviço de fiscalização no parque de estacionamento referente ao mês de Fevereiro, conforme contrato em anexo. "/>
  </r>
  <r>
    <x v="1"/>
    <n v="0"/>
    <n v="0"/>
    <n v="0"/>
    <n v="13030"/>
    <x v="4750"/>
    <x v="0"/>
    <x v="1"/>
    <x v="0"/>
    <s v="03.16.15"/>
    <x v="6"/>
    <x v="0"/>
    <x v="5"/>
    <s v="Direção Financeira"/>
    <s v="03.16.15"/>
    <s v="Direção Financeira"/>
    <s v="03.16.15"/>
    <x v="20"/>
    <x v="0"/>
    <x v="1"/>
    <x v="5"/>
    <x v="0"/>
    <x v="0"/>
    <x v="2"/>
    <x v="0"/>
    <x v="5"/>
    <s v="2022-02-23"/>
    <x v="1"/>
    <n v="13030"/>
    <x v="0"/>
    <m/>
    <x v="0"/>
    <m/>
    <x v="134"/>
    <n v="100303896"/>
    <x v="0"/>
    <x v="0"/>
    <s v="Direção Financeira"/>
    <s v="ORI"/>
    <x v="0"/>
    <m/>
    <x v="0"/>
    <x v="0"/>
    <x v="0"/>
    <x v="0"/>
    <x v="0"/>
    <x v="0"/>
    <x v="0"/>
    <x v="0"/>
    <x v="0"/>
    <x v="0"/>
    <x v="0"/>
    <s v="Direção Financeira"/>
    <x v="0"/>
    <x v="0"/>
    <x v="0"/>
    <x v="0"/>
    <x v="0"/>
    <x v="0"/>
    <x v="0"/>
    <s v="000397"/>
    <x v="0"/>
    <x v="0"/>
    <x v="0"/>
    <x v="0"/>
    <s v="Pagamento a favor do sr. Meliciano Miranda, pelo serviço de fiscalização no parque de estacionamento referente ao mês de Fevereiro, conforme contrato em anexo. "/>
  </r>
  <r>
    <x v="1"/>
    <n v="0"/>
    <n v="0"/>
    <n v="0"/>
    <n v="2300"/>
    <x v="4751"/>
    <x v="0"/>
    <x v="1"/>
    <x v="0"/>
    <s v="03.16.15"/>
    <x v="6"/>
    <x v="0"/>
    <x v="5"/>
    <s v="Direção Financeira"/>
    <s v="03.16.15"/>
    <s v="Direção Financeira"/>
    <s v="03.16.15"/>
    <x v="20"/>
    <x v="0"/>
    <x v="1"/>
    <x v="5"/>
    <x v="0"/>
    <x v="0"/>
    <x v="2"/>
    <x v="0"/>
    <x v="5"/>
    <s v="2022-02-23"/>
    <x v="1"/>
    <n v="2300"/>
    <x v="0"/>
    <m/>
    <x v="0"/>
    <m/>
    <x v="3"/>
    <n v="100474696"/>
    <x v="0"/>
    <x v="1"/>
    <s v="Direção Financeira"/>
    <s v="ORI"/>
    <x v="0"/>
    <m/>
    <x v="0"/>
    <x v="0"/>
    <x v="0"/>
    <x v="0"/>
    <x v="0"/>
    <x v="0"/>
    <x v="0"/>
    <x v="0"/>
    <x v="0"/>
    <x v="0"/>
    <x v="0"/>
    <s v="Direção Financeira"/>
    <x v="0"/>
    <x v="0"/>
    <x v="0"/>
    <x v="0"/>
    <x v="0"/>
    <x v="0"/>
    <x v="0"/>
    <s v="000390"/>
    <x v="0"/>
    <x v="0"/>
    <x v="1"/>
    <x v="0"/>
    <s v="Pagamento a favor do Sr.Mateus Gomes Lopes, pelo serviço de segurança referente ao mês de fevereiro, conforme contrato em anexo. "/>
  </r>
  <r>
    <x v="1"/>
    <n v="0"/>
    <n v="0"/>
    <n v="0"/>
    <n v="13030"/>
    <x v="4751"/>
    <x v="0"/>
    <x v="1"/>
    <x v="0"/>
    <s v="03.16.15"/>
    <x v="6"/>
    <x v="0"/>
    <x v="5"/>
    <s v="Direção Financeira"/>
    <s v="03.16.15"/>
    <s v="Direção Financeira"/>
    <s v="03.16.15"/>
    <x v="20"/>
    <x v="0"/>
    <x v="1"/>
    <x v="5"/>
    <x v="0"/>
    <x v="0"/>
    <x v="2"/>
    <x v="0"/>
    <x v="5"/>
    <s v="2022-02-23"/>
    <x v="1"/>
    <n v="13030"/>
    <x v="0"/>
    <m/>
    <x v="0"/>
    <m/>
    <x v="346"/>
    <n v="100477179"/>
    <x v="0"/>
    <x v="0"/>
    <s v="Direção Financeira"/>
    <s v="ORI"/>
    <x v="0"/>
    <m/>
    <x v="0"/>
    <x v="0"/>
    <x v="0"/>
    <x v="0"/>
    <x v="0"/>
    <x v="0"/>
    <x v="0"/>
    <x v="0"/>
    <x v="0"/>
    <x v="0"/>
    <x v="0"/>
    <s v="Direção Financeira"/>
    <x v="0"/>
    <x v="0"/>
    <x v="0"/>
    <x v="0"/>
    <x v="0"/>
    <x v="0"/>
    <x v="0"/>
    <s v="000390"/>
    <x v="0"/>
    <x v="0"/>
    <x v="0"/>
    <x v="0"/>
    <s v="Pagamento a favor do Sr.Mateus Gomes Lopes, pelo serviço de segurança referente ao mês de fevereiro, conforme contrato em anexo. "/>
  </r>
  <r>
    <x v="1"/>
    <n v="0"/>
    <n v="0"/>
    <n v="0"/>
    <n v="1916"/>
    <x v="4752"/>
    <x v="0"/>
    <x v="1"/>
    <x v="0"/>
    <s v="03.16.15"/>
    <x v="6"/>
    <x v="0"/>
    <x v="5"/>
    <s v="Direção Financeira"/>
    <s v="03.16.15"/>
    <s v="Direção Financeira"/>
    <s v="03.16.15"/>
    <x v="20"/>
    <x v="0"/>
    <x v="1"/>
    <x v="5"/>
    <x v="0"/>
    <x v="0"/>
    <x v="2"/>
    <x v="0"/>
    <x v="5"/>
    <s v="2022-02-23"/>
    <x v="1"/>
    <n v="1916"/>
    <x v="0"/>
    <m/>
    <x v="0"/>
    <m/>
    <x v="3"/>
    <n v="100474696"/>
    <x v="0"/>
    <x v="1"/>
    <s v="Direção Financeira"/>
    <s v="ORI"/>
    <x v="0"/>
    <m/>
    <x v="0"/>
    <x v="0"/>
    <x v="0"/>
    <x v="0"/>
    <x v="0"/>
    <x v="0"/>
    <x v="0"/>
    <x v="0"/>
    <x v="0"/>
    <x v="0"/>
    <x v="0"/>
    <s v="Direção Financeira"/>
    <x v="0"/>
    <x v="0"/>
    <x v="0"/>
    <x v="0"/>
    <x v="0"/>
    <x v="0"/>
    <x v="0"/>
    <s v="000393"/>
    <x v="0"/>
    <x v="0"/>
    <x v="1"/>
    <x v="0"/>
    <s v="Pagamento a favor do Sr. Filomeno Jacinto Correia pela prestação de serviço de fiscalização de 25 dias de trabalho, referente ao mês de fevereiro de 2022, conforme contrato em anexo."/>
  </r>
  <r>
    <x v="1"/>
    <n v="0"/>
    <n v="0"/>
    <n v="0"/>
    <n v="10859"/>
    <x v="4752"/>
    <x v="0"/>
    <x v="1"/>
    <x v="0"/>
    <s v="03.16.15"/>
    <x v="6"/>
    <x v="0"/>
    <x v="5"/>
    <s v="Direção Financeira"/>
    <s v="03.16.15"/>
    <s v="Direção Financeira"/>
    <s v="03.16.15"/>
    <x v="20"/>
    <x v="0"/>
    <x v="1"/>
    <x v="5"/>
    <x v="0"/>
    <x v="0"/>
    <x v="2"/>
    <x v="0"/>
    <x v="5"/>
    <s v="2022-02-23"/>
    <x v="1"/>
    <n v="10859"/>
    <x v="0"/>
    <m/>
    <x v="0"/>
    <m/>
    <x v="182"/>
    <n v="100463616"/>
    <x v="0"/>
    <x v="0"/>
    <s v="Direção Financeira"/>
    <s v="ORI"/>
    <x v="0"/>
    <m/>
    <x v="0"/>
    <x v="0"/>
    <x v="0"/>
    <x v="0"/>
    <x v="0"/>
    <x v="0"/>
    <x v="0"/>
    <x v="0"/>
    <x v="0"/>
    <x v="0"/>
    <x v="0"/>
    <s v="Direção Financeira"/>
    <x v="0"/>
    <x v="0"/>
    <x v="0"/>
    <x v="0"/>
    <x v="0"/>
    <x v="0"/>
    <x v="0"/>
    <s v="000393"/>
    <x v="0"/>
    <x v="0"/>
    <x v="0"/>
    <x v="0"/>
    <s v="Pagamento a favor do Sr. Filomeno Jacinto Correia pela prestação de serviço de fiscalização de 25 dias de trabalho, referente ao mês de fevereiro de 2022, conforme contrato em anexo."/>
  </r>
  <r>
    <x v="0"/>
    <n v="0"/>
    <n v="0"/>
    <n v="0"/>
    <n v="12500"/>
    <x v="4753"/>
    <x v="0"/>
    <x v="0"/>
    <x v="0"/>
    <s v="03.03.10"/>
    <x v="0"/>
    <x v="0"/>
    <x v="0"/>
    <s v="Receitas Da Câmara"/>
    <s v="03.03.10"/>
    <s v="Receitas Da Câmara"/>
    <s v="03.03.10"/>
    <x v="45"/>
    <x v="0"/>
    <x v="1"/>
    <x v="1"/>
    <x v="0"/>
    <x v="0"/>
    <x v="0"/>
    <x v="0"/>
    <x v="4"/>
    <s v="2022-01-04"/>
    <x v="1"/>
    <n v="12500"/>
    <x v="0"/>
    <m/>
    <x v="0"/>
    <m/>
    <x v="0"/>
    <n v="100474914"/>
    <x v="0"/>
    <x v="0"/>
    <s v="Receitas Da Câmara"/>
    <s v="EXT"/>
    <x v="0"/>
    <s v="RDC"/>
    <x v="0"/>
    <x v="0"/>
    <x v="0"/>
    <x v="0"/>
    <x v="0"/>
    <x v="0"/>
    <x v="0"/>
    <x v="0"/>
    <x v="0"/>
    <x v="0"/>
    <x v="0"/>
    <s v="Receitas Da Câmara"/>
    <x v="0"/>
    <x v="0"/>
    <x v="0"/>
    <x v="0"/>
    <x v="0"/>
    <x v="0"/>
    <x v="0"/>
    <s v="000000"/>
    <x v="0"/>
    <x v="0"/>
    <x v="0"/>
    <x v="0"/>
    <s v="Transferência pelo pagamento do 2ª prestação LT13 Q31 Bacio, conforme estrato em anexo."/>
  </r>
  <r>
    <x v="1"/>
    <n v="0"/>
    <n v="0"/>
    <n v="0"/>
    <n v="4200"/>
    <x v="4754"/>
    <x v="0"/>
    <x v="0"/>
    <x v="0"/>
    <s v="03.03.10"/>
    <x v="0"/>
    <x v="0"/>
    <x v="0"/>
    <s v="Receitas Da Câmara"/>
    <s v="03.03.10"/>
    <s v="Receitas Da Câmara"/>
    <s v="03.03.10"/>
    <x v="35"/>
    <x v="0"/>
    <x v="1"/>
    <x v="11"/>
    <x v="0"/>
    <x v="0"/>
    <x v="0"/>
    <x v="0"/>
    <x v="5"/>
    <s v="2022-02-10"/>
    <x v="1"/>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
    <x v="4755"/>
    <x v="0"/>
    <x v="0"/>
    <x v="0"/>
    <s v="03.03.10"/>
    <x v="0"/>
    <x v="0"/>
    <x v="0"/>
    <s v="Receitas Da Câmara"/>
    <s v="03.03.10"/>
    <s v="Receitas Da Câmara"/>
    <s v="03.03.10"/>
    <x v="37"/>
    <x v="0"/>
    <x v="5"/>
    <x v="4"/>
    <x v="0"/>
    <x v="0"/>
    <x v="0"/>
    <x v="0"/>
    <x v="5"/>
    <s v="2022-02-10"/>
    <x v="1"/>
    <n v="3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4756"/>
    <x v="0"/>
    <x v="0"/>
    <x v="0"/>
    <s v="03.03.10"/>
    <x v="0"/>
    <x v="0"/>
    <x v="0"/>
    <s v="Receitas Da Câmara"/>
    <s v="03.03.10"/>
    <s v="Receitas Da Câmara"/>
    <s v="03.03.10"/>
    <x v="36"/>
    <x v="0"/>
    <x v="5"/>
    <x v="4"/>
    <x v="0"/>
    <x v="0"/>
    <x v="0"/>
    <x v="0"/>
    <x v="5"/>
    <s v="2022-02-10"/>
    <x v="1"/>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43"/>
    <x v="4757"/>
    <x v="0"/>
    <x v="0"/>
    <x v="0"/>
    <s v="03.03.10"/>
    <x v="0"/>
    <x v="0"/>
    <x v="0"/>
    <s v="Receitas Da Câmara"/>
    <s v="03.03.10"/>
    <s v="Receitas Da Câmara"/>
    <s v="03.03.10"/>
    <x v="38"/>
    <x v="0"/>
    <x v="1"/>
    <x v="1"/>
    <x v="0"/>
    <x v="0"/>
    <x v="0"/>
    <x v="0"/>
    <x v="5"/>
    <s v="2022-02-10"/>
    <x v="1"/>
    <n v="10004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4758"/>
    <x v="0"/>
    <x v="0"/>
    <x v="0"/>
    <s v="03.03.10"/>
    <x v="0"/>
    <x v="0"/>
    <x v="0"/>
    <s v="Receitas Da Câmara"/>
    <s v="03.03.10"/>
    <s v="Receitas Da Câmara"/>
    <s v="03.03.10"/>
    <x v="44"/>
    <x v="0"/>
    <x v="5"/>
    <x v="4"/>
    <x v="0"/>
    <x v="0"/>
    <x v="0"/>
    <x v="0"/>
    <x v="5"/>
    <s v="2022-02-10"/>
    <x v="1"/>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40"/>
    <x v="4759"/>
    <x v="0"/>
    <x v="0"/>
    <x v="0"/>
    <s v="03.03.10"/>
    <x v="0"/>
    <x v="0"/>
    <x v="0"/>
    <s v="Receitas Da Câmara"/>
    <s v="03.03.10"/>
    <s v="Receitas Da Câmara"/>
    <s v="03.03.10"/>
    <x v="39"/>
    <x v="0"/>
    <x v="5"/>
    <x v="4"/>
    <x v="0"/>
    <x v="0"/>
    <x v="0"/>
    <x v="0"/>
    <x v="5"/>
    <s v="2022-02-10"/>
    <x v="1"/>
    <n v="6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900"/>
    <x v="4760"/>
    <x v="0"/>
    <x v="0"/>
    <x v="0"/>
    <s v="03.03.10"/>
    <x v="0"/>
    <x v="0"/>
    <x v="0"/>
    <s v="Receitas Da Câmara"/>
    <s v="03.03.10"/>
    <s v="Receitas Da Câmara"/>
    <s v="03.03.10"/>
    <x v="41"/>
    <x v="0"/>
    <x v="5"/>
    <x v="4"/>
    <x v="0"/>
    <x v="0"/>
    <x v="0"/>
    <x v="0"/>
    <x v="5"/>
    <s v="2022-02-10"/>
    <x v="1"/>
    <n v="16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50"/>
    <x v="4761"/>
    <x v="0"/>
    <x v="0"/>
    <x v="0"/>
    <s v="03.03.10"/>
    <x v="0"/>
    <x v="0"/>
    <x v="0"/>
    <s v="Receitas Da Câmara"/>
    <s v="03.03.10"/>
    <s v="Receitas Da Câmara"/>
    <s v="03.03.10"/>
    <x v="34"/>
    <x v="0"/>
    <x v="5"/>
    <x v="4"/>
    <x v="0"/>
    <x v="0"/>
    <x v="0"/>
    <x v="0"/>
    <x v="5"/>
    <s v="2022-02-10"/>
    <x v="1"/>
    <n v="7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700"/>
    <x v="4762"/>
    <x v="0"/>
    <x v="0"/>
    <x v="0"/>
    <s v="03.03.10"/>
    <x v="0"/>
    <x v="0"/>
    <x v="0"/>
    <s v="Receitas Da Câmara"/>
    <s v="03.03.10"/>
    <s v="Receitas Da Câmara"/>
    <s v="03.03.10"/>
    <x v="6"/>
    <x v="0"/>
    <x v="5"/>
    <x v="4"/>
    <x v="0"/>
    <x v="0"/>
    <x v="0"/>
    <x v="0"/>
    <x v="5"/>
    <s v="2022-02-04"/>
    <x v="1"/>
    <n v="517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993"/>
    <x v="4763"/>
    <x v="0"/>
    <x v="0"/>
    <x v="0"/>
    <s v="03.03.10"/>
    <x v="0"/>
    <x v="0"/>
    <x v="0"/>
    <s v="Receitas Da Câmara"/>
    <s v="03.03.10"/>
    <s v="Receitas Da Câmara"/>
    <s v="03.03.10"/>
    <x v="38"/>
    <x v="0"/>
    <x v="1"/>
    <x v="1"/>
    <x v="0"/>
    <x v="0"/>
    <x v="0"/>
    <x v="0"/>
    <x v="5"/>
    <s v="2022-02-04"/>
    <x v="1"/>
    <n v="599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98"/>
    <x v="4764"/>
    <x v="0"/>
    <x v="1"/>
    <x v="0"/>
    <s v="03.16.15"/>
    <x v="6"/>
    <x v="0"/>
    <x v="5"/>
    <s v="Direção Financeira"/>
    <s v="03.16.15"/>
    <s v="Direção Financeira"/>
    <s v="03.16.15"/>
    <x v="43"/>
    <x v="0"/>
    <x v="1"/>
    <x v="1"/>
    <x v="0"/>
    <x v="0"/>
    <x v="2"/>
    <x v="0"/>
    <x v="2"/>
    <s v="2022-03-23"/>
    <x v="1"/>
    <n v="7098"/>
    <x v="0"/>
    <m/>
    <x v="0"/>
    <m/>
    <x v="96"/>
    <n v="100391760"/>
    <x v="0"/>
    <x v="0"/>
    <s v="Direção Financeira"/>
    <s v="ORI"/>
    <x v="0"/>
    <m/>
    <x v="0"/>
    <x v="0"/>
    <x v="0"/>
    <x v="0"/>
    <x v="0"/>
    <x v="0"/>
    <x v="0"/>
    <x v="0"/>
    <x v="0"/>
    <x v="0"/>
    <x v="0"/>
    <s v="Direção Financeira"/>
    <x v="0"/>
    <x v="0"/>
    <x v="0"/>
    <x v="0"/>
    <x v="0"/>
    <x v="0"/>
    <x v="0"/>
    <s v="000648"/>
    <x v="0"/>
    <x v="0"/>
    <x v="0"/>
    <x v="0"/>
    <s v="Pagamento a favor de Caetano Auto, proviniente de serviço de mudança de óleo motor e filtro de óleo na viatura Toyota Hilux Pick Up, ST-93-UQ do município de São Miguel, conforme fatura e proposta em anexo."/>
  </r>
  <r>
    <x v="1"/>
    <n v="0"/>
    <n v="0"/>
    <n v="0"/>
    <n v="937639"/>
    <x v="4765"/>
    <x v="0"/>
    <x v="1"/>
    <x v="0"/>
    <s v="03.16.15"/>
    <x v="6"/>
    <x v="0"/>
    <x v="5"/>
    <s v="Direção Financeira"/>
    <s v="03.16.15"/>
    <s v="Direção Financeira"/>
    <s v="03.16.15"/>
    <x v="59"/>
    <x v="0"/>
    <x v="1"/>
    <x v="1"/>
    <x v="0"/>
    <x v="0"/>
    <x v="2"/>
    <x v="0"/>
    <x v="5"/>
    <s v="2022-02-28"/>
    <x v="1"/>
    <n v="937639"/>
    <x v="0"/>
    <m/>
    <x v="0"/>
    <m/>
    <x v="0"/>
    <n v="100474914"/>
    <x v="0"/>
    <x v="0"/>
    <s v="Direção Financeira"/>
    <s v="ORI"/>
    <x v="0"/>
    <m/>
    <x v="0"/>
    <x v="0"/>
    <x v="0"/>
    <x v="0"/>
    <x v="0"/>
    <x v="0"/>
    <x v="0"/>
    <x v="0"/>
    <x v="0"/>
    <x v="0"/>
    <x v="0"/>
    <s v="Direção Financeira"/>
    <x v="0"/>
    <x v="0"/>
    <x v="0"/>
    <x v="0"/>
    <x v="0"/>
    <x v="0"/>
    <x v="0"/>
    <s v="099999"/>
    <x v="0"/>
    <x v="0"/>
    <x v="0"/>
    <x v="0"/>
    <s v="Pagamento de juros de empréstimos 01,02,05, 07,e leasing 37062 e 37162, referente ao mês de fevereiro, conforme extrato em anexo."/>
  </r>
  <r>
    <x v="1"/>
    <n v="0"/>
    <n v="0"/>
    <n v="0"/>
    <n v="178"/>
    <x v="4766"/>
    <x v="0"/>
    <x v="0"/>
    <x v="0"/>
    <s v="03.03.10"/>
    <x v="0"/>
    <x v="0"/>
    <x v="0"/>
    <s v="Receitas Da Câmara"/>
    <s v="03.03.10"/>
    <s v="Receitas Da Câmara"/>
    <s v="03.03.10"/>
    <x v="65"/>
    <x v="0"/>
    <x v="5"/>
    <x v="12"/>
    <x v="0"/>
    <x v="0"/>
    <x v="0"/>
    <x v="0"/>
    <x v="4"/>
    <s v="2022-01-03"/>
    <x v="1"/>
    <n v="178"/>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9288"/>
    <x v="4767"/>
    <x v="0"/>
    <x v="0"/>
    <x v="0"/>
    <s v="03.03.10"/>
    <x v="0"/>
    <x v="0"/>
    <x v="0"/>
    <s v="Receitas Da Câmara"/>
    <s v="03.03.10"/>
    <s v="Receitas Da Câmara"/>
    <s v="03.03.10"/>
    <x v="38"/>
    <x v="0"/>
    <x v="1"/>
    <x v="1"/>
    <x v="0"/>
    <x v="0"/>
    <x v="0"/>
    <x v="0"/>
    <x v="4"/>
    <s v="2022-01-03"/>
    <x v="1"/>
    <n v="3928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4768"/>
    <x v="0"/>
    <x v="0"/>
    <x v="0"/>
    <s v="03.03.10"/>
    <x v="0"/>
    <x v="0"/>
    <x v="0"/>
    <s v="Receitas Da Câmara"/>
    <s v="03.03.10"/>
    <s v="Receitas Da Câmara"/>
    <s v="03.03.10"/>
    <x v="36"/>
    <x v="0"/>
    <x v="5"/>
    <x v="4"/>
    <x v="0"/>
    <x v="0"/>
    <x v="0"/>
    <x v="0"/>
    <x v="4"/>
    <s v="2022-01-03"/>
    <x v="1"/>
    <n v="3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900"/>
    <x v="4769"/>
    <x v="0"/>
    <x v="0"/>
    <x v="0"/>
    <s v="03.03.10"/>
    <x v="0"/>
    <x v="0"/>
    <x v="0"/>
    <s v="Receitas Da Câmara"/>
    <s v="03.03.10"/>
    <s v="Receitas Da Câmara"/>
    <s v="03.03.10"/>
    <x v="42"/>
    <x v="0"/>
    <x v="5"/>
    <x v="12"/>
    <x v="0"/>
    <x v="0"/>
    <x v="0"/>
    <x v="0"/>
    <x v="4"/>
    <s v="2022-01-03"/>
    <x v="1"/>
    <n v="9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200"/>
    <x v="4770"/>
    <x v="0"/>
    <x v="0"/>
    <x v="0"/>
    <s v="03.03.10"/>
    <x v="0"/>
    <x v="0"/>
    <x v="0"/>
    <s v="Receitas Da Câmara"/>
    <s v="03.03.10"/>
    <s v="Receitas Da Câmara"/>
    <s v="03.03.10"/>
    <x v="40"/>
    <x v="0"/>
    <x v="5"/>
    <x v="4"/>
    <x v="0"/>
    <x v="0"/>
    <x v="0"/>
    <x v="0"/>
    <x v="4"/>
    <s v="2022-01-03"/>
    <x v="1"/>
    <n v="42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7900"/>
    <x v="4771"/>
    <x v="0"/>
    <x v="0"/>
    <x v="0"/>
    <s v="03.03.10"/>
    <x v="0"/>
    <x v="0"/>
    <x v="0"/>
    <s v="Receitas Da Câmara"/>
    <s v="03.03.10"/>
    <s v="Receitas Da Câmara"/>
    <s v="03.03.10"/>
    <x v="41"/>
    <x v="0"/>
    <x v="5"/>
    <x v="4"/>
    <x v="0"/>
    <x v="0"/>
    <x v="0"/>
    <x v="0"/>
    <x v="4"/>
    <s v="2022-01-03"/>
    <x v="1"/>
    <n v="79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17"/>
    <x v="4772"/>
    <x v="0"/>
    <x v="0"/>
    <x v="0"/>
    <s v="03.03.10"/>
    <x v="0"/>
    <x v="0"/>
    <x v="0"/>
    <s v="Receitas Da Câmara"/>
    <s v="03.03.10"/>
    <s v="Receitas Da Câmara"/>
    <s v="03.03.10"/>
    <x v="66"/>
    <x v="0"/>
    <x v="5"/>
    <x v="12"/>
    <x v="0"/>
    <x v="0"/>
    <x v="0"/>
    <x v="0"/>
    <x v="4"/>
    <s v="2022-01-03"/>
    <x v="1"/>
    <n v="417"/>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6500"/>
    <x v="4773"/>
    <x v="0"/>
    <x v="0"/>
    <x v="0"/>
    <s v="03.03.10"/>
    <x v="0"/>
    <x v="0"/>
    <x v="0"/>
    <s v="Receitas Da Câmara"/>
    <s v="03.03.10"/>
    <s v="Receitas Da Câmara"/>
    <s v="03.03.10"/>
    <x v="35"/>
    <x v="0"/>
    <x v="1"/>
    <x v="11"/>
    <x v="0"/>
    <x v="0"/>
    <x v="0"/>
    <x v="0"/>
    <x v="4"/>
    <s v="2022-01-03"/>
    <x v="1"/>
    <n v="65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8400"/>
    <x v="4774"/>
    <x v="0"/>
    <x v="0"/>
    <x v="0"/>
    <s v="03.03.10"/>
    <x v="0"/>
    <x v="0"/>
    <x v="0"/>
    <s v="Receitas Da Câmara"/>
    <s v="03.03.10"/>
    <s v="Receitas Da Câmara"/>
    <s v="03.03.10"/>
    <x v="44"/>
    <x v="0"/>
    <x v="5"/>
    <x v="4"/>
    <x v="0"/>
    <x v="0"/>
    <x v="0"/>
    <x v="0"/>
    <x v="4"/>
    <s v="2022-01-03"/>
    <x v="1"/>
    <n v="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0"/>
    <x v="4775"/>
    <x v="0"/>
    <x v="0"/>
    <x v="0"/>
    <s v="03.03.10"/>
    <x v="0"/>
    <x v="0"/>
    <x v="0"/>
    <s v="Receitas Da Câmara"/>
    <s v="03.03.10"/>
    <s v="Receitas Da Câmara"/>
    <s v="03.03.10"/>
    <x v="39"/>
    <x v="0"/>
    <x v="5"/>
    <x v="4"/>
    <x v="0"/>
    <x v="0"/>
    <x v="0"/>
    <x v="0"/>
    <x v="4"/>
    <s v="2022-01-03"/>
    <x v="1"/>
    <n v="21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6800"/>
    <x v="4776"/>
    <x v="0"/>
    <x v="0"/>
    <x v="0"/>
    <s v="03.03.10"/>
    <x v="0"/>
    <x v="0"/>
    <x v="0"/>
    <s v="Receitas Da Câmara"/>
    <s v="03.03.10"/>
    <s v="Receitas Da Câmara"/>
    <s v="03.03.10"/>
    <x v="34"/>
    <x v="0"/>
    <x v="5"/>
    <x v="4"/>
    <x v="0"/>
    <x v="0"/>
    <x v="0"/>
    <x v="0"/>
    <x v="4"/>
    <s v="2022-01-03"/>
    <x v="1"/>
    <n v="68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080"/>
    <x v="4777"/>
    <x v="0"/>
    <x v="0"/>
    <x v="0"/>
    <s v="03.03.10"/>
    <x v="0"/>
    <x v="0"/>
    <x v="0"/>
    <s v="Receitas Da Câmara"/>
    <s v="03.03.10"/>
    <s v="Receitas Da Câmara"/>
    <s v="03.03.10"/>
    <x v="37"/>
    <x v="0"/>
    <x v="5"/>
    <x v="4"/>
    <x v="0"/>
    <x v="0"/>
    <x v="0"/>
    <x v="0"/>
    <x v="4"/>
    <s v="2022-01-03"/>
    <x v="1"/>
    <n v="1080"/>
    <x v="0"/>
    <m/>
    <x v="0"/>
    <m/>
    <x v="22"/>
    <n v="100474693"/>
    <x v="0"/>
    <x v="0"/>
    <s v="Receitas Da Câmara"/>
    <s v="EXT"/>
    <x v="0"/>
    <s v="RDC"/>
    <x v="0"/>
    <x v="0"/>
    <x v="0"/>
    <x v="0"/>
    <x v="0"/>
    <x v="0"/>
    <x v="0"/>
    <x v="0"/>
    <x v="0"/>
    <x v="0"/>
    <x v="0"/>
    <s v="Receitas Da Câmara"/>
    <x v="0"/>
    <x v="0"/>
    <x v="0"/>
    <x v="0"/>
    <x v="0"/>
    <x v="0"/>
    <x v="0"/>
    <s v="000000"/>
    <x v="0"/>
    <x v="1"/>
    <x v="0"/>
    <x v="0"/>
    <s v="Resumo de Receitas Virtuais"/>
  </r>
  <r>
    <x v="0"/>
    <n v="0"/>
    <n v="0"/>
    <n v="0"/>
    <n v="50000"/>
    <x v="4778"/>
    <x v="0"/>
    <x v="0"/>
    <x v="0"/>
    <s v="03.03.10"/>
    <x v="0"/>
    <x v="0"/>
    <x v="0"/>
    <s v="Receitas Da Câmara"/>
    <s v="03.03.10"/>
    <s v="Receitas Da Câmara"/>
    <s v="03.03.10"/>
    <x v="45"/>
    <x v="0"/>
    <x v="1"/>
    <x v="1"/>
    <x v="0"/>
    <x v="0"/>
    <x v="0"/>
    <x v="0"/>
    <x v="4"/>
    <s v="2022-01-03"/>
    <x v="1"/>
    <n v="500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0000"/>
    <x v="4779"/>
    <x v="0"/>
    <x v="1"/>
    <x v="0"/>
    <s v="01.25.01.10"/>
    <x v="25"/>
    <x v="4"/>
    <x v="4"/>
    <s v="Educação"/>
    <s v="01.25.01"/>
    <s v="Educação"/>
    <s v="01.25.01"/>
    <x v="4"/>
    <x v="0"/>
    <x v="3"/>
    <x v="2"/>
    <x v="0"/>
    <x v="1"/>
    <x v="2"/>
    <x v="0"/>
    <x v="2"/>
    <s v="2022-03-17"/>
    <x v="1"/>
    <n v="50000"/>
    <x v="0"/>
    <m/>
    <x v="0"/>
    <m/>
    <x v="5"/>
    <n v="100476920"/>
    <x v="0"/>
    <x v="0"/>
    <s v="Transporte escolar"/>
    <s v="ORI"/>
    <x v="0"/>
    <m/>
    <x v="0"/>
    <x v="0"/>
    <x v="0"/>
    <x v="0"/>
    <x v="0"/>
    <x v="0"/>
    <x v="0"/>
    <x v="1"/>
    <x v="0"/>
    <x v="0"/>
    <x v="0"/>
    <s v="Transporte escolar"/>
    <x v="0"/>
    <x v="0"/>
    <x v="0"/>
    <x v="0"/>
    <x v="1"/>
    <x v="0"/>
    <x v="0"/>
    <s v="000617"/>
    <x v="0"/>
    <x v="0"/>
    <x v="0"/>
    <x v="0"/>
    <s v="Pagamento a favor de Felisberto Carvalho Auto, pelo fornecimento de combustíveis, conforme fatura e proposta em anexo."/>
  </r>
  <r>
    <x v="1"/>
    <n v="0"/>
    <n v="0"/>
    <n v="0"/>
    <n v="33591"/>
    <x v="4780"/>
    <x v="0"/>
    <x v="1"/>
    <x v="0"/>
    <s v="03.16.15"/>
    <x v="6"/>
    <x v="0"/>
    <x v="5"/>
    <s v="Direção Financeira"/>
    <s v="03.16.15"/>
    <s v="Direção Financeira"/>
    <s v="03.16.15"/>
    <x v="67"/>
    <x v="0"/>
    <x v="1"/>
    <x v="1"/>
    <x v="0"/>
    <x v="0"/>
    <x v="2"/>
    <x v="0"/>
    <x v="2"/>
    <s v="2022-03-24"/>
    <x v="1"/>
    <n v="33591"/>
    <x v="0"/>
    <m/>
    <x v="0"/>
    <m/>
    <x v="110"/>
    <n v="100476433"/>
    <x v="0"/>
    <x v="0"/>
    <s v="Direção Financeira"/>
    <s v="ORI"/>
    <x v="0"/>
    <m/>
    <x v="0"/>
    <x v="0"/>
    <x v="0"/>
    <x v="0"/>
    <x v="0"/>
    <x v="0"/>
    <x v="0"/>
    <x v="0"/>
    <x v="0"/>
    <x v="0"/>
    <x v="0"/>
    <s v="Direção Financeira"/>
    <x v="0"/>
    <x v="0"/>
    <x v="0"/>
    <x v="0"/>
    <x v="0"/>
    <x v="0"/>
    <x v="0"/>
    <s v="000652"/>
    <x v="0"/>
    <x v="0"/>
    <x v="0"/>
    <x v="0"/>
    <s v="Pagamento a favor de Recoshop Lda, para aquisição de 2 toner HP 17A Black compativel, para a impressora da rede e 2 tinteiro Canon PG-545XL Black original para a impressora do Secretario Municipal e 1 toner para o gabinete da contabilidade, conforme fatura e proposta em anexo."/>
  </r>
  <r>
    <x v="0"/>
    <n v="0"/>
    <n v="0"/>
    <n v="0"/>
    <n v="35000"/>
    <x v="4781"/>
    <x v="0"/>
    <x v="1"/>
    <x v="0"/>
    <s v="01.28.01.08"/>
    <x v="30"/>
    <x v="5"/>
    <x v="6"/>
    <s v="Habitação Social"/>
    <s v="01.28.01"/>
    <s v="Habitação Social"/>
    <s v="01.28.01"/>
    <x v="1"/>
    <x v="0"/>
    <x v="1"/>
    <x v="1"/>
    <x v="0"/>
    <x v="1"/>
    <x v="1"/>
    <x v="0"/>
    <x v="2"/>
    <s v="2022-03-29"/>
    <x v="1"/>
    <n v="35000"/>
    <x v="0"/>
    <m/>
    <x v="0"/>
    <m/>
    <x v="5"/>
    <n v="100476920"/>
    <x v="0"/>
    <x v="0"/>
    <s v="Habitações Sociais"/>
    <s v="ORI"/>
    <x v="0"/>
    <s v="HS"/>
    <x v="0"/>
    <x v="0"/>
    <x v="0"/>
    <x v="0"/>
    <x v="0"/>
    <x v="0"/>
    <x v="0"/>
    <x v="1"/>
    <x v="0"/>
    <x v="0"/>
    <x v="0"/>
    <s v="Habitações Sociais"/>
    <x v="0"/>
    <x v="0"/>
    <x v="0"/>
    <x v="0"/>
    <x v="1"/>
    <x v="0"/>
    <x v="0"/>
    <s v="000710"/>
    <x v="0"/>
    <x v="0"/>
    <x v="0"/>
    <x v="0"/>
    <s v=" Pagamento a favor de Felisberto Carvalho Auto, pela aquisição de Combustível destinada ao viatura nos serviços de Habitação Social, conforme proposta em anexo.  "/>
  </r>
  <r>
    <x v="1"/>
    <n v="0"/>
    <n v="0"/>
    <n v="0"/>
    <n v="42223"/>
    <x v="4782"/>
    <x v="0"/>
    <x v="0"/>
    <x v="0"/>
    <s v="80.02.01"/>
    <x v="3"/>
    <x v="3"/>
    <x v="3"/>
    <s v="Retenções Iur"/>
    <s v="80.02.01"/>
    <s v="Retenções Iur"/>
    <s v="80.02.01"/>
    <x v="3"/>
    <x v="0"/>
    <x v="2"/>
    <x v="1"/>
    <x v="1"/>
    <x v="2"/>
    <x v="0"/>
    <x v="0"/>
    <x v="2"/>
    <s v="2022-03-23"/>
    <x v="1"/>
    <n v="42223"/>
    <x v="0"/>
    <m/>
    <x v="0"/>
    <m/>
    <x v="3"/>
    <n v="100474696"/>
    <x v="0"/>
    <x v="0"/>
    <s v="Retenções Iur"/>
    <s v="ORI"/>
    <x v="0"/>
    <s v="RIUR"/>
    <x v="0"/>
    <x v="0"/>
    <x v="0"/>
    <x v="0"/>
    <x v="0"/>
    <x v="0"/>
    <x v="0"/>
    <x v="0"/>
    <x v="0"/>
    <x v="0"/>
    <x v="0"/>
    <s v="Retenções Iur"/>
    <x v="0"/>
    <x v="0"/>
    <x v="0"/>
    <x v="0"/>
    <x v="2"/>
    <x v="0"/>
    <x v="0"/>
    <s v="000000"/>
    <x v="0"/>
    <x v="1"/>
    <x v="0"/>
    <x v="0"/>
    <s v="RETENCAO OT"/>
  </r>
  <r>
    <x v="1"/>
    <n v="0"/>
    <n v="0"/>
    <n v="0"/>
    <n v="2000"/>
    <x v="4783"/>
    <x v="0"/>
    <x v="0"/>
    <x v="0"/>
    <s v="80.02.10.03"/>
    <x v="17"/>
    <x v="3"/>
    <x v="3"/>
    <s v="Outros"/>
    <s v="80.02.10"/>
    <s v="Outros"/>
    <s v="80.02.10"/>
    <x v="28"/>
    <x v="0"/>
    <x v="2"/>
    <x v="1"/>
    <x v="1"/>
    <x v="2"/>
    <x v="0"/>
    <x v="0"/>
    <x v="2"/>
    <s v="2022-03-23"/>
    <x v="1"/>
    <n v="2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60367"/>
    <x v="4784"/>
    <x v="0"/>
    <x v="0"/>
    <x v="0"/>
    <s v="80.02.10.01"/>
    <x v="9"/>
    <x v="3"/>
    <x v="3"/>
    <s v="Outros"/>
    <s v="80.02.10"/>
    <s v="Outros"/>
    <s v="80.02.10"/>
    <x v="29"/>
    <x v="0"/>
    <x v="2"/>
    <x v="1"/>
    <x v="1"/>
    <x v="2"/>
    <x v="0"/>
    <x v="0"/>
    <x v="2"/>
    <s v="2022-03-23"/>
    <x v="1"/>
    <n v="6036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82"/>
    <x v="4785"/>
    <x v="0"/>
    <x v="0"/>
    <x v="0"/>
    <s v="80.02.10.24"/>
    <x v="20"/>
    <x v="3"/>
    <x v="3"/>
    <s v="Outros"/>
    <s v="80.02.10"/>
    <s v="Outros"/>
    <s v="80.02.10"/>
    <x v="30"/>
    <x v="0"/>
    <x v="2"/>
    <x v="1"/>
    <x v="1"/>
    <x v="2"/>
    <x v="0"/>
    <x v="0"/>
    <x v="2"/>
    <s v="2022-03-23"/>
    <x v="1"/>
    <n v="1182"/>
    <x v="0"/>
    <m/>
    <x v="0"/>
    <m/>
    <x v="36"/>
    <n v="100478987"/>
    <x v="0"/>
    <x v="0"/>
    <s v="Retenções SIACSA"/>
    <s v="ORI"/>
    <x v="0"/>
    <s v="SIACSA"/>
    <x v="0"/>
    <x v="0"/>
    <x v="0"/>
    <x v="0"/>
    <x v="0"/>
    <x v="0"/>
    <x v="0"/>
    <x v="1"/>
    <x v="0"/>
    <x v="0"/>
    <x v="0"/>
    <s v="Retenções SIACSA"/>
    <x v="0"/>
    <x v="0"/>
    <x v="0"/>
    <x v="0"/>
    <x v="2"/>
    <x v="0"/>
    <x v="0"/>
    <s v="000000"/>
    <x v="0"/>
    <x v="1"/>
    <x v="0"/>
    <x v="0"/>
    <s v="RETENCAO OT"/>
  </r>
  <r>
    <x v="1"/>
    <n v="0"/>
    <n v="0"/>
    <n v="0"/>
    <n v="2757"/>
    <x v="4786"/>
    <x v="0"/>
    <x v="0"/>
    <x v="0"/>
    <s v="80.02.10.26"/>
    <x v="21"/>
    <x v="3"/>
    <x v="3"/>
    <s v="Outros"/>
    <s v="80.02.10"/>
    <s v="Outros"/>
    <s v="80.02.10"/>
    <x v="31"/>
    <x v="0"/>
    <x v="2"/>
    <x v="10"/>
    <x v="1"/>
    <x v="2"/>
    <x v="0"/>
    <x v="0"/>
    <x v="2"/>
    <s v="2022-03-23"/>
    <x v="1"/>
    <n v="2757"/>
    <x v="0"/>
    <m/>
    <x v="0"/>
    <m/>
    <x v="37"/>
    <n v="100479277"/>
    <x v="0"/>
    <x v="0"/>
    <s v="Retenção Sansung"/>
    <s v="ORI"/>
    <x v="0"/>
    <s v="RS"/>
    <x v="0"/>
    <x v="0"/>
    <x v="0"/>
    <x v="0"/>
    <x v="0"/>
    <x v="0"/>
    <x v="0"/>
    <x v="1"/>
    <x v="0"/>
    <x v="0"/>
    <x v="0"/>
    <s v="Retenção Sansung"/>
    <x v="0"/>
    <x v="0"/>
    <x v="0"/>
    <x v="0"/>
    <x v="2"/>
    <x v="0"/>
    <x v="0"/>
    <s v="000000"/>
    <x v="0"/>
    <x v="1"/>
    <x v="0"/>
    <x v="0"/>
    <s v="RETENCAO OT"/>
  </r>
  <r>
    <x v="1"/>
    <n v="0"/>
    <n v="0"/>
    <n v="0"/>
    <n v="42051"/>
    <x v="4787"/>
    <x v="0"/>
    <x v="0"/>
    <x v="0"/>
    <s v="80.02.01"/>
    <x v="3"/>
    <x v="3"/>
    <x v="3"/>
    <s v="Retenções Iur"/>
    <s v="80.02.01"/>
    <s v="Retenções Iur"/>
    <s v="80.02.01"/>
    <x v="3"/>
    <x v="0"/>
    <x v="2"/>
    <x v="1"/>
    <x v="1"/>
    <x v="2"/>
    <x v="0"/>
    <x v="0"/>
    <x v="2"/>
    <s v="2022-03-23"/>
    <x v="1"/>
    <n v="42051"/>
    <x v="0"/>
    <m/>
    <x v="0"/>
    <m/>
    <x v="3"/>
    <n v="100474696"/>
    <x v="0"/>
    <x v="0"/>
    <s v="Retenções Iur"/>
    <s v="ORI"/>
    <x v="0"/>
    <s v="RIUR"/>
    <x v="0"/>
    <x v="0"/>
    <x v="0"/>
    <x v="0"/>
    <x v="0"/>
    <x v="0"/>
    <x v="0"/>
    <x v="0"/>
    <x v="0"/>
    <x v="0"/>
    <x v="0"/>
    <s v="Retenções Iur"/>
    <x v="0"/>
    <x v="0"/>
    <x v="0"/>
    <x v="0"/>
    <x v="2"/>
    <x v="0"/>
    <x v="0"/>
    <s v="000000"/>
    <x v="0"/>
    <x v="1"/>
    <x v="0"/>
    <x v="0"/>
    <s v="RETENCAO OT"/>
  </r>
  <r>
    <x v="1"/>
    <n v="0"/>
    <n v="0"/>
    <n v="0"/>
    <n v="13863"/>
    <x v="4788"/>
    <x v="0"/>
    <x v="1"/>
    <x v="0"/>
    <s v="03.16.15"/>
    <x v="6"/>
    <x v="0"/>
    <x v="5"/>
    <s v="Direção Financeira"/>
    <s v="03.16.15"/>
    <s v="Direção Financeira"/>
    <s v="03.16.15"/>
    <x v="7"/>
    <x v="0"/>
    <x v="1"/>
    <x v="1"/>
    <x v="0"/>
    <x v="0"/>
    <x v="2"/>
    <x v="0"/>
    <x v="2"/>
    <s v="2022-03-31"/>
    <x v="1"/>
    <n v="13863"/>
    <x v="0"/>
    <m/>
    <x v="0"/>
    <m/>
    <x v="96"/>
    <n v="100391760"/>
    <x v="0"/>
    <x v="0"/>
    <s v="Direção Financeira"/>
    <s v="ORI"/>
    <x v="0"/>
    <m/>
    <x v="0"/>
    <x v="0"/>
    <x v="0"/>
    <x v="0"/>
    <x v="0"/>
    <x v="0"/>
    <x v="0"/>
    <x v="0"/>
    <x v="0"/>
    <x v="0"/>
    <x v="0"/>
    <s v="Direção Financeira"/>
    <x v="0"/>
    <x v="0"/>
    <x v="0"/>
    <x v="0"/>
    <x v="0"/>
    <x v="0"/>
    <x v="0"/>
    <s v="000726"/>
    <x v="0"/>
    <x v="0"/>
    <x v="0"/>
    <x v="0"/>
    <s v="Pagamento a favor de Caetano Auto pela aqusição de filtro oleo, filtro combustível, oleo formula plus,água destilada, fluido p/brisas, conforme fatura e proposta em anexo."/>
  </r>
  <r>
    <x v="2"/>
    <n v="0"/>
    <n v="0"/>
    <n v="0"/>
    <n v="3024"/>
    <x v="4789"/>
    <x v="0"/>
    <x v="1"/>
    <x v="0"/>
    <s v="80.02.10.24"/>
    <x v="20"/>
    <x v="3"/>
    <x v="3"/>
    <s v="Outros"/>
    <s v="80.02.10"/>
    <s v="Outros"/>
    <s v="80.02.10"/>
    <x v="84"/>
    <x v="0"/>
    <x v="6"/>
    <x v="6"/>
    <x v="1"/>
    <x v="2"/>
    <x v="2"/>
    <x v="0"/>
    <x v="0"/>
    <s v="2022-04-05"/>
    <x v="0"/>
    <n v="3024"/>
    <x v="0"/>
    <m/>
    <x v="0"/>
    <m/>
    <x v="562"/>
    <n v="100429303"/>
    <x v="0"/>
    <x v="0"/>
    <s v="Retenções SIACSA"/>
    <s v="ORI"/>
    <x v="0"/>
    <s v="SIACSA"/>
    <x v="0"/>
    <x v="0"/>
    <x v="0"/>
    <x v="0"/>
    <x v="0"/>
    <x v="0"/>
    <x v="0"/>
    <x v="1"/>
    <x v="0"/>
    <x v="0"/>
    <x v="0"/>
    <s v="Retenções SIACSA"/>
    <x v="0"/>
    <x v="0"/>
    <x v="0"/>
    <x v="0"/>
    <x v="2"/>
    <x v="0"/>
    <x v="0"/>
    <s v="000000"/>
    <x v="0"/>
    <x v="1"/>
    <x v="0"/>
    <x v="0"/>
    <s v="Pagamento a favor SISCAP, proveniente de descontos efetuados nas folhas de pagamento de ordenados e salários do senhor Edmilson Adriano Leal Tavares no período de fevereiro de 2020 a janeiro de 2021, conforme documento em anexo."/>
  </r>
  <r>
    <x v="1"/>
    <n v="0"/>
    <n v="0"/>
    <n v="0"/>
    <n v="3000"/>
    <x v="4790"/>
    <x v="0"/>
    <x v="1"/>
    <x v="0"/>
    <s v="03.16.23"/>
    <x v="28"/>
    <x v="0"/>
    <x v="5"/>
    <s v="Direção da Educação, Formação Profissional, Emprego"/>
    <s v="03.16.23"/>
    <s v="Direção da Educação, Formação Profissional, Emprego"/>
    <s v="03.16.23"/>
    <x v="9"/>
    <x v="0"/>
    <x v="1"/>
    <x v="5"/>
    <x v="0"/>
    <x v="0"/>
    <x v="2"/>
    <x v="0"/>
    <x v="0"/>
    <s v="2022-04-12"/>
    <x v="0"/>
    <n v="30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e Guilhermino Lopes Ramos pela sua deslocação a cidade do Tarrafal nos dias 19,23 e 27, para uma jornada do campeonato do clube desportivo Ajax-Calheta entre equipas de santiago, conforme documento em anexo."/>
  </r>
  <r>
    <x v="1"/>
    <n v="0"/>
    <n v="0"/>
    <n v="0"/>
    <n v="71800"/>
    <x v="4791"/>
    <x v="0"/>
    <x v="1"/>
    <x v="0"/>
    <s v="03.16.15"/>
    <x v="6"/>
    <x v="0"/>
    <x v="5"/>
    <s v="Direção Financeira"/>
    <s v="03.16.15"/>
    <s v="Direção Financeira"/>
    <s v="03.16.15"/>
    <x v="53"/>
    <x v="0"/>
    <x v="1"/>
    <x v="5"/>
    <x v="0"/>
    <x v="0"/>
    <x v="2"/>
    <x v="0"/>
    <x v="2"/>
    <s v="2022-03-31"/>
    <x v="1"/>
    <n v="71800"/>
    <x v="0"/>
    <m/>
    <x v="0"/>
    <m/>
    <x v="0"/>
    <n v="100474914"/>
    <x v="0"/>
    <x v="0"/>
    <s v="Direção Financeira"/>
    <s v="ORI"/>
    <x v="0"/>
    <m/>
    <x v="0"/>
    <x v="0"/>
    <x v="0"/>
    <x v="0"/>
    <x v="0"/>
    <x v="0"/>
    <x v="0"/>
    <x v="0"/>
    <x v="0"/>
    <x v="0"/>
    <x v="0"/>
    <s v="Direção Financeira"/>
    <x v="0"/>
    <x v="0"/>
    <x v="0"/>
    <x v="0"/>
    <x v="0"/>
    <x v="0"/>
    <x v="0"/>
    <s v="000755"/>
    <x v="0"/>
    <x v="0"/>
    <x v="0"/>
    <x v="0"/>
    <s v="Pagamento das despesas bancárias diversas, referente ao mês de Março 2022, conforme extrato em anexo."/>
  </r>
  <r>
    <x v="1"/>
    <n v="0"/>
    <n v="0"/>
    <n v="0"/>
    <n v="6000"/>
    <x v="4792"/>
    <x v="0"/>
    <x v="1"/>
    <x v="0"/>
    <s v="03.16.01"/>
    <x v="39"/>
    <x v="0"/>
    <x v="5"/>
    <s v="Assembleia Municipal"/>
    <s v="03.16.01"/>
    <s v="Assembleia Municipal"/>
    <s v="03.16.01"/>
    <x v="22"/>
    <x v="0"/>
    <x v="1"/>
    <x v="1"/>
    <x v="0"/>
    <x v="0"/>
    <x v="2"/>
    <x v="0"/>
    <x v="0"/>
    <s v="2022-04-19"/>
    <x v="0"/>
    <n v="6000"/>
    <x v="0"/>
    <m/>
    <x v="0"/>
    <m/>
    <x v="319"/>
    <n v="100478577"/>
    <x v="0"/>
    <x v="0"/>
    <s v="Assembleia Municipal"/>
    <s v="ORI"/>
    <x v="0"/>
    <s v="AM"/>
    <x v="0"/>
    <x v="0"/>
    <x v="0"/>
    <x v="0"/>
    <x v="0"/>
    <x v="0"/>
    <x v="0"/>
    <x v="0"/>
    <x v="0"/>
    <x v="0"/>
    <x v="0"/>
    <s v="Assembleia Municipal"/>
    <x v="0"/>
    <x v="0"/>
    <x v="0"/>
    <x v="0"/>
    <x v="0"/>
    <x v="0"/>
    <x v="0"/>
    <s v="000000"/>
    <x v="0"/>
    <x v="0"/>
    <x v="0"/>
    <x v="0"/>
    <s v="Pagamento a favor de EMPS/Calheta-Restaurante Pensão Gruta dos Amores, referente a almoço servidos aos deputados municipais da bancada, no âmbito da preparação da Vª sessão ordenária da Assembleia Municipal, conforme fatura e proposta em anexo."/>
  </r>
  <r>
    <x v="1"/>
    <n v="0"/>
    <n v="0"/>
    <n v="0"/>
    <n v="2000"/>
    <x v="4793"/>
    <x v="0"/>
    <x v="1"/>
    <x v="0"/>
    <s v="03.16.01"/>
    <x v="39"/>
    <x v="0"/>
    <x v="5"/>
    <s v="Assembleia Municipal"/>
    <s v="03.16.01"/>
    <s v="Assembleia Municipal"/>
    <s v="03.16.01"/>
    <x v="9"/>
    <x v="0"/>
    <x v="1"/>
    <x v="5"/>
    <x v="0"/>
    <x v="0"/>
    <x v="2"/>
    <x v="0"/>
    <x v="4"/>
    <s v="2022-01-10"/>
    <x v="1"/>
    <n v="2000"/>
    <x v="0"/>
    <m/>
    <x v="0"/>
    <m/>
    <x v="528"/>
    <n v="100475779"/>
    <x v="0"/>
    <x v="0"/>
    <s v="Assembleia Municipal"/>
    <s v="ORI"/>
    <x v="0"/>
    <s v="AM"/>
    <x v="0"/>
    <x v="0"/>
    <x v="0"/>
    <x v="0"/>
    <x v="0"/>
    <x v="0"/>
    <x v="0"/>
    <x v="0"/>
    <x v="0"/>
    <x v="0"/>
    <x v="0"/>
    <s v="Assembleia Municipal"/>
    <x v="0"/>
    <x v="0"/>
    <x v="0"/>
    <x v="0"/>
    <x v="0"/>
    <x v="0"/>
    <x v="0"/>
    <s v="000040"/>
    <x v="0"/>
    <x v="0"/>
    <x v="0"/>
    <x v="0"/>
    <s v="Subsidio de transporte a favor da Sra Maria Alcidia Semedo, a quando sua deslocação no dia 03 de maio , 06 de dezembro de 2021, afim de participar na sessão ordenaria da Assembleia Municipal de São Miguel, conforme documento em anexo.    "/>
  </r>
  <r>
    <x v="1"/>
    <n v="0"/>
    <n v="0"/>
    <n v="0"/>
    <n v="30000"/>
    <x v="4794"/>
    <x v="0"/>
    <x v="1"/>
    <x v="0"/>
    <s v="03.16.15"/>
    <x v="6"/>
    <x v="0"/>
    <x v="5"/>
    <s v="Direção Financeira"/>
    <s v="03.16.15"/>
    <s v="Direção Financeira"/>
    <s v="03.16.15"/>
    <x v="43"/>
    <x v="0"/>
    <x v="1"/>
    <x v="1"/>
    <x v="0"/>
    <x v="0"/>
    <x v="2"/>
    <x v="0"/>
    <x v="1"/>
    <s v="2022-05-09"/>
    <x v="0"/>
    <n v="30000"/>
    <x v="0"/>
    <m/>
    <x v="0"/>
    <m/>
    <x v="390"/>
    <n v="100479339"/>
    <x v="0"/>
    <x v="0"/>
    <s v="Direção Financeira"/>
    <s v="ORI"/>
    <x v="0"/>
    <m/>
    <x v="0"/>
    <x v="0"/>
    <x v="0"/>
    <x v="0"/>
    <x v="0"/>
    <x v="0"/>
    <x v="0"/>
    <x v="0"/>
    <x v="0"/>
    <x v="0"/>
    <x v="0"/>
    <s v="Direção Financeira"/>
    <x v="0"/>
    <x v="0"/>
    <x v="0"/>
    <x v="0"/>
    <x v="0"/>
    <x v="0"/>
    <x v="0"/>
    <s v="000000"/>
    <x v="0"/>
    <x v="0"/>
    <x v="0"/>
    <x v="0"/>
    <s v="Pagamento a favor de Auto Peças Europa Lda, pelo fornecimento de 01 tambor de travão para viatura Mitsubishi L200, ST-22-RG, conforme fatura e proposta em anexo."/>
  </r>
  <r>
    <x v="1"/>
    <n v="0"/>
    <n v="0"/>
    <n v="0"/>
    <n v="49683"/>
    <x v="4795"/>
    <x v="0"/>
    <x v="1"/>
    <x v="0"/>
    <s v="03.16.15"/>
    <x v="6"/>
    <x v="0"/>
    <x v="5"/>
    <s v="Direção Financeira"/>
    <s v="03.16.15"/>
    <s v="Direção Financeira"/>
    <s v="03.16.15"/>
    <x v="7"/>
    <x v="0"/>
    <x v="1"/>
    <x v="1"/>
    <x v="0"/>
    <x v="0"/>
    <x v="2"/>
    <x v="0"/>
    <x v="1"/>
    <s v="2022-05-10"/>
    <x v="0"/>
    <n v="49683"/>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340.06 Lts de combustível, conforme proposta em anexo "/>
  </r>
  <r>
    <x v="1"/>
    <n v="0"/>
    <n v="0"/>
    <n v="0"/>
    <n v="82000"/>
    <x v="4796"/>
    <x v="0"/>
    <x v="1"/>
    <x v="0"/>
    <s v="01.25.03.04"/>
    <x v="29"/>
    <x v="4"/>
    <x v="4"/>
    <s v="Emprego e Formação profissional"/>
    <s v="01.25.03"/>
    <s v="Emprego e Formação profissional"/>
    <s v="01.25.03"/>
    <x v="4"/>
    <x v="0"/>
    <x v="3"/>
    <x v="2"/>
    <x v="0"/>
    <x v="1"/>
    <x v="2"/>
    <x v="0"/>
    <x v="1"/>
    <s v="2022-05-26"/>
    <x v="0"/>
    <n v="82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Maio 2022, conforme documento justificativo em anexo."/>
  </r>
  <r>
    <x v="0"/>
    <n v="0"/>
    <n v="0"/>
    <n v="0"/>
    <n v="25000"/>
    <x v="4797"/>
    <x v="0"/>
    <x v="1"/>
    <x v="0"/>
    <s v="01.27.02.15"/>
    <x v="2"/>
    <x v="2"/>
    <x v="2"/>
    <s v="Saneamento básico"/>
    <s v="01.27.02"/>
    <s v="Saneamento básico"/>
    <s v="01.27.02"/>
    <x v="2"/>
    <x v="0"/>
    <x v="1"/>
    <x v="1"/>
    <x v="0"/>
    <x v="1"/>
    <x v="1"/>
    <x v="0"/>
    <x v="3"/>
    <s v="2022-06-07"/>
    <x v="0"/>
    <n v="250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162,97 Lts de combustível, destinados ao camião DAF de recolha de resíduos sólidos urbanos, ST-20-XE, conforme fatura e proposta em anexo."/>
  </r>
  <r>
    <x v="0"/>
    <n v="0"/>
    <n v="0"/>
    <n v="0"/>
    <n v="1050"/>
    <x v="4798"/>
    <x v="0"/>
    <x v="1"/>
    <x v="0"/>
    <s v="01.25.02.17"/>
    <x v="8"/>
    <x v="4"/>
    <x v="4"/>
    <s v="desporto"/>
    <s v="01.25.02"/>
    <s v="desporto"/>
    <s v="01.25.02"/>
    <x v="1"/>
    <x v="0"/>
    <x v="1"/>
    <x v="1"/>
    <x v="0"/>
    <x v="1"/>
    <x v="1"/>
    <x v="0"/>
    <x v="3"/>
    <s v="2022-06-09"/>
    <x v="0"/>
    <n v="1050"/>
    <x v="0"/>
    <m/>
    <x v="0"/>
    <m/>
    <x v="3"/>
    <n v="100474696"/>
    <x v="0"/>
    <x v="1"/>
    <s v="Construção e Reabilitação de Placas Desportivas"/>
    <s v="ORI"/>
    <x v="0"/>
    <m/>
    <x v="0"/>
    <x v="0"/>
    <x v="0"/>
    <x v="0"/>
    <x v="0"/>
    <x v="0"/>
    <x v="0"/>
    <x v="1"/>
    <x v="0"/>
    <x v="0"/>
    <x v="0"/>
    <s v="Construção e Reabilitação de Placas Desportivas"/>
    <x v="0"/>
    <x v="0"/>
    <x v="0"/>
    <x v="0"/>
    <x v="1"/>
    <x v="0"/>
    <x v="0"/>
    <s v="000000"/>
    <x v="0"/>
    <x v="0"/>
    <x v="1"/>
    <x v="0"/>
    <s v="Pagamento a favor ao Sr. António Celestino Tavares da Veiga, pela mão de obra na pintura e marcação de piso e balissas do polidesportivo de Ribeireta e ponta verde, no âmbito das festividades de Nhu Santo António e São João, conforme documento em anexo.   "/>
  </r>
  <r>
    <x v="0"/>
    <n v="0"/>
    <n v="0"/>
    <n v="0"/>
    <n v="5950"/>
    <x v="4798"/>
    <x v="0"/>
    <x v="1"/>
    <x v="0"/>
    <s v="01.25.02.17"/>
    <x v="8"/>
    <x v="4"/>
    <x v="4"/>
    <s v="desporto"/>
    <s v="01.25.02"/>
    <s v="desporto"/>
    <s v="01.25.02"/>
    <x v="1"/>
    <x v="0"/>
    <x v="1"/>
    <x v="1"/>
    <x v="0"/>
    <x v="1"/>
    <x v="1"/>
    <x v="0"/>
    <x v="3"/>
    <s v="2022-06-09"/>
    <x v="0"/>
    <n v="5950"/>
    <x v="0"/>
    <m/>
    <x v="0"/>
    <m/>
    <x v="554"/>
    <n v="100478138"/>
    <x v="0"/>
    <x v="0"/>
    <s v="Construção e Reabilitação de Placas Desportivas"/>
    <s v="ORI"/>
    <x v="0"/>
    <m/>
    <x v="0"/>
    <x v="0"/>
    <x v="0"/>
    <x v="0"/>
    <x v="0"/>
    <x v="0"/>
    <x v="0"/>
    <x v="1"/>
    <x v="0"/>
    <x v="0"/>
    <x v="0"/>
    <s v="Construção e Reabilitação de Placas Desportivas"/>
    <x v="0"/>
    <x v="0"/>
    <x v="0"/>
    <x v="0"/>
    <x v="1"/>
    <x v="0"/>
    <x v="0"/>
    <s v="000000"/>
    <x v="0"/>
    <x v="0"/>
    <x v="0"/>
    <x v="0"/>
    <s v="Pagamento a favor ao Sr. António Celestino Tavares da Veiga, pela mão de obra na pintura e marcação de piso e balissas do polidesportivo de Ribeireta e ponta verde, no âmbito das festividades de Nhu Santo António e São João, conforme documento em anexo.   "/>
  </r>
  <r>
    <x v="1"/>
    <n v="0"/>
    <n v="0"/>
    <n v="0"/>
    <n v="1000"/>
    <x v="4799"/>
    <x v="0"/>
    <x v="1"/>
    <x v="0"/>
    <s v="01.25.05.10"/>
    <x v="5"/>
    <x v="4"/>
    <x v="4"/>
    <s v="Saúde"/>
    <s v="01.25.05"/>
    <s v="Saúde"/>
    <s v="01.25.05"/>
    <x v="5"/>
    <x v="0"/>
    <x v="4"/>
    <x v="3"/>
    <x v="0"/>
    <x v="1"/>
    <x v="2"/>
    <x v="0"/>
    <x v="3"/>
    <s v="2022-06-20"/>
    <x v="0"/>
    <n v="1000"/>
    <x v="0"/>
    <m/>
    <x v="0"/>
    <m/>
    <x v="31"/>
    <n v="100475975"/>
    <x v="0"/>
    <x v="0"/>
    <s v="Assistencia social"/>
    <s v="ORI"/>
    <x v="0"/>
    <m/>
    <x v="0"/>
    <x v="0"/>
    <x v="0"/>
    <x v="0"/>
    <x v="0"/>
    <x v="0"/>
    <x v="0"/>
    <x v="1"/>
    <x v="0"/>
    <x v="0"/>
    <x v="0"/>
    <s v="Assistencia social"/>
    <x v="0"/>
    <x v="0"/>
    <x v="0"/>
    <x v="0"/>
    <x v="1"/>
    <x v="0"/>
    <x v="0"/>
    <s v="000000"/>
    <x v="0"/>
    <x v="0"/>
    <x v="0"/>
    <x v="0"/>
    <s v="Apoio financeira a favor da Sr. Arcângela Furtado, para consulta de rotina realização de dialise, conforme documento em anexo."/>
  </r>
  <r>
    <x v="1"/>
    <n v="0"/>
    <n v="0"/>
    <n v="0"/>
    <n v="3480"/>
    <x v="4800"/>
    <x v="0"/>
    <x v="0"/>
    <x v="0"/>
    <s v="03.03.10"/>
    <x v="0"/>
    <x v="0"/>
    <x v="0"/>
    <s v="Receitas Da Câmara"/>
    <s v="03.03.10"/>
    <s v="Receitas Da Câmara"/>
    <s v="03.03.10"/>
    <x v="37"/>
    <x v="0"/>
    <x v="5"/>
    <x v="4"/>
    <x v="0"/>
    <x v="0"/>
    <x v="0"/>
    <x v="0"/>
    <x v="3"/>
    <s v="2022-06-24"/>
    <x v="0"/>
    <n v="3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00"/>
    <x v="4801"/>
    <x v="0"/>
    <x v="0"/>
    <x v="0"/>
    <s v="03.03.10"/>
    <x v="0"/>
    <x v="0"/>
    <x v="0"/>
    <s v="Receitas Da Câmara"/>
    <s v="03.03.10"/>
    <s v="Receitas Da Câmara"/>
    <s v="03.03.10"/>
    <x v="6"/>
    <x v="0"/>
    <x v="5"/>
    <x v="4"/>
    <x v="0"/>
    <x v="0"/>
    <x v="0"/>
    <x v="0"/>
    <x v="3"/>
    <s v="2022-06-24"/>
    <x v="0"/>
    <n v="3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
    <x v="4802"/>
    <x v="0"/>
    <x v="0"/>
    <x v="0"/>
    <s v="03.03.10"/>
    <x v="0"/>
    <x v="0"/>
    <x v="0"/>
    <s v="Receitas Da Câmara"/>
    <s v="03.03.10"/>
    <s v="Receitas Da Câmara"/>
    <s v="03.03.10"/>
    <x v="42"/>
    <x v="0"/>
    <x v="5"/>
    <x v="12"/>
    <x v="0"/>
    <x v="0"/>
    <x v="0"/>
    <x v="0"/>
    <x v="3"/>
    <s v="2022-06-24"/>
    <x v="0"/>
    <n v="1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0"/>
    <x v="4803"/>
    <x v="0"/>
    <x v="0"/>
    <x v="0"/>
    <s v="03.03.10"/>
    <x v="0"/>
    <x v="0"/>
    <x v="0"/>
    <s v="Receitas Da Câmara"/>
    <s v="03.03.10"/>
    <s v="Receitas Da Câmara"/>
    <s v="03.03.10"/>
    <x v="44"/>
    <x v="0"/>
    <x v="5"/>
    <x v="4"/>
    <x v="0"/>
    <x v="0"/>
    <x v="0"/>
    <x v="0"/>
    <x v="3"/>
    <s v="2022-06-24"/>
    <x v="0"/>
    <n v="1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4804"/>
    <x v="0"/>
    <x v="0"/>
    <x v="0"/>
    <s v="03.03.10"/>
    <x v="0"/>
    <x v="0"/>
    <x v="0"/>
    <s v="Receitas Da Câmara"/>
    <s v="03.03.10"/>
    <s v="Receitas Da Câmara"/>
    <s v="03.03.10"/>
    <x v="39"/>
    <x v="0"/>
    <x v="5"/>
    <x v="4"/>
    <x v="0"/>
    <x v="0"/>
    <x v="0"/>
    <x v="0"/>
    <x v="3"/>
    <s v="2022-06-24"/>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700"/>
    <x v="4805"/>
    <x v="0"/>
    <x v="0"/>
    <x v="0"/>
    <s v="03.03.10"/>
    <x v="0"/>
    <x v="0"/>
    <x v="0"/>
    <s v="Receitas Da Câmara"/>
    <s v="03.03.10"/>
    <s v="Receitas Da Câmara"/>
    <s v="03.03.10"/>
    <x v="38"/>
    <x v="0"/>
    <x v="1"/>
    <x v="1"/>
    <x v="0"/>
    <x v="0"/>
    <x v="0"/>
    <x v="0"/>
    <x v="3"/>
    <s v="2022-06-24"/>
    <x v="0"/>
    <n v="3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4806"/>
    <x v="0"/>
    <x v="0"/>
    <x v="0"/>
    <s v="03.03.10"/>
    <x v="0"/>
    <x v="0"/>
    <x v="0"/>
    <s v="Receitas Da Câmara"/>
    <s v="03.03.10"/>
    <s v="Receitas Da Câmara"/>
    <s v="03.03.10"/>
    <x v="36"/>
    <x v="0"/>
    <x v="5"/>
    <x v="4"/>
    <x v="0"/>
    <x v="0"/>
    <x v="0"/>
    <x v="0"/>
    <x v="3"/>
    <s v="2022-06-24"/>
    <x v="0"/>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60"/>
    <x v="4807"/>
    <x v="0"/>
    <x v="0"/>
    <x v="0"/>
    <s v="03.03.10"/>
    <x v="0"/>
    <x v="0"/>
    <x v="0"/>
    <s v="Receitas Da Câmara"/>
    <s v="03.03.10"/>
    <s v="Receitas Da Câmara"/>
    <s v="03.03.10"/>
    <x v="40"/>
    <x v="0"/>
    <x v="5"/>
    <x v="4"/>
    <x v="0"/>
    <x v="0"/>
    <x v="0"/>
    <x v="0"/>
    <x v="3"/>
    <s v="2022-06-24"/>
    <x v="0"/>
    <n v="7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4808"/>
    <x v="0"/>
    <x v="0"/>
    <x v="0"/>
    <s v="03.03.10"/>
    <x v="0"/>
    <x v="0"/>
    <x v="0"/>
    <s v="Receitas Da Câmara"/>
    <s v="03.03.10"/>
    <s v="Receitas Da Câmara"/>
    <s v="03.03.10"/>
    <x v="35"/>
    <x v="0"/>
    <x v="1"/>
    <x v="11"/>
    <x v="0"/>
    <x v="0"/>
    <x v="0"/>
    <x v="0"/>
    <x v="3"/>
    <s v="2022-06-24"/>
    <x v="0"/>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80"/>
    <x v="4809"/>
    <x v="0"/>
    <x v="0"/>
    <x v="0"/>
    <s v="03.03.10"/>
    <x v="0"/>
    <x v="0"/>
    <x v="0"/>
    <s v="Receitas Da Câmara"/>
    <s v="03.03.10"/>
    <s v="Receitas Da Câmara"/>
    <s v="03.03.10"/>
    <x v="41"/>
    <x v="0"/>
    <x v="5"/>
    <x v="4"/>
    <x v="0"/>
    <x v="0"/>
    <x v="0"/>
    <x v="0"/>
    <x v="3"/>
    <s v="2022-06-24"/>
    <x v="0"/>
    <n v="45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20"/>
    <x v="4810"/>
    <x v="0"/>
    <x v="0"/>
    <x v="0"/>
    <s v="03.03.10"/>
    <x v="0"/>
    <x v="0"/>
    <x v="0"/>
    <s v="Receitas Da Câmara"/>
    <s v="03.03.10"/>
    <s v="Receitas Da Câmara"/>
    <s v="03.03.10"/>
    <x v="34"/>
    <x v="0"/>
    <x v="5"/>
    <x v="4"/>
    <x v="0"/>
    <x v="0"/>
    <x v="0"/>
    <x v="0"/>
    <x v="3"/>
    <s v="2022-06-24"/>
    <x v="0"/>
    <n v="3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60"/>
    <x v="4811"/>
    <x v="0"/>
    <x v="0"/>
    <x v="0"/>
    <s v="03.03.10"/>
    <x v="0"/>
    <x v="0"/>
    <x v="0"/>
    <s v="Receitas Da Câmara"/>
    <s v="03.03.10"/>
    <s v="Receitas Da Câmara"/>
    <s v="03.03.10"/>
    <x v="44"/>
    <x v="0"/>
    <x v="5"/>
    <x v="4"/>
    <x v="0"/>
    <x v="0"/>
    <x v="0"/>
    <x v="0"/>
    <x v="3"/>
    <s v="2022-06-27"/>
    <x v="0"/>
    <n v="596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54603"/>
    <x v="4812"/>
    <x v="0"/>
    <x v="0"/>
    <x v="0"/>
    <s v="03.03.10"/>
    <x v="0"/>
    <x v="0"/>
    <x v="0"/>
    <s v="Receitas Da Câmara"/>
    <s v="03.03.10"/>
    <s v="Receitas Da Câmara"/>
    <s v="03.03.10"/>
    <x v="38"/>
    <x v="0"/>
    <x v="1"/>
    <x v="1"/>
    <x v="0"/>
    <x v="0"/>
    <x v="0"/>
    <x v="0"/>
    <x v="3"/>
    <s v="2022-06-27"/>
    <x v="0"/>
    <n v="54603"/>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300"/>
    <x v="4813"/>
    <x v="0"/>
    <x v="0"/>
    <x v="0"/>
    <s v="03.03.10"/>
    <x v="0"/>
    <x v="0"/>
    <x v="0"/>
    <s v="Receitas Da Câmara"/>
    <s v="03.03.10"/>
    <s v="Receitas Da Câmara"/>
    <s v="03.03.10"/>
    <x v="35"/>
    <x v="0"/>
    <x v="1"/>
    <x v="11"/>
    <x v="0"/>
    <x v="0"/>
    <x v="0"/>
    <x v="0"/>
    <x v="3"/>
    <s v="2022-06-27"/>
    <x v="0"/>
    <n v="130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020"/>
    <x v="4814"/>
    <x v="0"/>
    <x v="0"/>
    <x v="0"/>
    <s v="03.03.10"/>
    <x v="0"/>
    <x v="0"/>
    <x v="0"/>
    <s v="Receitas Da Câmara"/>
    <s v="03.03.10"/>
    <s v="Receitas Da Câmara"/>
    <s v="03.03.10"/>
    <x v="52"/>
    <x v="0"/>
    <x v="5"/>
    <x v="4"/>
    <x v="0"/>
    <x v="0"/>
    <x v="0"/>
    <x v="0"/>
    <x v="3"/>
    <s v="2022-06-27"/>
    <x v="0"/>
    <n v="402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8225"/>
    <x v="4815"/>
    <x v="0"/>
    <x v="0"/>
    <x v="0"/>
    <s v="03.03.10"/>
    <x v="0"/>
    <x v="0"/>
    <x v="0"/>
    <s v="Receitas Da Câmara"/>
    <s v="03.03.10"/>
    <s v="Receitas Da Câmara"/>
    <s v="03.03.10"/>
    <x v="34"/>
    <x v="0"/>
    <x v="5"/>
    <x v="4"/>
    <x v="0"/>
    <x v="0"/>
    <x v="0"/>
    <x v="0"/>
    <x v="3"/>
    <s v="2022-06-27"/>
    <x v="0"/>
    <n v="18225"/>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2160"/>
    <x v="4816"/>
    <x v="0"/>
    <x v="0"/>
    <x v="0"/>
    <s v="03.03.10"/>
    <x v="0"/>
    <x v="0"/>
    <x v="0"/>
    <s v="Receitas Da Câmara"/>
    <s v="03.03.10"/>
    <s v="Receitas Da Câmara"/>
    <s v="03.03.10"/>
    <x v="37"/>
    <x v="0"/>
    <x v="5"/>
    <x v="4"/>
    <x v="0"/>
    <x v="0"/>
    <x v="0"/>
    <x v="0"/>
    <x v="3"/>
    <s v="2022-06-27"/>
    <x v="0"/>
    <n v="216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25"/>
    <x v="4817"/>
    <x v="0"/>
    <x v="0"/>
    <x v="0"/>
    <s v="03.03.10"/>
    <x v="0"/>
    <x v="0"/>
    <x v="0"/>
    <s v="Receitas Da Câmara"/>
    <s v="03.03.10"/>
    <s v="Receitas Da Câmara"/>
    <s v="03.03.10"/>
    <x v="42"/>
    <x v="0"/>
    <x v="5"/>
    <x v="12"/>
    <x v="0"/>
    <x v="0"/>
    <x v="0"/>
    <x v="0"/>
    <x v="3"/>
    <s v="2022-06-27"/>
    <x v="0"/>
    <n v="325"/>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480"/>
    <x v="4818"/>
    <x v="0"/>
    <x v="0"/>
    <x v="0"/>
    <s v="03.03.10"/>
    <x v="0"/>
    <x v="0"/>
    <x v="0"/>
    <s v="Receitas Da Câmara"/>
    <s v="03.03.10"/>
    <s v="Receitas Da Câmara"/>
    <s v="03.03.10"/>
    <x v="36"/>
    <x v="0"/>
    <x v="5"/>
    <x v="4"/>
    <x v="0"/>
    <x v="0"/>
    <x v="0"/>
    <x v="0"/>
    <x v="3"/>
    <s v="2022-06-27"/>
    <x v="0"/>
    <n v="4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84"/>
    <x v="4819"/>
    <x v="0"/>
    <x v="0"/>
    <x v="0"/>
    <s v="03.03.10"/>
    <x v="0"/>
    <x v="0"/>
    <x v="0"/>
    <s v="Receitas Da Câmara"/>
    <s v="03.03.10"/>
    <s v="Receitas Da Câmara"/>
    <s v="03.03.10"/>
    <x v="66"/>
    <x v="0"/>
    <x v="5"/>
    <x v="12"/>
    <x v="0"/>
    <x v="0"/>
    <x v="0"/>
    <x v="0"/>
    <x v="3"/>
    <s v="2022-06-27"/>
    <x v="0"/>
    <n v="384"/>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3680"/>
    <x v="4820"/>
    <x v="0"/>
    <x v="0"/>
    <x v="0"/>
    <s v="03.03.10"/>
    <x v="0"/>
    <x v="0"/>
    <x v="0"/>
    <s v="Receitas Da Câmara"/>
    <s v="03.03.10"/>
    <s v="Receitas Da Câmara"/>
    <s v="03.03.10"/>
    <x v="39"/>
    <x v="0"/>
    <x v="5"/>
    <x v="4"/>
    <x v="0"/>
    <x v="0"/>
    <x v="0"/>
    <x v="0"/>
    <x v="3"/>
    <s v="2022-06-27"/>
    <x v="0"/>
    <n v="36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6480"/>
    <x v="4821"/>
    <x v="0"/>
    <x v="0"/>
    <x v="0"/>
    <s v="03.03.10"/>
    <x v="0"/>
    <x v="0"/>
    <x v="0"/>
    <s v="Receitas Da Câmara"/>
    <s v="03.03.10"/>
    <s v="Receitas Da Câmara"/>
    <s v="03.03.10"/>
    <x v="48"/>
    <x v="0"/>
    <x v="5"/>
    <x v="4"/>
    <x v="0"/>
    <x v="0"/>
    <x v="0"/>
    <x v="0"/>
    <x v="3"/>
    <s v="2022-06-27"/>
    <x v="0"/>
    <n v="648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8760"/>
    <x v="4822"/>
    <x v="0"/>
    <x v="0"/>
    <x v="0"/>
    <s v="03.03.10"/>
    <x v="0"/>
    <x v="0"/>
    <x v="0"/>
    <s v="Receitas Da Câmara"/>
    <s v="03.03.10"/>
    <s v="Receitas Da Câmara"/>
    <s v="03.03.10"/>
    <x v="40"/>
    <x v="0"/>
    <x v="5"/>
    <x v="4"/>
    <x v="0"/>
    <x v="0"/>
    <x v="0"/>
    <x v="0"/>
    <x v="3"/>
    <s v="2022-06-27"/>
    <x v="0"/>
    <n v="876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1350"/>
    <x v="4823"/>
    <x v="0"/>
    <x v="0"/>
    <x v="0"/>
    <s v="03.03.10"/>
    <x v="0"/>
    <x v="0"/>
    <x v="0"/>
    <s v="Receitas Da Câmara"/>
    <s v="03.03.10"/>
    <s v="Receitas Da Câmara"/>
    <s v="03.03.10"/>
    <x v="46"/>
    <x v="0"/>
    <x v="5"/>
    <x v="4"/>
    <x v="0"/>
    <x v="0"/>
    <x v="0"/>
    <x v="0"/>
    <x v="3"/>
    <s v="2022-06-27"/>
    <x v="0"/>
    <n v="1350"/>
    <x v="0"/>
    <m/>
    <x v="0"/>
    <m/>
    <x v="22"/>
    <n v="100474693"/>
    <x v="0"/>
    <x v="0"/>
    <s v="Receitas Da Câmara"/>
    <s v="EXT"/>
    <x v="0"/>
    <s v="RDC"/>
    <x v="0"/>
    <x v="0"/>
    <x v="0"/>
    <x v="0"/>
    <x v="0"/>
    <x v="0"/>
    <x v="0"/>
    <x v="0"/>
    <x v="0"/>
    <x v="0"/>
    <x v="0"/>
    <s v="Receitas Da Câmara"/>
    <x v="0"/>
    <x v="0"/>
    <x v="0"/>
    <x v="0"/>
    <x v="0"/>
    <x v="0"/>
    <x v="0"/>
    <s v="000000"/>
    <x v="0"/>
    <x v="1"/>
    <x v="0"/>
    <x v="0"/>
    <s v="Resumo de Receitas Virtuais"/>
  </r>
  <r>
    <x v="1"/>
    <n v="0"/>
    <n v="0"/>
    <n v="0"/>
    <n v="96"/>
    <x v="4824"/>
    <x v="0"/>
    <x v="0"/>
    <x v="0"/>
    <s v="03.03.10"/>
    <x v="0"/>
    <x v="0"/>
    <x v="0"/>
    <s v="Receitas Da Câmara"/>
    <s v="03.03.10"/>
    <s v="Receitas Da Câmara"/>
    <s v="03.03.10"/>
    <x v="65"/>
    <x v="0"/>
    <x v="5"/>
    <x v="12"/>
    <x v="0"/>
    <x v="0"/>
    <x v="0"/>
    <x v="0"/>
    <x v="3"/>
    <s v="2022-06-27"/>
    <x v="0"/>
    <n v="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4825"/>
    <x v="0"/>
    <x v="1"/>
    <x v="0"/>
    <s v="01.25.03.11"/>
    <x v="52"/>
    <x v="4"/>
    <x v="4"/>
    <s v="Emprego e Formação profissional"/>
    <s v="01.25.03"/>
    <s v="Emprego e Formação profissional"/>
    <s v="01.25.03"/>
    <x v="4"/>
    <x v="0"/>
    <x v="3"/>
    <x v="2"/>
    <x v="0"/>
    <x v="1"/>
    <x v="2"/>
    <x v="0"/>
    <x v="9"/>
    <s v="2022-10-27"/>
    <x v="3"/>
    <n v="600"/>
    <x v="0"/>
    <m/>
    <x v="0"/>
    <m/>
    <x v="0"/>
    <n v="100474914"/>
    <x v="0"/>
    <x v="0"/>
    <s v="Promoção Auto Emprego"/>
    <s v="ORI"/>
    <x v="0"/>
    <s v="PAE"/>
    <x v="0"/>
    <x v="0"/>
    <x v="0"/>
    <x v="0"/>
    <x v="0"/>
    <x v="0"/>
    <x v="0"/>
    <x v="1"/>
    <x v="0"/>
    <x v="0"/>
    <x v="0"/>
    <s v="Promoção Auto Emprego"/>
    <x v="0"/>
    <x v="0"/>
    <x v="0"/>
    <x v="0"/>
    <x v="1"/>
    <x v="0"/>
    <x v="0"/>
    <s v="000000"/>
    <x v="0"/>
    <x v="0"/>
    <x v="0"/>
    <x v="0"/>
    <s v=" Pagamento a favor Mercearia Leny, referente pedido de criação de Empresa, conforme anexo.   "/>
  </r>
  <r>
    <x v="1"/>
    <n v="0"/>
    <n v="0"/>
    <n v="0"/>
    <n v="2300"/>
    <x v="4826"/>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4827"/>
    <x v="0"/>
    <x v="0"/>
    <x v="0"/>
    <s v="80.02.10.26"/>
    <x v="21"/>
    <x v="3"/>
    <x v="3"/>
    <s v="Outros"/>
    <s v="80.02.10"/>
    <s v="Outros"/>
    <s v="80.02.10"/>
    <x v="31"/>
    <x v="0"/>
    <x v="2"/>
    <x v="10"/>
    <x v="1"/>
    <x v="2"/>
    <x v="0"/>
    <x v="0"/>
    <x v="6"/>
    <s v="2022-07-21"/>
    <x v="2"/>
    <n v="1633"/>
    <x v="0"/>
    <m/>
    <x v="0"/>
    <m/>
    <x v="37"/>
    <n v="100479277"/>
    <x v="0"/>
    <x v="0"/>
    <s v="Retenção Sansung"/>
    <s v="ORI"/>
    <x v="0"/>
    <s v="RS"/>
    <x v="0"/>
    <x v="0"/>
    <x v="0"/>
    <x v="0"/>
    <x v="0"/>
    <x v="0"/>
    <x v="0"/>
    <x v="1"/>
    <x v="0"/>
    <x v="0"/>
    <x v="0"/>
    <s v="Retenção Sansung"/>
    <x v="0"/>
    <x v="0"/>
    <x v="0"/>
    <x v="0"/>
    <x v="2"/>
    <x v="0"/>
    <x v="0"/>
    <s v="000000"/>
    <x v="0"/>
    <x v="1"/>
    <x v="0"/>
    <x v="0"/>
    <s v="RETENCAO OT"/>
  </r>
  <r>
    <x v="0"/>
    <n v="0"/>
    <n v="0"/>
    <n v="0"/>
    <n v="34150"/>
    <x v="4828"/>
    <x v="0"/>
    <x v="1"/>
    <x v="0"/>
    <s v="01.27.06.72"/>
    <x v="47"/>
    <x v="2"/>
    <x v="2"/>
    <s v="Requalificação Urbana e habitação"/>
    <s v="01.27.06"/>
    <s v="Requalificação Urbana e habitação"/>
    <s v="01.27.06"/>
    <x v="1"/>
    <x v="0"/>
    <x v="1"/>
    <x v="1"/>
    <x v="0"/>
    <x v="1"/>
    <x v="1"/>
    <x v="0"/>
    <x v="10"/>
    <s v="2022-11-02"/>
    <x v="3"/>
    <n v="34150"/>
    <x v="0"/>
    <m/>
    <x v="0"/>
    <m/>
    <x v="42"/>
    <n v="100479348"/>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e loja Nuno Conercio Geral, pelas aquisições de 16 litros de tinta de óleo, 16 Litros de Zarcom, 10 folhas de lixa de ferro e 5 litros de diluente celuloso, destinado a reabilitação do mercado municipal de Achada Portinho, conforme anexo."/>
  </r>
  <r>
    <x v="1"/>
    <n v="0"/>
    <n v="0"/>
    <n v="0"/>
    <n v="272200"/>
    <x v="4829"/>
    <x v="0"/>
    <x v="1"/>
    <x v="0"/>
    <s v="01.27.04.10"/>
    <x v="4"/>
    <x v="2"/>
    <x v="2"/>
    <s v="Infra-Estruturas e Transportes"/>
    <s v="01.27.04"/>
    <s v="Infra-Estruturas e Transportes"/>
    <s v="01.27.04"/>
    <x v="4"/>
    <x v="0"/>
    <x v="3"/>
    <x v="2"/>
    <x v="0"/>
    <x v="1"/>
    <x v="2"/>
    <x v="0"/>
    <x v="10"/>
    <s v="2022-11-17"/>
    <x v="3"/>
    <n v="272200"/>
    <x v="0"/>
    <m/>
    <x v="0"/>
    <m/>
    <x v="269"/>
    <n v="100478631"/>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Al Construção, Comércio e Transporte, referente a aluguer de veículo para transporte de cargas, no âmbito dos trabalhos da construção de muros de proteção de talude em Ribeireta,no âmbito do programa Cash For Work, conforme proposta em anexo. "/>
  </r>
  <r>
    <x v="0"/>
    <n v="0"/>
    <n v="0"/>
    <n v="0"/>
    <n v="5000000"/>
    <x v="4830"/>
    <x v="0"/>
    <x v="0"/>
    <x v="0"/>
    <s v="03.03.10"/>
    <x v="0"/>
    <x v="0"/>
    <x v="0"/>
    <s v="Receitas Da Câmara"/>
    <s v="03.03.10"/>
    <s v="Receitas Da Câmara"/>
    <s v="03.03.10"/>
    <x v="0"/>
    <x v="0"/>
    <x v="0"/>
    <x v="0"/>
    <x v="0"/>
    <x v="0"/>
    <x v="0"/>
    <x v="0"/>
    <x v="10"/>
    <s v="2022-11-14"/>
    <x v="3"/>
    <n v="5000000"/>
    <x v="0"/>
    <m/>
    <x v="0"/>
    <m/>
    <x v="0"/>
    <n v="100474914"/>
    <x v="0"/>
    <x v="0"/>
    <s v="Receitas Da Câmara"/>
    <s v="EXT"/>
    <x v="0"/>
    <s v="RDC"/>
    <x v="0"/>
    <x v="0"/>
    <x v="0"/>
    <x v="0"/>
    <x v="0"/>
    <x v="0"/>
    <x v="0"/>
    <x v="0"/>
    <x v="0"/>
    <x v="0"/>
    <x v="0"/>
    <s v="Receitas Da Câmara"/>
    <x v="0"/>
    <x v="0"/>
    <x v="0"/>
    <x v="0"/>
    <x v="0"/>
    <x v="0"/>
    <x v="0"/>
    <s v="000000"/>
    <x v="0"/>
    <x v="0"/>
    <x v="0"/>
    <x v="0"/>
    <s v="3º Desembolso CC Adiantamento Fundo Turismo, conforme extrato em anexo."/>
  </r>
  <r>
    <x v="1"/>
    <n v="0"/>
    <n v="0"/>
    <n v="0"/>
    <n v="1000"/>
    <x v="4831"/>
    <x v="0"/>
    <x v="1"/>
    <x v="0"/>
    <s v="01.25.05.09"/>
    <x v="15"/>
    <x v="4"/>
    <x v="4"/>
    <s v="Saúde"/>
    <s v="01.25.05"/>
    <s v="Saúde"/>
    <s v="01.25.05"/>
    <x v="5"/>
    <x v="0"/>
    <x v="4"/>
    <x v="3"/>
    <x v="0"/>
    <x v="1"/>
    <x v="2"/>
    <x v="0"/>
    <x v="11"/>
    <s v="2022-12-12"/>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ª. Arcângela Furtado, para consultas e realização de dialises, conforme anexo."/>
  </r>
  <r>
    <x v="1"/>
    <n v="0"/>
    <n v="0"/>
    <n v="0"/>
    <n v="2300"/>
    <x v="4832"/>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3389"/>
    <x v="4833"/>
    <x v="0"/>
    <x v="0"/>
    <x v="0"/>
    <s v="80.02.01"/>
    <x v="3"/>
    <x v="3"/>
    <x v="3"/>
    <s v="Retenções Iur"/>
    <s v="80.02.01"/>
    <s v="Retenções Iur"/>
    <s v="80.02.01"/>
    <x v="3"/>
    <x v="0"/>
    <x v="2"/>
    <x v="1"/>
    <x v="1"/>
    <x v="2"/>
    <x v="0"/>
    <x v="0"/>
    <x v="9"/>
    <s v="2022-10-20"/>
    <x v="3"/>
    <n v="3389"/>
    <x v="0"/>
    <m/>
    <x v="0"/>
    <m/>
    <x v="3"/>
    <n v="100474696"/>
    <x v="0"/>
    <x v="0"/>
    <s v="Retenções Iur"/>
    <s v="ORI"/>
    <x v="0"/>
    <s v="RIUR"/>
    <x v="0"/>
    <x v="0"/>
    <x v="0"/>
    <x v="0"/>
    <x v="0"/>
    <x v="0"/>
    <x v="0"/>
    <x v="0"/>
    <x v="0"/>
    <x v="0"/>
    <x v="0"/>
    <s v="Retenções Iur"/>
    <x v="0"/>
    <x v="0"/>
    <x v="0"/>
    <x v="0"/>
    <x v="2"/>
    <x v="0"/>
    <x v="0"/>
    <s v="000000"/>
    <x v="0"/>
    <x v="1"/>
    <x v="0"/>
    <x v="0"/>
    <s v="RETENCAO OT"/>
  </r>
  <r>
    <x v="1"/>
    <n v="0"/>
    <n v="0"/>
    <n v="0"/>
    <n v="8233"/>
    <x v="4834"/>
    <x v="0"/>
    <x v="0"/>
    <x v="0"/>
    <s v="80.02.10.21"/>
    <x v="16"/>
    <x v="3"/>
    <x v="3"/>
    <s v="Outros"/>
    <s v="80.02.10"/>
    <s v="Outros"/>
    <s v="80.02.10"/>
    <x v="27"/>
    <x v="0"/>
    <x v="2"/>
    <x v="1"/>
    <x v="1"/>
    <x v="2"/>
    <x v="0"/>
    <x v="0"/>
    <x v="9"/>
    <s v="2022-10-20"/>
    <x v="3"/>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4835"/>
    <x v="0"/>
    <x v="0"/>
    <x v="0"/>
    <s v="80.02.10.03"/>
    <x v="17"/>
    <x v="3"/>
    <x v="3"/>
    <s v="Outros"/>
    <s v="80.02.10"/>
    <s v="Outros"/>
    <s v="80.02.10"/>
    <x v="28"/>
    <x v="0"/>
    <x v="2"/>
    <x v="1"/>
    <x v="1"/>
    <x v="2"/>
    <x v="0"/>
    <x v="0"/>
    <x v="9"/>
    <s v="2022-10-20"/>
    <x v="3"/>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7107"/>
    <x v="4836"/>
    <x v="0"/>
    <x v="0"/>
    <x v="0"/>
    <s v="80.02.10.01"/>
    <x v="9"/>
    <x v="3"/>
    <x v="3"/>
    <s v="Outros"/>
    <s v="80.02.10"/>
    <s v="Outros"/>
    <s v="80.02.10"/>
    <x v="29"/>
    <x v="0"/>
    <x v="2"/>
    <x v="1"/>
    <x v="1"/>
    <x v="2"/>
    <x v="0"/>
    <x v="0"/>
    <x v="9"/>
    <s v="2022-10-20"/>
    <x v="3"/>
    <n v="9710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60"/>
    <x v="4837"/>
    <x v="0"/>
    <x v="0"/>
    <x v="0"/>
    <s v="80.02.10.02"/>
    <x v="18"/>
    <x v="3"/>
    <x v="3"/>
    <s v="Outros"/>
    <s v="80.02.10"/>
    <s v="Outros"/>
    <s v="80.02.10"/>
    <x v="30"/>
    <x v="0"/>
    <x v="2"/>
    <x v="1"/>
    <x v="1"/>
    <x v="2"/>
    <x v="0"/>
    <x v="0"/>
    <x v="9"/>
    <s v="2022-10-20"/>
    <x v="3"/>
    <n v="2960"/>
    <x v="0"/>
    <m/>
    <x v="0"/>
    <m/>
    <x v="34"/>
    <n v="100474707"/>
    <x v="0"/>
    <x v="0"/>
    <s v="Retençoes STAPS"/>
    <s v="ORI"/>
    <x v="0"/>
    <s v="RSND"/>
    <x v="0"/>
    <x v="0"/>
    <x v="0"/>
    <x v="0"/>
    <x v="0"/>
    <x v="0"/>
    <x v="0"/>
    <x v="1"/>
    <x v="0"/>
    <x v="0"/>
    <x v="0"/>
    <s v="Retençoes STAPS"/>
    <x v="0"/>
    <x v="0"/>
    <x v="0"/>
    <x v="0"/>
    <x v="2"/>
    <x v="0"/>
    <x v="0"/>
    <s v="000000"/>
    <x v="0"/>
    <x v="1"/>
    <x v="0"/>
    <x v="0"/>
    <s v="RETENCAO OT"/>
  </r>
  <r>
    <x v="1"/>
    <n v="0"/>
    <n v="0"/>
    <n v="0"/>
    <n v="190"/>
    <x v="4838"/>
    <x v="0"/>
    <x v="0"/>
    <x v="0"/>
    <s v="80.02.10.23"/>
    <x v="19"/>
    <x v="3"/>
    <x v="3"/>
    <s v="Outros"/>
    <s v="80.02.10"/>
    <s v="Outros"/>
    <s v="80.02.10"/>
    <x v="30"/>
    <x v="0"/>
    <x v="2"/>
    <x v="1"/>
    <x v="1"/>
    <x v="2"/>
    <x v="0"/>
    <x v="0"/>
    <x v="9"/>
    <s v="2022-10-20"/>
    <x v="3"/>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7"/>
    <x v="4839"/>
    <x v="0"/>
    <x v="0"/>
    <x v="0"/>
    <s v="80.02.10.24"/>
    <x v="20"/>
    <x v="3"/>
    <x v="3"/>
    <s v="Outros"/>
    <s v="80.02.10"/>
    <s v="Outros"/>
    <s v="80.02.10"/>
    <x v="30"/>
    <x v="0"/>
    <x v="2"/>
    <x v="1"/>
    <x v="1"/>
    <x v="2"/>
    <x v="0"/>
    <x v="0"/>
    <x v="9"/>
    <s v="2022-10-20"/>
    <x v="3"/>
    <n v="1587"/>
    <x v="0"/>
    <m/>
    <x v="0"/>
    <m/>
    <x v="36"/>
    <n v="100478987"/>
    <x v="0"/>
    <x v="0"/>
    <s v="Retenções SIACSA"/>
    <s v="ORI"/>
    <x v="0"/>
    <s v="SIACSA"/>
    <x v="0"/>
    <x v="0"/>
    <x v="0"/>
    <x v="0"/>
    <x v="0"/>
    <x v="0"/>
    <x v="0"/>
    <x v="1"/>
    <x v="0"/>
    <x v="0"/>
    <x v="0"/>
    <s v="Retenções SIACSA"/>
    <x v="0"/>
    <x v="0"/>
    <x v="0"/>
    <x v="0"/>
    <x v="2"/>
    <x v="0"/>
    <x v="0"/>
    <s v="000000"/>
    <x v="0"/>
    <x v="1"/>
    <x v="0"/>
    <x v="0"/>
    <s v="RETENCAO OT"/>
  </r>
  <r>
    <x v="1"/>
    <n v="0"/>
    <n v="0"/>
    <n v="0"/>
    <n v="31076"/>
    <x v="4840"/>
    <x v="0"/>
    <x v="0"/>
    <x v="0"/>
    <s v="80.02.10.26"/>
    <x v="21"/>
    <x v="3"/>
    <x v="3"/>
    <s v="Outros"/>
    <s v="80.02.10"/>
    <s v="Outros"/>
    <s v="80.02.10"/>
    <x v="31"/>
    <x v="0"/>
    <x v="2"/>
    <x v="10"/>
    <x v="1"/>
    <x v="2"/>
    <x v="0"/>
    <x v="0"/>
    <x v="9"/>
    <s v="2022-10-20"/>
    <x v="3"/>
    <n v="31076"/>
    <x v="0"/>
    <m/>
    <x v="0"/>
    <m/>
    <x v="37"/>
    <n v="100479277"/>
    <x v="0"/>
    <x v="0"/>
    <s v="Retenção Sansung"/>
    <s v="ORI"/>
    <x v="0"/>
    <s v="RS"/>
    <x v="0"/>
    <x v="0"/>
    <x v="0"/>
    <x v="0"/>
    <x v="0"/>
    <x v="0"/>
    <x v="0"/>
    <x v="1"/>
    <x v="0"/>
    <x v="0"/>
    <x v="0"/>
    <s v="Retenção Sansung"/>
    <x v="0"/>
    <x v="0"/>
    <x v="0"/>
    <x v="0"/>
    <x v="2"/>
    <x v="0"/>
    <x v="0"/>
    <s v="000000"/>
    <x v="0"/>
    <x v="1"/>
    <x v="0"/>
    <x v="0"/>
    <s v="RETENCAO OT"/>
  </r>
  <r>
    <x v="1"/>
    <n v="0"/>
    <n v="0"/>
    <n v="0"/>
    <n v="25813"/>
    <x v="4841"/>
    <x v="0"/>
    <x v="0"/>
    <x v="0"/>
    <s v="80.02.01"/>
    <x v="3"/>
    <x v="3"/>
    <x v="3"/>
    <s v="Retenções Iur"/>
    <s v="80.02.01"/>
    <s v="Retenções Iur"/>
    <s v="80.02.01"/>
    <x v="3"/>
    <x v="0"/>
    <x v="2"/>
    <x v="1"/>
    <x v="1"/>
    <x v="2"/>
    <x v="0"/>
    <x v="0"/>
    <x v="9"/>
    <s v="2022-10-20"/>
    <x v="3"/>
    <n v="25813"/>
    <x v="0"/>
    <m/>
    <x v="0"/>
    <m/>
    <x v="3"/>
    <n v="100474696"/>
    <x v="0"/>
    <x v="0"/>
    <s v="Retenções Iur"/>
    <s v="ORI"/>
    <x v="0"/>
    <s v="RIUR"/>
    <x v="0"/>
    <x v="0"/>
    <x v="0"/>
    <x v="0"/>
    <x v="0"/>
    <x v="0"/>
    <x v="0"/>
    <x v="0"/>
    <x v="0"/>
    <x v="0"/>
    <x v="0"/>
    <s v="Retenções Iur"/>
    <x v="0"/>
    <x v="0"/>
    <x v="0"/>
    <x v="0"/>
    <x v="2"/>
    <x v="0"/>
    <x v="0"/>
    <s v="000000"/>
    <x v="0"/>
    <x v="1"/>
    <x v="0"/>
    <x v="0"/>
    <s v="RETENCAO OT"/>
  </r>
  <r>
    <x v="1"/>
    <n v="0"/>
    <n v="0"/>
    <n v="0"/>
    <n v="22869"/>
    <x v="4842"/>
    <x v="0"/>
    <x v="0"/>
    <x v="0"/>
    <s v="80.02.10.01"/>
    <x v="9"/>
    <x v="3"/>
    <x v="3"/>
    <s v="Outros"/>
    <s v="80.02.10"/>
    <s v="Outros"/>
    <s v="80.02.10"/>
    <x v="29"/>
    <x v="0"/>
    <x v="2"/>
    <x v="1"/>
    <x v="1"/>
    <x v="2"/>
    <x v="0"/>
    <x v="0"/>
    <x v="9"/>
    <s v="2022-10-20"/>
    <x v="3"/>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4843"/>
    <x v="0"/>
    <x v="0"/>
    <x v="0"/>
    <s v="80.02.10.26"/>
    <x v="21"/>
    <x v="3"/>
    <x v="3"/>
    <s v="Outros"/>
    <s v="80.02.10"/>
    <s v="Outros"/>
    <s v="80.02.10"/>
    <x v="31"/>
    <x v="0"/>
    <x v="2"/>
    <x v="10"/>
    <x v="1"/>
    <x v="2"/>
    <x v="0"/>
    <x v="0"/>
    <x v="9"/>
    <s v="2022-10-20"/>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4310"/>
    <x v="4844"/>
    <x v="0"/>
    <x v="0"/>
    <x v="0"/>
    <s v="80.02.01"/>
    <x v="3"/>
    <x v="3"/>
    <x v="3"/>
    <s v="Retenções Iur"/>
    <s v="80.02.01"/>
    <s v="Retenções Iur"/>
    <s v="80.02.01"/>
    <x v="3"/>
    <x v="0"/>
    <x v="2"/>
    <x v="1"/>
    <x v="1"/>
    <x v="2"/>
    <x v="0"/>
    <x v="0"/>
    <x v="9"/>
    <s v="2022-10-20"/>
    <x v="3"/>
    <n v="4310"/>
    <x v="0"/>
    <m/>
    <x v="0"/>
    <m/>
    <x v="3"/>
    <n v="100474696"/>
    <x v="0"/>
    <x v="0"/>
    <s v="Retenções Iur"/>
    <s v="ORI"/>
    <x v="0"/>
    <s v="RIUR"/>
    <x v="0"/>
    <x v="0"/>
    <x v="0"/>
    <x v="0"/>
    <x v="0"/>
    <x v="0"/>
    <x v="0"/>
    <x v="0"/>
    <x v="0"/>
    <x v="0"/>
    <x v="0"/>
    <s v="Retenções Iur"/>
    <x v="0"/>
    <x v="0"/>
    <x v="0"/>
    <x v="0"/>
    <x v="2"/>
    <x v="0"/>
    <x v="0"/>
    <s v="000000"/>
    <x v="0"/>
    <x v="1"/>
    <x v="0"/>
    <x v="0"/>
    <s v="RETENCAO OT"/>
  </r>
  <r>
    <x v="1"/>
    <n v="0"/>
    <n v="0"/>
    <n v="0"/>
    <n v="5392"/>
    <x v="4845"/>
    <x v="0"/>
    <x v="0"/>
    <x v="0"/>
    <s v="80.02.10.01"/>
    <x v="9"/>
    <x v="3"/>
    <x v="3"/>
    <s v="Outros"/>
    <s v="80.02.10"/>
    <s v="Outros"/>
    <s v="80.02.10"/>
    <x v="29"/>
    <x v="0"/>
    <x v="2"/>
    <x v="1"/>
    <x v="1"/>
    <x v="2"/>
    <x v="0"/>
    <x v="0"/>
    <x v="9"/>
    <s v="2022-10-20"/>
    <x v="3"/>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7000"/>
    <x v="4846"/>
    <x v="0"/>
    <x v="1"/>
    <x v="0"/>
    <s v="01.25.01.12"/>
    <x v="26"/>
    <x v="4"/>
    <x v="4"/>
    <s v="Educação"/>
    <s v="01.25.01"/>
    <s v="Educação"/>
    <s v="01.25.01"/>
    <x v="4"/>
    <x v="0"/>
    <x v="3"/>
    <x v="2"/>
    <x v="0"/>
    <x v="1"/>
    <x v="2"/>
    <x v="0"/>
    <x v="10"/>
    <s v="2022-11-07"/>
    <x v="3"/>
    <n v="7000"/>
    <x v="0"/>
    <m/>
    <x v="0"/>
    <m/>
    <x v="362"/>
    <n v="100476546"/>
    <x v="0"/>
    <x v="0"/>
    <s v="Comparticipação da Câmara com Ensino Superior"/>
    <s v="ORI"/>
    <x v="0"/>
    <m/>
    <x v="0"/>
    <x v="0"/>
    <x v="0"/>
    <x v="0"/>
    <x v="0"/>
    <x v="0"/>
    <x v="0"/>
    <x v="1"/>
    <x v="0"/>
    <x v="0"/>
    <x v="0"/>
    <s v="Comparticipação da Câmara com Ensino Superior"/>
    <x v="0"/>
    <x v="0"/>
    <x v="0"/>
    <x v="0"/>
    <x v="1"/>
    <x v="0"/>
    <x v="0"/>
    <s v="000000"/>
    <x v="0"/>
    <x v="0"/>
    <x v="0"/>
    <x v="0"/>
    <s v="Apoio financeiro a favor do Sr. Jailson Miranda, para pagamento de propina, conforme anexo."/>
  </r>
  <r>
    <x v="1"/>
    <n v="0"/>
    <n v="0"/>
    <n v="0"/>
    <n v="2300"/>
    <x v="4847"/>
    <x v="0"/>
    <x v="1"/>
    <x v="0"/>
    <s v="03.16.15"/>
    <x v="6"/>
    <x v="0"/>
    <x v="5"/>
    <s v="Direção Financeira"/>
    <s v="03.16.15"/>
    <s v="Direção Financeira"/>
    <s v="03.16.15"/>
    <x v="20"/>
    <x v="0"/>
    <x v="1"/>
    <x v="5"/>
    <x v="0"/>
    <x v="0"/>
    <x v="2"/>
    <x v="0"/>
    <x v="10"/>
    <s v="2022-11-15"/>
    <x v="3"/>
    <n v="2300"/>
    <x v="0"/>
    <m/>
    <x v="0"/>
    <m/>
    <x v="3"/>
    <n v="100474696"/>
    <x v="0"/>
    <x v="1"/>
    <s v="Direção Financeira"/>
    <s v="ORI"/>
    <x v="0"/>
    <m/>
    <x v="0"/>
    <x v="0"/>
    <x v="0"/>
    <x v="0"/>
    <x v="0"/>
    <x v="0"/>
    <x v="0"/>
    <x v="0"/>
    <x v="0"/>
    <x v="0"/>
    <x v="0"/>
    <s v="Direção Financeira"/>
    <x v="0"/>
    <x v="0"/>
    <x v="0"/>
    <x v="0"/>
    <x v="0"/>
    <x v="0"/>
    <x v="0"/>
    <s v="000000"/>
    <x v="0"/>
    <x v="0"/>
    <x v="1"/>
    <x v="0"/>
    <s v="Pagamento a favor do Sr. Elvis José Furtado, pelo serviço de guarda na Delegação Municipal da Ribeira de São Miguel, referente ao mês de novembro 2022, conforme contrato em anexo. "/>
  </r>
  <r>
    <x v="1"/>
    <n v="0"/>
    <n v="0"/>
    <n v="0"/>
    <n v="13030"/>
    <x v="4847"/>
    <x v="0"/>
    <x v="1"/>
    <x v="0"/>
    <s v="03.16.15"/>
    <x v="6"/>
    <x v="0"/>
    <x v="5"/>
    <s v="Direção Financeira"/>
    <s v="03.16.15"/>
    <s v="Direção Financeira"/>
    <s v="03.16.15"/>
    <x v="20"/>
    <x v="0"/>
    <x v="1"/>
    <x v="5"/>
    <x v="0"/>
    <x v="0"/>
    <x v="2"/>
    <x v="0"/>
    <x v="10"/>
    <s v="2022-11-15"/>
    <x v="3"/>
    <n v="13030"/>
    <x v="0"/>
    <m/>
    <x v="0"/>
    <m/>
    <x v="238"/>
    <n v="100478060"/>
    <x v="0"/>
    <x v="0"/>
    <s v="Direção Financeira"/>
    <s v="ORI"/>
    <x v="0"/>
    <m/>
    <x v="0"/>
    <x v="0"/>
    <x v="0"/>
    <x v="0"/>
    <x v="0"/>
    <x v="0"/>
    <x v="0"/>
    <x v="0"/>
    <x v="0"/>
    <x v="0"/>
    <x v="0"/>
    <s v="Direção Financeira"/>
    <x v="0"/>
    <x v="0"/>
    <x v="0"/>
    <x v="0"/>
    <x v="0"/>
    <x v="0"/>
    <x v="0"/>
    <s v="000000"/>
    <x v="0"/>
    <x v="0"/>
    <x v="0"/>
    <x v="0"/>
    <s v="Pagamento a favor do Sr. Elvis José Furtado, pelo serviço de guarda na Delegação Municipal da Ribeira de São Miguel, referente ao mês de novembro 2022, conforme contrato em anexo. "/>
  </r>
  <r>
    <x v="0"/>
    <n v="0"/>
    <n v="0"/>
    <n v="0"/>
    <n v="2400"/>
    <x v="4848"/>
    <x v="0"/>
    <x v="1"/>
    <x v="0"/>
    <s v="01.27.04.09"/>
    <x v="54"/>
    <x v="2"/>
    <x v="2"/>
    <s v="Infra-Estruturas e Transportes"/>
    <s v="01.27.04"/>
    <s v="Infra-Estruturas e Transportes"/>
    <s v="01.27.04"/>
    <x v="2"/>
    <x v="0"/>
    <x v="1"/>
    <x v="1"/>
    <x v="0"/>
    <x v="1"/>
    <x v="1"/>
    <x v="0"/>
    <x v="10"/>
    <s v="2022-11-17"/>
    <x v="3"/>
    <n v="2400"/>
    <x v="0"/>
    <m/>
    <x v="0"/>
    <m/>
    <x v="42"/>
    <n v="100479348"/>
    <x v="0"/>
    <x v="0"/>
    <s v="Sinalização de Transito"/>
    <s v="ORI"/>
    <x v="0"/>
    <m/>
    <x v="0"/>
    <x v="0"/>
    <x v="0"/>
    <x v="0"/>
    <x v="0"/>
    <x v="0"/>
    <x v="0"/>
    <x v="1"/>
    <x v="0"/>
    <x v="0"/>
    <x v="0"/>
    <s v="Sinalização de Transito"/>
    <x v="0"/>
    <x v="0"/>
    <x v="0"/>
    <x v="0"/>
    <x v="1"/>
    <x v="0"/>
    <x v="0"/>
    <s v="000000"/>
    <x v="0"/>
    <x v="0"/>
    <x v="0"/>
    <x v="0"/>
    <s v="Pagamento a favor da Loja Nunu Comercio Geral, para aquisição de 2 cantoneira para reparação de sinais de transito, conforme documento em anexo."/>
  </r>
  <r>
    <x v="0"/>
    <n v="0"/>
    <n v="0"/>
    <n v="0"/>
    <n v="1275"/>
    <x v="4849"/>
    <x v="0"/>
    <x v="1"/>
    <x v="0"/>
    <s v="01.27.06.41"/>
    <x v="12"/>
    <x v="2"/>
    <x v="2"/>
    <s v="Requalificação Urbana e habitação"/>
    <s v="01.27.06"/>
    <s v="Requalificação Urbana e habitação"/>
    <s v="01.27.06"/>
    <x v="12"/>
    <x v="0"/>
    <x v="1"/>
    <x v="1"/>
    <x v="0"/>
    <x v="1"/>
    <x v="1"/>
    <x v="0"/>
    <x v="10"/>
    <s v="2022-11-22"/>
    <x v="3"/>
    <n v="1275"/>
    <x v="0"/>
    <m/>
    <x v="0"/>
    <m/>
    <x v="3"/>
    <n v="100474696"/>
    <x v="0"/>
    <x v="1"/>
    <s v="Reabilitação de Jardins Infantis e Escolas do EBI"/>
    <s v="ORI"/>
    <x v="0"/>
    <s v="RJEBI"/>
    <x v="0"/>
    <x v="0"/>
    <x v="0"/>
    <x v="0"/>
    <x v="0"/>
    <x v="0"/>
    <x v="0"/>
    <x v="1"/>
    <x v="0"/>
    <x v="0"/>
    <x v="0"/>
    <s v="Reabilitação de Jardins Infantis e Escolas do EBI"/>
    <x v="0"/>
    <x v="0"/>
    <x v="0"/>
    <x v="0"/>
    <x v="1"/>
    <x v="0"/>
    <x v="0"/>
    <s v="000000"/>
    <x v="0"/>
    <x v="0"/>
    <x v="1"/>
    <x v="0"/>
    <s v="Pagamento a favor do Sr. Alexandrino Correia, referente ao serviço de manutenção e substituição de cabos de eletricidade no jardim infantil de Ponta Verde, conforme anexo."/>
  </r>
  <r>
    <x v="0"/>
    <n v="0"/>
    <n v="0"/>
    <n v="0"/>
    <n v="7225"/>
    <x v="4849"/>
    <x v="0"/>
    <x v="1"/>
    <x v="0"/>
    <s v="01.27.06.41"/>
    <x v="12"/>
    <x v="2"/>
    <x v="2"/>
    <s v="Requalificação Urbana e habitação"/>
    <s v="01.27.06"/>
    <s v="Requalificação Urbana e habitação"/>
    <s v="01.27.06"/>
    <x v="12"/>
    <x v="0"/>
    <x v="1"/>
    <x v="1"/>
    <x v="0"/>
    <x v="1"/>
    <x v="1"/>
    <x v="0"/>
    <x v="10"/>
    <s v="2022-11-22"/>
    <x v="3"/>
    <n v="7225"/>
    <x v="0"/>
    <m/>
    <x v="0"/>
    <m/>
    <x v="184"/>
    <n v="10047616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o Sr. Alexandrino Correia, referente ao serviço de manutenção e substituição de cabos de eletricidade no jardim infantil de Ponta Verde, conforme anexo."/>
  </r>
  <r>
    <x v="1"/>
    <n v="0"/>
    <n v="0"/>
    <n v="0"/>
    <n v="199750"/>
    <x v="4850"/>
    <x v="0"/>
    <x v="1"/>
    <x v="0"/>
    <s v="03.16.15"/>
    <x v="6"/>
    <x v="0"/>
    <x v="5"/>
    <s v="Direção Financeira"/>
    <s v="03.16.15"/>
    <s v="Direção Financeira"/>
    <s v="03.16.15"/>
    <x v="20"/>
    <x v="0"/>
    <x v="1"/>
    <x v="5"/>
    <x v="0"/>
    <x v="0"/>
    <x v="2"/>
    <x v="0"/>
    <x v="11"/>
    <s v="2022-12-06"/>
    <x v="3"/>
    <n v="199750"/>
    <x v="0"/>
    <m/>
    <x v="0"/>
    <m/>
    <x v="51"/>
    <n v="100477334"/>
    <x v="0"/>
    <x v="0"/>
    <s v="Direção Financeira"/>
    <s v="ORI"/>
    <x v="0"/>
    <m/>
    <x v="0"/>
    <x v="0"/>
    <x v="0"/>
    <x v="0"/>
    <x v="0"/>
    <x v="0"/>
    <x v="0"/>
    <x v="0"/>
    <x v="0"/>
    <x v="0"/>
    <x v="0"/>
    <s v="Direção Financeira"/>
    <x v="0"/>
    <x v="0"/>
    <x v="0"/>
    <x v="0"/>
    <x v="0"/>
    <x v="0"/>
    <x v="0"/>
    <s v="000000"/>
    <x v="0"/>
    <x v="0"/>
    <x v="0"/>
    <x v="0"/>
    <s v="Pagamento a favor de Emanuel Silva, proveniente de salários no âmbito de contrato de aquisição de serviços para realização de atividades relacionados com o Rendimento Social de Inclusão, referente aos meses de agosto a dezembro de 2022, conforme anexo."/>
  </r>
  <r>
    <x v="1"/>
    <n v="0"/>
    <n v="0"/>
    <n v="0"/>
    <n v="88665"/>
    <x v="4851"/>
    <x v="0"/>
    <x v="0"/>
    <x v="0"/>
    <s v="80.02.10.01"/>
    <x v="9"/>
    <x v="3"/>
    <x v="3"/>
    <s v="Outros"/>
    <s v="80.02.10"/>
    <s v="Outros"/>
    <s v="80.02.10"/>
    <x v="29"/>
    <x v="0"/>
    <x v="2"/>
    <x v="1"/>
    <x v="1"/>
    <x v="2"/>
    <x v="0"/>
    <x v="0"/>
    <x v="10"/>
    <s v="2022-11-24"/>
    <x v="3"/>
    <n v="8866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7500"/>
    <x v="4852"/>
    <x v="0"/>
    <x v="0"/>
    <x v="0"/>
    <s v="80.02.01"/>
    <x v="3"/>
    <x v="3"/>
    <x v="3"/>
    <s v="Retenções Iur"/>
    <s v="80.02.01"/>
    <s v="Retenções Iur"/>
    <s v="80.02.01"/>
    <x v="3"/>
    <x v="0"/>
    <x v="2"/>
    <x v="1"/>
    <x v="1"/>
    <x v="2"/>
    <x v="0"/>
    <x v="0"/>
    <x v="10"/>
    <s v="2022-11-16"/>
    <x v="3"/>
    <n v="7500"/>
    <x v="0"/>
    <m/>
    <x v="0"/>
    <m/>
    <x v="3"/>
    <n v="100474696"/>
    <x v="0"/>
    <x v="0"/>
    <s v="Retenções Iur"/>
    <s v="ORI"/>
    <x v="0"/>
    <s v="RIUR"/>
    <x v="0"/>
    <x v="0"/>
    <x v="0"/>
    <x v="0"/>
    <x v="0"/>
    <x v="0"/>
    <x v="0"/>
    <x v="0"/>
    <x v="0"/>
    <x v="0"/>
    <x v="0"/>
    <s v="Retenções Iur"/>
    <x v="0"/>
    <x v="0"/>
    <x v="0"/>
    <x v="0"/>
    <x v="2"/>
    <x v="0"/>
    <x v="0"/>
    <s v="000000"/>
    <x v="0"/>
    <x v="1"/>
    <x v="0"/>
    <x v="0"/>
    <s v="RETENCAO OT"/>
  </r>
  <r>
    <x v="1"/>
    <n v="0"/>
    <n v="0"/>
    <n v="0"/>
    <n v="4021"/>
    <x v="4853"/>
    <x v="0"/>
    <x v="0"/>
    <x v="0"/>
    <s v="80.02.10.02"/>
    <x v="18"/>
    <x v="3"/>
    <x v="3"/>
    <s v="Outros"/>
    <s v="80.02.10"/>
    <s v="Outros"/>
    <s v="80.02.10"/>
    <x v="30"/>
    <x v="0"/>
    <x v="2"/>
    <x v="1"/>
    <x v="1"/>
    <x v="2"/>
    <x v="0"/>
    <x v="0"/>
    <x v="10"/>
    <s v="2022-11-24"/>
    <x v="3"/>
    <n v="4021"/>
    <x v="0"/>
    <m/>
    <x v="0"/>
    <m/>
    <x v="34"/>
    <n v="100474707"/>
    <x v="0"/>
    <x v="0"/>
    <s v="Retençoes STAPS"/>
    <s v="ORI"/>
    <x v="0"/>
    <s v="RSND"/>
    <x v="0"/>
    <x v="0"/>
    <x v="0"/>
    <x v="0"/>
    <x v="0"/>
    <x v="0"/>
    <x v="0"/>
    <x v="1"/>
    <x v="0"/>
    <x v="0"/>
    <x v="0"/>
    <s v="Retençoes STAPS"/>
    <x v="0"/>
    <x v="0"/>
    <x v="0"/>
    <x v="0"/>
    <x v="2"/>
    <x v="0"/>
    <x v="0"/>
    <s v="000000"/>
    <x v="0"/>
    <x v="1"/>
    <x v="0"/>
    <x v="0"/>
    <s v="RETENCAO OT"/>
  </r>
  <r>
    <x v="1"/>
    <n v="0"/>
    <n v="0"/>
    <n v="0"/>
    <n v="271"/>
    <x v="4854"/>
    <x v="0"/>
    <x v="0"/>
    <x v="0"/>
    <s v="80.02.10.24"/>
    <x v="20"/>
    <x v="3"/>
    <x v="3"/>
    <s v="Outros"/>
    <s v="80.02.10"/>
    <s v="Outros"/>
    <s v="80.02.10"/>
    <x v="30"/>
    <x v="0"/>
    <x v="2"/>
    <x v="1"/>
    <x v="1"/>
    <x v="2"/>
    <x v="0"/>
    <x v="0"/>
    <x v="10"/>
    <s v="2022-11-24"/>
    <x v="3"/>
    <n v="271"/>
    <x v="0"/>
    <m/>
    <x v="0"/>
    <m/>
    <x v="36"/>
    <n v="100478987"/>
    <x v="0"/>
    <x v="0"/>
    <s v="Retenções SIACSA"/>
    <s v="ORI"/>
    <x v="0"/>
    <s v="SIACSA"/>
    <x v="0"/>
    <x v="0"/>
    <x v="0"/>
    <x v="0"/>
    <x v="0"/>
    <x v="0"/>
    <x v="0"/>
    <x v="1"/>
    <x v="0"/>
    <x v="0"/>
    <x v="0"/>
    <s v="Retenções SIACSA"/>
    <x v="0"/>
    <x v="0"/>
    <x v="0"/>
    <x v="0"/>
    <x v="2"/>
    <x v="0"/>
    <x v="0"/>
    <s v="000000"/>
    <x v="0"/>
    <x v="1"/>
    <x v="0"/>
    <x v="0"/>
    <s v="RETENCAO OT"/>
  </r>
  <r>
    <x v="1"/>
    <n v="0"/>
    <n v="0"/>
    <n v="0"/>
    <n v="5407"/>
    <x v="4855"/>
    <x v="0"/>
    <x v="0"/>
    <x v="0"/>
    <s v="80.02.10.26"/>
    <x v="21"/>
    <x v="3"/>
    <x v="3"/>
    <s v="Outros"/>
    <s v="80.02.10"/>
    <s v="Outros"/>
    <s v="80.02.10"/>
    <x v="31"/>
    <x v="0"/>
    <x v="2"/>
    <x v="10"/>
    <x v="1"/>
    <x v="2"/>
    <x v="0"/>
    <x v="0"/>
    <x v="10"/>
    <s v="2022-11-24"/>
    <x v="3"/>
    <n v="5407"/>
    <x v="0"/>
    <m/>
    <x v="0"/>
    <m/>
    <x v="37"/>
    <n v="100479277"/>
    <x v="0"/>
    <x v="0"/>
    <s v="Retenção Sansung"/>
    <s v="ORI"/>
    <x v="0"/>
    <s v="RS"/>
    <x v="0"/>
    <x v="0"/>
    <x v="0"/>
    <x v="0"/>
    <x v="0"/>
    <x v="0"/>
    <x v="0"/>
    <x v="1"/>
    <x v="0"/>
    <x v="0"/>
    <x v="0"/>
    <s v="Retenção Sansung"/>
    <x v="0"/>
    <x v="0"/>
    <x v="0"/>
    <x v="0"/>
    <x v="2"/>
    <x v="0"/>
    <x v="0"/>
    <s v="000000"/>
    <x v="0"/>
    <x v="1"/>
    <x v="0"/>
    <x v="0"/>
    <s v="RETENCAO OT"/>
  </r>
  <r>
    <x v="1"/>
    <n v="0"/>
    <n v="0"/>
    <n v="0"/>
    <n v="35250"/>
    <x v="4850"/>
    <x v="0"/>
    <x v="1"/>
    <x v="0"/>
    <s v="03.16.15"/>
    <x v="6"/>
    <x v="0"/>
    <x v="5"/>
    <s v="Direção Financeira"/>
    <s v="03.16.15"/>
    <s v="Direção Financeira"/>
    <s v="03.16.15"/>
    <x v="20"/>
    <x v="0"/>
    <x v="1"/>
    <x v="5"/>
    <x v="0"/>
    <x v="0"/>
    <x v="2"/>
    <x v="0"/>
    <x v="11"/>
    <s v="2022-12-06"/>
    <x v="3"/>
    <n v="35250"/>
    <x v="0"/>
    <m/>
    <x v="0"/>
    <m/>
    <x v="3"/>
    <n v="100474696"/>
    <x v="0"/>
    <x v="1"/>
    <s v="Direção Financeira"/>
    <s v="ORI"/>
    <x v="0"/>
    <m/>
    <x v="0"/>
    <x v="0"/>
    <x v="0"/>
    <x v="0"/>
    <x v="0"/>
    <x v="0"/>
    <x v="0"/>
    <x v="0"/>
    <x v="0"/>
    <x v="0"/>
    <x v="0"/>
    <s v="Direção Financeira"/>
    <x v="0"/>
    <x v="0"/>
    <x v="0"/>
    <x v="0"/>
    <x v="0"/>
    <x v="0"/>
    <x v="0"/>
    <s v="000000"/>
    <x v="0"/>
    <x v="0"/>
    <x v="1"/>
    <x v="0"/>
    <s v="Pagamento a favor de Emanuel Silva, proveniente de salários no âmbito de contrato de aquisição de serviços para realização de atividades relacionados com o Rendimento Social de Inclusão, referente aos meses de agosto a dezembro de 2022, conforme anexo."/>
  </r>
  <r>
    <x v="1"/>
    <n v="0"/>
    <n v="0"/>
    <n v="0"/>
    <n v="20100"/>
    <x v="4856"/>
    <x v="0"/>
    <x v="1"/>
    <x v="0"/>
    <s v="03.16.15"/>
    <x v="6"/>
    <x v="0"/>
    <x v="5"/>
    <s v="Direção Financeira"/>
    <s v="03.16.15"/>
    <s v="Direção Financeira"/>
    <s v="03.16.15"/>
    <x v="67"/>
    <x v="0"/>
    <x v="1"/>
    <x v="1"/>
    <x v="0"/>
    <x v="0"/>
    <x v="2"/>
    <x v="0"/>
    <x v="11"/>
    <s v="2022-12-07"/>
    <x v="3"/>
    <n v="20100"/>
    <x v="0"/>
    <m/>
    <x v="0"/>
    <m/>
    <x v="563"/>
    <n v="100479413"/>
    <x v="0"/>
    <x v="0"/>
    <s v="Direção Financeira"/>
    <s v="ORI"/>
    <x v="0"/>
    <m/>
    <x v="0"/>
    <x v="0"/>
    <x v="0"/>
    <x v="0"/>
    <x v="0"/>
    <x v="0"/>
    <x v="0"/>
    <x v="0"/>
    <x v="0"/>
    <x v="0"/>
    <x v="0"/>
    <s v="Direção Financeira"/>
    <x v="0"/>
    <x v="0"/>
    <x v="0"/>
    <x v="0"/>
    <x v="0"/>
    <x v="0"/>
    <x v="0"/>
    <s v="000000"/>
    <x v="0"/>
    <x v="0"/>
    <x v="0"/>
    <x v="0"/>
    <s v="Pagamento á Silvia Antunes Lda, pela aquisição de tinteiros para as impressoras do Balção Único e da UGA da CMSM, conforme fatura e proposta em anexo."/>
  </r>
  <r>
    <x v="1"/>
    <n v="0"/>
    <n v="0"/>
    <n v="0"/>
    <n v="4995"/>
    <x v="4857"/>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 dezembro 2022, conforme contrato em anexo."/>
  </r>
  <r>
    <x v="1"/>
    <n v="0"/>
    <n v="0"/>
    <n v="0"/>
    <n v="28308"/>
    <x v="4857"/>
    <x v="0"/>
    <x v="1"/>
    <x v="0"/>
    <s v="03.16.15"/>
    <x v="6"/>
    <x v="0"/>
    <x v="5"/>
    <s v="Direção Financeira"/>
    <s v="03.16.15"/>
    <s v="Direção Financeira"/>
    <s v="03.16.15"/>
    <x v="20"/>
    <x v="0"/>
    <x v="1"/>
    <x v="5"/>
    <x v="0"/>
    <x v="0"/>
    <x v="2"/>
    <x v="0"/>
    <x v="11"/>
    <s v="2022-12-13"/>
    <x v="3"/>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 dezembro 2022, conforme contrato em anexo."/>
  </r>
  <r>
    <x v="1"/>
    <n v="0"/>
    <n v="0"/>
    <n v="0"/>
    <n v="1800"/>
    <x v="4858"/>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a senha de presença, VIIª sessão ordinária da assembleia municipal, a favor da Sr. Euclides Moreno, conforme anexo. "/>
  </r>
  <r>
    <x v="1"/>
    <n v="0"/>
    <n v="0"/>
    <n v="0"/>
    <n v="10200"/>
    <x v="4858"/>
    <x v="0"/>
    <x v="1"/>
    <x v="0"/>
    <s v="03.16.01"/>
    <x v="39"/>
    <x v="0"/>
    <x v="5"/>
    <s v="Assembleia Municipal"/>
    <s v="03.16.01"/>
    <s v="Assembleia Municipal"/>
    <s v="03.16.01"/>
    <x v="61"/>
    <x v="0"/>
    <x v="1"/>
    <x v="1"/>
    <x v="0"/>
    <x v="0"/>
    <x v="2"/>
    <x v="0"/>
    <x v="11"/>
    <s v="2022-12-21"/>
    <x v="3"/>
    <n v="10200"/>
    <x v="0"/>
    <m/>
    <x v="0"/>
    <m/>
    <x v="257"/>
    <n v="100479038"/>
    <x v="0"/>
    <x v="0"/>
    <s v="Assembleia Municipal"/>
    <s v="ORI"/>
    <x v="0"/>
    <s v="AM"/>
    <x v="0"/>
    <x v="0"/>
    <x v="0"/>
    <x v="0"/>
    <x v="0"/>
    <x v="0"/>
    <x v="0"/>
    <x v="0"/>
    <x v="0"/>
    <x v="0"/>
    <x v="0"/>
    <s v="Assembleia Municipal"/>
    <x v="0"/>
    <x v="0"/>
    <x v="0"/>
    <x v="0"/>
    <x v="0"/>
    <x v="0"/>
    <x v="0"/>
    <s v="000000"/>
    <x v="0"/>
    <x v="0"/>
    <x v="0"/>
    <x v="0"/>
    <s v="Pagamento da senha de presença, VIIª sessão ordinária da assembleia municipal, a favor da Sr. Euclides Moreno, conforme anexo. "/>
  </r>
  <r>
    <x v="1"/>
    <n v="0"/>
    <n v="0"/>
    <n v="0"/>
    <n v="2300"/>
    <x v="4859"/>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Julho 2022, conforme comtrato em anexo. "/>
  </r>
  <r>
    <x v="1"/>
    <n v="0"/>
    <n v="0"/>
    <n v="0"/>
    <n v="13030"/>
    <x v="4859"/>
    <x v="0"/>
    <x v="1"/>
    <x v="0"/>
    <s v="03.16.15"/>
    <x v="6"/>
    <x v="0"/>
    <x v="5"/>
    <s v="Direção Financeira"/>
    <s v="03.16.15"/>
    <s v="Direção Financeira"/>
    <s v="03.16.15"/>
    <x v="20"/>
    <x v="0"/>
    <x v="1"/>
    <x v="5"/>
    <x v="0"/>
    <x v="0"/>
    <x v="2"/>
    <x v="0"/>
    <x v="6"/>
    <s v="2022-07-21"/>
    <x v="2"/>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Julho 2022, conforme comtrato em anexo. "/>
  </r>
  <r>
    <x v="1"/>
    <n v="0"/>
    <n v="0"/>
    <n v="0"/>
    <n v="41830"/>
    <x v="4860"/>
    <x v="0"/>
    <x v="1"/>
    <x v="0"/>
    <s v="01.25.05.09"/>
    <x v="15"/>
    <x v="4"/>
    <x v="4"/>
    <s v="Saúde"/>
    <s v="01.25.05"/>
    <s v="Saúde"/>
    <s v="01.25.05"/>
    <x v="5"/>
    <x v="0"/>
    <x v="4"/>
    <x v="3"/>
    <x v="0"/>
    <x v="1"/>
    <x v="2"/>
    <x v="0"/>
    <x v="6"/>
    <s v="2022-07-28"/>
    <x v="2"/>
    <n v="41830"/>
    <x v="0"/>
    <m/>
    <x v="0"/>
    <m/>
    <x v="564"/>
    <n v="100479161"/>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Sra. Arlinda Correia, destinada a cobertura das despesas no tratamento médico, referente aos meses de junho e julho, conforme propostas em anexo."/>
  </r>
  <r>
    <x v="1"/>
    <n v="0"/>
    <n v="0"/>
    <n v="0"/>
    <n v="134394"/>
    <x v="4861"/>
    <x v="0"/>
    <x v="1"/>
    <x v="0"/>
    <s v="01.27.04.10"/>
    <x v="4"/>
    <x v="2"/>
    <x v="2"/>
    <s v="Infra-Estruturas e Transportes"/>
    <s v="01.27.04"/>
    <s v="Infra-Estruturas e Transportes"/>
    <s v="01.27.04"/>
    <x v="4"/>
    <x v="0"/>
    <x v="3"/>
    <x v="2"/>
    <x v="0"/>
    <x v="1"/>
    <x v="2"/>
    <x v="0"/>
    <x v="6"/>
    <s v="2022-07-26"/>
    <x v="2"/>
    <n v="134394"/>
    <x v="0"/>
    <m/>
    <x v="0"/>
    <m/>
    <x v="0"/>
    <n v="100474914"/>
    <x v="0"/>
    <x v="0"/>
    <s v="Plano de Mitigação as secas e maus anos agrícolas"/>
    <s v="ORI"/>
    <x v="0"/>
    <m/>
    <x v="0"/>
    <x v="0"/>
    <x v="0"/>
    <x v="0"/>
    <x v="0"/>
    <x v="0"/>
    <x v="0"/>
    <x v="1"/>
    <x v="0"/>
    <x v="0"/>
    <x v="0"/>
    <s v="Plano de Mitigação as secas e maus anos agrícolas"/>
    <x v="0"/>
    <x v="0"/>
    <x v="0"/>
    <x v="0"/>
    <x v="1"/>
    <x v="0"/>
    <x v="0"/>
    <s v="099999"/>
    <x v="0"/>
    <x v="0"/>
    <x v="0"/>
    <x v="0"/>
    <s v="Despesa com 13 (treze) Jovens que participaram nas atividades de IEC, no âmbito de projeto Campanha de limpeza, referente ao mês de Julho de 2022 conforme documento em anexo. "/>
  </r>
  <r>
    <x v="1"/>
    <n v="0"/>
    <n v="0"/>
    <n v="0"/>
    <n v="12000"/>
    <x v="4862"/>
    <x v="0"/>
    <x v="0"/>
    <x v="0"/>
    <s v="03.03.10"/>
    <x v="0"/>
    <x v="0"/>
    <x v="0"/>
    <s v="Receitas Da Câmara"/>
    <s v="03.03.10"/>
    <s v="Receitas Da Câmara"/>
    <s v="03.03.10"/>
    <x v="47"/>
    <x v="0"/>
    <x v="5"/>
    <x v="13"/>
    <x v="0"/>
    <x v="0"/>
    <x v="0"/>
    <x v="0"/>
    <x v="6"/>
    <s v="2022-07-11"/>
    <x v="2"/>
    <n v="1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00"/>
    <x v="4863"/>
    <x v="0"/>
    <x v="0"/>
    <x v="0"/>
    <s v="03.03.10"/>
    <x v="0"/>
    <x v="0"/>
    <x v="0"/>
    <s v="Receitas Da Câmara"/>
    <s v="03.03.10"/>
    <s v="Receitas Da Câmara"/>
    <s v="03.03.10"/>
    <x v="39"/>
    <x v="0"/>
    <x v="5"/>
    <x v="4"/>
    <x v="0"/>
    <x v="0"/>
    <x v="0"/>
    <x v="0"/>
    <x v="6"/>
    <s v="2022-07-11"/>
    <x v="2"/>
    <n v="1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440"/>
    <x v="4864"/>
    <x v="0"/>
    <x v="0"/>
    <x v="0"/>
    <s v="03.03.10"/>
    <x v="0"/>
    <x v="0"/>
    <x v="0"/>
    <s v="Receitas Da Câmara"/>
    <s v="03.03.10"/>
    <s v="Receitas Da Câmara"/>
    <s v="03.03.10"/>
    <x v="41"/>
    <x v="0"/>
    <x v="5"/>
    <x v="4"/>
    <x v="0"/>
    <x v="0"/>
    <x v="0"/>
    <x v="0"/>
    <x v="6"/>
    <s v="2022-07-11"/>
    <x v="2"/>
    <n v="23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4865"/>
    <x v="0"/>
    <x v="0"/>
    <x v="0"/>
    <s v="03.03.10"/>
    <x v="0"/>
    <x v="0"/>
    <x v="0"/>
    <s v="Receitas Da Câmara"/>
    <s v="03.03.10"/>
    <s v="Receitas Da Câmara"/>
    <s v="03.03.10"/>
    <x v="48"/>
    <x v="0"/>
    <x v="5"/>
    <x v="4"/>
    <x v="0"/>
    <x v="0"/>
    <x v="0"/>
    <x v="0"/>
    <x v="6"/>
    <s v="2022-07-11"/>
    <x v="2"/>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80"/>
    <x v="4866"/>
    <x v="0"/>
    <x v="0"/>
    <x v="0"/>
    <s v="03.03.10"/>
    <x v="0"/>
    <x v="0"/>
    <x v="0"/>
    <s v="Receitas Da Câmara"/>
    <s v="03.03.10"/>
    <s v="Receitas Da Câmara"/>
    <s v="03.03.10"/>
    <x v="34"/>
    <x v="0"/>
    <x v="5"/>
    <x v="4"/>
    <x v="0"/>
    <x v="0"/>
    <x v="0"/>
    <x v="0"/>
    <x v="6"/>
    <s v="2022-07-11"/>
    <x v="2"/>
    <n v="5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6"/>
    <x v="4867"/>
    <x v="0"/>
    <x v="0"/>
    <x v="0"/>
    <s v="03.03.10"/>
    <x v="0"/>
    <x v="0"/>
    <x v="0"/>
    <s v="Receitas Da Câmara"/>
    <s v="03.03.10"/>
    <s v="Receitas Da Câmara"/>
    <s v="03.03.10"/>
    <x v="65"/>
    <x v="0"/>
    <x v="5"/>
    <x v="12"/>
    <x v="0"/>
    <x v="0"/>
    <x v="0"/>
    <x v="0"/>
    <x v="6"/>
    <s v="2022-07-11"/>
    <x v="2"/>
    <n v="12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662"/>
    <x v="4868"/>
    <x v="0"/>
    <x v="0"/>
    <x v="0"/>
    <s v="03.03.10"/>
    <x v="0"/>
    <x v="0"/>
    <x v="0"/>
    <s v="Receitas Da Câmara"/>
    <s v="03.03.10"/>
    <s v="Receitas Da Câmara"/>
    <s v="03.03.10"/>
    <x v="38"/>
    <x v="0"/>
    <x v="1"/>
    <x v="1"/>
    <x v="0"/>
    <x v="0"/>
    <x v="0"/>
    <x v="0"/>
    <x v="6"/>
    <s v="2022-07-11"/>
    <x v="2"/>
    <n v="3066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4869"/>
    <x v="0"/>
    <x v="0"/>
    <x v="0"/>
    <s v="03.03.10"/>
    <x v="0"/>
    <x v="0"/>
    <x v="0"/>
    <s v="Receitas Da Câmara"/>
    <s v="03.03.10"/>
    <s v="Receitas Da Câmara"/>
    <s v="03.03.10"/>
    <x v="36"/>
    <x v="0"/>
    <x v="5"/>
    <x v="4"/>
    <x v="0"/>
    <x v="0"/>
    <x v="0"/>
    <x v="0"/>
    <x v="6"/>
    <s v="2022-07-11"/>
    <x v="2"/>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80"/>
    <x v="4870"/>
    <x v="0"/>
    <x v="0"/>
    <x v="0"/>
    <s v="03.03.10"/>
    <x v="0"/>
    <x v="0"/>
    <x v="0"/>
    <s v="Receitas Da Câmara"/>
    <s v="03.03.10"/>
    <s v="Receitas Da Câmara"/>
    <s v="03.03.10"/>
    <x v="40"/>
    <x v="0"/>
    <x v="5"/>
    <x v="4"/>
    <x v="0"/>
    <x v="0"/>
    <x v="0"/>
    <x v="0"/>
    <x v="6"/>
    <s v="2022-07-11"/>
    <x v="2"/>
    <n v="7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
    <x v="4871"/>
    <x v="0"/>
    <x v="0"/>
    <x v="0"/>
    <s v="03.03.10"/>
    <x v="0"/>
    <x v="0"/>
    <x v="0"/>
    <s v="Receitas Da Câmara"/>
    <s v="03.03.10"/>
    <s v="Receitas Da Câmara"/>
    <s v="03.03.10"/>
    <x v="66"/>
    <x v="0"/>
    <x v="5"/>
    <x v="12"/>
    <x v="0"/>
    <x v="0"/>
    <x v="0"/>
    <x v="0"/>
    <x v="6"/>
    <s v="2022-07-11"/>
    <x v="2"/>
    <n v="4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4872"/>
    <x v="0"/>
    <x v="0"/>
    <x v="0"/>
    <s v="03.03.10"/>
    <x v="0"/>
    <x v="0"/>
    <x v="0"/>
    <s v="Receitas Da Câmara"/>
    <s v="03.03.10"/>
    <s v="Receitas Da Câmara"/>
    <s v="03.03.10"/>
    <x v="35"/>
    <x v="0"/>
    <x v="1"/>
    <x v="11"/>
    <x v="0"/>
    <x v="0"/>
    <x v="0"/>
    <x v="0"/>
    <x v="6"/>
    <s v="2022-07-11"/>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0"/>
    <x v="4873"/>
    <x v="0"/>
    <x v="0"/>
    <x v="0"/>
    <s v="03.03.10"/>
    <x v="0"/>
    <x v="0"/>
    <x v="0"/>
    <s v="Receitas Da Câmara"/>
    <s v="03.03.10"/>
    <s v="Receitas Da Câmara"/>
    <s v="03.03.10"/>
    <x v="44"/>
    <x v="0"/>
    <x v="5"/>
    <x v="4"/>
    <x v="0"/>
    <x v="0"/>
    <x v="0"/>
    <x v="0"/>
    <x v="6"/>
    <s v="2022-07-11"/>
    <x v="2"/>
    <n v="1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60"/>
    <x v="4874"/>
    <x v="0"/>
    <x v="0"/>
    <x v="0"/>
    <s v="03.03.10"/>
    <x v="0"/>
    <x v="0"/>
    <x v="0"/>
    <s v="Receitas Da Câmara"/>
    <s v="03.03.10"/>
    <s v="Receitas Da Câmara"/>
    <s v="03.03.10"/>
    <x v="37"/>
    <x v="0"/>
    <x v="5"/>
    <x v="4"/>
    <x v="0"/>
    <x v="0"/>
    <x v="0"/>
    <x v="0"/>
    <x v="6"/>
    <s v="2022-07-11"/>
    <x v="2"/>
    <n v="6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868"/>
    <x v="4875"/>
    <x v="0"/>
    <x v="1"/>
    <x v="0"/>
    <s v="01.27.04.10"/>
    <x v="4"/>
    <x v="2"/>
    <x v="2"/>
    <s v="Infra-Estruturas e Transportes"/>
    <s v="01.27.04"/>
    <s v="Infra-Estruturas e Transportes"/>
    <s v="01.27.04"/>
    <x v="4"/>
    <x v="0"/>
    <x v="3"/>
    <x v="2"/>
    <x v="0"/>
    <x v="1"/>
    <x v="2"/>
    <x v="0"/>
    <x v="6"/>
    <s v="2022-07-26"/>
    <x v="2"/>
    <n v="61868"/>
    <x v="0"/>
    <m/>
    <x v="0"/>
    <m/>
    <x v="0"/>
    <n v="100474914"/>
    <x v="0"/>
    <x v="0"/>
    <s v="Plano de Mitigação as secas e maus anos agrícolas"/>
    <s v="ORI"/>
    <x v="0"/>
    <m/>
    <x v="0"/>
    <x v="0"/>
    <x v="0"/>
    <x v="0"/>
    <x v="0"/>
    <x v="0"/>
    <x v="0"/>
    <x v="1"/>
    <x v="0"/>
    <x v="0"/>
    <x v="0"/>
    <s v="Plano de Mitigação as secas e maus anos agrícolas"/>
    <x v="0"/>
    <x v="0"/>
    <x v="0"/>
    <x v="0"/>
    <x v="1"/>
    <x v="0"/>
    <x v="0"/>
    <s v="099999"/>
    <x v="0"/>
    <x v="0"/>
    <x v="0"/>
    <x v="0"/>
    <s v="Despesa com pessoal destinados aos trabalhos na Criação e Manutenção de Espaços Verdes realizado durante o mês de Julho de 2022, conforme documento em anexo. "/>
  </r>
  <r>
    <x v="1"/>
    <n v="0"/>
    <n v="0"/>
    <n v="0"/>
    <n v="1675"/>
    <x v="4876"/>
    <x v="0"/>
    <x v="0"/>
    <x v="0"/>
    <s v="03.03.10"/>
    <x v="0"/>
    <x v="0"/>
    <x v="0"/>
    <s v="Receitas Da Câmara"/>
    <s v="03.03.10"/>
    <s v="Receitas Da Câmara"/>
    <s v="03.03.10"/>
    <x v="46"/>
    <x v="0"/>
    <x v="5"/>
    <x v="4"/>
    <x v="0"/>
    <x v="0"/>
    <x v="0"/>
    <x v="0"/>
    <x v="6"/>
    <s v="2022-07-13"/>
    <x v="2"/>
    <n v="16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50"/>
    <x v="4877"/>
    <x v="0"/>
    <x v="0"/>
    <x v="0"/>
    <s v="03.03.10"/>
    <x v="0"/>
    <x v="0"/>
    <x v="0"/>
    <s v="Receitas Da Câmara"/>
    <s v="03.03.10"/>
    <s v="Receitas Da Câmara"/>
    <s v="03.03.10"/>
    <x v="34"/>
    <x v="0"/>
    <x v="5"/>
    <x v="4"/>
    <x v="0"/>
    <x v="0"/>
    <x v="0"/>
    <x v="0"/>
    <x v="6"/>
    <s v="2022-07-13"/>
    <x v="2"/>
    <n v="6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4878"/>
    <x v="0"/>
    <x v="0"/>
    <x v="0"/>
    <s v="03.03.10"/>
    <x v="0"/>
    <x v="0"/>
    <x v="0"/>
    <s v="Receitas Da Câmara"/>
    <s v="03.03.10"/>
    <s v="Receitas Da Câmara"/>
    <s v="03.03.10"/>
    <x v="39"/>
    <x v="0"/>
    <x v="5"/>
    <x v="4"/>
    <x v="0"/>
    <x v="0"/>
    <x v="0"/>
    <x v="0"/>
    <x v="6"/>
    <s v="2022-07-13"/>
    <x v="2"/>
    <n v="1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4879"/>
    <x v="0"/>
    <x v="0"/>
    <x v="0"/>
    <s v="03.03.10"/>
    <x v="0"/>
    <x v="0"/>
    <x v="0"/>
    <s v="Receitas Da Câmara"/>
    <s v="03.03.10"/>
    <s v="Receitas Da Câmara"/>
    <s v="03.03.10"/>
    <x v="35"/>
    <x v="0"/>
    <x v="1"/>
    <x v="11"/>
    <x v="0"/>
    <x v="0"/>
    <x v="0"/>
    <x v="0"/>
    <x v="6"/>
    <s v="2022-07-13"/>
    <x v="2"/>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0"/>
    <x v="4880"/>
    <x v="0"/>
    <x v="0"/>
    <x v="0"/>
    <s v="03.03.10"/>
    <x v="0"/>
    <x v="0"/>
    <x v="0"/>
    <s v="Receitas Da Câmara"/>
    <s v="03.03.10"/>
    <s v="Receitas Da Câmara"/>
    <s v="03.03.10"/>
    <x v="52"/>
    <x v="0"/>
    <x v="5"/>
    <x v="4"/>
    <x v="0"/>
    <x v="0"/>
    <x v="0"/>
    <x v="0"/>
    <x v="6"/>
    <s v="2022-07-13"/>
    <x v="2"/>
    <n v="2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0"/>
    <x v="4881"/>
    <x v="0"/>
    <x v="0"/>
    <x v="0"/>
    <s v="03.03.10"/>
    <x v="0"/>
    <x v="0"/>
    <x v="0"/>
    <s v="Receitas Da Câmara"/>
    <s v="03.03.10"/>
    <s v="Receitas Da Câmara"/>
    <s v="03.03.10"/>
    <x v="42"/>
    <x v="0"/>
    <x v="5"/>
    <x v="12"/>
    <x v="0"/>
    <x v="0"/>
    <x v="0"/>
    <x v="0"/>
    <x v="6"/>
    <s v="2022-07-13"/>
    <x v="2"/>
    <n v="1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00"/>
    <x v="4882"/>
    <x v="0"/>
    <x v="0"/>
    <x v="0"/>
    <s v="03.03.10"/>
    <x v="0"/>
    <x v="0"/>
    <x v="0"/>
    <s v="Receitas Da Câmara"/>
    <s v="03.03.10"/>
    <s v="Receitas Da Câmara"/>
    <s v="03.03.10"/>
    <x v="44"/>
    <x v="0"/>
    <x v="5"/>
    <x v="4"/>
    <x v="0"/>
    <x v="0"/>
    <x v="0"/>
    <x v="0"/>
    <x v="6"/>
    <s v="2022-07-13"/>
    <x v="2"/>
    <n v="1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4883"/>
    <x v="0"/>
    <x v="0"/>
    <x v="0"/>
    <s v="03.03.10"/>
    <x v="0"/>
    <x v="0"/>
    <x v="0"/>
    <s v="Receitas Da Câmara"/>
    <s v="03.03.10"/>
    <s v="Receitas Da Câmara"/>
    <s v="03.03.10"/>
    <x v="36"/>
    <x v="0"/>
    <x v="5"/>
    <x v="4"/>
    <x v="0"/>
    <x v="0"/>
    <x v="0"/>
    <x v="0"/>
    <x v="6"/>
    <s v="2022-07-13"/>
    <x v="2"/>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4884"/>
    <x v="0"/>
    <x v="0"/>
    <x v="0"/>
    <s v="03.03.10"/>
    <x v="0"/>
    <x v="0"/>
    <x v="0"/>
    <s v="Receitas Da Câmara"/>
    <s v="03.03.10"/>
    <s v="Receitas Da Câmara"/>
    <s v="03.03.10"/>
    <x v="6"/>
    <x v="0"/>
    <x v="5"/>
    <x v="4"/>
    <x v="0"/>
    <x v="0"/>
    <x v="0"/>
    <x v="0"/>
    <x v="6"/>
    <s v="2022-07-13"/>
    <x v="2"/>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00"/>
    <x v="4885"/>
    <x v="0"/>
    <x v="0"/>
    <x v="0"/>
    <s v="03.03.10"/>
    <x v="0"/>
    <x v="0"/>
    <x v="0"/>
    <s v="Receitas Da Câmara"/>
    <s v="03.03.10"/>
    <s v="Receitas Da Câmara"/>
    <s v="03.03.10"/>
    <x v="41"/>
    <x v="0"/>
    <x v="5"/>
    <x v="4"/>
    <x v="0"/>
    <x v="0"/>
    <x v="0"/>
    <x v="0"/>
    <x v="6"/>
    <s v="2022-07-13"/>
    <x v="2"/>
    <n v="1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60"/>
    <x v="4886"/>
    <x v="0"/>
    <x v="0"/>
    <x v="0"/>
    <s v="03.03.10"/>
    <x v="0"/>
    <x v="0"/>
    <x v="0"/>
    <s v="Receitas Da Câmara"/>
    <s v="03.03.10"/>
    <s v="Receitas Da Câmara"/>
    <s v="03.03.10"/>
    <x v="37"/>
    <x v="0"/>
    <x v="5"/>
    <x v="4"/>
    <x v="0"/>
    <x v="0"/>
    <x v="0"/>
    <x v="0"/>
    <x v="6"/>
    <s v="2022-07-13"/>
    <x v="2"/>
    <n v="5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473"/>
    <x v="4887"/>
    <x v="0"/>
    <x v="0"/>
    <x v="0"/>
    <s v="03.03.10"/>
    <x v="0"/>
    <x v="0"/>
    <x v="0"/>
    <s v="Receitas Da Câmara"/>
    <s v="03.03.10"/>
    <s v="Receitas Da Câmara"/>
    <s v="03.03.10"/>
    <x v="38"/>
    <x v="0"/>
    <x v="1"/>
    <x v="1"/>
    <x v="0"/>
    <x v="0"/>
    <x v="0"/>
    <x v="0"/>
    <x v="6"/>
    <s v="2022-07-13"/>
    <x v="2"/>
    <n v="6947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4888"/>
    <x v="0"/>
    <x v="0"/>
    <x v="0"/>
    <s v="03.03.10"/>
    <x v="0"/>
    <x v="0"/>
    <x v="0"/>
    <s v="Receitas Da Câmara"/>
    <s v="03.03.10"/>
    <s v="Receitas Da Câmara"/>
    <s v="03.03.10"/>
    <x v="36"/>
    <x v="0"/>
    <x v="5"/>
    <x v="4"/>
    <x v="0"/>
    <x v="0"/>
    <x v="0"/>
    <x v="0"/>
    <x v="6"/>
    <s v="2022-07-15"/>
    <x v="2"/>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4889"/>
    <x v="0"/>
    <x v="0"/>
    <x v="0"/>
    <s v="03.03.10"/>
    <x v="0"/>
    <x v="0"/>
    <x v="0"/>
    <s v="Receitas Da Câmara"/>
    <s v="03.03.10"/>
    <s v="Receitas Da Câmara"/>
    <s v="03.03.10"/>
    <x v="6"/>
    <x v="0"/>
    <x v="5"/>
    <x v="4"/>
    <x v="0"/>
    <x v="0"/>
    <x v="0"/>
    <x v="0"/>
    <x v="6"/>
    <s v="2022-07-15"/>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4890"/>
    <x v="0"/>
    <x v="0"/>
    <x v="0"/>
    <s v="03.03.10"/>
    <x v="0"/>
    <x v="0"/>
    <x v="0"/>
    <s v="Receitas Da Câmara"/>
    <s v="03.03.10"/>
    <s v="Receitas Da Câmara"/>
    <s v="03.03.10"/>
    <x v="44"/>
    <x v="0"/>
    <x v="5"/>
    <x v="4"/>
    <x v="0"/>
    <x v="0"/>
    <x v="0"/>
    <x v="0"/>
    <x v="6"/>
    <s v="2022-07-15"/>
    <x v="2"/>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4891"/>
    <x v="0"/>
    <x v="0"/>
    <x v="0"/>
    <s v="03.03.10"/>
    <x v="0"/>
    <x v="0"/>
    <x v="0"/>
    <s v="Receitas Da Câmara"/>
    <s v="03.03.10"/>
    <s v="Receitas Da Câmara"/>
    <s v="03.03.10"/>
    <x v="48"/>
    <x v="0"/>
    <x v="5"/>
    <x v="4"/>
    <x v="0"/>
    <x v="0"/>
    <x v="0"/>
    <x v="0"/>
    <x v="6"/>
    <s v="2022-07-15"/>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40"/>
    <x v="4892"/>
    <x v="0"/>
    <x v="0"/>
    <x v="0"/>
    <s v="03.03.10"/>
    <x v="0"/>
    <x v="0"/>
    <x v="0"/>
    <s v="Receitas Da Câmara"/>
    <s v="03.03.10"/>
    <s v="Receitas Da Câmara"/>
    <s v="03.03.10"/>
    <x v="34"/>
    <x v="0"/>
    <x v="5"/>
    <x v="4"/>
    <x v="0"/>
    <x v="0"/>
    <x v="0"/>
    <x v="0"/>
    <x v="6"/>
    <s v="2022-07-15"/>
    <x v="2"/>
    <n v="6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800"/>
    <x v="4893"/>
    <x v="0"/>
    <x v="0"/>
    <x v="0"/>
    <s v="03.03.10"/>
    <x v="0"/>
    <x v="0"/>
    <x v="0"/>
    <s v="Receitas Da Câmara"/>
    <s v="03.03.10"/>
    <s v="Receitas Da Câmara"/>
    <s v="03.03.10"/>
    <x v="35"/>
    <x v="0"/>
    <x v="1"/>
    <x v="11"/>
    <x v="0"/>
    <x v="0"/>
    <x v="0"/>
    <x v="0"/>
    <x v="6"/>
    <s v="2022-07-15"/>
    <x v="2"/>
    <n v="18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4894"/>
    <x v="0"/>
    <x v="0"/>
    <x v="0"/>
    <s v="03.03.10"/>
    <x v="0"/>
    <x v="0"/>
    <x v="0"/>
    <s v="Receitas Da Câmara"/>
    <s v="03.03.10"/>
    <s v="Receitas Da Câmara"/>
    <s v="03.03.10"/>
    <x v="42"/>
    <x v="0"/>
    <x v="5"/>
    <x v="12"/>
    <x v="0"/>
    <x v="0"/>
    <x v="0"/>
    <x v="0"/>
    <x v="6"/>
    <s v="2022-07-15"/>
    <x v="2"/>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270"/>
    <x v="4895"/>
    <x v="0"/>
    <x v="0"/>
    <x v="0"/>
    <s v="03.03.10"/>
    <x v="0"/>
    <x v="0"/>
    <x v="0"/>
    <s v="Receitas Da Câmara"/>
    <s v="03.03.10"/>
    <s v="Receitas Da Câmara"/>
    <s v="03.03.10"/>
    <x v="38"/>
    <x v="0"/>
    <x v="1"/>
    <x v="1"/>
    <x v="0"/>
    <x v="0"/>
    <x v="0"/>
    <x v="0"/>
    <x v="6"/>
    <s v="2022-07-15"/>
    <x v="2"/>
    <n v="332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20"/>
    <x v="4896"/>
    <x v="0"/>
    <x v="0"/>
    <x v="0"/>
    <s v="03.03.10"/>
    <x v="0"/>
    <x v="0"/>
    <x v="0"/>
    <s v="Receitas Da Câmara"/>
    <s v="03.03.10"/>
    <s v="Receitas Da Câmara"/>
    <s v="03.03.10"/>
    <x v="40"/>
    <x v="0"/>
    <x v="5"/>
    <x v="4"/>
    <x v="0"/>
    <x v="0"/>
    <x v="0"/>
    <x v="0"/>
    <x v="6"/>
    <s v="2022-07-15"/>
    <x v="2"/>
    <n v="2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4897"/>
    <x v="0"/>
    <x v="0"/>
    <x v="0"/>
    <s v="03.03.10"/>
    <x v="0"/>
    <x v="0"/>
    <x v="0"/>
    <s v="Receitas Da Câmara"/>
    <s v="03.03.10"/>
    <s v="Receitas Da Câmara"/>
    <s v="03.03.10"/>
    <x v="37"/>
    <x v="0"/>
    <x v="5"/>
    <x v="4"/>
    <x v="0"/>
    <x v="0"/>
    <x v="0"/>
    <x v="0"/>
    <x v="6"/>
    <s v="2022-07-15"/>
    <x v="2"/>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4898"/>
    <x v="0"/>
    <x v="0"/>
    <x v="0"/>
    <s v="03.03.10"/>
    <x v="0"/>
    <x v="0"/>
    <x v="0"/>
    <s v="Receitas Da Câmara"/>
    <s v="03.03.10"/>
    <s v="Receitas Da Câmara"/>
    <s v="03.03.10"/>
    <x v="36"/>
    <x v="0"/>
    <x v="5"/>
    <x v="4"/>
    <x v="0"/>
    <x v="0"/>
    <x v="0"/>
    <x v="0"/>
    <x v="6"/>
    <s v="2022-07-21"/>
    <x v="2"/>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560"/>
    <x v="4899"/>
    <x v="0"/>
    <x v="0"/>
    <x v="0"/>
    <s v="03.03.10"/>
    <x v="0"/>
    <x v="0"/>
    <x v="0"/>
    <s v="Receitas Da Câmara"/>
    <s v="03.03.10"/>
    <s v="Receitas Da Câmara"/>
    <s v="03.03.10"/>
    <x v="41"/>
    <x v="0"/>
    <x v="5"/>
    <x v="4"/>
    <x v="0"/>
    <x v="0"/>
    <x v="0"/>
    <x v="0"/>
    <x v="6"/>
    <s v="2022-07-21"/>
    <x v="2"/>
    <n v="14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420"/>
    <x v="4900"/>
    <x v="0"/>
    <x v="0"/>
    <x v="0"/>
    <s v="03.03.10"/>
    <x v="0"/>
    <x v="0"/>
    <x v="0"/>
    <s v="Receitas Da Câmara"/>
    <s v="03.03.10"/>
    <s v="Receitas Da Câmara"/>
    <s v="03.03.10"/>
    <x v="38"/>
    <x v="0"/>
    <x v="1"/>
    <x v="1"/>
    <x v="0"/>
    <x v="0"/>
    <x v="0"/>
    <x v="0"/>
    <x v="6"/>
    <s v="2022-07-21"/>
    <x v="2"/>
    <n v="74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4901"/>
    <x v="0"/>
    <x v="0"/>
    <x v="0"/>
    <s v="03.03.10"/>
    <x v="0"/>
    <x v="0"/>
    <x v="0"/>
    <s v="Receitas Da Câmara"/>
    <s v="03.03.10"/>
    <s v="Receitas Da Câmara"/>
    <s v="03.03.10"/>
    <x v="39"/>
    <x v="0"/>
    <x v="5"/>
    <x v="4"/>
    <x v="0"/>
    <x v="0"/>
    <x v="0"/>
    <x v="0"/>
    <x v="6"/>
    <s v="2022-07-21"/>
    <x v="2"/>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30"/>
    <x v="4902"/>
    <x v="0"/>
    <x v="0"/>
    <x v="0"/>
    <s v="03.03.10"/>
    <x v="0"/>
    <x v="0"/>
    <x v="0"/>
    <s v="Receitas Da Câmara"/>
    <s v="03.03.10"/>
    <s v="Receitas Da Câmara"/>
    <s v="03.03.10"/>
    <x v="34"/>
    <x v="0"/>
    <x v="5"/>
    <x v="4"/>
    <x v="0"/>
    <x v="0"/>
    <x v="0"/>
    <x v="0"/>
    <x v="6"/>
    <s v="2022-07-21"/>
    <x v="2"/>
    <n v="29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00"/>
    <x v="4903"/>
    <x v="0"/>
    <x v="0"/>
    <x v="0"/>
    <s v="03.03.10"/>
    <x v="0"/>
    <x v="0"/>
    <x v="0"/>
    <s v="Receitas Da Câmara"/>
    <s v="03.03.10"/>
    <s v="Receitas Da Câmara"/>
    <s v="03.03.10"/>
    <x v="35"/>
    <x v="0"/>
    <x v="1"/>
    <x v="11"/>
    <x v="0"/>
    <x v="0"/>
    <x v="0"/>
    <x v="0"/>
    <x v="6"/>
    <s v="2022-07-21"/>
    <x v="2"/>
    <n v="6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00"/>
    <x v="4904"/>
    <x v="0"/>
    <x v="0"/>
    <x v="0"/>
    <s v="03.03.10"/>
    <x v="0"/>
    <x v="0"/>
    <x v="0"/>
    <s v="Receitas Da Câmara"/>
    <s v="03.03.10"/>
    <s v="Receitas Da Câmara"/>
    <s v="03.03.10"/>
    <x v="44"/>
    <x v="0"/>
    <x v="5"/>
    <x v="4"/>
    <x v="0"/>
    <x v="0"/>
    <x v="0"/>
    <x v="0"/>
    <x v="6"/>
    <s v="2022-07-21"/>
    <x v="2"/>
    <n v="9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
    <x v="4905"/>
    <x v="0"/>
    <x v="0"/>
    <x v="0"/>
    <s v="03.03.10"/>
    <x v="0"/>
    <x v="0"/>
    <x v="0"/>
    <s v="Receitas Da Câmara"/>
    <s v="03.03.10"/>
    <s v="Receitas Da Câmara"/>
    <s v="03.03.10"/>
    <x v="40"/>
    <x v="0"/>
    <x v="5"/>
    <x v="4"/>
    <x v="0"/>
    <x v="0"/>
    <x v="0"/>
    <x v="0"/>
    <x v="6"/>
    <s v="2022-07-21"/>
    <x v="2"/>
    <n v="33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2500"/>
    <x v="4906"/>
    <x v="0"/>
    <x v="0"/>
    <x v="0"/>
    <s v="03.03.10"/>
    <x v="0"/>
    <x v="0"/>
    <x v="0"/>
    <s v="Receitas Da Câmara"/>
    <s v="03.03.10"/>
    <s v="Receitas Da Câmara"/>
    <s v="03.03.10"/>
    <x v="45"/>
    <x v="0"/>
    <x v="1"/>
    <x v="1"/>
    <x v="0"/>
    <x v="0"/>
    <x v="0"/>
    <x v="0"/>
    <x v="6"/>
    <s v="2022-07-21"/>
    <x v="2"/>
    <n v="1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50"/>
    <x v="4907"/>
    <x v="0"/>
    <x v="0"/>
    <x v="0"/>
    <s v="03.03.10"/>
    <x v="0"/>
    <x v="0"/>
    <x v="0"/>
    <s v="Receitas Da Câmara"/>
    <s v="03.03.10"/>
    <s v="Receitas Da Câmara"/>
    <s v="03.03.10"/>
    <x v="42"/>
    <x v="0"/>
    <x v="5"/>
    <x v="12"/>
    <x v="0"/>
    <x v="0"/>
    <x v="0"/>
    <x v="0"/>
    <x v="6"/>
    <s v="2022-07-21"/>
    <x v="2"/>
    <n v="3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30"/>
    <x v="4908"/>
    <x v="0"/>
    <x v="0"/>
    <x v="0"/>
    <s v="03.03.10"/>
    <x v="0"/>
    <x v="0"/>
    <x v="0"/>
    <s v="Receitas Da Câmara"/>
    <s v="03.03.10"/>
    <s v="Receitas Da Câmara"/>
    <s v="03.03.10"/>
    <x v="37"/>
    <x v="0"/>
    <x v="5"/>
    <x v="4"/>
    <x v="0"/>
    <x v="0"/>
    <x v="0"/>
    <x v="0"/>
    <x v="6"/>
    <s v="2022-07-21"/>
    <x v="2"/>
    <n v="35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2"/>
    <x v="4909"/>
    <x v="0"/>
    <x v="1"/>
    <x v="0"/>
    <s v="01.25.05.10"/>
    <x v="5"/>
    <x v="4"/>
    <x v="4"/>
    <s v="Saúde"/>
    <s v="01.25.05"/>
    <s v="Saúde"/>
    <s v="01.25.05"/>
    <x v="5"/>
    <x v="0"/>
    <x v="4"/>
    <x v="3"/>
    <x v="0"/>
    <x v="1"/>
    <x v="2"/>
    <x v="0"/>
    <x v="7"/>
    <s v="2022-08-03"/>
    <x v="2"/>
    <n v="1922"/>
    <x v="0"/>
    <m/>
    <x v="0"/>
    <m/>
    <x v="5"/>
    <n v="100476920"/>
    <x v="0"/>
    <x v="0"/>
    <s v="Assistencia social"/>
    <s v="ORI"/>
    <x v="0"/>
    <m/>
    <x v="0"/>
    <x v="0"/>
    <x v="0"/>
    <x v="0"/>
    <x v="0"/>
    <x v="0"/>
    <x v="0"/>
    <x v="1"/>
    <x v="0"/>
    <x v="0"/>
    <x v="0"/>
    <s v="Assistencia social"/>
    <x v="0"/>
    <x v="0"/>
    <x v="0"/>
    <x v="0"/>
    <x v="1"/>
    <x v="0"/>
    <x v="0"/>
    <s v="000000"/>
    <x v="0"/>
    <x v="0"/>
    <x v="0"/>
    <x v="0"/>
    <s v="Pagamento a favor de Felisberto Carvalho Auto referente a aquisição de gaz do Sr. Carlos Almeida monteiro, conforme documento em anexo."/>
  </r>
  <r>
    <x v="1"/>
    <n v="0"/>
    <n v="0"/>
    <n v="0"/>
    <n v="18406.25"/>
    <x v="4910"/>
    <x v="0"/>
    <x v="0"/>
    <x v="0"/>
    <s v="03.03.10"/>
    <x v="0"/>
    <x v="0"/>
    <x v="0"/>
    <s v="Receitas Da Câmara"/>
    <s v="03.03.10"/>
    <s v="Receitas Da Câmara"/>
    <s v="03.03.10"/>
    <x v="38"/>
    <x v="0"/>
    <x v="1"/>
    <x v="1"/>
    <x v="0"/>
    <x v="0"/>
    <x v="0"/>
    <x v="0"/>
    <x v="6"/>
    <s v="2022-07-26"/>
    <x v="2"/>
    <n v="1840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4911"/>
    <x v="0"/>
    <x v="0"/>
    <x v="0"/>
    <s v="03.03.10"/>
    <x v="0"/>
    <x v="0"/>
    <x v="0"/>
    <s v="Receitas Da Câmara"/>
    <s v="03.03.10"/>
    <s v="Receitas Da Câmara"/>
    <s v="03.03.10"/>
    <x v="35"/>
    <x v="0"/>
    <x v="1"/>
    <x v="11"/>
    <x v="0"/>
    <x v="0"/>
    <x v="0"/>
    <x v="0"/>
    <x v="6"/>
    <s v="2022-07-26"/>
    <x v="2"/>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4912"/>
    <x v="0"/>
    <x v="0"/>
    <x v="0"/>
    <s v="03.03.10"/>
    <x v="0"/>
    <x v="0"/>
    <x v="0"/>
    <s v="Receitas Da Câmara"/>
    <s v="03.03.10"/>
    <s v="Receitas Da Câmara"/>
    <s v="03.03.10"/>
    <x v="48"/>
    <x v="0"/>
    <x v="5"/>
    <x v="4"/>
    <x v="0"/>
    <x v="0"/>
    <x v="0"/>
    <x v="0"/>
    <x v="6"/>
    <s v="2022-07-26"/>
    <x v="2"/>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4913"/>
    <x v="0"/>
    <x v="0"/>
    <x v="0"/>
    <s v="03.03.10"/>
    <x v="0"/>
    <x v="0"/>
    <x v="0"/>
    <s v="Receitas Da Câmara"/>
    <s v="03.03.10"/>
    <s v="Receitas Da Câmara"/>
    <s v="03.03.10"/>
    <x v="41"/>
    <x v="0"/>
    <x v="5"/>
    <x v="4"/>
    <x v="0"/>
    <x v="0"/>
    <x v="0"/>
    <x v="0"/>
    <x v="6"/>
    <s v="2022-07-26"/>
    <x v="2"/>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00"/>
    <x v="4914"/>
    <x v="0"/>
    <x v="0"/>
    <x v="0"/>
    <s v="03.03.10"/>
    <x v="0"/>
    <x v="0"/>
    <x v="0"/>
    <s v="Receitas Da Câmara"/>
    <s v="03.03.10"/>
    <s v="Receitas Da Câmara"/>
    <s v="03.03.10"/>
    <x v="37"/>
    <x v="0"/>
    <x v="5"/>
    <x v="4"/>
    <x v="0"/>
    <x v="0"/>
    <x v="0"/>
    <x v="0"/>
    <x v="6"/>
    <s v="2022-07-26"/>
    <x v="2"/>
    <n v="3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4915"/>
    <x v="0"/>
    <x v="0"/>
    <x v="0"/>
    <s v="03.03.10"/>
    <x v="0"/>
    <x v="0"/>
    <x v="0"/>
    <s v="Receitas Da Câmara"/>
    <s v="03.03.10"/>
    <s v="Receitas Da Câmara"/>
    <s v="03.03.10"/>
    <x v="36"/>
    <x v="0"/>
    <x v="5"/>
    <x v="4"/>
    <x v="0"/>
    <x v="0"/>
    <x v="0"/>
    <x v="0"/>
    <x v="6"/>
    <s v="2022-07-26"/>
    <x v="2"/>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4916"/>
    <x v="0"/>
    <x v="0"/>
    <x v="0"/>
    <s v="03.03.10"/>
    <x v="0"/>
    <x v="0"/>
    <x v="0"/>
    <s v="Receitas Da Câmara"/>
    <s v="03.03.10"/>
    <s v="Receitas Da Câmara"/>
    <s v="03.03.10"/>
    <x v="39"/>
    <x v="0"/>
    <x v="5"/>
    <x v="4"/>
    <x v="0"/>
    <x v="0"/>
    <x v="0"/>
    <x v="0"/>
    <x v="6"/>
    <s v="2022-07-26"/>
    <x v="2"/>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80"/>
    <x v="4917"/>
    <x v="0"/>
    <x v="0"/>
    <x v="0"/>
    <s v="03.03.10"/>
    <x v="0"/>
    <x v="0"/>
    <x v="0"/>
    <s v="Receitas Da Câmara"/>
    <s v="03.03.10"/>
    <s v="Receitas Da Câmara"/>
    <s v="03.03.10"/>
    <x v="40"/>
    <x v="0"/>
    <x v="5"/>
    <x v="4"/>
    <x v="0"/>
    <x v="0"/>
    <x v="0"/>
    <x v="0"/>
    <x v="6"/>
    <s v="2022-07-26"/>
    <x v="2"/>
    <n v="37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18750"/>
    <x v="4918"/>
    <x v="0"/>
    <x v="0"/>
    <x v="0"/>
    <s v="03.03.10"/>
    <x v="0"/>
    <x v="0"/>
    <x v="0"/>
    <s v="Receitas Da Câmara"/>
    <s v="03.03.10"/>
    <s v="Receitas Da Câmara"/>
    <s v="03.03.10"/>
    <x v="45"/>
    <x v="0"/>
    <x v="1"/>
    <x v="1"/>
    <x v="0"/>
    <x v="0"/>
    <x v="0"/>
    <x v="0"/>
    <x v="6"/>
    <s v="2022-07-26"/>
    <x v="2"/>
    <n v="318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4919"/>
    <x v="0"/>
    <x v="0"/>
    <x v="0"/>
    <s v="03.03.10"/>
    <x v="0"/>
    <x v="0"/>
    <x v="0"/>
    <s v="Receitas Da Câmara"/>
    <s v="03.03.10"/>
    <s v="Receitas Da Câmara"/>
    <s v="03.03.10"/>
    <x v="36"/>
    <x v="0"/>
    <x v="5"/>
    <x v="4"/>
    <x v="0"/>
    <x v="0"/>
    <x v="0"/>
    <x v="0"/>
    <x v="6"/>
    <s v="2022-07-27"/>
    <x v="2"/>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4920"/>
    <x v="0"/>
    <x v="0"/>
    <x v="0"/>
    <s v="03.03.10"/>
    <x v="0"/>
    <x v="0"/>
    <x v="0"/>
    <s v="Receitas Da Câmara"/>
    <s v="03.03.10"/>
    <s v="Receitas Da Câmara"/>
    <s v="03.03.10"/>
    <x v="47"/>
    <x v="0"/>
    <x v="5"/>
    <x v="13"/>
    <x v="0"/>
    <x v="0"/>
    <x v="0"/>
    <x v="0"/>
    <x v="6"/>
    <s v="2022-07-27"/>
    <x v="2"/>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4921"/>
    <x v="0"/>
    <x v="0"/>
    <x v="0"/>
    <s v="03.03.10"/>
    <x v="0"/>
    <x v="0"/>
    <x v="0"/>
    <s v="Receitas Da Câmara"/>
    <s v="03.03.10"/>
    <s v="Receitas Da Câmara"/>
    <s v="03.03.10"/>
    <x v="37"/>
    <x v="0"/>
    <x v="5"/>
    <x v="4"/>
    <x v="0"/>
    <x v="0"/>
    <x v="0"/>
    <x v="0"/>
    <x v="6"/>
    <s v="2022-07-27"/>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4922"/>
    <x v="0"/>
    <x v="0"/>
    <x v="0"/>
    <s v="03.03.10"/>
    <x v="0"/>
    <x v="0"/>
    <x v="0"/>
    <s v="Receitas Da Câmara"/>
    <s v="03.03.10"/>
    <s v="Receitas Da Câmara"/>
    <s v="03.03.10"/>
    <x v="39"/>
    <x v="0"/>
    <x v="5"/>
    <x v="4"/>
    <x v="0"/>
    <x v="0"/>
    <x v="0"/>
    <x v="0"/>
    <x v="6"/>
    <s v="2022-07-27"/>
    <x v="2"/>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10"/>
    <x v="4923"/>
    <x v="0"/>
    <x v="0"/>
    <x v="0"/>
    <s v="03.03.10"/>
    <x v="0"/>
    <x v="0"/>
    <x v="0"/>
    <s v="Receitas Da Câmara"/>
    <s v="03.03.10"/>
    <s v="Receitas Da Câmara"/>
    <s v="03.03.10"/>
    <x v="38"/>
    <x v="0"/>
    <x v="1"/>
    <x v="1"/>
    <x v="0"/>
    <x v="0"/>
    <x v="0"/>
    <x v="0"/>
    <x v="6"/>
    <s v="2022-07-27"/>
    <x v="2"/>
    <n v="330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210"/>
    <x v="4924"/>
    <x v="0"/>
    <x v="0"/>
    <x v="0"/>
    <s v="03.03.10"/>
    <x v="0"/>
    <x v="0"/>
    <x v="0"/>
    <s v="Receitas Da Câmara"/>
    <s v="03.03.10"/>
    <s v="Receitas Da Câmara"/>
    <s v="03.03.10"/>
    <x v="34"/>
    <x v="0"/>
    <x v="5"/>
    <x v="4"/>
    <x v="0"/>
    <x v="0"/>
    <x v="0"/>
    <x v="0"/>
    <x v="6"/>
    <s v="2022-07-27"/>
    <x v="2"/>
    <n v="172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0"/>
    <x v="4925"/>
    <x v="0"/>
    <x v="0"/>
    <x v="0"/>
    <s v="03.03.10"/>
    <x v="0"/>
    <x v="0"/>
    <x v="0"/>
    <s v="Receitas Da Câmara"/>
    <s v="03.03.10"/>
    <s v="Receitas Da Câmara"/>
    <s v="03.03.10"/>
    <x v="35"/>
    <x v="0"/>
    <x v="1"/>
    <x v="11"/>
    <x v="0"/>
    <x v="0"/>
    <x v="0"/>
    <x v="0"/>
    <x v="6"/>
    <s v="2022-07-27"/>
    <x v="2"/>
    <n v="9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250"/>
    <x v="4926"/>
    <x v="0"/>
    <x v="1"/>
    <x v="0"/>
    <s v="01.27.04.10"/>
    <x v="4"/>
    <x v="2"/>
    <x v="2"/>
    <s v="Infra-Estruturas e Transportes"/>
    <s v="01.27.04"/>
    <s v="Infra-Estruturas e Transportes"/>
    <s v="01.27.04"/>
    <x v="4"/>
    <x v="0"/>
    <x v="3"/>
    <x v="2"/>
    <x v="0"/>
    <x v="1"/>
    <x v="2"/>
    <x v="0"/>
    <x v="7"/>
    <s v="2022-08-16"/>
    <x v="2"/>
    <n v="85250"/>
    <x v="0"/>
    <m/>
    <x v="0"/>
    <m/>
    <x v="417"/>
    <n v="10047676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Manuel Cabral Mendes, referente a venda de paralelos para trabalhos de calcetamento, conforme documento em anexo.   "/>
  </r>
  <r>
    <x v="1"/>
    <n v="0"/>
    <n v="0"/>
    <n v="0"/>
    <n v="44000"/>
    <x v="4927"/>
    <x v="0"/>
    <x v="1"/>
    <x v="0"/>
    <s v="01.27.04.10"/>
    <x v="4"/>
    <x v="2"/>
    <x v="2"/>
    <s v="Infra-Estruturas e Transportes"/>
    <s v="01.27.04"/>
    <s v="Infra-Estruturas e Transportes"/>
    <s v="01.27.04"/>
    <x v="4"/>
    <x v="0"/>
    <x v="3"/>
    <x v="2"/>
    <x v="0"/>
    <x v="1"/>
    <x v="2"/>
    <x v="0"/>
    <x v="7"/>
    <s v="2022-08-16"/>
    <x v="2"/>
    <n v="44000"/>
    <x v="0"/>
    <m/>
    <x v="0"/>
    <m/>
    <x v="565"/>
    <n v="10047701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Anilton de Jesus Tavares Furtado, referente a venda de paralelos para trabalhos de calcetamento, conforme documento em anexo. "/>
  </r>
  <r>
    <x v="1"/>
    <n v="0"/>
    <n v="0"/>
    <n v="0"/>
    <n v="2100"/>
    <x v="4928"/>
    <x v="0"/>
    <x v="0"/>
    <x v="0"/>
    <s v="80.02.01"/>
    <x v="3"/>
    <x v="3"/>
    <x v="3"/>
    <s v="Retenções Iur"/>
    <s v="80.02.01"/>
    <s v="Retenções Iur"/>
    <s v="80.02.01"/>
    <x v="3"/>
    <x v="0"/>
    <x v="2"/>
    <x v="1"/>
    <x v="1"/>
    <x v="2"/>
    <x v="0"/>
    <x v="0"/>
    <x v="7"/>
    <s v="2022-08-16"/>
    <x v="2"/>
    <n v="2100"/>
    <x v="0"/>
    <m/>
    <x v="0"/>
    <m/>
    <x v="3"/>
    <n v="100474696"/>
    <x v="0"/>
    <x v="0"/>
    <s v="Retenções Iur"/>
    <s v="ORI"/>
    <x v="0"/>
    <s v="RIUR"/>
    <x v="0"/>
    <x v="0"/>
    <x v="0"/>
    <x v="0"/>
    <x v="0"/>
    <x v="0"/>
    <x v="0"/>
    <x v="0"/>
    <x v="0"/>
    <x v="0"/>
    <x v="0"/>
    <s v="Retenções Iur"/>
    <x v="0"/>
    <x v="0"/>
    <x v="0"/>
    <x v="0"/>
    <x v="2"/>
    <x v="0"/>
    <x v="0"/>
    <s v="000000"/>
    <x v="0"/>
    <x v="1"/>
    <x v="0"/>
    <x v="0"/>
    <s v="RETENCAO OT"/>
  </r>
  <r>
    <x v="1"/>
    <n v="0"/>
    <n v="0"/>
    <n v="0"/>
    <n v="5117"/>
    <x v="4929"/>
    <x v="0"/>
    <x v="0"/>
    <x v="0"/>
    <s v="03.03.10"/>
    <x v="0"/>
    <x v="0"/>
    <x v="0"/>
    <s v="Receitas Da Câmara"/>
    <s v="03.03.10"/>
    <s v="Receitas Da Câmara"/>
    <s v="03.03.10"/>
    <x v="37"/>
    <x v="0"/>
    <x v="5"/>
    <x v="4"/>
    <x v="0"/>
    <x v="0"/>
    <x v="0"/>
    <x v="0"/>
    <x v="8"/>
    <s v="2022-09-15"/>
    <x v="2"/>
    <n v="5117"/>
    <x v="0"/>
    <m/>
    <x v="0"/>
    <m/>
    <x v="0"/>
    <n v="100474914"/>
    <x v="0"/>
    <x v="0"/>
    <s v="Receitas Da Câmara"/>
    <s v="EXT"/>
    <x v="0"/>
    <s v="RDC"/>
    <x v="0"/>
    <x v="0"/>
    <x v="0"/>
    <x v="0"/>
    <x v="0"/>
    <x v="0"/>
    <x v="0"/>
    <x v="0"/>
    <x v="0"/>
    <x v="0"/>
    <x v="0"/>
    <s v="Receitas Da Câmara"/>
    <x v="0"/>
    <x v="0"/>
    <x v="0"/>
    <x v="0"/>
    <x v="0"/>
    <x v="0"/>
    <x v="0"/>
    <s v="000000"/>
    <x v="0"/>
    <x v="0"/>
    <x v="0"/>
    <x v="0"/>
    <s v="Depósito não identificado, conforme anexo."/>
  </r>
  <r>
    <x v="1"/>
    <n v="0"/>
    <n v="0"/>
    <n v="0"/>
    <n v="30000"/>
    <x v="4930"/>
    <x v="0"/>
    <x v="1"/>
    <x v="0"/>
    <s v="01.25.04.22"/>
    <x v="11"/>
    <x v="4"/>
    <x v="4"/>
    <s v="Cultura"/>
    <s v="01.25.04"/>
    <s v="Cultura"/>
    <s v="01.25.04"/>
    <x v="4"/>
    <x v="0"/>
    <x v="3"/>
    <x v="2"/>
    <x v="0"/>
    <x v="1"/>
    <x v="2"/>
    <x v="0"/>
    <x v="10"/>
    <s v="2022-11-18"/>
    <x v="3"/>
    <n v="30000"/>
    <x v="0"/>
    <m/>
    <x v="0"/>
    <m/>
    <x v="287"/>
    <n v="10047583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 Nérida do Rosário Sanches. pelo fornecimento de refeição no âmbito de atividades comemorativas a dia municipal de saneamento, conforme anexo."/>
  </r>
  <r>
    <x v="1"/>
    <n v="0"/>
    <n v="0"/>
    <n v="0"/>
    <n v="2223"/>
    <x v="4931"/>
    <x v="0"/>
    <x v="1"/>
    <x v="0"/>
    <s v="03.16.15"/>
    <x v="6"/>
    <x v="0"/>
    <x v="5"/>
    <s v="Direção Financeira"/>
    <s v="03.16.15"/>
    <s v="Direção Financeira"/>
    <s v="03.16.15"/>
    <x v="20"/>
    <x v="0"/>
    <x v="1"/>
    <x v="5"/>
    <x v="0"/>
    <x v="0"/>
    <x v="2"/>
    <x v="0"/>
    <x v="10"/>
    <s v="2022-11-24"/>
    <x v="3"/>
    <n v="2223"/>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novembro 2022, conforme contrato em anexo. "/>
  </r>
  <r>
    <x v="1"/>
    <n v="0"/>
    <n v="0"/>
    <n v="0"/>
    <n v="1633"/>
    <x v="4931"/>
    <x v="0"/>
    <x v="1"/>
    <x v="0"/>
    <s v="03.16.15"/>
    <x v="6"/>
    <x v="0"/>
    <x v="5"/>
    <s v="Direção Financeira"/>
    <s v="03.16.15"/>
    <s v="Direção Financeira"/>
    <s v="03.16.15"/>
    <x v="20"/>
    <x v="0"/>
    <x v="1"/>
    <x v="5"/>
    <x v="0"/>
    <x v="0"/>
    <x v="2"/>
    <x v="0"/>
    <x v="10"/>
    <s v="2022-11-24"/>
    <x v="3"/>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novembro 2022, conforme contrato em anexo. "/>
  </r>
  <r>
    <x v="1"/>
    <n v="0"/>
    <n v="0"/>
    <n v="0"/>
    <n v="10963"/>
    <x v="4931"/>
    <x v="0"/>
    <x v="1"/>
    <x v="0"/>
    <s v="03.16.15"/>
    <x v="6"/>
    <x v="0"/>
    <x v="5"/>
    <s v="Direção Financeira"/>
    <s v="03.16.15"/>
    <s v="Direção Financeira"/>
    <s v="03.16.15"/>
    <x v="20"/>
    <x v="0"/>
    <x v="1"/>
    <x v="5"/>
    <x v="0"/>
    <x v="0"/>
    <x v="2"/>
    <x v="0"/>
    <x v="10"/>
    <s v="2022-11-24"/>
    <x v="3"/>
    <n v="10963"/>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novembro 2022, conforme contrato em anexo. "/>
  </r>
  <r>
    <x v="1"/>
    <n v="0"/>
    <n v="0"/>
    <n v="0"/>
    <n v="1500"/>
    <x v="4932"/>
    <x v="0"/>
    <x v="1"/>
    <x v="0"/>
    <s v="01.27.04.10"/>
    <x v="4"/>
    <x v="2"/>
    <x v="2"/>
    <s v="Infra-Estruturas e Transportes"/>
    <s v="01.27.04"/>
    <s v="Infra-Estruturas e Transportes"/>
    <s v="01.27.04"/>
    <x v="4"/>
    <x v="0"/>
    <x v="3"/>
    <x v="2"/>
    <x v="0"/>
    <x v="1"/>
    <x v="2"/>
    <x v="0"/>
    <x v="10"/>
    <s v="2022-11-24"/>
    <x v="3"/>
    <n v="15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Carlos Alberto Correia, referente a trabalhos de limpeza do caminho Pilão Cão - Igreja São Miguel, no âmbito do programa Cash for work, conforme anexo."/>
  </r>
  <r>
    <x v="1"/>
    <n v="0"/>
    <n v="0"/>
    <n v="0"/>
    <n v="8500"/>
    <x v="4932"/>
    <x v="0"/>
    <x v="1"/>
    <x v="0"/>
    <s v="01.27.04.10"/>
    <x v="4"/>
    <x v="2"/>
    <x v="2"/>
    <s v="Infra-Estruturas e Transportes"/>
    <s v="01.27.04"/>
    <s v="Infra-Estruturas e Transportes"/>
    <s v="01.27.04"/>
    <x v="4"/>
    <x v="0"/>
    <x v="3"/>
    <x v="2"/>
    <x v="0"/>
    <x v="1"/>
    <x v="2"/>
    <x v="0"/>
    <x v="10"/>
    <s v="2022-11-24"/>
    <x v="3"/>
    <n v="8500"/>
    <x v="0"/>
    <m/>
    <x v="0"/>
    <m/>
    <x v="307"/>
    <n v="100478906"/>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Carlos Alberto Correia, referente a trabalhos de limpeza do caminho Pilão Cão - Igreja São Miguel, no âmbito do programa Cash for work, conforme anexo."/>
  </r>
  <r>
    <x v="1"/>
    <n v="0"/>
    <n v="0"/>
    <n v="0"/>
    <n v="143468"/>
    <x v="4933"/>
    <x v="0"/>
    <x v="1"/>
    <x v="0"/>
    <s v="01.27.04.10"/>
    <x v="4"/>
    <x v="2"/>
    <x v="2"/>
    <s v="Infra-Estruturas e Transportes"/>
    <s v="01.27.04"/>
    <s v="Infra-Estruturas e Transportes"/>
    <s v="01.27.04"/>
    <x v="4"/>
    <x v="0"/>
    <x v="3"/>
    <x v="2"/>
    <x v="0"/>
    <x v="1"/>
    <x v="2"/>
    <x v="0"/>
    <x v="11"/>
    <s v="2022-12-02"/>
    <x v="3"/>
    <n v="143468"/>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a diferença da folha de FAIMO, referente a trabalhos realizados no âmbito do plano de mitigação as secas e maus anos agrícolas, durante o mês de novembro 2022, conforme a folha em anexo"/>
  </r>
  <r>
    <x v="1"/>
    <n v="0"/>
    <n v="0"/>
    <n v="0"/>
    <n v="82260"/>
    <x v="4934"/>
    <x v="0"/>
    <x v="1"/>
    <x v="0"/>
    <s v="01.25.01.10"/>
    <x v="25"/>
    <x v="4"/>
    <x v="4"/>
    <s v="Educação"/>
    <s v="01.25.01"/>
    <s v="Educação"/>
    <s v="01.25.01"/>
    <x v="4"/>
    <x v="0"/>
    <x v="3"/>
    <x v="2"/>
    <x v="0"/>
    <x v="1"/>
    <x v="2"/>
    <x v="0"/>
    <x v="11"/>
    <s v="2022-12-02"/>
    <x v="3"/>
    <n v="82260"/>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523,62 Lts de combustível destinada ao Autocarro, conforme proposta em anexo."/>
  </r>
  <r>
    <x v="0"/>
    <n v="0"/>
    <n v="0"/>
    <n v="0"/>
    <n v="13354"/>
    <x v="4935"/>
    <x v="0"/>
    <x v="1"/>
    <x v="0"/>
    <s v="01.27.03.10"/>
    <x v="65"/>
    <x v="2"/>
    <x v="2"/>
    <s v="Gestão de Recursos Hídricos"/>
    <s v="01.27.03"/>
    <s v="Gestão de Recursos Hídricos"/>
    <s v="01.27.03"/>
    <x v="2"/>
    <x v="0"/>
    <x v="1"/>
    <x v="1"/>
    <x v="0"/>
    <x v="1"/>
    <x v="1"/>
    <x v="0"/>
    <x v="11"/>
    <s v="2022-12-02"/>
    <x v="3"/>
    <n v="13354"/>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o fornecimento de 85 Lts de combustível destinada ao Autotanque, conforme proposta em anexo."/>
  </r>
  <r>
    <x v="1"/>
    <n v="0"/>
    <n v="0"/>
    <n v="0"/>
    <n v="4557"/>
    <x v="4936"/>
    <x v="0"/>
    <x v="0"/>
    <x v="0"/>
    <s v="03.03.10"/>
    <x v="0"/>
    <x v="0"/>
    <x v="0"/>
    <s v="Receitas Da Câmara"/>
    <s v="03.03.10"/>
    <s v="Receitas Da Câmara"/>
    <s v="03.03.10"/>
    <x v="72"/>
    <x v="0"/>
    <x v="5"/>
    <x v="13"/>
    <x v="0"/>
    <x v="0"/>
    <x v="0"/>
    <x v="0"/>
    <x v="10"/>
    <s v="2022-11-07"/>
    <x v="3"/>
    <n v="4557"/>
    <x v="0"/>
    <m/>
    <x v="0"/>
    <m/>
    <x v="0"/>
    <n v="100474914"/>
    <x v="0"/>
    <x v="0"/>
    <s v="Receitas Da Câmara"/>
    <s v="EXT"/>
    <x v="0"/>
    <s v="RDC"/>
    <x v="0"/>
    <x v="0"/>
    <x v="0"/>
    <x v="0"/>
    <x v="0"/>
    <x v="0"/>
    <x v="0"/>
    <x v="0"/>
    <x v="0"/>
    <x v="0"/>
    <x v="0"/>
    <s v="Receitas Da Câmara"/>
    <x v="0"/>
    <x v="0"/>
    <x v="0"/>
    <x v="0"/>
    <x v="0"/>
    <x v="0"/>
    <x v="0"/>
    <s v="000000"/>
    <x v="0"/>
    <x v="0"/>
    <x v="0"/>
    <x v="0"/>
    <s v="Receita proveniente do pagamento de renda do Sr. Edmilson Adriano, conforme anexo."/>
  </r>
  <r>
    <x v="1"/>
    <n v="0"/>
    <n v="0"/>
    <n v="0"/>
    <n v="20767"/>
    <x v="4937"/>
    <x v="0"/>
    <x v="1"/>
    <x v="0"/>
    <s v="03.16.15"/>
    <x v="6"/>
    <x v="0"/>
    <x v="5"/>
    <s v="Direção Financeira"/>
    <s v="03.16.15"/>
    <s v="Direção Financeira"/>
    <s v="03.16.15"/>
    <x v="75"/>
    <x v="0"/>
    <x v="3"/>
    <x v="17"/>
    <x v="0"/>
    <x v="0"/>
    <x v="2"/>
    <x v="0"/>
    <x v="11"/>
    <s v="2022-12-06"/>
    <x v="3"/>
    <n v="20767"/>
    <x v="0"/>
    <m/>
    <x v="0"/>
    <m/>
    <x v="223"/>
    <n v="100394431"/>
    <x v="0"/>
    <x v="0"/>
    <s v="Direção Financeira"/>
    <s v="ORI"/>
    <x v="0"/>
    <m/>
    <x v="0"/>
    <x v="0"/>
    <x v="0"/>
    <x v="0"/>
    <x v="0"/>
    <x v="0"/>
    <x v="0"/>
    <x v="0"/>
    <x v="0"/>
    <x v="0"/>
    <x v="0"/>
    <s v="Direção Financeira"/>
    <x v="0"/>
    <x v="0"/>
    <x v="0"/>
    <x v="0"/>
    <x v="0"/>
    <x v="0"/>
    <x v="0"/>
    <s v="000000"/>
    <x v="0"/>
    <x v="0"/>
    <x v="0"/>
    <x v="0"/>
    <s v="Pagamento a favor de Garantia, referente ao seguro automóvel Toyota Dina 280 St-27-RU, período desde 06/12/2022 até 05/06/2023, conforme anexo."/>
  </r>
  <r>
    <x v="1"/>
    <n v="0"/>
    <n v="0"/>
    <n v="0"/>
    <n v="4000"/>
    <x v="4938"/>
    <x v="0"/>
    <x v="1"/>
    <x v="0"/>
    <s v="03.16.15"/>
    <x v="6"/>
    <x v="0"/>
    <x v="5"/>
    <s v="Direção Financeira"/>
    <s v="03.16.15"/>
    <s v="Direção Financeira"/>
    <s v="03.16.15"/>
    <x v="23"/>
    <x v="0"/>
    <x v="1"/>
    <x v="1"/>
    <x v="0"/>
    <x v="0"/>
    <x v="2"/>
    <x v="0"/>
    <x v="11"/>
    <s v="2022-12-13"/>
    <x v="3"/>
    <n v="4000"/>
    <x v="0"/>
    <m/>
    <x v="0"/>
    <m/>
    <x v="42"/>
    <n v="100479348"/>
    <x v="0"/>
    <x v="0"/>
    <s v="Direção Financeira"/>
    <s v="ORI"/>
    <x v="0"/>
    <m/>
    <x v="0"/>
    <x v="0"/>
    <x v="0"/>
    <x v="0"/>
    <x v="0"/>
    <x v="0"/>
    <x v="0"/>
    <x v="0"/>
    <x v="0"/>
    <x v="0"/>
    <x v="0"/>
    <s v="Direção Financeira"/>
    <x v="0"/>
    <x v="0"/>
    <x v="0"/>
    <x v="0"/>
    <x v="0"/>
    <x v="0"/>
    <x v="0"/>
    <s v="000000"/>
    <x v="0"/>
    <x v="0"/>
    <x v="0"/>
    <x v="0"/>
    <s v="Pagamento a favor de loja Nuno, referente a aquisição de lona, conforme proposta em anexo."/>
  </r>
  <r>
    <x v="1"/>
    <n v="0"/>
    <n v="0"/>
    <n v="0"/>
    <n v="35000"/>
    <x v="4939"/>
    <x v="0"/>
    <x v="1"/>
    <x v="0"/>
    <s v="03.16.15"/>
    <x v="6"/>
    <x v="0"/>
    <x v="5"/>
    <s v="Direção Financeira"/>
    <s v="03.16.15"/>
    <s v="Direção Financeira"/>
    <s v="03.16.15"/>
    <x v="79"/>
    <x v="0"/>
    <x v="1"/>
    <x v="1"/>
    <x v="0"/>
    <x v="0"/>
    <x v="2"/>
    <x v="0"/>
    <x v="11"/>
    <s v="2022-12-22"/>
    <x v="3"/>
    <n v="35000"/>
    <x v="0"/>
    <m/>
    <x v="0"/>
    <m/>
    <x v="42"/>
    <n v="100479348"/>
    <x v="0"/>
    <x v="0"/>
    <s v="Direção Financeira"/>
    <s v="ORI"/>
    <x v="0"/>
    <m/>
    <x v="0"/>
    <x v="0"/>
    <x v="0"/>
    <x v="0"/>
    <x v="0"/>
    <x v="0"/>
    <x v="0"/>
    <x v="0"/>
    <x v="0"/>
    <x v="0"/>
    <x v="0"/>
    <s v="Direção Financeira"/>
    <x v="0"/>
    <x v="0"/>
    <x v="0"/>
    <x v="0"/>
    <x v="0"/>
    <x v="0"/>
    <x v="0"/>
    <s v="000000"/>
    <x v="0"/>
    <x v="0"/>
    <x v="0"/>
    <x v="0"/>
    <s v="Pagamento á Loja Nunu Comércio Geral Lda, para aquisição de 1000m de fios para trabalhos de iluminação do Município, para a comemoração das festas natalícias, conforme fatura e proposta e anexo."/>
  </r>
  <r>
    <x v="1"/>
    <n v="0"/>
    <n v="0"/>
    <n v="0"/>
    <n v="20000"/>
    <x v="4940"/>
    <x v="0"/>
    <x v="1"/>
    <x v="0"/>
    <s v="01.25.05.10"/>
    <x v="5"/>
    <x v="4"/>
    <x v="4"/>
    <s v="Saúde"/>
    <s v="01.25.05"/>
    <s v="Saúde"/>
    <s v="01.25.05"/>
    <x v="5"/>
    <x v="0"/>
    <x v="4"/>
    <x v="3"/>
    <x v="0"/>
    <x v="1"/>
    <x v="2"/>
    <x v="0"/>
    <x v="11"/>
    <s v="2022-12-29"/>
    <x v="3"/>
    <n v="20000"/>
    <x v="0"/>
    <m/>
    <x v="0"/>
    <m/>
    <x v="172"/>
    <n v="100477243"/>
    <x v="0"/>
    <x v="0"/>
    <s v="Assistencia social"/>
    <s v="ORI"/>
    <x v="0"/>
    <m/>
    <x v="0"/>
    <x v="0"/>
    <x v="0"/>
    <x v="0"/>
    <x v="0"/>
    <x v="0"/>
    <x v="0"/>
    <x v="1"/>
    <x v="0"/>
    <x v="0"/>
    <x v="0"/>
    <s v="Assistencia social"/>
    <x v="0"/>
    <x v="0"/>
    <x v="0"/>
    <x v="0"/>
    <x v="1"/>
    <x v="0"/>
    <x v="0"/>
    <s v="000000"/>
    <x v="0"/>
    <x v="0"/>
    <x v="0"/>
    <x v="0"/>
    <s v="Liquidação da fatura a favor da Pensão Gonçalves, referente ao fornecimento de almoços , no âmbito do programa de realização do natal solidário dos idosos vulneráveis do município, conforme proposta em anexo.  "/>
  </r>
  <r>
    <x v="1"/>
    <n v="0"/>
    <n v="0"/>
    <n v="0"/>
    <n v="31045"/>
    <x v="4941"/>
    <x v="0"/>
    <x v="1"/>
    <x v="0"/>
    <s v="01.27.02.11"/>
    <x v="14"/>
    <x v="2"/>
    <x v="2"/>
    <s v="Saneamento básico"/>
    <s v="01.27.02"/>
    <s v="Saneamento básico"/>
    <s v="01.27.02"/>
    <x v="4"/>
    <x v="0"/>
    <x v="3"/>
    <x v="2"/>
    <x v="0"/>
    <x v="1"/>
    <x v="2"/>
    <x v="0"/>
    <x v="10"/>
    <s v="2022-11-14"/>
    <x v="3"/>
    <n v="31045"/>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pelo fornecimento de 177,90 Lts  de combustível destinada ao Camião Compactador DAF de Recolha e Transporte de Resíduos Sólidos Urbanos, conforme anexo."/>
  </r>
  <r>
    <x v="1"/>
    <n v="0"/>
    <n v="0"/>
    <n v="0"/>
    <n v="1800"/>
    <x v="4942"/>
    <x v="0"/>
    <x v="1"/>
    <x v="0"/>
    <s v="03.16.01"/>
    <x v="39"/>
    <x v="0"/>
    <x v="5"/>
    <s v="Assembleia Municipal"/>
    <s v="03.16.01"/>
    <s v="Assembleia Municipal"/>
    <s v="03.16.01"/>
    <x v="9"/>
    <x v="0"/>
    <x v="1"/>
    <x v="5"/>
    <x v="0"/>
    <x v="0"/>
    <x v="2"/>
    <x v="0"/>
    <x v="10"/>
    <s v="2022-11-21"/>
    <x v="3"/>
    <n v="1800"/>
    <x v="0"/>
    <m/>
    <x v="0"/>
    <m/>
    <x v="275"/>
    <n v="100475805"/>
    <x v="0"/>
    <x v="0"/>
    <s v="Assembleia Municipal"/>
    <s v="ORI"/>
    <x v="0"/>
    <s v="AM"/>
    <x v="0"/>
    <x v="0"/>
    <x v="0"/>
    <x v="0"/>
    <x v="0"/>
    <x v="0"/>
    <x v="0"/>
    <x v="0"/>
    <x v="0"/>
    <x v="0"/>
    <x v="0"/>
    <s v="Assembleia Municipal"/>
    <x v="0"/>
    <x v="0"/>
    <x v="0"/>
    <x v="0"/>
    <x v="0"/>
    <x v="0"/>
    <x v="0"/>
    <s v="000000"/>
    <x v="0"/>
    <x v="0"/>
    <x v="0"/>
    <x v="0"/>
    <s v="Pagamento á Multiviagens Tour, para emissão de um bilhete de passagem, via marítima, da Srª. Leocádia Baptista Furtado, pela sua deslocação a ilha do Santo Antão, para participar na Vª Reunião do Concelho Geral da ANMCV, , conforme anexo"/>
  </r>
  <r>
    <x v="1"/>
    <n v="0"/>
    <n v="0"/>
    <n v="0"/>
    <n v="2223"/>
    <x v="4943"/>
    <x v="0"/>
    <x v="1"/>
    <x v="0"/>
    <s v="03.16.15"/>
    <x v="6"/>
    <x v="0"/>
    <x v="5"/>
    <s v="Direção Financeira"/>
    <s v="03.16.15"/>
    <s v="Direção Financeira"/>
    <s v="03.16.15"/>
    <x v="20"/>
    <x v="0"/>
    <x v="1"/>
    <x v="5"/>
    <x v="0"/>
    <x v="0"/>
    <x v="2"/>
    <x v="0"/>
    <x v="10"/>
    <s v="2022-11-23"/>
    <x v="3"/>
    <n v="2223"/>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novembro 2022, conforme contrato em anexo.  "/>
  </r>
  <r>
    <x v="1"/>
    <n v="0"/>
    <n v="0"/>
    <n v="0"/>
    <n v="12596"/>
    <x v="4943"/>
    <x v="0"/>
    <x v="1"/>
    <x v="0"/>
    <s v="03.16.15"/>
    <x v="6"/>
    <x v="0"/>
    <x v="5"/>
    <s v="Direção Financeira"/>
    <s v="03.16.15"/>
    <s v="Direção Financeira"/>
    <s v="03.16.15"/>
    <x v="20"/>
    <x v="0"/>
    <x v="1"/>
    <x v="5"/>
    <x v="0"/>
    <x v="0"/>
    <x v="2"/>
    <x v="0"/>
    <x v="10"/>
    <s v="2022-11-23"/>
    <x v="3"/>
    <n v="12596"/>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novembro 2022, conforme contrato em anexo.  "/>
  </r>
  <r>
    <x v="1"/>
    <n v="0"/>
    <n v="0"/>
    <n v="0"/>
    <n v="5040"/>
    <x v="4944"/>
    <x v="0"/>
    <x v="1"/>
    <x v="0"/>
    <s v="03.16.15"/>
    <x v="6"/>
    <x v="0"/>
    <x v="5"/>
    <s v="Direção Financeira"/>
    <s v="03.16.15"/>
    <s v="Direção Financeira"/>
    <s v="03.16.15"/>
    <x v="57"/>
    <x v="0"/>
    <x v="1"/>
    <x v="5"/>
    <x v="1"/>
    <x v="0"/>
    <x v="2"/>
    <x v="0"/>
    <x v="10"/>
    <s v="2022-11-23"/>
    <x v="3"/>
    <n v="5040"/>
    <x v="0"/>
    <m/>
    <x v="0"/>
    <m/>
    <x v="555"/>
    <n v="100478158"/>
    <x v="0"/>
    <x v="0"/>
    <s v="Direção Financeira"/>
    <s v="ORI"/>
    <x v="0"/>
    <m/>
    <x v="0"/>
    <x v="0"/>
    <x v="0"/>
    <x v="0"/>
    <x v="0"/>
    <x v="0"/>
    <x v="0"/>
    <x v="0"/>
    <x v="0"/>
    <x v="0"/>
    <x v="0"/>
    <s v="Direção Financeira"/>
    <x v="0"/>
    <x v="0"/>
    <x v="0"/>
    <x v="0"/>
    <x v="0"/>
    <x v="0"/>
    <x v="0"/>
    <s v="000000"/>
    <x v="0"/>
    <x v="0"/>
    <x v="0"/>
    <x v="0"/>
    <s v="Pagamento a favor Padaria São Miguel, para a aquisição de água, conforme anexo."/>
  </r>
  <r>
    <x v="1"/>
    <n v="0"/>
    <n v="0"/>
    <n v="0"/>
    <n v="370412"/>
    <x v="4945"/>
    <x v="0"/>
    <x v="1"/>
    <x v="0"/>
    <s v="01.27.04.10"/>
    <x v="4"/>
    <x v="2"/>
    <x v="2"/>
    <s v="Infra-Estruturas e Transportes"/>
    <s v="01.27.04"/>
    <s v="Infra-Estruturas e Transportes"/>
    <s v="01.27.04"/>
    <x v="4"/>
    <x v="0"/>
    <x v="3"/>
    <x v="2"/>
    <x v="0"/>
    <x v="1"/>
    <x v="2"/>
    <x v="0"/>
    <x v="11"/>
    <s v="2022-12-16"/>
    <x v="3"/>
    <n v="370412"/>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e FAIMO, referente a trabalhos realizados no âmbito do plano de mitigação as secas e maus anos agrícolas, durante o mês de dezembro 2022, conforme a folha em anexo.  "/>
  </r>
  <r>
    <x v="0"/>
    <n v="0"/>
    <n v="0"/>
    <n v="0"/>
    <n v="752700"/>
    <x v="4946"/>
    <x v="0"/>
    <x v="0"/>
    <x v="0"/>
    <s v="03.03.10"/>
    <x v="0"/>
    <x v="0"/>
    <x v="0"/>
    <s v="Receitas Da Câmara"/>
    <s v="03.03.10"/>
    <s v="Receitas Da Câmara"/>
    <s v="03.03.10"/>
    <x v="0"/>
    <x v="0"/>
    <x v="0"/>
    <x v="0"/>
    <x v="0"/>
    <x v="0"/>
    <x v="0"/>
    <x v="0"/>
    <x v="11"/>
    <s v="2022-12-07"/>
    <x v="3"/>
    <n v="752700"/>
    <x v="0"/>
    <m/>
    <x v="0"/>
    <m/>
    <x v="0"/>
    <n v="100474914"/>
    <x v="0"/>
    <x v="0"/>
    <s v="Receitas Da Câmara"/>
    <s v="EXT"/>
    <x v="0"/>
    <s v="RDC"/>
    <x v="0"/>
    <x v="0"/>
    <x v="0"/>
    <x v="0"/>
    <x v="0"/>
    <x v="0"/>
    <x v="0"/>
    <x v="0"/>
    <x v="0"/>
    <x v="0"/>
    <x v="0"/>
    <s v="Receitas Da Câmara"/>
    <x v="0"/>
    <x v="0"/>
    <x v="0"/>
    <x v="0"/>
    <x v="0"/>
    <x v="0"/>
    <x v="0"/>
    <s v="000000"/>
    <x v="0"/>
    <x v="0"/>
    <x v="0"/>
    <x v="0"/>
    <s v="Transferência do desembolso de mês de setembro e outubro, no âmbito de contra programa com a Câmara Municipal de São Miguel, conforme anexo."/>
  </r>
  <r>
    <x v="2"/>
    <n v="0"/>
    <n v="0"/>
    <n v="0"/>
    <n v="84866"/>
    <x v="4947"/>
    <x v="0"/>
    <x v="1"/>
    <x v="0"/>
    <s v="80.02.10.26"/>
    <x v="21"/>
    <x v="3"/>
    <x v="3"/>
    <s v="Outros"/>
    <s v="80.02.10"/>
    <s v="Outros"/>
    <s v="80.02.10"/>
    <x v="74"/>
    <x v="0"/>
    <x v="6"/>
    <x v="16"/>
    <x v="1"/>
    <x v="2"/>
    <x v="2"/>
    <x v="0"/>
    <x v="1"/>
    <s v="2022-05-26"/>
    <x v="0"/>
    <n v="84866"/>
    <x v="0"/>
    <m/>
    <x v="0"/>
    <m/>
    <x v="210"/>
    <n v="100479234"/>
    <x v="0"/>
    <x v="0"/>
    <s v="Retenção Sansung"/>
    <s v="ORI"/>
    <x v="0"/>
    <s v="RS"/>
    <x v="0"/>
    <x v="0"/>
    <x v="0"/>
    <x v="0"/>
    <x v="0"/>
    <x v="0"/>
    <x v="0"/>
    <x v="1"/>
    <x v="0"/>
    <x v="0"/>
    <x v="0"/>
    <s v="Retenção Sansung"/>
    <x v="0"/>
    <x v="0"/>
    <x v="0"/>
    <x v="0"/>
    <x v="2"/>
    <x v="0"/>
    <x v="0"/>
    <s v="000000"/>
    <x v="0"/>
    <x v="1"/>
    <x v="0"/>
    <x v="0"/>
    <s v="Pagamento a favor da M&amp;J Tech, pelo fornecimento de bens diversos aos funcionários do serviço, referente a mês de Maio de 2022 , conforme anexo. "/>
  </r>
  <r>
    <x v="1"/>
    <n v="0"/>
    <n v="0"/>
    <n v="0"/>
    <n v="13960"/>
    <x v="4948"/>
    <x v="0"/>
    <x v="1"/>
    <x v="0"/>
    <s v="03.16.15"/>
    <x v="6"/>
    <x v="0"/>
    <x v="5"/>
    <s v="Direção Financeira"/>
    <s v="03.16.15"/>
    <s v="Direção Financeira"/>
    <s v="03.16.15"/>
    <x v="75"/>
    <x v="0"/>
    <x v="3"/>
    <x v="17"/>
    <x v="0"/>
    <x v="0"/>
    <x v="2"/>
    <x v="0"/>
    <x v="1"/>
    <s v="2022-05-26"/>
    <x v="0"/>
    <n v="13960"/>
    <x v="0"/>
    <m/>
    <x v="0"/>
    <m/>
    <x v="223"/>
    <n v="100394431"/>
    <x v="0"/>
    <x v="0"/>
    <s v="Direção Financeira"/>
    <s v="ORI"/>
    <x v="0"/>
    <m/>
    <x v="0"/>
    <x v="0"/>
    <x v="0"/>
    <x v="0"/>
    <x v="0"/>
    <x v="0"/>
    <x v="0"/>
    <x v="0"/>
    <x v="0"/>
    <x v="0"/>
    <x v="0"/>
    <s v="Direção Financeira"/>
    <x v="0"/>
    <x v="0"/>
    <x v="0"/>
    <x v="0"/>
    <x v="0"/>
    <x v="0"/>
    <x v="0"/>
    <s v="000000"/>
    <x v="0"/>
    <x v="0"/>
    <x v="0"/>
    <x v="0"/>
    <s v="Pagamento a favor da Garantia, referente ao seguro da viatura da Câmara ST-59-UR correspondente ao periodo de 25/05/2022 até 24/11/2022, conforme documentos em anexo."/>
  </r>
  <r>
    <x v="1"/>
    <n v="0"/>
    <n v="0"/>
    <n v="0"/>
    <n v="15000"/>
    <x v="4949"/>
    <x v="0"/>
    <x v="1"/>
    <x v="0"/>
    <s v="01.25.02.15"/>
    <x v="36"/>
    <x v="4"/>
    <x v="4"/>
    <s v="desporto"/>
    <s v="01.25.02"/>
    <s v="desporto"/>
    <s v="01.25.02"/>
    <x v="4"/>
    <x v="0"/>
    <x v="3"/>
    <x v="2"/>
    <x v="0"/>
    <x v="1"/>
    <x v="2"/>
    <x v="0"/>
    <x v="1"/>
    <s v="2022-05-27"/>
    <x v="0"/>
    <n v="15000"/>
    <x v="0"/>
    <m/>
    <x v="0"/>
    <m/>
    <x v="5"/>
    <n v="10047692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Felisberto Carvalho auto, pela aquisição de 102,66Lts de combustível destinados as viaturas Tyoat Coastes, nas deslocações para a competição desportiva do Grupo Rock e Alunos do agrupamento Escolar nos Jogos Escolares, conforme proposta em nexo."/>
  </r>
  <r>
    <x v="0"/>
    <n v="0"/>
    <n v="0"/>
    <n v="0"/>
    <n v="23010"/>
    <x v="4950"/>
    <x v="0"/>
    <x v="1"/>
    <x v="0"/>
    <s v="01.27.03.10"/>
    <x v="65"/>
    <x v="2"/>
    <x v="2"/>
    <s v="Gestão de Recursos Hídricos"/>
    <s v="01.27.03"/>
    <s v="Gestão de Recursos Hídricos"/>
    <s v="01.27.03"/>
    <x v="2"/>
    <x v="0"/>
    <x v="1"/>
    <x v="1"/>
    <x v="0"/>
    <x v="1"/>
    <x v="1"/>
    <x v="0"/>
    <x v="3"/>
    <s v="2022-06-07"/>
    <x v="0"/>
    <n v="2301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50 Lts de combustível, destinados ao camião autotanque para abastecimento público de água as populações de Flamengos e Ribeira de S.Miguel, conforme fatura e proposta em anexo. "/>
  </r>
  <r>
    <x v="1"/>
    <n v="0"/>
    <n v="0"/>
    <n v="0"/>
    <n v="2300"/>
    <x v="4951"/>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Julho 2022, conforme contrato anexo."/>
  </r>
  <r>
    <x v="1"/>
    <n v="0"/>
    <n v="0"/>
    <n v="0"/>
    <n v="5583"/>
    <x v="4951"/>
    <x v="0"/>
    <x v="1"/>
    <x v="0"/>
    <s v="03.16.15"/>
    <x v="6"/>
    <x v="0"/>
    <x v="5"/>
    <s v="Direção Financeira"/>
    <s v="03.16.15"/>
    <s v="Direção Financeira"/>
    <s v="03.16.15"/>
    <x v="20"/>
    <x v="0"/>
    <x v="1"/>
    <x v="5"/>
    <x v="0"/>
    <x v="0"/>
    <x v="2"/>
    <x v="0"/>
    <x v="6"/>
    <s v="2022-07-21"/>
    <x v="2"/>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Julho 2022, conforme contrato anexo."/>
  </r>
  <r>
    <x v="1"/>
    <n v="0"/>
    <n v="0"/>
    <n v="0"/>
    <n v="7447"/>
    <x v="4951"/>
    <x v="0"/>
    <x v="1"/>
    <x v="0"/>
    <s v="03.16.15"/>
    <x v="6"/>
    <x v="0"/>
    <x v="5"/>
    <s v="Direção Financeira"/>
    <s v="03.16.15"/>
    <s v="Direção Financeira"/>
    <s v="03.16.15"/>
    <x v="20"/>
    <x v="0"/>
    <x v="1"/>
    <x v="5"/>
    <x v="0"/>
    <x v="0"/>
    <x v="2"/>
    <x v="0"/>
    <x v="6"/>
    <s v="2022-07-21"/>
    <x v="2"/>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Julho 2022, conforme contrato anexo."/>
  </r>
  <r>
    <x v="0"/>
    <n v="0"/>
    <n v="0"/>
    <n v="0"/>
    <n v="34900"/>
    <x v="4952"/>
    <x v="0"/>
    <x v="1"/>
    <x v="0"/>
    <s v="01.27.06.72"/>
    <x v="47"/>
    <x v="2"/>
    <x v="2"/>
    <s v="Requalificação Urbana e habitação"/>
    <s v="01.27.06"/>
    <s v="Requalificação Urbana e habitação"/>
    <s v="01.27.06"/>
    <x v="1"/>
    <x v="0"/>
    <x v="1"/>
    <x v="1"/>
    <x v="0"/>
    <x v="1"/>
    <x v="1"/>
    <x v="0"/>
    <x v="6"/>
    <s v="2022-07-26"/>
    <x v="2"/>
    <n v="34900"/>
    <x v="0"/>
    <m/>
    <x v="0"/>
    <m/>
    <x v="402"/>
    <n v="100479294"/>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Empresa Da Rosa Canalização e Comércio, referente aos trabalhos da retificação nas instalações do matadouro e na manutenção das instalações sanitárias do polidesportivo, conforme proposta e fatura em anexo."/>
  </r>
  <r>
    <x v="1"/>
    <n v="0"/>
    <n v="0"/>
    <n v="0"/>
    <n v="500"/>
    <x v="4953"/>
    <x v="0"/>
    <x v="1"/>
    <x v="0"/>
    <s v="03.16.15"/>
    <x v="6"/>
    <x v="0"/>
    <x v="5"/>
    <s v="Direção Financeira"/>
    <s v="03.16.15"/>
    <s v="Direção Financeira"/>
    <s v="03.16.15"/>
    <x v="23"/>
    <x v="0"/>
    <x v="1"/>
    <x v="1"/>
    <x v="0"/>
    <x v="0"/>
    <x v="2"/>
    <x v="0"/>
    <x v="7"/>
    <s v="2022-08-10"/>
    <x v="2"/>
    <n v="500"/>
    <x v="0"/>
    <m/>
    <x v="0"/>
    <m/>
    <x v="0"/>
    <n v="100474914"/>
    <x v="0"/>
    <x v="0"/>
    <s v="Direção Financeira"/>
    <s v="ORI"/>
    <x v="0"/>
    <m/>
    <x v="0"/>
    <x v="0"/>
    <x v="0"/>
    <x v="0"/>
    <x v="0"/>
    <x v="0"/>
    <x v="0"/>
    <x v="0"/>
    <x v="0"/>
    <x v="0"/>
    <x v="0"/>
    <s v="Direção Financeira"/>
    <x v="0"/>
    <x v="0"/>
    <x v="0"/>
    <x v="0"/>
    <x v="0"/>
    <x v="0"/>
    <x v="0"/>
    <s v="000000"/>
    <x v="0"/>
    <x v="0"/>
    <x v="0"/>
    <x v="0"/>
    <s v="Aquisição de duas tesouras, conforme fatura em anexo."/>
  </r>
  <r>
    <x v="1"/>
    <n v="0"/>
    <n v="0"/>
    <n v="0"/>
    <n v="19887"/>
    <x v="4954"/>
    <x v="0"/>
    <x v="1"/>
    <x v="0"/>
    <s v="01.27.02.11"/>
    <x v="14"/>
    <x v="2"/>
    <x v="2"/>
    <s v="Saneamento básico"/>
    <s v="01.27.02"/>
    <s v="Saneamento básico"/>
    <s v="01.27.02"/>
    <x v="4"/>
    <x v="0"/>
    <x v="3"/>
    <x v="2"/>
    <x v="0"/>
    <x v="1"/>
    <x v="2"/>
    <x v="0"/>
    <x v="8"/>
    <s v="2022-09-14"/>
    <x v="2"/>
    <n v="19887"/>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120 Lts de combustíveis destinados as viaturas ligeiras, conforme anexo."/>
  </r>
  <r>
    <x v="1"/>
    <n v="0"/>
    <n v="0"/>
    <n v="0"/>
    <n v="1673"/>
    <x v="4955"/>
    <x v="0"/>
    <x v="0"/>
    <x v="0"/>
    <s v="80.02.10.01"/>
    <x v="9"/>
    <x v="3"/>
    <x v="3"/>
    <s v="Outros"/>
    <s v="80.02.10"/>
    <s v="Outros"/>
    <s v="80.02.10"/>
    <x v="29"/>
    <x v="0"/>
    <x v="2"/>
    <x v="1"/>
    <x v="1"/>
    <x v="2"/>
    <x v="0"/>
    <x v="0"/>
    <x v="6"/>
    <s v="2022-07-19"/>
    <x v="2"/>
    <n v="167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570"/>
    <x v="4956"/>
    <x v="0"/>
    <x v="1"/>
    <x v="0"/>
    <s v="01.25.05.10"/>
    <x v="5"/>
    <x v="4"/>
    <x v="4"/>
    <s v="Saúde"/>
    <s v="01.25.05"/>
    <s v="Saúde"/>
    <s v="01.25.05"/>
    <x v="5"/>
    <x v="0"/>
    <x v="4"/>
    <x v="3"/>
    <x v="0"/>
    <x v="1"/>
    <x v="2"/>
    <x v="0"/>
    <x v="8"/>
    <s v="2022-09-20"/>
    <x v="2"/>
    <n v="1570"/>
    <x v="0"/>
    <m/>
    <x v="0"/>
    <m/>
    <x v="45"/>
    <n v="100478189"/>
    <x v="0"/>
    <x v="0"/>
    <s v="Assistencia social"/>
    <s v="ORI"/>
    <x v="0"/>
    <m/>
    <x v="0"/>
    <x v="0"/>
    <x v="0"/>
    <x v="0"/>
    <x v="0"/>
    <x v="0"/>
    <x v="0"/>
    <x v="1"/>
    <x v="0"/>
    <x v="0"/>
    <x v="0"/>
    <s v="Assistencia social"/>
    <x v="0"/>
    <x v="0"/>
    <x v="0"/>
    <x v="0"/>
    <x v="1"/>
    <x v="0"/>
    <x v="0"/>
    <s v="000000"/>
    <x v="0"/>
    <x v="0"/>
    <x v="0"/>
    <x v="0"/>
    <s v="Pagamento a favor Mercearia Inês, pela aquisição de matérias escolares da Criança Denílson Sanches, conforme proposta em anexo.  "/>
  </r>
  <r>
    <x v="0"/>
    <n v="0"/>
    <n v="0"/>
    <n v="0"/>
    <n v="1690"/>
    <x v="4957"/>
    <x v="0"/>
    <x v="1"/>
    <x v="0"/>
    <s v="01.28.01.08"/>
    <x v="30"/>
    <x v="5"/>
    <x v="6"/>
    <s v="Habitação Social"/>
    <s v="01.28.01"/>
    <s v="Habitação Social"/>
    <s v="01.28.01"/>
    <x v="1"/>
    <x v="0"/>
    <x v="1"/>
    <x v="1"/>
    <x v="0"/>
    <x v="1"/>
    <x v="1"/>
    <x v="0"/>
    <x v="8"/>
    <s v="2022-09-26"/>
    <x v="2"/>
    <n v="1690"/>
    <x v="0"/>
    <m/>
    <x v="0"/>
    <m/>
    <x v="566"/>
    <n v="100248176"/>
    <x v="0"/>
    <x v="0"/>
    <s v="Habitações Sociais"/>
    <s v="ORI"/>
    <x v="0"/>
    <s v="HS"/>
    <x v="0"/>
    <x v="0"/>
    <x v="0"/>
    <x v="0"/>
    <x v="0"/>
    <x v="0"/>
    <x v="0"/>
    <x v="1"/>
    <x v="0"/>
    <x v="0"/>
    <x v="0"/>
    <s v="Habitações Sociais"/>
    <x v="0"/>
    <x v="0"/>
    <x v="0"/>
    <x v="0"/>
    <x v="1"/>
    <x v="0"/>
    <x v="0"/>
    <s v="000000"/>
    <x v="0"/>
    <x v="0"/>
    <x v="0"/>
    <x v="0"/>
    <s v="Pagamento a favor da Sra. Josefina Martins, pela aquisição de materiais de construções, conforme proposta em anexo.  "/>
  </r>
  <r>
    <x v="1"/>
    <n v="0"/>
    <n v="0"/>
    <n v="0"/>
    <n v="5000"/>
    <x v="4958"/>
    <x v="0"/>
    <x v="1"/>
    <x v="0"/>
    <s v="01.25.04.22"/>
    <x v="11"/>
    <x v="4"/>
    <x v="4"/>
    <s v="Cultura"/>
    <s v="01.25.04"/>
    <s v="Cultura"/>
    <s v="01.25.04"/>
    <x v="4"/>
    <x v="0"/>
    <x v="3"/>
    <x v="2"/>
    <x v="0"/>
    <x v="1"/>
    <x v="2"/>
    <x v="0"/>
    <x v="9"/>
    <s v="2022-10-05"/>
    <x v="3"/>
    <n v="5000"/>
    <x v="0"/>
    <m/>
    <x v="0"/>
    <m/>
    <x v="394"/>
    <n v="100400203"/>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Associação dos Pescadores peixeira de São Miguel representado pelo seu Presidente Francisco Lopes da Silva, para realização de atividades nas praias balneares, conforme proposta em anexo."/>
  </r>
  <r>
    <x v="1"/>
    <n v="0"/>
    <n v="0"/>
    <n v="0"/>
    <n v="2300"/>
    <x v="4959"/>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4960"/>
    <x v="0"/>
    <x v="0"/>
    <x v="0"/>
    <s v="80.02.10.26"/>
    <x v="21"/>
    <x v="3"/>
    <x v="3"/>
    <s v="Outros"/>
    <s v="80.02.10"/>
    <s v="Outros"/>
    <s v="80.02.10"/>
    <x v="31"/>
    <x v="0"/>
    <x v="2"/>
    <x v="10"/>
    <x v="1"/>
    <x v="2"/>
    <x v="0"/>
    <x v="0"/>
    <x v="8"/>
    <s v="2022-09-21"/>
    <x v="2"/>
    <n v="1633"/>
    <x v="0"/>
    <m/>
    <x v="0"/>
    <m/>
    <x v="37"/>
    <n v="100479277"/>
    <x v="0"/>
    <x v="0"/>
    <s v="Retenção Sansung"/>
    <s v="ORI"/>
    <x v="0"/>
    <s v="RS"/>
    <x v="0"/>
    <x v="0"/>
    <x v="0"/>
    <x v="0"/>
    <x v="0"/>
    <x v="0"/>
    <x v="0"/>
    <x v="1"/>
    <x v="0"/>
    <x v="0"/>
    <x v="0"/>
    <s v="Retenção Sansung"/>
    <x v="0"/>
    <x v="0"/>
    <x v="0"/>
    <x v="0"/>
    <x v="2"/>
    <x v="0"/>
    <x v="0"/>
    <s v="000000"/>
    <x v="0"/>
    <x v="1"/>
    <x v="0"/>
    <x v="0"/>
    <s v="RETENCAO OT"/>
  </r>
  <r>
    <x v="0"/>
    <n v="0"/>
    <n v="0"/>
    <n v="0"/>
    <n v="3000"/>
    <x v="4961"/>
    <x v="0"/>
    <x v="1"/>
    <x v="0"/>
    <s v="01.28.01.08"/>
    <x v="30"/>
    <x v="5"/>
    <x v="6"/>
    <s v="Habitação Social"/>
    <s v="01.28.01"/>
    <s v="Habitação Social"/>
    <s v="01.28.01"/>
    <x v="1"/>
    <x v="0"/>
    <x v="1"/>
    <x v="1"/>
    <x v="0"/>
    <x v="1"/>
    <x v="1"/>
    <x v="0"/>
    <x v="9"/>
    <s v="2022-10-31"/>
    <x v="3"/>
    <n v="3000"/>
    <x v="0"/>
    <m/>
    <x v="0"/>
    <m/>
    <x v="298"/>
    <n v="100475804"/>
    <x v="0"/>
    <x v="0"/>
    <s v="Habitações Sociais"/>
    <s v="ORI"/>
    <x v="0"/>
    <s v="HS"/>
    <x v="0"/>
    <x v="0"/>
    <x v="0"/>
    <x v="0"/>
    <x v="0"/>
    <x v="0"/>
    <x v="0"/>
    <x v="1"/>
    <x v="0"/>
    <x v="0"/>
    <x v="0"/>
    <s v="Habitações Sociais"/>
    <x v="0"/>
    <x v="0"/>
    <x v="0"/>
    <x v="0"/>
    <x v="1"/>
    <x v="0"/>
    <x v="0"/>
    <s v="000000"/>
    <x v="0"/>
    <x v="0"/>
    <x v="0"/>
    <x v="0"/>
    <s v="Pagamento a favor do Sr. Norberto Landim Lopes Monteiro, referente a colocação de telhados e 02 portões e despesas com energias em casa para todos, conforme anexo."/>
  </r>
  <r>
    <x v="1"/>
    <n v="0"/>
    <n v="0"/>
    <n v="0"/>
    <n v="9300"/>
    <x v="4962"/>
    <x v="0"/>
    <x v="0"/>
    <x v="0"/>
    <s v="03.03.10"/>
    <x v="0"/>
    <x v="0"/>
    <x v="0"/>
    <s v="Receitas Da Câmara"/>
    <s v="03.03.10"/>
    <s v="Receitas Da Câmara"/>
    <s v="03.03.10"/>
    <x v="35"/>
    <x v="0"/>
    <x v="1"/>
    <x v="11"/>
    <x v="0"/>
    <x v="0"/>
    <x v="0"/>
    <x v="0"/>
    <x v="10"/>
    <s v="2022-11-11"/>
    <x v="3"/>
    <n v="9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4963"/>
    <x v="0"/>
    <x v="0"/>
    <x v="0"/>
    <s v="03.03.10"/>
    <x v="0"/>
    <x v="0"/>
    <x v="0"/>
    <s v="Receitas Da Câmara"/>
    <s v="03.03.10"/>
    <s v="Receitas Da Câmara"/>
    <s v="03.03.10"/>
    <x v="48"/>
    <x v="0"/>
    <x v="5"/>
    <x v="4"/>
    <x v="0"/>
    <x v="0"/>
    <x v="0"/>
    <x v="0"/>
    <x v="10"/>
    <s v="2022-11-11"/>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0"/>
    <x v="4964"/>
    <x v="0"/>
    <x v="0"/>
    <x v="0"/>
    <s v="03.03.10"/>
    <x v="0"/>
    <x v="0"/>
    <x v="0"/>
    <s v="Receitas Da Câmara"/>
    <s v="03.03.10"/>
    <s v="Receitas Da Câmara"/>
    <s v="03.03.10"/>
    <x v="6"/>
    <x v="0"/>
    <x v="5"/>
    <x v="4"/>
    <x v="0"/>
    <x v="0"/>
    <x v="0"/>
    <x v="0"/>
    <x v="10"/>
    <s v="2022-11-11"/>
    <x v="3"/>
    <n v="2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75"/>
    <x v="4965"/>
    <x v="0"/>
    <x v="0"/>
    <x v="0"/>
    <s v="03.03.10"/>
    <x v="0"/>
    <x v="0"/>
    <x v="0"/>
    <s v="Receitas Da Câmara"/>
    <s v="03.03.10"/>
    <s v="Receitas Da Câmara"/>
    <s v="03.03.10"/>
    <x v="41"/>
    <x v="0"/>
    <x v="5"/>
    <x v="4"/>
    <x v="0"/>
    <x v="0"/>
    <x v="0"/>
    <x v="0"/>
    <x v="10"/>
    <s v="2022-11-11"/>
    <x v="3"/>
    <n v="5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4966"/>
    <x v="0"/>
    <x v="0"/>
    <x v="0"/>
    <s v="03.03.10"/>
    <x v="0"/>
    <x v="0"/>
    <x v="0"/>
    <s v="Receitas Da Câmara"/>
    <s v="03.03.10"/>
    <s v="Receitas Da Câmara"/>
    <s v="03.03.10"/>
    <x v="34"/>
    <x v="0"/>
    <x v="5"/>
    <x v="4"/>
    <x v="0"/>
    <x v="0"/>
    <x v="0"/>
    <x v="0"/>
    <x v="10"/>
    <s v="2022-11-11"/>
    <x v="3"/>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4967"/>
    <x v="0"/>
    <x v="0"/>
    <x v="0"/>
    <s v="03.03.10"/>
    <x v="0"/>
    <x v="0"/>
    <x v="0"/>
    <s v="Receitas Da Câmara"/>
    <s v="03.03.10"/>
    <s v="Receitas Da Câmara"/>
    <s v="03.03.10"/>
    <x v="37"/>
    <x v="0"/>
    <x v="5"/>
    <x v="4"/>
    <x v="0"/>
    <x v="0"/>
    <x v="0"/>
    <x v="0"/>
    <x v="10"/>
    <s v="2022-11-11"/>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12"/>
    <x v="4968"/>
    <x v="0"/>
    <x v="0"/>
    <x v="0"/>
    <s v="03.03.10"/>
    <x v="0"/>
    <x v="0"/>
    <x v="0"/>
    <s v="Receitas Da Câmara"/>
    <s v="03.03.10"/>
    <s v="Receitas Da Câmara"/>
    <s v="03.03.10"/>
    <x v="38"/>
    <x v="0"/>
    <x v="1"/>
    <x v="1"/>
    <x v="0"/>
    <x v="0"/>
    <x v="0"/>
    <x v="0"/>
    <x v="10"/>
    <s v="2022-11-11"/>
    <x v="3"/>
    <n v="191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25"/>
    <x v="4969"/>
    <x v="0"/>
    <x v="0"/>
    <x v="0"/>
    <s v="03.03.10"/>
    <x v="0"/>
    <x v="0"/>
    <x v="0"/>
    <s v="Receitas Da Câmara"/>
    <s v="03.03.10"/>
    <s v="Receitas Da Câmara"/>
    <s v="03.03.10"/>
    <x v="46"/>
    <x v="0"/>
    <x v="5"/>
    <x v="4"/>
    <x v="0"/>
    <x v="0"/>
    <x v="0"/>
    <x v="0"/>
    <x v="10"/>
    <s v="2022-11-11"/>
    <x v="3"/>
    <n v="9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5"/>
    <x v="4970"/>
    <x v="0"/>
    <x v="0"/>
    <x v="0"/>
    <s v="03.03.10"/>
    <x v="0"/>
    <x v="0"/>
    <x v="0"/>
    <s v="Receitas Da Câmara"/>
    <s v="03.03.10"/>
    <s v="Receitas Da Câmara"/>
    <s v="03.03.10"/>
    <x v="39"/>
    <x v="0"/>
    <x v="5"/>
    <x v="4"/>
    <x v="0"/>
    <x v="0"/>
    <x v="0"/>
    <x v="0"/>
    <x v="10"/>
    <s v="2022-11-11"/>
    <x v="3"/>
    <n v="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4971"/>
    <x v="0"/>
    <x v="0"/>
    <x v="0"/>
    <s v="03.03.10"/>
    <x v="0"/>
    <x v="0"/>
    <x v="0"/>
    <s v="Receitas Da Câmara"/>
    <s v="03.03.10"/>
    <s v="Receitas Da Câmara"/>
    <s v="03.03.10"/>
    <x v="36"/>
    <x v="0"/>
    <x v="5"/>
    <x v="4"/>
    <x v="0"/>
    <x v="0"/>
    <x v="0"/>
    <x v="0"/>
    <x v="10"/>
    <s v="2022-11-11"/>
    <x v="3"/>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4972"/>
    <x v="0"/>
    <x v="0"/>
    <x v="0"/>
    <s v="03.03.10"/>
    <x v="0"/>
    <x v="0"/>
    <x v="0"/>
    <s v="Receitas Da Câmara"/>
    <s v="03.03.10"/>
    <s v="Receitas Da Câmara"/>
    <s v="03.03.10"/>
    <x v="40"/>
    <x v="0"/>
    <x v="5"/>
    <x v="4"/>
    <x v="0"/>
    <x v="0"/>
    <x v="0"/>
    <x v="0"/>
    <x v="10"/>
    <s v="2022-11-11"/>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4973"/>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4974"/>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4975"/>
    <x v="0"/>
    <x v="0"/>
    <x v="0"/>
    <s v="80.02.01"/>
    <x v="3"/>
    <x v="3"/>
    <x v="3"/>
    <s v="Retenções Iur"/>
    <s v="80.02.01"/>
    <s v="Retenções Iur"/>
    <s v="80.02.01"/>
    <x v="3"/>
    <x v="0"/>
    <x v="2"/>
    <x v="1"/>
    <x v="1"/>
    <x v="2"/>
    <x v="0"/>
    <x v="0"/>
    <x v="10"/>
    <s v="2022-11-16"/>
    <x v="3"/>
    <n v="4995"/>
    <x v="0"/>
    <m/>
    <x v="0"/>
    <m/>
    <x v="3"/>
    <n v="100474696"/>
    <x v="0"/>
    <x v="0"/>
    <s v="Retenções Iur"/>
    <s v="ORI"/>
    <x v="0"/>
    <s v="RIUR"/>
    <x v="0"/>
    <x v="0"/>
    <x v="0"/>
    <x v="0"/>
    <x v="0"/>
    <x v="0"/>
    <x v="0"/>
    <x v="0"/>
    <x v="0"/>
    <x v="0"/>
    <x v="0"/>
    <s v="Retenções Iur"/>
    <x v="0"/>
    <x v="0"/>
    <x v="0"/>
    <x v="0"/>
    <x v="2"/>
    <x v="0"/>
    <x v="0"/>
    <s v="000000"/>
    <x v="0"/>
    <x v="1"/>
    <x v="0"/>
    <x v="0"/>
    <s v="RETENCAO OT"/>
  </r>
  <r>
    <x v="0"/>
    <n v="0"/>
    <n v="0"/>
    <n v="0"/>
    <n v="10119044"/>
    <x v="4976"/>
    <x v="0"/>
    <x v="1"/>
    <x v="0"/>
    <s v="01.27.03.10"/>
    <x v="65"/>
    <x v="2"/>
    <x v="2"/>
    <s v="Gestão de Recursos Hídricos"/>
    <s v="01.27.03"/>
    <s v="Gestão de Recursos Hídricos"/>
    <s v="01.27.03"/>
    <x v="2"/>
    <x v="0"/>
    <x v="1"/>
    <x v="1"/>
    <x v="0"/>
    <x v="1"/>
    <x v="1"/>
    <x v="0"/>
    <x v="10"/>
    <s v="2022-11-30"/>
    <x v="3"/>
    <n v="10119044"/>
    <x v="0"/>
    <m/>
    <x v="0"/>
    <m/>
    <x v="122"/>
    <n v="100478565"/>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á Tecnovia Cabo Verde, pelo adiantamento de 20% do valor, referente a empreitada da construção de 22,2km de rede de adução e distribuição, construções de estações, elevatórias, construção e reabilitação de reservatório, no âmbito do contrato programa assinado pelo Fundo de Ambiente, conforme anexo."/>
  </r>
  <r>
    <x v="1"/>
    <n v="0"/>
    <n v="0"/>
    <n v="0"/>
    <n v="2000"/>
    <x v="4977"/>
    <x v="0"/>
    <x v="1"/>
    <x v="0"/>
    <s v="03.16.15"/>
    <x v="6"/>
    <x v="0"/>
    <x v="5"/>
    <s v="Direção Financeira"/>
    <s v="03.16.15"/>
    <s v="Direção Financeira"/>
    <s v="03.16.15"/>
    <x v="7"/>
    <x v="0"/>
    <x v="1"/>
    <x v="1"/>
    <x v="0"/>
    <x v="0"/>
    <x v="2"/>
    <x v="0"/>
    <x v="11"/>
    <s v="2022-12-08"/>
    <x v="3"/>
    <n v="2000"/>
    <x v="0"/>
    <m/>
    <x v="0"/>
    <m/>
    <x v="0"/>
    <n v="100474914"/>
    <x v="0"/>
    <x v="0"/>
    <s v="Direção Financeira"/>
    <s v="ORI"/>
    <x v="0"/>
    <m/>
    <x v="0"/>
    <x v="0"/>
    <x v="0"/>
    <x v="0"/>
    <x v="0"/>
    <x v="0"/>
    <x v="0"/>
    <x v="0"/>
    <x v="0"/>
    <x v="0"/>
    <x v="0"/>
    <s v="Direção Financeira"/>
    <x v="0"/>
    <x v="0"/>
    <x v="0"/>
    <x v="0"/>
    <x v="0"/>
    <x v="0"/>
    <x v="0"/>
    <s v="000000"/>
    <x v="0"/>
    <x v="0"/>
    <x v="0"/>
    <x v="0"/>
    <s v="Pagamento a favor da Qualicy, referente a fornecimento de combustíveis, conforme fatura em anexo"/>
  </r>
  <r>
    <x v="1"/>
    <n v="0"/>
    <n v="0"/>
    <n v="0"/>
    <n v="334148.09999999998"/>
    <x v="4978"/>
    <x v="0"/>
    <x v="0"/>
    <x v="0"/>
    <s v="03.03.10"/>
    <x v="0"/>
    <x v="0"/>
    <x v="0"/>
    <s v="Receitas Da Câmara"/>
    <s v="03.03.10"/>
    <s v="Receitas Da Câmara"/>
    <s v="03.03.10"/>
    <x v="38"/>
    <x v="0"/>
    <x v="1"/>
    <x v="1"/>
    <x v="0"/>
    <x v="0"/>
    <x v="0"/>
    <x v="0"/>
    <x v="10"/>
    <s v="2022-11-07"/>
    <x v="3"/>
    <n v="334148.0999999999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4979"/>
    <x v="0"/>
    <x v="0"/>
    <x v="0"/>
    <s v="03.03.10"/>
    <x v="0"/>
    <x v="0"/>
    <x v="0"/>
    <s v="Receitas Da Câmara"/>
    <s v="03.03.10"/>
    <s v="Receitas Da Câmara"/>
    <s v="03.03.10"/>
    <x v="44"/>
    <x v="0"/>
    <x v="5"/>
    <x v="4"/>
    <x v="0"/>
    <x v="0"/>
    <x v="0"/>
    <x v="0"/>
    <x v="10"/>
    <s v="2022-11-07"/>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4980"/>
    <x v="0"/>
    <x v="0"/>
    <x v="0"/>
    <s v="03.03.10"/>
    <x v="0"/>
    <x v="0"/>
    <x v="0"/>
    <s v="Receitas Da Câmara"/>
    <s v="03.03.10"/>
    <s v="Receitas Da Câmara"/>
    <s v="03.03.10"/>
    <x v="36"/>
    <x v="0"/>
    <x v="5"/>
    <x v="4"/>
    <x v="0"/>
    <x v="0"/>
    <x v="0"/>
    <x v="0"/>
    <x v="10"/>
    <s v="2022-11-07"/>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50"/>
    <x v="4981"/>
    <x v="0"/>
    <x v="0"/>
    <x v="0"/>
    <s v="03.03.10"/>
    <x v="0"/>
    <x v="0"/>
    <x v="0"/>
    <s v="Receitas Da Câmara"/>
    <s v="03.03.10"/>
    <s v="Receitas Da Câmara"/>
    <s v="03.03.10"/>
    <x v="46"/>
    <x v="0"/>
    <x v="5"/>
    <x v="4"/>
    <x v="0"/>
    <x v="0"/>
    <x v="0"/>
    <x v="0"/>
    <x v="10"/>
    <s v="2022-11-07"/>
    <x v="3"/>
    <n v="5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00"/>
    <x v="4982"/>
    <x v="0"/>
    <x v="0"/>
    <x v="0"/>
    <s v="03.03.10"/>
    <x v="0"/>
    <x v="0"/>
    <x v="0"/>
    <s v="Receitas Da Câmara"/>
    <s v="03.03.10"/>
    <s v="Receitas Da Câmara"/>
    <s v="03.03.10"/>
    <x v="41"/>
    <x v="0"/>
    <x v="5"/>
    <x v="4"/>
    <x v="0"/>
    <x v="0"/>
    <x v="0"/>
    <x v="0"/>
    <x v="10"/>
    <s v="2022-11-07"/>
    <x v="3"/>
    <n v="4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50"/>
    <x v="4983"/>
    <x v="0"/>
    <x v="0"/>
    <x v="0"/>
    <s v="03.03.10"/>
    <x v="0"/>
    <x v="0"/>
    <x v="0"/>
    <s v="Receitas Da Câmara"/>
    <s v="03.03.10"/>
    <s v="Receitas Da Câmara"/>
    <s v="03.03.10"/>
    <x v="48"/>
    <x v="0"/>
    <x v="5"/>
    <x v="4"/>
    <x v="0"/>
    <x v="0"/>
    <x v="0"/>
    <x v="0"/>
    <x v="10"/>
    <s v="2022-11-07"/>
    <x v="3"/>
    <n v="6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85"/>
    <x v="4984"/>
    <x v="0"/>
    <x v="0"/>
    <x v="0"/>
    <s v="03.03.10"/>
    <x v="0"/>
    <x v="0"/>
    <x v="0"/>
    <s v="Receitas Da Câmara"/>
    <s v="03.03.10"/>
    <s v="Receitas Da Câmara"/>
    <s v="03.03.10"/>
    <x v="39"/>
    <x v="0"/>
    <x v="5"/>
    <x v="4"/>
    <x v="0"/>
    <x v="0"/>
    <x v="0"/>
    <x v="0"/>
    <x v="10"/>
    <s v="2022-11-07"/>
    <x v="3"/>
    <n v="58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4985"/>
    <x v="0"/>
    <x v="0"/>
    <x v="0"/>
    <s v="03.03.10"/>
    <x v="0"/>
    <x v="0"/>
    <x v="0"/>
    <s v="Receitas Da Câmara"/>
    <s v="03.03.10"/>
    <s v="Receitas Da Câmara"/>
    <s v="03.03.10"/>
    <x v="37"/>
    <x v="0"/>
    <x v="5"/>
    <x v="4"/>
    <x v="0"/>
    <x v="0"/>
    <x v="0"/>
    <x v="0"/>
    <x v="10"/>
    <s v="2022-11-07"/>
    <x v="3"/>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00"/>
    <x v="4986"/>
    <x v="0"/>
    <x v="0"/>
    <x v="0"/>
    <s v="03.03.10"/>
    <x v="0"/>
    <x v="0"/>
    <x v="0"/>
    <s v="Receitas Da Câmara"/>
    <s v="03.03.10"/>
    <s v="Receitas Da Câmara"/>
    <s v="03.03.10"/>
    <x v="6"/>
    <x v="0"/>
    <x v="5"/>
    <x v="4"/>
    <x v="0"/>
    <x v="0"/>
    <x v="0"/>
    <x v="0"/>
    <x v="10"/>
    <s v="2022-11-07"/>
    <x v="3"/>
    <n v="4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
    <x v="4987"/>
    <x v="0"/>
    <x v="0"/>
    <x v="0"/>
    <s v="03.03.10"/>
    <x v="0"/>
    <x v="0"/>
    <x v="0"/>
    <s v="Receitas Da Câmara"/>
    <s v="03.03.10"/>
    <s v="Receitas Da Câmara"/>
    <s v="03.03.10"/>
    <x v="35"/>
    <x v="0"/>
    <x v="1"/>
    <x v="11"/>
    <x v="0"/>
    <x v="0"/>
    <x v="0"/>
    <x v="0"/>
    <x v="10"/>
    <s v="2022-11-07"/>
    <x v="3"/>
    <n v="1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
    <x v="4988"/>
    <x v="0"/>
    <x v="0"/>
    <x v="0"/>
    <s v="03.03.10"/>
    <x v="0"/>
    <x v="0"/>
    <x v="0"/>
    <s v="Receitas Da Câmara"/>
    <s v="03.03.10"/>
    <s v="Receitas Da Câmara"/>
    <s v="03.03.10"/>
    <x v="52"/>
    <x v="0"/>
    <x v="5"/>
    <x v="4"/>
    <x v="0"/>
    <x v="0"/>
    <x v="0"/>
    <x v="0"/>
    <x v="10"/>
    <s v="2022-11-07"/>
    <x v="3"/>
    <n v="7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50000"/>
    <x v="4989"/>
    <x v="0"/>
    <x v="1"/>
    <x v="0"/>
    <s v="01.27.06.91"/>
    <x v="42"/>
    <x v="2"/>
    <x v="2"/>
    <s v="Requalificação Urbana e habitação"/>
    <s v="01.27.06"/>
    <s v="Requalificação Urbana e habitação"/>
    <s v="01.27.06"/>
    <x v="1"/>
    <x v="0"/>
    <x v="1"/>
    <x v="1"/>
    <x v="0"/>
    <x v="1"/>
    <x v="1"/>
    <x v="0"/>
    <x v="10"/>
    <s v="2022-11-23"/>
    <x v="3"/>
    <n v="150000"/>
    <x v="0"/>
    <m/>
    <x v="0"/>
    <m/>
    <x v="251"/>
    <n v="100462025"/>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a favor do Sr. Claudino Borges, pelo serviços prestado na realização de três projetos: Proposta de classificação da comunidade/aldeia dos Rebelados do Interior de Santiago á categoria do Património nacional; Projeto de definição/criação e implantação do Museu dos Rabelados; Projeto de definição e implantação do Museu da Cidade De Calheta São Miguel, conforme contrato em anexo. "/>
  </r>
  <r>
    <x v="0"/>
    <n v="0"/>
    <n v="0"/>
    <n v="0"/>
    <n v="1500"/>
    <x v="4990"/>
    <x v="0"/>
    <x v="1"/>
    <x v="0"/>
    <s v="01.25.02.17"/>
    <x v="8"/>
    <x v="4"/>
    <x v="4"/>
    <s v="desporto"/>
    <s v="01.25.02"/>
    <s v="desporto"/>
    <s v="01.25.02"/>
    <x v="1"/>
    <x v="0"/>
    <x v="1"/>
    <x v="1"/>
    <x v="0"/>
    <x v="1"/>
    <x v="1"/>
    <x v="0"/>
    <x v="10"/>
    <s v="2022-11-25"/>
    <x v="3"/>
    <n v="1500"/>
    <x v="0"/>
    <m/>
    <x v="0"/>
    <m/>
    <x v="0"/>
    <n v="100474914"/>
    <x v="0"/>
    <x v="0"/>
    <s v="Construção e Reabilitação de Placas Desportivas"/>
    <s v="ORI"/>
    <x v="0"/>
    <m/>
    <x v="0"/>
    <x v="0"/>
    <x v="0"/>
    <x v="0"/>
    <x v="0"/>
    <x v="0"/>
    <x v="0"/>
    <x v="1"/>
    <x v="0"/>
    <x v="0"/>
    <x v="0"/>
    <s v="Construção e Reabilitação de Placas Desportivas"/>
    <x v="0"/>
    <x v="0"/>
    <x v="0"/>
    <x v="0"/>
    <x v="1"/>
    <x v="0"/>
    <x v="0"/>
    <s v="000000"/>
    <x v="0"/>
    <x v="0"/>
    <x v="0"/>
    <x v="0"/>
    <s v="Pagamento á Loja Nunu, pela aquisição de acessórios para a montagem de redes, conforme fatura e proposta em anexo.  "/>
  </r>
  <r>
    <x v="1"/>
    <n v="0"/>
    <n v="0"/>
    <n v="0"/>
    <n v="95921"/>
    <x v="4991"/>
    <x v="0"/>
    <x v="0"/>
    <x v="0"/>
    <s v="03.03.10"/>
    <x v="0"/>
    <x v="0"/>
    <x v="0"/>
    <s v="Receitas Da Câmara"/>
    <s v="03.03.10"/>
    <s v="Receitas Da Câmara"/>
    <s v="03.03.10"/>
    <x v="56"/>
    <x v="0"/>
    <x v="0"/>
    <x v="0"/>
    <x v="0"/>
    <x v="0"/>
    <x v="0"/>
    <x v="0"/>
    <x v="10"/>
    <s v="2022-11-22"/>
    <x v="3"/>
    <n v="95921"/>
    <x v="0"/>
    <m/>
    <x v="0"/>
    <m/>
    <x v="0"/>
    <n v="100474914"/>
    <x v="0"/>
    <x v="0"/>
    <s v="Receitas Da Câmara"/>
    <s v="EXT"/>
    <x v="0"/>
    <s v="RDC"/>
    <x v="0"/>
    <x v="0"/>
    <x v="0"/>
    <x v="0"/>
    <x v="0"/>
    <x v="0"/>
    <x v="0"/>
    <x v="0"/>
    <x v="0"/>
    <x v="0"/>
    <x v="0"/>
    <s v="Receitas Da Câmara"/>
    <x v="0"/>
    <x v="0"/>
    <x v="0"/>
    <x v="0"/>
    <x v="0"/>
    <x v="0"/>
    <x v="0"/>
    <s v="000000"/>
    <x v="0"/>
    <x v="0"/>
    <x v="0"/>
    <x v="0"/>
    <s v="Transferência do duodécimo, referente ao mês de novembro 2022, conforme anexo."/>
  </r>
  <r>
    <x v="0"/>
    <n v="0"/>
    <n v="0"/>
    <n v="0"/>
    <n v="72105"/>
    <x v="4992"/>
    <x v="0"/>
    <x v="0"/>
    <x v="0"/>
    <s v="03.03.10"/>
    <x v="0"/>
    <x v="0"/>
    <x v="0"/>
    <s v="Receitas Da Câmara"/>
    <s v="03.03.10"/>
    <s v="Receitas Da Câmara"/>
    <s v="03.03.10"/>
    <x v="0"/>
    <x v="0"/>
    <x v="0"/>
    <x v="0"/>
    <x v="0"/>
    <x v="0"/>
    <x v="0"/>
    <x v="0"/>
    <x v="10"/>
    <s v="2022-11-04"/>
    <x v="3"/>
    <n v="72105"/>
    <x v="0"/>
    <m/>
    <x v="0"/>
    <m/>
    <x v="0"/>
    <n v="100474914"/>
    <x v="0"/>
    <x v="0"/>
    <s v="Receitas Da Câmara"/>
    <s v="EXT"/>
    <x v="0"/>
    <s v="RDC"/>
    <x v="0"/>
    <x v="0"/>
    <x v="0"/>
    <x v="0"/>
    <x v="0"/>
    <x v="0"/>
    <x v="0"/>
    <x v="0"/>
    <x v="0"/>
    <x v="0"/>
    <x v="0"/>
    <s v="Receitas Da Câmara"/>
    <x v="0"/>
    <x v="0"/>
    <x v="0"/>
    <x v="0"/>
    <x v="0"/>
    <x v="0"/>
    <x v="0"/>
    <s v="000000"/>
    <x v="0"/>
    <x v="0"/>
    <x v="0"/>
    <x v="0"/>
    <s v="P/O Garantia Seguros, conforme anexo."/>
  </r>
  <r>
    <x v="1"/>
    <n v="0"/>
    <n v="0"/>
    <n v="0"/>
    <n v="234"/>
    <x v="4993"/>
    <x v="0"/>
    <x v="1"/>
    <x v="0"/>
    <s v="03.16.27"/>
    <x v="41"/>
    <x v="0"/>
    <x v="5"/>
    <s v="Direção dos Assuntos Jurídicos, Fiscalização e Policia Municipal"/>
    <s v="03.16.27"/>
    <s v="Direção dos Assuntos Jurídicos, Fiscalização e Policia Municipal"/>
    <s v="03.16.27"/>
    <x v="60"/>
    <x v="0"/>
    <x v="1"/>
    <x v="1"/>
    <x v="0"/>
    <x v="0"/>
    <x v="2"/>
    <x v="0"/>
    <x v="11"/>
    <s v="2022-12-13"/>
    <x v="3"/>
    <n v="234"/>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2-2022"/>
  </r>
  <r>
    <x v="1"/>
    <n v="0"/>
    <n v="0"/>
    <n v="0"/>
    <n v="170"/>
    <x v="4993"/>
    <x v="0"/>
    <x v="1"/>
    <x v="0"/>
    <s v="03.16.27"/>
    <x v="41"/>
    <x v="0"/>
    <x v="5"/>
    <s v="Direção dos Assuntos Jurídicos, Fiscalização e Policia Municipal"/>
    <s v="03.16.27"/>
    <s v="Direção dos Assuntos Jurídicos, Fiscalização e Policia Municipal"/>
    <s v="03.16.27"/>
    <x v="62"/>
    <x v="0"/>
    <x v="1"/>
    <x v="1"/>
    <x v="0"/>
    <x v="0"/>
    <x v="2"/>
    <x v="0"/>
    <x v="11"/>
    <s v="2022-12-13"/>
    <x v="3"/>
    <n v="170"/>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12-2022"/>
  </r>
  <r>
    <x v="1"/>
    <n v="0"/>
    <n v="0"/>
    <n v="0"/>
    <n v="2307"/>
    <x v="4993"/>
    <x v="0"/>
    <x v="1"/>
    <x v="0"/>
    <s v="03.16.27"/>
    <x v="41"/>
    <x v="0"/>
    <x v="5"/>
    <s v="Direção dos Assuntos Jurídicos, Fiscalização e Policia Municipal"/>
    <s v="03.16.27"/>
    <s v="Direção dos Assuntos Jurídicos, Fiscalização e Policia Municipal"/>
    <s v="03.16.27"/>
    <x v="15"/>
    <x v="0"/>
    <x v="1"/>
    <x v="1"/>
    <x v="1"/>
    <x v="0"/>
    <x v="2"/>
    <x v="0"/>
    <x v="11"/>
    <s v="2022-12-13"/>
    <x v="3"/>
    <n v="2307"/>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2-2022"/>
  </r>
  <r>
    <x v="1"/>
    <n v="0"/>
    <n v="0"/>
    <n v="0"/>
    <n v="1063"/>
    <x v="4993"/>
    <x v="0"/>
    <x v="1"/>
    <x v="0"/>
    <s v="03.16.27"/>
    <x v="41"/>
    <x v="0"/>
    <x v="5"/>
    <s v="Direção dos Assuntos Jurídicos, Fiscalização e Policia Municipal"/>
    <s v="03.16.27"/>
    <s v="Direção dos Assuntos Jurídicos, Fiscalização e Policia Municipal"/>
    <s v="03.16.27"/>
    <x v="16"/>
    <x v="0"/>
    <x v="1"/>
    <x v="1"/>
    <x v="1"/>
    <x v="0"/>
    <x v="2"/>
    <x v="0"/>
    <x v="11"/>
    <s v="2022-12-13"/>
    <x v="3"/>
    <n v="1063"/>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2-2022"/>
  </r>
  <r>
    <x v="1"/>
    <n v="0"/>
    <n v="0"/>
    <n v="0"/>
    <n v="671"/>
    <x v="4993"/>
    <x v="0"/>
    <x v="1"/>
    <x v="0"/>
    <s v="03.16.27"/>
    <x v="41"/>
    <x v="0"/>
    <x v="5"/>
    <s v="Direção dos Assuntos Jurídicos, Fiscalização e Policia Municipal"/>
    <s v="03.16.27"/>
    <s v="Direção dos Assuntos Jurídicos, Fiscalização e Policia Municipal"/>
    <s v="03.16.27"/>
    <x v="60"/>
    <x v="0"/>
    <x v="1"/>
    <x v="1"/>
    <x v="0"/>
    <x v="0"/>
    <x v="2"/>
    <x v="0"/>
    <x v="11"/>
    <s v="2022-12-13"/>
    <x v="3"/>
    <n v="67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2-2022"/>
  </r>
  <r>
    <x v="1"/>
    <n v="0"/>
    <n v="0"/>
    <n v="0"/>
    <n v="488"/>
    <x v="4993"/>
    <x v="0"/>
    <x v="1"/>
    <x v="0"/>
    <s v="03.16.27"/>
    <x v="41"/>
    <x v="0"/>
    <x v="5"/>
    <s v="Direção dos Assuntos Jurídicos, Fiscalização e Policia Municipal"/>
    <s v="03.16.27"/>
    <s v="Direção dos Assuntos Jurídicos, Fiscalização e Policia Municipal"/>
    <s v="03.16.27"/>
    <x v="62"/>
    <x v="0"/>
    <x v="1"/>
    <x v="1"/>
    <x v="0"/>
    <x v="0"/>
    <x v="2"/>
    <x v="0"/>
    <x v="11"/>
    <s v="2022-12-13"/>
    <x v="3"/>
    <n v="488"/>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12-2022"/>
  </r>
  <r>
    <x v="1"/>
    <n v="0"/>
    <n v="0"/>
    <n v="0"/>
    <n v="6625"/>
    <x v="4993"/>
    <x v="0"/>
    <x v="1"/>
    <x v="0"/>
    <s v="03.16.27"/>
    <x v="41"/>
    <x v="0"/>
    <x v="5"/>
    <s v="Direção dos Assuntos Jurídicos, Fiscalização e Policia Municipal"/>
    <s v="03.16.27"/>
    <s v="Direção dos Assuntos Jurídicos, Fiscalização e Policia Municipal"/>
    <s v="03.16.27"/>
    <x v="15"/>
    <x v="0"/>
    <x v="1"/>
    <x v="1"/>
    <x v="1"/>
    <x v="0"/>
    <x v="2"/>
    <x v="0"/>
    <x v="11"/>
    <s v="2022-12-13"/>
    <x v="3"/>
    <n v="6625"/>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2-2022"/>
  </r>
  <r>
    <x v="1"/>
    <n v="0"/>
    <n v="0"/>
    <n v="0"/>
    <n v="3050"/>
    <x v="4993"/>
    <x v="0"/>
    <x v="1"/>
    <x v="0"/>
    <s v="03.16.27"/>
    <x v="41"/>
    <x v="0"/>
    <x v="5"/>
    <s v="Direção dos Assuntos Jurídicos, Fiscalização e Policia Municipal"/>
    <s v="03.16.27"/>
    <s v="Direção dos Assuntos Jurídicos, Fiscalização e Policia Municipal"/>
    <s v="03.16.27"/>
    <x v="16"/>
    <x v="0"/>
    <x v="1"/>
    <x v="1"/>
    <x v="1"/>
    <x v="0"/>
    <x v="2"/>
    <x v="0"/>
    <x v="11"/>
    <s v="2022-12-13"/>
    <x v="3"/>
    <n v="3050"/>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2-2022"/>
  </r>
  <r>
    <x v="1"/>
    <n v="0"/>
    <n v="0"/>
    <n v="0"/>
    <n v="35"/>
    <x v="4993"/>
    <x v="0"/>
    <x v="1"/>
    <x v="0"/>
    <s v="03.16.27"/>
    <x v="41"/>
    <x v="0"/>
    <x v="5"/>
    <s v="Direção dos Assuntos Jurídicos, Fiscalização e Policia Municipal"/>
    <s v="03.16.27"/>
    <s v="Direção dos Assuntos Jurídicos, Fiscalização e Policia Municipal"/>
    <s v="03.16.27"/>
    <x v="60"/>
    <x v="0"/>
    <x v="1"/>
    <x v="1"/>
    <x v="0"/>
    <x v="0"/>
    <x v="2"/>
    <x v="0"/>
    <x v="11"/>
    <s v="2022-12-13"/>
    <x v="3"/>
    <n v="35"/>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2-2022"/>
  </r>
  <r>
    <x v="1"/>
    <n v="0"/>
    <n v="0"/>
    <n v="0"/>
    <n v="25"/>
    <x v="4993"/>
    <x v="0"/>
    <x v="1"/>
    <x v="0"/>
    <s v="03.16.27"/>
    <x v="41"/>
    <x v="0"/>
    <x v="5"/>
    <s v="Direção dos Assuntos Jurídicos, Fiscalização e Policia Municipal"/>
    <s v="03.16.27"/>
    <s v="Direção dos Assuntos Jurídicos, Fiscalização e Policia Municipal"/>
    <s v="03.16.27"/>
    <x v="62"/>
    <x v="0"/>
    <x v="1"/>
    <x v="1"/>
    <x v="0"/>
    <x v="0"/>
    <x v="2"/>
    <x v="0"/>
    <x v="11"/>
    <s v="2022-12-13"/>
    <x v="3"/>
    <n v="25"/>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12-2022"/>
  </r>
  <r>
    <x v="1"/>
    <n v="0"/>
    <n v="0"/>
    <n v="0"/>
    <n v="347"/>
    <x v="4993"/>
    <x v="0"/>
    <x v="1"/>
    <x v="0"/>
    <s v="03.16.27"/>
    <x v="41"/>
    <x v="0"/>
    <x v="5"/>
    <s v="Direção dos Assuntos Jurídicos, Fiscalização e Policia Municipal"/>
    <s v="03.16.27"/>
    <s v="Direção dos Assuntos Jurídicos, Fiscalização e Policia Municipal"/>
    <s v="03.16.27"/>
    <x v="15"/>
    <x v="0"/>
    <x v="1"/>
    <x v="1"/>
    <x v="1"/>
    <x v="0"/>
    <x v="2"/>
    <x v="0"/>
    <x v="11"/>
    <s v="2022-12-13"/>
    <x v="3"/>
    <n v="347"/>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2-2022"/>
  </r>
  <r>
    <x v="1"/>
    <n v="0"/>
    <n v="0"/>
    <n v="0"/>
    <n v="162"/>
    <x v="4993"/>
    <x v="0"/>
    <x v="1"/>
    <x v="0"/>
    <s v="03.16.27"/>
    <x v="41"/>
    <x v="0"/>
    <x v="5"/>
    <s v="Direção dos Assuntos Jurídicos, Fiscalização e Policia Municipal"/>
    <s v="03.16.27"/>
    <s v="Direção dos Assuntos Jurídicos, Fiscalização e Policia Municipal"/>
    <s v="03.16.27"/>
    <x v="16"/>
    <x v="0"/>
    <x v="1"/>
    <x v="1"/>
    <x v="1"/>
    <x v="0"/>
    <x v="2"/>
    <x v="0"/>
    <x v="11"/>
    <s v="2022-12-13"/>
    <x v="3"/>
    <n v="162"/>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2-2022"/>
  </r>
  <r>
    <x v="1"/>
    <n v="0"/>
    <n v="0"/>
    <n v="0"/>
    <n v="25"/>
    <x v="4993"/>
    <x v="0"/>
    <x v="1"/>
    <x v="0"/>
    <s v="03.16.27"/>
    <x v="41"/>
    <x v="0"/>
    <x v="5"/>
    <s v="Direção dos Assuntos Jurídicos, Fiscalização e Policia Municipal"/>
    <s v="03.16.27"/>
    <s v="Direção dos Assuntos Jurídicos, Fiscalização e Policia Municipal"/>
    <s v="03.16.27"/>
    <x v="60"/>
    <x v="0"/>
    <x v="1"/>
    <x v="1"/>
    <x v="0"/>
    <x v="0"/>
    <x v="2"/>
    <x v="0"/>
    <x v="11"/>
    <s v="2022-12-13"/>
    <x v="3"/>
    <n v="25"/>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2-2022"/>
  </r>
  <r>
    <x v="1"/>
    <n v="0"/>
    <n v="0"/>
    <n v="0"/>
    <n v="18"/>
    <x v="4993"/>
    <x v="0"/>
    <x v="1"/>
    <x v="0"/>
    <s v="03.16.27"/>
    <x v="41"/>
    <x v="0"/>
    <x v="5"/>
    <s v="Direção dos Assuntos Jurídicos, Fiscalização e Policia Municipal"/>
    <s v="03.16.27"/>
    <s v="Direção dos Assuntos Jurídicos, Fiscalização e Policia Municipal"/>
    <s v="03.16.27"/>
    <x v="62"/>
    <x v="0"/>
    <x v="1"/>
    <x v="1"/>
    <x v="0"/>
    <x v="0"/>
    <x v="2"/>
    <x v="0"/>
    <x v="11"/>
    <s v="2022-12-13"/>
    <x v="3"/>
    <n v="18"/>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12-2022"/>
  </r>
  <r>
    <x v="1"/>
    <n v="0"/>
    <n v="0"/>
    <n v="0"/>
    <n v="255"/>
    <x v="4993"/>
    <x v="0"/>
    <x v="1"/>
    <x v="0"/>
    <s v="03.16.27"/>
    <x v="41"/>
    <x v="0"/>
    <x v="5"/>
    <s v="Direção dos Assuntos Jurídicos, Fiscalização e Policia Municipal"/>
    <s v="03.16.27"/>
    <s v="Direção dos Assuntos Jurídicos, Fiscalização e Policia Municipal"/>
    <s v="03.16.27"/>
    <x v="15"/>
    <x v="0"/>
    <x v="1"/>
    <x v="1"/>
    <x v="1"/>
    <x v="0"/>
    <x v="2"/>
    <x v="0"/>
    <x v="11"/>
    <s v="2022-12-13"/>
    <x v="3"/>
    <n v="255"/>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2-2022"/>
  </r>
  <r>
    <x v="1"/>
    <n v="0"/>
    <n v="0"/>
    <n v="0"/>
    <n v="120"/>
    <x v="4993"/>
    <x v="0"/>
    <x v="1"/>
    <x v="0"/>
    <s v="03.16.27"/>
    <x v="41"/>
    <x v="0"/>
    <x v="5"/>
    <s v="Direção dos Assuntos Jurídicos, Fiscalização e Policia Municipal"/>
    <s v="03.16.27"/>
    <s v="Direção dos Assuntos Jurídicos, Fiscalização e Policia Municipal"/>
    <s v="03.16.27"/>
    <x v="16"/>
    <x v="0"/>
    <x v="1"/>
    <x v="1"/>
    <x v="1"/>
    <x v="0"/>
    <x v="2"/>
    <x v="0"/>
    <x v="11"/>
    <s v="2022-12-13"/>
    <x v="3"/>
    <n v="120"/>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2-2022"/>
  </r>
  <r>
    <x v="1"/>
    <n v="0"/>
    <n v="0"/>
    <n v="0"/>
    <n v="1616"/>
    <x v="4993"/>
    <x v="0"/>
    <x v="1"/>
    <x v="0"/>
    <s v="03.16.27"/>
    <x v="41"/>
    <x v="0"/>
    <x v="5"/>
    <s v="Direção dos Assuntos Jurídicos, Fiscalização e Policia Municipal"/>
    <s v="03.16.27"/>
    <s v="Direção dos Assuntos Jurídicos, Fiscalização e Policia Municipal"/>
    <s v="03.16.27"/>
    <x v="60"/>
    <x v="0"/>
    <x v="1"/>
    <x v="1"/>
    <x v="0"/>
    <x v="0"/>
    <x v="2"/>
    <x v="0"/>
    <x v="11"/>
    <s v="2022-12-13"/>
    <x v="3"/>
    <n v="1616"/>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2-2022"/>
  </r>
  <r>
    <x v="1"/>
    <n v="0"/>
    <n v="0"/>
    <n v="0"/>
    <n v="1175"/>
    <x v="4993"/>
    <x v="0"/>
    <x v="1"/>
    <x v="0"/>
    <s v="03.16.27"/>
    <x v="41"/>
    <x v="0"/>
    <x v="5"/>
    <s v="Direção dos Assuntos Jurídicos, Fiscalização e Policia Municipal"/>
    <s v="03.16.27"/>
    <s v="Direção dos Assuntos Jurídicos, Fiscalização e Policia Municipal"/>
    <s v="03.16.27"/>
    <x v="62"/>
    <x v="0"/>
    <x v="1"/>
    <x v="1"/>
    <x v="0"/>
    <x v="0"/>
    <x v="2"/>
    <x v="0"/>
    <x v="11"/>
    <s v="2022-12-13"/>
    <x v="3"/>
    <n v="1175"/>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12-2022"/>
  </r>
  <r>
    <x v="1"/>
    <n v="0"/>
    <n v="0"/>
    <n v="0"/>
    <n v="15940"/>
    <x v="4993"/>
    <x v="0"/>
    <x v="1"/>
    <x v="0"/>
    <s v="03.16.27"/>
    <x v="41"/>
    <x v="0"/>
    <x v="5"/>
    <s v="Direção dos Assuntos Jurídicos, Fiscalização e Policia Municipal"/>
    <s v="03.16.27"/>
    <s v="Direção dos Assuntos Jurídicos, Fiscalização e Policia Municipal"/>
    <s v="03.16.27"/>
    <x v="15"/>
    <x v="0"/>
    <x v="1"/>
    <x v="1"/>
    <x v="1"/>
    <x v="0"/>
    <x v="2"/>
    <x v="0"/>
    <x v="11"/>
    <s v="2022-12-13"/>
    <x v="3"/>
    <n v="15940"/>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2-2022"/>
  </r>
  <r>
    <x v="1"/>
    <n v="0"/>
    <n v="0"/>
    <n v="0"/>
    <n v="7335"/>
    <x v="4993"/>
    <x v="0"/>
    <x v="1"/>
    <x v="0"/>
    <s v="03.16.27"/>
    <x v="41"/>
    <x v="0"/>
    <x v="5"/>
    <s v="Direção dos Assuntos Jurídicos, Fiscalização e Policia Municipal"/>
    <s v="03.16.27"/>
    <s v="Direção dos Assuntos Jurídicos, Fiscalização e Policia Municipal"/>
    <s v="03.16.27"/>
    <x v="16"/>
    <x v="0"/>
    <x v="1"/>
    <x v="1"/>
    <x v="1"/>
    <x v="0"/>
    <x v="2"/>
    <x v="0"/>
    <x v="11"/>
    <s v="2022-12-13"/>
    <x v="3"/>
    <n v="7335"/>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2-2022"/>
  </r>
  <r>
    <x v="1"/>
    <n v="0"/>
    <n v="0"/>
    <n v="0"/>
    <n v="20052"/>
    <x v="4993"/>
    <x v="0"/>
    <x v="1"/>
    <x v="0"/>
    <s v="03.16.27"/>
    <x v="41"/>
    <x v="0"/>
    <x v="5"/>
    <s v="Direção dos Assuntos Jurídicos, Fiscalização e Policia Municipal"/>
    <s v="03.16.27"/>
    <s v="Direção dos Assuntos Jurídicos, Fiscalização e Policia Municipal"/>
    <s v="03.16.27"/>
    <x v="60"/>
    <x v="0"/>
    <x v="1"/>
    <x v="1"/>
    <x v="0"/>
    <x v="0"/>
    <x v="2"/>
    <x v="0"/>
    <x v="11"/>
    <s v="2022-12-13"/>
    <x v="3"/>
    <n v="2005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2-2022"/>
  </r>
  <r>
    <x v="1"/>
    <n v="0"/>
    <n v="0"/>
    <n v="0"/>
    <n v="14584"/>
    <x v="4993"/>
    <x v="0"/>
    <x v="1"/>
    <x v="0"/>
    <s v="03.16.27"/>
    <x v="41"/>
    <x v="0"/>
    <x v="5"/>
    <s v="Direção dos Assuntos Jurídicos, Fiscalização e Policia Municipal"/>
    <s v="03.16.27"/>
    <s v="Direção dos Assuntos Jurídicos, Fiscalização e Policia Municipal"/>
    <s v="03.16.27"/>
    <x v="62"/>
    <x v="0"/>
    <x v="1"/>
    <x v="1"/>
    <x v="0"/>
    <x v="0"/>
    <x v="2"/>
    <x v="0"/>
    <x v="11"/>
    <s v="2022-12-13"/>
    <x v="3"/>
    <n v="14584"/>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12-2022"/>
  </r>
  <r>
    <x v="1"/>
    <n v="0"/>
    <n v="0"/>
    <n v="0"/>
    <n v="197687"/>
    <x v="4993"/>
    <x v="0"/>
    <x v="1"/>
    <x v="0"/>
    <s v="03.16.27"/>
    <x v="41"/>
    <x v="0"/>
    <x v="5"/>
    <s v="Direção dos Assuntos Jurídicos, Fiscalização e Policia Municipal"/>
    <s v="03.16.27"/>
    <s v="Direção dos Assuntos Jurídicos, Fiscalização e Policia Municipal"/>
    <s v="03.16.27"/>
    <x v="15"/>
    <x v="0"/>
    <x v="1"/>
    <x v="1"/>
    <x v="1"/>
    <x v="0"/>
    <x v="2"/>
    <x v="0"/>
    <x v="11"/>
    <s v="2022-12-13"/>
    <x v="3"/>
    <n v="197687"/>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2-2022"/>
  </r>
  <r>
    <x v="1"/>
    <n v="0"/>
    <n v="0"/>
    <n v="0"/>
    <n v="90932"/>
    <x v="4993"/>
    <x v="0"/>
    <x v="1"/>
    <x v="0"/>
    <s v="03.16.27"/>
    <x v="41"/>
    <x v="0"/>
    <x v="5"/>
    <s v="Direção dos Assuntos Jurídicos, Fiscalização e Policia Municipal"/>
    <s v="03.16.27"/>
    <s v="Direção dos Assuntos Jurídicos, Fiscalização e Policia Municipal"/>
    <s v="03.16.27"/>
    <x v="16"/>
    <x v="0"/>
    <x v="1"/>
    <x v="1"/>
    <x v="1"/>
    <x v="0"/>
    <x v="2"/>
    <x v="0"/>
    <x v="11"/>
    <s v="2022-12-13"/>
    <x v="3"/>
    <n v="9093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2-2022"/>
  </r>
  <r>
    <x v="1"/>
    <n v="0"/>
    <n v="0"/>
    <n v="0"/>
    <n v="3000"/>
    <x v="4994"/>
    <x v="0"/>
    <x v="1"/>
    <x v="0"/>
    <s v="03.16.02"/>
    <x v="31"/>
    <x v="0"/>
    <x v="5"/>
    <s v="Gabinete do Presidente"/>
    <s v="03.16.02"/>
    <s v="Gabinete do Presidente"/>
    <s v="03.16.02"/>
    <x v="9"/>
    <x v="0"/>
    <x v="1"/>
    <x v="5"/>
    <x v="0"/>
    <x v="0"/>
    <x v="2"/>
    <x v="0"/>
    <x v="1"/>
    <s v="2022-05-11"/>
    <x v="0"/>
    <n v="3000"/>
    <x v="0"/>
    <m/>
    <x v="0"/>
    <m/>
    <x v="61"/>
    <n v="100444140"/>
    <x v="0"/>
    <x v="0"/>
    <s v="Gabinete do Presidente"/>
    <s v="ORI"/>
    <x v="0"/>
    <m/>
    <x v="0"/>
    <x v="0"/>
    <x v="0"/>
    <x v="0"/>
    <x v="0"/>
    <x v="0"/>
    <x v="0"/>
    <x v="0"/>
    <x v="0"/>
    <x v="0"/>
    <x v="0"/>
    <s v="Gabinete do Presidente"/>
    <x v="0"/>
    <x v="0"/>
    <x v="0"/>
    <x v="0"/>
    <x v="0"/>
    <x v="0"/>
    <x v="0"/>
    <s v="000000"/>
    <x v="0"/>
    <x v="0"/>
    <x v="0"/>
    <x v="0"/>
    <s v="Ajuda de custo a favor de Herménio Celso Silva Gomes Fernandes pela sua deslocação a cidade da praia em comemoração do dia da Europa- Residência da Embaixadora de UE em Cabo Verde, conforme proposta em anexo."/>
  </r>
  <r>
    <x v="1"/>
    <n v="0"/>
    <n v="0"/>
    <n v="0"/>
    <n v="1800"/>
    <x v="4995"/>
    <x v="0"/>
    <x v="0"/>
    <x v="0"/>
    <s v="03.03.10"/>
    <x v="0"/>
    <x v="0"/>
    <x v="0"/>
    <s v="Receitas Da Câmara"/>
    <s v="03.03.10"/>
    <s v="Receitas Da Câmara"/>
    <s v="03.03.10"/>
    <x v="35"/>
    <x v="0"/>
    <x v="1"/>
    <x v="11"/>
    <x v="0"/>
    <x v="0"/>
    <x v="0"/>
    <x v="0"/>
    <x v="1"/>
    <s v="2022-05-23"/>
    <x v="0"/>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6"/>
    <x v="4996"/>
    <x v="0"/>
    <x v="0"/>
    <x v="0"/>
    <s v="03.03.10"/>
    <x v="0"/>
    <x v="0"/>
    <x v="0"/>
    <s v="Receitas Da Câmara"/>
    <s v="03.03.10"/>
    <s v="Receitas Da Câmara"/>
    <s v="03.03.10"/>
    <x v="38"/>
    <x v="0"/>
    <x v="1"/>
    <x v="1"/>
    <x v="0"/>
    <x v="0"/>
    <x v="0"/>
    <x v="0"/>
    <x v="1"/>
    <s v="2022-05-23"/>
    <x v="0"/>
    <n v="258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480"/>
    <x v="4997"/>
    <x v="0"/>
    <x v="0"/>
    <x v="0"/>
    <s v="03.03.10"/>
    <x v="0"/>
    <x v="0"/>
    <x v="0"/>
    <s v="Receitas Da Câmara"/>
    <s v="03.03.10"/>
    <s v="Receitas Da Câmara"/>
    <s v="03.03.10"/>
    <x v="39"/>
    <x v="0"/>
    <x v="5"/>
    <x v="4"/>
    <x v="0"/>
    <x v="0"/>
    <x v="0"/>
    <x v="0"/>
    <x v="1"/>
    <s v="2022-05-23"/>
    <x v="0"/>
    <n v="12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4998"/>
    <x v="0"/>
    <x v="0"/>
    <x v="0"/>
    <s v="03.03.10"/>
    <x v="0"/>
    <x v="0"/>
    <x v="0"/>
    <s v="Receitas Da Câmara"/>
    <s v="03.03.10"/>
    <s v="Receitas Da Câmara"/>
    <s v="03.03.10"/>
    <x v="36"/>
    <x v="0"/>
    <x v="5"/>
    <x v="4"/>
    <x v="0"/>
    <x v="0"/>
    <x v="0"/>
    <x v="0"/>
    <x v="1"/>
    <s v="2022-05-23"/>
    <x v="0"/>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4999"/>
    <x v="0"/>
    <x v="0"/>
    <x v="0"/>
    <s v="03.03.10"/>
    <x v="0"/>
    <x v="0"/>
    <x v="0"/>
    <s v="Receitas Da Câmara"/>
    <s v="03.03.10"/>
    <s v="Receitas Da Câmara"/>
    <s v="03.03.10"/>
    <x v="40"/>
    <x v="0"/>
    <x v="5"/>
    <x v="4"/>
    <x v="0"/>
    <x v="0"/>
    <x v="0"/>
    <x v="0"/>
    <x v="1"/>
    <s v="2022-05-23"/>
    <x v="0"/>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000"/>
    <x v="0"/>
    <x v="0"/>
    <x v="0"/>
    <s v="03.03.10"/>
    <x v="0"/>
    <x v="0"/>
    <x v="0"/>
    <s v="Receitas Da Câmara"/>
    <s v="03.03.10"/>
    <s v="Receitas Da Câmara"/>
    <s v="03.03.10"/>
    <x v="6"/>
    <x v="0"/>
    <x v="5"/>
    <x v="4"/>
    <x v="0"/>
    <x v="0"/>
    <x v="0"/>
    <x v="0"/>
    <x v="1"/>
    <s v="2022-05-23"/>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00"/>
    <x v="5001"/>
    <x v="0"/>
    <x v="0"/>
    <x v="0"/>
    <s v="03.03.10"/>
    <x v="0"/>
    <x v="0"/>
    <x v="0"/>
    <s v="Receitas Da Câmara"/>
    <s v="03.03.10"/>
    <s v="Receitas Da Câmara"/>
    <s v="03.03.10"/>
    <x v="41"/>
    <x v="0"/>
    <x v="5"/>
    <x v="4"/>
    <x v="0"/>
    <x v="0"/>
    <x v="0"/>
    <x v="0"/>
    <x v="1"/>
    <s v="2022-05-23"/>
    <x v="0"/>
    <n v="7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90"/>
    <x v="5002"/>
    <x v="0"/>
    <x v="0"/>
    <x v="0"/>
    <s v="03.03.10"/>
    <x v="0"/>
    <x v="0"/>
    <x v="0"/>
    <s v="Receitas Da Câmara"/>
    <s v="03.03.10"/>
    <s v="Receitas Da Câmara"/>
    <s v="03.03.10"/>
    <x v="34"/>
    <x v="0"/>
    <x v="5"/>
    <x v="4"/>
    <x v="0"/>
    <x v="0"/>
    <x v="0"/>
    <x v="0"/>
    <x v="1"/>
    <s v="2022-05-23"/>
    <x v="0"/>
    <n v="57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800"/>
    <x v="5003"/>
    <x v="0"/>
    <x v="0"/>
    <x v="0"/>
    <s v="03.03.10"/>
    <x v="0"/>
    <x v="0"/>
    <x v="0"/>
    <s v="Receitas Da Câmara"/>
    <s v="03.03.10"/>
    <s v="Receitas Da Câmara"/>
    <s v="03.03.10"/>
    <x v="44"/>
    <x v="0"/>
    <x v="5"/>
    <x v="4"/>
    <x v="0"/>
    <x v="0"/>
    <x v="0"/>
    <x v="0"/>
    <x v="1"/>
    <s v="2022-05-23"/>
    <x v="0"/>
    <n v="22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20"/>
    <x v="5004"/>
    <x v="0"/>
    <x v="0"/>
    <x v="0"/>
    <s v="03.03.10"/>
    <x v="0"/>
    <x v="0"/>
    <x v="0"/>
    <s v="Receitas Da Câmara"/>
    <s v="03.03.10"/>
    <s v="Receitas Da Câmara"/>
    <s v="03.03.10"/>
    <x v="37"/>
    <x v="0"/>
    <x v="5"/>
    <x v="4"/>
    <x v="0"/>
    <x v="0"/>
    <x v="0"/>
    <x v="0"/>
    <x v="1"/>
    <s v="2022-05-23"/>
    <x v="0"/>
    <n v="49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5000"/>
    <x v="5005"/>
    <x v="0"/>
    <x v="1"/>
    <x v="0"/>
    <s v="01.27.06.80"/>
    <x v="76"/>
    <x v="2"/>
    <x v="2"/>
    <s v="Requalificação Urbana e habitação"/>
    <s v="01.27.06"/>
    <s v="Requalificação Urbana e habitação"/>
    <s v="01.27.06"/>
    <x v="1"/>
    <x v="0"/>
    <x v="1"/>
    <x v="1"/>
    <x v="0"/>
    <x v="1"/>
    <x v="1"/>
    <x v="0"/>
    <x v="1"/>
    <s v="2022-05-25"/>
    <x v="0"/>
    <n v="35000"/>
    <x v="0"/>
    <m/>
    <x v="0"/>
    <m/>
    <x v="407"/>
    <n v="100478941"/>
    <x v="0"/>
    <x v="0"/>
    <s v="Requalificação Urbana de Veneza"/>
    <s v="ORI"/>
    <x v="0"/>
    <m/>
    <x v="0"/>
    <x v="0"/>
    <x v="0"/>
    <x v="0"/>
    <x v="0"/>
    <x v="0"/>
    <x v="0"/>
    <x v="1"/>
    <x v="0"/>
    <x v="0"/>
    <x v="0"/>
    <s v="Requalificação Urbana de Veneza"/>
    <x v="0"/>
    <x v="0"/>
    <x v="0"/>
    <x v="0"/>
    <x v="1"/>
    <x v="0"/>
    <x v="0"/>
    <s v="000000"/>
    <x v="0"/>
    <x v="0"/>
    <x v="0"/>
    <x v="0"/>
    <s v="Pagamento a favor da SGL-Transporte Comercial e Pintura, referente a trabalhos da reparação/pintura da praça de Veneza, conforme fatura e proposta em anexo."/>
  </r>
  <r>
    <x v="1"/>
    <n v="0"/>
    <n v="0"/>
    <n v="0"/>
    <n v="3400"/>
    <x v="5006"/>
    <x v="0"/>
    <x v="1"/>
    <x v="0"/>
    <s v="03.16.15"/>
    <x v="6"/>
    <x v="0"/>
    <x v="5"/>
    <s v="Direção Financeira"/>
    <s v="03.16.15"/>
    <s v="Direção Financeira"/>
    <s v="03.16.15"/>
    <x v="9"/>
    <x v="0"/>
    <x v="1"/>
    <x v="5"/>
    <x v="0"/>
    <x v="0"/>
    <x v="2"/>
    <x v="0"/>
    <x v="1"/>
    <s v="2022-05-26"/>
    <x v="0"/>
    <n v="3400"/>
    <x v="0"/>
    <m/>
    <x v="0"/>
    <m/>
    <x v="295"/>
    <n v="100458633"/>
    <x v="0"/>
    <x v="0"/>
    <s v="Direção Financeira"/>
    <s v="ORI"/>
    <x v="0"/>
    <m/>
    <x v="0"/>
    <x v="0"/>
    <x v="0"/>
    <x v="0"/>
    <x v="0"/>
    <x v="0"/>
    <x v="0"/>
    <x v="1"/>
    <x v="0"/>
    <x v="0"/>
    <x v="0"/>
    <s v="Direção Financeira"/>
    <x v="0"/>
    <x v="0"/>
    <x v="0"/>
    <x v="0"/>
    <x v="0"/>
    <x v="0"/>
    <x v="0"/>
    <s v="000000"/>
    <x v="0"/>
    <x v="0"/>
    <x v="0"/>
    <x v="0"/>
    <s v="Ajuda de custo a favor de Joaquim Lino Mendes Tavares Nunes pela sua deslocação a cidade de Assomada, Tarrafal e Praia em missão de serviço nos dias 07,22 e 30 conforme documento em anexo."/>
  </r>
  <r>
    <x v="1"/>
    <n v="0"/>
    <n v="0"/>
    <n v="0"/>
    <n v="2333098"/>
    <x v="5007"/>
    <x v="0"/>
    <x v="0"/>
    <x v="0"/>
    <s v="03.03.10"/>
    <x v="0"/>
    <x v="0"/>
    <x v="0"/>
    <s v="Receitas Da Câmara"/>
    <s v="03.03.10"/>
    <s v="Receitas Da Câmara"/>
    <s v="03.03.10"/>
    <x v="56"/>
    <x v="0"/>
    <x v="0"/>
    <x v="0"/>
    <x v="0"/>
    <x v="0"/>
    <x v="0"/>
    <x v="0"/>
    <x v="3"/>
    <s v="2022-06-22"/>
    <x v="0"/>
    <n v="2333098"/>
    <x v="0"/>
    <m/>
    <x v="0"/>
    <m/>
    <x v="0"/>
    <n v="100474914"/>
    <x v="0"/>
    <x v="0"/>
    <s v="Receitas Da Câmara"/>
    <s v="EXT"/>
    <x v="0"/>
    <s v="RDC"/>
    <x v="0"/>
    <x v="0"/>
    <x v="0"/>
    <x v="0"/>
    <x v="0"/>
    <x v="0"/>
    <x v="0"/>
    <x v="0"/>
    <x v="0"/>
    <x v="0"/>
    <x v="0"/>
    <s v="Receitas Da Câmara"/>
    <x v="0"/>
    <x v="0"/>
    <x v="0"/>
    <x v="0"/>
    <x v="0"/>
    <x v="0"/>
    <x v="0"/>
    <s v="000000"/>
    <x v="0"/>
    <x v="0"/>
    <x v="0"/>
    <x v="0"/>
    <s v="Transferência do compensação de FMM mês de Junho de 2022, conforme estrato em anexo. "/>
  </r>
  <r>
    <x v="1"/>
    <n v="0"/>
    <n v="0"/>
    <n v="0"/>
    <n v="42051"/>
    <x v="5008"/>
    <x v="0"/>
    <x v="0"/>
    <x v="0"/>
    <s v="80.02.01"/>
    <x v="3"/>
    <x v="3"/>
    <x v="3"/>
    <s v="Retenções Iur"/>
    <s v="80.02.01"/>
    <s v="Retenções Iur"/>
    <s v="80.02.01"/>
    <x v="3"/>
    <x v="0"/>
    <x v="2"/>
    <x v="1"/>
    <x v="1"/>
    <x v="2"/>
    <x v="0"/>
    <x v="0"/>
    <x v="3"/>
    <s v="2022-06-21"/>
    <x v="0"/>
    <n v="42051"/>
    <x v="0"/>
    <m/>
    <x v="0"/>
    <m/>
    <x v="3"/>
    <n v="100474696"/>
    <x v="0"/>
    <x v="0"/>
    <s v="Retenções Iur"/>
    <s v="ORI"/>
    <x v="0"/>
    <s v="RIUR"/>
    <x v="0"/>
    <x v="0"/>
    <x v="0"/>
    <x v="0"/>
    <x v="0"/>
    <x v="0"/>
    <x v="0"/>
    <x v="0"/>
    <x v="0"/>
    <x v="0"/>
    <x v="0"/>
    <s v="Retenções Iur"/>
    <x v="0"/>
    <x v="0"/>
    <x v="0"/>
    <x v="0"/>
    <x v="2"/>
    <x v="0"/>
    <x v="0"/>
    <s v="000000"/>
    <x v="0"/>
    <x v="1"/>
    <x v="0"/>
    <x v="0"/>
    <s v="RETENCAO OT"/>
  </r>
  <r>
    <x v="1"/>
    <n v="0"/>
    <n v="0"/>
    <n v="0"/>
    <n v="22500"/>
    <x v="5009"/>
    <x v="0"/>
    <x v="1"/>
    <x v="0"/>
    <s v="03.16.01"/>
    <x v="39"/>
    <x v="0"/>
    <x v="5"/>
    <s v="Assembleia Municipal"/>
    <s v="03.16.01"/>
    <s v="Assembleia Municipal"/>
    <s v="03.16.01"/>
    <x v="9"/>
    <x v="0"/>
    <x v="1"/>
    <x v="5"/>
    <x v="0"/>
    <x v="0"/>
    <x v="2"/>
    <x v="0"/>
    <x v="6"/>
    <s v="2022-07-20"/>
    <x v="2"/>
    <n v="22500"/>
    <x v="0"/>
    <m/>
    <x v="0"/>
    <m/>
    <x v="101"/>
    <n v="100438723"/>
    <x v="0"/>
    <x v="0"/>
    <s v="Assembleia Municipal"/>
    <s v="ORI"/>
    <x v="0"/>
    <s v="AM"/>
    <x v="0"/>
    <x v="0"/>
    <x v="0"/>
    <x v="0"/>
    <x v="0"/>
    <x v="0"/>
    <x v="0"/>
    <x v="0"/>
    <x v="0"/>
    <x v="0"/>
    <x v="0"/>
    <s v="Assembleia Municipal"/>
    <x v="0"/>
    <x v="0"/>
    <x v="0"/>
    <x v="0"/>
    <x v="0"/>
    <x v="0"/>
    <x v="0"/>
    <s v="000000"/>
    <x v="0"/>
    <x v="0"/>
    <x v="0"/>
    <x v="0"/>
    <s v="Pagamento de ajuda de custos, a favor da presidente da Assembleia Municipal Leocádia Furtado, conforme proposta em anexo"/>
  </r>
  <r>
    <x v="1"/>
    <n v="0"/>
    <n v="0"/>
    <n v="0"/>
    <n v="12000"/>
    <x v="5010"/>
    <x v="0"/>
    <x v="1"/>
    <x v="0"/>
    <s v="03.16.15"/>
    <x v="6"/>
    <x v="0"/>
    <x v="5"/>
    <s v="Direção Financeira"/>
    <s v="03.16.15"/>
    <s v="Direção Financeira"/>
    <s v="03.16.15"/>
    <x v="68"/>
    <x v="0"/>
    <x v="1"/>
    <x v="5"/>
    <x v="1"/>
    <x v="0"/>
    <x v="2"/>
    <x v="0"/>
    <x v="6"/>
    <s v="2022-07-22"/>
    <x v="2"/>
    <n v="12000"/>
    <x v="0"/>
    <m/>
    <x v="0"/>
    <m/>
    <x v="80"/>
    <n v="100476775"/>
    <x v="0"/>
    <x v="0"/>
    <s v="Direção Financeira"/>
    <s v="ORI"/>
    <x v="0"/>
    <m/>
    <x v="0"/>
    <x v="0"/>
    <x v="0"/>
    <x v="0"/>
    <x v="0"/>
    <x v="0"/>
    <x v="0"/>
    <x v="0"/>
    <x v="0"/>
    <x v="0"/>
    <x v="0"/>
    <s v="Direção Financeira"/>
    <x v="0"/>
    <x v="0"/>
    <x v="0"/>
    <x v="0"/>
    <x v="0"/>
    <x v="0"/>
    <x v="0"/>
    <s v="000000"/>
    <x v="0"/>
    <x v="0"/>
    <x v="0"/>
    <x v="0"/>
    <s v="Pagamento a favor da Electra Sul, referente ao carregamento da energia nos contadores pré-pago do Mercado Municipal, referente ao período de 22 de Julho a 22 de Agosto de 2022, conforme documento em anexo."/>
  </r>
  <r>
    <x v="2"/>
    <n v="0"/>
    <n v="0"/>
    <n v="0"/>
    <n v="300000"/>
    <x v="5011"/>
    <x v="0"/>
    <x v="1"/>
    <x v="0"/>
    <s v="80.02.10.01"/>
    <x v="9"/>
    <x v="3"/>
    <x v="3"/>
    <s v="Outros"/>
    <s v="80.02.10"/>
    <s v="Outros"/>
    <s v="80.02.10"/>
    <x v="10"/>
    <x v="0"/>
    <x v="6"/>
    <x v="6"/>
    <x v="1"/>
    <x v="2"/>
    <x v="2"/>
    <x v="0"/>
    <x v="6"/>
    <s v="2022-07-22"/>
    <x v="2"/>
    <n v="300000"/>
    <x v="0"/>
    <m/>
    <x v="0"/>
    <m/>
    <x v="9"/>
    <n v="100392190"/>
    <x v="0"/>
    <x v="0"/>
    <s v="Retençoes Previdencia Social"/>
    <s v="ORI"/>
    <x v="0"/>
    <s v="RPS"/>
    <x v="0"/>
    <x v="0"/>
    <x v="0"/>
    <x v="0"/>
    <x v="0"/>
    <x v="0"/>
    <x v="0"/>
    <x v="0"/>
    <x v="0"/>
    <x v="0"/>
    <x v="0"/>
    <s v="Retençoes Previdencia Social"/>
    <x v="0"/>
    <x v="0"/>
    <x v="0"/>
    <x v="0"/>
    <x v="2"/>
    <x v="0"/>
    <x v="0"/>
    <s v="000000"/>
    <x v="0"/>
    <x v="1"/>
    <x v="0"/>
    <x v="0"/>
    <s v="Transferência de parte dos 8% dos descontos de Previdência social efetuada nos salário dos funcionários em regime novo e antigo, a favor da INPS referente a mês de Novembro de 2021, conforme justificativo em anexo."/>
  </r>
  <r>
    <x v="0"/>
    <n v="0"/>
    <n v="0"/>
    <n v="0"/>
    <n v="23300"/>
    <x v="5012"/>
    <x v="0"/>
    <x v="1"/>
    <x v="0"/>
    <s v="01.27.04.09"/>
    <x v="54"/>
    <x v="2"/>
    <x v="2"/>
    <s v="Infra-Estruturas e Transportes"/>
    <s v="01.27.04"/>
    <s v="Infra-Estruturas e Transportes"/>
    <s v="01.27.04"/>
    <x v="2"/>
    <x v="0"/>
    <x v="1"/>
    <x v="1"/>
    <x v="0"/>
    <x v="1"/>
    <x v="1"/>
    <x v="0"/>
    <x v="7"/>
    <s v="2022-08-16"/>
    <x v="2"/>
    <n v="23300"/>
    <x v="0"/>
    <m/>
    <x v="0"/>
    <m/>
    <x v="176"/>
    <n v="100478784"/>
    <x v="0"/>
    <x v="0"/>
    <s v="Sinalização de Transito"/>
    <s v="ORI"/>
    <x v="0"/>
    <m/>
    <x v="0"/>
    <x v="0"/>
    <x v="0"/>
    <x v="0"/>
    <x v="0"/>
    <x v="0"/>
    <x v="0"/>
    <x v="1"/>
    <x v="0"/>
    <x v="0"/>
    <x v="0"/>
    <s v="Sinalização de Transito"/>
    <x v="0"/>
    <x v="0"/>
    <x v="0"/>
    <x v="0"/>
    <x v="1"/>
    <x v="0"/>
    <x v="0"/>
    <s v="000000"/>
    <x v="0"/>
    <x v="0"/>
    <x v="0"/>
    <x v="0"/>
    <s v="Liquidação do contrato a favor da Empresa ART &amp; Letras Vanusa, Soc. Unipessoal Lda, referente a confecionamento de sinais de transito, e placas de identificação ,no âmbito da requalificação urbana e ambiental, conforme anexo.   "/>
  </r>
  <r>
    <x v="1"/>
    <n v="0"/>
    <n v="0"/>
    <n v="0"/>
    <n v="3360"/>
    <x v="5013"/>
    <x v="0"/>
    <x v="0"/>
    <x v="0"/>
    <s v="03.03.10"/>
    <x v="0"/>
    <x v="0"/>
    <x v="0"/>
    <s v="Receitas Da Câmara"/>
    <s v="03.03.10"/>
    <s v="Receitas Da Câmara"/>
    <s v="03.03.10"/>
    <x v="34"/>
    <x v="0"/>
    <x v="5"/>
    <x v="4"/>
    <x v="0"/>
    <x v="0"/>
    <x v="0"/>
    <x v="0"/>
    <x v="7"/>
    <s v="2022-08-02"/>
    <x v="2"/>
    <n v="3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0"/>
    <x v="5014"/>
    <x v="0"/>
    <x v="0"/>
    <x v="0"/>
    <s v="03.03.10"/>
    <x v="0"/>
    <x v="0"/>
    <x v="0"/>
    <s v="Receitas Da Câmara"/>
    <s v="03.03.10"/>
    <s v="Receitas Da Câmara"/>
    <s v="03.03.10"/>
    <x v="35"/>
    <x v="0"/>
    <x v="1"/>
    <x v="11"/>
    <x v="0"/>
    <x v="0"/>
    <x v="0"/>
    <x v="0"/>
    <x v="7"/>
    <s v="2022-08-02"/>
    <x v="2"/>
    <n v="1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5015"/>
    <x v="0"/>
    <x v="0"/>
    <x v="0"/>
    <s v="03.03.10"/>
    <x v="0"/>
    <x v="0"/>
    <x v="0"/>
    <s v="Receitas Da Câmara"/>
    <s v="03.03.10"/>
    <s v="Receitas Da Câmara"/>
    <s v="03.03.10"/>
    <x v="44"/>
    <x v="0"/>
    <x v="5"/>
    <x v="4"/>
    <x v="0"/>
    <x v="0"/>
    <x v="0"/>
    <x v="0"/>
    <x v="7"/>
    <s v="2022-08-02"/>
    <x v="2"/>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673"/>
    <x v="5016"/>
    <x v="0"/>
    <x v="0"/>
    <x v="0"/>
    <s v="03.03.10"/>
    <x v="0"/>
    <x v="0"/>
    <x v="0"/>
    <s v="Receitas Da Câmara"/>
    <s v="03.03.10"/>
    <s v="Receitas Da Câmara"/>
    <s v="03.03.10"/>
    <x v="38"/>
    <x v="0"/>
    <x v="1"/>
    <x v="1"/>
    <x v="0"/>
    <x v="0"/>
    <x v="0"/>
    <x v="0"/>
    <x v="7"/>
    <s v="2022-08-02"/>
    <x v="2"/>
    <n v="2667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5017"/>
    <x v="0"/>
    <x v="0"/>
    <x v="0"/>
    <s v="03.03.10"/>
    <x v="0"/>
    <x v="0"/>
    <x v="0"/>
    <s v="Receitas Da Câmara"/>
    <s v="03.03.10"/>
    <s v="Receitas Da Câmara"/>
    <s v="03.03.10"/>
    <x v="37"/>
    <x v="0"/>
    <x v="5"/>
    <x v="4"/>
    <x v="0"/>
    <x v="0"/>
    <x v="0"/>
    <x v="0"/>
    <x v="7"/>
    <s v="2022-08-02"/>
    <x v="2"/>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160"/>
    <x v="5018"/>
    <x v="0"/>
    <x v="0"/>
    <x v="0"/>
    <s v="03.03.10"/>
    <x v="0"/>
    <x v="0"/>
    <x v="0"/>
    <s v="Receitas Da Câmara"/>
    <s v="03.03.10"/>
    <s v="Receitas Da Câmara"/>
    <s v="03.03.10"/>
    <x v="47"/>
    <x v="0"/>
    <x v="5"/>
    <x v="13"/>
    <x v="0"/>
    <x v="0"/>
    <x v="0"/>
    <x v="0"/>
    <x v="7"/>
    <s v="2022-08-02"/>
    <x v="2"/>
    <n v="10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840"/>
    <x v="5019"/>
    <x v="0"/>
    <x v="0"/>
    <x v="0"/>
    <s v="03.03.10"/>
    <x v="0"/>
    <x v="0"/>
    <x v="0"/>
    <s v="Receitas Da Câmara"/>
    <s v="03.03.10"/>
    <s v="Receitas Da Câmara"/>
    <s v="03.03.10"/>
    <x v="51"/>
    <x v="0"/>
    <x v="5"/>
    <x v="4"/>
    <x v="0"/>
    <x v="0"/>
    <x v="0"/>
    <x v="0"/>
    <x v="7"/>
    <s v="2022-08-02"/>
    <x v="2"/>
    <n v="100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00"/>
    <x v="5020"/>
    <x v="0"/>
    <x v="0"/>
    <x v="0"/>
    <s v="03.03.10"/>
    <x v="0"/>
    <x v="0"/>
    <x v="0"/>
    <s v="Receitas Da Câmara"/>
    <s v="03.03.10"/>
    <s v="Receitas Da Câmara"/>
    <s v="03.03.10"/>
    <x v="41"/>
    <x v="0"/>
    <x v="5"/>
    <x v="4"/>
    <x v="0"/>
    <x v="0"/>
    <x v="0"/>
    <x v="0"/>
    <x v="7"/>
    <s v="2022-08-02"/>
    <x v="2"/>
    <n v="1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5021"/>
    <x v="0"/>
    <x v="0"/>
    <x v="0"/>
    <s v="03.03.10"/>
    <x v="0"/>
    <x v="0"/>
    <x v="0"/>
    <s v="Receitas Da Câmara"/>
    <s v="03.03.10"/>
    <s v="Receitas Da Câmara"/>
    <s v="03.03.10"/>
    <x v="39"/>
    <x v="0"/>
    <x v="5"/>
    <x v="4"/>
    <x v="0"/>
    <x v="0"/>
    <x v="0"/>
    <x v="0"/>
    <x v="7"/>
    <s v="2022-08-02"/>
    <x v="2"/>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5022"/>
    <x v="0"/>
    <x v="0"/>
    <x v="0"/>
    <s v="03.03.10"/>
    <x v="0"/>
    <x v="0"/>
    <x v="0"/>
    <s v="Receitas Da Câmara"/>
    <s v="03.03.10"/>
    <s v="Receitas Da Câmara"/>
    <s v="03.03.10"/>
    <x v="40"/>
    <x v="0"/>
    <x v="5"/>
    <x v="4"/>
    <x v="0"/>
    <x v="0"/>
    <x v="0"/>
    <x v="0"/>
    <x v="7"/>
    <s v="2022-08-02"/>
    <x v="2"/>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5023"/>
    <x v="0"/>
    <x v="0"/>
    <x v="0"/>
    <s v="03.03.10"/>
    <x v="0"/>
    <x v="0"/>
    <x v="0"/>
    <s v="Receitas Da Câmara"/>
    <s v="03.03.10"/>
    <s v="Receitas Da Câmara"/>
    <s v="03.03.10"/>
    <x v="36"/>
    <x v="0"/>
    <x v="5"/>
    <x v="4"/>
    <x v="0"/>
    <x v="0"/>
    <x v="0"/>
    <x v="0"/>
    <x v="7"/>
    <s v="2022-08-02"/>
    <x v="2"/>
    <n v="4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420000"/>
    <x v="5024"/>
    <x v="0"/>
    <x v="1"/>
    <x v="0"/>
    <s v="01.28.01.08"/>
    <x v="30"/>
    <x v="5"/>
    <x v="6"/>
    <s v="Habitação Social"/>
    <s v="01.28.01"/>
    <s v="Habitação Social"/>
    <s v="01.28.01"/>
    <x v="1"/>
    <x v="0"/>
    <x v="1"/>
    <x v="1"/>
    <x v="0"/>
    <x v="1"/>
    <x v="1"/>
    <x v="0"/>
    <x v="7"/>
    <s v="2022-08-17"/>
    <x v="2"/>
    <n v="1420000"/>
    <x v="0"/>
    <m/>
    <x v="0"/>
    <m/>
    <x v="237"/>
    <n v="100478224"/>
    <x v="0"/>
    <x v="0"/>
    <s v="Habitações Sociais"/>
    <s v="ORI"/>
    <x v="0"/>
    <s v="HS"/>
    <x v="0"/>
    <x v="0"/>
    <x v="0"/>
    <x v="0"/>
    <x v="0"/>
    <x v="0"/>
    <x v="0"/>
    <x v="1"/>
    <x v="0"/>
    <x v="0"/>
    <x v="0"/>
    <s v="Habitações Sociais"/>
    <x v="0"/>
    <x v="0"/>
    <x v="0"/>
    <x v="0"/>
    <x v="1"/>
    <x v="0"/>
    <x v="0"/>
    <s v="000000"/>
    <x v="0"/>
    <x v="0"/>
    <x v="0"/>
    <x v="0"/>
    <s v="Pagamento a favor da empresa Construções Hugnes, referente a execução dos trabalhos de reabilitação de habitações, conforme autos de medição e contratos em anexo."/>
  </r>
  <r>
    <x v="1"/>
    <n v="0"/>
    <n v="0"/>
    <n v="0"/>
    <n v="10000"/>
    <x v="5025"/>
    <x v="0"/>
    <x v="1"/>
    <x v="0"/>
    <s v="03.16.15"/>
    <x v="6"/>
    <x v="0"/>
    <x v="5"/>
    <s v="Direção Financeira"/>
    <s v="03.16.15"/>
    <s v="Direção Financeira"/>
    <s v="03.16.15"/>
    <x v="32"/>
    <x v="0"/>
    <x v="1"/>
    <x v="1"/>
    <x v="0"/>
    <x v="0"/>
    <x v="2"/>
    <x v="0"/>
    <x v="7"/>
    <s v="2022-08-26"/>
    <x v="2"/>
    <n v="10000"/>
    <x v="0"/>
    <m/>
    <x v="0"/>
    <m/>
    <x v="131"/>
    <n v="100392832"/>
    <x v="0"/>
    <x v="0"/>
    <s v="Direção Financeira"/>
    <s v="ORI"/>
    <x v="0"/>
    <m/>
    <x v="0"/>
    <x v="0"/>
    <x v="0"/>
    <x v="0"/>
    <x v="0"/>
    <x v="0"/>
    <x v="0"/>
    <x v="0"/>
    <x v="0"/>
    <x v="0"/>
    <x v="0"/>
    <s v="Direção Financeira"/>
    <x v="0"/>
    <x v="0"/>
    <x v="0"/>
    <x v="0"/>
    <x v="0"/>
    <x v="0"/>
    <x v="0"/>
    <s v="000000"/>
    <x v="0"/>
    <x v="0"/>
    <x v="0"/>
    <x v="0"/>
    <s v="Pagamento a favor da SOCAM, referente a compra e reparação de placa universal de AC da CMSM, conforme anexo."/>
  </r>
  <r>
    <x v="1"/>
    <n v="0"/>
    <n v="0"/>
    <n v="0"/>
    <n v="540"/>
    <x v="5026"/>
    <x v="0"/>
    <x v="0"/>
    <x v="0"/>
    <s v="03.03.10"/>
    <x v="0"/>
    <x v="0"/>
    <x v="0"/>
    <s v="Receitas Da Câmara"/>
    <s v="03.03.10"/>
    <s v="Receitas Da Câmara"/>
    <s v="03.03.10"/>
    <x v="36"/>
    <x v="0"/>
    <x v="5"/>
    <x v="4"/>
    <x v="0"/>
    <x v="0"/>
    <x v="0"/>
    <x v="0"/>
    <x v="7"/>
    <s v="2022-08-25"/>
    <x v="2"/>
    <n v="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80"/>
    <x v="5027"/>
    <x v="0"/>
    <x v="0"/>
    <x v="0"/>
    <s v="03.03.10"/>
    <x v="0"/>
    <x v="0"/>
    <x v="0"/>
    <s v="Receitas Da Câmara"/>
    <s v="03.03.10"/>
    <s v="Receitas Da Câmara"/>
    <s v="03.03.10"/>
    <x v="39"/>
    <x v="0"/>
    <x v="5"/>
    <x v="4"/>
    <x v="0"/>
    <x v="0"/>
    <x v="0"/>
    <x v="0"/>
    <x v="7"/>
    <s v="2022-08-25"/>
    <x v="2"/>
    <n v="2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0"/>
    <x v="5028"/>
    <x v="0"/>
    <x v="0"/>
    <x v="0"/>
    <s v="03.03.10"/>
    <x v="0"/>
    <x v="0"/>
    <x v="0"/>
    <s v="Receitas Da Câmara"/>
    <s v="03.03.10"/>
    <s v="Receitas Da Câmara"/>
    <s v="03.03.10"/>
    <x v="41"/>
    <x v="0"/>
    <x v="5"/>
    <x v="4"/>
    <x v="0"/>
    <x v="0"/>
    <x v="0"/>
    <x v="0"/>
    <x v="7"/>
    <s v="2022-08-25"/>
    <x v="2"/>
    <n v="2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50"/>
    <x v="5029"/>
    <x v="0"/>
    <x v="0"/>
    <x v="0"/>
    <s v="03.03.10"/>
    <x v="0"/>
    <x v="0"/>
    <x v="0"/>
    <s v="Receitas Da Câmara"/>
    <s v="03.03.10"/>
    <s v="Receitas Da Câmara"/>
    <s v="03.03.10"/>
    <x v="42"/>
    <x v="0"/>
    <x v="5"/>
    <x v="12"/>
    <x v="0"/>
    <x v="0"/>
    <x v="0"/>
    <x v="0"/>
    <x v="7"/>
    <s v="2022-08-25"/>
    <x v="2"/>
    <n v="1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980"/>
    <x v="5030"/>
    <x v="0"/>
    <x v="0"/>
    <x v="0"/>
    <s v="03.03.10"/>
    <x v="0"/>
    <x v="0"/>
    <x v="0"/>
    <s v="Receitas Da Câmara"/>
    <s v="03.03.10"/>
    <s v="Receitas Da Câmara"/>
    <s v="03.03.10"/>
    <x v="40"/>
    <x v="0"/>
    <x v="5"/>
    <x v="4"/>
    <x v="0"/>
    <x v="0"/>
    <x v="0"/>
    <x v="0"/>
    <x v="7"/>
    <s v="2022-08-25"/>
    <x v="2"/>
    <n v="16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00"/>
    <x v="5031"/>
    <x v="0"/>
    <x v="0"/>
    <x v="0"/>
    <s v="03.03.10"/>
    <x v="0"/>
    <x v="0"/>
    <x v="0"/>
    <s v="Receitas Da Câmara"/>
    <s v="03.03.10"/>
    <s v="Receitas Da Câmara"/>
    <s v="03.03.10"/>
    <x v="35"/>
    <x v="0"/>
    <x v="1"/>
    <x v="11"/>
    <x v="0"/>
    <x v="0"/>
    <x v="0"/>
    <x v="0"/>
    <x v="7"/>
    <s v="2022-08-25"/>
    <x v="2"/>
    <n v="77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000"/>
    <x v="5032"/>
    <x v="0"/>
    <x v="0"/>
    <x v="0"/>
    <s v="03.03.10"/>
    <x v="0"/>
    <x v="0"/>
    <x v="0"/>
    <s v="Receitas Da Câmara"/>
    <s v="03.03.10"/>
    <s v="Receitas Da Câmara"/>
    <s v="03.03.10"/>
    <x v="45"/>
    <x v="0"/>
    <x v="1"/>
    <x v="1"/>
    <x v="0"/>
    <x v="0"/>
    <x v="0"/>
    <x v="0"/>
    <x v="7"/>
    <s v="2022-08-25"/>
    <x v="2"/>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0"/>
    <x v="5033"/>
    <x v="0"/>
    <x v="0"/>
    <x v="0"/>
    <s v="03.03.10"/>
    <x v="0"/>
    <x v="0"/>
    <x v="0"/>
    <s v="Receitas Da Câmara"/>
    <s v="03.03.10"/>
    <s v="Receitas Da Câmara"/>
    <s v="03.03.10"/>
    <x v="44"/>
    <x v="0"/>
    <x v="5"/>
    <x v="4"/>
    <x v="0"/>
    <x v="0"/>
    <x v="0"/>
    <x v="0"/>
    <x v="7"/>
    <s v="2022-08-25"/>
    <x v="2"/>
    <n v="1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20"/>
    <x v="5034"/>
    <x v="0"/>
    <x v="0"/>
    <x v="0"/>
    <s v="03.03.10"/>
    <x v="0"/>
    <x v="0"/>
    <x v="0"/>
    <s v="Receitas Da Câmara"/>
    <s v="03.03.10"/>
    <s v="Receitas Da Câmara"/>
    <s v="03.03.10"/>
    <x v="34"/>
    <x v="0"/>
    <x v="5"/>
    <x v="4"/>
    <x v="0"/>
    <x v="0"/>
    <x v="0"/>
    <x v="0"/>
    <x v="7"/>
    <s v="2022-08-25"/>
    <x v="2"/>
    <n v="2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85"/>
    <x v="5035"/>
    <x v="0"/>
    <x v="0"/>
    <x v="0"/>
    <s v="03.03.10"/>
    <x v="0"/>
    <x v="0"/>
    <x v="0"/>
    <s v="Receitas Da Câmara"/>
    <s v="03.03.10"/>
    <s v="Receitas Da Câmara"/>
    <s v="03.03.10"/>
    <x v="38"/>
    <x v="0"/>
    <x v="1"/>
    <x v="1"/>
    <x v="0"/>
    <x v="0"/>
    <x v="0"/>
    <x v="0"/>
    <x v="7"/>
    <s v="2022-08-25"/>
    <x v="2"/>
    <n v="580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80"/>
    <x v="5036"/>
    <x v="0"/>
    <x v="0"/>
    <x v="0"/>
    <s v="03.03.10"/>
    <x v="0"/>
    <x v="0"/>
    <x v="0"/>
    <s v="Receitas Da Câmara"/>
    <s v="03.03.10"/>
    <s v="Receitas Da Câmara"/>
    <s v="03.03.10"/>
    <x v="37"/>
    <x v="0"/>
    <x v="5"/>
    <x v="4"/>
    <x v="0"/>
    <x v="0"/>
    <x v="0"/>
    <x v="0"/>
    <x v="7"/>
    <s v="2022-08-25"/>
    <x v="2"/>
    <n v="6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960"/>
    <x v="5037"/>
    <x v="0"/>
    <x v="0"/>
    <x v="0"/>
    <s v="03.03.10"/>
    <x v="0"/>
    <x v="0"/>
    <x v="0"/>
    <s v="Receitas Da Câmara"/>
    <s v="03.03.10"/>
    <s v="Receitas Da Câmara"/>
    <s v="03.03.10"/>
    <x v="47"/>
    <x v="0"/>
    <x v="5"/>
    <x v="13"/>
    <x v="0"/>
    <x v="0"/>
    <x v="0"/>
    <x v="0"/>
    <x v="7"/>
    <s v="2022-08-25"/>
    <x v="2"/>
    <n v="1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5038"/>
    <x v="0"/>
    <x v="0"/>
    <x v="0"/>
    <s v="03.03.10"/>
    <x v="0"/>
    <x v="0"/>
    <x v="0"/>
    <s v="Receitas Da Câmara"/>
    <s v="03.03.10"/>
    <s v="Receitas Da Câmara"/>
    <s v="03.03.10"/>
    <x v="52"/>
    <x v="0"/>
    <x v="5"/>
    <x v="4"/>
    <x v="0"/>
    <x v="0"/>
    <x v="0"/>
    <x v="0"/>
    <x v="7"/>
    <s v="2022-08-25"/>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5"/>
    <x v="5039"/>
    <x v="0"/>
    <x v="0"/>
    <x v="0"/>
    <s v="03.03.10"/>
    <x v="0"/>
    <x v="0"/>
    <x v="0"/>
    <s v="Receitas Da Câmara"/>
    <s v="03.03.10"/>
    <s v="Receitas Da Câmara"/>
    <s v="03.03.10"/>
    <x v="46"/>
    <x v="0"/>
    <x v="5"/>
    <x v="4"/>
    <x v="0"/>
    <x v="0"/>
    <x v="0"/>
    <x v="0"/>
    <x v="7"/>
    <s v="2022-08-25"/>
    <x v="2"/>
    <n v="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160"/>
    <x v="5040"/>
    <x v="0"/>
    <x v="0"/>
    <x v="0"/>
    <s v="03.03.10"/>
    <x v="0"/>
    <x v="0"/>
    <x v="0"/>
    <s v="Receitas Da Câmara"/>
    <s v="03.03.10"/>
    <s v="Receitas Da Câmara"/>
    <s v="03.03.10"/>
    <x v="40"/>
    <x v="0"/>
    <x v="5"/>
    <x v="4"/>
    <x v="0"/>
    <x v="0"/>
    <x v="0"/>
    <x v="0"/>
    <x v="7"/>
    <s v="2022-08-26"/>
    <x v="2"/>
    <n v="17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041"/>
    <x v="0"/>
    <x v="0"/>
    <x v="0"/>
    <s v="03.03.10"/>
    <x v="0"/>
    <x v="0"/>
    <x v="0"/>
    <s v="Receitas Da Câmara"/>
    <s v="03.03.10"/>
    <s v="Receitas Da Câmara"/>
    <s v="03.03.10"/>
    <x v="37"/>
    <x v="0"/>
    <x v="5"/>
    <x v="4"/>
    <x v="0"/>
    <x v="0"/>
    <x v="0"/>
    <x v="0"/>
    <x v="7"/>
    <s v="2022-08-26"/>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5042"/>
    <x v="0"/>
    <x v="0"/>
    <x v="0"/>
    <s v="03.03.10"/>
    <x v="0"/>
    <x v="0"/>
    <x v="0"/>
    <s v="Receitas Da Câmara"/>
    <s v="03.03.10"/>
    <s v="Receitas Da Câmara"/>
    <s v="03.03.10"/>
    <x v="41"/>
    <x v="0"/>
    <x v="5"/>
    <x v="4"/>
    <x v="0"/>
    <x v="0"/>
    <x v="0"/>
    <x v="0"/>
    <x v="7"/>
    <s v="2022-08-26"/>
    <x v="2"/>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60"/>
    <x v="5043"/>
    <x v="0"/>
    <x v="0"/>
    <x v="0"/>
    <s v="03.03.10"/>
    <x v="0"/>
    <x v="0"/>
    <x v="0"/>
    <s v="Receitas Da Câmara"/>
    <s v="03.03.10"/>
    <s v="Receitas Da Câmara"/>
    <s v="03.03.10"/>
    <x v="34"/>
    <x v="0"/>
    <x v="5"/>
    <x v="4"/>
    <x v="0"/>
    <x v="0"/>
    <x v="0"/>
    <x v="0"/>
    <x v="7"/>
    <s v="2022-08-26"/>
    <x v="2"/>
    <n v="2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5044"/>
    <x v="0"/>
    <x v="0"/>
    <x v="0"/>
    <s v="03.03.10"/>
    <x v="0"/>
    <x v="0"/>
    <x v="0"/>
    <s v="Receitas Da Câmara"/>
    <s v="03.03.10"/>
    <s v="Receitas Da Câmara"/>
    <s v="03.03.10"/>
    <x v="36"/>
    <x v="0"/>
    <x v="5"/>
    <x v="4"/>
    <x v="0"/>
    <x v="0"/>
    <x v="0"/>
    <x v="0"/>
    <x v="7"/>
    <s v="2022-08-26"/>
    <x v="2"/>
    <n v="4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87000"/>
    <x v="5045"/>
    <x v="0"/>
    <x v="0"/>
    <x v="0"/>
    <s v="03.03.10"/>
    <x v="0"/>
    <x v="0"/>
    <x v="0"/>
    <s v="Receitas Da Câmara"/>
    <s v="03.03.10"/>
    <s v="Receitas Da Câmara"/>
    <s v="03.03.10"/>
    <x v="45"/>
    <x v="0"/>
    <x v="1"/>
    <x v="1"/>
    <x v="0"/>
    <x v="0"/>
    <x v="0"/>
    <x v="0"/>
    <x v="7"/>
    <s v="2022-08-26"/>
    <x v="2"/>
    <n v="58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27"/>
    <x v="5046"/>
    <x v="0"/>
    <x v="0"/>
    <x v="0"/>
    <s v="03.03.10"/>
    <x v="0"/>
    <x v="0"/>
    <x v="0"/>
    <s v="Receitas Da Câmara"/>
    <s v="03.03.10"/>
    <s v="Receitas Da Câmara"/>
    <s v="03.03.10"/>
    <x v="38"/>
    <x v="0"/>
    <x v="1"/>
    <x v="1"/>
    <x v="0"/>
    <x v="0"/>
    <x v="0"/>
    <x v="0"/>
    <x v="7"/>
    <s v="2022-08-26"/>
    <x v="2"/>
    <n v="2602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0"/>
    <x v="5047"/>
    <x v="0"/>
    <x v="0"/>
    <x v="0"/>
    <s v="03.03.10"/>
    <x v="0"/>
    <x v="0"/>
    <x v="0"/>
    <s v="Receitas Da Câmara"/>
    <s v="03.03.10"/>
    <s v="Receitas Da Câmara"/>
    <s v="03.03.10"/>
    <x v="35"/>
    <x v="0"/>
    <x v="1"/>
    <x v="11"/>
    <x v="0"/>
    <x v="0"/>
    <x v="0"/>
    <x v="0"/>
    <x v="7"/>
    <s v="2022-08-26"/>
    <x v="2"/>
    <n v="5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5048"/>
    <x v="0"/>
    <x v="0"/>
    <x v="0"/>
    <s v="03.03.10"/>
    <x v="0"/>
    <x v="0"/>
    <x v="0"/>
    <s v="Receitas Da Câmara"/>
    <s v="03.03.10"/>
    <s v="Receitas Da Câmara"/>
    <s v="03.03.10"/>
    <x v="44"/>
    <x v="0"/>
    <x v="5"/>
    <x v="4"/>
    <x v="0"/>
    <x v="0"/>
    <x v="0"/>
    <x v="0"/>
    <x v="7"/>
    <s v="2022-08-26"/>
    <x v="2"/>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
    <x v="5049"/>
    <x v="0"/>
    <x v="0"/>
    <x v="0"/>
    <s v="03.03.10"/>
    <x v="0"/>
    <x v="0"/>
    <x v="0"/>
    <s v="Receitas Da Câmara"/>
    <s v="03.03.10"/>
    <s v="Receitas Da Câmara"/>
    <s v="03.03.10"/>
    <x v="39"/>
    <x v="0"/>
    <x v="5"/>
    <x v="4"/>
    <x v="0"/>
    <x v="0"/>
    <x v="0"/>
    <x v="0"/>
    <x v="7"/>
    <s v="2022-08-26"/>
    <x v="2"/>
    <n v="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2740"/>
    <x v="5050"/>
    <x v="0"/>
    <x v="0"/>
    <x v="0"/>
    <s v="03.03.10"/>
    <x v="0"/>
    <x v="0"/>
    <x v="0"/>
    <s v="Receitas Da Câmara"/>
    <s v="03.03.10"/>
    <s v="Receitas Da Câmara"/>
    <s v="03.03.10"/>
    <x v="38"/>
    <x v="0"/>
    <x v="1"/>
    <x v="1"/>
    <x v="0"/>
    <x v="0"/>
    <x v="0"/>
    <x v="0"/>
    <x v="7"/>
    <s v="2022-08-29"/>
    <x v="2"/>
    <n v="1327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40"/>
    <x v="5051"/>
    <x v="0"/>
    <x v="0"/>
    <x v="0"/>
    <s v="03.03.10"/>
    <x v="0"/>
    <x v="0"/>
    <x v="0"/>
    <s v="Receitas Da Câmara"/>
    <s v="03.03.10"/>
    <s v="Receitas Da Câmara"/>
    <s v="03.03.10"/>
    <x v="37"/>
    <x v="0"/>
    <x v="5"/>
    <x v="4"/>
    <x v="0"/>
    <x v="0"/>
    <x v="0"/>
    <x v="0"/>
    <x v="7"/>
    <s v="2022-08-29"/>
    <x v="2"/>
    <n v="3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420"/>
    <x v="5052"/>
    <x v="0"/>
    <x v="0"/>
    <x v="0"/>
    <s v="03.03.10"/>
    <x v="0"/>
    <x v="0"/>
    <x v="0"/>
    <s v="Receitas Da Câmara"/>
    <s v="03.03.10"/>
    <s v="Receitas Da Câmara"/>
    <s v="03.03.10"/>
    <x v="51"/>
    <x v="0"/>
    <x v="5"/>
    <x v="4"/>
    <x v="0"/>
    <x v="0"/>
    <x v="0"/>
    <x v="0"/>
    <x v="7"/>
    <s v="2022-08-29"/>
    <x v="2"/>
    <n v="300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990"/>
    <x v="5053"/>
    <x v="0"/>
    <x v="0"/>
    <x v="0"/>
    <s v="03.03.10"/>
    <x v="0"/>
    <x v="0"/>
    <x v="0"/>
    <s v="Receitas Da Câmara"/>
    <s v="03.03.10"/>
    <s v="Receitas Da Câmara"/>
    <s v="03.03.10"/>
    <x v="48"/>
    <x v="0"/>
    <x v="5"/>
    <x v="4"/>
    <x v="0"/>
    <x v="0"/>
    <x v="0"/>
    <x v="0"/>
    <x v="7"/>
    <s v="2022-08-29"/>
    <x v="2"/>
    <n v="369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60"/>
    <x v="5054"/>
    <x v="0"/>
    <x v="0"/>
    <x v="0"/>
    <s v="03.03.10"/>
    <x v="0"/>
    <x v="0"/>
    <x v="0"/>
    <s v="Receitas Da Câmara"/>
    <s v="03.03.10"/>
    <s v="Receitas Da Câmara"/>
    <s v="03.03.10"/>
    <x v="34"/>
    <x v="0"/>
    <x v="5"/>
    <x v="4"/>
    <x v="0"/>
    <x v="0"/>
    <x v="0"/>
    <x v="0"/>
    <x v="7"/>
    <s v="2022-08-29"/>
    <x v="2"/>
    <n v="4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5055"/>
    <x v="0"/>
    <x v="0"/>
    <x v="0"/>
    <s v="03.03.10"/>
    <x v="0"/>
    <x v="0"/>
    <x v="0"/>
    <s v="Receitas Da Câmara"/>
    <s v="03.03.10"/>
    <s v="Receitas Da Câmara"/>
    <s v="03.03.10"/>
    <x v="36"/>
    <x v="0"/>
    <x v="5"/>
    <x v="4"/>
    <x v="0"/>
    <x v="0"/>
    <x v="0"/>
    <x v="0"/>
    <x v="7"/>
    <s v="2022-08-29"/>
    <x v="2"/>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20"/>
    <x v="5056"/>
    <x v="0"/>
    <x v="0"/>
    <x v="0"/>
    <s v="03.03.10"/>
    <x v="0"/>
    <x v="0"/>
    <x v="0"/>
    <s v="Receitas Da Câmara"/>
    <s v="03.03.10"/>
    <s v="Receitas Da Câmara"/>
    <s v="03.03.10"/>
    <x v="40"/>
    <x v="0"/>
    <x v="5"/>
    <x v="4"/>
    <x v="0"/>
    <x v="0"/>
    <x v="0"/>
    <x v="0"/>
    <x v="7"/>
    <s v="2022-08-29"/>
    <x v="2"/>
    <n v="5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
    <x v="5057"/>
    <x v="0"/>
    <x v="0"/>
    <x v="0"/>
    <s v="03.03.10"/>
    <x v="0"/>
    <x v="0"/>
    <x v="0"/>
    <s v="Receitas Da Câmara"/>
    <s v="03.03.10"/>
    <s v="Receitas Da Câmara"/>
    <s v="03.03.10"/>
    <x v="35"/>
    <x v="0"/>
    <x v="1"/>
    <x v="11"/>
    <x v="0"/>
    <x v="0"/>
    <x v="0"/>
    <x v="0"/>
    <x v="7"/>
    <s v="2022-08-29"/>
    <x v="2"/>
    <n v="1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5058"/>
    <x v="0"/>
    <x v="0"/>
    <x v="0"/>
    <s v="03.03.10"/>
    <x v="0"/>
    <x v="0"/>
    <x v="0"/>
    <s v="Receitas Da Câmara"/>
    <s v="03.03.10"/>
    <s v="Receitas Da Câmara"/>
    <s v="03.03.10"/>
    <x v="39"/>
    <x v="0"/>
    <x v="5"/>
    <x v="4"/>
    <x v="0"/>
    <x v="0"/>
    <x v="0"/>
    <x v="0"/>
    <x v="7"/>
    <s v="2022-08-29"/>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00"/>
    <x v="5059"/>
    <x v="0"/>
    <x v="0"/>
    <x v="0"/>
    <s v="03.03.10"/>
    <x v="0"/>
    <x v="0"/>
    <x v="0"/>
    <s v="Receitas Da Câmara"/>
    <s v="03.03.10"/>
    <s v="Receitas Da Câmara"/>
    <s v="03.03.10"/>
    <x v="44"/>
    <x v="0"/>
    <x v="5"/>
    <x v="4"/>
    <x v="0"/>
    <x v="0"/>
    <x v="0"/>
    <x v="0"/>
    <x v="7"/>
    <s v="2022-08-29"/>
    <x v="2"/>
    <n v="2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5060"/>
    <x v="0"/>
    <x v="0"/>
    <x v="0"/>
    <s v="03.03.10"/>
    <x v="0"/>
    <x v="0"/>
    <x v="0"/>
    <s v="Receitas Da Câmara"/>
    <s v="03.03.10"/>
    <s v="Receitas Da Câmara"/>
    <s v="03.03.10"/>
    <x v="41"/>
    <x v="0"/>
    <x v="5"/>
    <x v="4"/>
    <x v="0"/>
    <x v="0"/>
    <x v="0"/>
    <x v="0"/>
    <x v="7"/>
    <s v="2022-08-29"/>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5061"/>
    <x v="0"/>
    <x v="0"/>
    <x v="0"/>
    <s v="03.03.10"/>
    <x v="0"/>
    <x v="0"/>
    <x v="0"/>
    <s v="Receitas Da Câmara"/>
    <s v="03.03.10"/>
    <s v="Receitas Da Câmara"/>
    <s v="03.03.10"/>
    <x v="6"/>
    <x v="0"/>
    <x v="5"/>
    <x v="4"/>
    <x v="0"/>
    <x v="0"/>
    <x v="0"/>
    <x v="0"/>
    <x v="7"/>
    <s v="2022-08-31"/>
    <x v="2"/>
    <n v="7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19000"/>
    <x v="5062"/>
    <x v="0"/>
    <x v="0"/>
    <x v="0"/>
    <s v="03.03.10"/>
    <x v="0"/>
    <x v="0"/>
    <x v="0"/>
    <s v="Receitas Da Câmara"/>
    <s v="03.03.10"/>
    <s v="Receitas Da Câmara"/>
    <s v="03.03.10"/>
    <x v="45"/>
    <x v="0"/>
    <x v="1"/>
    <x v="1"/>
    <x v="0"/>
    <x v="0"/>
    <x v="0"/>
    <x v="0"/>
    <x v="7"/>
    <s v="2022-08-31"/>
    <x v="2"/>
    <n v="519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3246"/>
    <x v="5063"/>
    <x v="0"/>
    <x v="0"/>
    <x v="0"/>
    <s v="03.03.10"/>
    <x v="0"/>
    <x v="0"/>
    <x v="0"/>
    <s v="Receitas Da Câmara"/>
    <s v="03.03.10"/>
    <s v="Receitas Da Câmara"/>
    <s v="03.03.10"/>
    <x v="38"/>
    <x v="0"/>
    <x v="1"/>
    <x v="1"/>
    <x v="0"/>
    <x v="0"/>
    <x v="0"/>
    <x v="0"/>
    <x v="7"/>
    <s v="2022-08-31"/>
    <x v="2"/>
    <n v="8324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400"/>
    <x v="5064"/>
    <x v="0"/>
    <x v="0"/>
    <x v="0"/>
    <s v="03.03.10"/>
    <x v="0"/>
    <x v="0"/>
    <x v="0"/>
    <s v="Receitas Da Câmara"/>
    <s v="03.03.10"/>
    <s v="Receitas Da Câmara"/>
    <s v="03.03.10"/>
    <x v="35"/>
    <x v="0"/>
    <x v="1"/>
    <x v="11"/>
    <x v="0"/>
    <x v="0"/>
    <x v="0"/>
    <x v="0"/>
    <x v="7"/>
    <s v="2022-08-31"/>
    <x v="2"/>
    <n v="9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900"/>
    <x v="5065"/>
    <x v="0"/>
    <x v="0"/>
    <x v="0"/>
    <s v="03.03.10"/>
    <x v="0"/>
    <x v="0"/>
    <x v="0"/>
    <s v="Receitas Da Câmara"/>
    <s v="03.03.10"/>
    <s v="Receitas Da Câmara"/>
    <s v="03.03.10"/>
    <x v="41"/>
    <x v="0"/>
    <x v="5"/>
    <x v="4"/>
    <x v="0"/>
    <x v="0"/>
    <x v="0"/>
    <x v="0"/>
    <x v="7"/>
    <s v="2022-08-31"/>
    <x v="2"/>
    <n v="45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20"/>
    <x v="5066"/>
    <x v="0"/>
    <x v="0"/>
    <x v="0"/>
    <s v="03.03.10"/>
    <x v="0"/>
    <x v="0"/>
    <x v="0"/>
    <s v="Receitas Da Câmara"/>
    <s v="03.03.10"/>
    <s v="Receitas Da Câmara"/>
    <s v="03.03.10"/>
    <x v="48"/>
    <x v="0"/>
    <x v="5"/>
    <x v="4"/>
    <x v="0"/>
    <x v="0"/>
    <x v="0"/>
    <x v="0"/>
    <x v="7"/>
    <s v="2022-08-31"/>
    <x v="2"/>
    <n v="350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90"/>
    <x v="5067"/>
    <x v="0"/>
    <x v="0"/>
    <x v="0"/>
    <s v="03.03.10"/>
    <x v="0"/>
    <x v="0"/>
    <x v="0"/>
    <s v="Receitas Da Câmara"/>
    <s v="03.03.10"/>
    <s v="Receitas Da Câmara"/>
    <s v="03.03.10"/>
    <x v="34"/>
    <x v="0"/>
    <x v="5"/>
    <x v="4"/>
    <x v="0"/>
    <x v="0"/>
    <x v="0"/>
    <x v="0"/>
    <x v="7"/>
    <s v="2022-08-31"/>
    <x v="2"/>
    <n v="27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5068"/>
    <x v="0"/>
    <x v="0"/>
    <x v="0"/>
    <s v="03.03.10"/>
    <x v="0"/>
    <x v="0"/>
    <x v="0"/>
    <s v="Receitas Da Câmara"/>
    <s v="03.03.10"/>
    <s v="Receitas Da Câmara"/>
    <s v="03.03.10"/>
    <x v="37"/>
    <x v="0"/>
    <x v="5"/>
    <x v="4"/>
    <x v="0"/>
    <x v="0"/>
    <x v="0"/>
    <x v="0"/>
    <x v="7"/>
    <s v="2022-08-31"/>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5069"/>
    <x v="0"/>
    <x v="0"/>
    <x v="0"/>
    <s v="03.03.10"/>
    <x v="0"/>
    <x v="0"/>
    <x v="0"/>
    <s v="Receitas Da Câmara"/>
    <s v="03.03.10"/>
    <s v="Receitas Da Câmara"/>
    <s v="03.03.10"/>
    <x v="39"/>
    <x v="0"/>
    <x v="5"/>
    <x v="4"/>
    <x v="0"/>
    <x v="0"/>
    <x v="0"/>
    <x v="0"/>
    <x v="7"/>
    <s v="2022-08-31"/>
    <x v="2"/>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
    <x v="5070"/>
    <x v="0"/>
    <x v="0"/>
    <x v="0"/>
    <s v="03.03.10"/>
    <x v="0"/>
    <x v="0"/>
    <x v="0"/>
    <s v="Receitas Da Câmara"/>
    <s v="03.03.10"/>
    <s v="Receitas Da Câmara"/>
    <s v="03.03.10"/>
    <x v="36"/>
    <x v="0"/>
    <x v="5"/>
    <x v="4"/>
    <x v="0"/>
    <x v="0"/>
    <x v="0"/>
    <x v="0"/>
    <x v="7"/>
    <s v="2022-08-31"/>
    <x v="2"/>
    <n v="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5071"/>
    <x v="0"/>
    <x v="0"/>
    <x v="0"/>
    <s v="03.03.10"/>
    <x v="0"/>
    <x v="0"/>
    <x v="0"/>
    <s v="Receitas Da Câmara"/>
    <s v="03.03.10"/>
    <s v="Receitas Da Câmara"/>
    <s v="03.03.10"/>
    <x v="51"/>
    <x v="0"/>
    <x v="5"/>
    <x v="4"/>
    <x v="0"/>
    <x v="0"/>
    <x v="0"/>
    <x v="0"/>
    <x v="7"/>
    <s v="2022-08-31"/>
    <x v="2"/>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60"/>
    <x v="5072"/>
    <x v="0"/>
    <x v="0"/>
    <x v="0"/>
    <s v="03.03.10"/>
    <x v="0"/>
    <x v="0"/>
    <x v="0"/>
    <s v="Receitas Da Câmara"/>
    <s v="03.03.10"/>
    <s v="Receitas Da Câmara"/>
    <s v="03.03.10"/>
    <x v="40"/>
    <x v="0"/>
    <x v="5"/>
    <x v="4"/>
    <x v="0"/>
    <x v="0"/>
    <x v="0"/>
    <x v="0"/>
    <x v="7"/>
    <s v="2022-08-31"/>
    <x v="2"/>
    <n v="4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500"/>
    <x v="5073"/>
    <x v="0"/>
    <x v="1"/>
    <x v="0"/>
    <s v="01.25.04.22"/>
    <x v="11"/>
    <x v="4"/>
    <x v="4"/>
    <s v="Cultura"/>
    <s v="01.25.04"/>
    <s v="Cultura"/>
    <s v="01.25.04"/>
    <x v="4"/>
    <x v="0"/>
    <x v="3"/>
    <x v="2"/>
    <x v="0"/>
    <x v="1"/>
    <x v="2"/>
    <x v="0"/>
    <x v="8"/>
    <s v="2022-09-21"/>
    <x v="2"/>
    <n v="62500"/>
    <x v="0"/>
    <m/>
    <x v="0"/>
    <m/>
    <x v="279"/>
    <n v="10047937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Jumbo sociedade unipessoal, para pagamento de almoços de ferias que será realizado nos dias 23, 24 e 25 de mês de sentembro, conforme justificativo em anexo. "/>
  </r>
  <r>
    <x v="1"/>
    <n v="0"/>
    <n v="0"/>
    <n v="0"/>
    <n v="524500"/>
    <x v="5074"/>
    <x v="0"/>
    <x v="1"/>
    <x v="0"/>
    <s v="01.27.04.10"/>
    <x v="4"/>
    <x v="2"/>
    <x v="2"/>
    <s v="Infra-Estruturas e Transportes"/>
    <s v="01.27.04"/>
    <s v="Infra-Estruturas e Transportes"/>
    <s v="01.27.04"/>
    <x v="4"/>
    <x v="0"/>
    <x v="3"/>
    <x v="2"/>
    <x v="0"/>
    <x v="1"/>
    <x v="2"/>
    <x v="0"/>
    <x v="8"/>
    <s v="2022-09-21"/>
    <x v="2"/>
    <n v="5245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o Faimo referente ao mês de Julho 2022, conforme anexo."/>
  </r>
  <r>
    <x v="1"/>
    <n v="0"/>
    <n v="0"/>
    <n v="0"/>
    <n v="2300"/>
    <x v="5075"/>
    <x v="0"/>
    <x v="1"/>
    <x v="0"/>
    <s v="03.16.15"/>
    <x v="6"/>
    <x v="0"/>
    <x v="5"/>
    <s v="Direção Financeira"/>
    <s v="03.16.15"/>
    <s v="Direção Financeira"/>
    <s v="03.16.15"/>
    <x v="20"/>
    <x v="0"/>
    <x v="1"/>
    <x v="5"/>
    <x v="0"/>
    <x v="0"/>
    <x v="2"/>
    <x v="0"/>
    <x v="8"/>
    <s v="2022-09-22"/>
    <x v="2"/>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setembro 2022, conforme contrato em anexo. "/>
  </r>
  <r>
    <x v="1"/>
    <n v="0"/>
    <n v="0"/>
    <n v="0"/>
    <n v="13030"/>
    <x v="5075"/>
    <x v="0"/>
    <x v="1"/>
    <x v="0"/>
    <s v="03.16.15"/>
    <x v="6"/>
    <x v="0"/>
    <x v="5"/>
    <s v="Direção Financeira"/>
    <s v="03.16.15"/>
    <s v="Direção Financeira"/>
    <s v="03.16.15"/>
    <x v="20"/>
    <x v="0"/>
    <x v="1"/>
    <x v="5"/>
    <x v="0"/>
    <x v="0"/>
    <x v="2"/>
    <x v="0"/>
    <x v="8"/>
    <s v="2022-09-22"/>
    <x v="2"/>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setembro 2022, conforme contrato em anexo. "/>
  </r>
  <r>
    <x v="1"/>
    <n v="0"/>
    <n v="0"/>
    <n v="0"/>
    <n v="1800"/>
    <x v="5076"/>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20000"/>
    <x v="5077"/>
    <x v="0"/>
    <x v="1"/>
    <x v="0"/>
    <s v="03.16.15"/>
    <x v="6"/>
    <x v="0"/>
    <x v="5"/>
    <s v="Direção Financeira"/>
    <s v="03.16.15"/>
    <s v="Direção Financeira"/>
    <s v="03.16.15"/>
    <x v="59"/>
    <x v="0"/>
    <x v="1"/>
    <x v="1"/>
    <x v="0"/>
    <x v="0"/>
    <x v="2"/>
    <x v="0"/>
    <x v="7"/>
    <s v="2022-08-30"/>
    <x v="2"/>
    <n v="20000"/>
    <x v="0"/>
    <m/>
    <x v="0"/>
    <m/>
    <x v="0"/>
    <n v="100474914"/>
    <x v="0"/>
    <x v="0"/>
    <s v="Direção Financeira"/>
    <s v="ORI"/>
    <x v="0"/>
    <m/>
    <x v="0"/>
    <x v="0"/>
    <x v="0"/>
    <x v="0"/>
    <x v="0"/>
    <x v="0"/>
    <x v="0"/>
    <x v="0"/>
    <x v="0"/>
    <x v="0"/>
    <x v="0"/>
    <s v="Direção Financeira"/>
    <x v="0"/>
    <x v="0"/>
    <x v="0"/>
    <x v="0"/>
    <x v="0"/>
    <x v="0"/>
    <x v="0"/>
    <s v="099999"/>
    <x v="0"/>
    <x v="0"/>
    <x v="0"/>
    <x v="0"/>
    <s v="Pagamento de juros CC 6424736940001, CONFORME EXTRATO EM ANEXO."/>
  </r>
  <r>
    <x v="1"/>
    <n v="0"/>
    <n v="0"/>
    <n v="0"/>
    <n v="1800"/>
    <x v="5078"/>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6000"/>
    <x v="5079"/>
    <x v="0"/>
    <x v="1"/>
    <x v="0"/>
    <s v="01.25.04.22"/>
    <x v="11"/>
    <x v="4"/>
    <x v="4"/>
    <s v="Cultura"/>
    <s v="01.25.04"/>
    <s v="Cultura"/>
    <s v="01.25.04"/>
    <x v="4"/>
    <x v="0"/>
    <x v="3"/>
    <x v="2"/>
    <x v="0"/>
    <x v="1"/>
    <x v="2"/>
    <x v="0"/>
    <x v="9"/>
    <s v="2022-10-07"/>
    <x v="3"/>
    <n v="6000"/>
    <x v="0"/>
    <m/>
    <x v="0"/>
    <m/>
    <x v="567"/>
    <n v="100479397"/>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Sr. Andreia Sofia Semedo,com refeição servidas aos técnicos na montagem do som e palco no âmbito do festival realizado nas comemorações do dia município, conforme anexo"/>
  </r>
  <r>
    <x v="1"/>
    <n v="0"/>
    <n v="0"/>
    <n v="0"/>
    <n v="2300"/>
    <x v="5080"/>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5081"/>
    <x v="0"/>
    <x v="0"/>
    <x v="0"/>
    <s v="80.02.01"/>
    <x v="3"/>
    <x v="3"/>
    <x v="3"/>
    <s v="Retenções Iur"/>
    <s v="80.02.01"/>
    <s v="Retenções Iur"/>
    <s v="80.02.01"/>
    <x v="3"/>
    <x v="0"/>
    <x v="2"/>
    <x v="1"/>
    <x v="1"/>
    <x v="2"/>
    <x v="0"/>
    <x v="0"/>
    <x v="9"/>
    <s v="2022-10-25"/>
    <x v="3"/>
    <n v="4995"/>
    <x v="0"/>
    <m/>
    <x v="0"/>
    <m/>
    <x v="3"/>
    <n v="100474696"/>
    <x v="0"/>
    <x v="0"/>
    <s v="Retenções Iur"/>
    <s v="ORI"/>
    <x v="0"/>
    <s v="RIUR"/>
    <x v="0"/>
    <x v="0"/>
    <x v="0"/>
    <x v="0"/>
    <x v="0"/>
    <x v="0"/>
    <x v="0"/>
    <x v="0"/>
    <x v="0"/>
    <x v="0"/>
    <x v="0"/>
    <s v="Retenções Iur"/>
    <x v="0"/>
    <x v="0"/>
    <x v="0"/>
    <x v="0"/>
    <x v="2"/>
    <x v="0"/>
    <x v="0"/>
    <s v="000000"/>
    <x v="0"/>
    <x v="1"/>
    <x v="0"/>
    <x v="0"/>
    <s v="RETENCAO OT"/>
  </r>
  <r>
    <x v="1"/>
    <n v="0"/>
    <n v="0"/>
    <n v="0"/>
    <n v="2300"/>
    <x v="5082"/>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083"/>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084"/>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085"/>
    <x v="0"/>
    <x v="0"/>
    <x v="0"/>
    <s v="80.02.10.26"/>
    <x v="21"/>
    <x v="3"/>
    <x v="3"/>
    <s v="Outros"/>
    <s v="80.02.10"/>
    <s v="Outros"/>
    <s v="80.02.10"/>
    <x v="31"/>
    <x v="0"/>
    <x v="2"/>
    <x v="10"/>
    <x v="1"/>
    <x v="2"/>
    <x v="0"/>
    <x v="0"/>
    <x v="9"/>
    <s v="2022-10-2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5086"/>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087"/>
    <x v="0"/>
    <x v="0"/>
    <x v="0"/>
    <s v="80.02.10.26"/>
    <x v="21"/>
    <x v="3"/>
    <x v="3"/>
    <s v="Outros"/>
    <s v="80.02.10"/>
    <s v="Outros"/>
    <s v="80.02.10"/>
    <x v="31"/>
    <x v="0"/>
    <x v="2"/>
    <x v="10"/>
    <x v="1"/>
    <x v="2"/>
    <x v="0"/>
    <x v="0"/>
    <x v="9"/>
    <s v="2022-10-2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5088"/>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089"/>
    <x v="0"/>
    <x v="0"/>
    <x v="0"/>
    <s v="80.02.10.26"/>
    <x v="21"/>
    <x v="3"/>
    <x v="3"/>
    <s v="Outros"/>
    <s v="80.02.10"/>
    <s v="Outros"/>
    <s v="80.02.10"/>
    <x v="31"/>
    <x v="0"/>
    <x v="2"/>
    <x v="10"/>
    <x v="1"/>
    <x v="2"/>
    <x v="0"/>
    <x v="0"/>
    <x v="9"/>
    <s v="2022-10-2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5090"/>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091"/>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dezembro 2022, conforme contrato anexo. "/>
  </r>
  <r>
    <x v="1"/>
    <n v="0"/>
    <n v="0"/>
    <n v="0"/>
    <n v="13856"/>
    <x v="5092"/>
    <x v="0"/>
    <x v="1"/>
    <x v="0"/>
    <s v="03.16.15"/>
    <x v="6"/>
    <x v="0"/>
    <x v="5"/>
    <s v="Direção Financeira"/>
    <s v="03.16.15"/>
    <s v="Direção Financeira"/>
    <s v="03.16.15"/>
    <x v="75"/>
    <x v="0"/>
    <x v="3"/>
    <x v="17"/>
    <x v="0"/>
    <x v="0"/>
    <x v="2"/>
    <x v="0"/>
    <x v="10"/>
    <s v="2022-11-10"/>
    <x v="3"/>
    <n v="13856"/>
    <x v="0"/>
    <m/>
    <x v="0"/>
    <m/>
    <x v="223"/>
    <n v="100394431"/>
    <x v="0"/>
    <x v="0"/>
    <s v="Direção Financeira"/>
    <s v="ORI"/>
    <x v="0"/>
    <m/>
    <x v="0"/>
    <x v="0"/>
    <x v="0"/>
    <x v="0"/>
    <x v="0"/>
    <x v="0"/>
    <x v="0"/>
    <x v="0"/>
    <x v="0"/>
    <x v="0"/>
    <x v="0"/>
    <s v="Direção Financeira"/>
    <x v="0"/>
    <x v="0"/>
    <x v="0"/>
    <x v="0"/>
    <x v="0"/>
    <x v="0"/>
    <x v="0"/>
    <s v="000000"/>
    <x v="0"/>
    <x v="0"/>
    <x v="0"/>
    <x v="0"/>
    <s v="Pagamento a favor de Garantia Seguros, pelo seguro de automóvel St-59-UR, conforme anexo"/>
  </r>
  <r>
    <x v="1"/>
    <n v="0"/>
    <n v="0"/>
    <n v="0"/>
    <n v="500000"/>
    <x v="5093"/>
    <x v="0"/>
    <x v="0"/>
    <x v="0"/>
    <s v="03.03.10"/>
    <x v="0"/>
    <x v="0"/>
    <x v="0"/>
    <s v="Receitas Da Câmara"/>
    <s v="03.03.10"/>
    <s v="Receitas Da Câmara"/>
    <s v="03.03.10"/>
    <x v="81"/>
    <x v="0"/>
    <x v="0"/>
    <x v="19"/>
    <x v="0"/>
    <x v="0"/>
    <x v="0"/>
    <x v="0"/>
    <x v="9"/>
    <s v="2022-10-03"/>
    <x v="3"/>
    <n v="500000"/>
    <x v="0"/>
    <m/>
    <x v="0"/>
    <m/>
    <x v="0"/>
    <n v="100474914"/>
    <x v="0"/>
    <x v="0"/>
    <s v="Receitas Da Câmara"/>
    <s v="EXT"/>
    <x v="0"/>
    <s v="RDC"/>
    <x v="0"/>
    <x v="0"/>
    <x v="0"/>
    <x v="0"/>
    <x v="0"/>
    <x v="0"/>
    <x v="0"/>
    <x v="0"/>
    <x v="0"/>
    <x v="0"/>
    <x v="0"/>
    <s v="Receitas Da Câmara"/>
    <x v="0"/>
    <x v="0"/>
    <x v="0"/>
    <x v="0"/>
    <x v="0"/>
    <x v="0"/>
    <x v="0"/>
    <s v="000000"/>
    <x v="0"/>
    <x v="0"/>
    <x v="0"/>
    <x v="0"/>
    <s v="Transferência P/O CV Telecom, conforme anexo."/>
  </r>
  <r>
    <x v="1"/>
    <n v="0"/>
    <n v="0"/>
    <n v="0"/>
    <n v="46783"/>
    <x v="5094"/>
    <x v="0"/>
    <x v="1"/>
    <x v="0"/>
    <s v="01.25.01.10"/>
    <x v="25"/>
    <x v="4"/>
    <x v="4"/>
    <s v="Educação"/>
    <s v="01.25.01"/>
    <s v="Educação"/>
    <s v="01.25.01"/>
    <x v="4"/>
    <x v="0"/>
    <x v="3"/>
    <x v="2"/>
    <x v="0"/>
    <x v="1"/>
    <x v="2"/>
    <x v="0"/>
    <x v="10"/>
    <s v="2022-11-17"/>
    <x v="3"/>
    <n v="46783"/>
    <x v="0"/>
    <m/>
    <x v="0"/>
    <m/>
    <x v="5"/>
    <n v="100476920"/>
    <x v="0"/>
    <x v="0"/>
    <s v="Transporte escolar"/>
    <s v="ORI"/>
    <x v="0"/>
    <m/>
    <x v="0"/>
    <x v="0"/>
    <x v="0"/>
    <x v="0"/>
    <x v="0"/>
    <x v="0"/>
    <x v="0"/>
    <x v="1"/>
    <x v="0"/>
    <x v="0"/>
    <x v="0"/>
    <s v="Transporte escolar"/>
    <x v="0"/>
    <x v="0"/>
    <x v="0"/>
    <x v="0"/>
    <x v="1"/>
    <x v="0"/>
    <x v="0"/>
    <s v="000000"/>
    <x v="0"/>
    <x v="0"/>
    <x v="0"/>
    <x v="0"/>
    <s v="Pagamento favor de Felisberto Carvalho, pelo fornecimento de 268,09 Lts de Combustível destinada a Viaturas do Transporte Escolar no Município, conforme proposta em anexo.   "/>
  </r>
  <r>
    <x v="1"/>
    <n v="0"/>
    <n v="0"/>
    <n v="0"/>
    <n v="3373"/>
    <x v="5095"/>
    <x v="0"/>
    <x v="1"/>
    <x v="0"/>
    <s v="03.16.15"/>
    <x v="6"/>
    <x v="0"/>
    <x v="5"/>
    <s v="Direção Financeira"/>
    <s v="03.16.15"/>
    <s v="Direção Financeira"/>
    <s v="03.16.15"/>
    <x v="20"/>
    <x v="0"/>
    <x v="1"/>
    <x v="5"/>
    <x v="0"/>
    <x v="0"/>
    <x v="2"/>
    <x v="0"/>
    <x v="10"/>
    <s v="2022-11-23"/>
    <x v="3"/>
    <n v="3373"/>
    <x v="0"/>
    <m/>
    <x v="0"/>
    <m/>
    <x v="3"/>
    <n v="100474696"/>
    <x v="0"/>
    <x v="1"/>
    <s v="Direção Financeira"/>
    <s v="ORI"/>
    <x v="0"/>
    <m/>
    <x v="0"/>
    <x v="0"/>
    <x v="0"/>
    <x v="0"/>
    <x v="0"/>
    <x v="0"/>
    <x v="0"/>
    <x v="0"/>
    <x v="0"/>
    <x v="0"/>
    <x v="0"/>
    <s v="Direção Financeira"/>
    <x v="0"/>
    <x v="0"/>
    <x v="0"/>
    <x v="0"/>
    <x v="0"/>
    <x v="0"/>
    <x v="0"/>
    <s v="000000"/>
    <x v="0"/>
    <x v="0"/>
    <x v="1"/>
    <x v="0"/>
    <s v="Pagamento a favor da Srª. Cesaltina Tavares da Veiga, pela prestação de serviço como monitora de infância, referente á 14 dias de trabalhos do mês de outubro e novembro 2022, conforme contrato em anexo."/>
  </r>
  <r>
    <x v="1"/>
    <n v="0"/>
    <n v="0"/>
    <n v="0"/>
    <n v="19111"/>
    <x v="5095"/>
    <x v="0"/>
    <x v="1"/>
    <x v="0"/>
    <s v="03.16.15"/>
    <x v="6"/>
    <x v="0"/>
    <x v="5"/>
    <s v="Direção Financeira"/>
    <s v="03.16.15"/>
    <s v="Direção Financeira"/>
    <s v="03.16.15"/>
    <x v="20"/>
    <x v="0"/>
    <x v="1"/>
    <x v="5"/>
    <x v="0"/>
    <x v="0"/>
    <x v="2"/>
    <x v="0"/>
    <x v="10"/>
    <s v="2022-11-23"/>
    <x v="3"/>
    <n v="19111"/>
    <x v="0"/>
    <m/>
    <x v="0"/>
    <m/>
    <x v="568"/>
    <n v="100479422"/>
    <x v="0"/>
    <x v="0"/>
    <s v="Direção Financeira"/>
    <s v="ORI"/>
    <x v="0"/>
    <m/>
    <x v="0"/>
    <x v="0"/>
    <x v="0"/>
    <x v="0"/>
    <x v="0"/>
    <x v="0"/>
    <x v="0"/>
    <x v="0"/>
    <x v="0"/>
    <x v="0"/>
    <x v="0"/>
    <s v="Direção Financeira"/>
    <x v="0"/>
    <x v="0"/>
    <x v="0"/>
    <x v="0"/>
    <x v="0"/>
    <x v="0"/>
    <x v="0"/>
    <s v="000000"/>
    <x v="0"/>
    <x v="0"/>
    <x v="0"/>
    <x v="0"/>
    <s v="Pagamento a favor da Srª. Cesaltina Tavares da Veiga, pela prestação de serviço como monitora de infância, referente á 14 dias de trabalhos do mês de outubro e novembro 2022, conforme contrato em anexo."/>
  </r>
  <r>
    <x v="1"/>
    <n v="0"/>
    <n v="0"/>
    <n v="0"/>
    <n v="380"/>
    <x v="5096"/>
    <x v="0"/>
    <x v="0"/>
    <x v="0"/>
    <s v="03.03.10"/>
    <x v="0"/>
    <x v="0"/>
    <x v="0"/>
    <s v="Receitas Da Câmara"/>
    <s v="03.03.10"/>
    <s v="Receitas Da Câmara"/>
    <s v="03.03.10"/>
    <x v="36"/>
    <x v="0"/>
    <x v="5"/>
    <x v="4"/>
    <x v="0"/>
    <x v="0"/>
    <x v="0"/>
    <x v="0"/>
    <x v="10"/>
    <s v="2022-11-28"/>
    <x v="3"/>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40"/>
    <x v="5097"/>
    <x v="0"/>
    <x v="0"/>
    <x v="0"/>
    <s v="03.03.10"/>
    <x v="0"/>
    <x v="0"/>
    <x v="0"/>
    <s v="Receitas Da Câmara"/>
    <s v="03.03.10"/>
    <s v="Receitas Da Câmara"/>
    <s v="03.03.10"/>
    <x v="37"/>
    <x v="0"/>
    <x v="5"/>
    <x v="4"/>
    <x v="0"/>
    <x v="0"/>
    <x v="0"/>
    <x v="0"/>
    <x v="10"/>
    <s v="2022-11-28"/>
    <x v="3"/>
    <n v="604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5000"/>
    <x v="5098"/>
    <x v="0"/>
    <x v="0"/>
    <x v="0"/>
    <s v="03.03.10"/>
    <x v="0"/>
    <x v="0"/>
    <x v="0"/>
    <s v="Receitas Da Câmara"/>
    <s v="03.03.10"/>
    <s v="Receitas Da Câmara"/>
    <s v="03.03.10"/>
    <x v="45"/>
    <x v="0"/>
    <x v="1"/>
    <x v="1"/>
    <x v="0"/>
    <x v="0"/>
    <x v="0"/>
    <x v="0"/>
    <x v="10"/>
    <s v="2022-11-28"/>
    <x v="3"/>
    <n v="7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5099"/>
    <x v="0"/>
    <x v="0"/>
    <x v="0"/>
    <s v="03.03.10"/>
    <x v="0"/>
    <x v="0"/>
    <x v="0"/>
    <s v="Receitas Da Câmara"/>
    <s v="03.03.10"/>
    <s v="Receitas Da Câmara"/>
    <s v="03.03.10"/>
    <x v="52"/>
    <x v="0"/>
    <x v="5"/>
    <x v="4"/>
    <x v="0"/>
    <x v="0"/>
    <x v="0"/>
    <x v="0"/>
    <x v="10"/>
    <s v="2022-11-28"/>
    <x v="3"/>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0"/>
    <x v="5100"/>
    <x v="0"/>
    <x v="0"/>
    <x v="0"/>
    <s v="03.03.10"/>
    <x v="0"/>
    <x v="0"/>
    <x v="0"/>
    <s v="Receitas Da Câmara"/>
    <s v="03.03.10"/>
    <s v="Receitas Da Câmara"/>
    <s v="03.03.10"/>
    <x v="41"/>
    <x v="0"/>
    <x v="5"/>
    <x v="4"/>
    <x v="0"/>
    <x v="0"/>
    <x v="0"/>
    <x v="0"/>
    <x v="10"/>
    <s v="2022-11-28"/>
    <x v="3"/>
    <n v="5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0"/>
    <x v="5101"/>
    <x v="0"/>
    <x v="0"/>
    <x v="0"/>
    <s v="03.03.10"/>
    <x v="0"/>
    <x v="0"/>
    <x v="0"/>
    <s v="Receitas Da Câmara"/>
    <s v="03.03.10"/>
    <s v="Receitas Da Câmara"/>
    <s v="03.03.10"/>
    <x v="35"/>
    <x v="0"/>
    <x v="1"/>
    <x v="11"/>
    <x v="0"/>
    <x v="0"/>
    <x v="0"/>
    <x v="0"/>
    <x v="10"/>
    <s v="2022-11-28"/>
    <x v="3"/>
    <n v="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120"/>
    <x v="5102"/>
    <x v="0"/>
    <x v="0"/>
    <x v="0"/>
    <s v="03.03.10"/>
    <x v="0"/>
    <x v="0"/>
    <x v="0"/>
    <s v="Receitas Da Câmara"/>
    <s v="03.03.10"/>
    <s v="Receitas Da Câmara"/>
    <s v="03.03.10"/>
    <x v="44"/>
    <x v="0"/>
    <x v="5"/>
    <x v="4"/>
    <x v="0"/>
    <x v="0"/>
    <x v="0"/>
    <x v="0"/>
    <x v="10"/>
    <s v="2022-11-28"/>
    <x v="3"/>
    <n v="27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53"/>
    <x v="5103"/>
    <x v="0"/>
    <x v="0"/>
    <x v="0"/>
    <s v="03.03.10"/>
    <x v="0"/>
    <x v="0"/>
    <x v="0"/>
    <s v="Receitas Da Câmara"/>
    <s v="03.03.10"/>
    <s v="Receitas Da Câmara"/>
    <s v="03.03.10"/>
    <x v="40"/>
    <x v="0"/>
    <x v="5"/>
    <x v="4"/>
    <x v="0"/>
    <x v="0"/>
    <x v="0"/>
    <x v="0"/>
    <x v="10"/>
    <s v="2022-11-28"/>
    <x v="3"/>
    <n v="55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5104"/>
    <x v="0"/>
    <x v="0"/>
    <x v="0"/>
    <s v="03.03.10"/>
    <x v="0"/>
    <x v="0"/>
    <x v="0"/>
    <s v="Receitas Da Câmara"/>
    <s v="03.03.10"/>
    <s v="Receitas Da Câmara"/>
    <s v="03.03.10"/>
    <x v="6"/>
    <x v="0"/>
    <x v="5"/>
    <x v="4"/>
    <x v="0"/>
    <x v="0"/>
    <x v="0"/>
    <x v="0"/>
    <x v="10"/>
    <s v="2022-11-28"/>
    <x v="3"/>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5105"/>
    <x v="0"/>
    <x v="0"/>
    <x v="0"/>
    <s v="03.03.10"/>
    <x v="0"/>
    <x v="0"/>
    <x v="0"/>
    <s v="Receitas Da Câmara"/>
    <s v="03.03.10"/>
    <s v="Receitas Da Câmara"/>
    <s v="03.03.10"/>
    <x v="42"/>
    <x v="0"/>
    <x v="5"/>
    <x v="12"/>
    <x v="0"/>
    <x v="0"/>
    <x v="0"/>
    <x v="0"/>
    <x v="10"/>
    <s v="2022-11-28"/>
    <x v="3"/>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810"/>
    <x v="5106"/>
    <x v="0"/>
    <x v="0"/>
    <x v="0"/>
    <s v="03.03.10"/>
    <x v="0"/>
    <x v="0"/>
    <x v="0"/>
    <s v="Receitas Da Câmara"/>
    <s v="03.03.10"/>
    <s v="Receitas Da Câmara"/>
    <s v="03.03.10"/>
    <x v="34"/>
    <x v="0"/>
    <x v="5"/>
    <x v="4"/>
    <x v="0"/>
    <x v="0"/>
    <x v="0"/>
    <x v="0"/>
    <x v="10"/>
    <s v="2022-11-28"/>
    <x v="3"/>
    <n v="158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73"/>
    <x v="5107"/>
    <x v="0"/>
    <x v="0"/>
    <x v="0"/>
    <s v="03.03.10"/>
    <x v="0"/>
    <x v="0"/>
    <x v="0"/>
    <s v="Receitas Da Câmara"/>
    <s v="03.03.10"/>
    <s v="Receitas Da Câmara"/>
    <s v="03.03.10"/>
    <x v="38"/>
    <x v="0"/>
    <x v="1"/>
    <x v="1"/>
    <x v="0"/>
    <x v="0"/>
    <x v="0"/>
    <x v="0"/>
    <x v="10"/>
    <s v="2022-11-28"/>
    <x v="3"/>
    <n v="797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75"/>
    <x v="5108"/>
    <x v="0"/>
    <x v="0"/>
    <x v="0"/>
    <s v="03.03.10"/>
    <x v="0"/>
    <x v="0"/>
    <x v="0"/>
    <s v="Receitas Da Câmara"/>
    <s v="03.03.10"/>
    <s v="Receitas Da Câmara"/>
    <s v="03.03.10"/>
    <x v="46"/>
    <x v="0"/>
    <x v="5"/>
    <x v="4"/>
    <x v="0"/>
    <x v="0"/>
    <x v="0"/>
    <x v="0"/>
    <x v="10"/>
    <s v="2022-11-28"/>
    <x v="3"/>
    <n v="1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5"/>
    <x v="5109"/>
    <x v="0"/>
    <x v="0"/>
    <x v="0"/>
    <s v="03.03.10"/>
    <x v="0"/>
    <x v="0"/>
    <x v="0"/>
    <s v="Receitas Da Câmara"/>
    <s v="03.03.10"/>
    <s v="Receitas Da Câmara"/>
    <s v="03.03.10"/>
    <x v="39"/>
    <x v="0"/>
    <x v="5"/>
    <x v="4"/>
    <x v="0"/>
    <x v="0"/>
    <x v="0"/>
    <x v="0"/>
    <x v="10"/>
    <s v="2022-11-28"/>
    <x v="3"/>
    <n v="90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5110"/>
    <x v="0"/>
    <x v="0"/>
    <x v="0"/>
    <s v="03.03.10"/>
    <x v="0"/>
    <x v="0"/>
    <x v="0"/>
    <s v="Receitas Da Câmara"/>
    <s v="03.03.10"/>
    <s v="Receitas Da Câmara"/>
    <s v="03.03.10"/>
    <x v="48"/>
    <x v="0"/>
    <x v="5"/>
    <x v="4"/>
    <x v="0"/>
    <x v="0"/>
    <x v="0"/>
    <x v="0"/>
    <x v="10"/>
    <s v="2022-11-28"/>
    <x v="3"/>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750"/>
    <x v="5111"/>
    <x v="0"/>
    <x v="0"/>
    <x v="0"/>
    <s v="03.03.10"/>
    <x v="0"/>
    <x v="0"/>
    <x v="0"/>
    <s v="Receitas Da Câmara"/>
    <s v="03.03.10"/>
    <s v="Receitas Da Câmara"/>
    <s v="03.03.10"/>
    <x v="56"/>
    <x v="0"/>
    <x v="0"/>
    <x v="0"/>
    <x v="0"/>
    <x v="0"/>
    <x v="0"/>
    <x v="0"/>
    <x v="10"/>
    <s v="2022-11-03"/>
    <x v="3"/>
    <n v="43750"/>
    <x v="0"/>
    <m/>
    <x v="0"/>
    <m/>
    <x v="0"/>
    <n v="100474914"/>
    <x v="0"/>
    <x v="0"/>
    <s v="Receitas Da Câmara"/>
    <s v="EXT"/>
    <x v="0"/>
    <s v="RDC"/>
    <x v="0"/>
    <x v="0"/>
    <x v="0"/>
    <x v="0"/>
    <x v="0"/>
    <x v="0"/>
    <x v="0"/>
    <x v="0"/>
    <x v="0"/>
    <x v="0"/>
    <x v="0"/>
    <s v="Receitas Da Câmara"/>
    <x v="0"/>
    <x v="0"/>
    <x v="0"/>
    <x v="0"/>
    <x v="0"/>
    <x v="0"/>
    <x v="0"/>
    <s v="000000"/>
    <x v="0"/>
    <x v="0"/>
    <x v="0"/>
    <x v="0"/>
    <s v="Rateio referente ao mês de junho, cobranças da casa do cidadão, conforme anexo. "/>
  </r>
  <r>
    <x v="1"/>
    <n v="0"/>
    <n v="0"/>
    <n v="0"/>
    <n v="6000"/>
    <x v="5112"/>
    <x v="0"/>
    <x v="1"/>
    <x v="0"/>
    <s v="03.16.15"/>
    <x v="6"/>
    <x v="0"/>
    <x v="5"/>
    <s v="Direção Financeira"/>
    <s v="03.16.15"/>
    <s v="Direção Financeira"/>
    <s v="03.16.15"/>
    <x v="67"/>
    <x v="0"/>
    <x v="1"/>
    <x v="1"/>
    <x v="0"/>
    <x v="0"/>
    <x v="2"/>
    <x v="0"/>
    <x v="11"/>
    <s v="2022-12-05"/>
    <x v="3"/>
    <n v="6000"/>
    <x v="0"/>
    <m/>
    <x v="0"/>
    <m/>
    <x v="0"/>
    <n v="100474914"/>
    <x v="0"/>
    <x v="0"/>
    <s v="Direção Financeira"/>
    <s v="ORI"/>
    <x v="0"/>
    <m/>
    <x v="0"/>
    <x v="0"/>
    <x v="0"/>
    <x v="0"/>
    <x v="0"/>
    <x v="0"/>
    <x v="0"/>
    <x v="0"/>
    <x v="0"/>
    <x v="0"/>
    <x v="0"/>
    <s v="Direção Financeira"/>
    <x v="0"/>
    <x v="0"/>
    <x v="0"/>
    <x v="0"/>
    <x v="0"/>
    <x v="0"/>
    <x v="0"/>
    <s v="000000"/>
    <x v="0"/>
    <x v="0"/>
    <x v="0"/>
    <x v="0"/>
    <s v="Pagamento á Diocesana Center, para aquisição de 50 pasta de plástico para os serviços da CMSM, conforme fatura e proposta em anexo."/>
  </r>
  <r>
    <x v="1"/>
    <n v="0"/>
    <n v="0"/>
    <n v="0"/>
    <n v="13030"/>
    <x v="5091"/>
    <x v="0"/>
    <x v="1"/>
    <x v="0"/>
    <s v="03.16.15"/>
    <x v="6"/>
    <x v="0"/>
    <x v="5"/>
    <s v="Direção Financeira"/>
    <s v="03.16.15"/>
    <s v="Direção Financeira"/>
    <s v="03.16.15"/>
    <x v="20"/>
    <x v="0"/>
    <x v="1"/>
    <x v="5"/>
    <x v="0"/>
    <x v="0"/>
    <x v="2"/>
    <x v="0"/>
    <x v="11"/>
    <s v="2022-12-13"/>
    <x v="3"/>
    <n v="13030"/>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dezembro 2022, conforme contrato anexo. "/>
  </r>
  <r>
    <x v="0"/>
    <n v="0"/>
    <n v="0"/>
    <n v="0"/>
    <n v="2300"/>
    <x v="5113"/>
    <x v="0"/>
    <x v="1"/>
    <x v="0"/>
    <s v="01.23.04.14"/>
    <x v="1"/>
    <x v="1"/>
    <x v="1"/>
    <s v="Ambiente"/>
    <s v="01.23.04"/>
    <s v="Ambiente"/>
    <s v="01.23.04"/>
    <x v="1"/>
    <x v="0"/>
    <x v="1"/>
    <x v="1"/>
    <x v="0"/>
    <x v="1"/>
    <x v="1"/>
    <x v="0"/>
    <x v="11"/>
    <s v="2022-12-13"/>
    <x v="3"/>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dezembro 2022, conforme contrato em anexo."/>
  </r>
  <r>
    <x v="0"/>
    <n v="0"/>
    <n v="0"/>
    <n v="0"/>
    <n v="1633"/>
    <x v="5113"/>
    <x v="0"/>
    <x v="1"/>
    <x v="0"/>
    <s v="01.23.04.14"/>
    <x v="1"/>
    <x v="1"/>
    <x v="1"/>
    <s v="Ambiente"/>
    <s v="01.23.04"/>
    <s v="Ambiente"/>
    <s v="01.23.04"/>
    <x v="1"/>
    <x v="0"/>
    <x v="1"/>
    <x v="1"/>
    <x v="0"/>
    <x v="1"/>
    <x v="1"/>
    <x v="0"/>
    <x v="11"/>
    <s v="2022-12-13"/>
    <x v="3"/>
    <n v="163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dezembro 2022, conforme contrato em anexo."/>
  </r>
  <r>
    <x v="0"/>
    <n v="0"/>
    <n v="0"/>
    <n v="0"/>
    <n v="11397"/>
    <x v="5113"/>
    <x v="0"/>
    <x v="1"/>
    <x v="0"/>
    <s v="01.23.04.14"/>
    <x v="1"/>
    <x v="1"/>
    <x v="1"/>
    <s v="Ambiente"/>
    <s v="01.23.04"/>
    <s v="Ambiente"/>
    <s v="01.23.04"/>
    <x v="1"/>
    <x v="0"/>
    <x v="1"/>
    <x v="1"/>
    <x v="0"/>
    <x v="1"/>
    <x v="1"/>
    <x v="0"/>
    <x v="11"/>
    <s v="2022-12-13"/>
    <x v="3"/>
    <n v="1139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dezembro 2022, conforme contrato em anexo."/>
  </r>
  <r>
    <x v="1"/>
    <n v="0"/>
    <n v="0"/>
    <n v="0"/>
    <n v="3000"/>
    <x v="5114"/>
    <x v="0"/>
    <x v="1"/>
    <x v="0"/>
    <s v="01.25.05.10"/>
    <x v="5"/>
    <x v="4"/>
    <x v="4"/>
    <s v="Saúde"/>
    <s v="01.25.05"/>
    <s v="Saúde"/>
    <s v="01.25.05"/>
    <x v="5"/>
    <x v="0"/>
    <x v="4"/>
    <x v="3"/>
    <x v="0"/>
    <x v="1"/>
    <x v="2"/>
    <x v="0"/>
    <x v="11"/>
    <s v="2022-12-29"/>
    <x v="3"/>
    <n v="3000"/>
    <x v="0"/>
    <m/>
    <x v="0"/>
    <m/>
    <x v="195"/>
    <n v="100477044"/>
    <x v="0"/>
    <x v="0"/>
    <s v="Assistencia social"/>
    <s v="ORI"/>
    <x v="0"/>
    <m/>
    <x v="0"/>
    <x v="0"/>
    <x v="0"/>
    <x v="0"/>
    <x v="0"/>
    <x v="0"/>
    <x v="0"/>
    <x v="1"/>
    <x v="0"/>
    <x v="0"/>
    <x v="0"/>
    <s v="Assistencia social"/>
    <x v="0"/>
    <x v="0"/>
    <x v="0"/>
    <x v="0"/>
    <x v="1"/>
    <x v="0"/>
    <x v="0"/>
    <s v="000000"/>
    <x v="0"/>
    <x v="0"/>
    <x v="0"/>
    <x v="0"/>
    <s v="Apoio financeiro a favor da Srª. Zulmira Fernandes Landim, para assistência alimentar, conforme anexo."/>
  </r>
  <r>
    <x v="0"/>
    <n v="0"/>
    <n v="0"/>
    <n v="0"/>
    <n v="14000000"/>
    <x v="5115"/>
    <x v="0"/>
    <x v="0"/>
    <x v="0"/>
    <s v="03.03.10"/>
    <x v="0"/>
    <x v="0"/>
    <x v="0"/>
    <s v="Receitas Da Câmara"/>
    <s v="03.03.10"/>
    <s v="Receitas Da Câmara"/>
    <s v="03.03.10"/>
    <x v="0"/>
    <x v="0"/>
    <x v="0"/>
    <x v="0"/>
    <x v="0"/>
    <x v="0"/>
    <x v="0"/>
    <x v="0"/>
    <x v="11"/>
    <s v="2022-12-27"/>
    <x v="3"/>
    <n v="14000000"/>
    <x v="0"/>
    <m/>
    <x v="0"/>
    <m/>
    <x v="0"/>
    <n v="100474914"/>
    <x v="0"/>
    <x v="0"/>
    <s v="Receitas Da Câmara"/>
    <s v="EXT"/>
    <x v="0"/>
    <s v="RDC"/>
    <x v="0"/>
    <x v="0"/>
    <x v="0"/>
    <x v="0"/>
    <x v="0"/>
    <x v="0"/>
    <x v="0"/>
    <x v="0"/>
    <x v="0"/>
    <x v="0"/>
    <x v="0"/>
    <s v="Receitas Da Câmara"/>
    <x v="0"/>
    <x v="0"/>
    <x v="0"/>
    <x v="0"/>
    <x v="0"/>
    <x v="0"/>
    <x v="0"/>
    <s v="000000"/>
    <x v="0"/>
    <x v="0"/>
    <x v="0"/>
    <x v="0"/>
    <s v="1ª desembolso cc adiantamento fundo ambiente, conforme anexo."/>
  </r>
  <r>
    <x v="1"/>
    <n v="0"/>
    <n v="0"/>
    <n v="0"/>
    <n v="4995"/>
    <x v="5116"/>
    <x v="0"/>
    <x v="1"/>
    <x v="0"/>
    <s v="03.16.15"/>
    <x v="6"/>
    <x v="0"/>
    <x v="5"/>
    <s v="Direção Financeira"/>
    <s v="03.16.15"/>
    <s v="Direção Financeira"/>
    <s v="03.16.15"/>
    <x v="20"/>
    <x v="0"/>
    <x v="1"/>
    <x v="5"/>
    <x v="0"/>
    <x v="0"/>
    <x v="2"/>
    <x v="0"/>
    <x v="10"/>
    <s v="2022-11-14"/>
    <x v="3"/>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novembro 2022, conforme contrato em anexo. "/>
  </r>
  <r>
    <x v="1"/>
    <n v="0"/>
    <n v="0"/>
    <n v="0"/>
    <n v="28308"/>
    <x v="5116"/>
    <x v="0"/>
    <x v="1"/>
    <x v="0"/>
    <s v="03.16.15"/>
    <x v="6"/>
    <x v="0"/>
    <x v="5"/>
    <s v="Direção Financeira"/>
    <s v="03.16.15"/>
    <s v="Direção Financeira"/>
    <s v="03.16.15"/>
    <x v="20"/>
    <x v="0"/>
    <x v="1"/>
    <x v="5"/>
    <x v="0"/>
    <x v="0"/>
    <x v="2"/>
    <x v="0"/>
    <x v="10"/>
    <s v="2022-11-14"/>
    <x v="3"/>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novembro 2022, conforme contrato em anexo. "/>
  </r>
  <r>
    <x v="1"/>
    <n v="0"/>
    <n v="0"/>
    <n v="0"/>
    <n v="2300"/>
    <x v="5117"/>
    <x v="0"/>
    <x v="1"/>
    <x v="0"/>
    <s v="01.27.02.11"/>
    <x v="14"/>
    <x v="2"/>
    <x v="2"/>
    <s v="Saneamento básico"/>
    <s v="01.27.02"/>
    <s v="Saneamento básico"/>
    <s v="01.27.02"/>
    <x v="4"/>
    <x v="0"/>
    <x v="3"/>
    <x v="2"/>
    <x v="0"/>
    <x v="1"/>
    <x v="2"/>
    <x v="0"/>
    <x v="10"/>
    <s v="2022-11-16"/>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Conceição Martins, pela prestação de serviço, na limpeza urbana, referente ao mês de novembro 2022, conforme contrato em anexo.  "/>
  </r>
  <r>
    <x v="1"/>
    <n v="0"/>
    <n v="0"/>
    <n v="0"/>
    <n v="13030"/>
    <x v="5117"/>
    <x v="0"/>
    <x v="1"/>
    <x v="0"/>
    <s v="01.27.02.11"/>
    <x v="14"/>
    <x v="2"/>
    <x v="2"/>
    <s v="Saneamento básico"/>
    <s v="01.27.02"/>
    <s v="Saneamento básico"/>
    <s v="01.27.02"/>
    <x v="4"/>
    <x v="0"/>
    <x v="3"/>
    <x v="2"/>
    <x v="0"/>
    <x v="1"/>
    <x v="2"/>
    <x v="0"/>
    <x v="10"/>
    <s v="2022-11-16"/>
    <x v="3"/>
    <n v="13030"/>
    <x v="0"/>
    <m/>
    <x v="0"/>
    <m/>
    <x v="156"/>
    <n v="100478908"/>
    <x v="0"/>
    <x v="0"/>
    <s v="Reforço do saneamento básico"/>
    <s v="ORI"/>
    <x v="0"/>
    <m/>
    <x v="0"/>
    <x v="0"/>
    <x v="0"/>
    <x v="0"/>
    <x v="0"/>
    <x v="0"/>
    <x v="0"/>
    <x v="1"/>
    <x v="0"/>
    <x v="0"/>
    <x v="0"/>
    <s v="Reforço do saneamento básico"/>
    <x v="0"/>
    <x v="0"/>
    <x v="0"/>
    <x v="0"/>
    <x v="1"/>
    <x v="0"/>
    <x v="0"/>
    <s v="000000"/>
    <x v="0"/>
    <x v="0"/>
    <x v="0"/>
    <x v="0"/>
    <s v="Pagamento a favor da Srª. Maria Conceição Martins, pela prestação de serviço, na limpeza urbana, referente ao mês de novembro 2022, conforme contrato em anexo.  "/>
  </r>
  <r>
    <x v="1"/>
    <n v="0"/>
    <n v="0"/>
    <n v="0"/>
    <n v="2300"/>
    <x v="5118"/>
    <x v="0"/>
    <x v="1"/>
    <x v="0"/>
    <s v="03.16.15"/>
    <x v="6"/>
    <x v="0"/>
    <x v="5"/>
    <s v="Direção Financeira"/>
    <s v="03.16.15"/>
    <s v="Direção Financeira"/>
    <s v="03.16.15"/>
    <x v="20"/>
    <x v="0"/>
    <x v="1"/>
    <x v="5"/>
    <x v="0"/>
    <x v="0"/>
    <x v="2"/>
    <x v="0"/>
    <x v="10"/>
    <s v="2022-11-16"/>
    <x v="3"/>
    <n v="2300"/>
    <x v="0"/>
    <m/>
    <x v="0"/>
    <m/>
    <x v="3"/>
    <n v="100474696"/>
    <x v="0"/>
    <x v="1"/>
    <s v="Direção Financeira"/>
    <s v="ORI"/>
    <x v="0"/>
    <m/>
    <x v="0"/>
    <x v="0"/>
    <x v="0"/>
    <x v="0"/>
    <x v="0"/>
    <x v="0"/>
    <x v="0"/>
    <x v="0"/>
    <x v="0"/>
    <x v="0"/>
    <x v="0"/>
    <s v="Direção Financeira"/>
    <x v="0"/>
    <x v="0"/>
    <x v="0"/>
    <x v="0"/>
    <x v="0"/>
    <x v="0"/>
    <x v="0"/>
    <s v="000000"/>
    <x v="0"/>
    <x v="0"/>
    <x v="1"/>
    <x v="0"/>
    <s v="Pagamento a favor da Srª. Natalina Gonçalves, pela prestação de serviço de limpeza na Delegação de Principal, referente ao mês de novembro 2022, conforme contrato em anexo. "/>
  </r>
  <r>
    <x v="1"/>
    <n v="0"/>
    <n v="0"/>
    <n v="0"/>
    <n v="13030"/>
    <x v="5118"/>
    <x v="0"/>
    <x v="1"/>
    <x v="0"/>
    <s v="03.16.15"/>
    <x v="6"/>
    <x v="0"/>
    <x v="5"/>
    <s v="Direção Financeira"/>
    <s v="03.16.15"/>
    <s v="Direção Financeira"/>
    <s v="03.16.15"/>
    <x v="20"/>
    <x v="0"/>
    <x v="1"/>
    <x v="5"/>
    <x v="0"/>
    <x v="0"/>
    <x v="2"/>
    <x v="0"/>
    <x v="10"/>
    <s v="2022-11-16"/>
    <x v="3"/>
    <n v="13030"/>
    <x v="0"/>
    <m/>
    <x v="0"/>
    <m/>
    <x v="89"/>
    <n v="100479095"/>
    <x v="0"/>
    <x v="0"/>
    <s v="Direção Financeira"/>
    <s v="ORI"/>
    <x v="0"/>
    <m/>
    <x v="0"/>
    <x v="0"/>
    <x v="0"/>
    <x v="0"/>
    <x v="0"/>
    <x v="0"/>
    <x v="0"/>
    <x v="0"/>
    <x v="0"/>
    <x v="0"/>
    <x v="0"/>
    <s v="Direção Financeira"/>
    <x v="0"/>
    <x v="0"/>
    <x v="0"/>
    <x v="0"/>
    <x v="0"/>
    <x v="0"/>
    <x v="0"/>
    <s v="000000"/>
    <x v="0"/>
    <x v="0"/>
    <x v="0"/>
    <x v="0"/>
    <s v="Pagamento a favor da Srª. Natalina Gonçalves, pela prestação de serviço de limpeza na Delegação de Principal, referente ao mês de novembro 2022, conforme contrato em anexo. "/>
  </r>
  <r>
    <x v="1"/>
    <n v="0"/>
    <n v="0"/>
    <n v="0"/>
    <n v="25409"/>
    <x v="5119"/>
    <x v="0"/>
    <x v="0"/>
    <x v="0"/>
    <s v="80.02.01"/>
    <x v="3"/>
    <x v="3"/>
    <x v="3"/>
    <s v="Retenções Iur"/>
    <s v="80.02.01"/>
    <s v="Retenções Iur"/>
    <s v="80.02.01"/>
    <x v="3"/>
    <x v="0"/>
    <x v="2"/>
    <x v="1"/>
    <x v="1"/>
    <x v="2"/>
    <x v="0"/>
    <x v="0"/>
    <x v="10"/>
    <s v="2022-11-21"/>
    <x v="3"/>
    <n v="25409"/>
    <x v="0"/>
    <m/>
    <x v="0"/>
    <m/>
    <x v="3"/>
    <n v="100474696"/>
    <x v="0"/>
    <x v="0"/>
    <s v="Retenções Iur"/>
    <s v="ORI"/>
    <x v="0"/>
    <s v="RIUR"/>
    <x v="0"/>
    <x v="0"/>
    <x v="0"/>
    <x v="0"/>
    <x v="0"/>
    <x v="0"/>
    <x v="0"/>
    <x v="0"/>
    <x v="0"/>
    <x v="0"/>
    <x v="0"/>
    <s v="Retenções Iur"/>
    <x v="0"/>
    <x v="0"/>
    <x v="0"/>
    <x v="0"/>
    <x v="2"/>
    <x v="0"/>
    <x v="0"/>
    <s v="000000"/>
    <x v="0"/>
    <x v="1"/>
    <x v="0"/>
    <x v="0"/>
    <s v="RETENCAO OT"/>
  </r>
  <r>
    <x v="1"/>
    <n v="0"/>
    <n v="0"/>
    <n v="0"/>
    <n v="21065"/>
    <x v="5120"/>
    <x v="0"/>
    <x v="0"/>
    <x v="0"/>
    <s v="80.02.10.01"/>
    <x v="9"/>
    <x v="3"/>
    <x v="3"/>
    <s v="Outros"/>
    <s v="80.02.10"/>
    <s v="Outros"/>
    <s v="80.02.10"/>
    <x v="29"/>
    <x v="0"/>
    <x v="2"/>
    <x v="1"/>
    <x v="1"/>
    <x v="2"/>
    <x v="0"/>
    <x v="0"/>
    <x v="10"/>
    <s v="2022-11-21"/>
    <x v="3"/>
    <n v="2106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996"/>
    <x v="5121"/>
    <x v="0"/>
    <x v="0"/>
    <x v="0"/>
    <s v="80.02.01"/>
    <x v="3"/>
    <x v="3"/>
    <x v="3"/>
    <s v="Retenções Iur"/>
    <s v="80.02.01"/>
    <s v="Retenções Iur"/>
    <s v="80.02.01"/>
    <x v="3"/>
    <x v="0"/>
    <x v="2"/>
    <x v="1"/>
    <x v="1"/>
    <x v="2"/>
    <x v="0"/>
    <x v="0"/>
    <x v="10"/>
    <s v="2022-11-21"/>
    <x v="3"/>
    <n v="4996"/>
    <x v="0"/>
    <m/>
    <x v="0"/>
    <m/>
    <x v="3"/>
    <n v="100474696"/>
    <x v="0"/>
    <x v="0"/>
    <s v="Retenções Iur"/>
    <s v="ORI"/>
    <x v="0"/>
    <s v="RIUR"/>
    <x v="0"/>
    <x v="0"/>
    <x v="0"/>
    <x v="0"/>
    <x v="0"/>
    <x v="0"/>
    <x v="0"/>
    <x v="0"/>
    <x v="0"/>
    <x v="0"/>
    <x v="0"/>
    <s v="Retenções Iur"/>
    <x v="0"/>
    <x v="0"/>
    <x v="0"/>
    <x v="0"/>
    <x v="2"/>
    <x v="0"/>
    <x v="0"/>
    <s v="000000"/>
    <x v="0"/>
    <x v="1"/>
    <x v="0"/>
    <x v="0"/>
    <s v="RETENCAO OT"/>
  </r>
  <r>
    <x v="1"/>
    <n v="0"/>
    <n v="0"/>
    <n v="0"/>
    <n v="5586"/>
    <x v="5122"/>
    <x v="0"/>
    <x v="0"/>
    <x v="0"/>
    <s v="80.02.10.01"/>
    <x v="9"/>
    <x v="3"/>
    <x v="3"/>
    <s v="Outros"/>
    <s v="80.02.10"/>
    <s v="Outros"/>
    <s v="80.02.10"/>
    <x v="29"/>
    <x v="0"/>
    <x v="2"/>
    <x v="1"/>
    <x v="1"/>
    <x v="2"/>
    <x v="0"/>
    <x v="0"/>
    <x v="10"/>
    <s v="2022-11-21"/>
    <x v="3"/>
    <n v="558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499"/>
    <x v="5123"/>
    <x v="0"/>
    <x v="0"/>
    <x v="0"/>
    <s v="80.02.10.26"/>
    <x v="21"/>
    <x v="3"/>
    <x v="3"/>
    <s v="Outros"/>
    <s v="80.02.10"/>
    <s v="Outros"/>
    <s v="80.02.10"/>
    <x v="31"/>
    <x v="0"/>
    <x v="2"/>
    <x v="10"/>
    <x v="1"/>
    <x v="2"/>
    <x v="0"/>
    <x v="0"/>
    <x v="10"/>
    <s v="2022-11-21"/>
    <x v="3"/>
    <n v="11499"/>
    <x v="0"/>
    <m/>
    <x v="0"/>
    <m/>
    <x v="37"/>
    <n v="100479277"/>
    <x v="0"/>
    <x v="0"/>
    <s v="Retenção Sansung"/>
    <s v="ORI"/>
    <x v="0"/>
    <s v="RS"/>
    <x v="0"/>
    <x v="0"/>
    <x v="0"/>
    <x v="0"/>
    <x v="0"/>
    <x v="0"/>
    <x v="0"/>
    <x v="1"/>
    <x v="0"/>
    <x v="0"/>
    <x v="0"/>
    <s v="Retenção Sansung"/>
    <x v="0"/>
    <x v="0"/>
    <x v="0"/>
    <x v="0"/>
    <x v="2"/>
    <x v="0"/>
    <x v="0"/>
    <s v="000000"/>
    <x v="0"/>
    <x v="1"/>
    <x v="0"/>
    <x v="0"/>
    <s v="RETENCAO OT"/>
  </r>
  <r>
    <x v="0"/>
    <n v="0"/>
    <n v="0"/>
    <n v="0"/>
    <n v="63000"/>
    <x v="5124"/>
    <x v="0"/>
    <x v="1"/>
    <x v="0"/>
    <s v="01.28.01.08"/>
    <x v="30"/>
    <x v="5"/>
    <x v="6"/>
    <s v="Habitação Social"/>
    <s v="01.28.01"/>
    <s v="Habitação Social"/>
    <s v="01.28.01"/>
    <x v="1"/>
    <x v="0"/>
    <x v="1"/>
    <x v="1"/>
    <x v="0"/>
    <x v="1"/>
    <x v="1"/>
    <x v="0"/>
    <x v="11"/>
    <s v="2022-12-06"/>
    <x v="3"/>
    <n v="63000"/>
    <x v="0"/>
    <m/>
    <x v="0"/>
    <m/>
    <x v="84"/>
    <n v="100478943"/>
    <x v="0"/>
    <x v="0"/>
    <s v="Habitações Sociais"/>
    <s v="ORI"/>
    <x v="0"/>
    <s v="HS"/>
    <x v="0"/>
    <x v="0"/>
    <x v="0"/>
    <x v="0"/>
    <x v="0"/>
    <x v="0"/>
    <x v="0"/>
    <x v="1"/>
    <x v="0"/>
    <x v="0"/>
    <x v="0"/>
    <s v="Habitações Sociais"/>
    <x v="0"/>
    <x v="0"/>
    <x v="0"/>
    <x v="0"/>
    <x v="1"/>
    <x v="0"/>
    <x v="0"/>
    <s v="000000"/>
    <x v="0"/>
    <x v="0"/>
    <x v="0"/>
    <x v="0"/>
    <s v="Pagamento a favor de Comercio Transporte Construção MA, referente a um camião de areia para Habitação das senhoras Ernestina Tavares e Domingas Rocha Furtado, conforme anexo."/>
  </r>
  <r>
    <x v="0"/>
    <n v="0"/>
    <n v="0"/>
    <n v="0"/>
    <n v="1260"/>
    <x v="5125"/>
    <x v="0"/>
    <x v="1"/>
    <x v="0"/>
    <s v="01.27.06.82"/>
    <x v="27"/>
    <x v="2"/>
    <x v="2"/>
    <s v="Requalificação Urbana e habitação"/>
    <s v="01.27.06"/>
    <s v="Requalificação Urbana e habitação"/>
    <s v="01.27.06"/>
    <x v="1"/>
    <x v="0"/>
    <x v="1"/>
    <x v="1"/>
    <x v="0"/>
    <x v="1"/>
    <x v="1"/>
    <x v="0"/>
    <x v="11"/>
    <s v="2022-12-07"/>
    <x v="3"/>
    <n v="1260"/>
    <x v="0"/>
    <m/>
    <x v="0"/>
    <m/>
    <x v="3"/>
    <n v="100474696"/>
    <x v="0"/>
    <x v="1"/>
    <s v="Reabilitação das estradas municipais "/>
    <s v="ORI"/>
    <x v="0"/>
    <m/>
    <x v="0"/>
    <x v="0"/>
    <x v="0"/>
    <x v="0"/>
    <x v="0"/>
    <x v="0"/>
    <x v="0"/>
    <x v="1"/>
    <x v="0"/>
    <x v="0"/>
    <x v="0"/>
    <s v="Reabilitação das estradas municipais "/>
    <x v="0"/>
    <x v="0"/>
    <x v="0"/>
    <x v="0"/>
    <x v="1"/>
    <x v="0"/>
    <x v="0"/>
    <s v="000000"/>
    <x v="0"/>
    <x v="0"/>
    <x v="1"/>
    <x v="0"/>
    <s v="Pagamento a favor do Sr. Justiniano Correia, referente a prestação de serviço de calcetamento da via de acesso, Porto Calheta, conforme anexo."/>
  </r>
  <r>
    <x v="0"/>
    <n v="0"/>
    <n v="0"/>
    <n v="0"/>
    <n v="12472"/>
    <x v="5125"/>
    <x v="0"/>
    <x v="1"/>
    <x v="0"/>
    <s v="01.27.06.82"/>
    <x v="27"/>
    <x v="2"/>
    <x v="2"/>
    <s v="Requalificação Urbana e habitação"/>
    <s v="01.27.06"/>
    <s v="Requalificação Urbana e habitação"/>
    <s v="01.27.06"/>
    <x v="1"/>
    <x v="0"/>
    <x v="1"/>
    <x v="1"/>
    <x v="0"/>
    <x v="1"/>
    <x v="1"/>
    <x v="0"/>
    <x v="11"/>
    <s v="2022-12-07"/>
    <x v="3"/>
    <n v="12472"/>
    <x v="0"/>
    <m/>
    <x v="0"/>
    <m/>
    <x v="13"/>
    <n v="100477117"/>
    <x v="0"/>
    <x v="0"/>
    <s v="Reabilitação das estradas municipais "/>
    <s v="ORI"/>
    <x v="0"/>
    <m/>
    <x v="0"/>
    <x v="0"/>
    <x v="0"/>
    <x v="0"/>
    <x v="0"/>
    <x v="0"/>
    <x v="0"/>
    <x v="1"/>
    <x v="0"/>
    <x v="0"/>
    <x v="0"/>
    <s v="Reabilitação das estradas municipais "/>
    <x v="0"/>
    <x v="0"/>
    <x v="0"/>
    <x v="0"/>
    <x v="1"/>
    <x v="0"/>
    <x v="0"/>
    <s v="000000"/>
    <x v="0"/>
    <x v="0"/>
    <x v="0"/>
    <x v="0"/>
    <s v="Pagamento a favor do Sr. Justiniano Correia, referente a prestação de serviço de calcetamento da via de acesso, Porto Calheta, conforme anexo."/>
  </r>
  <r>
    <x v="1"/>
    <n v="0"/>
    <n v="0"/>
    <n v="0"/>
    <n v="15652"/>
    <x v="5126"/>
    <x v="0"/>
    <x v="1"/>
    <x v="0"/>
    <s v="01.27.02.11"/>
    <x v="14"/>
    <x v="2"/>
    <x v="2"/>
    <s v="Saneamento básico"/>
    <s v="01.27.02"/>
    <s v="Saneamento básico"/>
    <s v="01.27.02"/>
    <x v="4"/>
    <x v="0"/>
    <x v="3"/>
    <x v="2"/>
    <x v="0"/>
    <x v="1"/>
    <x v="2"/>
    <x v="0"/>
    <x v="11"/>
    <s v="2022-12-14"/>
    <x v="3"/>
    <n v="15652"/>
    <x v="0"/>
    <m/>
    <x v="0"/>
    <m/>
    <x v="0"/>
    <n v="100474914"/>
    <x v="0"/>
    <x v="0"/>
    <s v="Reforço do saneamento básico"/>
    <s v="ORI"/>
    <x v="0"/>
    <m/>
    <x v="0"/>
    <x v="0"/>
    <x v="0"/>
    <x v="0"/>
    <x v="0"/>
    <x v="0"/>
    <x v="0"/>
    <x v="1"/>
    <x v="0"/>
    <x v="0"/>
    <x v="0"/>
    <s v="Reforço do saneamento básico"/>
    <x v="0"/>
    <x v="0"/>
    <x v="0"/>
    <x v="0"/>
    <x v="1"/>
    <x v="0"/>
    <x v="0"/>
    <s v="000000"/>
    <x v="0"/>
    <x v="0"/>
    <x v="0"/>
    <x v="0"/>
    <s v="Pagamento da diferença da folha, referente a participação dos jovens nas atividades de IEC, no âmbito do contrato campanha de limpeza, conforme anexo. "/>
  </r>
  <r>
    <x v="1"/>
    <n v="0"/>
    <n v="0"/>
    <n v="0"/>
    <n v="11000"/>
    <x v="5127"/>
    <x v="0"/>
    <x v="1"/>
    <x v="0"/>
    <s v="01.25.05.10"/>
    <x v="5"/>
    <x v="4"/>
    <x v="4"/>
    <s v="Saúde"/>
    <s v="01.25.05"/>
    <s v="Saúde"/>
    <s v="01.25.05"/>
    <x v="5"/>
    <x v="0"/>
    <x v="4"/>
    <x v="3"/>
    <x v="0"/>
    <x v="1"/>
    <x v="2"/>
    <x v="0"/>
    <x v="11"/>
    <s v="2022-12-19"/>
    <x v="3"/>
    <n v="11000"/>
    <x v="0"/>
    <m/>
    <x v="0"/>
    <m/>
    <x v="45"/>
    <n v="100478189"/>
    <x v="0"/>
    <x v="0"/>
    <s v="Assistencia social"/>
    <s v="ORI"/>
    <x v="0"/>
    <m/>
    <x v="0"/>
    <x v="0"/>
    <x v="0"/>
    <x v="0"/>
    <x v="0"/>
    <x v="0"/>
    <x v="0"/>
    <x v="1"/>
    <x v="0"/>
    <x v="0"/>
    <x v="0"/>
    <s v="Assistencia social"/>
    <x v="0"/>
    <x v="0"/>
    <x v="0"/>
    <x v="0"/>
    <x v="1"/>
    <x v="0"/>
    <x v="0"/>
    <s v="000000"/>
    <x v="0"/>
    <x v="0"/>
    <x v="0"/>
    <x v="0"/>
    <s v="Pagamento á Mercearia Inês Nunes, referente a aquisição de géneros alimentícios para composição de cesta básica do mês de novembro a favor das famílias vulneráveis do município, conforme anexo."/>
  </r>
  <r>
    <x v="1"/>
    <n v="0"/>
    <n v="0"/>
    <n v="0"/>
    <n v="6500"/>
    <x v="5128"/>
    <x v="0"/>
    <x v="1"/>
    <x v="0"/>
    <s v="03.16.15"/>
    <x v="6"/>
    <x v="0"/>
    <x v="5"/>
    <s v="Direção Financeira"/>
    <s v="03.16.15"/>
    <s v="Direção Financeira"/>
    <s v="03.16.15"/>
    <x v="13"/>
    <x v="0"/>
    <x v="1"/>
    <x v="5"/>
    <x v="0"/>
    <x v="0"/>
    <x v="2"/>
    <x v="0"/>
    <x v="11"/>
    <s v="2022-12-28"/>
    <x v="3"/>
    <n v="6500"/>
    <x v="0"/>
    <m/>
    <x v="0"/>
    <m/>
    <x v="150"/>
    <n v="100391960"/>
    <x v="0"/>
    <x v="0"/>
    <s v="Direção Financeira"/>
    <s v="ORI"/>
    <x v="0"/>
    <m/>
    <x v="0"/>
    <x v="0"/>
    <x v="0"/>
    <x v="0"/>
    <x v="0"/>
    <x v="0"/>
    <x v="0"/>
    <x v="0"/>
    <x v="0"/>
    <x v="0"/>
    <x v="0"/>
    <s v="Direção Financeira"/>
    <x v="0"/>
    <x v="0"/>
    <x v="0"/>
    <x v="0"/>
    <x v="0"/>
    <x v="0"/>
    <x v="0"/>
    <s v="000000"/>
    <x v="0"/>
    <x v="0"/>
    <x v="0"/>
    <x v="0"/>
    <s v="Pagamento a favor d CV Telecom, pelo recarga móvel a favor do Sr. presidente e do Sr. Joãozinho, conforme nexo."/>
  </r>
  <r>
    <x v="1"/>
    <n v="0"/>
    <n v="0"/>
    <n v="0"/>
    <n v="9902328"/>
    <x v="5129"/>
    <x v="0"/>
    <x v="0"/>
    <x v="0"/>
    <s v="03.03.10"/>
    <x v="0"/>
    <x v="0"/>
    <x v="0"/>
    <s v="Receitas Da Câmara"/>
    <s v="03.03.10"/>
    <s v="Receitas Da Câmara"/>
    <s v="03.03.10"/>
    <x v="56"/>
    <x v="0"/>
    <x v="0"/>
    <x v="0"/>
    <x v="0"/>
    <x v="0"/>
    <x v="0"/>
    <x v="0"/>
    <x v="0"/>
    <s v="2022-04-27"/>
    <x v="0"/>
    <n v="9902328"/>
    <x v="0"/>
    <m/>
    <x v="0"/>
    <m/>
    <x v="0"/>
    <n v="100474914"/>
    <x v="0"/>
    <x v="0"/>
    <s v="Receitas Da Câmara"/>
    <s v="EXT"/>
    <x v="0"/>
    <s v="RDC"/>
    <x v="0"/>
    <x v="0"/>
    <x v="0"/>
    <x v="0"/>
    <x v="0"/>
    <x v="0"/>
    <x v="0"/>
    <x v="0"/>
    <x v="0"/>
    <x v="0"/>
    <x v="0"/>
    <s v="Receitas Da Câmara"/>
    <x v="0"/>
    <x v="0"/>
    <x v="0"/>
    <x v="0"/>
    <x v="0"/>
    <x v="0"/>
    <x v="0"/>
    <s v="000000"/>
    <x v="0"/>
    <x v="0"/>
    <x v="0"/>
    <x v="0"/>
    <s v="Transferência do FFM, referente a mês de Abril de 2022, conforme estrato em anexo.   "/>
  </r>
  <r>
    <x v="1"/>
    <n v="0"/>
    <n v="0"/>
    <n v="0"/>
    <n v="5000"/>
    <x v="5130"/>
    <x v="0"/>
    <x v="1"/>
    <x v="0"/>
    <s v="01.25.03.09"/>
    <x v="40"/>
    <x v="4"/>
    <x v="4"/>
    <s v="Emprego e Formação profissional"/>
    <s v="01.25.03"/>
    <s v="Emprego e Formação profissional"/>
    <s v="01.25.03"/>
    <x v="4"/>
    <x v="0"/>
    <x v="3"/>
    <x v="2"/>
    <x v="0"/>
    <x v="1"/>
    <x v="2"/>
    <x v="0"/>
    <x v="1"/>
    <s v="2022-05-10"/>
    <x v="0"/>
    <n v="5000"/>
    <x v="0"/>
    <m/>
    <x v="0"/>
    <m/>
    <x v="140"/>
    <n v="100479280"/>
    <x v="0"/>
    <x v="0"/>
    <s v="Apoio a formação profissional"/>
    <s v="ORI"/>
    <x v="0"/>
    <m/>
    <x v="0"/>
    <x v="0"/>
    <x v="0"/>
    <x v="0"/>
    <x v="0"/>
    <x v="0"/>
    <x v="0"/>
    <x v="1"/>
    <x v="0"/>
    <x v="0"/>
    <x v="0"/>
    <s v="Apoio a formação profissional"/>
    <x v="0"/>
    <x v="0"/>
    <x v="0"/>
    <x v="0"/>
    <x v="1"/>
    <x v="0"/>
    <x v="0"/>
    <s v="000000"/>
    <x v="0"/>
    <x v="0"/>
    <x v="0"/>
    <x v="0"/>
    <s v="Subsídio monetário a favor do Sr. Wilson Semedo Gomes, para custear as despesas com formação, conforme proposta em anexo."/>
  </r>
  <r>
    <x v="0"/>
    <n v="0"/>
    <n v="0"/>
    <n v="0"/>
    <n v="112500"/>
    <x v="5131"/>
    <x v="0"/>
    <x v="1"/>
    <x v="0"/>
    <s v="01.27.06.41"/>
    <x v="12"/>
    <x v="2"/>
    <x v="2"/>
    <s v="Requalificação Urbana e habitação"/>
    <s v="01.27.06"/>
    <s v="Requalificação Urbana e habitação"/>
    <s v="01.27.06"/>
    <x v="12"/>
    <x v="0"/>
    <x v="1"/>
    <x v="1"/>
    <x v="0"/>
    <x v="1"/>
    <x v="1"/>
    <x v="0"/>
    <x v="1"/>
    <s v="2022-05-30"/>
    <x v="0"/>
    <n v="112500"/>
    <x v="0"/>
    <m/>
    <x v="0"/>
    <m/>
    <x v="398"/>
    <n v="100476163"/>
    <x v="0"/>
    <x v="0"/>
    <s v="Reabilitação de Jardins Infantis e Escolas do EBI"/>
    <s v="ORI"/>
    <x v="0"/>
    <s v="RJEBI"/>
    <x v="0"/>
    <x v="0"/>
    <x v="0"/>
    <x v="0"/>
    <x v="0"/>
    <x v="0"/>
    <x v="0"/>
    <x v="1"/>
    <x v="0"/>
    <x v="0"/>
    <x v="0"/>
    <s v="Reabilitação de Jardins Infantis e Escolas do EBI"/>
    <x v="0"/>
    <x v="0"/>
    <x v="0"/>
    <x v="0"/>
    <x v="1"/>
    <x v="0"/>
    <x v="0"/>
    <s v="000000"/>
    <x v="0"/>
    <x v="0"/>
    <x v="0"/>
    <x v="0"/>
    <s v=" Pagamento de50% a favor da empresa Alumínios Calheta, referente a trabalhos de confecionamento de portas e janelas de alumínios, no âmbito dos trabalhos da Reabilitação do Jardim Infantil de Monte Bode, conforme anexo "/>
  </r>
  <r>
    <x v="1"/>
    <n v="0"/>
    <n v="0"/>
    <n v="0"/>
    <n v="2300"/>
    <x v="5132"/>
    <x v="0"/>
    <x v="1"/>
    <x v="0"/>
    <s v="01.27.02.11"/>
    <x v="14"/>
    <x v="2"/>
    <x v="2"/>
    <s v="Saneamento básico"/>
    <s v="01.27.02"/>
    <s v="Saneamento básico"/>
    <s v="01.27.02"/>
    <x v="4"/>
    <x v="0"/>
    <x v="3"/>
    <x v="2"/>
    <x v="0"/>
    <x v="1"/>
    <x v="2"/>
    <x v="0"/>
    <x v="1"/>
    <s v="2022-05-1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Maio de 2022, conforme contrato em anexo."/>
  </r>
  <r>
    <x v="1"/>
    <n v="0"/>
    <n v="0"/>
    <n v="0"/>
    <n v="13030"/>
    <x v="5132"/>
    <x v="0"/>
    <x v="1"/>
    <x v="0"/>
    <s v="01.27.02.11"/>
    <x v="14"/>
    <x v="2"/>
    <x v="2"/>
    <s v="Saneamento básico"/>
    <s v="01.27.02"/>
    <s v="Saneamento básico"/>
    <s v="01.27.02"/>
    <x v="4"/>
    <x v="0"/>
    <x v="3"/>
    <x v="2"/>
    <x v="0"/>
    <x v="1"/>
    <x v="2"/>
    <x v="0"/>
    <x v="1"/>
    <s v="2022-05-17"/>
    <x v="0"/>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Maio de 2022, conforme contrato em anexo."/>
  </r>
  <r>
    <x v="1"/>
    <n v="0"/>
    <n v="0"/>
    <n v="0"/>
    <n v="16803"/>
    <x v="5133"/>
    <x v="0"/>
    <x v="1"/>
    <x v="0"/>
    <s v="01.27.04.10"/>
    <x v="4"/>
    <x v="2"/>
    <x v="2"/>
    <s v="Infra-Estruturas e Transportes"/>
    <s v="01.27.04"/>
    <s v="Infra-Estruturas e Transportes"/>
    <s v="01.27.04"/>
    <x v="4"/>
    <x v="0"/>
    <x v="3"/>
    <x v="2"/>
    <x v="0"/>
    <x v="1"/>
    <x v="2"/>
    <x v="0"/>
    <x v="1"/>
    <s v="2022-05-19"/>
    <x v="0"/>
    <n v="16803"/>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a aquisição de 11Lts de combustível destinadas a maquina  retroescavadora CAT 424 nos trabalhos pocilgas comunitárias no quadro do plano de Mitigação e emprego, conforme proposta e fatura em anexo.   "/>
  </r>
  <r>
    <x v="1"/>
    <n v="0"/>
    <n v="0"/>
    <n v="0"/>
    <n v="7700"/>
    <x v="5134"/>
    <x v="0"/>
    <x v="0"/>
    <x v="0"/>
    <s v="03.03.10"/>
    <x v="0"/>
    <x v="0"/>
    <x v="0"/>
    <s v="Receitas Da Câmara"/>
    <s v="03.03.10"/>
    <s v="Receitas Da Câmara"/>
    <s v="03.03.10"/>
    <x v="35"/>
    <x v="0"/>
    <x v="1"/>
    <x v="11"/>
    <x v="0"/>
    <x v="0"/>
    <x v="0"/>
    <x v="0"/>
    <x v="3"/>
    <s v="2022-06-03"/>
    <x v="0"/>
    <n v="7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200"/>
    <x v="5135"/>
    <x v="0"/>
    <x v="0"/>
    <x v="0"/>
    <s v="03.03.10"/>
    <x v="0"/>
    <x v="0"/>
    <x v="0"/>
    <s v="Receitas Da Câmara"/>
    <s v="03.03.10"/>
    <s v="Receitas Da Câmara"/>
    <s v="03.03.10"/>
    <x v="44"/>
    <x v="0"/>
    <x v="5"/>
    <x v="4"/>
    <x v="0"/>
    <x v="0"/>
    <x v="0"/>
    <x v="0"/>
    <x v="3"/>
    <s v="2022-06-03"/>
    <x v="0"/>
    <n v="1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10"/>
    <x v="5136"/>
    <x v="0"/>
    <x v="0"/>
    <x v="0"/>
    <s v="03.03.10"/>
    <x v="0"/>
    <x v="0"/>
    <x v="0"/>
    <s v="Receitas Da Câmara"/>
    <s v="03.03.10"/>
    <s v="Receitas Da Câmara"/>
    <s v="03.03.10"/>
    <x v="37"/>
    <x v="0"/>
    <x v="5"/>
    <x v="4"/>
    <x v="0"/>
    <x v="0"/>
    <x v="0"/>
    <x v="0"/>
    <x v="3"/>
    <s v="2022-06-03"/>
    <x v="0"/>
    <n v="59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750"/>
    <x v="5137"/>
    <x v="0"/>
    <x v="0"/>
    <x v="0"/>
    <s v="03.03.10"/>
    <x v="0"/>
    <x v="0"/>
    <x v="0"/>
    <s v="Receitas Da Câmara"/>
    <s v="03.03.10"/>
    <s v="Receitas Da Câmara"/>
    <s v="03.03.10"/>
    <x v="38"/>
    <x v="0"/>
    <x v="1"/>
    <x v="1"/>
    <x v="0"/>
    <x v="0"/>
    <x v="0"/>
    <x v="0"/>
    <x v="3"/>
    <s v="2022-06-03"/>
    <x v="0"/>
    <n v="12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5138"/>
    <x v="0"/>
    <x v="0"/>
    <x v="0"/>
    <s v="03.03.10"/>
    <x v="0"/>
    <x v="0"/>
    <x v="0"/>
    <s v="Receitas Da Câmara"/>
    <s v="03.03.10"/>
    <s v="Receitas Da Câmara"/>
    <s v="03.03.10"/>
    <x v="40"/>
    <x v="0"/>
    <x v="5"/>
    <x v="4"/>
    <x v="0"/>
    <x v="0"/>
    <x v="0"/>
    <x v="0"/>
    <x v="3"/>
    <s v="2022-06-03"/>
    <x v="0"/>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80"/>
    <x v="5139"/>
    <x v="0"/>
    <x v="0"/>
    <x v="0"/>
    <s v="03.03.10"/>
    <x v="0"/>
    <x v="0"/>
    <x v="0"/>
    <s v="Receitas Da Câmara"/>
    <s v="03.03.10"/>
    <s v="Receitas Da Câmara"/>
    <s v="03.03.10"/>
    <x v="39"/>
    <x v="0"/>
    <x v="5"/>
    <x v="4"/>
    <x v="0"/>
    <x v="0"/>
    <x v="0"/>
    <x v="0"/>
    <x v="3"/>
    <s v="2022-06-03"/>
    <x v="0"/>
    <n v="8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5140"/>
    <x v="0"/>
    <x v="0"/>
    <x v="0"/>
    <s v="03.03.10"/>
    <x v="0"/>
    <x v="0"/>
    <x v="0"/>
    <s v="Receitas Da Câmara"/>
    <s v="03.03.10"/>
    <s v="Receitas Da Câmara"/>
    <s v="03.03.10"/>
    <x v="52"/>
    <x v="0"/>
    <x v="5"/>
    <x v="4"/>
    <x v="0"/>
    <x v="0"/>
    <x v="0"/>
    <x v="0"/>
    <x v="3"/>
    <s v="2022-06-03"/>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
    <x v="5141"/>
    <x v="0"/>
    <x v="0"/>
    <x v="0"/>
    <s v="03.03.10"/>
    <x v="0"/>
    <x v="0"/>
    <x v="0"/>
    <s v="Receitas Da Câmara"/>
    <s v="03.03.10"/>
    <s v="Receitas Da Câmara"/>
    <s v="03.03.10"/>
    <x v="6"/>
    <x v="0"/>
    <x v="5"/>
    <x v="4"/>
    <x v="0"/>
    <x v="0"/>
    <x v="0"/>
    <x v="0"/>
    <x v="3"/>
    <s v="2022-06-03"/>
    <x v="0"/>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5"/>
    <x v="5142"/>
    <x v="0"/>
    <x v="0"/>
    <x v="0"/>
    <s v="03.03.10"/>
    <x v="0"/>
    <x v="0"/>
    <x v="0"/>
    <s v="Receitas Da Câmara"/>
    <s v="03.03.10"/>
    <s v="Receitas Da Câmara"/>
    <s v="03.03.10"/>
    <x v="42"/>
    <x v="0"/>
    <x v="5"/>
    <x v="12"/>
    <x v="0"/>
    <x v="0"/>
    <x v="0"/>
    <x v="0"/>
    <x v="3"/>
    <s v="2022-06-03"/>
    <x v="0"/>
    <n v="5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700"/>
    <x v="5143"/>
    <x v="0"/>
    <x v="0"/>
    <x v="0"/>
    <s v="03.03.10"/>
    <x v="0"/>
    <x v="0"/>
    <x v="0"/>
    <s v="Receitas Da Câmara"/>
    <s v="03.03.10"/>
    <s v="Receitas Da Câmara"/>
    <s v="03.03.10"/>
    <x v="41"/>
    <x v="0"/>
    <x v="5"/>
    <x v="4"/>
    <x v="0"/>
    <x v="0"/>
    <x v="0"/>
    <x v="0"/>
    <x v="3"/>
    <s v="2022-06-03"/>
    <x v="0"/>
    <n v="3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5144"/>
    <x v="0"/>
    <x v="0"/>
    <x v="0"/>
    <s v="03.03.10"/>
    <x v="0"/>
    <x v="0"/>
    <x v="0"/>
    <s v="Receitas Da Câmara"/>
    <s v="03.03.10"/>
    <s v="Receitas Da Câmara"/>
    <s v="03.03.10"/>
    <x v="48"/>
    <x v="0"/>
    <x v="5"/>
    <x v="4"/>
    <x v="0"/>
    <x v="0"/>
    <x v="0"/>
    <x v="0"/>
    <x v="3"/>
    <s v="2022-06-03"/>
    <x v="0"/>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30"/>
    <x v="5145"/>
    <x v="0"/>
    <x v="0"/>
    <x v="0"/>
    <s v="03.03.10"/>
    <x v="0"/>
    <x v="0"/>
    <x v="0"/>
    <s v="Receitas Da Câmara"/>
    <s v="03.03.10"/>
    <s v="Receitas Da Câmara"/>
    <s v="03.03.10"/>
    <x v="34"/>
    <x v="0"/>
    <x v="5"/>
    <x v="4"/>
    <x v="0"/>
    <x v="0"/>
    <x v="0"/>
    <x v="0"/>
    <x v="3"/>
    <s v="2022-06-03"/>
    <x v="0"/>
    <n v="34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5146"/>
    <x v="0"/>
    <x v="0"/>
    <x v="0"/>
    <s v="03.03.10"/>
    <x v="0"/>
    <x v="0"/>
    <x v="0"/>
    <s v="Receitas Da Câmara"/>
    <s v="03.03.10"/>
    <s v="Receitas Da Câmara"/>
    <s v="03.03.10"/>
    <x v="36"/>
    <x v="0"/>
    <x v="5"/>
    <x v="4"/>
    <x v="0"/>
    <x v="0"/>
    <x v="0"/>
    <x v="0"/>
    <x v="3"/>
    <s v="2022-06-03"/>
    <x v="0"/>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34"/>
    <x v="5147"/>
    <x v="0"/>
    <x v="0"/>
    <x v="0"/>
    <s v="80.02.01"/>
    <x v="3"/>
    <x v="3"/>
    <x v="3"/>
    <s v="Retenções Iur"/>
    <s v="80.02.01"/>
    <s v="Retenções Iur"/>
    <s v="80.02.01"/>
    <x v="3"/>
    <x v="0"/>
    <x v="2"/>
    <x v="1"/>
    <x v="1"/>
    <x v="2"/>
    <x v="0"/>
    <x v="0"/>
    <x v="1"/>
    <s v="2022-05-25"/>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148"/>
    <x v="0"/>
    <x v="0"/>
    <x v="0"/>
    <s v="80.02.10.01"/>
    <x v="9"/>
    <x v="3"/>
    <x v="3"/>
    <s v="Outros"/>
    <s v="80.02.10"/>
    <s v="Outros"/>
    <s v="80.02.10"/>
    <x v="29"/>
    <x v="0"/>
    <x v="2"/>
    <x v="1"/>
    <x v="1"/>
    <x v="2"/>
    <x v="0"/>
    <x v="0"/>
    <x v="1"/>
    <s v="2022-05-25"/>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5149"/>
    <x v="0"/>
    <x v="0"/>
    <x v="0"/>
    <s v="80.02.01"/>
    <x v="3"/>
    <x v="3"/>
    <x v="3"/>
    <s v="Retenções Iur"/>
    <s v="80.02.01"/>
    <s v="Retenções Iur"/>
    <s v="80.02.01"/>
    <x v="3"/>
    <x v="0"/>
    <x v="2"/>
    <x v="1"/>
    <x v="1"/>
    <x v="2"/>
    <x v="0"/>
    <x v="0"/>
    <x v="1"/>
    <s v="2022-05-25"/>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150"/>
    <x v="0"/>
    <x v="0"/>
    <x v="0"/>
    <s v="80.02.10.01"/>
    <x v="9"/>
    <x v="3"/>
    <x v="3"/>
    <s v="Outros"/>
    <s v="80.02.10"/>
    <s v="Outros"/>
    <s v="80.02.10"/>
    <x v="29"/>
    <x v="0"/>
    <x v="2"/>
    <x v="1"/>
    <x v="1"/>
    <x v="2"/>
    <x v="0"/>
    <x v="0"/>
    <x v="1"/>
    <s v="2022-05-25"/>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5151"/>
    <x v="0"/>
    <x v="0"/>
    <x v="0"/>
    <s v="80.02.10.26"/>
    <x v="21"/>
    <x v="3"/>
    <x v="3"/>
    <s v="Outros"/>
    <s v="80.02.10"/>
    <s v="Outros"/>
    <s v="80.02.10"/>
    <x v="31"/>
    <x v="0"/>
    <x v="2"/>
    <x v="10"/>
    <x v="1"/>
    <x v="2"/>
    <x v="0"/>
    <x v="0"/>
    <x v="1"/>
    <s v="2022-05-25"/>
    <x v="0"/>
    <n v="9940"/>
    <x v="0"/>
    <m/>
    <x v="0"/>
    <m/>
    <x v="37"/>
    <n v="100479277"/>
    <x v="0"/>
    <x v="0"/>
    <s v="Retenção Sansung"/>
    <s v="ORI"/>
    <x v="0"/>
    <s v="RS"/>
    <x v="0"/>
    <x v="0"/>
    <x v="0"/>
    <x v="0"/>
    <x v="0"/>
    <x v="0"/>
    <x v="0"/>
    <x v="1"/>
    <x v="0"/>
    <x v="0"/>
    <x v="0"/>
    <s v="Retenção Sansung"/>
    <x v="0"/>
    <x v="0"/>
    <x v="0"/>
    <x v="0"/>
    <x v="2"/>
    <x v="0"/>
    <x v="0"/>
    <s v="000000"/>
    <x v="0"/>
    <x v="1"/>
    <x v="0"/>
    <x v="0"/>
    <s v="RETENCAO OT"/>
  </r>
  <r>
    <x v="1"/>
    <n v="0"/>
    <n v="0"/>
    <n v="0"/>
    <n v="10834"/>
    <x v="5152"/>
    <x v="0"/>
    <x v="0"/>
    <x v="0"/>
    <s v="80.02.01"/>
    <x v="3"/>
    <x v="3"/>
    <x v="3"/>
    <s v="Retenções Iur"/>
    <s v="80.02.01"/>
    <s v="Retenções Iur"/>
    <s v="80.02.01"/>
    <x v="3"/>
    <x v="0"/>
    <x v="2"/>
    <x v="1"/>
    <x v="1"/>
    <x v="2"/>
    <x v="0"/>
    <x v="0"/>
    <x v="1"/>
    <s v="2022-05-25"/>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153"/>
    <x v="0"/>
    <x v="0"/>
    <x v="0"/>
    <s v="80.02.10.01"/>
    <x v="9"/>
    <x v="3"/>
    <x v="3"/>
    <s v="Outros"/>
    <s v="80.02.10"/>
    <s v="Outros"/>
    <s v="80.02.10"/>
    <x v="29"/>
    <x v="0"/>
    <x v="2"/>
    <x v="1"/>
    <x v="1"/>
    <x v="2"/>
    <x v="0"/>
    <x v="0"/>
    <x v="1"/>
    <s v="2022-05-25"/>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224"/>
    <x v="5154"/>
    <x v="0"/>
    <x v="0"/>
    <x v="0"/>
    <s v="80.02.01"/>
    <x v="3"/>
    <x v="3"/>
    <x v="3"/>
    <s v="Retenções Iur"/>
    <s v="80.02.01"/>
    <s v="Retenções Iur"/>
    <s v="80.02.01"/>
    <x v="3"/>
    <x v="0"/>
    <x v="2"/>
    <x v="1"/>
    <x v="1"/>
    <x v="2"/>
    <x v="0"/>
    <x v="0"/>
    <x v="1"/>
    <s v="2022-05-25"/>
    <x v="0"/>
    <n v="10224"/>
    <x v="0"/>
    <m/>
    <x v="0"/>
    <m/>
    <x v="3"/>
    <n v="100474696"/>
    <x v="0"/>
    <x v="0"/>
    <s v="Retenções Iur"/>
    <s v="ORI"/>
    <x v="0"/>
    <s v="RIUR"/>
    <x v="0"/>
    <x v="0"/>
    <x v="0"/>
    <x v="0"/>
    <x v="0"/>
    <x v="0"/>
    <x v="0"/>
    <x v="0"/>
    <x v="0"/>
    <x v="0"/>
    <x v="0"/>
    <s v="Retenções Iur"/>
    <x v="0"/>
    <x v="0"/>
    <x v="0"/>
    <x v="0"/>
    <x v="2"/>
    <x v="0"/>
    <x v="0"/>
    <s v="000000"/>
    <x v="0"/>
    <x v="1"/>
    <x v="0"/>
    <x v="0"/>
    <s v="RETENCAO OT"/>
  </r>
  <r>
    <x v="1"/>
    <n v="0"/>
    <n v="0"/>
    <n v="0"/>
    <n v="57882"/>
    <x v="5155"/>
    <x v="0"/>
    <x v="0"/>
    <x v="0"/>
    <s v="80.02.10.01"/>
    <x v="9"/>
    <x v="3"/>
    <x v="3"/>
    <s v="Outros"/>
    <s v="80.02.10"/>
    <s v="Outros"/>
    <s v="80.02.10"/>
    <x v="29"/>
    <x v="0"/>
    <x v="2"/>
    <x v="1"/>
    <x v="1"/>
    <x v="2"/>
    <x v="0"/>
    <x v="0"/>
    <x v="1"/>
    <s v="2022-05-25"/>
    <x v="0"/>
    <n v="578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5156"/>
    <x v="0"/>
    <x v="0"/>
    <x v="0"/>
    <s v="80.02.10.24"/>
    <x v="20"/>
    <x v="3"/>
    <x v="3"/>
    <s v="Outros"/>
    <s v="80.02.10"/>
    <s v="Outros"/>
    <s v="80.02.10"/>
    <x v="30"/>
    <x v="0"/>
    <x v="2"/>
    <x v="1"/>
    <x v="1"/>
    <x v="2"/>
    <x v="0"/>
    <x v="0"/>
    <x v="1"/>
    <s v="2022-05-25"/>
    <x v="0"/>
    <n v="415"/>
    <x v="0"/>
    <m/>
    <x v="0"/>
    <m/>
    <x v="36"/>
    <n v="100478987"/>
    <x v="0"/>
    <x v="0"/>
    <s v="Retenções SIACSA"/>
    <s v="ORI"/>
    <x v="0"/>
    <s v="SIACSA"/>
    <x v="0"/>
    <x v="0"/>
    <x v="0"/>
    <x v="0"/>
    <x v="0"/>
    <x v="0"/>
    <x v="0"/>
    <x v="1"/>
    <x v="0"/>
    <x v="0"/>
    <x v="0"/>
    <s v="Retenções SIACSA"/>
    <x v="0"/>
    <x v="0"/>
    <x v="0"/>
    <x v="0"/>
    <x v="2"/>
    <x v="0"/>
    <x v="0"/>
    <s v="000000"/>
    <x v="0"/>
    <x v="1"/>
    <x v="0"/>
    <x v="0"/>
    <s v="RETENCAO OT"/>
  </r>
  <r>
    <x v="1"/>
    <n v="0"/>
    <n v="0"/>
    <n v="0"/>
    <n v="6532"/>
    <x v="5157"/>
    <x v="0"/>
    <x v="0"/>
    <x v="0"/>
    <s v="80.02.10.26"/>
    <x v="21"/>
    <x v="3"/>
    <x v="3"/>
    <s v="Outros"/>
    <s v="80.02.10"/>
    <s v="Outros"/>
    <s v="80.02.10"/>
    <x v="31"/>
    <x v="0"/>
    <x v="2"/>
    <x v="10"/>
    <x v="1"/>
    <x v="2"/>
    <x v="0"/>
    <x v="0"/>
    <x v="1"/>
    <s v="2022-05-25"/>
    <x v="0"/>
    <n v="6532"/>
    <x v="0"/>
    <m/>
    <x v="0"/>
    <m/>
    <x v="37"/>
    <n v="100479277"/>
    <x v="0"/>
    <x v="0"/>
    <s v="Retenção Sansung"/>
    <s v="ORI"/>
    <x v="0"/>
    <s v="RS"/>
    <x v="0"/>
    <x v="0"/>
    <x v="0"/>
    <x v="0"/>
    <x v="0"/>
    <x v="0"/>
    <x v="0"/>
    <x v="1"/>
    <x v="0"/>
    <x v="0"/>
    <x v="0"/>
    <s v="Retenção Sansung"/>
    <x v="0"/>
    <x v="0"/>
    <x v="0"/>
    <x v="0"/>
    <x v="2"/>
    <x v="0"/>
    <x v="0"/>
    <s v="000000"/>
    <x v="0"/>
    <x v="1"/>
    <x v="0"/>
    <x v="0"/>
    <s v="RETENCAO OT"/>
  </r>
  <r>
    <x v="1"/>
    <n v="0"/>
    <n v="0"/>
    <n v="0"/>
    <n v="8762"/>
    <x v="5158"/>
    <x v="0"/>
    <x v="0"/>
    <x v="0"/>
    <s v="80.02.01"/>
    <x v="3"/>
    <x v="3"/>
    <x v="3"/>
    <s v="Retenções Iur"/>
    <s v="80.02.01"/>
    <s v="Retenções Iur"/>
    <s v="80.02.01"/>
    <x v="3"/>
    <x v="0"/>
    <x v="2"/>
    <x v="1"/>
    <x v="1"/>
    <x v="2"/>
    <x v="0"/>
    <x v="0"/>
    <x v="1"/>
    <s v="2022-05-25"/>
    <x v="0"/>
    <n v="8762"/>
    <x v="0"/>
    <m/>
    <x v="0"/>
    <m/>
    <x v="3"/>
    <n v="100474696"/>
    <x v="0"/>
    <x v="0"/>
    <s v="Retenções Iur"/>
    <s v="ORI"/>
    <x v="0"/>
    <s v="RIUR"/>
    <x v="0"/>
    <x v="0"/>
    <x v="0"/>
    <x v="0"/>
    <x v="0"/>
    <x v="0"/>
    <x v="0"/>
    <x v="0"/>
    <x v="0"/>
    <x v="0"/>
    <x v="0"/>
    <s v="Retenções Iur"/>
    <x v="0"/>
    <x v="0"/>
    <x v="0"/>
    <x v="0"/>
    <x v="2"/>
    <x v="0"/>
    <x v="0"/>
    <s v="000000"/>
    <x v="0"/>
    <x v="1"/>
    <x v="0"/>
    <x v="0"/>
    <s v="RETENCAO OT"/>
  </r>
  <r>
    <x v="1"/>
    <n v="0"/>
    <n v="0"/>
    <n v="0"/>
    <n v="13593"/>
    <x v="5159"/>
    <x v="0"/>
    <x v="0"/>
    <x v="0"/>
    <s v="80.02.10.01"/>
    <x v="9"/>
    <x v="3"/>
    <x v="3"/>
    <s v="Outros"/>
    <s v="80.02.10"/>
    <s v="Outros"/>
    <s v="80.02.10"/>
    <x v="29"/>
    <x v="0"/>
    <x v="2"/>
    <x v="1"/>
    <x v="1"/>
    <x v="2"/>
    <x v="0"/>
    <x v="0"/>
    <x v="1"/>
    <s v="2022-05-25"/>
    <x v="0"/>
    <n v="1359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415"/>
    <x v="5160"/>
    <x v="0"/>
    <x v="0"/>
    <x v="0"/>
    <s v="80.02.10.26"/>
    <x v="21"/>
    <x v="3"/>
    <x v="3"/>
    <s v="Outros"/>
    <s v="80.02.10"/>
    <s v="Outros"/>
    <s v="80.02.10"/>
    <x v="31"/>
    <x v="0"/>
    <x v="2"/>
    <x v="10"/>
    <x v="1"/>
    <x v="2"/>
    <x v="0"/>
    <x v="0"/>
    <x v="1"/>
    <s v="2022-05-25"/>
    <x v="0"/>
    <n v="14415"/>
    <x v="0"/>
    <m/>
    <x v="0"/>
    <m/>
    <x v="37"/>
    <n v="100479277"/>
    <x v="0"/>
    <x v="0"/>
    <s v="Retenção Sansung"/>
    <s v="ORI"/>
    <x v="0"/>
    <s v="RS"/>
    <x v="0"/>
    <x v="0"/>
    <x v="0"/>
    <x v="0"/>
    <x v="0"/>
    <x v="0"/>
    <x v="0"/>
    <x v="1"/>
    <x v="0"/>
    <x v="0"/>
    <x v="0"/>
    <s v="Retenção Sansung"/>
    <x v="0"/>
    <x v="0"/>
    <x v="0"/>
    <x v="0"/>
    <x v="2"/>
    <x v="0"/>
    <x v="0"/>
    <s v="000000"/>
    <x v="0"/>
    <x v="1"/>
    <x v="0"/>
    <x v="0"/>
    <s v="RETENCAO OT"/>
  </r>
  <r>
    <x v="1"/>
    <n v="0"/>
    <n v="0"/>
    <n v="0"/>
    <n v="25813"/>
    <x v="5161"/>
    <x v="0"/>
    <x v="0"/>
    <x v="0"/>
    <s v="80.02.01"/>
    <x v="3"/>
    <x v="3"/>
    <x v="3"/>
    <s v="Retenções Iur"/>
    <s v="80.02.01"/>
    <s v="Retenções Iur"/>
    <s v="80.02.01"/>
    <x v="3"/>
    <x v="0"/>
    <x v="2"/>
    <x v="1"/>
    <x v="1"/>
    <x v="2"/>
    <x v="0"/>
    <x v="0"/>
    <x v="1"/>
    <s v="2022-05-25"/>
    <x v="0"/>
    <n v="25813"/>
    <x v="0"/>
    <m/>
    <x v="0"/>
    <m/>
    <x v="3"/>
    <n v="100474696"/>
    <x v="0"/>
    <x v="0"/>
    <s v="Retenções Iur"/>
    <s v="ORI"/>
    <x v="0"/>
    <s v="RIUR"/>
    <x v="0"/>
    <x v="0"/>
    <x v="0"/>
    <x v="0"/>
    <x v="0"/>
    <x v="0"/>
    <x v="0"/>
    <x v="0"/>
    <x v="0"/>
    <x v="0"/>
    <x v="0"/>
    <s v="Retenções Iur"/>
    <x v="0"/>
    <x v="0"/>
    <x v="0"/>
    <x v="0"/>
    <x v="2"/>
    <x v="0"/>
    <x v="0"/>
    <s v="000000"/>
    <x v="0"/>
    <x v="1"/>
    <x v="0"/>
    <x v="0"/>
    <s v="RETENCAO OT"/>
  </r>
  <r>
    <x v="1"/>
    <n v="0"/>
    <n v="0"/>
    <n v="0"/>
    <n v="22869"/>
    <x v="5162"/>
    <x v="0"/>
    <x v="0"/>
    <x v="0"/>
    <s v="80.02.10.01"/>
    <x v="9"/>
    <x v="3"/>
    <x v="3"/>
    <s v="Outros"/>
    <s v="80.02.10"/>
    <s v="Outros"/>
    <s v="80.02.10"/>
    <x v="29"/>
    <x v="0"/>
    <x v="2"/>
    <x v="1"/>
    <x v="1"/>
    <x v="2"/>
    <x v="0"/>
    <x v="0"/>
    <x v="1"/>
    <s v="2022-05-25"/>
    <x v="0"/>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5163"/>
    <x v="0"/>
    <x v="0"/>
    <x v="0"/>
    <s v="80.02.10.26"/>
    <x v="21"/>
    <x v="3"/>
    <x v="3"/>
    <s v="Outros"/>
    <s v="80.02.10"/>
    <s v="Outros"/>
    <s v="80.02.10"/>
    <x v="31"/>
    <x v="0"/>
    <x v="2"/>
    <x v="10"/>
    <x v="1"/>
    <x v="2"/>
    <x v="0"/>
    <x v="0"/>
    <x v="1"/>
    <s v="2022-05-25"/>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5157"/>
    <x v="5164"/>
    <x v="0"/>
    <x v="0"/>
    <x v="0"/>
    <s v="80.02.01"/>
    <x v="3"/>
    <x v="3"/>
    <x v="3"/>
    <s v="Retenções Iur"/>
    <s v="80.02.01"/>
    <s v="Retenções Iur"/>
    <s v="80.02.01"/>
    <x v="3"/>
    <x v="0"/>
    <x v="2"/>
    <x v="1"/>
    <x v="1"/>
    <x v="2"/>
    <x v="0"/>
    <x v="0"/>
    <x v="1"/>
    <s v="2022-05-25"/>
    <x v="0"/>
    <n v="5157"/>
    <x v="0"/>
    <m/>
    <x v="0"/>
    <m/>
    <x v="3"/>
    <n v="100474696"/>
    <x v="0"/>
    <x v="0"/>
    <s v="Retenções Iur"/>
    <s v="ORI"/>
    <x v="0"/>
    <s v="RIUR"/>
    <x v="0"/>
    <x v="0"/>
    <x v="0"/>
    <x v="0"/>
    <x v="0"/>
    <x v="0"/>
    <x v="0"/>
    <x v="0"/>
    <x v="0"/>
    <x v="0"/>
    <x v="0"/>
    <s v="Retenções Iur"/>
    <x v="0"/>
    <x v="0"/>
    <x v="0"/>
    <x v="0"/>
    <x v="2"/>
    <x v="0"/>
    <x v="0"/>
    <s v="000000"/>
    <x v="0"/>
    <x v="1"/>
    <x v="0"/>
    <x v="0"/>
    <s v="RETENCAO OT"/>
  </r>
  <r>
    <x v="1"/>
    <n v="0"/>
    <n v="0"/>
    <n v="0"/>
    <n v="60000"/>
    <x v="5165"/>
    <x v="0"/>
    <x v="1"/>
    <x v="0"/>
    <s v="01.25.04.22"/>
    <x v="11"/>
    <x v="4"/>
    <x v="4"/>
    <s v="Cultura"/>
    <s v="01.25.04"/>
    <s v="Cultura"/>
    <s v="01.25.04"/>
    <x v="4"/>
    <x v="0"/>
    <x v="3"/>
    <x v="2"/>
    <x v="0"/>
    <x v="1"/>
    <x v="2"/>
    <x v="0"/>
    <x v="3"/>
    <s v="2022-06-13"/>
    <x v="0"/>
    <n v="60000"/>
    <x v="0"/>
    <m/>
    <x v="0"/>
    <m/>
    <x v="569"/>
    <n v="10047565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artista Silvestre Mascarenhas BOB referente a apoio da Câmara Municipal de São Miguel para AME 2022 como representante do município de São Miguel, conforme proposta em anexo."/>
  </r>
  <r>
    <x v="1"/>
    <n v="0"/>
    <n v="0"/>
    <n v="0"/>
    <n v="39204"/>
    <x v="5166"/>
    <x v="0"/>
    <x v="1"/>
    <x v="0"/>
    <s v="01.27.02.11"/>
    <x v="14"/>
    <x v="2"/>
    <x v="2"/>
    <s v="Saneamento básico"/>
    <s v="01.27.02"/>
    <s v="Saneamento básico"/>
    <s v="01.27.02"/>
    <x v="4"/>
    <x v="0"/>
    <x v="3"/>
    <x v="2"/>
    <x v="0"/>
    <x v="1"/>
    <x v="2"/>
    <x v="0"/>
    <x v="3"/>
    <s v="2022-06-20"/>
    <x v="0"/>
    <n v="39204"/>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255.56 Lts de combustivel destinados ao camião e maquina  retroescavadora nos trabalhos de limpeza de ribeiras, conforme proposta em anexo."/>
  </r>
  <r>
    <x v="1"/>
    <n v="0"/>
    <n v="0"/>
    <n v="0"/>
    <n v="312000"/>
    <x v="5167"/>
    <x v="0"/>
    <x v="1"/>
    <x v="0"/>
    <s v="01.27.04.10"/>
    <x v="4"/>
    <x v="2"/>
    <x v="2"/>
    <s v="Infra-Estruturas e Transportes"/>
    <s v="01.27.04"/>
    <s v="Infra-Estruturas e Transportes"/>
    <s v="01.27.04"/>
    <x v="4"/>
    <x v="0"/>
    <x v="3"/>
    <x v="2"/>
    <x v="0"/>
    <x v="1"/>
    <x v="2"/>
    <x v="0"/>
    <x v="6"/>
    <s v="2022-07-20"/>
    <x v="2"/>
    <n v="312000"/>
    <x v="0"/>
    <m/>
    <x v="0"/>
    <m/>
    <x v="41"/>
    <n v="10045616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Industria Carvalho, referente a aquisição de 300 de cimento para trabalhos da criação das cabeçadas dos muros em Ribeireta, no âmbito do Plano de Mitigação e Emprego Publico, conforme anexo."/>
  </r>
  <r>
    <x v="1"/>
    <n v="0"/>
    <n v="0"/>
    <n v="0"/>
    <n v="19242"/>
    <x v="5168"/>
    <x v="0"/>
    <x v="0"/>
    <x v="0"/>
    <s v="03.03.10"/>
    <x v="0"/>
    <x v="0"/>
    <x v="0"/>
    <s v="Receitas Da Câmara"/>
    <s v="03.03.10"/>
    <s v="Receitas Da Câmara"/>
    <s v="03.03.10"/>
    <x v="37"/>
    <x v="0"/>
    <x v="5"/>
    <x v="4"/>
    <x v="0"/>
    <x v="0"/>
    <x v="0"/>
    <x v="0"/>
    <x v="6"/>
    <s v="2022-07-21"/>
    <x v="2"/>
    <n v="19242"/>
    <x v="0"/>
    <m/>
    <x v="0"/>
    <m/>
    <x v="0"/>
    <n v="100474914"/>
    <x v="0"/>
    <x v="0"/>
    <s v="Receitas Da Câmara"/>
    <s v="EXT"/>
    <x v="0"/>
    <s v="RDC"/>
    <x v="0"/>
    <x v="0"/>
    <x v="0"/>
    <x v="0"/>
    <x v="0"/>
    <x v="0"/>
    <x v="0"/>
    <x v="0"/>
    <x v="0"/>
    <x v="0"/>
    <x v="0"/>
    <s v="Receitas Da Câmara"/>
    <x v="0"/>
    <x v="0"/>
    <x v="0"/>
    <x v="0"/>
    <x v="0"/>
    <x v="0"/>
    <x v="0"/>
    <s v="000000"/>
    <x v="0"/>
    <x v="0"/>
    <x v="0"/>
    <x v="0"/>
    <s v="Deposito na conta da Câmara por erro do numero de conta, conforme estrato em anexo."/>
  </r>
  <r>
    <x v="0"/>
    <n v="0"/>
    <n v="0"/>
    <n v="0"/>
    <n v="4500"/>
    <x v="5169"/>
    <x v="0"/>
    <x v="1"/>
    <x v="0"/>
    <s v="01.28.01.08"/>
    <x v="30"/>
    <x v="5"/>
    <x v="6"/>
    <s v="Habitação Social"/>
    <s v="01.28.01"/>
    <s v="Habitação Social"/>
    <s v="01.28.01"/>
    <x v="1"/>
    <x v="0"/>
    <x v="1"/>
    <x v="1"/>
    <x v="0"/>
    <x v="1"/>
    <x v="1"/>
    <x v="0"/>
    <x v="7"/>
    <s v="2022-08-09"/>
    <x v="2"/>
    <n v="4500"/>
    <x v="0"/>
    <m/>
    <x v="0"/>
    <m/>
    <x v="42"/>
    <n v="100479348"/>
    <x v="0"/>
    <x v="0"/>
    <s v="Habitações Sociais"/>
    <s v="ORI"/>
    <x v="0"/>
    <s v="HS"/>
    <x v="0"/>
    <x v="0"/>
    <x v="0"/>
    <x v="0"/>
    <x v="0"/>
    <x v="0"/>
    <x v="0"/>
    <x v="1"/>
    <x v="0"/>
    <x v="0"/>
    <x v="0"/>
    <s v="Habitações Sociais"/>
    <x v="0"/>
    <x v="0"/>
    <x v="0"/>
    <x v="0"/>
    <x v="1"/>
    <x v="0"/>
    <x v="0"/>
    <s v="000000"/>
    <x v="0"/>
    <x v="0"/>
    <x v="0"/>
    <x v="0"/>
    <s v="Pagamento a favor da loja Nuno, referente ao fornecimento de rolo de plástico para proteção de habitação nas localidades de Espinho Branco, conforme proposta em anexo."/>
  </r>
  <r>
    <x v="1"/>
    <n v="0"/>
    <n v="0"/>
    <n v="0"/>
    <n v="81400"/>
    <x v="5170"/>
    <x v="0"/>
    <x v="1"/>
    <x v="0"/>
    <s v="01.25.04.22"/>
    <x v="11"/>
    <x v="4"/>
    <x v="4"/>
    <s v="Cultura"/>
    <s v="01.25.04"/>
    <s v="Cultura"/>
    <s v="01.25.04"/>
    <x v="4"/>
    <x v="0"/>
    <x v="3"/>
    <x v="2"/>
    <x v="0"/>
    <x v="1"/>
    <x v="2"/>
    <x v="0"/>
    <x v="7"/>
    <s v="2022-08-12"/>
    <x v="2"/>
    <n v="81400"/>
    <x v="0"/>
    <m/>
    <x v="0"/>
    <m/>
    <x v="5"/>
    <n v="10047692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Felisberto Carvalho Auto, pela aquisição de combustíveis, conforme fatura em anexo"/>
  </r>
  <r>
    <x v="1"/>
    <n v="0"/>
    <n v="0"/>
    <n v="0"/>
    <n v="6411"/>
    <x v="5171"/>
    <x v="0"/>
    <x v="0"/>
    <x v="0"/>
    <s v="80.02.01"/>
    <x v="3"/>
    <x v="3"/>
    <x v="3"/>
    <s v="Retenções Iur"/>
    <s v="80.02.01"/>
    <s v="Retenções Iur"/>
    <s v="80.02.01"/>
    <x v="3"/>
    <x v="0"/>
    <x v="2"/>
    <x v="1"/>
    <x v="1"/>
    <x v="2"/>
    <x v="0"/>
    <x v="0"/>
    <x v="9"/>
    <s v="2022-10-20"/>
    <x v="3"/>
    <n v="6411"/>
    <x v="0"/>
    <m/>
    <x v="0"/>
    <m/>
    <x v="3"/>
    <n v="100474696"/>
    <x v="0"/>
    <x v="0"/>
    <s v="Retenções Iur"/>
    <s v="ORI"/>
    <x v="0"/>
    <s v="RIUR"/>
    <x v="0"/>
    <x v="0"/>
    <x v="0"/>
    <x v="0"/>
    <x v="0"/>
    <x v="0"/>
    <x v="0"/>
    <x v="0"/>
    <x v="0"/>
    <x v="0"/>
    <x v="0"/>
    <s v="Retenções Iur"/>
    <x v="0"/>
    <x v="0"/>
    <x v="0"/>
    <x v="0"/>
    <x v="2"/>
    <x v="0"/>
    <x v="0"/>
    <s v="000000"/>
    <x v="0"/>
    <x v="1"/>
    <x v="0"/>
    <x v="0"/>
    <s v="RETENCAO OT"/>
  </r>
  <r>
    <x v="1"/>
    <n v="0"/>
    <n v="0"/>
    <n v="0"/>
    <n v="4800"/>
    <x v="5172"/>
    <x v="0"/>
    <x v="1"/>
    <x v="0"/>
    <s v="03.16.23"/>
    <x v="28"/>
    <x v="0"/>
    <x v="5"/>
    <s v="Direção da Educação, Formação Profissional, Emprego"/>
    <s v="03.16.23"/>
    <s v="Direção da Educação, Formação Profissional, Emprego"/>
    <s v="03.16.23"/>
    <x v="9"/>
    <x v="0"/>
    <x v="1"/>
    <x v="5"/>
    <x v="0"/>
    <x v="0"/>
    <x v="2"/>
    <x v="0"/>
    <x v="7"/>
    <s v="2022-08-26"/>
    <x v="2"/>
    <n v="48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o Sr. Guilhermino Lopes Ramos, pela sua deslocação a Órgãos nos dias 20 e 21 e cidade da praia nos dias 22 e 23 em missão do serviço, conforme anexo."/>
  </r>
  <r>
    <x v="1"/>
    <n v="0"/>
    <n v="0"/>
    <n v="0"/>
    <n v="2300"/>
    <x v="5173"/>
    <x v="0"/>
    <x v="1"/>
    <x v="0"/>
    <s v="01.27.02.11"/>
    <x v="14"/>
    <x v="2"/>
    <x v="2"/>
    <s v="Saneamento básico"/>
    <s v="01.27.02"/>
    <s v="Saneamento básico"/>
    <s v="01.27.02"/>
    <x v="4"/>
    <x v="0"/>
    <x v="3"/>
    <x v="2"/>
    <x v="0"/>
    <x v="1"/>
    <x v="2"/>
    <x v="0"/>
    <x v="7"/>
    <s v="2022-08-29"/>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s de saneamento e limpeza em são Miguel, referente ao mês de Agosto conforme o contracto em anexo.  "/>
  </r>
  <r>
    <x v="1"/>
    <n v="0"/>
    <n v="0"/>
    <n v="0"/>
    <n v="13030"/>
    <x v="5173"/>
    <x v="0"/>
    <x v="1"/>
    <x v="0"/>
    <s v="01.27.02.11"/>
    <x v="14"/>
    <x v="2"/>
    <x v="2"/>
    <s v="Saneamento básico"/>
    <s v="01.27.02"/>
    <s v="Saneamento básico"/>
    <s v="01.27.02"/>
    <x v="4"/>
    <x v="0"/>
    <x v="3"/>
    <x v="2"/>
    <x v="0"/>
    <x v="1"/>
    <x v="2"/>
    <x v="0"/>
    <x v="7"/>
    <s v="2022-08-29"/>
    <x v="2"/>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s de saneamento e limpeza em são Miguel, referente ao mês de Agosto conforme o contracto em anexo.  "/>
  </r>
  <r>
    <x v="1"/>
    <n v="0"/>
    <n v="0"/>
    <n v="0"/>
    <n v="1000"/>
    <x v="5174"/>
    <x v="0"/>
    <x v="1"/>
    <x v="0"/>
    <s v="01.25.05.09"/>
    <x v="15"/>
    <x v="4"/>
    <x v="4"/>
    <s v="Saúde"/>
    <s v="01.25.05"/>
    <s v="Saúde"/>
    <s v="01.25.05"/>
    <x v="5"/>
    <x v="0"/>
    <x v="4"/>
    <x v="3"/>
    <x v="0"/>
    <x v="1"/>
    <x v="2"/>
    <x v="0"/>
    <x v="7"/>
    <s v="2022-08-29"/>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 de especialidades, conforme anexo."/>
  </r>
  <r>
    <x v="1"/>
    <n v="0"/>
    <n v="0"/>
    <n v="0"/>
    <n v="1500"/>
    <x v="5175"/>
    <x v="0"/>
    <x v="1"/>
    <x v="0"/>
    <s v="03.16.15"/>
    <x v="6"/>
    <x v="0"/>
    <x v="5"/>
    <s v="Direção Financeira"/>
    <s v="03.16.15"/>
    <s v="Direção Financeira"/>
    <s v="03.16.15"/>
    <x v="13"/>
    <x v="0"/>
    <x v="1"/>
    <x v="5"/>
    <x v="0"/>
    <x v="0"/>
    <x v="2"/>
    <x v="0"/>
    <x v="7"/>
    <s v="2022-08-29"/>
    <x v="2"/>
    <n v="1500"/>
    <x v="0"/>
    <m/>
    <x v="0"/>
    <m/>
    <x v="150"/>
    <n v="100391960"/>
    <x v="0"/>
    <x v="0"/>
    <s v="Direção Financeira"/>
    <s v="ORI"/>
    <x v="0"/>
    <m/>
    <x v="0"/>
    <x v="0"/>
    <x v="0"/>
    <x v="0"/>
    <x v="0"/>
    <x v="0"/>
    <x v="0"/>
    <x v="0"/>
    <x v="0"/>
    <x v="0"/>
    <x v="0"/>
    <s v="Direção Financeira"/>
    <x v="0"/>
    <x v="0"/>
    <x v="0"/>
    <x v="0"/>
    <x v="0"/>
    <x v="0"/>
    <x v="0"/>
    <s v="000000"/>
    <x v="0"/>
    <x v="0"/>
    <x v="0"/>
    <x v="0"/>
    <s v="Pagamento a favor da cv telecon, referente a carregamento dos tabletes, conforme anexo."/>
  </r>
  <r>
    <x v="1"/>
    <n v="0"/>
    <n v="0"/>
    <n v="0"/>
    <n v="10834"/>
    <x v="5176"/>
    <x v="0"/>
    <x v="1"/>
    <x v="0"/>
    <s v="03.16.20"/>
    <x v="51"/>
    <x v="0"/>
    <x v="5"/>
    <s v="Dir. do Comércio, Indústria, Transporte Feiras e Pesca"/>
    <s v="03.16.20"/>
    <s v="Dir. do Comércio, Indústria, Transporte Feiras e Pesca"/>
    <s v="03.16.20"/>
    <x v="16"/>
    <x v="0"/>
    <x v="1"/>
    <x v="1"/>
    <x v="1"/>
    <x v="0"/>
    <x v="2"/>
    <x v="0"/>
    <x v="7"/>
    <s v="2022-08-29"/>
    <x v="2"/>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8-2022"/>
  </r>
  <r>
    <x v="1"/>
    <n v="0"/>
    <n v="0"/>
    <n v="0"/>
    <n v="8213"/>
    <x v="5176"/>
    <x v="0"/>
    <x v="1"/>
    <x v="0"/>
    <s v="03.16.20"/>
    <x v="51"/>
    <x v="0"/>
    <x v="5"/>
    <s v="Dir. do Comércio, Indústria, Transporte Feiras e Pesca"/>
    <s v="03.16.20"/>
    <s v="Dir. do Comércio, Indústria, Transporte Feiras e Pesca"/>
    <s v="03.16.20"/>
    <x v="16"/>
    <x v="0"/>
    <x v="1"/>
    <x v="1"/>
    <x v="1"/>
    <x v="0"/>
    <x v="2"/>
    <x v="0"/>
    <x v="7"/>
    <s v="2022-08-29"/>
    <x v="2"/>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8-2022"/>
  </r>
  <r>
    <x v="1"/>
    <n v="0"/>
    <n v="0"/>
    <n v="0"/>
    <n v="83615"/>
    <x v="5176"/>
    <x v="0"/>
    <x v="1"/>
    <x v="0"/>
    <s v="03.16.20"/>
    <x v="51"/>
    <x v="0"/>
    <x v="5"/>
    <s v="Dir. do Comércio, Indústria, Transporte Feiras e Pesca"/>
    <s v="03.16.20"/>
    <s v="Dir. do Comércio, Indústria, Transporte Feiras e Pesca"/>
    <s v="03.16.20"/>
    <x v="16"/>
    <x v="0"/>
    <x v="1"/>
    <x v="1"/>
    <x v="1"/>
    <x v="0"/>
    <x v="2"/>
    <x v="0"/>
    <x v="7"/>
    <s v="2022-08-29"/>
    <x v="2"/>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8-2022"/>
  </r>
  <r>
    <x v="1"/>
    <n v="0"/>
    <n v="0"/>
    <n v="0"/>
    <n v="405"/>
    <x v="5177"/>
    <x v="0"/>
    <x v="1"/>
    <x v="0"/>
    <s v="03.16.19"/>
    <x v="34"/>
    <x v="0"/>
    <x v="5"/>
    <s v="Direção de Inovação e Desporto"/>
    <s v="03.16.19"/>
    <s v="Direção de Inovação e Desporto"/>
    <s v="03.16.19"/>
    <x v="13"/>
    <x v="0"/>
    <x v="1"/>
    <x v="5"/>
    <x v="0"/>
    <x v="0"/>
    <x v="2"/>
    <x v="0"/>
    <x v="7"/>
    <s v="2022-08-29"/>
    <x v="2"/>
    <n v="405"/>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8-2022"/>
  </r>
  <r>
    <x v="1"/>
    <n v="0"/>
    <n v="0"/>
    <n v="0"/>
    <n v="1329"/>
    <x v="5177"/>
    <x v="0"/>
    <x v="1"/>
    <x v="0"/>
    <s v="03.16.19"/>
    <x v="34"/>
    <x v="0"/>
    <x v="5"/>
    <s v="Direção de Inovação e Desporto"/>
    <s v="03.16.19"/>
    <s v="Direção de Inovação e Desporto"/>
    <s v="03.16.19"/>
    <x v="61"/>
    <x v="0"/>
    <x v="1"/>
    <x v="1"/>
    <x v="0"/>
    <x v="0"/>
    <x v="2"/>
    <x v="0"/>
    <x v="7"/>
    <s v="2022-08-29"/>
    <x v="2"/>
    <n v="1329"/>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8-2022"/>
  </r>
  <r>
    <x v="1"/>
    <n v="0"/>
    <n v="0"/>
    <n v="0"/>
    <n v="12681"/>
    <x v="5177"/>
    <x v="0"/>
    <x v="1"/>
    <x v="0"/>
    <s v="03.16.19"/>
    <x v="34"/>
    <x v="0"/>
    <x v="5"/>
    <s v="Direção de Inovação e Desporto"/>
    <s v="03.16.19"/>
    <s v="Direção de Inovação e Desporto"/>
    <s v="03.16.19"/>
    <x v="15"/>
    <x v="0"/>
    <x v="1"/>
    <x v="1"/>
    <x v="1"/>
    <x v="0"/>
    <x v="2"/>
    <x v="0"/>
    <x v="7"/>
    <s v="2022-08-29"/>
    <x v="2"/>
    <n v="12681"/>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8-2022"/>
  </r>
  <r>
    <x v="1"/>
    <n v="0"/>
    <n v="0"/>
    <n v="0"/>
    <n v="246"/>
    <x v="5177"/>
    <x v="0"/>
    <x v="1"/>
    <x v="0"/>
    <s v="03.16.19"/>
    <x v="34"/>
    <x v="0"/>
    <x v="5"/>
    <s v="Direção de Inovação e Desporto"/>
    <s v="03.16.19"/>
    <s v="Direção de Inovação e Desporto"/>
    <s v="03.16.19"/>
    <x v="13"/>
    <x v="0"/>
    <x v="1"/>
    <x v="5"/>
    <x v="0"/>
    <x v="0"/>
    <x v="2"/>
    <x v="0"/>
    <x v="7"/>
    <s v="2022-08-29"/>
    <x v="2"/>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8-2022"/>
  </r>
  <r>
    <x v="1"/>
    <n v="0"/>
    <n v="0"/>
    <n v="0"/>
    <n v="808"/>
    <x v="5177"/>
    <x v="0"/>
    <x v="1"/>
    <x v="0"/>
    <s v="03.16.19"/>
    <x v="34"/>
    <x v="0"/>
    <x v="5"/>
    <s v="Direção de Inovação e Desporto"/>
    <s v="03.16.19"/>
    <s v="Direção de Inovação e Desporto"/>
    <s v="03.16.19"/>
    <x v="61"/>
    <x v="0"/>
    <x v="1"/>
    <x v="1"/>
    <x v="0"/>
    <x v="0"/>
    <x v="2"/>
    <x v="0"/>
    <x v="7"/>
    <s v="2022-08-29"/>
    <x v="2"/>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8-2022"/>
  </r>
  <r>
    <x v="1"/>
    <n v="0"/>
    <n v="0"/>
    <n v="0"/>
    <n v="7708"/>
    <x v="5177"/>
    <x v="0"/>
    <x v="1"/>
    <x v="0"/>
    <s v="03.16.19"/>
    <x v="34"/>
    <x v="0"/>
    <x v="5"/>
    <s v="Direção de Inovação e Desporto"/>
    <s v="03.16.19"/>
    <s v="Direção de Inovação e Desporto"/>
    <s v="03.16.19"/>
    <x v="15"/>
    <x v="0"/>
    <x v="1"/>
    <x v="1"/>
    <x v="1"/>
    <x v="0"/>
    <x v="2"/>
    <x v="0"/>
    <x v="7"/>
    <s v="2022-08-29"/>
    <x v="2"/>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8-2022"/>
  </r>
  <r>
    <x v="1"/>
    <n v="0"/>
    <n v="0"/>
    <n v="0"/>
    <n v="260"/>
    <x v="5177"/>
    <x v="0"/>
    <x v="1"/>
    <x v="0"/>
    <s v="03.16.19"/>
    <x v="34"/>
    <x v="0"/>
    <x v="5"/>
    <s v="Direção de Inovação e Desporto"/>
    <s v="03.16.19"/>
    <s v="Direção de Inovação e Desporto"/>
    <s v="03.16.19"/>
    <x v="13"/>
    <x v="0"/>
    <x v="1"/>
    <x v="5"/>
    <x v="0"/>
    <x v="0"/>
    <x v="2"/>
    <x v="0"/>
    <x v="7"/>
    <s v="2022-08-29"/>
    <x v="2"/>
    <n v="260"/>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8-2022"/>
  </r>
  <r>
    <x v="1"/>
    <n v="0"/>
    <n v="0"/>
    <n v="0"/>
    <n v="852"/>
    <x v="5177"/>
    <x v="0"/>
    <x v="1"/>
    <x v="0"/>
    <s v="03.16.19"/>
    <x v="34"/>
    <x v="0"/>
    <x v="5"/>
    <s v="Direção de Inovação e Desporto"/>
    <s v="03.16.19"/>
    <s v="Direção de Inovação e Desporto"/>
    <s v="03.16.19"/>
    <x v="61"/>
    <x v="0"/>
    <x v="1"/>
    <x v="1"/>
    <x v="0"/>
    <x v="0"/>
    <x v="2"/>
    <x v="0"/>
    <x v="7"/>
    <s v="2022-08-29"/>
    <x v="2"/>
    <n v="8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8-2022"/>
  </r>
  <r>
    <x v="1"/>
    <n v="0"/>
    <n v="0"/>
    <n v="0"/>
    <n v="8129"/>
    <x v="5177"/>
    <x v="0"/>
    <x v="1"/>
    <x v="0"/>
    <s v="03.16.19"/>
    <x v="34"/>
    <x v="0"/>
    <x v="5"/>
    <s v="Direção de Inovação e Desporto"/>
    <s v="03.16.19"/>
    <s v="Direção de Inovação e Desporto"/>
    <s v="03.16.19"/>
    <x v="15"/>
    <x v="0"/>
    <x v="1"/>
    <x v="1"/>
    <x v="1"/>
    <x v="0"/>
    <x v="2"/>
    <x v="0"/>
    <x v="7"/>
    <s v="2022-08-29"/>
    <x v="2"/>
    <n v="8129"/>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8-2022"/>
  </r>
  <r>
    <x v="1"/>
    <n v="0"/>
    <n v="0"/>
    <n v="0"/>
    <n v="4529"/>
    <x v="5177"/>
    <x v="0"/>
    <x v="1"/>
    <x v="0"/>
    <s v="03.16.19"/>
    <x v="34"/>
    <x v="0"/>
    <x v="5"/>
    <s v="Direção de Inovação e Desporto"/>
    <s v="03.16.19"/>
    <s v="Direção de Inovação e Desporto"/>
    <s v="03.16.19"/>
    <x v="13"/>
    <x v="0"/>
    <x v="1"/>
    <x v="5"/>
    <x v="0"/>
    <x v="0"/>
    <x v="2"/>
    <x v="0"/>
    <x v="7"/>
    <s v="2022-08-29"/>
    <x v="2"/>
    <n v="452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8-2022"/>
  </r>
  <r>
    <x v="1"/>
    <n v="0"/>
    <n v="0"/>
    <n v="0"/>
    <n v="14830"/>
    <x v="5177"/>
    <x v="0"/>
    <x v="1"/>
    <x v="0"/>
    <s v="03.16.19"/>
    <x v="34"/>
    <x v="0"/>
    <x v="5"/>
    <s v="Direção de Inovação e Desporto"/>
    <s v="03.16.19"/>
    <s v="Direção de Inovação e Desporto"/>
    <s v="03.16.19"/>
    <x v="61"/>
    <x v="0"/>
    <x v="1"/>
    <x v="1"/>
    <x v="0"/>
    <x v="0"/>
    <x v="2"/>
    <x v="0"/>
    <x v="7"/>
    <s v="2022-08-29"/>
    <x v="2"/>
    <n v="1483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8-2022"/>
  </r>
  <r>
    <x v="1"/>
    <n v="0"/>
    <n v="0"/>
    <n v="0"/>
    <n v="141399"/>
    <x v="5177"/>
    <x v="0"/>
    <x v="1"/>
    <x v="0"/>
    <s v="03.16.19"/>
    <x v="34"/>
    <x v="0"/>
    <x v="5"/>
    <s v="Direção de Inovação e Desporto"/>
    <s v="03.16.19"/>
    <s v="Direção de Inovação e Desporto"/>
    <s v="03.16.19"/>
    <x v="15"/>
    <x v="0"/>
    <x v="1"/>
    <x v="1"/>
    <x v="1"/>
    <x v="0"/>
    <x v="2"/>
    <x v="0"/>
    <x v="7"/>
    <s v="2022-08-29"/>
    <x v="2"/>
    <n v="14139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8-2022"/>
  </r>
  <r>
    <x v="1"/>
    <n v="0"/>
    <n v="0"/>
    <n v="0"/>
    <n v="10000"/>
    <x v="5178"/>
    <x v="0"/>
    <x v="0"/>
    <x v="0"/>
    <s v="03.03.10"/>
    <x v="0"/>
    <x v="0"/>
    <x v="0"/>
    <s v="Receitas Da Câmara"/>
    <s v="03.03.10"/>
    <s v="Receitas Da Câmara"/>
    <s v="03.03.10"/>
    <x v="37"/>
    <x v="0"/>
    <x v="5"/>
    <x v="4"/>
    <x v="0"/>
    <x v="0"/>
    <x v="0"/>
    <x v="0"/>
    <x v="6"/>
    <s v="2022-07-21"/>
    <x v="2"/>
    <n v="10000"/>
    <x v="0"/>
    <m/>
    <x v="0"/>
    <m/>
    <x v="0"/>
    <n v="100474914"/>
    <x v="0"/>
    <x v="0"/>
    <s v="Receitas Da Câmara"/>
    <s v="EXT"/>
    <x v="0"/>
    <s v="RDC"/>
    <x v="0"/>
    <x v="0"/>
    <x v="0"/>
    <x v="0"/>
    <x v="0"/>
    <x v="0"/>
    <x v="0"/>
    <x v="0"/>
    <x v="0"/>
    <x v="0"/>
    <x v="0"/>
    <s v="Receitas Da Câmara"/>
    <x v="0"/>
    <x v="0"/>
    <x v="0"/>
    <x v="0"/>
    <x v="0"/>
    <x v="0"/>
    <x v="0"/>
    <s v="000000"/>
    <x v="0"/>
    <x v="0"/>
    <x v="0"/>
    <x v="0"/>
    <s v="Reposição do Salario Amelia Soares Gomes Almeida, conforme estrato em anexo"/>
  </r>
  <r>
    <x v="1"/>
    <n v="0"/>
    <n v="0"/>
    <n v="0"/>
    <n v="6245"/>
    <x v="5179"/>
    <x v="0"/>
    <x v="1"/>
    <x v="0"/>
    <s v="03.16.15"/>
    <x v="6"/>
    <x v="0"/>
    <x v="5"/>
    <s v="Direção Financeira"/>
    <s v="03.16.15"/>
    <s v="Direção Financeira"/>
    <s v="03.16.15"/>
    <x v="55"/>
    <x v="0"/>
    <x v="1"/>
    <x v="5"/>
    <x v="0"/>
    <x v="0"/>
    <x v="2"/>
    <x v="0"/>
    <x v="9"/>
    <s v="2022-10-07"/>
    <x v="3"/>
    <n v="6245"/>
    <x v="0"/>
    <m/>
    <x v="0"/>
    <m/>
    <x v="5"/>
    <n v="100476920"/>
    <x v="0"/>
    <x v="0"/>
    <s v="Direção Financeira"/>
    <s v="ORI"/>
    <x v="0"/>
    <m/>
    <x v="0"/>
    <x v="0"/>
    <x v="0"/>
    <x v="0"/>
    <x v="0"/>
    <x v="0"/>
    <x v="0"/>
    <x v="0"/>
    <x v="0"/>
    <x v="0"/>
    <x v="0"/>
    <s v="Direção Financeira"/>
    <x v="0"/>
    <x v="0"/>
    <x v="0"/>
    <x v="0"/>
    <x v="0"/>
    <x v="0"/>
    <x v="0"/>
    <s v="000000"/>
    <x v="0"/>
    <x v="0"/>
    <x v="0"/>
    <x v="0"/>
    <s v="Pagamento a favor de Felisberto Carvalho, pelo lavagem completa e Lubrificante de 40 Bicos do Camioa Daf Compactador a de Recolha e Transporte Resíduos Sólidos Urbanos, conforme anexo."/>
  </r>
  <r>
    <x v="1"/>
    <n v="0"/>
    <n v="0"/>
    <n v="0"/>
    <n v="523"/>
    <x v="5180"/>
    <x v="0"/>
    <x v="0"/>
    <x v="0"/>
    <s v="80.02.10.23"/>
    <x v="19"/>
    <x v="3"/>
    <x v="3"/>
    <s v="Outros"/>
    <s v="80.02.10"/>
    <s v="Outros"/>
    <s v="80.02.10"/>
    <x v="30"/>
    <x v="0"/>
    <x v="2"/>
    <x v="1"/>
    <x v="1"/>
    <x v="2"/>
    <x v="0"/>
    <x v="0"/>
    <x v="9"/>
    <s v="2022-10-20"/>
    <x v="3"/>
    <n v="523"/>
    <x v="0"/>
    <m/>
    <x v="0"/>
    <m/>
    <x v="35"/>
    <n v="100478986"/>
    <x v="0"/>
    <x v="0"/>
    <s v="Retenções SISCAP"/>
    <s v="ORI"/>
    <x v="0"/>
    <s v="SISCAP"/>
    <x v="0"/>
    <x v="0"/>
    <x v="0"/>
    <x v="0"/>
    <x v="0"/>
    <x v="0"/>
    <x v="0"/>
    <x v="1"/>
    <x v="0"/>
    <x v="0"/>
    <x v="0"/>
    <s v="Retenções SISCAP"/>
    <x v="0"/>
    <x v="0"/>
    <x v="0"/>
    <x v="0"/>
    <x v="2"/>
    <x v="0"/>
    <x v="0"/>
    <s v="000000"/>
    <x v="0"/>
    <x v="1"/>
    <x v="0"/>
    <x v="0"/>
    <s v="RETENCAO OT"/>
  </r>
  <r>
    <x v="0"/>
    <n v="0"/>
    <n v="0"/>
    <n v="0"/>
    <n v="208000"/>
    <x v="5181"/>
    <x v="0"/>
    <x v="1"/>
    <x v="0"/>
    <s v="01.27.06.68"/>
    <x v="56"/>
    <x v="2"/>
    <x v="2"/>
    <s v="Requalificação Urbana e habitação"/>
    <s v="01.27.06"/>
    <s v="Requalificação Urbana e habitação"/>
    <s v="01.27.06"/>
    <x v="1"/>
    <x v="0"/>
    <x v="1"/>
    <x v="1"/>
    <x v="0"/>
    <x v="1"/>
    <x v="1"/>
    <x v="0"/>
    <x v="1"/>
    <s v="2022-05-27"/>
    <x v="0"/>
    <n v="208000"/>
    <x v="0"/>
    <m/>
    <x v="0"/>
    <m/>
    <x v="41"/>
    <n v="100456164"/>
    <x v="0"/>
    <x v="0"/>
    <s v="Requalificação Urbana e Ambiental  de Manguinho"/>
    <s v="ORI"/>
    <x v="0"/>
    <s v="RM"/>
    <x v="0"/>
    <x v="0"/>
    <x v="0"/>
    <x v="0"/>
    <x v="0"/>
    <x v="0"/>
    <x v="0"/>
    <x v="1"/>
    <x v="0"/>
    <x v="0"/>
    <x v="0"/>
    <s v="Requalificação Urbana e Ambiental  de Manguinho"/>
    <x v="0"/>
    <x v="0"/>
    <x v="0"/>
    <x v="0"/>
    <x v="1"/>
    <x v="0"/>
    <x v="0"/>
    <s v="099999"/>
    <x v="0"/>
    <x v="0"/>
    <x v="0"/>
    <x v="0"/>
    <s v="Pagamento a favor da Industria Carvalho referente a aquisição de 200 sacos de cimentos, no âmbito dos trabalhos da Construção da Pocilga Comunitária de Manguinho, conforme proposta em anexo."/>
  </r>
  <r>
    <x v="0"/>
    <n v="0"/>
    <n v="0"/>
    <n v="0"/>
    <n v="49500"/>
    <x v="5182"/>
    <x v="0"/>
    <x v="1"/>
    <x v="0"/>
    <s v="01.27.06.68"/>
    <x v="56"/>
    <x v="2"/>
    <x v="2"/>
    <s v="Requalificação Urbana e habitação"/>
    <s v="01.27.06"/>
    <s v="Requalificação Urbana e habitação"/>
    <s v="01.27.06"/>
    <x v="1"/>
    <x v="0"/>
    <x v="1"/>
    <x v="1"/>
    <x v="0"/>
    <x v="1"/>
    <x v="1"/>
    <x v="0"/>
    <x v="3"/>
    <s v="2022-06-06"/>
    <x v="0"/>
    <n v="49500"/>
    <x v="0"/>
    <m/>
    <x v="0"/>
    <m/>
    <x v="3"/>
    <n v="100474696"/>
    <x v="0"/>
    <x v="1"/>
    <s v="Requalificação Urbana e Ambiental  de Manguinho"/>
    <s v="ORI"/>
    <x v="0"/>
    <s v="RM"/>
    <x v="0"/>
    <x v="0"/>
    <x v="0"/>
    <x v="0"/>
    <x v="0"/>
    <x v="0"/>
    <x v="0"/>
    <x v="1"/>
    <x v="0"/>
    <x v="0"/>
    <x v="0"/>
    <s v="Requalificação Urbana e Ambiental  de Manguinho"/>
    <x v="0"/>
    <x v="0"/>
    <x v="0"/>
    <x v="0"/>
    <x v="1"/>
    <x v="0"/>
    <x v="0"/>
    <s v="099999"/>
    <x v="0"/>
    <x v="0"/>
    <x v="1"/>
    <x v="0"/>
    <s v="Pagamento a favor do Sr. José da Silva Gonçalves, referente a transporte de 10.00un de paralelos, no âmbito dos trabalhos de calcetamento na localidade de Manguinho, referente ao contrato assinado ao 06 de dezembro de 2021, conforme proposta em anexo."/>
  </r>
  <r>
    <x v="1"/>
    <n v="0"/>
    <n v="0"/>
    <n v="0"/>
    <n v="49500"/>
    <x v="5183"/>
    <x v="0"/>
    <x v="0"/>
    <x v="0"/>
    <s v="80.02.01"/>
    <x v="3"/>
    <x v="3"/>
    <x v="3"/>
    <s v="Retenções Iur"/>
    <s v="80.02.01"/>
    <s v="Retenções Iur"/>
    <s v="80.02.01"/>
    <x v="3"/>
    <x v="0"/>
    <x v="2"/>
    <x v="1"/>
    <x v="1"/>
    <x v="2"/>
    <x v="0"/>
    <x v="0"/>
    <x v="3"/>
    <s v="2022-06-06"/>
    <x v="0"/>
    <n v="49500"/>
    <x v="0"/>
    <m/>
    <x v="0"/>
    <m/>
    <x v="3"/>
    <n v="100474696"/>
    <x v="0"/>
    <x v="0"/>
    <s v="Retenções Iur"/>
    <s v="ORI"/>
    <x v="0"/>
    <s v="RIUR"/>
    <x v="0"/>
    <x v="0"/>
    <x v="0"/>
    <x v="0"/>
    <x v="0"/>
    <x v="0"/>
    <x v="0"/>
    <x v="0"/>
    <x v="0"/>
    <x v="0"/>
    <x v="0"/>
    <s v="Retenções Iur"/>
    <x v="0"/>
    <x v="0"/>
    <x v="0"/>
    <x v="0"/>
    <x v="2"/>
    <x v="0"/>
    <x v="0"/>
    <s v="000000"/>
    <x v="0"/>
    <x v="1"/>
    <x v="0"/>
    <x v="0"/>
    <s v="RETENCAO OT"/>
  </r>
  <r>
    <x v="0"/>
    <n v="0"/>
    <n v="0"/>
    <n v="0"/>
    <n v="280500"/>
    <x v="5182"/>
    <x v="0"/>
    <x v="1"/>
    <x v="0"/>
    <s v="01.27.06.68"/>
    <x v="56"/>
    <x v="2"/>
    <x v="2"/>
    <s v="Requalificação Urbana e habitação"/>
    <s v="01.27.06"/>
    <s v="Requalificação Urbana e habitação"/>
    <s v="01.27.06"/>
    <x v="1"/>
    <x v="0"/>
    <x v="1"/>
    <x v="1"/>
    <x v="0"/>
    <x v="1"/>
    <x v="1"/>
    <x v="0"/>
    <x v="3"/>
    <s v="2022-06-06"/>
    <x v="0"/>
    <n v="280500"/>
    <x v="0"/>
    <m/>
    <x v="0"/>
    <m/>
    <x v="167"/>
    <n v="100388292"/>
    <x v="0"/>
    <x v="0"/>
    <s v="Requalificação Urbana e Ambiental  de Manguinho"/>
    <s v="ORI"/>
    <x v="0"/>
    <s v="RM"/>
    <x v="0"/>
    <x v="0"/>
    <x v="0"/>
    <x v="0"/>
    <x v="0"/>
    <x v="0"/>
    <x v="0"/>
    <x v="1"/>
    <x v="0"/>
    <x v="0"/>
    <x v="0"/>
    <s v="Requalificação Urbana e Ambiental  de Manguinho"/>
    <x v="0"/>
    <x v="0"/>
    <x v="0"/>
    <x v="0"/>
    <x v="1"/>
    <x v="0"/>
    <x v="0"/>
    <s v="099999"/>
    <x v="0"/>
    <x v="0"/>
    <x v="0"/>
    <x v="0"/>
    <s v="Pagamento a favor do Sr. José da Silva Gonçalves, referente a transporte de 10.00un de paralelos, no âmbito dos trabalhos de calcetamento na localidade de Manguinho, referente ao contrato assinado ao 06 de dezembro de 2021, conforme proposta em anexo."/>
  </r>
  <r>
    <x v="1"/>
    <n v="0"/>
    <n v="0"/>
    <n v="0"/>
    <n v="9208"/>
    <x v="5184"/>
    <x v="0"/>
    <x v="0"/>
    <x v="0"/>
    <s v="80.02.10.01"/>
    <x v="9"/>
    <x v="3"/>
    <x v="3"/>
    <s v="Outros"/>
    <s v="80.02.10"/>
    <s v="Outros"/>
    <s v="80.02.10"/>
    <x v="29"/>
    <x v="0"/>
    <x v="2"/>
    <x v="1"/>
    <x v="1"/>
    <x v="2"/>
    <x v="0"/>
    <x v="0"/>
    <x v="9"/>
    <s v="2022-10-20"/>
    <x v="3"/>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41"/>
    <x v="5185"/>
    <x v="0"/>
    <x v="0"/>
    <x v="0"/>
    <s v="80.02.10.24"/>
    <x v="20"/>
    <x v="3"/>
    <x v="3"/>
    <s v="Outros"/>
    <s v="80.02.10"/>
    <s v="Outros"/>
    <s v="80.02.10"/>
    <x v="30"/>
    <x v="0"/>
    <x v="2"/>
    <x v="1"/>
    <x v="1"/>
    <x v="2"/>
    <x v="0"/>
    <x v="0"/>
    <x v="9"/>
    <s v="2022-10-20"/>
    <x v="3"/>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5186"/>
    <x v="0"/>
    <x v="0"/>
    <x v="0"/>
    <s v="80.02.10.26"/>
    <x v="21"/>
    <x v="3"/>
    <x v="3"/>
    <s v="Outros"/>
    <s v="80.02.10"/>
    <s v="Outros"/>
    <s v="80.02.10"/>
    <x v="31"/>
    <x v="0"/>
    <x v="2"/>
    <x v="10"/>
    <x v="1"/>
    <x v="2"/>
    <x v="0"/>
    <x v="0"/>
    <x v="9"/>
    <s v="2022-10-20"/>
    <x v="3"/>
    <n v="2783"/>
    <x v="0"/>
    <m/>
    <x v="0"/>
    <m/>
    <x v="37"/>
    <n v="100479277"/>
    <x v="0"/>
    <x v="0"/>
    <s v="Retenção Sansung"/>
    <s v="ORI"/>
    <x v="0"/>
    <s v="RS"/>
    <x v="0"/>
    <x v="0"/>
    <x v="0"/>
    <x v="0"/>
    <x v="0"/>
    <x v="0"/>
    <x v="0"/>
    <x v="1"/>
    <x v="0"/>
    <x v="0"/>
    <x v="0"/>
    <s v="Retenção Sansung"/>
    <x v="0"/>
    <x v="0"/>
    <x v="0"/>
    <x v="0"/>
    <x v="2"/>
    <x v="0"/>
    <x v="0"/>
    <s v="000000"/>
    <x v="0"/>
    <x v="1"/>
    <x v="0"/>
    <x v="0"/>
    <s v="RETENCAO OT"/>
  </r>
  <r>
    <x v="1"/>
    <n v="0"/>
    <n v="0"/>
    <n v="0"/>
    <n v="10834"/>
    <x v="5187"/>
    <x v="0"/>
    <x v="0"/>
    <x v="0"/>
    <s v="80.02.01"/>
    <x v="3"/>
    <x v="3"/>
    <x v="3"/>
    <s v="Retenções Iur"/>
    <s v="80.02.01"/>
    <s v="Retenções Iur"/>
    <s v="80.02.01"/>
    <x v="3"/>
    <x v="0"/>
    <x v="2"/>
    <x v="1"/>
    <x v="1"/>
    <x v="2"/>
    <x v="0"/>
    <x v="0"/>
    <x v="9"/>
    <s v="2022-10-20"/>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188"/>
    <x v="0"/>
    <x v="0"/>
    <x v="0"/>
    <s v="80.02.10.01"/>
    <x v="9"/>
    <x v="3"/>
    <x v="3"/>
    <s v="Outros"/>
    <s v="80.02.10"/>
    <s v="Outros"/>
    <s v="80.02.10"/>
    <x v="29"/>
    <x v="0"/>
    <x v="2"/>
    <x v="1"/>
    <x v="1"/>
    <x v="2"/>
    <x v="0"/>
    <x v="0"/>
    <x v="9"/>
    <s v="2022-10-20"/>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5189"/>
    <x v="0"/>
    <x v="0"/>
    <x v="0"/>
    <s v="80.02.10.26"/>
    <x v="21"/>
    <x v="3"/>
    <x v="3"/>
    <s v="Outros"/>
    <s v="80.02.10"/>
    <s v="Outros"/>
    <s v="80.02.10"/>
    <x v="31"/>
    <x v="0"/>
    <x v="2"/>
    <x v="10"/>
    <x v="1"/>
    <x v="2"/>
    <x v="0"/>
    <x v="0"/>
    <x v="9"/>
    <s v="2022-10-20"/>
    <x v="3"/>
    <n v="9940"/>
    <x v="0"/>
    <m/>
    <x v="0"/>
    <m/>
    <x v="37"/>
    <n v="100479277"/>
    <x v="0"/>
    <x v="0"/>
    <s v="Retenção Sansung"/>
    <s v="ORI"/>
    <x v="0"/>
    <s v="RS"/>
    <x v="0"/>
    <x v="0"/>
    <x v="0"/>
    <x v="0"/>
    <x v="0"/>
    <x v="0"/>
    <x v="0"/>
    <x v="1"/>
    <x v="0"/>
    <x v="0"/>
    <x v="0"/>
    <s v="Retenção Sansung"/>
    <x v="0"/>
    <x v="0"/>
    <x v="0"/>
    <x v="0"/>
    <x v="2"/>
    <x v="0"/>
    <x v="0"/>
    <s v="000000"/>
    <x v="0"/>
    <x v="1"/>
    <x v="0"/>
    <x v="0"/>
    <s v="RETENCAO OT"/>
  </r>
  <r>
    <x v="1"/>
    <n v="0"/>
    <n v="0"/>
    <n v="0"/>
    <n v="2300"/>
    <x v="5190"/>
    <x v="0"/>
    <x v="0"/>
    <x v="0"/>
    <s v="80.02.01"/>
    <x v="3"/>
    <x v="3"/>
    <x v="3"/>
    <s v="Retenções Iur"/>
    <s v="80.02.01"/>
    <s v="Retenções Iur"/>
    <s v="80.02.01"/>
    <x v="3"/>
    <x v="0"/>
    <x v="2"/>
    <x v="1"/>
    <x v="1"/>
    <x v="2"/>
    <x v="0"/>
    <x v="0"/>
    <x v="9"/>
    <s v="2022-10-24"/>
    <x v="3"/>
    <n v="2300"/>
    <x v="0"/>
    <m/>
    <x v="0"/>
    <m/>
    <x v="3"/>
    <n v="100474696"/>
    <x v="0"/>
    <x v="0"/>
    <s v="Retenções Iur"/>
    <s v="ORI"/>
    <x v="0"/>
    <s v="RIUR"/>
    <x v="0"/>
    <x v="0"/>
    <x v="0"/>
    <x v="0"/>
    <x v="0"/>
    <x v="0"/>
    <x v="0"/>
    <x v="0"/>
    <x v="0"/>
    <x v="0"/>
    <x v="0"/>
    <s v="Retenções Iur"/>
    <x v="0"/>
    <x v="0"/>
    <x v="0"/>
    <x v="0"/>
    <x v="2"/>
    <x v="0"/>
    <x v="0"/>
    <s v="000000"/>
    <x v="0"/>
    <x v="1"/>
    <x v="0"/>
    <x v="0"/>
    <s v="RETENCAO OT"/>
  </r>
  <r>
    <x v="0"/>
    <n v="0"/>
    <n v="0"/>
    <n v="0"/>
    <n v="19500"/>
    <x v="5191"/>
    <x v="0"/>
    <x v="1"/>
    <x v="0"/>
    <s v="01.27.06.68"/>
    <x v="56"/>
    <x v="2"/>
    <x v="2"/>
    <s v="Requalificação Urbana e habitação"/>
    <s v="01.27.06"/>
    <s v="Requalificação Urbana e habitação"/>
    <s v="01.27.06"/>
    <x v="1"/>
    <x v="0"/>
    <x v="1"/>
    <x v="1"/>
    <x v="0"/>
    <x v="1"/>
    <x v="1"/>
    <x v="0"/>
    <x v="10"/>
    <s v="2022-11-07"/>
    <x v="3"/>
    <n v="19500"/>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 José da Silva Gonçalves, referente a prestação de serviço de transporte de terras e pedras para a construção da pocilga comunitária de manguinho, conforme anexo."/>
  </r>
  <r>
    <x v="0"/>
    <n v="0"/>
    <n v="0"/>
    <n v="0"/>
    <n v="110500"/>
    <x v="5191"/>
    <x v="0"/>
    <x v="1"/>
    <x v="0"/>
    <s v="01.27.06.68"/>
    <x v="56"/>
    <x v="2"/>
    <x v="2"/>
    <s v="Requalificação Urbana e habitação"/>
    <s v="01.27.06"/>
    <s v="Requalificação Urbana e habitação"/>
    <s v="01.27.06"/>
    <x v="1"/>
    <x v="0"/>
    <x v="1"/>
    <x v="1"/>
    <x v="0"/>
    <x v="1"/>
    <x v="1"/>
    <x v="0"/>
    <x v="10"/>
    <s v="2022-11-07"/>
    <x v="3"/>
    <n v="110500"/>
    <x v="0"/>
    <m/>
    <x v="0"/>
    <m/>
    <x v="167"/>
    <n v="100388292"/>
    <x v="0"/>
    <x v="0"/>
    <s v="Requalificação Urbana e Ambiental  de Manguinho"/>
    <s v="ORI"/>
    <x v="0"/>
    <s v="RM"/>
    <x v="0"/>
    <x v="0"/>
    <x v="0"/>
    <x v="0"/>
    <x v="0"/>
    <x v="0"/>
    <x v="0"/>
    <x v="1"/>
    <x v="0"/>
    <x v="0"/>
    <x v="0"/>
    <s v="Requalificação Urbana e Ambiental  de Manguinho"/>
    <x v="0"/>
    <x v="0"/>
    <x v="0"/>
    <x v="0"/>
    <x v="1"/>
    <x v="0"/>
    <x v="0"/>
    <s v="000000"/>
    <x v="0"/>
    <x v="0"/>
    <x v="0"/>
    <x v="0"/>
    <s v="Pagamento a favor do Sr. José da Silva Gonçalves, referente a prestação de serviço de transporte de terras e pedras para a construção da pocilga comunitária de manguinho, conforme anexo."/>
  </r>
  <r>
    <x v="1"/>
    <n v="0"/>
    <n v="0"/>
    <n v="0"/>
    <n v="7566"/>
    <x v="5192"/>
    <x v="0"/>
    <x v="0"/>
    <x v="0"/>
    <s v="03.03.10"/>
    <x v="0"/>
    <x v="0"/>
    <x v="0"/>
    <s v="Receitas Da Câmara"/>
    <s v="03.03.10"/>
    <s v="Receitas Da Câmara"/>
    <s v="03.03.10"/>
    <x v="40"/>
    <x v="0"/>
    <x v="5"/>
    <x v="4"/>
    <x v="0"/>
    <x v="0"/>
    <x v="0"/>
    <x v="0"/>
    <x v="10"/>
    <s v="2022-11-08"/>
    <x v="3"/>
    <n v="75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440"/>
    <x v="5193"/>
    <x v="0"/>
    <x v="0"/>
    <x v="0"/>
    <s v="03.03.10"/>
    <x v="0"/>
    <x v="0"/>
    <x v="0"/>
    <s v="Receitas Da Câmara"/>
    <s v="03.03.10"/>
    <s v="Receitas Da Câmara"/>
    <s v="03.03.10"/>
    <x v="38"/>
    <x v="0"/>
    <x v="1"/>
    <x v="1"/>
    <x v="0"/>
    <x v="0"/>
    <x v="0"/>
    <x v="0"/>
    <x v="10"/>
    <s v="2022-11-08"/>
    <x v="3"/>
    <n v="74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50"/>
    <x v="5194"/>
    <x v="0"/>
    <x v="0"/>
    <x v="0"/>
    <s v="03.03.10"/>
    <x v="0"/>
    <x v="0"/>
    <x v="0"/>
    <s v="Receitas Da Câmara"/>
    <s v="03.03.10"/>
    <s v="Receitas Da Câmara"/>
    <s v="03.03.10"/>
    <x v="90"/>
    <x v="0"/>
    <x v="5"/>
    <x v="4"/>
    <x v="0"/>
    <x v="0"/>
    <x v="0"/>
    <x v="0"/>
    <x v="10"/>
    <s v="2022-11-08"/>
    <x v="3"/>
    <n v="3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25"/>
    <x v="5195"/>
    <x v="0"/>
    <x v="0"/>
    <x v="0"/>
    <s v="03.03.10"/>
    <x v="0"/>
    <x v="0"/>
    <x v="0"/>
    <s v="Receitas Da Câmara"/>
    <s v="03.03.10"/>
    <s v="Receitas Da Câmara"/>
    <s v="03.03.10"/>
    <x v="46"/>
    <x v="0"/>
    <x v="5"/>
    <x v="4"/>
    <x v="0"/>
    <x v="0"/>
    <x v="0"/>
    <x v="0"/>
    <x v="10"/>
    <s v="2022-11-08"/>
    <x v="3"/>
    <n v="35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400"/>
    <x v="5196"/>
    <x v="0"/>
    <x v="0"/>
    <x v="0"/>
    <s v="03.03.10"/>
    <x v="0"/>
    <x v="0"/>
    <x v="0"/>
    <s v="Receitas Da Câmara"/>
    <s v="03.03.10"/>
    <s v="Receitas Da Câmara"/>
    <s v="03.03.10"/>
    <x v="6"/>
    <x v="0"/>
    <x v="5"/>
    <x v="4"/>
    <x v="0"/>
    <x v="0"/>
    <x v="0"/>
    <x v="0"/>
    <x v="10"/>
    <s v="2022-11-08"/>
    <x v="3"/>
    <n v="1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197"/>
    <x v="0"/>
    <x v="0"/>
    <x v="0"/>
    <s v="03.03.10"/>
    <x v="0"/>
    <x v="0"/>
    <x v="0"/>
    <s v="Receitas Da Câmara"/>
    <s v="03.03.10"/>
    <s v="Receitas Da Câmara"/>
    <s v="03.03.10"/>
    <x v="35"/>
    <x v="0"/>
    <x v="1"/>
    <x v="11"/>
    <x v="0"/>
    <x v="0"/>
    <x v="0"/>
    <x v="0"/>
    <x v="10"/>
    <s v="2022-11-08"/>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5198"/>
    <x v="0"/>
    <x v="0"/>
    <x v="0"/>
    <s v="03.03.10"/>
    <x v="0"/>
    <x v="0"/>
    <x v="0"/>
    <s v="Receitas Da Câmara"/>
    <s v="03.03.10"/>
    <s v="Receitas Da Câmara"/>
    <s v="03.03.10"/>
    <x v="36"/>
    <x v="0"/>
    <x v="5"/>
    <x v="4"/>
    <x v="0"/>
    <x v="0"/>
    <x v="0"/>
    <x v="0"/>
    <x v="10"/>
    <s v="2022-11-08"/>
    <x v="3"/>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5199"/>
    <x v="0"/>
    <x v="0"/>
    <x v="0"/>
    <s v="03.03.10"/>
    <x v="0"/>
    <x v="0"/>
    <x v="0"/>
    <s v="Receitas Da Câmara"/>
    <s v="03.03.10"/>
    <s v="Receitas Da Câmara"/>
    <s v="03.03.10"/>
    <x v="52"/>
    <x v="0"/>
    <x v="5"/>
    <x v="4"/>
    <x v="0"/>
    <x v="0"/>
    <x v="0"/>
    <x v="0"/>
    <x v="10"/>
    <s v="2022-11-08"/>
    <x v="3"/>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460"/>
    <x v="5200"/>
    <x v="0"/>
    <x v="0"/>
    <x v="0"/>
    <s v="03.03.10"/>
    <x v="0"/>
    <x v="0"/>
    <x v="0"/>
    <s v="Receitas Da Câmara"/>
    <s v="03.03.10"/>
    <s v="Receitas Da Câmara"/>
    <s v="03.03.10"/>
    <x v="34"/>
    <x v="0"/>
    <x v="5"/>
    <x v="4"/>
    <x v="0"/>
    <x v="0"/>
    <x v="0"/>
    <x v="0"/>
    <x v="10"/>
    <s v="2022-11-08"/>
    <x v="3"/>
    <n v="9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75"/>
    <x v="5201"/>
    <x v="0"/>
    <x v="0"/>
    <x v="0"/>
    <s v="03.03.10"/>
    <x v="0"/>
    <x v="0"/>
    <x v="0"/>
    <s v="Receitas Da Câmara"/>
    <s v="03.03.10"/>
    <s v="Receitas Da Câmara"/>
    <s v="03.03.10"/>
    <x v="39"/>
    <x v="0"/>
    <x v="5"/>
    <x v="4"/>
    <x v="0"/>
    <x v="0"/>
    <x v="0"/>
    <x v="0"/>
    <x v="10"/>
    <s v="2022-11-08"/>
    <x v="3"/>
    <n v="2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5202"/>
    <x v="0"/>
    <x v="1"/>
    <x v="0"/>
    <s v="03.16.15"/>
    <x v="6"/>
    <x v="0"/>
    <x v="5"/>
    <s v="Direção Financeira"/>
    <s v="03.16.15"/>
    <s v="Direção Financeira"/>
    <s v="03.16.15"/>
    <x v="61"/>
    <x v="0"/>
    <x v="1"/>
    <x v="1"/>
    <x v="0"/>
    <x v="0"/>
    <x v="2"/>
    <x v="0"/>
    <x v="10"/>
    <s v="2022-11-11"/>
    <x v="3"/>
    <n v="5000"/>
    <x v="0"/>
    <m/>
    <x v="0"/>
    <m/>
    <x v="433"/>
    <n v="100478957"/>
    <x v="0"/>
    <x v="0"/>
    <s v="Direção Financeira"/>
    <s v="ORI"/>
    <x v="0"/>
    <m/>
    <x v="0"/>
    <x v="0"/>
    <x v="0"/>
    <x v="0"/>
    <x v="0"/>
    <x v="0"/>
    <x v="0"/>
    <x v="0"/>
    <x v="0"/>
    <x v="0"/>
    <x v="0"/>
    <s v="Direção Financeira"/>
    <x v="0"/>
    <x v="0"/>
    <x v="0"/>
    <x v="0"/>
    <x v="0"/>
    <x v="0"/>
    <x v="0"/>
    <s v="000000"/>
    <x v="0"/>
    <x v="0"/>
    <x v="0"/>
    <x v="0"/>
    <s v="Gratificação atribuído a favor do Sr Mario Jorge Pereira, como premio do colaborador do mês, pelo recompensa do seu esforço, dedicação, e desempenho trabalhos conforme deliberação da 47sessão da Camara, conforme justificativo em anexo"/>
  </r>
  <r>
    <x v="1"/>
    <n v="0"/>
    <n v="0"/>
    <n v="0"/>
    <n v="3170"/>
    <x v="5203"/>
    <x v="0"/>
    <x v="0"/>
    <x v="0"/>
    <s v="03.03.10"/>
    <x v="0"/>
    <x v="0"/>
    <x v="0"/>
    <s v="Receitas Da Câmara"/>
    <s v="03.03.10"/>
    <s v="Receitas Da Câmara"/>
    <s v="03.03.10"/>
    <x v="39"/>
    <x v="0"/>
    <x v="5"/>
    <x v="4"/>
    <x v="0"/>
    <x v="0"/>
    <x v="0"/>
    <x v="0"/>
    <x v="10"/>
    <s v="2022-11-14"/>
    <x v="3"/>
    <n v="31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5204"/>
    <x v="0"/>
    <x v="0"/>
    <x v="0"/>
    <s v="03.03.10"/>
    <x v="0"/>
    <x v="0"/>
    <x v="0"/>
    <s v="Receitas Da Câmara"/>
    <s v="03.03.10"/>
    <s v="Receitas Da Câmara"/>
    <s v="03.03.10"/>
    <x v="90"/>
    <x v="0"/>
    <x v="5"/>
    <x v="4"/>
    <x v="0"/>
    <x v="0"/>
    <x v="0"/>
    <x v="0"/>
    <x v="10"/>
    <s v="2022-11-14"/>
    <x v="3"/>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5205"/>
    <x v="0"/>
    <x v="0"/>
    <x v="0"/>
    <s v="03.03.10"/>
    <x v="0"/>
    <x v="0"/>
    <x v="0"/>
    <s v="Receitas Da Câmara"/>
    <s v="03.03.10"/>
    <s v="Receitas Da Câmara"/>
    <s v="03.03.10"/>
    <x v="52"/>
    <x v="0"/>
    <x v="5"/>
    <x v="4"/>
    <x v="0"/>
    <x v="0"/>
    <x v="0"/>
    <x v="0"/>
    <x v="10"/>
    <s v="2022-11-14"/>
    <x v="3"/>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30"/>
    <x v="5206"/>
    <x v="0"/>
    <x v="0"/>
    <x v="0"/>
    <s v="03.03.10"/>
    <x v="0"/>
    <x v="0"/>
    <x v="0"/>
    <s v="Receitas Da Câmara"/>
    <s v="03.03.10"/>
    <s v="Receitas Da Câmara"/>
    <s v="03.03.10"/>
    <x v="34"/>
    <x v="0"/>
    <x v="5"/>
    <x v="4"/>
    <x v="0"/>
    <x v="0"/>
    <x v="0"/>
    <x v="0"/>
    <x v="10"/>
    <s v="2022-11-14"/>
    <x v="3"/>
    <n v="54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207"/>
    <x v="0"/>
    <x v="0"/>
    <x v="0"/>
    <s v="03.03.10"/>
    <x v="0"/>
    <x v="0"/>
    <x v="0"/>
    <s v="Receitas Da Câmara"/>
    <s v="03.03.10"/>
    <s v="Receitas Da Câmara"/>
    <s v="03.03.10"/>
    <x v="6"/>
    <x v="0"/>
    <x v="5"/>
    <x v="4"/>
    <x v="0"/>
    <x v="0"/>
    <x v="0"/>
    <x v="0"/>
    <x v="10"/>
    <s v="2022-11-14"/>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5208"/>
    <x v="0"/>
    <x v="0"/>
    <x v="0"/>
    <s v="03.03.10"/>
    <x v="0"/>
    <x v="0"/>
    <x v="0"/>
    <s v="Receitas Da Câmara"/>
    <s v="03.03.10"/>
    <s v="Receitas Da Câmara"/>
    <s v="03.03.10"/>
    <x v="36"/>
    <x v="0"/>
    <x v="5"/>
    <x v="4"/>
    <x v="0"/>
    <x v="0"/>
    <x v="0"/>
    <x v="0"/>
    <x v="10"/>
    <s v="2022-11-14"/>
    <x v="3"/>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5209"/>
    <x v="0"/>
    <x v="0"/>
    <x v="0"/>
    <s v="03.03.10"/>
    <x v="0"/>
    <x v="0"/>
    <x v="0"/>
    <s v="Receitas Da Câmara"/>
    <s v="03.03.10"/>
    <s v="Receitas Da Câmara"/>
    <s v="03.03.10"/>
    <x v="40"/>
    <x v="0"/>
    <x v="5"/>
    <x v="4"/>
    <x v="0"/>
    <x v="0"/>
    <x v="0"/>
    <x v="0"/>
    <x v="10"/>
    <s v="2022-11-14"/>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400000"/>
    <x v="5210"/>
    <x v="0"/>
    <x v="0"/>
    <x v="0"/>
    <s v="03.03.10"/>
    <x v="0"/>
    <x v="0"/>
    <x v="0"/>
    <s v="Receitas Da Câmara"/>
    <s v="03.03.10"/>
    <s v="Receitas Da Câmara"/>
    <s v="03.03.10"/>
    <x v="45"/>
    <x v="0"/>
    <x v="1"/>
    <x v="1"/>
    <x v="0"/>
    <x v="0"/>
    <x v="0"/>
    <x v="0"/>
    <x v="10"/>
    <s v="2022-11-14"/>
    <x v="3"/>
    <n v="14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00"/>
    <x v="5211"/>
    <x v="0"/>
    <x v="0"/>
    <x v="0"/>
    <s v="03.03.10"/>
    <x v="0"/>
    <x v="0"/>
    <x v="0"/>
    <s v="Receitas Da Câmara"/>
    <s v="03.03.10"/>
    <s v="Receitas Da Câmara"/>
    <s v="03.03.10"/>
    <x v="38"/>
    <x v="0"/>
    <x v="1"/>
    <x v="1"/>
    <x v="0"/>
    <x v="0"/>
    <x v="0"/>
    <x v="0"/>
    <x v="10"/>
    <s v="2022-11-14"/>
    <x v="3"/>
    <n v="9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5212"/>
    <x v="0"/>
    <x v="0"/>
    <x v="0"/>
    <s v="03.03.10"/>
    <x v="0"/>
    <x v="0"/>
    <x v="0"/>
    <s v="Receitas Da Câmara"/>
    <s v="03.03.10"/>
    <s v="Receitas Da Câmara"/>
    <s v="03.03.10"/>
    <x v="35"/>
    <x v="0"/>
    <x v="1"/>
    <x v="11"/>
    <x v="0"/>
    <x v="0"/>
    <x v="0"/>
    <x v="0"/>
    <x v="10"/>
    <s v="2022-11-14"/>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25"/>
    <x v="5213"/>
    <x v="0"/>
    <x v="0"/>
    <x v="0"/>
    <s v="03.03.10"/>
    <x v="0"/>
    <x v="0"/>
    <x v="0"/>
    <s v="Receitas Da Câmara"/>
    <s v="03.03.10"/>
    <s v="Receitas Da Câmara"/>
    <s v="03.03.10"/>
    <x v="46"/>
    <x v="0"/>
    <x v="5"/>
    <x v="4"/>
    <x v="0"/>
    <x v="0"/>
    <x v="0"/>
    <x v="0"/>
    <x v="10"/>
    <s v="2022-11-14"/>
    <x v="3"/>
    <n v="2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5214"/>
    <x v="0"/>
    <x v="0"/>
    <x v="0"/>
    <s v="03.03.10"/>
    <x v="0"/>
    <x v="0"/>
    <x v="0"/>
    <s v="Receitas Da Câmara"/>
    <s v="03.03.10"/>
    <s v="Receitas Da Câmara"/>
    <s v="03.03.10"/>
    <x v="37"/>
    <x v="0"/>
    <x v="5"/>
    <x v="4"/>
    <x v="0"/>
    <x v="0"/>
    <x v="0"/>
    <x v="0"/>
    <x v="10"/>
    <s v="2022-11-14"/>
    <x v="3"/>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25"/>
    <x v="5215"/>
    <x v="0"/>
    <x v="0"/>
    <x v="0"/>
    <s v="03.03.10"/>
    <x v="0"/>
    <x v="0"/>
    <x v="0"/>
    <s v="Receitas Da Câmara"/>
    <s v="03.03.10"/>
    <s v="Receitas Da Câmara"/>
    <s v="03.03.10"/>
    <x v="41"/>
    <x v="0"/>
    <x v="5"/>
    <x v="4"/>
    <x v="0"/>
    <x v="0"/>
    <x v="0"/>
    <x v="0"/>
    <x v="10"/>
    <s v="2022-11-14"/>
    <x v="3"/>
    <n v="4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60"/>
    <x v="5216"/>
    <x v="0"/>
    <x v="0"/>
    <x v="0"/>
    <s v="03.03.10"/>
    <x v="0"/>
    <x v="0"/>
    <x v="0"/>
    <s v="Receitas Da Câmara"/>
    <s v="03.03.10"/>
    <s v="Receitas Da Câmara"/>
    <s v="03.03.10"/>
    <x v="44"/>
    <x v="0"/>
    <x v="5"/>
    <x v="4"/>
    <x v="0"/>
    <x v="0"/>
    <x v="0"/>
    <x v="0"/>
    <x v="10"/>
    <s v="2022-11-14"/>
    <x v="3"/>
    <n v="11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5217"/>
    <x v="0"/>
    <x v="0"/>
    <x v="0"/>
    <s v="03.03.10"/>
    <x v="0"/>
    <x v="0"/>
    <x v="0"/>
    <s v="Receitas Da Câmara"/>
    <s v="03.03.10"/>
    <s v="Receitas Da Câmara"/>
    <s v="03.03.10"/>
    <x v="48"/>
    <x v="0"/>
    <x v="5"/>
    <x v="4"/>
    <x v="0"/>
    <x v="0"/>
    <x v="0"/>
    <x v="0"/>
    <x v="10"/>
    <s v="2022-11-14"/>
    <x v="3"/>
    <n v="3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68088"/>
    <x v="5218"/>
    <x v="0"/>
    <x v="1"/>
    <x v="0"/>
    <s v="01.23.04.14"/>
    <x v="1"/>
    <x v="1"/>
    <x v="1"/>
    <s v="Ambiente"/>
    <s v="01.23.04"/>
    <s v="Ambiente"/>
    <s v="01.23.04"/>
    <x v="1"/>
    <x v="0"/>
    <x v="1"/>
    <x v="1"/>
    <x v="0"/>
    <x v="1"/>
    <x v="1"/>
    <x v="0"/>
    <x v="10"/>
    <s v="2022-11-24"/>
    <x v="3"/>
    <n v="68088"/>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de FAIMO, referente a trabalhos realizados nos espaços verdes, de jardinagem durante o mês de novembro 2022, conforme a folha em anexo.  "/>
  </r>
  <r>
    <x v="1"/>
    <n v="0"/>
    <n v="0"/>
    <n v="0"/>
    <n v="450"/>
    <x v="5219"/>
    <x v="0"/>
    <x v="1"/>
    <x v="0"/>
    <s v="03.16.15"/>
    <x v="6"/>
    <x v="0"/>
    <x v="5"/>
    <s v="Direção Financeira"/>
    <s v="03.16.15"/>
    <s v="Direção Financeira"/>
    <s v="03.16.15"/>
    <x v="23"/>
    <x v="0"/>
    <x v="1"/>
    <x v="1"/>
    <x v="0"/>
    <x v="0"/>
    <x v="2"/>
    <x v="0"/>
    <x v="11"/>
    <s v="2022-12-09"/>
    <x v="3"/>
    <n v="450"/>
    <x v="0"/>
    <m/>
    <x v="0"/>
    <m/>
    <x v="0"/>
    <n v="100474914"/>
    <x v="0"/>
    <x v="0"/>
    <s v="Direção Financeira"/>
    <s v="ORI"/>
    <x v="0"/>
    <m/>
    <x v="0"/>
    <x v="0"/>
    <x v="0"/>
    <x v="0"/>
    <x v="0"/>
    <x v="0"/>
    <x v="0"/>
    <x v="0"/>
    <x v="0"/>
    <x v="0"/>
    <x v="0"/>
    <s v="Direção Financeira"/>
    <x v="0"/>
    <x v="0"/>
    <x v="0"/>
    <x v="0"/>
    <x v="0"/>
    <x v="0"/>
    <x v="0"/>
    <s v="000000"/>
    <x v="0"/>
    <x v="0"/>
    <x v="0"/>
    <x v="0"/>
    <s v="Pagamento, para fazer cópia de chaves do paços do município, conforme anexo."/>
  </r>
  <r>
    <x v="1"/>
    <n v="0"/>
    <n v="0"/>
    <n v="0"/>
    <n v="1350"/>
    <x v="5220"/>
    <x v="0"/>
    <x v="0"/>
    <x v="0"/>
    <s v="80.02.01"/>
    <x v="3"/>
    <x v="3"/>
    <x v="3"/>
    <s v="Retenções Iur"/>
    <s v="80.02.01"/>
    <s v="Retenções Iur"/>
    <s v="80.02.01"/>
    <x v="3"/>
    <x v="0"/>
    <x v="2"/>
    <x v="1"/>
    <x v="1"/>
    <x v="2"/>
    <x v="0"/>
    <x v="0"/>
    <x v="11"/>
    <s v="2022-12-22"/>
    <x v="3"/>
    <n v="1350"/>
    <x v="0"/>
    <m/>
    <x v="0"/>
    <m/>
    <x v="3"/>
    <n v="100474696"/>
    <x v="0"/>
    <x v="0"/>
    <s v="Retenções Iur"/>
    <s v="ORI"/>
    <x v="0"/>
    <s v="RIUR"/>
    <x v="0"/>
    <x v="0"/>
    <x v="0"/>
    <x v="0"/>
    <x v="0"/>
    <x v="0"/>
    <x v="0"/>
    <x v="0"/>
    <x v="0"/>
    <x v="0"/>
    <x v="0"/>
    <s v="Retenções Iur"/>
    <x v="0"/>
    <x v="0"/>
    <x v="0"/>
    <x v="0"/>
    <x v="2"/>
    <x v="0"/>
    <x v="0"/>
    <s v="000000"/>
    <x v="0"/>
    <x v="1"/>
    <x v="0"/>
    <x v="0"/>
    <s v="RETENCAO OT"/>
  </r>
  <r>
    <x v="0"/>
    <n v="0"/>
    <n v="0"/>
    <n v="0"/>
    <n v="7160"/>
    <x v="5221"/>
    <x v="0"/>
    <x v="1"/>
    <x v="0"/>
    <s v="01.28.01.08"/>
    <x v="30"/>
    <x v="5"/>
    <x v="6"/>
    <s v="Habitação Social"/>
    <s v="01.28.01"/>
    <s v="Habitação Social"/>
    <s v="01.28.01"/>
    <x v="1"/>
    <x v="0"/>
    <x v="1"/>
    <x v="1"/>
    <x v="0"/>
    <x v="1"/>
    <x v="1"/>
    <x v="0"/>
    <x v="11"/>
    <s v="2022-12-27"/>
    <x v="3"/>
    <n v="7160"/>
    <x v="0"/>
    <m/>
    <x v="0"/>
    <m/>
    <x v="42"/>
    <n v="100479348"/>
    <x v="0"/>
    <x v="0"/>
    <s v="Habitações Sociais"/>
    <s v="ORI"/>
    <x v="0"/>
    <s v="HS"/>
    <x v="0"/>
    <x v="0"/>
    <x v="0"/>
    <x v="0"/>
    <x v="0"/>
    <x v="0"/>
    <x v="0"/>
    <x v="1"/>
    <x v="0"/>
    <x v="0"/>
    <x v="0"/>
    <s v="Habitações Sociais"/>
    <x v="0"/>
    <x v="0"/>
    <x v="0"/>
    <x v="0"/>
    <x v="1"/>
    <x v="0"/>
    <x v="0"/>
    <s v="000000"/>
    <x v="0"/>
    <x v="0"/>
    <x v="0"/>
    <x v="0"/>
    <s v="Pagamento a favor de loja Nuno, referente a aquisição de materiais diversos para construção de casa das famílias, conforme anexo."/>
  </r>
  <r>
    <x v="1"/>
    <n v="0"/>
    <n v="0"/>
    <n v="0"/>
    <n v="2000"/>
    <x v="5222"/>
    <x v="0"/>
    <x v="1"/>
    <x v="0"/>
    <s v="03.16.15"/>
    <x v="6"/>
    <x v="0"/>
    <x v="5"/>
    <s v="Direção Financeira"/>
    <s v="03.16.15"/>
    <s v="Direção Financeira"/>
    <s v="03.16.15"/>
    <x v="68"/>
    <x v="0"/>
    <x v="1"/>
    <x v="5"/>
    <x v="1"/>
    <x v="0"/>
    <x v="2"/>
    <x v="0"/>
    <x v="10"/>
    <s v="2022-11-04"/>
    <x v="3"/>
    <n v="2000"/>
    <x v="0"/>
    <m/>
    <x v="0"/>
    <m/>
    <x v="80"/>
    <n v="100476775"/>
    <x v="0"/>
    <x v="0"/>
    <s v="Direção Financeira"/>
    <s v="ORI"/>
    <x v="0"/>
    <m/>
    <x v="0"/>
    <x v="0"/>
    <x v="0"/>
    <x v="0"/>
    <x v="0"/>
    <x v="0"/>
    <x v="0"/>
    <x v="0"/>
    <x v="0"/>
    <x v="0"/>
    <x v="0"/>
    <s v="Direção Financeira"/>
    <x v="0"/>
    <x v="0"/>
    <x v="0"/>
    <x v="0"/>
    <x v="0"/>
    <x v="0"/>
    <x v="0"/>
    <s v="000000"/>
    <x v="0"/>
    <x v="0"/>
    <x v="0"/>
    <x v="0"/>
    <s v="Pagamento a favor da Electra Sul , destinado a recarga de energia elétrica  na casa da Sra. Antónia Mendes, conforme anexo."/>
  </r>
  <r>
    <x v="1"/>
    <n v="0"/>
    <n v="0"/>
    <n v="0"/>
    <n v="2700"/>
    <x v="5223"/>
    <x v="0"/>
    <x v="1"/>
    <x v="0"/>
    <s v="03.16.15"/>
    <x v="6"/>
    <x v="0"/>
    <x v="5"/>
    <s v="Direção Financeira"/>
    <s v="03.16.15"/>
    <s v="Direção Financeira"/>
    <s v="03.16.15"/>
    <x v="23"/>
    <x v="0"/>
    <x v="1"/>
    <x v="1"/>
    <x v="0"/>
    <x v="0"/>
    <x v="2"/>
    <x v="0"/>
    <x v="10"/>
    <s v="2022-11-11"/>
    <x v="3"/>
    <n v="2700"/>
    <x v="0"/>
    <m/>
    <x v="0"/>
    <m/>
    <x v="90"/>
    <n v="100392191"/>
    <x v="0"/>
    <x v="0"/>
    <s v="Direção Financeira"/>
    <s v="ORI"/>
    <x v="0"/>
    <m/>
    <x v="0"/>
    <x v="0"/>
    <x v="0"/>
    <x v="0"/>
    <x v="0"/>
    <x v="0"/>
    <x v="0"/>
    <x v="0"/>
    <x v="0"/>
    <x v="0"/>
    <x v="0"/>
    <s v="Direção Financeira"/>
    <x v="0"/>
    <x v="0"/>
    <x v="0"/>
    <x v="0"/>
    <x v="0"/>
    <x v="0"/>
    <x v="0"/>
    <s v="000000"/>
    <x v="0"/>
    <x v="0"/>
    <x v="0"/>
    <x v="0"/>
    <s v="Pagamento a favor da Multidata lda para aquisição de uma placa de rede USB-RJ45 Gigabit TP-Link 300 Mbps-UE30, para gabinete do Presidente, conforme anexo. "/>
  </r>
  <r>
    <x v="1"/>
    <n v="0"/>
    <n v="0"/>
    <n v="0"/>
    <n v="10109"/>
    <x v="5224"/>
    <x v="0"/>
    <x v="1"/>
    <x v="0"/>
    <s v="03.16.15"/>
    <x v="6"/>
    <x v="0"/>
    <x v="5"/>
    <s v="Direção Financeira"/>
    <s v="03.16.15"/>
    <s v="Direção Financeira"/>
    <s v="03.16.15"/>
    <x v="20"/>
    <x v="0"/>
    <x v="1"/>
    <x v="5"/>
    <x v="0"/>
    <x v="0"/>
    <x v="2"/>
    <x v="0"/>
    <x v="10"/>
    <s v="2022-11-14"/>
    <x v="3"/>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novembro 2022, conforme contrato anexo. "/>
  </r>
  <r>
    <x v="1"/>
    <n v="0"/>
    <n v="0"/>
    <n v="0"/>
    <n v="57287"/>
    <x v="5224"/>
    <x v="0"/>
    <x v="1"/>
    <x v="0"/>
    <s v="03.16.15"/>
    <x v="6"/>
    <x v="0"/>
    <x v="5"/>
    <s v="Direção Financeira"/>
    <s v="03.16.15"/>
    <s v="Direção Financeira"/>
    <s v="03.16.15"/>
    <x v="20"/>
    <x v="0"/>
    <x v="1"/>
    <x v="5"/>
    <x v="0"/>
    <x v="0"/>
    <x v="2"/>
    <x v="0"/>
    <x v="10"/>
    <s v="2022-11-14"/>
    <x v="3"/>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novembro 2022, conforme contrato anexo. "/>
  </r>
  <r>
    <x v="1"/>
    <n v="0"/>
    <n v="0"/>
    <n v="0"/>
    <n v="5250"/>
    <x v="5225"/>
    <x v="0"/>
    <x v="1"/>
    <x v="0"/>
    <s v="03.16.15"/>
    <x v="6"/>
    <x v="0"/>
    <x v="5"/>
    <s v="Direção Financeira"/>
    <s v="03.16.15"/>
    <s v="Direção Financeira"/>
    <s v="03.16.15"/>
    <x v="20"/>
    <x v="0"/>
    <x v="1"/>
    <x v="5"/>
    <x v="0"/>
    <x v="0"/>
    <x v="2"/>
    <x v="0"/>
    <x v="10"/>
    <s v="2022-11-14"/>
    <x v="3"/>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novembro 2022, conforme contrato em anexo. "/>
  </r>
  <r>
    <x v="1"/>
    <n v="0"/>
    <n v="0"/>
    <n v="0"/>
    <n v="29750"/>
    <x v="5225"/>
    <x v="0"/>
    <x v="1"/>
    <x v="0"/>
    <s v="03.16.15"/>
    <x v="6"/>
    <x v="0"/>
    <x v="5"/>
    <s v="Direção Financeira"/>
    <s v="03.16.15"/>
    <s v="Direção Financeira"/>
    <s v="03.16.15"/>
    <x v="20"/>
    <x v="0"/>
    <x v="1"/>
    <x v="5"/>
    <x v="0"/>
    <x v="0"/>
    <x v="2"/>
    <x v="0"/>
    <x v="10"/>
    <s v="2022-11-14"/>
    <x v="3"/>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novembro 2022, conforme contrato em anexo. "/>
  </r>
  <r>
    <x v="1"/>
    <n v="0"/>
    <n v="0"/>
    <n v="0"/>
    <n v="282800"/>
    <x v="5226"/>
    <x v="0"/>
    <x v="1"/>
    <x v="0"/>
    <s v="01.27.04.10"/>
    <x v="4"/>
    <x v="2"/>
    <x v="2"/>
    <s v="Infra-Estruturas e Transportes"/>
    <s v="01.27.04"/>
    <s v="Infra-Estruturas e Transportes"/>
    <s v="01.27.04"/>
    <x v="4"/>
    <x v="0"/>
    <x v="3"/>
    <x v="2"/>
    <x v="0"/>
    <x v="1"/>
    <x v="2"/>
    <x v="0"/>
    <x v="10"/>
    <s v="2022-11-17"/>
    <x v="3"/>
    <n v="2828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nos trabalhos de Limpeza de caminhos - TXATXA, GON GON e Construção de Murros, Limpeza Empedramento - GOM GOM , conforme documento em anexo. "/>
  </r>
  <r>
    <x v="0"/>
    <n v="0"/>
    <n v="0"/>
    <n v="0"/>
    <n v="83742"/>
    <x v="5227"/>
    <x v="0"/>
    <x v="1"/>
    <x v="0"/>
    <s v="01.27.02.14"/>
    <x v="66"/>
    <x v="2"/>
    <x v="2"/>
    <s v="Saneamento básico"/>
    <s v="01.27.02"/>
    <s v="Saneamento básico"/>
    <s v="01.27.02"/>
    <x v="1"/>
    <x v="0"/>
    <x v="1"/>
    <x v="1"/>
    <x v="0"/>
    <x v="1"/>
    <x v="1"/>
    <x v="0"/>
    <x v="10"/>
    <s v="2022-11-22"/>
    <x v="3"/>
    <n v="83742"/>
    <x v="0"/>
    <m/>
    <x v="0"/>
    <m/>
    <x v="42"/>
    <n v="100479348"/>
    <x v="0"/>
    <x v="0"/>
    <s v="Construção de Casas de Banho"/>
    <s v="ORI"/>
    <x v="0"/>
    <s v="CCB"/>
    <x v="0"/>
    <x v="0"/>
    <x v="0"/>
    <x v="0"/>
    <x v="0"/>
    <x v="0"/>
    <x v="0"/>
    <x v="1"/>
    <x v="0"/>
    <x v="0"/>
    <x v="0"/>
    <s v="Construção de Casas de Banho"/>
    <x v="0"/>
    <x v="0"/>
    <x v="0"/>
    <x v="0"/>
    <x v="1"/>
    <x v="0"/>
    <x v="0"/>
    <s v="000000"/>
    <x v="0"/>
    <x v="0"/>
    <x v="0"/>
    <x v="0"/>
    <s v="Pagamento a favor de Loja Nuno Comercio Geral, referente a aquisição de material de casa de banhos, conforme proposta em anexo."/>
  </r>
  <r>
    <x v="1"/>
    <n v="0"/>
    <n v="0"/>
    <n v="0"/>
    <n v="10745"/>
    <x v="5228"/>
    <x v="0"/>
    <x v="1"/>
    <x v="0"/>
    <s v="01.27.04.10"/>
    <x v="4"/>
    <x v="2"/>
    <x v="2"/>
    <s v="Infra-Estruturas e Transportes"/>
    <s v="01.27.04"/>
    <s v="Infra-Estruturas e Transportes"/>
    <s v="01.27.04"/>
    <x v="4"/>
    <x v="0"/>
    <x v="3"/>
    <x v="2"/>
    <x v="0"/>
    <x v="1"/>
    <x v="2"/>
    <x v="0"/>
    <x v="11"/>
    <s v="2022-12-02"/>
    <x v="3"/>
    <n v="10745"/>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o fornecimento de 68,39 Lts de combustível destinada a Maquina Retroescavadora, CAT 424D, conforme proposta em anexo."/>
  </r>
  <r>
    <x v="1"/>
    <n v="0"/>
    <n v="0"/>
    <n v="0"/>
    <n v="10000"/>
    <x v="5229"/>
    <x v="0"/>
    <x v="0"/>
    <x v="0"/>
    <s v="03.03.10"/>
    <x v="0"/>
    <x v="0"/>
    <x v="0"/>
    <s v="Receitas Da Câmara"/>
    <s v="03.03.10"/>
    <s v="Receitas Da Câmara"/>
    <s v="03.03.10"/>
    <x v="37"/>
    <x v="0"/>
    <x v="5"/>
    <x v="4"/>
    <x v="0"/>
    <x v="0"/>
    <x v="0"/>
    <x v="0"/>
    <x v="10"/>
    <s v="2022-11-21"/>
    <x v="3"/>
    <n v="10000"/>
    <x v="0"/>
    <m/>
    <x v="0"/>
    <m/>
    <x v="0"/>
    <n v="100474914"/>
    <x v="0"/>
    <x v="0"/>
    <s v="Receitas Da Câmara"/>
    <s v="EXT"/>
    <x v="0"/>
    <s v="RDC"/>
    <x v="0"/>
    <x v="0"/>
    <x v="0"/>
    <x v="0"/>
    <x v="0"/>
    <x v="0"/>
    <x v="0"/>
    <x v="0"/>
    <x v="0"/>
    <x v="0"/>
    <x v="0"/>
    <s v="Receitas Da Câmara"/>
    <x v="0"/>
    <x v="0"/>
    <x v="0"/>
    <x v="0"/>
    <x v="0"/>
    <x v="0"/>
    <x v="0"/>
    <s v="000000"/>
    <x v="0"/>
    <x v="0"/>
    <x v="0"/>
    <x v="0"/>
    <s v="Reposição de salário da Sr. Amélia Soares Gomes Almeida, referente ao mês de novembro 2022, conforme anexo."/>
  </r>
  <r>
    <x v="1"/>
    <n v="0"/>
    <n v="0"/>
    <n v="0"/>
    <n v="41400"/>
    <x v="5230"/>
    <x v="0"/>
    <x v="1"/>
    <x v="0"/>
    <s v="03.16.15"/>
    <x v="6"/>
    <x v="0"/>
    <x v="5"/>
    <s v="Direção Financeira"/>
    <s v="03.16.15"/>
    <s v="Direção Financeira"/>
    <s v="03.16.15"/>
    <x v="43"/>
    <x v="0"/>
    <x v="1"/>
    <x v="1"/>
    <x v="0"/>
    <x v="0"/>
    <x v="2"/>
    <x v="0"/>
    <x v="11"/>
    <s v="2022-12-20"/>
    <x v="3"/>
    <n v="41400"/>
    <x v="0"/>
    <m/>
    <x v="0"/>
    <m/>
    <x v="0"/>
    <n v="100474914"/>
    <x v="0"/>
    <x v="0"/>
    <s v="Direção Financeira"/>
    <s v="ORI"/>
    <x v="0"/>
    <m/>
    <x v="0"/>
    <x v="0"/>
    <x v="0"/>
    <x v="0"/>
    <x v="0"/>
    <x v="0"/>
    <x v="0"/>
    <x v="0"/>
    <x v="0"/>
    <x v="0"/>
    <x v="0"/>
    <s v="Direção Financeira"/>
    <x v="0"/>
    <x v="0"/>
    <x v="0"/>
    <x v="0"/>
    <x v="0"/>
    <x v="0"/>
    <x v="0"/>
    <s v="000000"/>
    <x v="0"/>
    <x v="0"/>
    <x v="0"/>
    <x v="0"/>
    <s v="Despesa a favor CV Maquinas- Peças e Acessórios, pela a aquisição de separador e disco de travão, da ,maquina retroescavadora, da CMSM, conforme anexo."/>
  </r>
  <r>
    <x v="1"/>
    <n v="0"/>
    <n v="0"/>
    <n v="0"/>
    <n v="600000"/>
    <x v="5231"/>
    <x v="0"/>
    <x v="1"/>
    <x v="0"/>
    <s v="03.16.15"/>
    <x v="6"/>
    <x v="0"/>
    <x v="5"/>
    <s v="Direção Financeira"/>
    <s v="03.16.15"/>
    <s v="Direção Financeira"/>
    <s v="03.16.15"/>
    <x v="79"/>
    <x v="0"/>
    <x v="1"/>
    <x v="1"/>
    <x v="0"/>
    <x v="0"/>
    <x v="2"/>
    <x v="0"/>
    <x v="11"/>
    <s v="2022-12-20"/>
    <x v="3"/>
    <n v="600000"/>
    <x v="0"/>
    <m/>
    <x v="0"/>
    <m/>
    <x v="570"/>
    <n v="100401672"/>
    <x v="0"/>
    <x v="0"/>
    <s v="Direção Financeira"/>
    <s v="ORI"/>
    <x v="0"/>
    <m/>
    <x v="0"/>
    <x v="0"/>
    <x v="0"/>
    <x v="0"/>
    <x v="0"/>
    <x v="0"/>
    <x v="0"/>
    <x v="0"/>
    <x v="0"/>
    <x v="0"/>
    <x v="0"/>
    <s v="Direção Financeira"/>
    <x v="0"/>
    <x v="0"/>
    <x v="0"/>
    <x v="0"/>
    <x v="0"/>
    <x v="0"/>
    <x v="0"/>
    <s v="000000"/>
    <x v="0"/>
    <x v="0"/>
    <x v="0"/>
    <x v="0"/>
    <s v="Pagamento á Zhou Enguang, pela prestação de serviços no âmbito da iluminação do Município, para a comemoração das festas natalícias, conforme  proposta em anexo."/>
  </r>
  <r>
    <x v="0"/>
    <n v="0"/>
    <n v="0"/>
    <n v="0"/>
    <n v="4000"/>
    <x v="5232"/>
    <x v="0"/>
    <x v="0"/>
    <x v="0"/>
    <s v="03.03.10"/>
    <x v="0"/>
    <x v="0"/>
    <x v="0"/>
    <s v="Receitas Da Câmara"/>
    <s v="03.03.10"/>
    <s v="Receitas Da Câmara"/>
    <s v="03.03.10"/>
    <x v="45"/>
    <x v="0"/>
    <x v="1"/>
    <x v="1"/>
    <x v="0"/>
    <x v="0"/>
    <x v="0"/>
    <x v="0"/>
    <x v="0"/>
    <s v="2022-04-01"/>
    <x v="0"/>
    <n v="4000"/>
    <x v="0"/>
    <m/>
    <x v="0"/>
    <m/>
    <x v="0"/>
    <n v="100474914"/>
    <x v="0"/>
    <x v="0"/>
    <s v="Receitas Da Câmara"/>
    <s v="EXT"/>
    <x v="0"/>
    <s v="RDC"/>
    <x v="0"/>
    <x v="0"/>
    <x v="0"/>
    <x v="0"/>
    <x v="0"/>
    <x v="0"/>
    <x v="0"/>
    <x v="0"/>
    <x v="0"/>
    <x v="0"/>
    <x v="0"/>
    <s v="Receitas Da Câmara"/>
    <x v="0"/>
    <x v="0"/>
    <x v="0"/>
    <x v="0"/>
    <x v="0"/>
    <x v="0"/>
    <x v="0"/>
    <s v="000000"/>
    <x v="0"/>
    <x v="0"/>
    <x v="0"/>
    <x v="0"/>
    <s v="Transferência pela pagamento da Quarta prestação Lote5 Quarterão31, conforme estrato em anexo."/>
  </r>
  <r>
    <x v="0"/>
    <n v="0"/>
    <n v="0"/>
    <n v="0"/>
    <n v="750"/>
    <x v="5233"/>
    <x v="0"/>
    <x v="1"/>
    <x v="0"/>
    <s v="01.27.06.41"/>
    <x v="12"/>
    <x v="2"/>
    <x v="2"/>
    <s v="Requalificação Urbana e habitação"/>
    <s v="01.27.06"/>
    <s v="Requalificação Urbana e habitação"/>
    <s v="01.27.06"/>
    <x v="12"/>
    <x v="0"/>
    <x v="1"/>
    <x v="1"/>
    <x v="0"/>
    <x v="1"/>
    <x v="1"/>
    <x v="0"/>
    <x v="3"/>
    <s v="2022-06-06"/>
    <x v="0"/>
    <n v="750"/>
    <x v="0"/>
    <m/>
    <x v="0"/>
    <m/>
    <x v="0"/>
    <n v="100474914"/>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e Loja Nunu Comércio Geral Lda, pela aquisição de 01 fechadura, destinado ao jardim infantil de Palha Carga, conforme fatura e proposta em anexo."/>
  </r>
  <r>
    <x v="0"/>
    <n v="0"/>
    <n v="0"/>
    <n v="0"/>
    <n v="2000"/>
    <x v="5234"/>
    <x v="0"/>
    <x v="1"/>
    <x v="0"/>
    <s v="01.27.06.41"/>
    <x v="12"/>
    <x v="2"/>
    <x v="2"/>
    <s v="Requalificação Urbana e habitação"/>
    <s v="01.27.06"/>
    <s v="Requalificação Urbana e habitação"/>
    <s v="01.27.06"/>
    <x v="12"/>
    <x v="0"/>
    <x v="1"/>
    <x v="1"/>
    <x v="0"/>
    <x v="1"/>
    <x v="1"/>
    <x v="0"/>
    <x v="3"/>
    <s v="2022-06-02"/>
    <x v="0"/>
    <n v="2000"/>
    <x v="0"/>
    <m/>
    <x v="0"/>
    <m/>
    <x v="80"/>
    <n v="100476775"/>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lectra, referente a compra de energia elétrica, para trabalhos das reabilitação do jardim infantil de Monte Bode, conforme fatura e proposta em anexo."/>
  </r>
  <r>
    <x v="1"/>
    <n v="0"/>
    <n v="0"/>
    <n v="0"/>
    <n v="20400"/>
    <x v="5235"/>
    <x v="0"/>
    <x v="1"/>
    <x v="0"/>
    <s v="03.16.19"/>
    <x v="34"/>
    <x v="0"/>
    <x v="5"/>
    <s v="Direção de Inovação e Desporto"/>
    <s v="03.16.19"/>
    <s v="Direção de Inovação e Desporto"/>
    <s v="03.16.19"/>
    <x v="9"/>
    <x v="0"/>
    <x v="1"/>
    <x v="5"/>
    <x v="0"/>
    <x v="0"/>
    <x v="2"/>
    <x v="0"/>
    <x v="6"/>
    <s v="2022-07-18"/>
    <x v="2"/>
    <n v="20400"/>
    <x v="0"/>
    <m/>
    <x v="0"/>
    <m/>
    <x v="71"/>
    <n v="100477347"/>
    <x v="0"/>
    <x v="0"/>
    <s v="Direção de Inovação e Desporto"/>
    <s v="ORI"/>
    <x v="0"/>
    <m/>
    <x v="0"/>
    <x v="0"/>
    <x v="0"/>
    <x v="0"/>
    <x v="0"/>
    <x v="0"/>
    <x v="0"/>
    <x v="0"/>
    <x v="0"/>
    <x v="0"/>
    <x v="0"/>
    <s v="Direção de Inovação e Desporto"/>
    <x v="0"/>
    <x v="0"/>
    <x v="0"/>
    <x v="0"/>
    <x v="0"/>
    <x v="0"/>
    <x v="0"/>
    <s v="000000"/>
    <x v="0"/>
    <x v="0"/>
    <x v="0"/>
    <x v="0"/>
    <s v="Ajuda de custo a favor de Iderlindo Furtado a quando a sua deslocação em missão de serviço, conforme documento em anexo."/>
  </r>
  <r>
    <x v="1"/>
    <n v="0"/>
    <n v="0"/>
    <n v="0"/>
    <n v="4995"/>
    <x v="5236"/>
    <x v="0"/>
    <x v="1"/>
    <x v="0"/>
    <s v="03.16.15"/>
    <x v="6"/>
    <x v="0"/>
    <x v="5"/>
    <s v="Direção Financeira"/>
    <s v="03.16.15"/>
    <s v="Direção Financeira"/>
    <s v="03.16.15"/>
    <x v="20"/>
    <x v="0"/>
    <x v="1"/>
    <x v="5"/>
    <x v="0"/>
    <x v="0"/>
    <x v="2"/>
    <x v="0"/>
    <x v="6"/>
    <s v="2022-07-22"/>
    <x v="2"/>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Julho 2022, conforme contrato em anexo."/>
  </r>
  <r>
    <x v="1"/>
    <n v="0"/>
    <n v="0"/>
    <n v="0"/>
    <n v="28308"/>
    <x v="5236"/>
    <x v="0"/>
    <x v="1"/>
    <x v="0"/>
    <s v="03.16.15"/>
    <x v="6"/>
    <x v="0"/>
    <x v="5"/>
    <s v="Direção Financeira"/>
    <s v="03.16.15"/>
    <s v="Direção Financeira"/>
    <s v="03.16.15"/>
    <x v="20"/>
    <x v="0"/>
    <x v="1"/>
    <x v="5"/>
    <x v="0"/>
    <x v="0"/>
    <x v="2"/>
    <x v="0"/>
    <x v="6"/>
    <s v="2022-07-22"/>
    <x v="2"/>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Julho 2022, conforme contrato em anexo."/>
  </r>
  <r>
    <x v="1"/>
    <n v="0"/>
    <n v="0"/>
    <n v="0"/>
    <n v="20827"/>
    <x v="5237"/>
    <x v="0"/>
    <x v="0"/>
    <x v="0"/>
    <s v="80.02.01"/>
    <x v="3"/>
    <x v="3"/>
    <x v="3"/>
    <s v="Retenções Iur"/>
    <s v="80.02.01"/>
    <s v="Retenções Iur"/>
    <s v="80.02.01"/>
    <x v="3"/>
    <x v="0"/>
    <x v="2"/>
    <x v="1"/>
    <x v="1"/>
    <x v="2"/>
    <x v="0"/>
    <x v="0"/>
    <x v="11"/>
    <s v="2022-12-05"/>
    <x v="3"/>
    <n v="20827"/>
    <x v="0"/>
    <m/>
    <x v="0"/>
    <m/>
    <x v="3"/>
    <n v="100474696"/>
    <x v="0"/>
    <x v="0"/>
    <s v="Retenções Iur"/>
    <s v="ORI"/>
    <x v="0"/>
    <s v="RIUR"/>
    <x v="0"/>
    <x v="0"/>
    <x v="0"/>
    <x v="0"/>
    <x v="0"/>
    <x v="0"/>
    <x v="0"/>
    <x v="0"/>
    <x v="0"/>
    <x v="0"/>
    <x v="0"/>
    <s v="Retenções Iur"/>
    <x v="0"/>
    <x v="0"/>
    <x v="0"/>
    <x v="0"/>
    <x v="2"/>
    <x v="0"/>
    <x v="0"/>
    <s v="000000"/>
    <x v="0"/>
    <x v="1"/>
    <x v="0"/>
    <x v="0"/>
    <s v="RETENCAO OT"/>
  </r>
  <r>
    <x v="1"/>
    <n v="0"/>
    <n v="0"/>
    <n v="0"/>
    <n v="12000"/>
    <x v="5238"/>
    <x v="0"/>
    <x v="1"/>
    <x v="0"/>
    <s v="01.25.01.12"/>
    <x v="26"/>
    <x v="4"/>
    <x v="4"/>
    <s v="Educação"/>
    <s v="01.25.01"/>
    <s v="Educação"/>
    <s v="01.25.01"/>
    <x v="4"/>
    <x v="0"/>
    <x v="3"/>
    <x v="2"/>
    <x v="0"/>
    <x v="1"/>
    <x v="2"/>
    <x v="0"/>
    <x v="7"/>
    <s v="2022-08-17"/>
    <x v="2"/>
    <n v="12000"/>
    <x v="0"/>
    <m/>
    <x v="0"/>
    <m/>
    <x v="571"/>
    <n v="100475359"/>
    <x v="0"/>
    <x v="0"/>
    <s v="Comparticipação da Câmara com Ensino Superior"/>
    <s v="ORI"/>
    <x v="0"/>
    <m/>
    <x v="0"/>
    <x v="0"/>
    <x v="0"/>
    <x v="0"/>
    <x v="0"/>
    <x v="0"/>
    <x v="0"/>
    <x v="1"/>
    <x v="0"/>
    <x v="0"/>
    <x v="0"/>
    <s v="Comparticipação da Câmara com Ensino Superior"/>
    <x v="0"/>
    <x v="0"/>
    <x v="0"/>
    <x v="0"/>
    <x v="1"/>
    <x v="0"/>
    <x v="0"/>
    <s v="000000"/>
    <x v="0"/>
    <x v="0"/>
    <x v="0"/>
    <x v="0"/>
    <s v="Apoio financeiro a favor da sra. Carla Sofia Lopes Moreno, para quitar a divida escolar, conforme anexo."/>
  </r>
  <r>
    <x v="1"/>
    <n v="0"/>
    <n v="0"/>
    <n v="0"/>
    <n v="5900"/>
    <x v="5239"/>
    <x v="0"/>
    <x v="1"/>
    <x v="0"/>
    <s v="03.16.15"/>
    <x v="6"/>
    <x v="0"/>
    <x v="5"/>
    <s v="Direção Financeira"/>
    <s v="03.16.15"/>
    <s v="Direção Financeira"/>
    <s v="03.16.15"/>
    <x v="32"/>
    <x v="0"/>
    <x v="1"/>
    <x v="1"/>
    <x v="0"/>
    <x v="0"/>
    <x v="2"/>
    <x v="0"/>
    <x v="7"/>
    <s v="2022-08-18"/>
    <x v="2"/>
    <n v="5900"/>
    <x v="0"/>
    <m/>
    <x v="0"/>
    <m/>
    <x v="131"/>
    <n v="100392832"/>
    <x v="0"/>
    <x v="0"/>
    <s v="Direção Financeira"/>
    <s v="ORI"/>
    <x v="0"/>
    <m/>
    <x v="0"/>
    <x v="0"/>
    <x v="0"/>
    <x v="0"/>
    <x v="0"/>
    <x v="0"/>
    <x v="0"/>
    <x v="0"/>
    <x v="0"/>
    <x v="0"/>
    <x v="0"/>
    <s v="Direção Financeira"/>
    <x v="0"/>
    <x v="0"/>
    <x v="0"/>
    <x v="0"/>
    <x v="0"/>
    <x v="0"/>
    <x v="0"/>
    <s v="000000"/>
    <x v="0"/>
    <x v="0"/>
    <x v="0"/>
    <x v="0"/>
    <s v="Pagamento a favor da Socam, referente a aquisição de tubo de recarga de gás para o ar condicionado, conforme proposta em anexo."/>
  </r>
  <r>
    <x v="1"/>
    <n v="0"/>
    <n v="0"/>
    <n v="0"/>
    <n v="63616"/>
    <x v="5240"/>
    <x v="0"/>
    <x v="1"/>
    <x v="0"/>
    <s v="01.27.04.10"/>
    <x v="4"/>
    <x v="2"/>
    <x v="2"/>
    <s v="Infra-Estruturas e Transportes"/>
    <s v="01.27.04"/>
    <s v="Infra-Estruturas e Transportes"/>
    <s v="01.27.04"/>
    <x v="4"/>
    <x v="0"/>
    <x v="3"/>
    <x v="2"/>
    <x v="0"/>
    <x v="1"/>
    <x v="2"/>
    <x v="0"/>
    <x v="7"/>
    <s v="2022-08-30"/>
    <x v="2"/>
    <n v="63616"/>
    <x v="0"/>
    <m/>
    <x v="0"/>
    <m/>
    <x v="69"/>
    <n v="10039128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JBC, para a aquisição de 5 chapa galvanizado liso de 3,00 mm e 2 caixa de elétrodo 2.5 mm para a reparação de Toyota dina da CMSM, conforme proposta em anexo.  "/>
  </r>
  <r>
    <x v="1"/>
    <n v="0"/>
    <n v="0"/>
    <n v="0"/>
    <n v="10000"/>
    <x v="5241"/>
    <x v="0"/>
    <x v="1"/>
    <x v="0"/>
    <s v="01.25.04.22"/>
    <x v="11"/>
    <x v="4"/>
    <x v="4"/>
    <s v="Cultura"/>
    <s v="01.25.04"/>
    <s v="Cultura"/>
    <s v="01.25.04"/>
    <x v="4"/>
    <x v="0"/>
    <x v="3"/>
    <x v="2"/>
    <x v="0"/>
    <x v="1"/>
    <x v="2"/>
    <x v="0"/>
    <x v="7"/>
    <s v="2022-08-30"/>
    <x v="2"/>
    <n v="10000"/>
    <x v="0"/>
    <m/>
    <x v="0"/>
    <m/>
    <x v="572"/>
    <n v="100479383"/>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Eveline Rosete Moreira Cardoso, referente a apoio da câmara Municipal na representação do Município no concurso Miss cabo Verde Internacional, conforme anexo."/>
  </r>
  <r>
    <x v="0"/>
    <n v="0"/>
    <n v="0"/>
    <n v="0"/>
    <n v="5400"/>
    <x v="5242"/>
    <x v="0"/>
    <x v="1"/>
    <x v="0"/>
    <s v="01.27.06.68"/>
    <x v="56"/>
    <x v="2"/>
    <x v="2"/>
    <s v="Requalificação Urbana e habitação"/>
    <s v="01.27.06"/>
    <s v="Requalificação Urbana e habitação"/>
    <s v="01.27.06"/>
    <x v="1"/>
    <x v="0"/>
    <x v="1"/>
    <x v="1"/>
    <x v="0"/>
    <x v="1"/>
    <x v="1"/>
    <x v="0"/>
    <x v="9"/>
    <s v="2022-10-06"/>
    <x v="3"/>
    <n v="5400"/>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 Francisco Fernandes, referente a prestação de serviço de obras na localidade de Manguinho, conforme proposta em anexo."/>
  </r>
  <r>
    <x v="0"/>
    <n v="0"/>
    <n v="0"/>
    <n v="0"/>
    <n v="30600"/>
    <x v="5242"/>
    <x v="0"/>
    <x v="1"/>
    <x v="0"/>
    <s v="01.27.06.68"/>
    <x v="56"/>
    <x v="2"/>
    <x v="2"/>
    <s v="Requalificação Urbana e habitação"/>
    <s v="01.27.06"/>
    <s v="Requalificação Urbana e habitação"/>
    <s v="01.27.06"/>
    <x v="1"/>
    <x v="0"/>
    <x v="1"/>
    <x v="1"/>
    <x v="0"/>
    <x v="1"/>
    <x v="1"/>
    <x v="0"/>
    <x v="9"/>
    <s v="2022-10-06"/>
    <x v="3"/>
    <n v="30600"/>
    <x v="0"/>
    <m/>
    <x v="0"/>
    <m/>
    <x v="573"/>
    <n v="100479032"/>
    <x v="0"/>
    <x v="0"/>
    <s v="Requalificação Urbana e Ambiental  de Manguinho"/>
    <s v="ORI"/>
    <x v="0"/>
    <s v="RM"/>
    <x v="0"/>
    <x v="0"/>
    <x v="0"/>
    <x v="0"/>
    <x v="0"/>
    <x v="0"/>
    <x v="0"/>
    <x v="1"/>
    <x v="0"/>
    <x v="0"/>
    <x v="0"/>
    <s v="Requalificação Urbana e Ambiental  de Manguinho"/>
    <x v="0"/>
    <x v="0"/>
    <x v="0"/>
    <x v="0"/>
    <x v="1"/>
    <x v="0"/>
    <x v="0"/>
    <s v="000000"/>
    <x v="0"/>
    <x v="0"/>
    <x v="0"/>
    <x v="0"/>
    <s v="Pagamento a favor do Sr. Francisco Fernandes, referente a prestação de serviço de obras na localidade de Manguinho, conforme proposta em anexo."/>
  </r>
  <r>
    <x v="1"/>
    <n v="0"/>
    <n v="0"/>
    <n v="0"/>
    <n v="10109"/>
    <x v="5243"/>
    <x v="0"/>
    <x v="1"/>
    <x v="0"/>
    <s v="03.16.15"/>
    <x v="6"/>
    <x v="0"/>
    <x v="5"/>
    <s v="Direção Financeira"/>
    <s v="03.16.15"/>
    <s v="Direção Financeira"/>
    <s v="03.16.15"/>
    <x v="20"/>
    <x v="0"/>
    <x v="1"/>
    <x v="5"/>
    <x v="0"/>
    <x v="0"/>
    <x v="2"/>
    <x v="0"/>
    <x v="11"/>
    <s v="2022-12-13"/>
    <x v="3"/>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r, referente a mês de dezembro de 2022, conforme o documento em anexo.   "/>
  </r>
  <r>
    <x v="1"/>
    <n v="0"/>
    <n v="0"/>
    <n v="0"/>
    <n v="57287"/>
    <x v="5243"/>
    <x v="0"/>
    <x v="1"/>
    <x v="0"/>
    <s v="03.16.15"/>
    <x v="6"/>
    <x v="0"/>
    <x v="5"/>
    <s v="Direção Financeira"/>
    <s v="03.16.15"/>
    <s v="Direção Financeira"/>
    <s v="03.16.15"/>
    <x v="20"/>
    <x v="0"/>
    <x v="1"/>
    <x v="5"/>
    <x v="0"/>
    <x v="0"/>
    <x v="2"/>
    <x v="0"/>
    <x v="11"/>
    <s v="2022-12-13"/>
    <x v="3"/>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r, referente a mês de dezembro de 2022, conforme o documento em anexo.   "/>
  </r>
  <r>
    <x v="1"/>
    <n v="0"/>
    <n v="0"/>
    <n v="0"/>
    <n v="32634"/>
    <x v="5244"/>
    <x v="0"/>
    <x v="1"/>
    <x v="0"/>
    <s v="01.27.04.10"/>
    <x v="4"/>
    <x v="2"/>
    <x v="2"/>
    <s v="Infra-Estruturas e Transportes"/>
    <s v="01.27.04"/>
    <s v="Infra-Estruturas e Transportes"/>
    <s v="01.27.04"/>
    <x v="4"/>
    <x v="0"/>
    <x v="3"/>
    <x v="2"/>
    <x v="0"/>
    <x v="1"/>
    <x v="2"/>
    <x v="0"/>
    <x v="11"/>
    <s v="2022-12-14"/>
    <x v="3"/>
    <n v="32634"/>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a diferença da folha do FAIMO, referente aos trabalhos realizados no âmbito do plano de mitigação as secas e maus anos agrícola durante o mês de outubro 2022, conforme anexo."/>
  </r>
  <r>
    <x v="1"/>
    <n v="0"/>
    <n v="0"/>
    <n v="0"/>
    <n v="2736"/>
    <x v="5245"/>
    <x v="0"/>
    <x v="1"/>
    <x v="0"/>
    <s v="01.27.04.10"/>
    <x v="4"/>
    <x v="2"/>
    <x v="2"/>
    <s v="Infra-Estruturas e Transportes"/>
    <s v="01.27.04"/>
    <s v="Infra-Estruturas e Transportes"/>
    <s v="01.27.04"/>
    <x v="4"/>
    <x v="0"/>
    <x v="3"/>
    <x v="2"/>
    <x v="0"/>
    <x v="1"/>
    <x v="2"/>
    <x v="0"/>
    <x v="10"/>
    <s v="2022-11-11"/>
    <x v="3"/>
    <n v="2736"/>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ulcelino Jacinto Correia, referente a prestação de serviços de calçadas, no âmbito dos trabalhos de calcetamento da via de acesso, conforme proposta em anexo."/>
  </r>
  <r>
    <x v="1"/>
    <n v="0"/>
    <n v="0"/>
    <n v="0"/>
    <n v="15502"/>
    <x v="5245"/>
    <x v="0"/>
    <x v="1"/>
    <x v="0"/>
    <s v="01.27.04.10"/>
    <x v="4"/>
    <x v="2"/>
    <x v="2"/>
    <s v="Infra-Estruturas e Transportes"/>
    <s v="01.27.04"/>
    <s v="Infra-Estruturas e Transportes"/>
    <s v="01.27.04"/>
    <x v="4"/>
    <x v="0"/>
    <x v="3"/>
    <x v="2"/>
    <x v="0"/>
    <x v="1"/>
    <x v="2"/>
    <x v="0"/>
    <x v="10"/>
    <s v="2022-11-11"/>
    <x v="3"/>
    <n v="15502"/>
    <x v="0"/>
    <m/>
    <x v="0"/>
    <m/>
    <x v="574"/>
    <n v="10047588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ulcelino Jacinto Correia, referente a prestação de serviços de calçadas, no âmbito dos trabalhos de calcetamento da via de acesso, conforme proposta em anexo."/>
  </r>
  <r>
    <x v="1"/>
    <n v="0"/>
    <n v="0"/>
    <n v="0"/>
    <n v="10000"/>
    <x v="5246"/>
    <x v="0"/>
    <x v="0"/>
    <x v="0"/>
    <s v="03.03.10"/>
    <x v="0"/>
    <x v="0"/>
    <x v="0"/>
    <s v="Receitas Da Câmara"/>
    <s v="03.03.10"/>
    <s v="Receitas Da Câmara"/>
    <s v="03.03.10"/>
    <x v="21"/>
    <x v="0"/>
    <x v="5"/>
    <x v="9"/>
    <x v="0"/>
    <x v="0"/>
    <x v="0"/>
    <x v="0"/>
    <x v="9"/>
    <s v="2022-10-21"/>
    <x v="3"/>
    <n v="10000"/>
    <x v="0"/>
    <m/>
    <x v="0"/>
    <m/>
    <x v="0"/>
    <n v="100474914"/>
    <x v="0"/>
    <x v="0"/>
    <s v="Receitas Da Câmara"/>
    <s v="EXT"/>
    <x v="0"/>
    <s v="RDC"/>
    <x v="0"/>
    <x v="0"/>
    <x v="0"/>
    <x v="0"/>
    <x v="0"/>
    <x v="0"/>
    <x v="0"/>
    <x v="0"/>
    <x v="0"/>
    <x v="0"/>
    <x v="0"/>
    <s v="Receitas Da Câmara"/>
    <x v="0"/>
    <x v="0"/>
    <x v="0"/>
    <x v="0"/>
    <x v="0"/>
    <x v="0"/>
    <x v="0"/>
    <s v="000000"/>
    <x v="0"/>
    <x v="0"/>
    <x v="0"/>
    <x v="0"/>
    <s v="Reposição salário Amélia Soares Gomes Almeida, Conforme extrato em anexo."/>
  </r>
  <r>
    <x v="1"/>
    <n v="0"/>
    <n v="0"/>
    <n v="0"/>
    <n v="5500"/>
    <x v="5247"/>
    <x v="0"/>
    <x v="1"/>
    <x v="0"/>
    <s v="03.16.15"/>
    <x v="6"/>
    <x v="0"/>
    <x v="5"/>
    <s v="Direção Financeira"/>
    <s v="03.16.15"/>
    <s v="Direção Financeira"/>
    <s v="03.16.15"/>
    <x v="67"/>
    <x v="0"/>
    <x v="1"/>
    <x v="1"/>
    <x v="0"/>
    <x v="0"/>
    <x v="2"/>
    <x v="0"/>
    <x v="10"/>
    <s v="2022-11-16"/>
    <x v="3"/>
    <n v="5500"/>
    <x v="0"/>
    <m/>
    <x v="0"/>
    <m/>
    <x v="575"/>
    <n v="100388090"/>
    <x v="0"/>
    <x v="0"/>
    <s v="Direção Financeira"/>
    <s v="ORI"/>
    <x v="0"/>
    <m/>
    <x v="0"/>
    <x v="0"/>
    <x v="0"/>
    <x v="0"/>
    <x v="0"/>
    <x v="0"/>
    <x v="0"/>
    <x v="0"/>
    <x v="0"/>
    <x v="0"/>
    <x v="0"/>
    <s v="Direção Financeira"/>
    <x v="0"/>
    <x v="0"/>
    <x v="0"/>
    <x v="0"/>
    <x v="0"/>
    <x v="0"/>
    <x v="0"/>
    <s v="000000"/>
    <x v="0"/>
    <x v="0"/>
    <x v="0"/>
    <x v="0"/>
    <s v="Pagamento á Diocesana Center, para aquisição de resma de papel A3 para os serviços do gabinete ténico da CMSM, conforme proposta e fatura em anexo._x000d__x000a_"/>
  </r>
  <r>
    <x v="0"/>
    <n v="0"/>
    <n v="0"/>
    <n v="0"/>
    <n v="3300"/>
    <x v="5248"/>
    <x v="0"/>
    <x v="1"/>
    <x v="0"/>
    <s v="01.27.06.72"/>
    <x v="47"/>
    <x v="2"/>
    <x v="2"/>
    <s v="Requalificação Urbana e habitação"/>
    <s v="01.27.06"/>
    <s v="Requalificação Urbana e habitação"/>
    <s v="01.27.06"/>
    <x v="1"/>
    <x v="0"/>
    <x v="1"/>
    <x v="1"/>
    <x v="0"/>
    <x v="1"/>
    <x v="1"/>
    <x v="0"/>
    <x v="10"/>
    <s v="2022-11-17"/>
    <x v="3"/>
    <n v="3300"/>
    <x v="0"/>
    <m/>
    <x v="0"/>
    <m/>
    <x v="127"/>
    <n v="100478087"/>
    <x v="0"/>
    <x v="0"/>
    <s v="Manutenção e Reabilitação de Edificios Municipais"/>
    <s v="ORI"/>
    <x v="0"/>
    <m/>
    <x v="0"/>
    <x v="0"/>
    <x v="0"/>
    <x v="0"/>
    <x v="0"/>
    <x v="0"/>
    <x v="0"/>
    <x v="1"/>
    <x v="0"/>
    <x v="0"/>
    <x v="0"/>
    <s v="Manutenção e Reabilitação de Edificios Municipais"/>
    <x v="0"/>
    <x v="0"/>
    <x v="0"/>
    <x v="0"/>
    <x v="1"/>
    <x v="0"/>
    <x v="0"/>
    <s v="000000"/>
    <x v="0"/>
    <x v="0"/>
    <x v="0"/>
    <x v="0"/>
    <s v="Pagamento á Drogaria Black Johnson Lda, referente a aquisição de materiais de acessórios hidro-sanitário e de canalização para trabalhos de melhoria de WC e retificação da instalação do Paços do Concelho, conforme anexo."/>
  </r>
  <r>
    <x v="1"/>
    <n v="0"/>
    <n v="0"/>
    <n v="0"/>
    <n v="25960"/>
    <x v="5249"/>
    <x v="0"/>
    <x v="1"/>
    <x v="0"/>
    <s v="01.27.02.11"/>
    <x v="14"/>
    <x v="2"/>
    <x v="2"/>
    <s v="Saneamento básico"/>
    <s v="01.27.02"/>
    <s v="Saneamento básico"/>
    <s v="01.27.02"/>
    <x v="4"/>
    <x v="0"/>
    <x v="3"/>
    <x v="2"/>
    <x v="0"/>
    <x v="1"/>
    <x v="2"/>
    <x v="0"/>
    <x v="10"/>
    <s v="2022-11-17"/>
    <x v="3"/>
    <n v="25960"/>
    <x v="0"/>
    <m/>
    <x v="0"/>
    <m/>
    <x v="5"/>
    <n v="100476920"/>
    <x v="0"/>
    <x v="0"/>
    <s v="Reforço do saneamento básico"/>
    <s v="ORI"/>
    <x v="0"/>
    <m/>
    <x v="0"/>
    <x v="0"/>
    <x v="0"/>
    <x v="0"/>
    <x v="0"/>
    <x v="0"/>
    <x v="0"/>
    <x v="1"/>
    <x v="0"/>
    <x v="0"/>
    <x v="0"/>
    <s v="Reforço do saneamento básico"/>
    <x v="0"/>
    <x v="0"/>
    <x v="0"/>
    <x v="0"/>
    <x v="1"/>
    <x v="0"/>
    <x v="0"/>
    <s v="000000"/>
    <x v="0"/>
    <x v="0"/>
    <x v="0"/>
    <x v="0"/>
    <s v="Pagamento favor de Felisberto Carvalho, pelo fornecimento de 148,76 Lts de Combustível destinada a Maquina Retroescavadora CAT 424D, conforme proposta em anexo.   "/>
  </r>
  <r>
    <x v="1"/>
    <n v="0"/>
    <n v="0"/>
    <n v="0"/>
    <n v="10109"/>
    <x v="5250"/>
    <x v="0"/>
    <x v="1"/>
    <x v="0"/>
    <s v="03.16.15"/>
    <x v="6"/>
    <x v="0"/>
    <x v="5"/>
    <s v="Direção Financeira"/>
    <s v="03.16.15"/>
    <s v="Direção Financeira"/>
    <s v="03.16.15"/>
    <x v="20"/>
    <x v="0"/>
    <x v="1"/>
    <x v="5"/>
    <x v="0"/>
    <x v="0"/>
    <x v="2"/>
    <x v="0"/>
    <x v="5"/>
    <s v="2022-02-22"/>
    <x v="1"/>
    <n v="10109"/>
    <x v="0"/>
    <m/>
    <x v="0"/>
    <m/>
    <x v="3"/>
    <n v="100474696"/>
    <x v="0"/>
    <x v="1"/>
    <s v="Direção Financeira"/>
    <s v="ORI"/>
    <x v="0"/>
    <m/>
    <x v="0"/>
    <x v="0"/>
    <x v="0"/>
    <x v="0"/>
    <x v="0"/>
    <x v="0"/>
    <x v="0"/>
    <x v="0"/>
    <x v="0"/>
    <x v="0"/>
    <x v="0"/>
    <s v="Direção Financeira"/>
    <x v="0"/>
    <x v="0"/>
    <x v="0"/>
    <x v="0"/>
    <x v="0"/>
    <x v="0"/>
    <x v="0"/>
    <s v="099999"/>
    <x v="0"/>
    <x v="0"/>
    <x v="1"/>
    <x v="0"/>
    <s v="Pagamento a favor do Sr. Austelino Cardoso Martins, pelo serviço prestado a Câmara na digitalização e harmonização dos registros matriciais, plantas de localização e outras informação relativas aos prédios, referente ao mês de fevereiro 2022, conforme contrato anexo. "/>
  </r>
  <r>
    <x v="0"/>
    <n v="0"/>
    <n v="0"/>
    <n v="0"/>
    <n v="45015"/>
    <x v="5251"/>
    <x v="0"/>
    <x v="1"/>
    <x v="0"/>
    <s v="01.27.02.14"/>
    <x v="66"/>
    <x v="2"/>
    <x v="2"/>
    <s v="Saneamento básico"/>
    <s v="01.27.02"/>
    <s v="Saneamento básico"/>
    <s v="01.27.02"/>
    <x v="1"/>
    <x v="0"/>
    <x v="1"/>
    <x v="1"/>
    <x v="0"/>
    <x v="1"/>
    <x v="1"/>
    <x v="0"/>
    <x v="10"/>
    <s v="2022-11-22"/>
    <x v="3"/>
    <n v="45015"/>
    <x v="0"/>
    <m/>
    <x v="0"/>
    <m/>
    <x v="42"/>
    <n v="100479348"/>
    <x v="0"/>
    <x v="0"/>
    <s v="Construção de Casas de Banho"/>
    <s v="ORI"/>
    <x v="0"/>
    <s v="CCB"/>
    <x v="0"/>
    <x v="0"/>
    <x v="0"/>
    <x v="0"/>
    <x v="0"/>
    <x v="0"/>
    <x v="0"/>
    <x v="1"/>
    <x v="0"/>
    <x v="0"/>
    <x v="0"/>
    <s v="Construção de Casas de Banho"/>
    <x v="0"/>
    <x v="0"/>
    <x v="0"/>
    <x v="0"/>
    <x v="1"/>
    <x v="0"/>
    <x v="0"/>
    <s v="000000"/>
    <x v="0"/>
    <x v="0"/>
    <x v="0"/>
    <x v="0"/>
    <s v="Pagamento a favor de Loja Nuno Comércio Geral, referente a material de construção de casa de banho do Sr. Claudino Pina, Sra. Maria Mendes e de Sra. Maria Tavares, conforme proposta em anexo."/>
  </r>
  <r>
    <x v="1"/>
    <n v="0"/>
    <n v="0"/>
    <n v="0"/>
    <n v="10109"/>
    <x v="5252"/>
    <x v="0"/>
    <x v="0"/>
    <x v="0"/>
    <s v="80.02.01"/>
    <x v="3"/>
    <x v="3"/>
    <x v="3"/>
    <s v="Retenções Iur"/>
    <s v="80.02.01"/>
    <s v="Retenções Iur"/>
    <s v="80.02.01"/>
    <x v="3"/>
    <x v="0"/>
    <x v="2"/>
    <x v="1"/>
    <x v="1"/>
    <x v="2"/>
    <x v="0"/>
    <x v="0"/>
    <x v="5"/>
    <s v="2022-02-22"/>
    <x v="1"/>
    <n v="10109"/>
    <x v="0"/>
    <m/>
    <x v="0"/>
    <m/>
    <x v="3"/>
    <n v="100474696"/>
    <x v="0"/>
    <x v="0"/>
    <s v="Retenções Iur"/>
    <s v="ORI"/>
    <x v="0"/>
    <s v="RIUR"/>
    <x v="0"/>
    <x v="0"/>
    <x v="0"/>
    <x v="0"/>
    <x v="0"/>
    <x v="0"/>
    <x v="0"/>
    <x v="0"/>
    <x v="0"/>
    <x v="0"/>
    <x v="0"/>
    <s v="Retenções Iur"/>
    <x v="0"/>
    <x v="0"/>
    <x v="0"/>
    <x v="0"/>
    <x v="2"/>
    <x v="0"/>
    <x v="0"/>
    <s v="000000"/>
    <x v="0"/>
    <x v="1"/>
    <x v="0"/>
    <x v="0"/>
    <s v="RETENCAO OT"/>
  </r>
  <r>
    <x v="1"/>
    <n v="0"/>
    <n v="0"/>
    <n v="0"/>
    <n v="57287"/>
    <x v="5250"/>
    <x v="0"/>
    <x v="1"/>
    <x v="0"/>
    <s v="03.16.15"/>
    <x v="6"/>
    <x v="0"/>
    <x v="5"/>
    <s v="Direção Financeira"/>
    <s v="03.16.15"/>
    <s v="Direção Financeira"/>
    <s v="03.16.15"/>
    <x v="20"/>
    <x v="0"/>
    <x v="1"/>
    <x v="5"/>
    <x v="0"/>
    <x v="0"/>
    <x v="2"/>
    <x v="0"/>
    <x v="5"/>
    <s v="2022-02-22"/>
    <x v="1"/>
    <n v="57287"/>
    <x v="0"/>
    <m/>
    <x v="0"/>
    <m/>
    <x v="97"/>
    <n v="100477691"/>
    <x v="0"/>
    <x v="0"/>
    <s v="Direção Financeira"/>
    <s v="ORI"/>
    <x v="0"/>
    <m/>
    <x v="0"/>
    <x v="0"/>
    <x v="0"/>
    <x v="0"/>
    <x v="0"/>
    <x v="0"/>
    <x v="0"/>
    <x v="0"/>
    <x v="0"/>
    <x v="0"/>
    <x v="0"/>
    <s v="Direção Financeira"/>
    <x v="0"/>
    <x v="0"/>
    <x v="0"/>
    <x v="0"/>
    <x v="0"/>
    <x v="0"/>
    <x v="0"/>
    <s v="099999"/>
    <x v="0"/>
    <x v="0"/>
    <x v="0"/>
    <x v="0"/>
    <s v="Pagamento a favor do Sr. Austelino Cardoso Martins, pelo serviço prestado a Câmara na digitalização e harmonização dos registros matriciais, plantas de localização e outras informação relativas aos prédios, referente ao mês de fevereiro 2022, conforme contrato anexo. "/>
  </r>
  <r>
    <x v="0"/>
    <n v="0"/>
    <n v="0"/>
    <n v="0"/>
    <n v="1000000"/>
    <x v="5253"/>
    <x v="0"/>
    <x v="0"/>
    <x v="0"/>
    <s v="03.03.10"/>
    <x v="0"/>
    <x v="0"/>
    <x v="0"/>
    <s v="Receitas Da Câmara"/>
    <s v="03.03.10"/>
    <s v="Receitas Da Câmara"/>
    <s v="03.03.10"/>
    <x v="45"/>
    <x v="0"/>
    <x v="1"/>
    <x v="1"/>
    <x v="0"/>
    <x v="0"/>
    <x v="0"/>
    <x v="0"/>
    <x v="10"/>
    <s v="2022-11-28"/>
    <x v="3"/>
    <n v="1000000"/>
    <x v="0"/>
    <m/>
    <x v="0"/>
    <m/>
    <x v="0"/>
    <n v="100474914"/>
    <x v="0"/>
    <x v="0"/>
    <s v="Receitas Da Câmara"/>
    <s v="EXT"/>
    <x v="0"/>
    <s v="RDC"/>
    <x v="0"/>
    <x v="0"/>
    <x v="0"/>
    <x v="0"/>
    <x v="0"/>
    <x v="0"/>
    <x v="0"/>
    <x v="0"/>
    <x v="0"/>
    <x v="0"/>
    <x v="0"/>
    <s v="Receitas Da Câmara"/>
    <x v="0"/>
    <x v="0"/>
    <x v="0"/>
    <x v="0"/>
    <x v="0"/>
    <x v="0"/>
    <x v="0"/>
    <s v="000000"/>
    <x v="0"/>
    <x v="0"/>
    <x v="0"/>
    <x v="0"/>
    <s v="Receita proveniente do pagamento do terreno de São Pedro Construção Lda, referente a prestação do Lote industrial nº1, Quar.G, situado em bacio, conforme anexo."/>
  </r>
  <r>
    <x v="1"/>
    <n v="0"/>
    <n v="0"/>
    <n v="0"/>
    <n v="2300"/>
    <x v="5254"/>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dezembro 2022, conforme contrato anexo. "/>
  </r>
  <r>
    <x v="1"/>
    <n v="0"/>
    <n v="0"/>
    <n v="0"/>
    <n v="13030"/>
    <x v="5254"/>
    <x v="0"/>
    <x v="1"/>
    <x v="0"/>
    <s v="03.16.15"/>
    <x v="6"/>
    <x v="0"/>
    <x v="5"/>
    <s v="Direção Financeira"/>
    <s v="03.16.15"/>
    <s v="Direção Financeira"/>
    <s v="03.16.15"/>
    <x v="20"/>
    <x v="0"/>
    <x v="1"/>
    <x v="5"/>
    <x v="0"/>
    <x v="0"/>
    <x v="2"/>
    <x v="0"/>
    <x v="11"/>
    <s v="2022-12-13"/>
    <x v="3"/>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dezembro 2022, conforme contrato anexo. "/>
  </r>
  <r>
    <x v="1"/>
    <n v="0"/>
    <n v="0"/>
    <n v="0"/>
    <n v="45963"/>
    <x v="5255"/>
    <x v="0"/>
    <x v="1"/>
    <x v="0"/>
    <s v="01.25.01.10"/>
    <x v="25"/>
    <x v="4"/>
    <x v="4"/>
    <s v="Educação"/>
    <s v="01.25.01"/>
    <s v="Educação"/>
    <s v="01.25.01"/>
    <x v="4"/>
    <x v="0"/>
    <x v="3"/>
    <x v="2"/>
    <x v="0"/>
    <x v="1"/>
    <x v="2"/>
    <x v="0"/>
    <x v="11"/>
    <s v="2022-12-16"/>
    <x v="3"/>
    <n v="45963"/>
    <x v="0"/>
    <m/>
    <x v="0"/>
    <m/>
    <x v="5"/>
    <n v="100476920"/>
    <x v="0"/>
    <x v="0"/>
    <s v="Transporte escolar"/>
    <s v="ORI"/>
    <x v="0"/>
    <m/>
    <x v="0"/>
    <x v="0"/>
    <x v="0"/>
    <x v="0"/>
    <x v="0"/>
    <x v="0"/>
    <x v="0"/>
    <x v="1"/>
    <x v="0"/>
    <x v="0"/>
    <x v="0"/>
    <s v="Transporte escolar"/>
    <x v="0"/>
    <x v="0"/>
    <x v="0"/>
    <x v="0"/>
    <x v="1"/>
    <x v="0"/>
    <x v="0"/>
    <s v="000000"/>
    <x v="0"/>
    <x v="0"/>
    <x v="0"/>
    <x v="0"/>
    <s v="Pagamento a favor de Felisberto Carvalho Auto, pela aquisição de combustíveis, destinados aos serviços de transporte escolar, conforme anexo. "/>
  </r>
  <r>
    <x v="1"/>
    <n v="0"/>
    <n v="0"/>
    <n v="0"/>
    <n v="1800"/>
    <x v="5256"/>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Ailtom Mendes Rodrigues, conforme anexo."/>
  </r>
  <r>
    <x v="1"/>
    <n v="0"/>
    <n v="0"/>
    <n v="0"/>
    <n v="10200"/>
    <x v="5256"/>
    <x v="0"/>
    <x v="1"/>
    <x v="0"/>
    <s v="03.16.01"/>
    <x v="39"/>
    <x v="0"/>
    <x v="5"/>
    <s v="Assembleia Municipal"/>
    <s v="03.16.01"/>
    <s v="Assembleia Municipal"/>
    <s v="03.16.01"/>
    <x v="61"/>
    <x v="0"/>
    <x v="1"/>
    <x v="1"/>
    <x v="0"/>
    <x v="0"/>
    <x v="2"/>
    <x v="0"/>
    <x v="11"/>
    <s v="2022-12-21"/>
    <x v="3"/>
    <n v="10200"/>
    <x v="0"/>
    <m/>
    <x v="0"/>
    <m/>
    <x v="454"/>
    <n v="100478099"/>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Ailtom Mendes Rodrigues, conforme anexo."/>
  </r>
  <r>
    <x v="1"/>
    <n v="0"/>
    <n v="0"/>
    <n v="0"/>
    <n v="1000"/>
    <x v="5257"/>
    <x v="0"/>
    <x v="1"/>
    <x v="0"/>
    <s v="03.16.15"/>
    <x v="6"/>
    <x v="0"/>
    <x v="5"/>
    <s v="Direção Financeira"/>
    <s v="03.16.15"/>
    <s v="Direção Financeira"/>
    <s v="03.16.15"/>
    <x v="23"/>
    <x v="0"/>
    <x v="1"/>
    <x v="1"/>
    <x v="0"/>
    <x v="0"/>
    <x v="2"/>
    <x v="0"/>
    <x v="1"/>
    <s v="2022-05-13"/>
    <x v="0"/>
    <n v="1000"/>
    <x v="0"/>
    <m/>
    <x v="0"/>
    <m/>
    <x v="45"/>
    <n v="100478189"/>
    <x v="0"/>
    <x v="0"/>
    <s v="Direção Financeira"/>
    <s v="ORI"/>
    <x v="0"/>
    <m/>
    <x v="0"/>
    <x v="0"/>
    <x v="0"/>
    <x v="0"/>
    <x v="0"/>
    <x v="0"/>
    <x v="0"/>
    <x v="0"/>
    <x v="0"/>
    <x v="0"/>
    <x v="0"/>
    <s v="Direção Financeira"/>
    <x v="0"/>
    <x v="0"/>
    <x v="0"/>
    <x v="0"/>
    <x v="0"/>
    <x v="0"/>
    <x v="0"/>
    <s v="000000"/>
    <x v="0"/>
    <x v="0"/>
    <x v="0"/>
    <x v="0"/>
    <s v="Pagamento a favor da Mercearia Inês, pala aquisição de 4 embalagem de copo descartável para o bebedouro de Balcão Único de atendimento da CMSM, conforme fatura e proposta em anexo."/>
  </r>
  <r>
    <x v="1"/>
    <n v="0"/>
    <n v="0"/>
    <n v="0"/>
    <n v="2300"/>
    <x v="5258"/>
    <x v="0"/>
    <x v="1"/>
    <x v="0"/>
    <s v="01.27.02.11"/>
    <x v="14"/>
    <x v="2"/>
    <x v="2"/>
    <s v="Saneamento básico"/>
    <s v="01.27.02"/>
    <s v="Saneamento básico"/>
    <s v="01.27.02"/>
    <x v="4"/>
    <x v="0"/>
    <x v="3"/>
    <x v="2"/>
    <x v="0"/>
    <x v="1"/>
    <x v="2"/>
    <x v="0"/>
    <x v="1"/>
    <s v="2022-05-17"/>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Maio 2022, conforme contrato em anexo. "/>
  </r>
  <r>
    <x v="1"/>
    <n v="0"/>
    <n v="0"/>
    <n v="0"/>
    <n v="1633"/>
    <x v="5258"/>
    <x v="0"/>
    <x v="1"/>
    <x v="0"/>
    <s v="01.27.02.11"/>
    <x v="14"/>
    <x v="2"/>
    <x v="2"/>
    <s v="Saneamento básico"/>
    <s v="01.27.02"/>
    <s v="Saneamento básico"/>
    <s v="01.27.02"/>
    <x v="4"/>
    <x v="0"/>
    <x v="3"/>
    <x v="2"/>
    <x v="0"/>
    <x v="1"/>
    <x v="2"/>
    <x v="0"/>
    <x v="1"/>
    <s v="2022-05-17"/>
    <x v="0"/>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Nerida do Rosário, pelo serviço prestado na limpeza urbana, referente ao mês de Maio 2022, conforme contrato em anexo. "/>
  </r>
  <r>
    <x v="1"/>
    <n v="0"/>
    <n v="0"/>
    <n v="0"/>
    <n v="11397"/>
    <x v="5258"/>
    <x v="0"/>
    <x v="1"/>
    <x v="0"/>
    <s v="01.27.02.11"/>
    <x v="14"/>
    <x v="2"/>
    <x v="2"/>
    <s v="Saneamento básico"/>
    <s v="01.27.02"/>
    <s v="Saneamento básico"/>
    <s v="01.27.02"/>
    <x v="4"/>
    <x v="0"/>
    <x v="3"/>
    <x v="2"/>
    <x v="0"/>
    <x v="1"/>
    <x v="2"/>
    <x v="0"/>
    <x v="1"/>
    <s v="2022-05-17"/>
    <x v="0"/>
    <n v="11397"/>
    <x v="0"/>
    <m/>
    <x v="0"/>
    <m/>
    <x v="187"/>
    <n v="100474938"/>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Maio 2022, conforme contrato em anexo. "/>
  </r>
  <r>
    <x v="1"/>
    <n v="0"/>
    <n v="0"/>
    <n v="0"/>
    <n v="3000"/>
    <x v="5259"/>
    <x v="0"/>
    <x v="1"/>
    <x v="0"/>
    <s v="01.25.03.09"/>
    <x v="40"/>
    <x v="4"/>
    <x v="4"/>
    <s v="Emprego e Formação profissional"/>
    <s v="01.25.03"/>
    <s v="Emprego e Formação profissional"/>
    <s v="01.25.03"/>
    <x v="4"/>
    <x v="0"/>
    <x v="3"/>
    <x v="2"/>
    <x v="0"/>
    <x v="1"/>
    <x v="2"/>
    <x v="0"/>
    <x v="3"/>
    <s v="2022-06-17"/>
    <x v="0"/>
    <n v="3000"/>
    <x v="0"/>
    <m/>
    <x v="0"/>
    <m/>
    <x v="102"/>
    <n v="100478552"/>
    <x v="0"/>
    <x v="0"/>
    <s v="Apoio a formação profissional"/>
    <s v="ORI"/>
    <x v="0"/>
    <m/>
    <x v="0"/>
    <x v="0"/>
    <x v="0"/>
    <x v="0"/>
    <x v="0"/>
    <x v="0"/>
    <x v="0"/>
    <x v="1"/>
    <x v="0"/>
    <x v="0"/>
    <x v="0"/>
    <s v="Apoio a formação profissional"/>
    <x v="0"/>
    <x v="0"/>
    <x v="0"/>
    <x v="0"/>
    <x v="1"/>
    <x v="0"/>
    <x v="0"/>
    <s v="000000"/>
    <x v="0"/>
    <x v="0"/>
    <x v="0"/>
    <x v="0"/>
    <s v="Apoio Financeiro a favor da Sra Angela Brito Semedo para formação académica, conforme documento em anexo."/>
  </r>
  <r>
    <x v="1"/>
    <n v="0"/>
    <n v="0"/>
    <n v="0"/>
    <n v="1000"/>
    <x v="5260"/>
    <x v="0"/>
    <x v="1"/>
    <x v="0"/>
    <s v="01.25.05.10"/>
    <x v="5"/>
    <x v="4"/>
    <x v="4"/>
    <s v="Saúde"/>
    <s v="01.25.05"/>
    <s v="Saúde"/>
    <s v="01.25.05"/>
    <x v="5"/>
    <x v="0"/>
    <x v="4"/>
    <x v="3"/>
    <x v="0"/>
    <x v="1"/>
    <x v="2"/>
    <x v="0"/>
    <x v="3"/>
    <s v="2022-06-17"/>
    <x v="0"/>
    <n v="1000"/>
    <x v="0"/>
    <m/>
    <x v="0"/>
    <m/>
    <x v="31"/>
    <n v="100475975"/>
    <x v="0"/>
    <x v="0"/>
    <s v="Assistencia social"/>
    <s v="ORI"/>
    <x v="0"/>
    <m/>
    <x v="0"/>
    <x v="0"/>
    <x v="0"/>
    <x v="0"/>
    <x v="0"/>
    <x v="0"/>
    <x v="0"/>
    <x v="1"/>
    <x v="0"/>
    <x v="0"/>
    <x v="0"/>
    <s v="Assistencia social"/>
    <x v="0"/>
    <x v="0"/>
    <x v="0"/>
    <x v="0"/>
    <x v="1"/>
    <x v="0"/>
    <x v="0"/>
    <s v="000000"/>
    <x v="0"/>
    <x v="0"/>
    <x v="0"/>
    <x v="0"/>
    <s v="Apoio financeira a favor Arcângela furtado, pela  realização de Dialise Consulta de rotina, comforme documento em anexo."/>
  </r>
  <r>
    <x v="2"/>
    <n v="0"/>
    <n v="0"/>
    <n v="0"/>
    <n v="220463"/>
    <x v="5261"/>
    <x v="0"/>
    <x v="1"/>
    <x v="0"/>
    <s v="80.02.10.26"/>
    <x v="21"/>
    <x v="3"/>
    <x v="3"/>
    <s v="Outros"/>
    <s v="80.02.10"/>
    <s v="Outros"/>
    <s v="80.02.10"/>
    <x v="74"/>
    <x v="0"/>
    <x v="6"/>
    <x v="16"/>
    <x v="1"/>
    <x v="2"/>
    <x v="2"/>
    <x v="0"/>
    <x v="6"/>
    <s v="2022-07-26"/>
    <x v="2"/>
    <n v="220463"/>
    <x v="0"/>
    <m/>
    <x v="0"/>
    <m/>
    <x v="210"/>
    <n v="100479234"/>
    <x v="0"/>
    <x v="0"/>
    <s v="Retenção Sansung"/>
    <s v="ORI"/>
    <x v="0"/>
    <s v="RS"/>
    <x v="0"/>
    <x v="0"/>
    <x v="0"/>
    <x v="0"/>
    <x v="0"/>
    <x v="0"/>
    <x v="0"/>
    <x v="1"/>
    <x v="0"/>
    <x v="0"/>
    <x v="0"/>
    <s v="Retenção Sansung"/>
    <x v="0"/>
    <x v="0"/>
    <x v="0"/>
    <x v="0"/>
    <x v="2"/>
    <x v="0"/>
    <x v="0"/>
    <s v="000000"/>
    <x v="0"/>
    <x v="1"/>
    <x v="0"/>
    <x v="0"/>
    <s v="Pagamento a favor da MJ TECH, referente a julho 2022, conforme documento em anexo."/>
  </r>
  <r>
    <x v="1"/>
    <n v="0"/>
    <n v="0"/>
    <n v="0"/>
    <n v="150"/>
    <x v="5262"/>
    <x v="0"/>
    <x v="0"/>
    <x v="0"/>
    <s v="80.02.01"/>
    <x v="3"/>
    <x v="3"/>
    <x v="3"/>
    <s v="Retenções Iur"/>
    <s v="80.02.01"/>
    <s v="Retenções Iur"/>
    <s v="80.02.01"/>
    <x v="3"/>
    <x v="0"/>
    <x v="2"/>
    <x v="1"/>
    <x v="1"/>
    <x v="2"/>
    <x v="0"/>
    <x v="0"/>
    <x v="6"/>
    <s v="2022-07-22"/>
    <x v="2"/>
    <n v="150"/>
    <x v="0"/>
    <m/>
    <x v="0"/>
    <m/>
    <x v="3"/>
    <n v="100474696"/>
    <x v="0"/>
    <x v="0"/>
    <s v="Retenções Iur"/>
    <s v="ORI"/>
    <x v="0"/>
    <s v="RIUR"/>
    <x v="0"/>
    <x v="0"/>
    <x v="0"/>
    <x v="0"/>
    <x v="0"/>
    <x v="0"/>
    <x v="0"/>
    <x v="0"/>
    <x v="0"/>
    <x v="0"/>
    <x v="0"/>
    <s v="Retenções Iur"/>
    <x v="0"/>
    <x v="0"/>
    <x v="0"/>
    <x v="0"/>
    <x v="2"/>
    <x v="0"/>
    <x v="0"/>
    <s v="000000"/>
    <x v="0"/>
    <x v="1"/>
    <x v="0"/>
    <x v="0"/>
    <s v="RETENCAO OT"/>
  </r>
  <r>
    <x v="1"/>
    <n v="0"/>
    <n v="0"/>
    <n v="0"/>
    <n v="15000"/>
    <x v="5263"/>
    <x v="0"/>
    <x v="1"/>
    <x v="0"/>
    <s v="03.16.15"/>
    <x v="6"/>
    <x v="0"/>
    <x v="5"/>
    <s v="Direção Financeira"/>
    <s v="03.16.15"/>
    <s v="Direção Financeira"/>
    <s v="03.16.15"/>
    <x v="20"/>
    <x v="0"/>
    <x v="1"/>
    <x v="5"/>
    <x v="0"/>
    <x v="0"/>
    <x v="2"/>
    <x v="0"/>
    <x v="7"/>
    <s v="2022-08-17"/>
    <x v="2"/>
    <n v="15000"/>
    <x v="0"/>
    <m/>
    <x v="0"/>
    <m/>
    <x v="225"/>
    <n v="100479377"/>
    <x v="0"/>
    <x v="0"/>
    <s v="Direção Financeira"/>
    <s v="ORI"/>
    <x v="0"/>
    <m/>
    <x v="0"/>
    <x v="0"/>
    <x v="0"/>
    <x v="0"/>
    <x v="0"/>
    <x v="0"/>
    <x v="0"/>
    <x v="0"/>
    <x v="0"/>
    <x v="0"/>
    <x v="0"/>
    <s v="Direção Financeira"/>
    <x v="0"/>
    <x v="0"/>
    <x v="0"/>
    <x v="0"/>
    <x v="0"/>
    <x v="0"/>
    <x v="0"/>
    <s v="000000"/>
    <x v="0"/>
    <x v="0"/>
    <x v="0"/>
    <x v="0"/>
    <s v="Pagamento a favor da Sra. Eloisa Mendes Pereira, referente a trabalho na delegação da Ribeira de São Miguel, conforme anexo."/>
  </r>
  <r>
    <x v="1"/>
    <n v="0"/>
    <n v="0"/>
    <n v="0"/>
    <n v="60000"/>
    <x v="5264"/>
    <x v="0"/>
    <x v="1"/>
    <x v="0"/>
    <s v="01.25.04.22"/>
    <x v="11"/>
    <x v="4"/>
    <x v="4"/>
    <s v="Cultura"/>
    <s v="01.25.04"/>
    <s v="Cultura"/>
    <s v="01.25.04"/>
    <x v="4"/>
    <x v="0"/>
    <x v="3"/>
    <x v="2"/>
    <x v="0"/>
    <x v="1"/>
    <x v="2"/>
    <x v="0"/>
    <x v="7"/>
    <s v="2022-08-22"/>
    <x v="2"/>
    <n v="60000"/>
    <x v="0"/>
    <m/>
    <x v="0"/>
    <m/>
    <x v="576"/>
    <n v="10024948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Joana Araújo, referente a aquisição de Lonas, para a realização da feira de agro-negócios, conforme proposta em anexo."/>
  </r>
  <r>
    <x v="1"/>
    <n v="0"/>
    <n v="0"/>
    <n v="0"/>
    <n v="602171"/>
    <x v="5265"/>
    <x v="0"/>
    <x v="1"/>
    <x v="0"/>
    <s v="01.27.04.10"/>
    <x v="4"/>
    <x v="2"/>
    <x v="2"/>
    <s v="Infra-Estruturas e Transportes"/>
    <s v="01.27.04"/>
    <s v="Infra-Estruturas e Transportes"/>
    <s v="01.27.04"/>
    <x v="4"/>
    <x v="0"/>
    <x v="3"/>
    <x v="2"/>
    <x v="0"/>
    <x v="1"/>
    <x v="2"/>
    <x v="0"/>
    <x v="10"/>
    <s v="2022-11-04"/>
    <x v="3"/>
    <n v="602171"/>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o pessoal empregue nos trabalhos de manutenção de caminhos nas localidades de Cutelo Gomes e Aguadinha enquadrado no plano de mitigação do mau ano agricola, conforme anexo."/>
  </r>
  <r>
    <x v="1"/>
    <n v="0"/>
    <n v="0"/>
    <n v="0"/>
    <n v="24000"/>
    <x v="5266"/>
    <x v="0"/>
    <x v="1"/>
    <x v="0"/>
    <s v="03.16.15"/>
    <x v="6"/>
    <x v="0"/>
    <x v="5"/>
    <s v="Direção Financeira"/>
    <s v="03.16.15"/>
    <s v="Direção Financeira"/>
    <s v="03.16.15"/>
    <x v="22"/>
    <x v="0"/>
    <x v="1"/>
    <x v="1"/>
    <x v="0"/>
    <x v="0"/>
    <x v="2"/>
    <x v="0"/>
    <x v="10"/>
    <s v="2022-11-08"/>
    <x v="3"/>
    <n v="24000"/>
    <x v="0"/>
    <m/>
    <x v="0"/>
    <m/>
    <x v="0"/>
    <n v="100474914"/>
    <x v="0"/>
    <x v="0"/>
    <s v="Direção Financeira"/>
    <s v="ORI"/>
    <x v="0"/>
    <m/>
    <x v="0"/>
    <x v="0"/>
    <x v="0"/>
    <x v="0"/>
    <x v="0"/>
    <x v="0"/>
    <x v="0"/>
    <x v="0"/>
    <x v="0"/>
    <x v="0"/>
    <x v="0"/>
    <s v="Direção Financeira"/>
    <x v="0"/>
    <x v="0"/>
    <x v="0"/>
    <x v="0"/>
    <x v="0"/>
    <x v="0"/>
    <x v="0"/>
    <s v="000000"/>
    <x v="0"/>
    <x v="0"/>
    <x v="0"/>
    <x v="0"/>
    <s v="Pagamento a favor de Residencial São Miguel, pela aquisição de serviços de hospedagens, do Sr. Presidente do Municio de Lembá santo Mé e Príncipe no âmbito da vista ao Município de São Miguel, conforme documento em anexo."/>
  </r>
  <r>
    <x v="1"/>
    <n v="0"/>
    <n v="0"/>
    <n v="0"/>
    <n v="5954"/>
    <x v="5267"/>
    <x v="0"/>
    <x v="0"/>
    <x v="0"/>
    <s v="80.02.01"/>
    <x v="3"/>
    <x v="3"/>
    <x v="3"/>
    <s v="Retenções Iur"/>
    <s v="80.02.01"/>
    <s v="Retenções Iur"/>
    <s v="80.02.01"/>
    <x v="3"/>
    <x v="0"/>
    <x v="2"/>
    <x v="1"/>
    <x v="1"/>
    <x v="2"/>
    <x v="0"/>
    <x v="0"/>
    <x v="10"/>
    <s v="2022-11-03"/>
    <x v="3"/>
    <n v="5954"/>
    <x v="0"/>
    <m/>
    <x v="0"/>
    <m/>
    <x v="3"/>
    <n v="100474696"/>
    <x v="0"/>
    <x v="0"/>
    <s v="Retenções Iur"/>
    <s v="ORI"/>
    <x v="0"/>
    <s v="RIUR"/>
    <x v="0"/>
    <x v="0"/>
    <x v="0"/>
    <x v="0"/>
    <x v="0"/>
    <x v="0"/>
    <x v="0"/>
    <x v="0"/>
    <x v="0"/>
    <x v="0"/>
    <x v="0"/>
    <s v="Retenções Iur"/>
    <x v="0"/>
    <x v="0"/>
    <x v="0"/>
    <x v="0"/>
    <x v="2"/>
    <x v="0"/>
    <x v="0"/>
    <s v="000000"/>
    <x v="0"/>
    <x v="1"/>
    <x v="0"/>
    <x v="0"/>
    <s v="RETENCAO OT"/>
  </r>
  <r>
    <x v="1"/>
    <n v="0"/>
    <n v="0"/>
    <n v="0"/>
    <n v="1849"/>
    <x v="5268"/>
    <x v="0"/>
    <x v="1"/>
    <x v="0"/>
    <s v="01.27.04.10"/>
    <x v="4"/>
    <x v="2"/>
    <x v="2"/>
    <s v="Infra-Estruturas e Transportes"/>
    <s v="01.27.04"/>
    <s v="Infra-Estruturas e Transportes"/>
    <s v="01.27.04"/>
    <x v="4"/>
    <x v="0"/>
    <x v="3"/>
    <x v="2"/>
    <x v="0"/>
    <x v="1"/>
    <x v="2"/>
    <x v="0"/>
    <x v="10"/>
    <s v="2022-11-08"/>
    <x v="3"/>
    <n v="1849"/>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Justiano Lopes Correia , referente a prestação de serviço de calçada, conforme anexo. "/>
  </r>
  <r>
    <x v="1"/>
    <n v="0"/>
    <n v="0"/>
    <n v="0"/>
    <n v="10476"/>
    <x v="5268"/>
    <x v="0"/>
    <x v="1"/>
    <x v="0"/>
    <s v="01.27.04.10"/>
    <x v="4"/>
    <x v="2"/>
    <x v="2"/>
    <s v="Infra-Estruturas e Transportes"/>
    <s v="01.27.04"/>
    <s v="Infra-Estruturas e Transportes"/>
    <s v="01.27.04"/>
    <x v="4"/>
    <x v="0"/>
    <x v="3"/>
    <x v="2"/>
    <x v="0"/>
    <x v="1"/>
    <x v="2"/>
    <x v="0"/>
    <x v="10"/>
    <s v="2022-11-08"/>
    <x v="3"/>
    <n v="10476"/>
    <x v="0"/>
    <m/>
    <x v="0"/>
    <m/>
    <x v="13"/>
    <n v="100477117"/>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Justiano Lopes Correia , referente a prestação de serviço de calçada, conforme anexo. "/>
  </r>
  <r>
    <x v="1"/>
    <n v="0"/>
    <n v="0"/>
    <n v="0"/>
    <n v="1350"/>
    <x v="5269"/>
    <x v="0"/>
    <x v="1"/>
    <x v="0"/>
    <s v="03.16.15"/>
    <x v="6"/>
    <x v="0"/>
    <x v="5"/>
    <s v="Direção Financeira"/>
    <s v="03.16.15"/>
    <s v="Direção Financeira"/>
    <s v="03.16.15"/>
    <x v="23"/>
    <x v="0"/>
    <x v="1"/>
    <x v="1"/>
    <x v="0"/>
    <x v="0"/>
    <x v="2"/>
    <x v="0"/>
    <x v="10"/>
    <s v="2022-11-11"/>
    <x v="3"/>
    <n v="1350"/>
    <x v="0"/>
    <m/>
    <x v="0"/>
    <m/>
    <x v="0"/>
    <n v="100474914"/>
    <x v="0"/>
    <x v="0"/>
    <s v="Direção Financeira"/>
    <s v="ORI"/>
    <x v="0"/>
    <m/>
    <x v="0"/>
    <x v="0"/>
    <x v="0"/>
    <x v="0"/>
    <x v="0"/>
    <x v="0"/>
    <x v="0"/>
    <x v="0"/>
    <x v="0"/>
    <x v="0"/>
    <x v="0"/>
    <s v="Direção Financeira"/>
    <x v="0"/>
    <x v="0"/>
    <x v="0"/>
    <x v="0"/>
    <x v="0"/>
    <x v="0"/>
    <x v="0"/>
    <s v="000000"/>
    <x v="0"/>
    <x v="0"/>
    <x v="0"/>
    <x v="0"/>
    <s v="Despesa pela aquisição de 9 fita cola para serviços da CMSM a favor de Mercearia Inês Nunes, conforme anexo."/>
  </r>
  <r>
    <x v="1"/>
    <n v="0"/>
    <n v="0"/>
    <n v="0"/>
    <n v="2300"/>
    <x v="5270"/>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novembro 2022, conforme contrato em anexo.  "/>
  </r>
  <r>
    <x v="1"/>
    <n v="0"/>
    <n v="0"/>
    <n v="0"/>
    <n v="13030"/>
    <x v="5270"/>
    <x v="0"/>
    <x v="1"/>
    <x v="0"/>
    <s v="01.27.02.11"/>
    <x v="14"/>
    <x v="2"/>
    <x v="2"/>
    <s v="Saneamento básico"/>
    <s v="01.27.02"/>
    <s v="Saneamento básico"/>
    <s v="01.27.02"/>
    <x v="4"/>
    <x v="0"/>
    <x v="3"/>
    <x v="2"/>
    <x v="0"/>
    <x v="1"/>
    <x v="2"/>
    <x v="0"/>
    <x v="10"/>
    <s v="2022-11-15"/>
    <x v="3"/>
    <n v="13030"/>
    <x v="0"/>
    <m/>
    <x v="0"/>
    <m/>
    <x v="187"/>
    <n v="100474938"/>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novembro 2022, conforme contrato em anexo.  "/>
  </r>
  <r>
    <x v="0"/>
    <n v="0"/>
    <n v="0"/>
    <n v="0"/>
    <n v="30538"/>
    <x v="5271"/>
    <x v="0"/>
    <x v="1"/>
    <x v="0"/>
    <s v="01.27.03.10"/>
    <x v="65"/>
    <x v="2"/>
    <x v="2"/>
    <s v="Gestão de Recursos Hídricos"/>
    <s v="01.27.03"/>
    <s v="Gestão de Recursos Hídricos"/>
    <s v="01.27.03"/>
    <x v="2"/>
    <x v="0"/>
    <x v="1"/>
    <x v="1"/>
    <x v="0"/>
    <x v="1"/>
    <x v="1"/>
    <x v="0"/>
    <x v="10"/>
    <s v="2022-11-17"/>
    <x v="3"/>
    <n v="30538"/>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favor de Felisberto Carvalho, pelo fornecimento de 175 Lts de Combustível destinada ao Autotanque para transporte de Agua, conforme proposta em anexo.   "/>
  </r>
  <r>
    <x v="1"/>
    <n v="0"/>
    <n v="0"/>
    <n v="0"/>
    <n v="1090098"/>
    <x v="5272"/>
    <x v="0"/>
    <x v="1"/>
    <x v="0"/>
    <s v="03.16.15"/>
    <x v="6"/>
    <x v="0"/>
    <x v="5"/>
    <s v="Direção Financeira"/>
    <s v="03.16.15"/>
    <s v="Direção Financeira"/>
    <s v="03.16.15"/>
    <x v="53"/>
    <x v="0"/>
    <x v="1"/>
    <x v="5"/>
    <x v="0"/>
    <x v="0"/>
    <x v="2"/>
    <x v="0"/>
    <x v="9"/>
    <s v="2022-10-31"/>
    <x v="3"/>
    <n v="1090098"/>
    <x v="0"/>
    <m/>
    <x v="0"/>
    <m/>
    <x v="0"/>
    <n v="100474914"/>
    <x v="0"/>
    <x v="0"/>
    <s v="Direção Financeira"/>
    <s v="ORI"/>
    <x v="0"/>
    <m/>
    <x v="0"/>
    <x v="0"/>
    <x v="0"/>
    <x v="0"/>
    <x v="0"/>
    <x v="0"/>
    <x v="0"/>
    <x v="0"/>
    <x v="0"/>
    <x v="0"/>
    <x v="0"/>
    <s v="Direção Financeira"/>
    <x v="0"/>
    <x v="0"/>
    <x v="0"/>
    <x v="0"/>
    <x v="0"/>
    <x v="0"/>
    <x v="0"/>
    <s v="099999"/>
    <x v="0"/>
    <x v="0"/>
    <x v="0"/>
    <x v="0"/>
    <s v="Pagamento das despesas bancárias diversas, referente ao mês de outubro 2022, conforme extrato em anexo. "/>
  </r>
  <r>
    <x v="1"/>
    <n v="0"/>
    <n v="0"/>
    <n v="0"/>
    <n v="12000"/>
    <x v="5273"/>
    <x v="0"/>
    <x v="1"/>
    <x v="0"/>
    <s v="03.16.15"/>
    <x v="6"/>
    <x v="0"/>
    <x v="5"/>
    <s v="Direção Financeira"/>
    <s v="03.16.15"/>
    <s v="Direção Financeira"/>
    <s v="03.16.15"/>
    <x v="68"/>
    <x v="0"/>
    <x v="1"/>
    <x v="5"/>
    <x v="1"/>
    <x v="0"/>
    <x v="2"/>
    <x v="0"/>
    <x v="11"/>
    <s v="2022-12-02"/>
    <x v="3"/>
    <n v="12000"/>
    <x v="0"/>
    <m/>
    <x v="0"/>
    <m/>
    <x v="80"/>
    <n v="100476775"/>
    <x v="0"/>
    <x v="0"/>
    <s v="Direção Financeira"/>
    <s v="ORI"/>
    <x v="0"/>
    <m/>
    <x v="0"/>
    <x v="0"/>
    <x v="0"/>
    <x v="0"/>
    <x v="0"/>
    <x v="0"/>
    <x v="0"/>
    <x v="0"/>
    <x v="0"/>
    <x v="0"/>
    <x v="0"/>
    <s v="Direção Financeira"/>
    <x v="0"/>
    <x v="0"/>
    <x v="0"/>
    <x v="0"/>
    <x v="0"/>
    <x v="0"/>
    <x v="0"/>
    <s v="000000"/>
    <x v="0"/>
    <x v="0"/>
    <x v="0"/>
    <x v="0"/>
    <s v="Pagamento a favor Electra, correspondente a recarregamento a energia nos contadores pré-pago do Mercado Municipal, conforme anexo."/>
  </r>
  <r>
    <x v="1"/>
    <n v="0"/>
    <n v="0"/>
    <n v="0"/>
    <n v="79000"/>
    <x v="5274"/>
    <x v="0"/>
    <x v="1"/>
    <x v="0"/>
    <s v="01.25.03.04"/>
    <x v="29"/>
    <x v="4"/>
    <x v="4"/>
    <s v="Emprego e Formação profissional"/>
    <s v="01.25.03"/>
    <s v="Emprego e Formação profissional"/>
    <s v="01.25.03"/>
    <x v="4"/>
    <x v="0"/>
    <x v="3"/>
    <x v="2"/>
    <x v="0"/>
    <x v="1"/>
    <x v="2"/>
    <x v="0"/>
    <x v="11"/>
    <s v="2022-12-14"/>
    <x v="3"/>
    <n v="79000"/>
    <x v="0"/>
    <m/>
    <x v="0"/>
    <m/>
    <x v="0"/>
    <n v="100474914"/>
    <x v="0"/>
    <x v="0"/>
    <s v="Apoio a Estágios Profissionais"/>
    <s v="ORI"/>
    <x v="0"/>
    <s v="AEP"/>
    <x v="0"/>
    <x v="0"/>
    <x v="0"/>
    <x v="0"/>
    <x v="0"/>
    <x v="0"/>
    <x v="0"/>
    <x v="1"/>
    <x v="0"/>
    <x v="0"/>
    <x v="0"/>
    <s v="Apoio a Estágios Profissionais"/>
    <x v="0"/>
    <x v="0"/>
    <x v="0"/>
    <x v="0"/>
    <x v="1"/>
    <x v="0"/>
    <x v="0"/>
    <s v="000000"/>
    <x v="0"/>
    <x v="0"/>
    <x v="0"/>
    <x v="0"/>
    <s v="Comparticipação da Câmara Municipal, com os estagiários, referente ao mês de dezembro 2022, conforme a folha indicada em anexo."/>
  </r>
  <r>
    <x v="1"/>
    <n v="0"/>
    <n v="0"/>
    <n v="0"/>
    <n v="2300"/>
    <x v="5275"/>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05000"/>
    <x v="5276"/>
    <x v="0"/>
    <x v="0"/>
    <x v="0"/>
    <s v="03.03.10"/>
    <x v="0"/>
    <x v="0"/>
    <x v="0"/>
    <s v="Receitas Da Câmara"/>
    <s v="03.03.10"/>
    <s v="Receitas Da Câmara"/>
    <s v="03.03.10"/>
    <x v="56"/>
    <x v="0"/>
    <x v="0"/>
    <x v="0"/>
    <x v="0"/>
    <x v="0"/>
    <x v="0"/>
    <x v="0"/>
    <x v="10"/>
    <s v="2022-11-17"/>
    <x v="3"/>
    <n v="105000"/>
    <x v="0"/>
    <m/>
    <x v="0"/>
    <m/>
    <x v="0"/>
    <n v="100474914"/>
    <x v="0"/>
    <x v="0"/>
    <s v="Receitas Da Câmara"/>
    <s v="EXT"/>
    <x v="0"/>
    <s v="RDC"/>
    <x v="0"/>
    <x v="0"/>
    <x v="0"/>
    <x v="0"/>
    <x v="0"/>
    <x v="0"/>
    <x v="0"/>
    <x v="0"/>
    <x v="0"/>
    <x v="0"/>
    <x v="0"/>
    <s v="Receitas Da Câmara"/>
    <x v="0"/>
    <x v="0"/>
    <x v="0"/>
    <x v="0"/>
    <x v="0"/>
    <x v="0"/>
    <x v="0"/>
    <s v="000000"/>
    <x v="0"/>
    <x v="0"/>
    <x v="0"/>
    <x v="0"/>
    <s v="Transferência do Ministério da Justiça, para pagamento do salário do Sr. Emanuel Edgar Varela, conforme anexo."/>
  </r>
  <r>
    <x v="1"/>
    <n v="0"/>
    <n v="0"/>
    <n v="0"/>
    <n v="42336"/>
    <x v="5277"/>
    <x v="0"/>
    <x v="1"/>
    <x v="0"/>
    <s v="03.16.15"/>
    <x v="6"/>
    <x v="0"/>
    <x v="5"/>
    <s v="Direção Financeira"/>
    <s v="03.16.15"/>
    <s v="Direção Financeira"/>
    <s v="03.16.15"/>
    <x v="53"/>
    <x v="0"/>
    <x v="1"/>
    <x v="5"/>
    <x v="0"/>
    <x v="0"/>
    <x v="2"/>
    <x v="0"/>
    <x v="10"/>
    <s v="2022-11-30"/>
    <x v="3"/>
    <n v="42336"/>
    <x v="0"/>
    <m/>
    <x v="0"/>
    <m/>
    <x v="0"/>
    <n v="100474914"/>
    <x v="0"/>
    <x v="0"/>
    <s v="Direção Financeira"/>
    <s v="ORI"/>
    <x v="0"/>
    <m/>
    <x v="0"/>
    <x v="0"/>
    <x v="0"/>
    <x v="0"/>
    <x v="0"/>
    <x v="0"/>
    <x v="0"/>
    <x v="0"/>
    <x v="0"/>
    <x v="0"/>
    <x v="0"/>
    <s v="Direção Financeira"/>
    <x v="0"/>
    <x v="0"/>
    <x v="0"/>
    <x v="0"/>
    <x v="0"/>
    <x v="0"/>
    <x v="0"/>
    <s v="099999"/>
    <x v="0"/>
    <x v="0"/>
    <x v="0"/>
    <x v="0"/>
    <s v="Despesas bancárias, novembro 2022, conforme extrato em anexo."/>
  </r>
  <r>
    <x v="1"/>
    <n v="0"/>
    <n v="0"/>
    <n v="0"/>
    <n v="38365"/>
    <x v="5278"/>
    <x v="0"/>
    <x v="0"/>
    <x v="0"/>
    <s v="80.02.01"/>
    <x v="3"/>
    <x v="3"/>
    <x v="3"/>
    <s v="Retenções Iur"/>
    <s v="80.02.01"/>
    <s v="Retenções Iur"/>
    <s v="80.02.01"/>
    <x v="3"/>
    <x v="0"/>
    <x v="2"/>
    <x v="1"/>
    <x v="1"/>
    <x v="2"/>
    <x v="0"/>
    <x v="0"/>
    <x v="11"/>
    <s v="2022-12-13"/>
    <x v="3"/>
    <n v="38365"/>
    <x v="0"/>
    <m/>
    <x v="0"/>
    <m/>
    <x v="3"/>
    <n v="100474696"/>
    <x v="0"/>
    <x v="0"/>
    <s v="Retenções Iur"/>
    <s v="ORI"/>
    <x v="0"/>
    <s v="RIUR"/>
    <x v="0"/>
    <x v="0"/>
    <x v="0"/>
    <x v="0"/>
    <x v="0"/>
    <x v="0"/>
    <x v="0"/>
    <x v="0"/>
    <x v="0"/>
    <x v="0"/>
    <x v="0"/>
    <s v="Retenções Iur"/>
    <x v="0"/>
    <x v="0"/>
    <x v="0"/>
    <x v="0"/>
    <x v="2"/>
    <x v="0"/>
    <x v="0"/>
    <s v="000000"/>
    <x v="0"/>
    <x v="1"/>
    <x v="0"/>
    <x v="0"/>
    <s v="RETENCAO OT"/>
  </r>
  <r>
    <x v="1"/>
    <n v="0"/>
    <n v="0"/>
    <n v="0"/>
    <n v="9000"/>
    <x v="5279"/>
    <x v="0"/>
    <x v="0"/>
    <x v="0"/>
    <s v="80.02.10.03"/>
    <x v="17"/>
    <x v="3"/>
    <x v="3"/>
    <s v="Outros"/>
    <s v="80.02.10"/>
    <s v="Outros"/>
    <s v="80.02.10"/>
    <x v="28"/>
    <x v="0"/>
    <x v="2"/>
    <x v="1"/>
    <x v="1"/>
    <x v="2"/>
    <x v="0"/>
    <x v="0"/>
    <x v="11"/>
    <s v="2022-12-13"/>
    <x v="3"/>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52960"/>
    <x v="5280"/>
    <x v="0"/>
    <x v="0"/>
    <x v="0"/>
    <s v="80.02.10.01"/>
    <x v="9"/>
    <x v="3"/>
    <x v="3"/>
    <s v="Outros"/>
    <s v="80.02.10"/>
    <s v="Outros"/>
    <s v="80.02.10"/>
    <x v="29"/>
    <x v="0"/>
    <x v="2"/>
    <x v="1"/>
    <x v="1"/>
    <x v="2"/>
    <x v="0"/>
    <x v="0"/>
    <x v="11"/>
    <s v="2022-12-13"/>
    <x v="3"/>
    <n v="5296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82"/>
    <x v="5281"/>
    <x v="0"/>
    <x v="0"/>
    <x v="0"/>
    <s v="80.02.10.24"/>
    <x v="20"/>
    <x v="3"/>
    <x v="3"/>
    <s v="Outros"/>
    <s v="80.02.10"/>
    <s v="Outros"/>
    <s v="80.02.10"/>
    <x v="30"/>
    <x v="0"/>
    <x v="2"/>
    <x v="1"/>
    <x v="1"/>
    <x v="2"/>
    <x v="0"/>
    <x v="0"/>
    <x v="11"/>
    <s v="2022-12-13"/>
    <x v="3"/>
    <n v="1182"/>
    <x v="0"/>
    <m/>
    <x v="0"/>
    <m/>
    <x v="36"/>
    <n v="100478987"/>
    <x v="0"/>
    <x v="0"/>
    <s v="Retenções SIACSA"/>
    <s v="ORI"/>
    <x v="0"/>
    <s v="SIACSA"/>
    <x v="0"/>
    <x v="0"/>
    <x v="0"/>
    <x v="0"/>
    <x v="0"/>
    <x v="0"/>
    <x v="0"/>
    <x v="1"/>
    <x v="0"/>
    <x v="0"/>
    <x v="0"/>
    <s v="Retenções SIACSA"/>
    <x v="0"/>
    <x v="0"/>
    <x v="0"/>
    <x v="0"/>
    <x v="2"/>
    <x v="0"/>
    <x v="0"/>
    <s v="000000"/>
    <x v="0"/>
    <x v="1"/>
    <x v="0"/>
    <x v="0"/>
    <s v="RETENCAO OT"/>
  </r>
  <r>
    <x v="1"/>
    <n v="0"/>
    <n v="0"/>
    <n v="0"/>
    <n v="20655"/>
    <x v="5282"/>
    <x v="0"/>
    <x v="0"/>
    <x v="0"/>
    <s v="80.02.10.26"/>
    <x v="21"/>
    <x v="3"/>
    <x v="3"/>
    <s v="Outros"/>
    <s v="80.02.10"/>
    <s v="Outros"/>
    <s v="80.02.10"/>
    <x v="31"/>
    <x v="0"/>
    <x v="2"/>
    <x v="10"/>
    <x v="1"/>
    <x v="2"/>
    <x v="0"/>
    <x v="0"/>
    <x v="11"/>
    <s v="2022-12-13"/>
    <x v="3"/>
    <n v="20655"/>
    <x v="0"/>
    <m/>
    <x v="0"/>
    <m/>
    <x v="37"/>
    <n v="100479277"/>
    <x v="0"/>
    <x v="0"/>
    <s v="Retenção Sansung"/>
    <s v="ORI"/>
    <x v="0"/>
    <s v="RS"/>
    <x v="0"/>
    <x v="0"/>
    <x v="0"/>
    <x v="0"/>
    <x v="0"/>
    <x v="0"/>
    <x v="0"/>
    <x v="1"/>
    <x v="0"/>
    <x v="0"/>
    <x v="0"/>
    <s v="Retenção Sansung"/>
    <x v="0"/>
    <x v="0"/>
    <x v="0"/>
    <x v="0"/>
    <x v="2"/>
    <x v="0"/>
    <x v="0"/>
    <s v="000000"/>
    <x v="0"/>
    <x v="1"/>
    <x v="0"/>
    <x v="0"/>
    <s v="RETENCAO OT"/>
  </r>
  <r>
    <x v="1"/>
    <n v="0"/>
    <n v="0"/>
    <n v="0"/>
    <n v="2300"/>
    <x v="5283"/>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284"/>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45116"/>
    <x v="5285"/>
    <x v="0"/>
    <x v="0"/>
    <x v="0"/>
    <s v="80.02.01"/>
    <x v="3"/>
    <x v="3"/>
    <x v="3"/>
    <s v="Retenções Iur"/>
    <s v="80.02.01"/>
    <s v="Retenções Iur"/>
    <s v="80.02.01"/>
    <x v="3"/>
    <x v="0"/>
    <x v="2"/>
    <x v="1"/>
    <x v="1"/>
    <x v="2"/>
    <x v="0"/>
    <x v="0"/>
    <x v="11"/>
    <s v="2022-12-13"/>
    <x v="3"/>
    <n v="45116"/>
    <x v="0"/>
    <m/>
    <x v="0"/>
    <m/>
    <x v="3"/>
    <n v="100474696"/>
    <x v="0"/>
    <x v="0"/>
    <s v="Retenções Iur"/>
    <s v="ORI"/>
    <x v="0"/>
    <s v="RIUR"/>
    <x v="0"/>
    <x v="0"/>
    <x v="0"/>
    <x v="0"/>
    <x v="0"/>
    <x v="0"/>
    <x v="0"/>
    <x v="0"/>
    <x v="0"/>
    <x v="0"/>
    <x v="0"/>
    <s v="Retenções Iur"/>
    <x v="0"/>
    <x v="0"/>
    <x v="0"/>
    <x v="0"/>
    <x v="2"/>
    <x v="0"/>
    <x v="0"/>
    <s v="000000"/>
    <x v="0"/>
    <x v="1"/>
    <x v="0"/>
    <x v="0"/>
    <s v="RETENCAO OT"/>
  </r>
  <r>
    <x v="1"/>
    <n v="0"/>
    <n v="0"/>
    <n v="0"/>
    <n v="2300"/>
    <x v="5286"/>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287"/>
    <x v="0"/>
    <x v="0"/>
    <x v="0"/>
    <s v="80.02.10.26"/>
    <x v="21"/>
    <x v="3"/>
    <x v="3"/>
    <s v="Outros"/>
    <s v="80.02.10"/>
    <s v="Outros"/>
    <s v="80.02.10"/>
    <x v="31"/>
    <x v="0"/>
    <x v="2"/>
    <x v="10"/>
    <x v="1"/>
    <x v="2"/>
    <x v="0"/>
    <x v="0"/>
    <x v="11"/>
    <s v="2022-12-13"/>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528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289"/>
    <x v="0"/>
    <x v="0"/>
    <x v="0"/>
    <s v="80.02.10.26"/>
    <x v="21"/>
    <x v="3"/>
    <x v="3"/>
    <s v="Outros"/>
    <s v="80.02.10"/>
    <s v="Outros"/>
    <s v="80.02.10"/>
    <x v="31"/>
    <x v="0"/>
    <x v="2"/>
    <x v="10"/>
    <x v="1"/>
    <x v="2"/>
    <x v="0"/>
    <x v="0"/>
    <x v="11"/>
    <s v="2022-12-13"/>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3000"/>
    <x v="5290"/>
    <x v="0"/>
    <x v="0"/>
    <x v="0"/>
    <s v="80.02.01"/>
    <x v="3"/>
    <x v="3"/>
    <x v="3"/>
    <s v="Retenções Iur"/>
    <s v="80.02.01"/>
    <s v="Retenções Iur"/>
    <s v="80.02.01"/>
    <x v="3"/>
    <x v="0"/>
    <x v="2"/>
    <x v="1"/>
    <x v="1"/>
    <x v="2"/>
    <x v="0"/>
    <x v="0"/>
    <x v="11"/>
    <s v="2022-12-13"/>
    <x v="3"/>
    <n v="3000"/>
    <x v="0"/>
    <m/>
    <x v="0"/>
    <m/>
    <x v="3"/>
    <n v="100474696"/>
    <x v="0"/>
    <x v="0"/>
    <s v="Retenções Iur"/>
    <s v="ORI"/>
    <x v="0"/>
    <s v="RIUR"/>
    <x v="0"/>
    <x v="0"/>
    <x v="0"/>
    <x v="0"/>
    <x v="0"/>
    <x v="0"/>
    <x v="0"/>
    <x v="0"/>
    <x v="0"/>
    <x v="0"/>
    <x v="0"/>
    <s v="Retenções Iur"/>
    <x v="0"/>
    <x v="0"/>
    <x v="0"/>
    <x v="0"/>
    <x v="2"/>
    <x v="0"/>
    <x v="0"/>
    <s v="000000"/>
    <x v="0"/>
    <x v="1"/>
    <x v="0"/>
    <x v="0"/>
    <s v="RETENCAO OT"/>
  </r>
  <r>
    <x v="1"/>
    <n v="0"/>
    <n v="0"/>
    <n v="0"/>
    <n v="10834"/>
    <x v="5291"/>
    <x v="0"/>
    <x v="0"/>
    <x v="0"/>
    <s v="80.02.01"/>
    <x v="3"/>
    <x v="3"/>
    <x v="3"/>
    <s v="Retenções Iur"/>
    <s v="80.02.01"/>
    <s v="Retenções Iur"/>
    <s v="80.02.01"/>
    <x v="3"/>
    <x v="0"/>
    <x v="2"/>
    <x v="1"/>
    <x v="1"/>
    <x v="2"/>
    <x v="0"/>
    <x v="0"/>
    <x v="11"/>
    <s v="2022-12-13"/>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292"/>
    <x v="0"/>
    <x v="0"/>
    <x v="0"/>
    <s v="80.02.10.01"/>
    <x v="9"/>
    <x v="3"/>
    <x v="3"/>
    <s v="Outros"/>
    <s v="80.02.10"/>
    <s v="Outros"/>
    <s v="80.02.10"/>
    <x v="29"/>
    <x v="0"/>
    <x v="2"/>
    <x v="1"/>
    <x v="1"/>
    <x v="2"/>
    <x v="0"/>
    <x v="0"/>
    <x v="11"/>
    <s v="2022-12-13"/>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5293"/>
    <x v="0"/>
    <x v="0"/>
    <x v="0"/>
    <s v="80.02.01"/>
    <x v="3"/>
    <x v="3"/>
    <x v="3"/>
    <s v="Retenções Iur"/>
    <s v="80.02.01"/>
    <s v="Retenções Iur"/>
    <s v="80.02.01"/>
    <x v="3"/>
    <x v="0"/>
    <x v="2"/>
    <x v="1"/>
    <x v="1"/>
    <x v="2"/>
    <x v="0"/>
    <x v="0"/>
    <x v="11"/>
    <s v="2022-12-13"/>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294"/>
    <x v="0"/>
    <x v="0"/>
    <x v="0"/>
    <s v="80.02.10.01"/>
    <x v="9"/>
    <x v="3"/>
    <x v="3"/>
    <s v="Outros"/>
    <s v="80.02.10"/>
    <s v="Outros"/>
    <s v="80.02.10"/>
    <x v="29"/>
    <x v="0"/>
    <x v="2"/>
    <x v="1"/>
    <x v="1"/>
    <x v="2"/>
    <x v="0"/>
    <x v="0"/>
    <x v="11"/>
    <s v="2022-12-13"/>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995"/>
    <x v="5295"/>
    <x v="0"/>
    <x v="0"/>
    <x v="0"/>
    <s v="80.02.01"/>
    <x v="3"/>
    <x v="3"/>
    <x v="3"/>
    <s v="Retenções Iur"/>
    <s v="80.02.01"/>
    <s v="Retenções Iur"/>
    <s v="80.02.01"/>
    <x v="3"/>
    <x v="0"/>
    <x v="2"/>
    <x v="1"/>
    <x v="1"/>
    <x v="2"/>
    <x v="0"/>
    <x v="0"/>
    <x v="11"/>
    <s v="2022-12-14"/>
    <x v="3"/>
    <n v="4995"/>
    <x v="0"/>
    <m/>
    <x v="0"/>
    <m/>
    <x v="3"/>
    <n v="100474696"/>
    <x v="0"/>
    <x v="0"/>
    <s v="Retenções Iur"/>
    <s v="ORI"/>
    <x v="0"/>
    <s v="RIUR"/>
    <x v="0"/>
    <x v="0"/>
    <x v="0"/>
    <x v="0"/>
    <x v="0"/>
    <x v="0"/>
    <x v="0"/>
    <x v="0"/>
    <x v="0"/>
    <x v="0"/>
    <x v="0"/>
    <s v="Retenções Iur"/>
    <x v="0"/>
    <x v="0"/>
    <x v="0"/>
    <x v="0"/>
    <x v="2"/>
    <x v="0"/>
    <x v="0"/>
    <s v="000000"/>
    <x v="0"/>
    <x v="1"/>
    <x v="0"/>
    <x v="0"/>
    <s v="RETENCAO OT"/>
  </r>
  <r>
    <x v="1"/>
    <n v="0"/>
    <n v="0"/>
    <n v="0"/>
    <n v="2449"/>
    <x v="5296"/>
    <x v="0"/>
    <x v="0"/>
    <x v="0"/>
    <s v="80.02.10.26"/>
    <x v="21"/>
    <x v="3"/>
    <x v="3"/>
    <s v="Outros"/>
    <s v="80.02.10"/>
    <s v="Outros"/>
    <s v="80.02.10"/>
    <x v="31"/>
    <x v="0"/>
    <x v="2"/>
    <x v="10"/>
    <x v="1"/>
    <x v="2"/>
    <x v="0"/>
    <x v="0"/>
    <x v="11"/>
    <s v="2022-12-14"/>
    <x v="3"/>
    <n v="2449"/>
    <x v="0"/>
    <m/>
    <x v="0"/>
    <m/>
    <x v="37"/>
    <n v="100479277"/>
    <x v="0"/>
    <x v="0"/>
    <s v="Retenção Sansung"/>
    <s v="ORI"/>
    <x v="0"/>
    <s v="RS"/>
    <x v="0"/>
    <x v="0"/>
    <x v="0"/>
    <x v="0"/>
    <x v="0"/>
    <x v="0"/>
    <x v="0"/>
    <x v="1"/>
    <x v="0"/>
    <x v="0"/>
    <x v="0"/>
    <s v="Retenção Sansung"/>
    <x v="0"/>
    <x v="0"/>
    <x v="0"/>
    <x v="0"/>
    <x v="2"/>
    <x v="0"/>
    <x v="0"/>
    <s v="000000"/>
    <x v="0"/>
    <x v="1"/>
    <x v="0"/>
    <x v="0"/>
    <s v="RETENCAO OT"/>
  </r>
  <r>
    <x v="0"/>
    <n v="0"/>
    <n v="0"/>
    <n v="0"/>
    <n v="12000000"/>
    <x v="5297"/>
    <x v="0"/>
    <x v="0"/>
    <x v="0"/>
    <s v="03.03.10"/>
    <x v="0"/>
    <x v="0"/>
    <x v="0"/>
    <s v="Receitas Da Câmara"/>
    <s v="03.03.10"/>
    <s v="Receitas Da Câmara"/>
    <s v="03.03.10"/>
    <x v="0"/>
    <x v="0"/>
    <x v="0"/>
    <x v="0"/>
    <x v="0"/>
    <x v="0"/>
    <x v="0"/>
    <x v="0"/>
    <x v="11"/>
    <s v="2022-12-21"/>
    <x v="3"/>
    <n v="12000000"/>
    <x v="0"/>
    <m/>
    <x v="0"/>
    <m/>
    <x v="0"/>
    <n v="100474914"/>
    <x v="0"/>
    <x v="0"/>
    <s v="Receitas Da Câmara"/>
    <s v="EXT"/>
    <x v="0"/>
    <s v="RDC"/>
    <x v="0"/>
    <x v="0"/>
    <x v="0"/>
    <x v="0"/>
    <x v="0"/>
    <x v="0"/>
    <x v="0"/>
    <x v="0"/>
    <x v="0"/>
    <x v="0"/>
    <x v="0"/>
    <s v="Receitas Da Câmara"/>
    <x v="0"/>
    <x v="0"/>
    <x v="0"/>
    <x v="0"/>
    <x v="0"/>
    <x v="0"/>
    <x v="0"/>
    <s v="000000"/>
    <x v="0"/>
    <x v="0"/>
    <x v="0"/>
    <x v="0"/>
    <s v="Transferência do desembolso da totalidade, no âmbito do programa PRRA, conforme anexo."/>
  </r>
  <r>
    <x v="1"/>
    <n v="0"/>
    <n v="0"/>
    <n v="0"/>
    <n v="100000"/>
    <x v="5298"/>
    <x v="0"/>
    <x v="0"/>
    <x v="0"/>
    <s v="03.03.10"/>
    <x v="0"/>
    <x v="0"/>
    <x v="0"/>
    <s v="Receitas Da Câmara"/>
    <s v="03.03.10"/>
    <s v="Receitas Da Câmara"/>
    <s v="03.03.10"/>
    <x v="37"/>
    <x v="0"/>
    <x v="5"/>
    <x v="4"/>
    <x v="0"/>
    <x v="0"/>
    <x v="0"/>
    <x v="0"/>
    <x v="9"/>
    <s v="2022-10-14"/>
    <x v="3"/>
    <n v="100000"/>
    <x v="0"/>
    <m/>
    <x v="0"/>
    <m/>
    <x v="0"/>
    <n v="100474914"/>
    <x v="0"/>
    <x v="0"/>
    <s v="Receitas Da Câmara"/>
    <s v="EXT"/>
    <x v="0"/>
    <s v="RDC"/>
    <x v="0"/>
    <x v="0"/>
    <x v="0"/>
    <x v="0"/>
    <x v="0"/>
    <x v="0"/>
    <x v="0"/>
    <x v="0"/>
    <x v="0"/>
    <x v="0"/>
    <x v="0"/>
    <s v="Receitas Da Câmara"/>
    <x v="0"/>
    <x v="0"/>
    <x v="0"/>
    <x v="0"/>
    <x v="0"/>
    <x v="0"/>
    <x v="0"/>
    <s v="000000"/>
    <x v="0"/>
    <x v="0"/>
    <x v="0"/>
    <x v="0"/>
    <s v="Depósito de valores não identificado, conforme extrato em anexo."/>
  </r>
  <r>
    <x v="0"/>
    <n v="0"/>
    <n v="0"/>
    <n v="0"/>
    <n v="657186"/>
    <x v="5299"/>
    <x v="0"/>
    <x v="1"/>
    <x v="0"/>
    <s v="01.27.06.91"/>
    <x v="42"/>
    <x v="2"/>
    <x v="2"/>
    <s v="Requalificação Urbana e habitação"/>
    <s v="01.27.06"/>
    <s v="Requalificação Urbana e habitação"/>
    <s v="01.27.06"/>
    <x v="1"/>
    <x v="0"/>
    <x v="1"/>
    <x v="1"/>
    <x v="0"/>
    <x v="1"/>
    <x v="1"/>
    <x v="0"/>
    <x v="10"/>
    <s v="2022-11-23"/>
    <x v="3"/>
    <n v="657186"/>
    <x v="0"/>
    <m/>
    <x v="0"/>
    <m/>
    <x v="104"/>
    <n v="100477694"/>
    <x v="0"/>
    <x v="0"/>
    <s v="Projeto de valorização Turística das Aldeias Rurais"/>
    <s v="ORI"/>
    <x v="0"/>
    <s v="PVTAR"/>
    <x v="0"/>
    <x v="0"/>
    <x v="0"/>
    <x v="0"/>
    <x v="0"/>
    <x v="0"/>
    <x v="0"/>
    <x v="1"/>
    <x v="0"/>
    <x v="0"/>
    <x v="0"/>
    <s v="Projeto de valorização Turística das Aldeias Rurais"/>
    <x v="0"/>
    <x v="0"/>
    <x v="0"/>
    <x v="0"/>
    <x v="1"/>
    <x v="0"/>
    <x v="0"/>
    <s v="000000"/>
    <x v="0"/>
    <x v="0"/>
    <x v="0"/>
    <x v="0"/>
    <s v="Liquidação do contrato a favor da Empresa Madureira, referente a aquisição de serviço de fiscalização dos trabalhos da empreitada de asfaltagem da estrada em calçada do Município de São Miguel, conforme contrato em anexo."/>
  </r>
  <r>
    <x v="1"/>
    <n v="0"/>
    <n v="0"/>
    <n v="0"/>
    <n v="1443909"/>
    <x v="5300"/>
    <x v="0"/>
    <x v="1"/>
    <x v="0"/>
    <s v="03.16.15"/>
    <x v="6"/>
    <x v="0"/>
    <x v="5"/>
    <s v="Direção Financeira"/>
    <s v="03.16.15"/>
    <s v="Direção Financeira"/>
    <s v="03.16.15"/>
    <x v="59"/>
    <x v="0"/>
    <x v="1"/>
    <x v="1"/>
    <x v="0"/>
    <x v="0"/>
    <x v="2"/>
    <x v="0"/>
    <x v="9"/>
    <s v="2022-10-31"/>
    <x v="3"/>
    <n v="1443909"/>
    <x v="0"/>
    <m/>
    <x v="0"/>
    <m/>
    <x v="0"/>
    <n v="100474914"/>
    <x v="0"/>
    <x v="0"/>
    <s v="Direção Financeira"/>
    <s v="ORI"/>
    <x v="0"/>
    <m/>
    <x v="0"/>
    <x v="0"/>
    <x v="0"/>
    <x v="0"/>
    <x v="0"/>
    <x v="0"/>
    <x v="0"/>
    <x v="0"/>
    <x v="0"/>
    <x v="0"/>
    <x v="0"/>
    <s v="Direção Financeira"/>
    <x v="0"/>
    <x v="0"/>
    <x v="0"/>
    <x v="0"/>
    <x v="0"/>
    <x v="0"/>
    <x v="0"/>
    <s v="099999"/>
    <x v="0"/>
    <x v="0"/>
    <x v="0"/>
    <x v="0"/>
    <s v="Pagamento de Juros de empréstimos da conta, Caixa e BCA, referente ao mês de outubro 2022, conforme extrato em anexo."/>
  </r>
  <r>
    <x v="1"/>
    <n v="0"/>
    <n v="0"/>
    <n v="0"/>
    <n v="3000"/>
    <x v="5301"/>
    <x v="0"/>
    <x v="1"/>
    <x v="0"/>
    <s v="01.25.05.10"/>
    <x v="5"/>
    <x v="4"/>
    <x v="4"/>
    <s v="Saúde"/>
    <s v="01.25.05"/>
    <s v="Saúde"/>
    <s v="01.25.05"/>
    <x v="5"/>
    <x v="0"/>
    <x v="4"/>
    <x v="3"/>
    <x v="0"/>
    <x v="1"/>
    <x v="2"/>
    <x v="0"/>
    <x v="11"/>
    <s v="2022-12-22"/>
    <x v="3"/>
    <n v="3000"/>
    <x v="0"/>
    <m/>
    <x v="0"/>
    <m/>
    <x v="577"/>
    <n v="100478133"/>
    <x v="0"/>
    <x v="0"/>
    <s v="Assistencia social"/>
    <s v="ORI"/>
    <x v="0"/>
    <m/>
    <x v="0"/>
    <x v="0"/>
    <x v="0"/>
    <x v="0"/>
    <x v="0"/>
    <x v="0"/>
    <x v="0"/>
    <x v="1"/>
    <x v="0"/>
    <x v="0"/>
    <x v="0"/>
    <s v="Assistencia social"/>
    <x v="0"/>
    <x v="0"/>
    <x v="0"/>
    <x v="0"/>
    <x v="1"/>
    <x v="0"/>
    <x v="0"/>
    <s v="000000"/>
    <x v="0"/>
    <x v="0"/>
    <x v="0"/>
    <x v="0"/>
    <s v="Apoio financeiro a favor da Srª. Claudina Varela Furtado, para aquisição de cesta básica, conforme anexo."/>
  </r>
  <r>
    <x v="1"/>
    <n v="0"/>
    <n v="0"/>
    <n v="0"/>
    <n v="65837"/>
    <x v="5302"/>
    <x v="0"/>
    <x v="1"/>
    <x v="0"/>
    <s v="03.16.15"/>
    <x v="6"/>
    <x v="0"/>
    <x v="5"/>
    <s v="Direção Financeira"/>
    <s v="03.16.15"/>
    <s v="Direção Financeira"/>
    <s v="03.16.15"/>
    <x v="7"/>
    <x v="0"/>
    <x v="1"/>
    <x v="1"/>
    <x v="0"/>
    <x v="0"/>
    <x v="2"/>
    <x v="0"/>
    <x v="11"/>
    <s v="2022-12-27"/>
    <x v="3"/>
    <n v="65837"/>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Combustível destinada as Viaturas Ligeiras, conforme proposta em anexo._x000d__x000a__x000d__x000a_"/>
  </r>
  <r>
    <x v="1"/>
    <n v="0"/>
    <n v="0"/>
    <n v="0"/>
    <n v="11191"/>
    <x v="5303"/>
    <x v="0"/>
    <x v="1"/>
    <x v="0"/>
    <s v="01.25.01.10"/>
    <x v="25"/>
    <x v="4"/>
    <x v="4"/>
    <s v="Educação"/>
    <s v="01.25.01"/>
    <s v="Educação"/>
    <s v="01.25.01"/>
    <x v="4"/>
    <x v="0"/>
    <x v="3"/>
    <x v="2"/>
    <x v="0"/>
    <x v="1"/>
    <x v="2"/>
    <x v="0"/>
    <x v="11"/>
    <s v="2022-12-27"/>
    <x v="3"/>
    <n v="11191"/>
    <x v="0"/>
    <m/>
    <x v="0"/>
    <m/>
    <x v="5"/>
    <n v="100476920"/>
    <x v="0"/>
    <x v="0"/>
    <s v="Transporte escolar"/>
    <s v="ORI"/>
    <x v="0"/>
    <m/>
    <x v="0"/>
    <x v="0"/>
    <x v="0"/>
    <x v="0"/>
    <x v="0"/>
    <x v="0"/>
    <x v="0"/>
    <x v="1"/>
    <x v="0"/>
    <x v="0"/>
    <x v="0"/>
    <s v="Transporte escolar"/>
    <x v="0"/>
    <x v="0"/>
    <x v="0"/>
    <x v="0"/>
    <x v="1"/>
    <x v="0"/>
    <x v="0"/>
    <s v="000000"/>
    <x v="0"/>
    <x v="0"/>
    <x v="0"/>
    <x v="0"/>
    <s v="Pagamento a favor de Felisberto Carvalho, pela aquisição de combustíveis destinadas aos serviço de transporte escolar, conforme anexo."/>
  </r>
  <r>
    <x v="1"/>
    <n v="0"/>
    <n v="0"/>
    <n v="0"/>
    <n v="12650"/>
    <x v="5304"/>
    <x v="0"/>
    <x v="1"/>
    <x v="0"/>
    <s v="03.16.15"/>
    <x v="6"/>
    <x v="0"/>
    <x v="5"/>
    <s v="Direção Financeira"/>
    <s v="03.16.15"/>
    <s v="Direção Financeira"/>
    <s v="03.16.15"/>
    <x v="53"/>
    <x v="0"/>
    <x v="1"/>
    <x v="5"/>
    <x v="0"/>
    <x v="0"/>
    <x v="2"/>
    <x v="0"/>
    <x v="1"/>
    <s v="2022-05-09"/>
    <x v="0"/>
    <n v="12650"/>
    <x v="0"/>
    <m/>
    <x v="0"/>
    <m/>
    <x v="113"/>
    <n v="100479309"/>
    <x v="0"/>
    <x v="0"/>
    <s v="Direção Financeira"/>
    <s v="ORI"/>
    <x v="0"/>
    <m/>
    <x v="0"/>
    <x v="0"/>
    <x v="0"/>
    <x v="0"/>
    <x v="0"/>
    <x v="0"/>
    <x v="0"/>
    <x v="0"/>
    <x v="0"/>
    <x v="0"/>
    <x v="0"/>
    <s v="Direção Financeira"/>
    <x v="0"/>
    <x v="0"/>
    <x v="0"/>
    <x v="0"/>
    <x v="0"/>
    <x v="0"/>
    <x v="0"/>
    <s v="000000"/>
    <x v="0"/>
    <x v="0"/>
    <x v="0"/>
    <x v="0"/>
    <s v="Pagamento a favor de Oficina Tony , para mão de obra da retificação do travão  realizada na viatura BMW X-5,ST-35-RP, conforme fatura e proposta em anexo."/>
  </r>
  <r>
    <x v="1"/>
    <n v="0"/>
    <n v="0"/>
    <n v="0"/>
    <n v="11050"/>
    <x v="5305"/>
    <x v="0"/>
    <x v="1"/>
    <x v="0"/>
    <s v="01.25.05.10"/>
    <x v="5"/>
    <x v="4"/>
    <x v="4"/>
    <s v="Saúde"/>
    <s v="01.25.05"/>
    <s v="Saúde"/>
    <s v="01.25.05"/>
    <x v="5"/>
    <x v="0"/>
    <x v="4"/>
    <x v="3"/>
    <x v="0"/>
    <x v="1"/>
    <x v="2"/>
    <x v="0"/>
    <x v="1"/>
    <s v="2022-05-19"/>
    <x v="0"/>
    <n v="11050"/>
    <x v="0"/>
    <m/>
    <x v="0"/>
    <m/>
    <x v="0"/>
    <n v="100474914"/>
    <x v="0"/>
    <x v="0"/>
    <s v="Assistencia social"/>
    <s v="ORI"/>
    <x v="0"/>
    <m/>
    <x v="0"/>
    <x v="0"/>
    <x v="0"/>
    <x v="0"/>
    <x v="0"/>
    <x v="0"/>
    <x v="0"/>
    <x v="1"/>
    <x v="0"/>
    <x v="0"/>
    <x v="0"/>
    <s v="Assistencia social"/>
    <x v="0"/>
    <x v="0"/>
    <x v="0"/>
    <x v="0"/>
    <x v="1"/>
    <x v="0"/>
    <x v="0"/>
    <s v="000000"/>
    <x v="0"/>
    <x v="0"/>
    <x v="0"/>
    <x v="0"/>
    <s v="Despesa com donativo, conforme documento em anexo."/>
  </r>
  <r>
    <x v="1"/>
    <n v="0"/>
    <n v="0"/>
    <n v="0"/>
    <n v="25470"/>
    <x v="5306"/>
    <x v="0"/>
    <x v="1"/>
    <x v="0"/>
    <s v="03.16.15"/>
    <x v="6"/>
    <x v="0"/>
    <x v="5"/>
    <s v="Direção Financeira"/>
    <s v="03.16.15"/>
    <s v="Direção Financeira"/>
    <s v="03.16.15"/>
    <x v="75"/>
    <x v="0"/>
    <x v="3"/>
    <x v="17"/>
    <x v="0"/>
    <x v="0"/>
    <x v="2"/>
    <x v="0"/>
    <x v="3"/>
    <s v="2022-06-08"/>
    <x v="0"/>
    <n v="25470"/>
    <x v="0"/>
    <m/>
    <x v="0"/>
    <m/>
    <x v="223"/>
    <n v="100394431"/>
    <x v="0"/>
    <x v="0"/>
    <s v="Direção Financeira"/>
    <s v="ORI"/>
    <x v="0"/>
    <m/>
    <x v="0"/>
    <x v="0"/>
    <x v="0"/>
    <x v="0"/>
    <x v="0"/>
    <x v="0"/>
    <x v="0"/>
    <x v="0"/>
    <x v="0"/>
    <x v="0"/>
    <x v="0"/>
    <s v="Direção Financeira"/>
    <x v="0"/>
    <x v="0"/>
    <x v="0"/>
    <x v="0"/>
    <x v="0"/>
    <x v="0"/>
    <x v="0"/>
    <s v="000000"/>
    <x v="0"/>
    <x v="0"/>
    <x v="0"/>
    <x v="0"/>
    <s v="Pagamento a favor da Garantia SA, foi efetuado um seguro das viaturas ST-22-RG e ST-24-RG da Camara Municipal de São Miguel no período de 07/06/2022 ate 06/12/2022, conforme documento em anexo. "/>
  </r>
  <r>
    <x v="1"/>
    <n v="0"/>
    <n v="0"/>
    <n v="0"/>
    <n v="578"/>
    <x v="5307"/>
    <x v="0"/>
    <x v="1"/>
    <x v="0"/>
    <s v="03.16.16"/>
    <x v="32"/>
    <x v="0"/>
    <x v="5"/>
    <s v="Direção Ambiente e Saneamento "/>
    <s v="03.16.16"/>
    <s v="Direção Ambiente e Saneamento "/>
    <s v="03.16.16"/>
    <x v="60"/>
    <x v="0"/>
    <x v="1"/>
    <x v="1"/>
    <x v="0"/>
    <x v="0"/>
    <x v="2"/>
    <x v="0"/>
    <x v="1"/>
    <s v="2022-05-25"/>
    <x v="0"/>
    <n v="578"/>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5-2022"/>
  </r>
  <r>
    <x v="1"/>
    <n v="0"/>
    <n v="0"/>
    <n v="0"/>
    <n v="59"/>
    <x v="5307"/>
    <x v="0"/>
    <x v="1"/>
    <x v="0"/>
    <s v="03.16.16"/>
    <x v="32"/>
    <x v="0"/>
    <x v="5"/>
    <s v="Direção Ambiente e Saneamento "/>
    <s v="03.16.16"/>
    <s v="Direção Ambiente e Saneamento "/>
    <s v="03.16.16"/>
    <x v="14"/>
    <x v="0"/>
    <x v="1"/>
    <x v="1"/>
    <x v="0"/>
    <x v="0"/>
    <x v="2"/>
    <x v="0"/>
    <x v="1"/>
    <s v="2022-05-25"/>
    <x v="0"/>
    <n v="5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5-2022"/>
  </r>
  <r>
    <x v="1"/>
    <n v="0"/>
    <n v="0"/>
    <n v="0"/>
    <n v="957"/>
    <x v="5307"/>
    <x v="0"/>
    <x v="1"/>
    <x v="0"/>
    <s v="03.16.16"/>
    <x v="32"/>
    <x v="0"/>
    <x v="5"/>
    <s v="Direção Ambiente e Saneamento "/>
    <s v="03.16.16"/>
    <s v="Direção Ambiente e Saneamento "/>
    <s v="03.16.16"/>
    <x v="62"/>
    <x v="0"/>
    <x v="1"/>
    <x v="1"/>
    <x v="0"/>
    <x v="0"/>
    <x v="2"/>
    <x v="0"/>
    <x v="1"/>
    <s v="2022-05-25"/>
    <x v="0"/>
    <n v="95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5-2022"/>
  </r>
  <r>
    <x v="1"/>
    <n v="0"/>
    <n v="0"/>
    <n v="0"/>
    <n v="27341"/>
    <x v="5307"/>
    <x v="0"/>
    <x v="1"/>
    <x v="0"/>
    <s v="03.16.16"/>
    <x v="32"/>
    <x v="0"/>
    <x v="5"/>
    <s v="Direção Ambiente e Saneamento "/>
    <s v="03.16.16"/>
    <s v="Direção Ambiente e Saneamento "/>
    <s v="03.16.16"/>
    <x v="15"/>
    <x v="0"/>
    <x v="1"/>
    <x v="1"/>
    <x v="1"/>
    <x v="0"/>
    <x v="2"/>
    <x v="0"/>
    <x v="1"/>
    <s v="2022-05-25"/>
    <x v="0"/>
    <n v="27341"/>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5-2022"/>
  </r>
  <r>
    <x v="1"/>
    <n v="0"/>
    <n v="0"/>
    <n v="0"/>
    <n v="67"/>
    <x v="5307"/>
    <x v="0"/>
    <x v="1"/>
    <x v="0"/>
    <s v="03.16.16"/>
    <x v="32"/>
    <x v="0"/>
    <x v="5"/>
    <s v="Direção Ambiente e Saneamento "/>
    <s v="03.16.16"/>
    <s v="Direção Ambiente e Saneamento "/>
    <s v="03.16.16"/>
    <x v="60"/>
    <x v="0"/>
    <x v="1"/>
    <x v="1"/>
    <x v="0"/>
    <x v="0"/>
    <x v="2"/>
    <x v="0"/>
    <x v="1"/>
    <s v="2022-05-25"/>
    <x v="0"/>
    <n v="67"/>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5-2022"/>
  </r>
  <r>
    <x v="1"/>
    <n v="0"/>
    <n v="0"/>
    <n v="0"/>
    <n v="6"/>
    <x v="5307"/>
    <x v="0"/>
    <x v="1"/>
    <x v="0"/>
    <s v="03.16.16"/>
    <x v="32"/>
    <x v="0"/>
    <x v="5"/>
    <s v="Direção Ambiente e Saneamento "/>
    <s v="03.16.16"/>
    <s v="Direção Ambiente e Saneamento "/>
    <s v="03.16.16"/>
    <x v="14"/>
    <x v="0"/>
    <x v="1"/>
    <x v="1"/>
    <x v="0"/>
    <x v="0"/>
    <x v="2"/>
    <x v="0"/>
    <x v="1"/>
    <s v="2022-05-25"/>
    <x v="0"/>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5-2022"/>
  </r>
  <r>
    <x v="1"/>
    <n v="0"/>
    <n v="0"/>
    <n v="0"/>
    <n v="112"/>
    <x v="5307"/>
    <x v="0"/>
    <x v="1"/>
    <x v="0"/>
    <s v="03.16.16"/>
    <x v="32"/>
    <x v="0"/>
    <x v="5"/>
    <s v="Direção Ambiente e Saneamento "/>
    <s v="03.16.16"/>
    <s v="Direção Ambiente e Saneamento "/>
    <s v="03.16.16"/>
    <x v="62"/>
    <x v="0"/>
    <x v="1"/>
    <x v="1"/>
    <x v="0"/>
    <x v="0"/>
    <x v="2"/>
    <x v="0"/>
    <x v="1"/>
    <s v="2022-05-25"/>
    <x v="0"/>
    <n v="112"/>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5-2022"/>
  </r>
  <r>
    <x v="1"/>
    <n v="0"/>
    <n v="0"/>
    <n v="0"/>
    <n v="3204"/>
    <x v="5307"/>
    <x v="0"/>
    <x v="1"/>
    <x v="0"/>
    <s v="03.16.16"/>
    <x v="32"/>
    <x v="0"/>
    <x v="5"/>
    <s v="Direção Ambiente e Saneamento "/>
    <s v="03.16.16"/>
    <s v="Direção Ambiente e Saneamento "/>
    <s v="03.16.16"/>
    <x v="15"/>
    <x v="0"/>
    <x v="1"/>
    <x v="1"/>
    <x v="1"/>
    <x v="0"/>
    <x v="2"/>
    <x v="0"/>
    <x v="1"/>
    <s v="2022-05-25"/>
    <x v="0"/>
    <n v="3204"/>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5-2022"/>
  </r>
  <r>
    <x v="1"/>
    <n v="0"/>
    <n v="0"/>
    <n v="0"/>
    <n v="59"/>
    <x v="5307"/>
    <x v="0"/>
    <x v="1"/>
    <x v="0"/>
    <s v="03.16.16"/>
    <x v="32"/>
    <x v="0"/>
    <x v="5"/>
    <s v="Direção Ambiente e Saneamento "/>
    <s v="03.16.16"/>
    <s v="Direção Ambiente e Saneamento "/>
    <s v="03.16.16"/>
    <x v="60"/>
    <x v="0"/>
    <x v="1"/>
    <x v="1"/>
    <x v="0"/>
    <x v="0"/>
    <x v="2"/>
    <x v="0"/>
    <x v="1"/>
    <s v="2022-05-25"/>
    <x v="0"/>
    <n v="59"/>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5-2022"/>
  </r>
  <r>
    <x v="1"/>
    <n v="0"/>
    <n v="0"/>
    <n v="0"/>
    <n v="6"/>
    <x v="5307"/>
    <x v="0"/>
    <x v="1"/>
    <x v="0"/>
    <s v="03.16.16"/>
    <x v="32"/>
    <x v="0"/>
    <x v="5"/>
    <s v="Direção Ambiente e Saneamento "/>
    <s v="03.16.16"/>
    <s v="Direção Ambiente e Saneamento "/>
    <s v="03.16.16"/>
    <x v="14"/>
    <x v="0"/>
    <x v="1"/>
    <x v="1"/>
    <x v="0"/>
    <x v="0"/>
    <x v="2"/>
    <x v="0"/>
    <x v="1"/>
    <s v="2022-05-25"/>
    <x v="0"/>
    <n v="6"/>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5-2022"/>
  </r>
  <r>
    <x v="1"/>
    <n v="0"/>
    <n v="0"/>
    <n v="0"/>
    <n v="97"/>
    <x v="5307"/>
    <x v="0"/>
    <x v="1"/>
    <x v="0"/>
    <s v="03.16.16"/>
    <x v="32"/>
    <x v="0"/>
    <x v="5"/>
    <s v="Direção Ambiente e Saneamento "/>
    <s v="03.16.16"/>
    <s v="Direção Ambiente e Saneamento "/>
    <s v="03.16.16"/>
    <x v="62"/>
    <x v="0"/>
    <x v="1"/>
    <x v="1"/>
    <x v="0"/>
    <x v="0"/>
    <x v="2"/>
    <x v="0"/>
    <x v="1"/>
    <s v="2022-05-25"/>
    <x v="0"/>
    <n v="97"/>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5-2022"/>
  </r>
  <r>
    <x v="1"/>
    <n v="0"/>
    <n v="0"/>
    <n v="0"/>
    <n v="2798"/>
    <x v="5307"/>
    <x v="0"/>
    <x v="1"/>
    <x v="0"/>
    <s v="03.16.16"/>
    <x v="32"/>
    <x v="0"/>
    <x v="5"/>
    <s v="Direção Ambiente e Saneamento "/>
    <s v="03.16.16"/>
    <s v="Direção Ambiente e Saneamento "/>
    <s v="03.16.16"/>
    <x v="15"/>
    <x v="0"/>
    <x v="1"/>
    <x v="1"/>
    <x v="1"/>
    <x v="0"/>
    <x v="2"/>
    <x v="0"/>
    <x v="1"/>
    <s v="2022-05-25"/>
    <x v="0"/>
    <n v="2798"/>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5-2022"/>
  </r>
  <r>
    <x v="1"/>
    <n v="0"/>
    <n v="0"/>
    <n v="0"/>
    <n v="3"/>
    <x v="5307"/>
    <x v="0"/>
    <x v="1"/>
    <x v="0"/>
    <s v="03.16.16"/>
    <x v="32"/>
    <x v="0"/>
    <x v="5"/>
    <s v="Direção Ambiente e Saneamento "/>
    <s v="03.16.16"/>
    <s v="Direção Ambiente e Saneamento "/>
    <s v="03.16.16"/>
    <x v="60"/>
    <x v="0"/>
    <x v="1"/>
    <x v="1"/>
    <x v="0"/>
    <x v="0"/>
    <x v="2"/>
    <x v="0"/>
    <x v="1"/>
    <s v="2022-05-25"/>
    <x v="0"/>
    <n v="3"/>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5-2022"/>
  </r>
  <r>
    <x v="1"/>
    <n v="0"/>
    <n v="0"/>
    <n v="0"/>
    <n v="0"/>
    <x v="5307"/>
    <x v="0"/>
    <x v="1"/>
    <x v="0"/>
    <s v="03.16.16"/>
    <x v="32"/>
    <x v="0"/>
    <x v="5"/>
    <s v="Direção Ambiente e Saneamento "/>
    <s v="03.16.16"/>
    <s v="Direção Ambiente e Saneamento "/>
    <s v="03.16.16"/>
    <x v="14"/>
    <x v="0"/>
    <x v="1"/>
    <x v="1"/>
    <x v="0"/>
    <x v="0"/>
    <x v="2"/>
    <x v="0"/>
    <x v="1"/>
    <s v="2022-05-25"/>
    <x v="0"/>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5-2022"/>
  </r>
  <r>
    <x v="1"/>
    <n v="0"/>
    <n v="0"/>
    <n v="0"/>
    <n v="6"/>
    <x v="5307"/>
    <x v="0"/>
    <x v="1"/>
    <x v="0"/>
    <s v="03.16.16"/>
    <x v="32"/>
    <x v="0"/>
    <x v="5"/>
    <s v="Direção Ambiente e Saneamento "/>
    <s v="03.16.16"/>
    <s v="Direção Ambiente e Saneamento "/>
    <s v="03.16.16"/>
    <x v="62"/>
    <x v="0"/>
    <x v="1"/>
    <x v="1"/>
    <x v="0"/>
    <x v="0"/>
    <x v="2"/>
    <x v="0"/>
    <x v="1"/>
    <s v="2022-05-25"/>
    <x v="0"/>
    <n v="6"/>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5-2022"/>
  </r>
  <r>
    <x v="1"/>
    <n v="0"/>
    <n v="0"/>
    <n v="0"/>
    <n v="181"/>
    <x v="5307"/>
    <x v="0"/>
    <x v="1"/>
    <x v="0"/>
    <s v="03.16.16"/>
    <x v="32"/>
    <x v="0"/>
    <x v="5"/>
    <s v="Direção Ambiente e Saneamento "/>
    <s v="03.16.16"/>
    <s v="Direção Ambiente e Saneamento "/>
    <s v="03.16.16"/>
    <x v="15"/>
    <x v="0"/>
    <x v="1"/>
    <x v="1"/>
    <x v="1"/>
    <x v="0"/>
    <x v="2"/>
    <x v="0"/>
    <x v="1"/>
    <s v="2022-05-25"/>
    <x v="0"/>
    <n v="181"/>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5-2022"/>
  </r>
  <r>
    <x v="1"/>
    <n v="0"/>
    <n v="0"/>
    <n v="0"/>
    <n v="251"/>
    <x v="5307"/>
    <x v="0"/>
    <x v="1"/>
    <x v="0"/>
    <s v="03.16.16"/>
    <x v="32"/>
    <x v="0"/>
    <x v="5"/>
    <s v="Direção Ambiente e Saneamento "/>
    <s v="03.16.16"/>
    <s v="Direção Ambiente e Saneamento "/>
    <s v="03.16.16"/>
    <x v="60"/>
    <x v="0"/>
    <x v="1"/>
    <x v="1"/>
    <x v="0"/>
    <x v="0"/>
    <x v="2"/>
    <x v="0"/>
    <x v="1"/>
    <s v="2022-05-25"/>
    <x v="0"/>
    <n v="251"/>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5-2022"/>
  </r>
  <r>
    <x v="1"/>
    <n v="0"/>
    <n v="0"/>
    <n v="0"/>
    <n v="25"/>
    <x v="5307"/>
    <x v="0"/>
    <x v="1"/>
    <x v="0"/>
    <s v="03.16.16"/>
    <x v="32"/>
    <x v="0"/>
    <x v="5"/>
    <s v="Direção Ambiente e Saneamento "/>
    <s v="03.16.16"/>
    <s v="Direção Ambiente e Saneamento "/>
    <s v="03.16.16"/>
    <x v="14"/>
    <x v="0"/>
    <x v="1"/>
    <x v="1"/>
    <x v="0"/>
    <x v="0"/>
    <x v="2"/>
    <x v="0"/>
    <x v="1"/>
    <s v="2022-05-25"/>
    <x v="0"/>
    <n v="25"/>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5-2022"/>
  </r>
  <r>
    <x v="1"/>
    <n v="0"/>
    <n v="0"/>
    <n v="0"/>
    <n v="416"/>
    <x v="5307"/>
    <x v="0"/>
    <x v="1"/>
    <x v="0"/>
    <s v="03.16.16"/>
    <x v="32"/>
    <x v="0"/>
    <x v="5"/>
    <s v="Direção Ambiente e Saneamento "/>
    <s v="03.16.16"/>
    <s v="Direção Ambiente e Saneamento "/>
    <s v="03.16.16"/>
    <x v="62"/>
    <x v="0"/>
    <x v="1"/>
    <x v="1"/>
    <x v="0"/>
    <x v="0"/>
    <x v="2"/>
    <x v="0"/>
    <x v="1"/>
    <s v="2022-05-25"/>
    <x v="0"/>
    <n v="416"/>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5-2022"/>
  </r>
  <r>
    <x v="1"/>
    <n v="0"/>
    <n v="0"/>
    <n v="0"/>
    <n v="11908"/>
    <x v="5307"/>
    <x v="0"/>
    <x v="1"/>
    <x v="0"/>
    <s v="03.16.16"/>
    <x v="32"/>
    <x v="0"/>
    <x v="5"/>
    <s v="Direção Ambiente e Saneamento "/>
    <s v="03.16.16"/>
    <s v="Direção Ambiente e Saneamento "/>
    <s v="03.16.16"/>
    <x v="15"/>
    <x v="0"/>
    <x v="1"/>
    <x v="1"/>
    <x v="1"/>
    <x v="0"/>
    <x v="2"/>
    <x v="0"/>
    <x v="1"/>
    <s v="2022-05-25"/>
    <x v="0"/>
    <n v="11908"/>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5-2022"/>
  </r>
  <r>
    <x v="1"/>
    <n v="0"/>
    <n v="0"/>
    <n v="0"/>
    <n v="164"/>
    <x v="5307"/>
    <x v="0"/>
    <x v="1"/>
    <x v="0"/>
    <s v="03.16.16"/>
    <x v="32"/>
    <x v="0"/>
    <x v="5"/>
    <s v="Direção Ambiente e Saneamento "/>
    <s v="03.16.16"/>
    <s v="Direção Ambiente e Saneamento "/>
    <s v="03.16.16"/>
    <x v="60"/>
    <x v="0"/>
    <x v="1"/>
    <x v="1"/>
    <x v="0"/>
    <x v="0"/>
    <x v="2"/>
    <x v="0"/>
    <x v="1"/>
    <s v="2022-05-25"/>
    <x v="0"/>
    <n v="164"/>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5-2022"/>
  </r>
  <r>
    <x v="1"/>
    <n v="0"/>
    <n v="0"/>
    <n v="0"/>
    <n v="16"/>
    <x v="5307"/>
    <x v="0"/>
    <x v="1"/>
    <x v="0"/>
    <s v="03.16.16"/>
    <x v="32"/>
    <x v="0"/>
    <x v="5"/>
    <s v="Direção Ambiente e Saneamento "/>
    <s v="03.16.16"/>
    <s v="Direção Ambiente e Saneamento "/>
    <s v="03.16.16"/>
    <x v="14"/>
    <x v="0"/>
    <x v="1"/>
    <x v="1"/>
    <x v="0"/>
    <x v="0"/>
    <x v="2"/>
    <x v="0"/>
    <x v="1"/>
    <s v="2022-05-25"/>
    <x v="0"/>
    <n v="16"/>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5-2022"/>
  </r>
  <r>
    <x v="1"/>
    <n v="0"/>
    <n v="0"/>
    <n v="0"/>
    <n v="272"/>
    <x v="5307"/>
    <x v="0"/>
    <x v="1"/>
    <x v="0"/>
    <s v="03.16.16"/>
    <x v="32"/>
    <x v="0"/>
    <x v="5"/>
    <s v="Direção Ambiente e Saneamento "/>
    <s v="03.16.16"/>
    <s v="Direção Ambiente e Saneamento "/>
    <s v="03.16.16"/>
    <x v="62"/>
    <x v="0"/>
    <x v="1"/>
    <x v="1"/>
    <x v="0"/>
    <x v="0"/>
    <x v="2"/>
    <x v="0"/>
    <x v="1"/>
    <s v="2022-05-25"/>
    <x v="0"/>
    <n v="272"/>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5-2022"/>
  </r>
  <r>
    <x v="1"/>
    <n v="0"/>
    <n v="0"/>
    <n v="0"/>
    <n v="7781"/>
    <x v="5307"/>
    <x v="0"/>
    <x v="1"/>
    <x v="0"/>
    <s v="03.16.16"/>
    <x v="32"/>
    <x v="0"/>
    <x v="5"/>
    <s v="Direção Ambiente e Saneamento "/>
    <s v="03.16.16"/>
    <s v="Direção Ambiente e Saneamento "/>
    <s v="03.16.16"/>
    <x v="15"/>
    <x v="0"/>
    <x v="1"/>
    <x v="1"/>
    <x v="1"/>
    <x v="0"/>
    <x v="2"/>
    <x v="0"/>
    <x v="1"/>
    <s v="2022-05-25"/>
    <x v="0"/>
    <n v="7781"/>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5-2022"/>
  </r>
  <r>
    <x v="1"/>
    <n v="0"/>
    <n v="0"/>
    <n v="0"/>
    <n v="31"/>
    <x v="5307"/>
    <x v="0"/>
    <x v="1"/>
    <x v="0"/>
    <s v="03.16.16"/>
    <x v="32"/>
    <x v="0"/>
    <x v="5"/>
    <s v="Direção Ambiente e Saneamento "/>
    <s v="03.16.16"/>
    <s v="Direção Ambiente e Saneamento "/>
    <s v="03.16.16"/>
    <x v="60"/>
    <x v="0"/>
    <x v="1"/>
    <x v="1"/>
    <x v="0"/>
    <x v="0"/>
    <x v="2"/>
    <x v="0"/>
    <x v="1"/>
    <s v="2022-05-25"/>
    <x v="0"/>
    <n v="31"/>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5-2022"/>
  </r>
  <r>
    <x v="1"/>
    <n v="0"/>
    <n v="0"/>
    <n v="0"/>
    <n v="3"/>
    <x v="5307"/>
    <x v="0"/>
    <x v="1"/>
    <x v="0"/>
    <s v="03.16.16"/>
    <x v="32"/>
    <x v="0"/>
    <x v="5"/>
    <s v="Direção Ambiente e Saneamento "/>
    <s v="03.16.16"/>
    <s v="Direção Ambiente e Saneamento "/>
    <s v="03.16.16"/>
    <x v="14"/>
    <x v="0"/>
    <x v="1"/>
    <x v="1"/>
    <x v="0"/>
    <x v="0"/>
    <x v="2"/>
    <x v="0"/>
    <x v="1"/>
    <s v="2022-05-25"/>
    <x v="0"/>
    <n v="3"/>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5-2022"/>
  </r>
  <r>
    <x v="1"/>
    <n v="0"/>
    <n v="0"/>
    <n v="0"/>
    <n v="52"/>
    <x v="5307"/>
    <x v="0"/>
    <x v="1"/>
    <x v="0"/>
    <s v="03.16.16"/>
    <x v="32"/>
    <x v="0"/>
    <x v="5"/>
    <s v="Direção Ambiente e Saneamento "/>
    <s v="03.16.16"/>
    <s v="Direção Ambiente e Saneamento "/>
    <s v="03.16.16"/>
    <x v="62"/>
    <x v="0"/>
    <x v="1"/>
    <x v="1"/>
    <x v="0"/>
    <x v="0"/>
    <x v="2"/>
    <x v="0"/>
    <x v="1"/>
    <s v="2022-05-25"/>
    <x v="0"/>
    <n v="5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5-2022"/>
  </r>
  <r>
    <x v="1"/>
    <n v="0"/>
    <n v="0"/>
    <n v="0"/>
    <n v="1496"/>
    <x v="5307"/>
    <x v="0"/>
    <x v="1"/>
    <x v="0"/>
    <s v="03.16.16"/>
    <x v="32"/>
    <x v="0"/>
    <x v="5"/>
    <s v="Direção Ambiente e Saneamento "/>
    <s v="03.16.16"/>
    <s v="Direção Ambiente e Saneamento "/>
    <s v="03.16.16"/>
    <x v="15"/>
    <x v="0"/>
    <x v="1"/>
    <x v="1"/>
    <x v="1"/>
    <x v="0"/>
    <x v="2"/>
    <x v="0"/>
    <x v="1"/>
    <s v="2022-05-25"/>
    <x v="0"/>
    <n v="149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5-2022"/>
  </r>
  <r>
    <x v="1"/>
    <n v="0"/>
    <n v="0"/>
    <n v="0"/>
    <n v="1920"/>
    <x v="5307"/>
    <x v="0"/>
    <x v="1"/>
    <x v="0"/>
    <s v="03.16.16"/>
    <x v="32"/>
    <x v="0"/>
    <x v="5"/>
    <s v="Direção Ambiente e Saneamento "/>
    <s v="03.16.16"/>
    <s v="Direção Ambiente e Saneamento "/>
    <s v="03.16.16"/>
    <x v="60"/>
    <x v="0"/>
    <x v="1"/>
    <x v="1"/>
    <x v="0"/>
    <x v="0"/>
    <x v="2"/>
    <x v="0"/>
    <x v="1"/>
    <s v="2022-05-25"/>
    <x v="0"/>
    <n v="1920"/>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5-2022"/>
  </r>
  <r>
    <x v="1"/>
    <n v="0"/>
    <n v="0"/>
    <n v="0"/>
    <n v="196"/>
    <x v="5307"/>
    <x v="0"/>
    <x v="1"/>
    <x v="0"/>
    <s v="03.16.16"/>
    <x v="32"/>
    <x v="0"/>
    <x v="5"/>
    <s v="Direção Ambiente e Saneamento "/>
    <s v="03.16.16"/>
    <s v="Direção Ambiente e Saneamento "/>
    <s v="03.16.16"/>
    <x v="14"/>
    <x v="0"/>
    <x v="1"/>
    <x v="1"/>
    <x v="0"/>
    <x v="0"/>
    <x v="2"/>
    <x v="0"/>
    <x v="1"/>
    <s v="2022-05-25"/>
    <x v="0"/>
    <n v="196"/>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5-2022"/>
  </r>
  <r>
    <x v="1"/>
    <n v="0"/>
    <n v="0"/>
    <n v="0"/>
    <n v="3178"/>
    <x v="5307"/>
    <x v="0"/>
    <x v="1"/>
    <x v="0"/>
    <s v="03.16.16"/>
    <x v="32"/>
    <x v="0"/>
    <x v="5"/>
    <s v="Direção Ambiente e Saneamento "/>
    <s v="03.16.16"/>
    <s v="Direção Ambiente e Saneamento "/>
    <s v="03.16.16"/>
    <x v="62"/>
    <x v="0"/>
    <x v="1"/>
    <x v="1"/>
    <x v="0"/>
    <x v="0"/>
    <x v="2"/>
    <x v="0"/>
    <x v="1"/>
    <s v="2022-05-25"/>
    <x v="0"/>
    <n v="317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5-2022"/>
  </r>
  <r>
    <x v="1"/>
    <n v="0"/>
    <n v="0"/>
    <n v="0"/>
    <n v="90803"/>
    <x v="5307"/>
    <x v="0"/>
    <x v="1"/>
    <x v="0"/>
    <s v="03.16.16"/>
    <x v="32"/>
    <x v="0"/>
    <x v="5"/>
    <s v="Direção Ambiente e Saneamento "/>
    <s v="03.16.16"/>
    <s v="Direção Ambiente e Saneamento "/>
    <s v="03.16.16"/>
    <x v="15"/>
    <x v="0"/>
    <x v="1"/>
    <x v="1"/>
    <x v="1"/>
    <x v="0"/>
    <x v="2"/>
    <x v="0"/>
    <x v="1"/>
    <s v="2022-05-25"/>
    <x v="0"/>
    <n v="90803"/>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5-2022"/>
  </r>
  <r>
    <x v="1"/>
    <n v="0"/>
    <n v="0"/>
    <n v="0"/>
    <n v="22335"/>
    <x v="5307"/>
    <x v="0"/>
    <x v="1"/>
    <x v="0"/>
    <s v="03.16.16"/>
    <x v="32"/>
    <x v="0"/>
    <x v="5"/>
    <s v="Direção Ambiente e Saneamento "/>
    <s v="03.16.16"/>
    <s v="Direção Ambiente e Saneamento "/>
    <s v="03.16.16"/>
    <x v="60"/>
    <x v="0"/>
    <x v="1"/>
    <x v="1"/>
    <x v="0"/>
    <x v="0"/>
    <x v="2"/>
    <x v="0"/>
    <x v="1"/>
    <s v="2022-05-25"/>
    <x v="0"/>
    <n v="22335"/>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5-2022"/>
  </r>
  <r>
    <x v="1"/>
    <n v="0"/>
    <n v="0"/>
    <n v="0"/>
    <n v="2289"/>
    <x v="5307"/>
    <x v="0"/>
    <x v="1"/>
    <x v="0"/>
    <s v="03.16.16"/>
    <x v="32"/>
    <x v="0"/>
    <x v="5"/>
    <s v="Direção Ambiente e Saneamento "/>
    <s v="03.16.16"/>
    <s v="Direção Ambiente e Saneamento "/>
    <s v="03.16.16"/>
    <x v="14"/>
    <x v="0"/>
    <x v="1"/>
    <x v="1"/>
    <x v="0"/>
    <x v="0"/>
    <x v="2"/>
    <x v="0"/>
    <x v="1"/>
    <s v="2022-05-25"/>
    <x v="0"/>
    <n v="228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5-2022"/>
  </r>
  <r>
    <x v="1"/>
    <n v="0"/>
    <n v="0"/>
    <n v="0"/>
    <n v="36959"/>
    <x v="5307"/>
    <x v="0"/>
    <x v="1"/>
    <x v="0"/>
    <s v="03.16.16"/>
    <x v="32"/>
    <x v="0"/>
    <x v="5"/>
    <s v="Direção Ambiente e Saneamento "/>
    <s v="03.16.16"/>
    <s v="Direção Ambiente e Saneamento "/>
    <s v="03.16.16"/>
    <x v="62"/>
    <x v="0"/>
    <x v="1"/>
    <x v="1"/>
    <x v="0"/>
    <x v="0"/>
    <x v="2"/>
    <x v="0"/>
    <x v="1"/>
    <s v="2022-05-25"/>
    <x v="0"/>
    <n v="3695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5-2022"/>
  </r>
  <r>
    <x v="1"/>
    <n v="0"/>
    <n v="0"/>
    <n v="0"/>
    <n v="1055698"/>
    <x v="5307"/>
    <x v="0"/>
    <x v="1"/>
    <x v="0"/>
    <s v="03.16.16"/>
    <x v="32"/>
    <x v="0"/>
    <x v="5"/>
    <s v="Direção Ambiente e Saneamento "/>
    <s v="03.16.16"/>
    <s v="Direção Ambiente e Saneamento "/>
    <s v="03.16.16"/>
    <x v="15"/>
    <x v="0"/>
    <x v="1"/>
    <x v="1"/>
    <x v="1"/>
    <x v="0"/>
    <x v="2"/>
    <x v="0"/>
    <x v="1"/>
    <s v="2022-05-25"/>
    <x v="0"/>
    <n v="1055698"/>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5-2022"/>
  </r>
  <r>
    <x v="1"/>
    <n v="0"/>
    <n v="0"/>
    <n v="0"/>
    <n v="56850"/>
    <x v="5308"/>
    <x v="0"/>
    <x v="1"/>
    <x v="0"/>
    <s v="03.16.15"/>
    <x v="6"/>
    <x v="0"/>
    <x v="5"/>
    <s v="Direção Financeira"/>
    <s v="03.16.15"/>
    <s v="Direção Financeira"/>
    <s v="03.16.15"/>
    <x v="7"/>
    <x v="0"/>
    <x v="1"/>
    <x v="1"/>
    <x v="0"/>
    <x v="0"/>
    <x v="2"/>
    <x v="0"/>
    <x v="3"/>
    <s v="2022-06-28"/>
    <x v="0"/>
    <n v="56850"/>
    <x v="0"/>
    <m/>
    <x v="0"/>
    <m/>
    <x v="5"/>
    <n v="100476920"/>
    <x v="0"/>
    <x v="0"/>
    <s v="Direção Financeira"/>
    <s v="ORI"/>
    <x v="0"/>
    <m/>
    <x v="0"/>
    <x v="0"/>
    <x v="0"/>
    <x v="0"/>
    <x v="0"/>
    <x v="0"/>
    <x v="0"/>
    <x v="0"/>
    <x v="0"/>
    <x v="0"/>
    <x v="0"/>
    <s v="Direção Financeira"/>
    <x v="0"/>
    <x v="0"/>
    <x v="0"/>
    <x v="0"/>
    <x v="0"/>
    <x v="0"/>
    <x v="0"/>
    <s v="000000"/>
    <x v="0"/>
    <x v="0"/>
    <x v="0"/>
    <x v="0"/>
    <s v="Pagamento de combustíveis a favor de Felisberto Carvalho Auto, conforme proposta em anexo."/>
  </r>
  <r>
    <x v="1"/>
    <n v="0"/>
    <n v="0"/>
    <n v="0"/>
    <n v="1400"/>
    <x v="5309"/>
    <x v="0"/>
    <x v="1"/>
    <x v="0"/>
    <s v="03.16.17"/>
    <x v="49"/>
    <x v="0"/>
    <x v="5"/>
    <s v="Direção Proteção Civil"/>
    <s v="03.16.17"/>
    <s v="Direção Proteção Civil"/>
    <s v="03.16.17"/>
    <x v="9"/>
    <x v="0"/>
    <x v="1"/>
    <x v="5"/>
    <x v="0"/>
    <x v="0"/>
    <x v="2"/>
    <x v="0"/>
    <x v="6"/>
    <s v="2022-07-15"/>
    <x v="2"/>
    <n v="1400"/>
    <x v="0"/>
    <m/>
    <x v="0"/>
    <m/>
    <x v="139"/>
    <n v="100476020"/>
    <x v="0"/>
    <x v="0"/>
    <s v="Direção Proteção Civil"/>
    <s v="ORI"/>
    <x v="0"/>
    <m/>
    <x v="0"/>
    <x v="0"/>
    <x v="0"/>
    <x v="0"/>
    <x v="0"/>
    <x v="0"/>
    <x v="0"/>
    <x v="0"/>
    <x v="0"/>
    <x v="0"/>
    <x v="0"/>
    <s v="Direção Proteção Civil"/>
    <x v="0"/>
    <x v="0"/>
    <x v="0"/>
    <x v="0"/>
    <x v="0"/>
    <x v="0"/>
    <x v="0"/>
    <s v="000000"/>
    <x v="0"/>
    <x v="0"/>
    <x v="0"/>
    <x v="0"/>
    <s v="Ajuda de custo a favor do funcionário Lito Admar Barbosa, pela sua deslocação a cidade da praia em missão do serviço no dia 08 de Junho de 2022, conforme documento em anexo. "/>
  </r>
  <r>
    <x v="1"/>
    <n v="0"/>
    <n v="0"/>
    <n v="0"/>
    <n v="19950"/>
    <x v="5310"/>
    <x v="0"/>
    <x v="1"/>
    <x v="0"/>
    <s v="01.25.02.15"/>
    <x v="36"/>
    <x v="4"/>
    <x v="4"/>
    <s v="desporto"/>
    <s v="01.25.02"/>
    <s v="desporto"/>
    <s v="01.25.02"/>
    <x v="4"/>
    <x v="0"/>
    <x v="3"/>
    <x v="2"/>
    <x v="0"/>
    <x v="1"/>
    <x v="2"/>
    <x v="0"/>
    <x v="6"/>
    <s v="2022-07-19"/>
    <x v="2"/>
    <n v="19950"/>
    <x v="0"/>
    <m/>
    <x v="0"/>
    <m/>
    <x v="5"/>
    <n v="10047692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Felisberto Carvalho Auto, pela aquisição de 110.03Lts de combustível destinado ao Autocarro no transporte de Adeptos do Clube Esperança  paz a cidade do Tarrafal, conforme proposta e fatura em anexo.   "/>
  </r>
  <r>
    <x v="1"/>
    <n v="0"/>
    <n v="0"/>
    <n v="0"/>
    <n v="4995"/>
    <x v="5311"/>
    <x v="0"/>
    <x v="0"/>
    <x v="0"/>
    <s v="80.02.01"/>
    <x v="3"/>
    <x v="3"/>
    <x v="3"/>
    <s v="Retenções Iur"/>
    <s v="80.02.01"/>
    <s v="Retenções Iur"/>
    <s v="80.02.01"/>
    <x v="3"/>
    <x v="0"/>
    <x v="2"/>
    <x v="1"/>
    <x v="1"/>
    <x v="2"/>
    <x v="0"/>
    <x v="0"/>
    <x v="6"/>
    <s v="2022-07-22"/>
    <x v="2"/>
    <n v="4995"/>
    <x v="0"/>
    <m/>
    <x v="0"/>
    <m/>
    <x v="3"/>
    <n v="100474696"/>
    <x v="0"/>
    <x v="0"/>
    <s v="Retenções Iur"/>
    <s v="ORI"/>
    <x v="0"/>
    <s v="RIUR"/>
    <x v="0"/>
    <x v="0"/>
    <x v="0"/>
    <x v="0"/>
    <x v="0"/>
    <x v="0"/>
    <x v="0"/>
    <x v="0"/>
    <x v="0"/>
    <x v="0"/>
    <x v="0"/>
    <s v="Retenções Iur"/>
    <x v="0"/>
    <x v="0"/>
    <x v="0"/>
    <x v="0"/>
    <x v="2"/>
    <x v="0"/>
    <x v="0"/>
    <s v="000000"/>
    <x v="0"/>
    <x v="1"/>
    <x v="0"/>
    <x v="0"/>
    <s v="RETENCAO OT"/>
  </r>
  <r>
    <x v="1"/>
    <n v="0"/>
    <n v="0"/>
    <n v="0"/>
    <n v="1500"/>
    <x v="5312"/>
    <x v="0"/>
    <x v="1"/>
    <x v="0"/>
    <s v="01.25.05.10"/>
    <x v="5"/>
    <x v="4"/>
    <x v="4"/>
    <s v="Saúde"/>
    <s v="01.25.05"/>
    <s v="Saúde"/>
    <s v="01.25.05"/>
    <x v="5"/>
    <x v="0"/>
    <x v="4"/>
    <x v="3"/>
    <x v="0"/>
    <x v="1"/>
    <x v="2"/>
    <x v="0"/>
    <x v="7"/>
    <s v="2022-08-10"/>
    <x v="2"/>
    <n v="1500"/>
    <x v="0"/>
    <m/>
    <x v="0"/>
    <m/>
    <x v="144"/>
    <n v="100477146"/>
    <x v="0"/>
    <x v="0"/>
    <s v="Assistencia social"/>
    <s v="ORI"/>
    <x v="0"/>
    <m/>
    <x v="0"/>
    <x v="0"/>
    <x v="0"/>
    <x v="0"/>
    <x v="0"/>
    <x v="0"/>
    <x v="0"/>
    <x v="1"/>
    <x v="0"/>
    <x v="0"/>
    <x v="0"/>
    <s v="Assistencia social"/>
    <x v="0"/>
    <x v="0"/>
    <x v="0"/>
    <x v="0"/>
    <x v="1"/>
    <x v="0"/>
    <x v="0"/>
    <s v="000000"/>
    <x v="0"/>
    <x v="0"/>
    <x v="0"/>
    <x v="0"/>
    <s v="Apoio financeiro a favor da Sra. Eloisa dos Reis Cardoso, referente a aquisição de cesta básica, conforme documento em anexo."/>
  </r>
  <r>
    <x v="1"/>
    <n v="0"/>
    <n v="0"/>
    <n v="0"/>
    <n v="2300"/>
    <x v="5313"/>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4000"/>
    <x v="5314"/>
    <x v="0"/>
    <x v="1"/>
    <x v="0"/>
    <s v="03.16.15"/>
    <x v="6"/>
    <x v="0"/>
    <x v="5"/>
    <s v="Direção Financeira"/>
    <s v="03.16.15"/>
    <s v="Direção Financeira"/>
    <s v="03.16.15"/>
    <x v="68"/>
    <x v="0"/>
    <x v="1"/>
    <x v="5"/>
    <x v="1"/>
    <x v="0"/>
    <x v="2"/>
    <x v="0"/>
    <x v="7"/>
    <s v="2022-08-12"/>
    <x v="2"/>
    <n v="4000"/>
    <x v="0"/>
    <m/>
    <x v="0"/>
    <m/>
    <x v="17"/>
    <n v="100023881"/>
    <x v="0"/>
    <x v="0"/>
    <s v="Direção Financeira"/>
    <s v="ORI"/>
    <x v="0"/>
    <m/>
    <x v="0"/>
    <x v="0"/>
    <x v="0"/>
    <x v="0"/>
    <x v="0"/>
    <x v="0"/>
    <x v="0"/>
    <x v="0"/>
    <x v="0"/>
    <x v="0"/>
    <x v="0"/>
    <s v="Direção Financeira"/>
    <x v="0"/>
    <x v="0"/>
    <x v="0"/>
    <x v="0"/>
    <x v="0"/>
    <x v="0"/>
    <x v="0"/>
    <s v="000000"/>
    <x v="0"/>
    <x v="0"/>
    <x v="0"/>
    <x v="0"/>
    <s v="Pagamento a favor da eletra, referente a aquisição de energia, para a casa das artes, conforme fatura em anexo."/>
  </r>
  <r>
    <x v="0"/>
    <n v="0"/>
    <n v="0"/>
    <n v="0"/>
    <n v="100000"/>
    <x v="5315"/>
    <x v="0"/>
    <x v="1"/>
    <x v="0"/>
    <s v="01.27.02.12"/>
    <x v="24"/>
    <x v="2"/>
    <x v="2"/>
    <s v="Saneamento básico"/>
    <s v="01.27.02"/>
    <s v="Saneamento básico"/>
    <s v="01.27.02"/>
    <x v="1"/>
    <x v="0"/>
    <x v="1"/>
    <x v="1"/>
    <x v="0"/>
    <x v="1"/>
    <x v="1"/>
    <x v="0"/>
    <x v="8"/>
    <s v="2022-09-21"/>
    <x v="2"/>
    <n v="10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a ligação de esgoto domiciliar, do contrato assinado aos 02 de outubro de 2020, conforme justificativo em anexo. "/>
  </r>
  <r>
    <x v="1"/>
    <n v="0"/>
    <n v="0"/>
    <n v="0"/>
    <n v="2300"/>
    <x v="5316"/>
    <x v="0"/>
    <x v="1"/>
    <x v="0"/>
    <s v="01.27.02.11"/>
    <x v="14"/>
    <x v="2"/>
    <x v="2"/>
    <s v="Saneamento básico"/>
    <s v="01.27.02"/>
    <s v="Saneamento básico"/>
    <s v="01.27.02"/>
    <x v="4"/>
    <x v="0"/>
    <x v="3"/>
    <x v="2"/>
    <x v="0"/>
    <x v="1"/>
    <x v="2"/>
    <x v="0"/>
    <x v="8"/>
    <s v="2022-09-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setembro 2022, conforme contrato em anexo.   "/>
  </r>
  <r>
    <x v="1"/>
    <n v="0"/>
    <n v="0"/>
    <n v="0"/>
    <n v="13030"/>
    <x v="5316"/>
    <x v="0"/>
    <x v="1"/>
    <x v="0"/>
    <s v="01.27.02.11"/>
    <x v="14"/>
    <x v="2"/>
    <x v="2"/>
    <s v="Saneamento básico"/>
    <s v="01.27.02"/>
    <s v="Saneamento básico"/>
    <s v="01.27.02"/>
    <x v="4"/>
    <x v="0"/>
    <x v="3"/>
    <x v="2"/>
    <x v="0"/>
    <x v="1"/>
    <x v="2"/>
    <x v="0"/>
    <x v="8"/>
    <s v="2022-09-21"/>
    <x v="2"/>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setembro 2022, conforme contrato em anexo.   "/>
  </r>
  <r>
    <x v="1"/>
    <n v="0"/>
    <n v="0"/>
    <n v="0"/>
    <n v="10000"/>
    <x v="5317"/>
    <x v="0"/>
    <x v="1"/>
    <x v="0"/>
    <s v="01.25.03.11"/>
    <x v="52"/>
    <x v="4"/>
    <x v="4"/>
    <s v="Emprego e Formação profissional"/>
    <s v="01.25.03"/>
    <s v="Emprego e Formação profissional"/>
    <s v="01.25.03"/>
    <x v="4"/>
    <x v="0"/>
    <x v="3"/>
    <x v="2"/>
    <x v="0"/>
    <x v="1"/>
    <x v="2"/>
    <x v="0"/>
    <x v="8"/>
    <s v="2022-09-30"/>
    <x v="2"/>
    <n v="10000"/>
    <x v="0"/>
    <m/>
    <x v="0"/>
    <m/>
    <x v="317"/>
    <n v="100479230"/>
    <x v="0"/>
    <x v="0"/>
    <s v="Promoção Auto Emprego"/>
    <s v="ORI"/>
    <x v="0"/>
    <s v="PAE"/>
    <x v="0"/>
    <x v="0"/>
    <x v="0"/>
    <x v="0"/>
    <x v="0"/>
    <x v="0"/>
    <x v="0"/>
    <x v="1"/>
    <x v="0"/>
    <x v="0"/>
    <x v="0"/>
    <s v="Promoção Auto Emprego"/>
    <x v="0"/>
    <x v="0"/>
    <x v="0"/>
    <x v="0"/>
    <x v="1"/>
    <x v="0"/>
    <x v="0"/>
    <s v="000000"/>
    <x v="0"/>
    <x v="0"/>
    <x v="0"/>
    <x v="0"/>
    <s v="Pagamento de apoio a auto emprego a favor do Sr. Amilton Tavares, conforme proposta em anexo"/>
  </r>
  <r>
    <x v="1"/>
    <n v="0"/>
    <n v="0"/>
    <n v="0"/>
    <n v="2300"/>
    <x v="5318"/>
    <x v="0"/>
    <x v="0"/>
    <x v="0"/>
    <s v="80.02.01"/>
    <x v="3"/>
    <x v="3"/>
    <x v="3"/>
    <s v="Retenções Iur"/>
    <s v="80.02.01"/>
    <s v="Retenções Iur"/>
    <s v="80.02.01"/>
    <x v="3"/>
    <x v="0"/>
    <x v="2"/>
    <x v="1"/>
    <x v="1"/>
    <x v="2"/>
    <x v="0"/>
    <x v="0"/>
    <x v="10"/>
    <s v="2022-11-14"/>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319"/>
    <x v="0"/>
    <x v="1"/>
    <x v="0"/>
    <s v="03.16.15"/>
    <x v="6"/>
    <x v="0"/>
    <x v="5"/>
    <s v="Direção Financeira"/>
    <s v="03.16.15"/>
    <s v="Direção Financeira"/>
    <s v="03.16.15"/>
    <x v="20"/>
    <x v="0"/>
    <x v="1"/>
    <x v="5"/>
    <x v="0"/>
    <x v="0"/>
    <x v="2"/>
    <x v="0"/>
    <x v="10"/>
    <s v="2022-11-15"/>
    <x v="3"/>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novembro 2022, conforme contrato em anexo."/>
  </r>
  <r>
    <x v="1"/>
    <n v="0"/>
    <n v="0"/>
    <n v="0"/>
    <n v="13030"/>
    <x v="5319"/>
    <x v="0"/>
    <x v="1"/>
    <x v="0"/>
    <s v="03.16.15"/>
    <x v="6"/>
    <x v="0"/>
    <x v="5"/>
    <s v="Direção Financeira"/>
    <s v="03.16.15"/>
    <s v="Direção Financeira"/>
    <s v="03.16.15"/>
    <x v="20"/>
    <x v="0"/>
    <x v="1"/>
    <x v="5"/>
    <x v="0"/>
    <x v="0"/>
    <x v="2"/>
    <x v="0"/>
    <x v="10"/>
    <s v="2022-11-15"/>
    <x v="3"/>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novembro 2022, conforme contrato em anexo."/>
  </r>
  <r>
    <x v="1"/>
    <n v="0"/>
    <n v="0"/>
    <n v="0"/>
    <n v="2300"/>
    <x v="5320"/>
    <x v="0"/>
    <x v="1"/>
    <x v="0"/>
    <s v="01.27.02.11"/>
    <x v="14"/>
    <x v="2"/>
    <x v="2"/>
    <s v="Saneamento básico"/>
    <s v="01.27.02"/>
    <s v="Saneamento básico"/>
    <s v="01.27.02"/>
    <x v="4"/>
    <x v="0"/>
    <x v="3"/>
    <x v="2"/>
    <x v="0"/>
    <x v="1"/>
    <x v="2"/>
    <x v="0"/>
    <x v="10"/>
    <s v="2022-11-16"/>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o serviço prestado, nos serviços de saneamento e limpeza urbana na localidade de São Miguel referente ao mês de novembro 2022, conforme contrato em anexo. "/>
  </r>
  <r>
    <x v="1"/>
    <n v="0"/>
    <n v="0"/>
    <n v="0"/>
    <n v="13030"/>
    <x v="5320"/>
    <x v="0"/>
    <x v="1"/>
    <x v="0"/>
    <s v="01.27.02.11"/>
    <x v="14"/>
    <x v="2"/>
    <x v="2"/>
    <s v="Saneamento básico"/>
    <s v="01.27.02"/>
    <s v="Saneamento básico"/>
    <s v="01.27.02"/>
    <x v="4"/>
    <x v="0"/>
    <x v="3"/>
    <x v="2"/>
    <x v="0"/>
    <x v="1"/>
    <x v="2"/>
    <x v="0"/>
    <x v="10"/>
    <s v="2022-11-16"/>
    <x v="3"/>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o serviço prestado, nos serviços de saneamento e limpeza urbana na localidade de São Miguel referente ao mês de novembro 2022, conforme contrato em anexo. "/>
  </r>
  <r>
    <x v="1"/>
    <n v="0"/>
    <n v="0"/>
    <n v="0"/>
    <n v="24200"/>
    <x v="5321"/>
    <x v="0"/>
    <x v="1"/>
    <x v="0"/>
    <s v="01.25.03.09"/>
    <x v="40"/>
    <x v="4"/>
    <x v="4"/>
    <s v="Emprego e Formação profissional"/>
    <s v="01.25.03"/>
    <s v="Emprego e Formação profissional"/>
    <s v="01.25.03"/>
    <x v="4"/>
    <x v="0"/>
    <x v="3"/>
    <x v="2"/>
    <x v="0"/>
    <x v="1"/>
    <x v="2"/>
    <x v="0"/>
    <x v="10"/>
    <s v="2022-11-22"/>
    <x v="3"/>
    <n v="24200"/>
    <x v="0"/>
    <m/>
    <x v="0"/>
    <m/>
    <x v="0"/>
    <n v="100474914"/>
    <x v="0"/>
    <x v="0"/>
    <s v="Apoio a formação profissional"/>
    <s v="ORI"/>
    <x v="0"/>
    <m/>
    <x v="0"/>
    <x v="0"/>
    <x v="0"/>
    <x v="0"/>
    <x v="0"/>
    <x v="0"/>
    <x v="0"/>
    <x v="1"/>
    <x v="0"/>
    <x v="0"/>
    <x v="0"/>
    <s v="Apoio a formação profissional"/>
    <x v="0"/>
    <x v="0"/>
    <x v="0"/>
    <x v="0"/>
    <x v="1"/>
    <x v="0"/>
    <x v="0"/>
    <s v="000000"/>
    <x v="0"/>
    <x v="0"/>
    <x v="0"/>
    <x v="0"/>
    <s v="Apoio para subsidio de transporte aos formandos do curso Guia Turístico-Novembro, conformem proposta em anexo."/>
  </r>
  <r>
    <x v="1"/>
    <n v="0"/>
    <n v="0"/>
    <n v="0"/>
    <n v="2300"/>
    <x v="5322"/>
    <x v="0"/>
    <x v="0"/>
    <x v="0"/>
    <s v="80.02.01"/>
    <x v="3"/>
    <x v="3"/>
    <x v="3"/>
    <s v="Retenções Iur"/>
    <s v="80.02.01"/>
    <s v="Retenções Iur"/>
    <s v="80.02.01"/>
    <x v="3"/>
    <x v="0"/>
    <x v="2"/>
    <x v="1"/>
    <x v="1"/>
    <x v="2"/>
    <x v="0"/>
    <x v="0"/>
    <x v="10"/>
    <s v="2022-11-14"/>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5323"/>
    <x v="0"/>
    <x v="0"/>
    <x v="0"/>
    <s v="80.02.01"/>
    <x v="3"/>
    <x v="3"/>
    <x v="3"/>
    <s v="Retenções Iur"/>
    <s v="80.02.01"/>
    <s v="Retenções Iur"/>
    <s v="80.02.01"/>
    <x v="3"/>
    <x v="0"/>
    <x v="2"/>
    <x v="1"/>
    <x v="1"/>
    <x v="2"/>
    <x v="0"/>
    <x v="0"/>
    <x v="10"/>
    <s v="2022-11-14"/>
    <x v="3"/>
    <n v="4995"/>
    <x v="0"/>
    <m/>
    <x v="0"/>
    <m/>
    <x v="3"/>
    <n v="100474696"/>
    <x v="0"/>
    <x v="0"/>
    <s v="Retenções Iur"/>
    <s v="ORI"/>
    <x v="0"/>
    <s v="RIUR"/>
    <x v="0"/>
    <x v="0"/>
    <x v="0"/>
    <x v="0"/>
    <x v="0"/>
    <x v="0"/>
    <x v="0"/>
    <x v="0"/>
    <x v="0"/>
    <x v="0"/>
    <x v="0"/>
    <s v="Retenções Iur"/>
    <x v="0"/>
    <x v="0"/>
    <x v="0"/>
    <x v="0"/>
    <x v="2"/>
    <x v="0"/>
    <x v="0"/>
    <s v="000000"/>
    <x v="0"/>
    <x v="1"/>
    <x v="0"/>
    <x v="0"/>
    <s v="RETENCAO OT"/>
  </r>
  <r>
    <x v="1"/>
    <n v="0"/>
    <n v="0"/>
    <n v="0"/>
    <n v="3000"/>
    <x v="5324"/>
    <x v="0"/>
    <x v="0"/>
    <x v="0"/>
    <s v="80.02.01"/>
    <x v="3"/>
    <x v="3"/>
    <x v="3"/>
    <s v="Retenções Iur"/>
    <s v="80.02.01"/>
    <s v="Retenções Iur"/>
    <s v="80.02.01"/>
    <x v="3"/>
    <x v="0"/>
    <x v="2"/>
    <x v="1"/>
    <x v="1"/>
    <x v="2"/>
    <x v="0"/>
    <x v="0"/>
    <x v="10"/>
    <s v="2022-11-14"/>
    <x v="3"/>
    <n v="3000"/>
    <x v="0"/>
    <m/>
    <x v="0"/>
    <m/>
    <x v="3"/>
    <n v="100474696"/>
    <x v="0"/>
    <x v="0"/>
    <s v="Retenções Iur"/>
    <s v="ORI"/>
    <x v="0"/>
    <s v="RIUR"/>
    <x v="0"/>
    <x v="0"/>
    <x v="0"/>
    <x v="0"/>
    <x v="0"/>
    <x v="0"/>
    <x v="0"/>
    <x v="0"/>
    <x v="0"/>
    <x v="0"/>
    <x v="0"/>
    <s v="Retenções Iur"/>
    <x v="0"/>
    <x v="0"/>
    <x v="0"/>
    <x v="0"/>
    <x v="2"/>
    <x v="0"/>
    <x v="0"/>
    <s v="000000"/>
    <x v="0"/>
    <x v="1"/>
    <x v="0"/>
    <x v="0"/>
    <s v="RETENCAO OT"/>
  </r>
  <r>
    <x v="1"/>
    <n v="0"/>
    <n v="0"/>
    <n v="0"/>
    <n v="2300"/>
    <x v="5325"/>
    <x v="0"/>
    <x v="0"/>
    <x v="0"/>
    <s v="80.02.01"/>
    <x v="3"/>
    <x v="3"/>
    <x v="3"/>
    <s v="Retenções Iur"/>
    <s v="80.02.01"/>
    <s v="Retenções Iur"/>
    <s v="80.02.01"/>
    <x v="3"/>
    <x v="0"/>
    <x v="2"/>
    <x v="1"/>
    <x v="1"/>
    <x v="2"/>
    <x v="0"/>
    <x v="0"/>
    <x v="10"/>
    <s v="2022-11-14"/>
    <x v="3"/>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5326"/>
    <x v="0"/>
    <x v="0"/>
    <x v="0"/>
    <s v="80.02.01"/>
    <x v="3"/>
    <x v="3"/>
    <x v="3"/>
    <s v="Retenções Iur"/>
    <s v="80.02.01"/>
    <s v="Retenções Iur"/>
    <s v="80.02.01"/>
    <x v="3"/>
    <x v="0"/>
    <x v="2"/>
    <x v="1"/>
    <x v="1"/>
    <x v="2"/>
    <x v="0"/>
    <x v="0"/>
    <x v="10"/>
    <s v="2022-11-14"/>
    <x v="3"/>
    <n v="10109"/>
    <x v="0"/>
    <m/>
    <x v="0"/>
    <m/>
    <x v="3"/>
    <n v="100474696"/>
    <x v="0"/>
    <x v="0"/>
    <s v="Retenções Iur"/>
    <s v="ORI"/>
    <x v="0"/>
    <s v="RIUR"/>
    <x v="0"/>
    <x v="0"/>
    <x v="0"/>
    <x v="0"/>
    <x v="0"/>
    <x v="0"/>
    <x v="0"/>
    <x v="0"/>
    <x v="0"/>
    <x v="0"/>
    <x v="0"/>
    <s v="Retenções Iur"/>
    <x v="0"/>
    <x v="0"/>
    <x v="0"/>
    <x v="0"/>
    <x v="2"/>
    <x v="0"/>
    <x v="0"/>
    <s v="000000"/>
    <x v="0"/>
    <x v="1"/>
    <x v="0"/>
    <x v="0"/>
    <s v="RETENCAO OT"/>
  </r>
  <r>
    <x v="1"/>
    <n v="0"/>
    <n v="0"/>
    <n v="0"/>
    <n v="5250"/>
    <x v="5327"/>
    <x v="0"/>
    <x v="0"/>
    <x v="0"/>
    <s v="80.02.01"/>
    <x v="3"/>
    <x v="3"/>
    <x v="3"/>
    <s v="Retenções Iur"/>
    <s v="80.02.01"/>
    <s v="Retenções Iur"/>
    <s v="80.02.01"/>
    <x v="3"/>
    <x v="0"/>
    <x v="2"/>
    <x v="1"/>
    <x v="1"/>
    <x v="2"/>
    <x v="0"/>
    <x v="0"/>
    <x v="10"/>
    <s v="2022-11-14"/>
    <x v="3"/>
    <n v="5250"/>
    <x v="0"/>
    <m/>
    <x v="0"/>
    <m/>
    <x v="3"/>
    <n v="100474696"/>
    <x v="0"/>
    <x v="0"/>
    <s v="Retenções Iur"/>
    <s v="ORI"/>
    <x v="0"/>
    <s v="RIUR"/>
    <x v="0"/>
    <x v="0"/>
    <x v="0"/>
    <x v="0"/>
    <x v="0"/>
    <x v="0"/>
    <x v="0"/>
    <x v="0"/>
    <x v="0"/>
    <x v="0"/>
    <x v="0"/>
    <s v="Retenções Iur"/>
    <x v="0"/>
    <x v="0"/>
    <x v="0"/>
    <x v="0"/>
    <x v="2"/>
    <x v="0"/>
    <x v="0"/>
    <s v="000000"/>
    <x v="0"/>
    <x v="1"/>
    <x v="0"/>
    <x v="0"/>
    <s v="RETENCAO OT"/>
  </r>
  <r>
    <x v="1"/>
    <n v="0"/>
    <n v="0"/>
    <n v="0"/>
    <n v="1456035"/>
    <x v="5328"/>
    <x v="0"/>
    <x v="1"/>
    <x v="0"/>
    <s v="03.16.15"/>
    <x v="6"/>
    <x v="0"/>
    <x v="5"/>
    <s v="Direção Financeira"/>
    <s v="03.16.15"/>
    <s v="Direção Financeira"/>
    <s v="03.16.15"/>
    <x v="59"/>
    <x v="0"/>
    <x v="1"/>
    <x v="1"/>
    <x v="0"/>
    <x v="0"/>
    <x v="2"/>
    <x v="0"/>
    <x v="10"/>
    <s v="2022-11-30"/>
    <x v="3"/>
    <n v="1456035"/>
    <x v="0"/>
    <m/>
    <x v="0"/>
    <m/>
    <x v="0"/>
    <n v="100474914"/>
    <x v="0"/>
    <x v="0"/>
    <s v="Direção Financeira"/>
    <s v="ORI"/>
    <x v="0"/>
    <m/>
    <x v="0"/>
    <x v="0"/>
    <x v="0"/>
    <x v="0"/>
    <x v="0"/>
    <x v="0"/>
    <x v="0"/>
    <x v="0"/>
    <x v="0"/>
    <x v="0"/>
    <x v="0"/>
    <s v="Direção Financeira"/>
    <x v="0"/>
    <x v="0"/>
    <x v="0"/>
    <x v="0"/>
    <x v="0"/>
    <x v="0"/>
    <x v="0"/>
    <s v="000000"/>
    <x v="0"/>
    <x v="0"/>
    <x v="0"/>
    <x v="0"/>
    <s v="Despesas com Juros referente ao mês de Novembro.  "/>
  </r>
  <r>
    <x v="1"/>
    <n v="0"/>
    <n v="0"/>
    <n v="0"/>
    <n v="1260"/>
    <x v="5329"/>
    <x v="0"/>
    <x v="0"/>
    <x v="0"/>
    <s v="80.02.01"/>
    <x v="3"/>
    <x v="3"/>
    <x v="3"/>
    <s v="Retenções Iur"/>
    <s v="80.02.01"/>
    <s v="Retenções Iur"/>
    <s v="80.02.01"/>
    <x v="3"/>
    <x v="0"/>
    <x v="2"/>
    <x v="1"/>
    <x v="1"/>
    <x v="2"/>
    <x v="0"/>
    <x v="0"/>
    <x v="11"/>
    <s v="2022-12-07"/>
    <x v="3"/>
    <n v="1260"/>
    <x v="0"/>
    <m/>
    <x v="0"/>
    <m/>
    <x v="3"/>
    <n v="100474696"/>
    <x v="0"/>
    <x v="0"/>
    <s v="Retenções Iur"/>
    <s v="ORI"/>
    <x v="0"/>
    <s v="RIUR"/>
    <x v="0"/>
    <x v="0"/>
    <x v="0"/>
    <x v="0"/>
    <x v="0"/>
    <x v="0"/>
    <x v="0"/>
    <x v="0"/>
    <x v="0"/>
    <x v="0"/>
    <x v="0"/>
    <s v="Retenções Iur"/>
    <x v="0"/>
    <x v="0"/>
    <x v="0"/>
    <x v="0"/>
    <x v="2"/>
    <x v="0"/>
    <x v="0"/>
    <s v="000000"/>
    <x v="0"/>
    <x v="1"/>
    <x v="0"/>
    <x v="0"/>
    <s v="RETENCAO OT"/>
  </r>
  <r>
    <x v="1"/>
    <n v="0"/>
    <n v="0"/>
    <n v="0"/>
    <n v="1500"/>
    <x v="5330"/>
    <x v="0"/>
    <x v="1"/>
    <x v="0"/>
    <s v="01.25.05.10"/>
    <x v="5"/>
    <x v="4"/>
    <x v="4"/>
    <s v="Saúde"/>
    <s v="01.25.05"/>
    <s v="Saúde"/>
    <s v="01.25.05"/>
    <x v="5"/>
    <x v="0"/>
    <x v="4"/>
    <x v="3"/>
    <x v="0"/>
    <x v="1"/>
    <x v="2"/>
    <x v="0"/>
    <x v="11"/>
    <s v="2022-12-14"/>
    <x v="3"/>
    <n v="1500"/>
    <x v="0"/>
    <m/>
    <x v="0"/>
    <m/>
    <x v="578"/>
    <n v="100479442"/>
    <x v="0"/>
    <x v="0"/>
    <s v="Assistencia social"/>
    <s v="ORI"/>
    <x v="0"/>
    <m/>
    <x v="0"/>
    <x v="0"/>
    <x v="0"/>
    <x v="0"/>
    <x v="0"/>
    <x v="0"/>
    <x v="0"/>
    <x v="1"/>
    <x v="0"/>
    <x v="0"/>
    <x v="0"/>
    <s v="Assistencia social"/>
    <x v="0"/>
    <x v="0"/>
    <x v="0"/>
    <x v="0"/>
    <x v="1"/>
    <x v="0"/>
    <x v="0"/>
    <s v="000000"/>
    <x v="0"/>
    <x v="0"/>
    <x v="0"/>
    <x v="0"/>
    <s v="Apoio financeiro a favor da Srª. Alice Lopes Tavares, para aquisição de cesta básica, conforme anexo."/>
  </r>
  <r>
    <x v="1"/>
    <n v="0"/>
    <n v="0"/>
    <n v="0"/>
    <n v="18243"/>
    <x v="5331"/>
    <x v="0"/>
    <x v="1"/>
    <x v="0"/>
    <s v="03.16.15"/>
    <x v="6"/>
    <x v="0"/>
    <x v="5"/>
    <s v="Direção Financeira"/>
    <s v="03.16.15"/>
    <s v="Direção Financeira"/>
    <s v="03.16.15"/>
    <x v="20"/>
    <x v="0"/>
    <x v="1"/>
    <x v="5"/>
    <x v="0"/>
    <x v="0"/>
    <x v="2"/>
    <x v="0"/>
    <x v="10"/>
    <s v="2022-11-23"/>
    <x v="3"/>
    <n v="18243"/>
    <x v="0"/>
    <m/>
    <x v="0"/>
    <m/>
    <x v="99"/>
    <n v="100477346"/>
    <x v="0"/>
    <x v="0"/>
    <s v="Direção Financeira"/>
    <s v="ORI"/>
    <x v="0"/>
    <m/>
    <x v="0"/>
    <x v="0"/>
    <x v="0"/>
    <x v="0"/>
    <x v="0"/>
    <x v="0"/>
    <x v="0"/>
    <x v="0"/>
    <x v="0"/>
    <x v="0"/>
    <x v="0"/>
    <s v="Direção Financeira"/>
    <x v="0"/>
    <x v="0"/>
    <x v="0"/>
    <x v="0"/>
    <x v="0"/>
    <x v="0"/>
    <x v="0"/>
    <s v="000000"/>
    <x v="0"/>
    <x v="0"/>
    <x v="0"/>
    <x v="0"/>
    <s v="Pagamento a favor do Sr. Edmilson Conceição da Veiga, pela prestação de serviço de fiscalização da Câmara Municipal de São Miguel, referente á 12 dias do mês de outubro e novembro 2022, conforme contrato em anexo."/>
  </r>
  <r>
    <x v="1"/>
    <n v="0"/>
    <n v="0"/>
    <n v="0"/>
    <n v="2700"/>
    <x v="5332"/>
    <x v="0"/>
    <x v="1"/>
    <x v="0"/>
    <s v="03.16.15"/>
    <x v="6"/>
    <x v="0"/>
    <x v="5"/>
    <s v="Direção Financeira"/>
    <s v="03.16.15"/>
    <s v="Direção Financeira"/>
    <s v="03.16.15"/>
    <x v="67"/>
    <x v="0"/>
    <x v="1"/>
    <x v="1"/>
    <x v="0"/>
    <x v="0"/>
    <x v="2"/>
    <x v="0"/>
    <x v="10"/>
    <s v="2022-11-28"/>
    <x v="3"/>
    <n v="2700"/>
    <x v="0"/>
    <m/>
    <x v="0"/>
    <m/>
    <x v="575"/>
    <n v="100388090"/>
    <x v="0"/>
    <x v="0"/>
    <s v="Direção Financeira"/>
    <s v="ORI"/>
    <x v="0"/>
    <m/>
    <x v="0"/>
    <x v="0"/>
    <x v="0"/>
    <x v="0"/>
    <x v="0"/>
    <x v="0"/>
    <x v="0"/>
    <x v="0"/>
    <x v="0"/>
    <x v="0"/>
    <x v="0"/>
    <s v="Direção Financeira"/>
    <x v="0"/>
    <x v="0"/>
    <x v="0"/>
    <x v="0"/>
    <x v="0"/>
    <x v="0"/>
    <x v="0"/>
    <s v="000000"/>
    <x v="0"/>
    <x v="0"/>
    <x v="0"/>
    <x v="0"/>
    <s v="Pagamento a favor da Diocesana Center, para aquisição de 3 resma de papel A4 cor para os serviços da CMSM, conforme anexo."/>
  </r>
  <r>
    <x v="1"/>
    <n v="0"/>
    <n v="0"/>
    <n v="0"/>
    <n v="443600"/>
    <x v="5333"/>
    <x v="0"/>
    <x v="1"/>
    <x v="0"/>
    <s v="01.27.04.10"/>
    <x v="4"/>
    <x v="2"/>
    <x v="2"/>
    <s v="Infra-Estruturas e Transportes"/>
    <s v="01.27.04"/>
    <s v="Infra-Estruturas e Transportes"/>
    <s v="01.27.04"/>
    <x v="4"/>
    <x v="0"/>
    <x v="3"/>
    <x v="2"/>
    <x v="0"/>
    <x v="1"/>
    <x v="2"/>
    <x v="0"/>
    <x v="10"/>
    <s v="2022-11-17"/>
    <x v="3"/>
    <n v="4436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nos trabalhos de Limpeza de caminhos - TXATXA, GON GON e Construção de Murros, Limpeza Empedramento - GOM GOM , conforme documento em anexo. "/>
  </r>
  <r>
    <x v="1"/>
    <n v="0"/>
    <n v="0"/>
    <n v="0"/>
    <n v="3219"/>
    <x v="5331"/>
    <x v="0"/>
    <x v="1"/>
    <x v="0"/>
    <s v="03.16.15"/>
    <x v="6"/>
    <x v="0"/>
    <x v="5"/>
    <s v="Direção Financeira"/>
    <s v="03.16.15"/>
    <s v="Direção Financeira"/>
    <s v="03.16.15"/>
    <x v="20"/>
    <x v="0"/>
    <x v="1"/>
    <x v="5"/>
    <x v="0"/>
    <x v="0"/>
    <x v="2"/>
    <x v="0"/>
    <x v="10"/>
    <s v="2022-11-23"/>
    <x v="3"/>
    <n v="3219"/>
    <x v="0"/>
    <m/>
    <x v="0"/>
    <m/>
    <x v="3"/>
    <n v="100474696"/>
    <x v="0"/>
    <x v="1"/>
    <s v="Direção Financeira"/>
    <s v="ORI"/>
    <x v="0"/>
    <m/>
    <x v="0"/>
    <x v="0"/>
    <x v="0"/>
    <x v="0"/>
    <x v="0"/>
    <x v="0"/>
    <x v="0"/>
    <x v="0"/>
    <x v="0"/>
    <x v="0"/>
    <x v="0"/>
    <s v="Direção Financeira"/>
    <x v="0"/>
    <x v="0"/>
    <x v="0"/>
    <x v="0"/>
    <x v="0"/>
    <x v="0"/>
    <x v="0"/>
    <s v="000000"/>
    <x v="0"/>
    <x v="0"/>
    <x v="1"/>
    <x v="0"/>
    <s v="Pagamento a favor do Sr. Edmilson Conceição da Veiga, pela prestação de serviço de fiscalização da Câmara Municipal de São Miguel, referente á 12 dias do mês de outubro e novembro 2022, conforme contrato em anexo."/>
  </r>
  <r>
    <x v="1"/>
    <n v="0"/>
    <n v="0"/>
    <n v="0"/>
    <n v="10834"/>
    <x v="5334"/>
    <x v="0"/>
    <x v="0"/>
    <x v="0"/>
    <s v="80.02.01"/>
    <x v="3"/>
    <x v="3"/>
    <x v="3"/>
    <s v="Retenções Iur"/>
    <s v="80.02.01"/>
    <s v="Retenções Iur"/>
    <s v="80.02.01"/>
    <x v="3"/>
    <x v="0"/>
    <x v="2"/>
    <x v="1"/>
    <x v="1"/>
    <x v="2"/>
    <x v="0"/>
    <x v="0"/>
    <x v="10"/>
    <s v="2022-11-21"/>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335"/>
    <x v="0"/>
    <x v="0"/>
    <x v="0"/>
    <s v="80.02.10.01"/>
    <x v="9"/>
    <x v="3"/>
    <x v="3"/>
    <s v="Outros"/>
    <s v="80.02.10"/>
    <s v="Outros"/>
    <s v="80.02.10"/>
    <x v="29"/>
    <x v="0"/>
    <x v="2"/>
    <x v="1"/>
    <x v="1"/>
    <x v="2"/>
    <x v="0"/>
    <x v="0"/>
    <x v="10"/>
    <s v="2022-11-21"/>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0"/>
    <x v="5336"/>
    <x v="0"/>
    <x v="0"/>
    <x v="0"/>
    <s v="03.03.10"/>
    <x v="0"/>
    <x v="0"/>
    <x v="0"/>
    <s v="Receitas Da Câmara"/>
    <s v="03.03.10"/>
    <s v="Receitas Da Câmara"/>
    <s v="03.03.10"/>
    <x v="36"/>
    <x v="0"/>
    <x v="5"/>
    <x v="4"/>
    <x v="0"/>
    <x v="0"/>
    <x v="0"/>
    <x v="0"/>
    <x v="11"/>
    <s v="2022-12-26"/>
    <x v="3"/>
    <n v="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2"/>
    <x v="5337"/>
    <x v="0"/>
    <x v="0"/>
    <x v="0"/>
    <s v="03.03.10"/>
    <x v="0"/>
    <x v="0"/>
    <x v="0"/>
    <s v="Receitas Da Câmara"/>
    <s v="03.03.10"/>
    <s v="Receitas Da Câmara"/>
    <s v="03.03.10"/>
    <x v="46"/>
    <x v="0"/>
    <x v="5"/>
    <x v="4"/>
    <x v="0"/>
    <x v="0"/>
    <x v="0"/>
    <x v="0"/>
    <x v="11"/>
    <s v="2022-12-26"/>
    <x v="3"/>
    <n v="81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120"/>
    <x v="5338"/>
    <x v="0"/>
    <x v="0"/>
    <x v="0"/>
    <s v="03.03.10"/>
    <x v="0"/>
    <x v="0"/>
    <x v="0"/>
    <s v="Receitas Da Câmara"/>
    <s v="03.03.10"/>
    <s v="Receitas Da Câmara"/>
    <s v="03.03.10"/>
    <x v="48"/>
    <x v="0"/>
    <x v="5"/>
    <x v="4"/>
    <x v="0"/>
    <x v="0"/>
    <x v="0"/>
    <x v="0"/>
    <x v="11"/>
    <s v="2022-12-26"/>
    <x v="3"/>
    <n v="12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143"/>
    <x v="5339"/>
    <x v="0"/>
    <x v="0"/>
    <x v="0"/>
    <s v="03.03.10"/>
    <x v="0"/>
    <x v="0"/>
    <x v="0"/>
    <s v="Receitas Da Câmara"/>
    <s v="03.03.10"/>
    <s v="Receitas Da Câmara"/>
    <s v="03.03.10"/>
    <x v="38"/>
    <x v="0"/>
    <x v="1"/>
    <x v="1"/>
    <x v="0"/>
    <x v="0"/>
    <x v="0"/>
    <x v="0"/>
    <x v="11"/>
    <s v="2022-12-26"/>
    <x v="3"/>
    <n v="3214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5340"/>
    <x v="0"/>
    <x v="0"/>
    <x v="0"/>
    <s v="03.03.10"/>
    <x v="0"/>
    <x v="0"/>
    <x v="0"/>
    <s v="Receitas Da Câmara"/>
    <s v="03.03.10"/>
    <s v="Receitas Da Câmara"/>
    <s v="03.03.10"/>
    <x v="52"/>
    <x v="0"/>
    <x v="5"/>
    <x v="4"/>
    <x v="0"/>
    <x v="0"/>
    <x v="0"/>
    <x v="0"/>
    <x v="11"/>
    <s v="2022-12-26"/>
    <x v="3"/>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90"/>
    <x v="5341"/>
    <x v="0"/>
    <x v="0"/>
    <x v="0"/>
    <s v="03.03.10"/>
    <x v="0"/>
    <x v="0"/>
    <x v="0"/>
    <s v="Receitas Da Câmara"/>
    <s v="03.03.10"/>
    <s v="Receitas Da Câmara"/>
    <s v="03.03.10"/>
    <x v="34"/>
    <x v="0"/>
    <x v="5"/>
    <x v="4"/>
    <x v="0"/>
    <x v="0"/>
    <x v="0"/>
    <x v="0"/>
    <x v="11"/>
    <s v="2022-12-26"/>
    <x v="3"/>
    <n v="96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5342"/>
    <x v="0"/>
    <x v="0"/>
    <x v="0"/>
    <s v="03.03.10"/>
    <x v="0"/>
    <x v="0"/>
    <x v="0"/>
    <s v="Receitas Da Câmara"/>
    <s v="03.03.10"/>
    <s v="Receitas Da Câmara"/>
    <s v="03.03.10"/>
    <x v="37"/>
    <x v="0"/>
    <x v="5"/>
    <x v="4"/>
    <x v="0"/>
    <x v="0"/>
    <x v="0"/>
    <x v="0"/>
    <x v="11"/>
    <s v="2022-12-26"/>
    <x v="3"/>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15"/>
    <x v="5343"/>
    <x v="0"/>
    <x v="0"/>
    <x v="0"/>
    <s v="03.03.10"/>
    <x v="0"/>
    <x v="0"/>
    <x v="0"/>
    <s v="Receitas Da Câmara"/>
    <s v="03.03.10"/>
    <s v="Receitas Da Câmara"/>
    <s v="03.03.10"/>
    <x v="40"/>
    <x v="0"/>
    <x v="5"/>
    <x v="4"/>
    <x v="0"/>
    <x v="0"/>
    <x v="0"/>
    <x v="0"/>
    <x v="11"/>
    <s v="2022-12-26"/>
    <x v="3"/>
    <n v="1111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344"/>
    <x v="0"/>
    <x v="0"/>
    <x v="0"/>
    <s v="03.03.10"/>
    <x v="0"/>
    <x v="0"/>
    <x v="0"/>
    <s v="Receitas Da Câmara"/>
    <s v="03.03.10"/>
    <s v="Receitas Da Câmara"/>
    <s v="03.03.10"/>
    <x v="42"/>
    <x v="0"/>
    <x v="5"/>
    <x v="12"/>
    <x v="0"/>
    <x v="0"/>
    <x v="0"/>
    <x v="0"/>
    <x v="11"/>
    <s v="2022-12-26"/>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0"/>
    <x v="5345"/>
    <x v="0"/>
    <x v="0"/>
    <x v="0"/>
    <s v="03.03.10"/>
    <x v="0"/>
    <x v="0"/>
    <x v="0"/>
    <s v="Receitas Da Câmara"/>
    <s v="03.03.10"/>
    <s v="Receitas Da Câmara"/>
    <s v="03.03.10"/>
    <x v="35"/>
    <x v="0"/>
    <x v="1"/>
    <x v="11"/>
    <x v="0"/>
    <x v="0"/>
    <x v="0"/>
    <x v="0"/>
    <x v="11"/>
    <s v="2022-12-26"/>
    <x v="3"/>
    <n v="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440"/>
    <x v="5346"/>
    <x v="0"/>
    <x v="0"/>
    <x v="0"/>
    <s v="03.03.10"/>
    <x v="0"/>
    <x v="0"/>
    <x v="0"/>
    <s v="Receitas Da Câmara"/>
    <s v="03.03.10"/>
    <s v="Receitas Da Câmara"/>
    <s v="03.03.10"/>
    <x v="47"/>
    <x v="0"/>
    <x v="5"/>
    <x v="13"/>
    <x v="0"/>
    <x v="0"/>
    <x v="0"/>
    <x v="0"/>
    <x v="11"/>
    <s v="2022-12-26"/>
    <x v="3"/>
    <n v="19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85"/>
    <x v="5347"/>
    <x v="0"/>
    <x v="0"/>
    <x v="0"/>
    <s v="03.03.10"/>
    <x v="0"/>
    <x v="0"/>
    <x v="0"/>
    <s v="Receitas Da Câmara"/>
    <s v="03.03.10"/>
    <s v="Receitas Da Câmara"/>
    <s v="03.03.10"/>
    <x v="39"/>
    <x v="0"/>
    <x v="5"/>
    <x v="4"/>
    <x v="0"/>
    <x v="0"/>
    <x v="0"/>
    <x v="0"/>
    <x v="11"/>
    <s v="2022-12-26"/>
    <x v="3"/>
    <n v="70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5348"/>
    <x v="0"/>
    <x v="0"/>
    <x v="0"/>
    <s v="03.03.10"/>
    <x v="0"/>
    <x v="0"/>
    <x v="0"/>
    <s v="Receitas Da Câmara"/>
    <s v="03.03.10"/>
    <s v="Receitas Da Câmara"/>
    <s v="03.03.10"/>
    <x v="44"/>
    <x v="0"/>
    <x v="5"/>
    <x v="4"/>
    <x v="0"/>
    <x v="0"/>
    <x v="0"/>
    <x v="0"/>
    <x v="11"/>
    <s v="2022-12-26"/>
    <x v="3"/>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0"/>
    <x v="5349"/>
    <x v="0"/>
    <x v="0"/>
    <x v="0"/>
    <s v="03.03.10"/>
    <x v="0"/>
    <x v="0"/>
    <x v="0"/>
    <s v="Receitas Da Câmara"/>
    <s v="03.03.10"/>
    <s v="Receitas Da Câmara"/>
    <s v="03.03.10"/>
    <x v="56"/>
    <x v="0"/>
    <x v="0"/>
    <x v="0"/>
    <x v="0"/>
    <x v="0"/>
    <x v="0"/>
    <x v="0"/>
    <x v="11"/>
    <s v="2022-12-07"/>
    <x v="3"/>
    <n v="35000"/>
    <x v="0"/>
    <m/>
    <x v="0"/>
    <m/>
    <x v="0"/>
    <n v="100474914"/>
    <x v="0"/>
    <x v="0"/>
    <s v="Receitas Da Câmara"/>
    <s v="EXT"/>
    <x v="0"/>
    <s v="RDC"/>
    <x v="0"/>
    <x v="0"/>
    <x v="0"/>
    <x v="0"/>
    <x v="0"/>
    <x v="0"/>
    <x v="0"/>
    <x v="0"/>
    <x v="0"/>
    <x v="0"/>
    <x v="0"/>
    <s v="Receitas Da Câmara"/>
    <x v="0"/>
    <x v="0"/>
    <x v="0"/>
    <x v="0"/>
    <x v="0"/>
    <x v="0"/>
    <x v="0"/>
    <s v="000000"/>
    <x v="0"/>
    <x v="0"/>
    <x v="0"/>
    <x v="0"/>
    <s v="Transferência do Ministério da Justiça, para pagamento do salário do Sr. Emanuel Edgar Varela, conforme anexo. "/>
  </r>
  <r>
    <x v="1"/>
    <n v="0"/>
    <n v="0"/>
    <n v="0"/>
    <n v="450"/>
    <x v="5350"/>
    <x v="0"/>
    <x v="0"/>
    <x v="0"/>
    <s v="80.02.01"/>
    <x v="3"/>
    <x v="3"/>
    <x v="3"/>
    <s v="Retenções Iur"/>
    <s v="80.02.01"/>
    <s v="Retenções Iur"/>
    <s v="80.02.01"/>
    <x v="3"/>
    <x v="0"/>
    <x v="2"/>
    <x v="1"/>
    <x v="1"/>
    <x v="2"/>
    <x v="0"/>
    <x v="0"/>
    <x v="1"/>
    <s v="2022-05-02"/>
    <x v="0"/>
    <n v="450"/>
    <x v="0"/>
    <m/>
    <x v="0"/>
    <m/>
    <x v="3"/>
    <n v="100474696"/>
    <x v="0"/>
    <x v="0"/>
    <s v="Retenções Iur"/>
    <s v="ORI"/>
    <x v="0"/>
    <s v="RIUR"/>
    <x v="0"/>
    <x v="0"/>
    <x v="0"/>
    <x v="0"/>
    <x v="0"/>
    <x v="0"/>
    <x v="0"/>
    <x v="0"/>
    <x v="0"/>
    <x v="0"/>
    <x v="0"/>
    <s v="Retenções Iur"/>
    <x v="0"/>
    <x v="0"/>
    <x v="0"/>
    <x v="0"/>
    <x v="2"/>
    <x v="0"/>
    <x v="0"/>
    <s v="000000"/>
    <x v="0"/>
    <x v="1"/>
    <x v="0"/>
    <x v="0"/>
    <s v="RETENCAO OT"/>
  </r>
  <r>
    <x v="1"/>
    <n v="0"/>
    <n v="0"/>
    <n v="0"/>
    <n v="41010"/>
    <x v="5351"/>
    <x v="0"/>
    <x v="1"/>
    <x v="0"/>
    <s v="03.16.15"/>
    <x v="6"/>
    <x v="0"/>
    <x v="5"/>
    <s v="Direção Financeira"/>
    <s v="03.16.15"/>
    <s v="Direção Financeira"/>
    <s v="03.16.15"/>
    <x v="7"/>
    <x v="0"/>
    <x v="1"/>
    <x v="1"/>
    <x v="0"/>
    <x v="0"/>
    <x v="2"/>
    <x v="0"/>
    <x v="3"/>
    <s v="2022-06-07"/>
    <x v="0"/>
    <n v="4101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67.34Lts de combustível destinados as viaturas ligeiras para os serviços de apoio administrativo, assistência técnica e operacional jardinagem, aos agricultores no município, conforme proposta e fatura em anexo."/>
  </r>
  <r>
    <x v="0"/>
    <n v="0"/>
    <n v="0"/>
    <n v="0"/>
    <n v="100000"/>
    <x v="5352"/>
    <x v="0"/>
    <x v="0"/>
    <x v="0"/>
    <s v="03.03.10"/>
    <x v="0"/>
    <x v="0"/>
    <x v="0"/>
    <s v="Receitas Da Câmara"/>
    <s v="03.03.10"/>
    <s v="Receitas Da Câmara"/>
    <s v="03.03.10"/>
    <x v="45"/>
    <x v="0"/>
    <x v="1"/>
    <x v="1"/>
    <x v="0"/>
    <x v="0"/>
    <x v="0"/>
    <x v="0"/>
    <x v="1"/>
    <s v="2022-05-26"/>
    <x v="0"/>
    <n v="100000"/>
    <x v="0"/>
    <m/>
    <x v="0"/>
    <m/>
    <x v="0"/>
    <n v="100474914"/>
    <x v="0"/>
    <x v="0"/>
    <s v="Receitas Da Câmara"/>
    <s v="EXT"/>
    <x v="0"/>
    <s v="RDC"/>
    <x v="0"/>
    <x v="0"/>
    <x v="0"/>
    <x v="0"/>
    <x v="0"/>
    <x v="0"/>
    <x v="0"/>
    <x v="0"/>
    <x v="0"/>
    <x v="0"/>
    <x v="0"/>
    <s v="Receitas Da Câmara"/>
    <x v="0"/>
    <x v="0"/>
    <x v="0"/>
    <x v="0"/>
    <x v="0"/>
    <x v="0"/>
    <x v="0"/>
    <s v="000000"/>
    <x v="0"/>
    <x v="0"/>
    <x v="0"/>
    <x v="0"/>
    <s v="Transferência de pagamento terceira parte terreno em Balneia Carlos, conforme extrato em anexo"/>
  </r>
  <r>
    <x v="1"/>
    <n v="0"/>
    <n v="0"/>
    <n v="0"/>
    <n v="2300"/>
    <x v="5353"/>
    <x v="0"/>
    <x v="1"/>
    <x v="0"/>
    <s v="01.27.02.11"/>
    <x v="14"/>
    <x v="2"/>
    <x v="2"/>
    <s v="Saneamento básico"/>
    <s v="01.27.02"/>
    <s v="Saneamento básico"/>
    <s v="01.27.02"/>
    <x v="4"/>
    <x v="0"/>
    <x v="3"/>
    <x v="2"/>
    <x v="0"/>
    <x v="1"/>
    <x v="2"/>
    <x v="0"/>
    <x v="3"/>
    <s v="2022-06-24"/>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Conceição, pela prestação de serviço de saneamento e limpeza urbana, referente ao mês de Junho 2022, conforme contrato em anexo.   "/>
  </r>
  <r>
    <x v="1"/>
    <n v="0"/>
    <n v="0"/>
    <n v="0"/>
    <n v="13030"/>
    <x v="5353"/>
    <x v="0"/>
    <x v="1"/>
    <x v="0"/>
    <s v="01.27.02.11"/>
    <x v="14"/>
    <x v="2"/>
    <x v="2"/>
    <s v="Saneamento básico"/>
    <s v="01.27.02"/>
    <s v="Saneamento básico"/>
    <s v="01.27.02"/>
    <x v="4"/>
    <x v="0"/>
    <x v="3"/>
    <x v="2"/>
    <x v="0"/>
    <x v="1"/>
    <x v="2"/>
    <x v="0"/>
    <x v="3"/>
    <s v="2022-06-24"/>
    <x v="0"/>
    <n v="13030"/>
    <x v="0"/>
    <m/>
    <x v="0"/>
    <m/>
    <x v="156"/>
    <n v="100478908"/>
    <x v="0"/>
    <x v="0"/>
    <s v="Reforço do saneamento básico"/>
    <s v="ORI"/>
    <x v="0"/>
    <m/>
    <x v="0"/>
    <x v="0"/>
    <x v="0"/>
    <x v="0"/>
    <x v="0"/>
    <x v="0"/>
    <x v="0"/>
    <x v="1"/>
    <x v="0"/>
    <x v="0"/>
    <x v="0"/>
    <s v="Reforço do saneamento básico"/>
    <x v="0"/>
    <x v="0"/>
    <x v="0"/>
    <x v="0"/>
    <x v="1"/>
    <x v="0"/>
    <x v="0"/>
    <s v="000000"/>
    <x v="0"/>
    <x v="0"/>
    <x v="0"/>
    <x v="0"/>
    <s v="Pagamento a favor da Srª. Maria Conceição, pela prestação de serviço de saneamento e limpeza urbana, referente ao mês de Junho 2022, conforme contrato em anexo.   "/>
  </r>
  <r>
    <x v="1"/>
    <n v="0"/>
    <n v="0"/>
    <n v="0"/>
    <n v="20000"/>
    <x v="5354"/>
    <x v="0"/>
    <x v="1"/>
    <x v="0"/>
    <s v="01.25.03.11"/>
    <x v="52"/>
    <x v="4"/>
    <x v="4"/>
    <s v="Emprego e Formação profissional"/>
    <s v="01.25.03"/>
    <s v="Emprego e Formação profissional"/>
    <s v="01.25.03"/>
    <x v="4"/>
    <x v="0"/>
    <x v="3"/>
    <x v="2"/>
    <x v="0"/>
    <x v="1"/>
    <x v="2"/>
    <x v="0"/>
    <x v="9"/>
    <s v="2022-10-20"/>
    <x v="3"/>
    <n v="20000"/>
    <x v="0"/>
    <m/>
    <x v="0"/>
    <m/>
    <x v="579"/>
    <n v="100476878"/>
    <x v="0"/>
    <x v="0"/>
    <s v="Promoção Auto Emprego"/>
    <s v="ORI"/>
    <x v="0"/>
    <s v="PAE"/>
    <x v="0"/>
    <x v="0"/>
    <x v="0"/>
    <x v="0"/>
    <x v="0"/>
    <x v="0"/>
    <x v="0"/>
    <x v="1"/>
    <x v="0"/>
    <x v="0"/>
    <x v="0"/>
    <s v="Promoção Auto Emprego"/>
    <x v="0"/>
    <x v="0"/>
    <x v="0"/>
    <x v="0"/>
    <x v="1"/>
    <x v="0"/>
    <x v="0"/>
    <s v="000000"/>
    <x v="0"/>
    <x v="0"/>
    <x v="0"/>
    <x v="0"/>
    <s v="Apoio Financeira a favor da Maria Rosa Tavares, referente a apoio ao meio empreendedorismo, conforme proposta em anexo."/>
  </r>
  <r>
    <x v="0"/>
    <n v="0"/>
    <n v="0"/>
    <n v="0"/>
    <n v="400000"/>
    <x v="5355"/>
    <x v="0"/>
    <x v="1"/>
    <x v="0"/>
    <s v="01.27.06.85"/>
    <x v="53"/>
    <x v="2"/>
    <x v="2"/>
    <s v="Requalificação Urbana e habitação"/>
    <s v="01.27.06"/>
    <s v="Requalificação Urbana e habitação"/>
    <s v="01.27.06"/>
    <x v="1"/>
    <x v="0"/>
    <x v="1"/>
    <x v="1"/>
    <x v="0"/>
    <x v="1"/>
    <x v="1"/>
    <x v="0"/>
    <x v="10"/>
    <s v="2022-11-18"/>
    <x v="3"/>
    <n v="400000"/>
    <x v="0"/>
    <m/>
    <x v="0"/>
    <m/>
    <x v="208"/>
    <n v="100477296"/>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a empresa CGR-Construção Geral e Rubosto, referente a execução da empreitada da obra de calcetamento da via de acesso na localidade de Achada Bolanha, conforme contrato em anexo."/>
  </r>
  <r>
    <x v="1"/>
    <n v="0"/>
    <n v="0"/>
    <n v="0"/>
    <n v="168264"/>
    <x v="5356"/>
    <x v="0"/>
    <x v="1"/>
    <x v="0"/>
    <s v="03.16.19"/>
    <x v="34"/>
    <x v="0"/>
    <x v="5"/>
    <s v="Direção de Inovação e Desporto"/>
    <s v="03.16.19"/>
    <s v="Direção de Inovação e Desporto"/>
    <s v="03.16.19"/>
    <x v="15"/>
    <x v="0"/>
    <x v="1"/>
    <x v="1"/>
    <x v="1"/>
    <x v="0"/>
    <x v="2"/>
    <x v="0"/>
    <x v="10"/>
    <s v="2022-11-18"/>
    <x v="3"/>
    <n v="168264"/>
    <x v="0"/>
    <m/>
    <x v="0"/>
    <m/>
    <x v="94"/>
    <n v="100477147"/>
    <x v="0"/>
    <x v="0"/>
    <s v="Direção de Inovação e Desporto"/>
    <s v="ORI"/>
    <x v="0"/>
    <m/>
    <x v="0"/>
    <x v="0"/>
    <x v="0"/>
    <x v="0"/>
    <x v="0"/>
    <x v="0"/>
    <x v="0"/>
    <x v="0"/>
    <x v="0"/>
    <x v="0"/>
    <x v="0"/>
    <s v="Direção de Inovação e Desporto"/>
    <x v="0"/>
    <x v="0"/>
    <x v="0"/>
    <x v="0"/>
    <x v="0"/>
    <x v="0"/>
    <x v="0"/>
    <s v="000000"/>
    <x v="0"/>
    <x v="0"/>
    <x v="0"/>
    <x v="0"/>
    <s v="Pagamento a favor d Sr. Adilson Moreno Brito Zêgo, proveniente de adiantamento de vencimento referente aos meses de novembro, dezembro de 2022 e janeiro de 2023, conforme documento em anexo."/>
  </r>
  <r>
    <x v="1"/>
    <n v="0"/>
    <n v="0"/>
    <n v="0"/>
    <n v="2300"/>
    <x v="5357"/>
    <x v="0"/>
    <x v="1"/>
    <x v="0"/>
    <s v="03.16.15"/>
    <x v="6"/>
    <x v="0"/>
    <x v="5"/>
    <s v="Direção Financeira"/>
    <s v="03.16.15"/>
    <s v="Direção Financeira"/>
    <s v="03.16.15"/>
    <x v="20"/>
    <x v="0"/>
    <x v="1"/>
    <x v="5"/>
    <x v="0"/>
    <x v="0"/>
    <x v="2"/>
    <x v="0"/>
    <x v="7"/>
    <s v="2022-08-29"/>
    <x v="2"/>
    <n v="2300"/>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Agosto 2022, conforme contrato em anexo.   "/>
  </r>
  <r>
    <x v="1"/>
    <n v="0"/>
    <n v="0"/>
    <n v="0"/>
    <n v="1633"/>
    <x v="5357"/>
    <x v="0"/>
    <x v="1"/>
    <x v="0"/>
    <s v="03.16.15"/>
    <x v="6"/>
    <x v="0"/>
    <x v="5"/>
    <s v="Direção Financeira"/>
    <s v="03.16.15"/>
    <s v="Direção Financeira"/>
    <s v="03.16.15"/>
    <x v="20"/>
    <x v="0"/>
    <x v="1"/>
    <x v="5"/>
    <x v="0"/>
    <x v="0"/>
    <x v="2"/>
    <x v="0"/>
    <x v="7"/>
    <s v="2022-08-29"/>
    <x v="2"/>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Agosto 2022, conforme contrato em anexo.   "/>
  </r>
  <r>
    <x v="1"/>
    <n v="0"/>
    <n v="0"/>
    <n v="0"/>
    <n v="11397"/>
    <x v="5357"/>
    <x v="0"/>
    <x v="1"/>
    <x v="0"/>
    <s v="03.16.15"/>
    <x v="6"/>
    <x v="0"/>
    <x v="5"/>
    <s v="Direção Financeira"/>
    <s v="03.16.15"/>
    <s v="Direção Financeira"/>
    <s v="03.16.15"/>
    <x v="20"/>
    <x v="0"/>
    <x v="1"/>
    <x v="5"/>
    <x v="0"/>
    <x v="0"/>
    <x v="2"/>
    <x v="0"/>
    <x v="7"/>
    <s v="2022-08-29"/>
    <x v="2"/>
    <n v="11397"/>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Agosto 2022, conforme contrato em anexo.   "/>
  </r>
  <r>
    <x v="1"/>
    <n v="0"/>
    <n v="0"/>
    <n v="0"/>
    <n v="50950"/>
    <x v="5358"/>
    <x v="0"/>
    <x v="1"/>
    <x v="0"/>
    <s v="03.16.15"/>
    <x v="6"/>
    <x v="0"/>
    <x v="5"/>
    <s v="Direção Financeira"/>
    <s v="03.16.15"/>
    <s v="Direção Financeira"/>
    <s v="03.16.15"/>
    <x v="7"/>
    <x v="0"/>
    <x v="1"/>
    <x v="1"/>
    <x v="0"/>
    <x v="0"/>
    <x v="2"/>
    <x v="0"/>
    <x v="10"/>
    <s v="2022-11-22"/>
    <x v="3"/>
    <n v="50950"/>
    <x v="0"/>
    <m/>
    <x v="0"/>
    <m/>
    <x v="5"/>
    <n v="100476920"/>
    <x v="0"/>
    <x v="0"/>
    <s v="Direção Financeira"/>
    <s v="ORI"/>
    <x v="0"/>
    <m/>
    <x v="0"/>
    <x v="0"/>
    <x v="0"/>
    <x v="0"/>
    <x v="0"/>
    <x v="0"/>
    <x v="0"/>
    <x v="0"/>
    <x v="0"/>
    <x v="0"/>
    <x v="0"/>
    <s v="Direção Financeira"/>
    <x v="0"/>
    <x v="0"/>
    <x v="0"/>
    <x v="0"/>
    <x v="0"/>
    <x v="0"/>
    <x v="0"/>
    <s v="000000"/>
    <x v="0"/>
    <x v="0"/>
    <x v="0"/>
    <x v="0"/>
    <s v=" Pagamento a favor Felisberto Carvalho Auto, pelo fornecimento de 291,97 Lts de Combustível destinada a Viatura Ligeiras, conforme proposta em anexo. "/>
  </r>
  <r>
    <x v="1"/>
    <n v="0"/>
    <n v="0"/>
    <n v="0"/>
    <n v="857"/>
    <x v="5359"/>
    <x v="0"/>
    <x v="1"/>
    <x v="0"/>
    <s v="03.16.15"/>
    <x v="6"/>
    <x v="0"/>
    <x v="5"/>
    <s v="Direção Financeira"/>
    <s v="03.16.15"/>
    <s v="Direção Financeira"/>
    <s v="03.16.15"/>
    <x v="60"/>
    <x v="0"/>
    <x v="1"/>
    <x v="1"/>
    <x v="0"/>
    <x v="0"/>
    <x v="2"/>
    <x v="0"/>
    <x v="10"/>
    <s v="2022-11-24"/>
    <x v="3"/>
    <n v="857"/>
    <x v="0"/>
    <m/>
    <x v="0"/>
    <m/>
    <x v="3"/>
    <n v="100474696"/>
    <x v="0"/>
    <x v="1"/>
    <s v="Direção Financeira"/>
    <s v="ORI"/>
    <x v="0"/>
    <m/>
    <x v="0"/>
    <x v="0"/>
    <x v="0"/>
    <x v="0"/>
    <x v="0"/>
    <x v="0"/>
    <x v="0"/>
    <x v="0"/>
    <x v="0"/>
    <x v="0"/>
    <x v="0"/>
    <s v="Direção Financeira"/>
    <x v="0"/>
    <x v="0"/>
    <x v="0"/>
    <x v="0"/>
    <x v="0"/>
    <x v="0"/>
    <x v="0"/>
    <s v="000000"/>
    <x v="0"/>
    <x v="0"/>
    <x v="1"/>
    <x v="0"/>
    <s v="Pagamento de salário referente a 11-2022"/>
  </r>
  <r>
    <x v="1"/>
    <n v="0"/>
    <n v="0"/>
    <n v="0"/>
    <n v="2945"/>
    <x v="5359"/>
    <x v="0"/>
    <x v="1"/>
    <x v="0"/>
    <s v="03.16.15"/>
    <x v="6"/>
    <x v="0"/>
    <x v="5"/>
    <s v="Direção Financeira"/>
    <s v="03.16.15"/>
    <s v="Direção Financeira"/>
    <s v="03.16.15"/>
    <x v="61"/>
    <x v="0"/>
    <x v="1"/>
    <x v="1"/>
    <x v="0"/>
    <x v="0"/>
    <x v="2"/>
    <x v="0"/>
    <x v="10"/>
    <s v="2022-11-24"/>
    <x v="3"/>
    <n v="2945"/>
    <x v="0"/>
    <m/>
    <x v="0"/>
    <m/>
    <x v="3"/>
    <n v="100474696"/>
    <x v="0"/>
    <x v="1"/>
    <s v="Direção Financeira"/>
    <s v="ORI"/>
    <x v="0"/>
    <m/>
    <x v="0"/>
    <x v="0"/>
    <x v="0"/>
    <x v="0"/>
    <x v="0"/>
    <x v="0"/>
    <x v="0"/>
    <x v="0"/>
    <x v="0"/>
    <x v="0"/>
    <x v="0"/>
    <s v="Direção Financeira"/>
    <x v="0"/>
    <x v="0"/>
    <x v="0"/>
    <x v="0"/>
    <x v="0"/>
    <x v="0"/>
    <x v="0"/>
    <s v="000000"/>
    <x v="0"/>
    <x v="0"/>
    <x v="1"/>
    <x v="0"/>
    <s v="Pagamento de salário referente a 11-2022"/>
  </r>
  <r>
    <x v="1"/>
    <n v="0"/>
    <n v="0"/>
    <n v="0"/>
    <n v="783"/>
    <x v="5359"/>
    <x v="0"/>
    <x v="1"/>
    <x v="0"/>
    <s v="03.16.15"/>
    <x v="6"/>
    <x v="0"/>
    <x v="5"/>
    <s v="Direção Financeira"/>
    <s v="03.16.15"/>
    <s v="Direção Financeira"/>
    <s v="03.16.15"/>
    <x v="62"/>
    <x v="0"/>
    <x v="1"/>
    <x v="1"/>
    <x v="0"/>
    <x v="0"/>
    <x v="2"/>
    <x v="0"/>
    <x v="10"/>
    <s v="2022-11-24"/>
    <x v="3"/>
    <n v="783"/>
    <x v="0"/>
    <m/>
    <x v="0"/>
    <m/>
    <x v="3"/>
    <n v="100474696"/>
    <x v="0"/>
    <x v="1"/>
    <s v="Direção Financeira"/>
    <s v="ORI"/>
    <x v="0"/>
    <m/>
    <x v="0"/>
    <x v="0"/>
    <x v="0"/>
    <x v="0"/>
    <x v="0"/>
    <x v="0"/>
    <x v="0"/>
    <x v="0"/>
    <x v="0"/>
    <x v="0"/>
    <x v="0"/>
    <s v="Direção Financeira"/>
    <x v="0"/>
    <x v="0"/>
    <x v="0"/>
    <x v="0"/>
    <x v="0"/>
    <x v="0"/>
    <x v="0"/>
    <s v="000000"/>
    <x v="0"/>
    <x v="0"/>
    <x v="1"/>
    <x v="0"/>
    <s v="Pagamento de salário referente a 11-2022"/>
  </r>
  <r>
    <x v="1"/>
    <n v="0"/>
    <n v="0"/>
    <n v="0"/>
    <n v="76"/>
    <x v="5359"/>
    <x v="0"/>
    <x v="1"/>
    <x v="0"/>
    <s v="03.16.15"/>
    <x v="6"/>
    <x v="0"/>
    <x v="5"/>
    <s v="Direção Financeira"/>
    <s v="03.16.15"/>
    <s v="Direção Financeira"/>
    <s v="03.16.15"/>
    <x v="14"/>
    <x v="0"/>
    <x v="1"/>
    <x v="1"/>
    <x v="0"/>
    <x v="0"/>
    <x v="2"/>
    <x v="0"/>
    <x v="10"/>
    <s v="2022-11-24"/>
    <x v="3"/>
    <n v="76"/>
    <x v="0"/>
    <m/>
    <x v="0"/>
    <m/>
    <x v="3"/>
    <n v="100474696"/>
    <x v="0"/>
    <x v="1"/>
    <s v="Direção Financeira"/>
    <s v="ORI"/>
    <x v="0"/>
    <m/>
    <x v="0"/>
    <x v="0"/>
    <x v="0"/>
    <x v="0"/>
    <x v="0"/>
    <x v="0"/>
    <x v="0"/>
    <x v="0"/>
    <x v="0"/>
    <x v="0"/>
    <x v="0"/>
    <s v="Direção Financeira"/>
    <x v="0"/>
    <x v="0"/>
    <x v="0"/>
    <x v="0"/>
    <x v="0"/>
    <x v="0"/>
    <x v="0"/>
    <s v="000000"/>
    <x v="0"/>
    <x v="0"/>
    <x v="1"/>
    <x v="0"/>
    <s v="Pagamento de salário referente a 11-2022"/>
  </r>
  <r>
    <x v="1"/>
    <n v="0"/>
    <n v="0"/>
    <n v="0"/>
    <n v="27376"/>
    <x v="5359"/>
    <x v="0"/>
    <x v="1"/>
    <x v="0"/>
    <s v="03.16.15"/>
    <x v="6"/>
    <x v="0"/>
    <x v="5"/>
    <s v="Direção Financeira"/>
    <s v="03.16.15"/>
    <s v="Direção Financeira"/>
    <s v="03.16.15"/>
    <x v="15"/>
    <x v="0"/>
    <x v="1"/>
    <x v="1"/>
    <x v="1"/>
    <x v="0"/>
    <x v="2"/>
    <x v="0"/>
    <x v="10"/>
    <s v="2022-11-24"/>
    <x v="3"/>
    <n v="27376"/>
    <x v="0"/>
    <m/>
    <x v="0"/>
    <m/>
    <x v="3"/>
    <n v="100474696"/>
    <x v="0"/>
    <x v="1"/>
    <s v="Direção Financeira"/>
    <s v="ORI"/>
    <x v="0"/>
    <m/>
    <x v="0"/>
    <x v="0"/>
    <x v="0"/>
    <x v="0"/>
    <x v="0"/>
    <x v="0"/>
    <x v="0"/>
    <x v="0"/>
    <x v="0"/>
    <x v="0"/>
    <x v="0"/>
    <s v="Direção Financeira"/>
    <x v="0"/>
    <x v="0"/>
    <x v="0"/>
    <x v="0"/>
    <x v="0"/>
    <x v="0"/>
    <x v="0"/>
    <s v="000000"/>
    <x v="0"/>
    <x v="0"/>
    <x v="1"/>
    <x v="0"/>
    <s v="Pagamento de salário referente a 11-2022"/>
  </r>
  <r>
    <x v="1"/>
    <n v="0"/>
    <n v="0"/>
    <n v="0"/>
    <n v="13476"/>
    <x v="5359"/>
    <x v="0"/>
    <x v="1"/>
    <x v="0"/>
    <s v="03.16.15"/>
    <x v="6"/>
    <x v="0"/>
    <x v="5"/>
    <s v="Direção Financeira"/>
    <s v="03.16.15"/>
    <s v="Direção Financeira"/>
    <s v="03.16.15"/>
    <x v="16"/>
    <x v="0"/>
    <x v="1"/>
    <x v="1"/>
    <x v="1"/>
    <x v="0"/>
    <x v="2"/>
    <x v="0"/>
    <x v="10"/>
    <s v="2022-11-24"/>
    <x v="3"/>
    <n v="13476"/>
    <x v="0"/>
    <m/>
    <x v="0"/>
    <m/>
    <x v="3"/>
    <n v="100474696"/>
    <x v="0"/>
    <x v="1"/>
    <s v="Direção Financeira"/>
    <s v="ORI"/>
    <x v="0"/>
    <m/>
    <x v="0"/>
    <x v="0"/>
    <x v="0"/>
    <x v="0"/>
    <x v="0"/>
    <x v="0"/>
    <x v="0"/>
    <x v="0"/>
    <x v="0"/>
    <x v="0"/>
    <x v="0"/>
    <s v="Direção Financeira"/>
    <x v="0"/>
    <x v="0"/>
    <x v="0"/>
    <x v="0"/>
    <x v="0"/>
    <x v="0"/>
    <x v="0"/>
    <s v="000000"/>
    <x v="0"/>
    <x v="0"/>
    <x v="1"/>
    <x v="0"/>
    <s v="Pagamento de salário referente a 11-2022"/>
  </r>
  <r>
    <x v="1"/>
    <n v="0"/>
    <n v="0"/>
    <n v="0"/>
    <n v="169"/>
    <x v="5359"/>
    <x v="0"/>
    <x v="1"/>
    <x v="0"/>
    <s v="03.16.15"/>
    <x v="6"/>
    <x v="0"/>
    <x v="5"/>
    <s v="Direção Financeira"/>
    <s v="03.16.15"/>
    <s v="Direção Financeira"/>
    <s v="03.16.15"/>
    <x v="60"/>
    <x v="0"/>
    <x v="1"/>
    <x v="1"/>
    <x v="0"/>
    <x v="0"/>
    <x v="2"/>
    <x v="0"/>
    <x v="10"/>
    <s v="2022-11-24"/>
    <x v="3"/>
    <n v="169"/>
    <x v="0"/>
    <m/>
    <x v="0"/>
    <m/>
    <x v="21"/>
    <n v="100474708"/>
    <x v="0"/>
    <x v="2"/>
    <s v="Direção Financeira"/>
    <s v="ORI"/>
    <x v="0"/>
    <m/>
    <x v="0"/>
    <x v="0"/>
    <x v="0"/>
    <x v="0"/>
    <x v="0"/>
    <x v="0"/>
    <x v="0"/>
    <x v="0"/>
    <x v="0"/>
    <x v="0"/>
    <x v="0"/>
    <s v="Direção Financeira"/>
    <x v="0"/>
    <x v="0"/>
    <x v="0"/>
    <x v="0"/>
    <x v="0"/>
    <x v="0"/>
    <x v="0"/>
    <s v="000000"/>
    <x v="0"/>
    <x v="0"/>
    <x v="2"/>
    <x v="0"/>
    <s v="Pagamento de salário referente a 11-2022"/>
  </r>
  <r>
    <x v="1"/>
    <n v="0"/>
    <n v="0"/>
    <n v="0"/>
    <n v="582"/>
    <x v="5359"/>
    <x v="0"/>
    <x v="1"/>
    <x v="0"/>
    <s v="03.16.15"/>
    <x v="6"/>
    <x v="0"/>
    <x v="5"/>
    <s v="Direção Financeira"/>
    <s v="03.16.15"/>
    <s v="Direção Financeira"/>
    <s v="03.16.15"/>
    <x v="61"/>
    <x v="0"/>
    <x v="1"/>
    <x v="1"/>
    <x v="0"/>
    <x v="0"/>
    <x v="2"/>
    <x v="0"/>
    <x v="10"/>
    <s v="2022-11-24"/>
    <x v="3"/>
    <n v="582"/>
    <x v="0"/>
    <m/>
    <x v="0"/>
    <m/>
    <x v="21"/>
    <n v="100474708"/>
    <x v="0"/>
    <x v="2"/>
    <s v="Direção Financeira"/>
    <s v="ORI"/>
    <x v="0"/>
    <m/>
    <x v="0"/>
    <x v="0"/>
    <x v="0"/>
    <x v="0"/>
    <x v="0"/>
    <x v="0"/>
    <x v="0"/>
    <x v="0"/>
    <x v="0"/>
    <x v="0"/>
    <x v="0"/>
    <s v="Direção Financeira"/>
    <x v="0"/>
    <x v="0"/>
    <x v="0"/>
    <x v="0"/>
    <x v="0"/>
    <x v="0"/>
    <x v="0"/>
    <s v="000000"/>
    <x v="0"/>
    <x v="0"/>
    <x v="2"/>
    <x v="0"/>
    <s v="Pagamento de salário referente a 11-2022"/>
  </r>
  <r>
    <x v="1"/>
    <n v="0"/>
    <n v="0"/>
    <n v="0"/>
    <n v="154"/>
    <x v="5359"/>
    <x v="0"/>
    <x v="1"/>
    <x v="0"/>
    <s v="03.16.15"/>
    <x v="6"/>
    <x v="0"/>
    <x v="5"/>
    <s v="Direção Financeira"/>
    <s v="03.16.15"/>
    <s v="Direção Financeira"/>
    <s v="03.16.15"/>
    <x v="62"/>
    <x v="0"/>
    <x v="1"/>
    <x v="1"/>
    <x v="0"/>
    <x v="0"/>
    <x v="2"/>
    <x v="0"/>
    <x v="10"/>
    <s v="2022-11-24"/>
    <x v="3"/>
    <n v="154"/>
    <x v="0"/>
    <m/>
    <x v="0"/>
    <m/>
    <x v="21"/>
    <n v="100474708"/>
    <x v="0"/>
    <x v="2"/>
    <s v="Direção Financeira"/>
    <s v="ORI"/>
    <x v="0"/>
    <m/>
    <x v="0"/>
    <x v="0"/>
    <x v="0"/>
    <x v="0"/>
    <x v="0"/>
    <x v="0"/>
    <x v="0"/>
    <x v="0"/>
    <x v="0"/>
    <x v="0"/>
    <x v="0"/>
    <s v="Direção Financeira"/>
    <x v="0"/>
    <x v="0"/>
    <x v="0"/>
    <x v="0"/>
    <x v="0"/>
    <x v="0"/>
    <x v="0"/>
    <s v="000000"/>
    <x v="0"/>
    <x v="0"/>
    <x v="2"/>
    <x v="0"/>
    <s v="Pagamento de salário referente a 11-2022"/>
  </r>
  <r>
    <x v="1"/>
    <n v="0"/>
    <n v="0"/>
    <n v="0"/>
    <n v="15"/>
    <x v="5359"/>
    <x v="0"/>
    <x v="1"/>
    <x v="0"/>
    <s v="03.16.15"/>
    <x v="6"/>
    <x v="0"/>
    <x v="5"/>
    <s v="Direção Financeira"/>
    <s v="03.16.15"/>
    <s v="Direção Financeira"/>
    <s v="03.16.15"/>
    <x v="14"/>
    <x v="0"/>
    <x v="1"/>
    <x v="1"/>
    <x v="0"/>
    <x v="0"/>
    <x v="2"/>
    <x v="0"/>
    <x v="10"/>
    <s v="2022-11-24"/>
    <x v="3"/>
    <n v="15"/>
    <x v="0"/>
    <m/>
    <x v="0"/>
    <m/>
    <x v="21"/>
    <n v="100474708"/>
    <x v="0"/>
    <x v="2"/>
    <s v="Direção Financeira"/>
    <s v="ORI"/>
    <x v="0"/>
    <m/>
    <x v="0"/>
    <x v="0"/>
    <x v="0"/>
    <x v="0"/>
    <x v="0"/>
    <x v="0"/>
    <x v="0"/>
    <x v="0"/>
    <x v="0"/>
    <x v="0"/>
    <x v="0"/>
    <s v="Direção Financeira"/>
    <x v="0"/>
    <x v="0"/>
    <x v="0"/>
    <x v="0"/>
    <x v="0"/>
    <x v="0"/>
    <x v="0"/>
    <s v="000000"/>
    <x v="0"/>
    <x v="0"/>
    <x v="2"/>
    <x v="0"/>
    <s v="Pagamento de salário referente a 11-2022"/>
  </r>
  <r>
    <x v="1"/>
    <n v="0"/>
    <n v="0"/>
    <n v="0"/>
    <n v="5413"/>
    <x v="5359"/>
    <x v="0"/>
    <x v="1"/>
    <x v="0"/>
    <s v="03.16.15"/>
    <x v="6"/>
    <x v="0"/>
    <x v="5"/>
    <s v="Direção Financeira"/>
    <s v="03.16.15"/>
    <s v="Direção Financeira"/>
    <s v="03.16.15"/>
    <x v="15"/>
    <x v="0"/>
    <x v="1"/>
    <x v="1"/>
    <x v="1"/>
    <x v="0"/>
    <x v="2"/>
    <x v="0"/>
    <x v="10"/>
    <s v="2022-11-24"/>
    <x v="3"/>
    <n v="5413"/>
    <x v="0"/>
    <m/>
    <x v="0"/>
    <m/>
    <x v="21"/>
    <n v="100474708"/>
    <x v="0"/>
    <x v="2"/>
    <s v="Direção Financeira"/>
    <s v="ORI"/>
    <x v="0"/>
    <m/>
    <x v="0"/>
    <x v="0"/>
    <x v="0"/>
    <x v="0"/>
    <x v="0"/>
    <x v="0"/>
    <x v="0"/>
    <x v="0"/>
    <x v="0"/>
    <x v="0"/>
    <x v="0"/>
    <s v="Direção Financeira"/>
    <x v="0"/>
    <x v="0"/>
    <x v="0"/>
    <x v="0"/>
    <x v="0"/>
    <x v="0"/>
    <x v="0"/>
    <s v="000000"/>
    <x v="0"/>
    <x v="0"/>
    <x v="2"/>
    <x v="0"/>
    <s v="Pagamento de salário referente a 11-2022"/>
  </r>
  <r>
    <x v="1"/>
    <n v="0"/>
    <n v="0"/>
    <n v="0"/>
    <n v="2667"/>
    <x v="5359"/>
    <x v="0"/>
    <x v="1"/>
    <x v="0"/>
    <s v="03.16.15"/>
    <x v="6"/>
    <x v="0"/>
    <x v="5"/>
    <s v="Direção Financeira"/>
    <s v="03.16.15"/>
    <s v="Direção Financeira"/>
    <s v="03.16.15"/>
    <x v="16"/>
    <x v="0"/>
    <x v="1"/>
    <x v="1"/>
    <x v="1"/>
    <x v="0"/>
    <x v="2"/>
    <x v="0"/>
    <x v="10"/>
    <s v="2022-11-24"/>
    <x v="3"/>
    <n v="2667"/>
    <x v="0"/>
    <m/>
    <x v="0"/>
    <m/>
    <x v="21"/>
    <n v="100474708"/>
    <x v="0"/>
    <x v="2"/>
    <s v="Direção Financeira"/>
    <s v="ORI"/>
    <x v="0"/>
    <m/>
    <x v="0"/>
    <x v="0"/>
    <x v="0"/>
    <x v="0"/>
    <x v="0"/>
    <x v="0"/>
    <x v="0"/>
    <x v="0"/>
    <x v="0"/>
    <x v="0"/>
    <x v="0"/>
    <s v="Direção Financeira"/>
    <x v="0"/>
    <x v="0"/>
    <x v="0"/>
    <x v="0"/>
    <x v="0"/>
    <x v="0"/>
    <x v="0"/>
    <s v="000000"/>
    <x v="0"/>
    <x v="0"/>
    <x v="2"/>
    <x v="0"/>
    <s v="Pagamento de salário referente a 11-2022"/>
  </r>
  <r>
    <x v="1"/>
    <n v="0"/>
    <n v="0"/>
    <n v="0"/>
    <n v="15128"/>
    <x v="5359"/>
    <x v="0"/>
    <x v="1"/>
    <x v="0"/>
    <s v="03.16.15"/>
    <x v="6"/>
    <x v="0"/>
    <x v="5"/>
    <s v="Direção Financeira"/>
    <s v="03.16.15"/>
    <s v="Direção Financeira"/>
    <s v="03.16.15"/>
    <x v="60"/>
    <x v="0"/>
    <x v="1"/>
    <x v="1"/>
    <x v="0"/>
    <x v="0"/>
    <x v="2"/>
    <x v="0"/>
    <x v="10"/>
    <s v="2022-11-24"/>
    <x v="3"/>
    <n v="15128"/>
    <x v="0"/>
    <m/>
    <x v="0"/>
    <m/>
    <x v="22"/>
    <n v="100474693"/>
    <x v="0"/>
    <x v="0"/>
    <s v="Direção Financeira"/>
    <s v="ORI"/>
    <x v="0"/>
    <m/>
    <x v="0"/>
    <x v="0"/>
    <x v="0"/>
    <x v="0"/>
    <x v="0"/>
    <x v="0"/>
    <x v="0"/>
    <x v="0"/>
    <x v="0"/>
    <x v="0"/>
    <x v="0"/>
    <s v="Direção Financeira"/>
    <x v="0"/>
    <x v="0"/>
    <x v="0"/>
    <x v="0"/>
    <x v="0"/>
    <x v="0"/>
    <x v="0"/>
    <s v="000000"/>
    <x v="0"/>
    <x v="0"/>
    <x v="0"/>
    <x v="0"/>
    <s v="Pagamento de salário referente a 11-2022"/>
  </r>
  <r>
    <x v="1"/>
    <n v="0"/>
    <n v="0"/>
    <n v="0"/>
    <n v="51960"/>
    <x v="5359"/>
    <x v="0"/>
    <x v="1"/>
    <x v="0"/>
    <s v="03.16.15"/>
    <x v="6"/>
    <x v="0"/>
    <x v="5"/>
    <s v="Direção Financeira"/>
    <s v="03.16.15"/>
    <s v="Direção Financeira"/>
    <s v="03.16.15"/>
    <x v="61"/>
    <x v="0"/>
    <x v="1"/>
    <x v="1"/>
    <x v="0"/>
    <x v="0"/>
    <x v="2"/>
    <x v="0"/>
    <x v="10"/>
    <s v="2022-11-24"/>
    <x v="3"/>
    <n v="51960"/>
    <x v="0"/>
    <m/>
    <x v="0"/>
    <m/>
    <x v="22"/>
    <n v="100474693"/>
    <x v="0"/>
    <x v="0"/>
    <s v="Direção Financeira"/>
    <s v="ORI"/>
    <x v="0"/>
    <m/>
    <x v="0"/>
    <x v="0"/>
    <x v="0"/>
    <x v="0"/>
    <x v="0"/>
    <x v="0"/>
    <x v="0"/>
    <x v="0"/>
    <x v="0"/>
    <x v="0"/>
    <x v="0"/>
    <s v="Direção Financeira"/>
    <x v="0"/>
    <x v="0"/>
    <x v="0"/>
    <x v="0"/>
    <x v="0"/>
    <x v="0"/>
    <x v="0"/>
    <s v="000000"/>
    <x v="0"/>
    <x v="0"/>
    <x v="0"/>
    <x v="0"/>
    <s v="Pagamento de salário referente a 11-2022"/>
  </r>
  <r>
    <x v="1"/>
    <n v="0"/>
    <n v="0"/>
    <n v="0"/>
    <n v="13822"/>
    <x v="5359"/>
    <x v="0"/>
    <x v="1"/>
    <x v="0"/>
    <s v="03.16.15"/>
    <x v="6"/>
    <x v="0"/>
    <x v="5"/>
    <s v="Direção Financeira"/>
    <s v="03.16.15"/>
    <s v="Direção Financeira"/>
    <s v="03.16.15"/>
    <x v="62"/>
    <x v="0"/>
    <x v="1"/>
    <x v="1"/>
    <x v="0"/>
    <x v="0"/>
    <x v="2"/>
    <x v="0"/>
    <x v="10"/>
    <s v="2022-11-24"/>
    <x v="3"/>
    <n v="13822"/>
    <x v="0"/>
    <m/>
    <x v="0"/>
    <m/>
    <x v="22"/>
    <n v="100474693"/>
    <x v="0"/>
    <x v="0"/>
    <s v="Direção Financeira"/>
    <s v="ORI"/>
    <x v="0"/>
    <m/>
    <x v="0"/>
    <x v="0"/>
    <x v="0"/>
    <x v="0"/>
    <x v="0"/>
    <x v="0"/>
    <x v="0"/>
    <x v="0"/>
    <x v="0"/>
    <x v="0"/>
    <x v="0"/>
    <s v="Direção Financeira"/>
    <x v="0"/>
    <x v="0"/>
    <x v="0"/>
    <x v="0"/>
    <x v="0"/>
    <x v="0"/>
    <x v="0"/>
    <s v="000000"/>
    <x v="0"/>
    <x v="0"/>
    <x v="0"/>
    <x v="0"/>
    <s v="Pagamento de salário referente a 11-2022"/>
  </r>
  <r>
    <x v="1"/>
    <n v="0"/>
    <n v="0"/>
    <n v="0"/>
    <n v="1351"/>
    <x v="5359"/>
    <x v="0"/>
    <x v="1"/>
    <x v="0"/>
    <s v="03.16.15"/>
    <x v="6"/>
    <x v="0"/>
    <x v="5"/>
    <s v="Direção Financeira"/>
    <s v="03.16.15"/>
    <s v="Direção Financeira"/>
    <s v="03.16.15"/>
    <x v="14"/>
    <x v="0"/>
    <x v="1"/>
    <x v="1"/>
    <x v="0"/>
    <x v="0"/>
    <x v="2"/>
    <x v="0"/>
    <x v="10"/>
    <s v="2022-11-24"/>
    <x v="3"/>
    <n v="1351"/>
    <x v="0"/>
    <m/>
    <x v="0"/>
    <m/>
    <x v="22"/>
    <n v="100474693"/>
    <x v="0"/>
    <x v="0"/>
    <s v="Direção Financeira"/>
    <s v="ORI"/>
    <x v="0"/>
    <m/>
    <x v="0"/>
    <x v="0"/>
    <x v="0"/>
    <x v="0"/>
    <x v="0"/>
    <x v="0"/>
    <x v="0"/>
    <x v="0"/>
    <x v="0"/>
    <x v="0"/>
    <x v="0"/>
    <s v="Direção Financeira"/>
    <x v="0"/>
    <x v="0"/>
    <x v="0"/>
    <x v="0"/>
    <x v="0"/>
    <x v="0"/>
    <x v="0"/>
    <s v="000000"/>
    <x v="0"/>
    <x v="0"/>
    <x v="0"/>
    <x v="0"/>
    <s v="Pagamento de salário referente a 11-2022"/>
  </r>
  <r>
    <x v="1"/>
    <n v="0"/>
    <n v="0"/>
    <n v="0"/>
    <n v="482919"/>
    <x v="5359"/>
    <x v="0"/>
    <x v="1"/>
    <x v="0"/>
    <s v="03.16.15"/>
    <x v="6"/>
    <x v="0"/>
    <x v="5"/>
    <s v="Direção Financeira"/>
    <s v="03.16.15"/>
    <s v="Direção Financeira"/>
    <s v="03.16.15"/>
    <x v="15"/>
    <x v="0"/>
    <x v="1"/>
    <x v="1"/>
    <x v="1"/>
    <x v="0"/>
    <x v="2"/>
    <x v="0"/>
    <x v="10"/>
    <s v="2022-11-24"/>
    <x v="3"/>
    <n v="482919"/>
    <x v="0"/>
    <m/>
    <x v="0"/>
    <m/>
    <x v="22"/>
    <n v="100474693"/>
    <x v="0"/>
    <x v="0"/>
    <s v="Direção Financeira"/>
    <s v="ORI"/>
    <x v="0"/>
    <m/>
    <x v="0"/>
    <x v="0"/>
    <x v="0"/>
    <x v="0"/>
    <x v="0"/>
    <x v="0"/>
    <x v="0"/>
    <x v="0"/>
    <x v="0"/>
    <x v="0"/>
    <x v="0"/>
    <s v="Direção Financeira"/>
    <x v="0"/>
    <x v="0"/>
    <x v="0"/>
    <x v="0"/>
    <x v="0"/>
    <x v="0"/>
    <x v="0"/>
    <s v="000000"/>
    <x v="0"/>
    <x v="0"/>
    <x v="0"/>
    <x v="0"/>
    <s v="Pagamento de salário referente a 11-2022"/>
  </r>
  <r>
    <x v="1"/>
    <n v="0"/>
    <n v="0"/>
    <n v="0"/>
    <n v="237651"/>
    <x v="5359"/>
    <x v="0"/>
    <x v="1"/>
    <x v="0"/>
    <s v="03.16.15"/>
    <x v="6"/>
    <x v="0"/>
    <x v="5"/>
    <s v="Direção Financeira"/>
    <s v="03.16.15"/>
    <s v="Direção Financeira"/>
    <s v="03.16.15"/>
    <x v="16"/>
    <x v="0"/>
    <x v="1"/>
    <x v="1"/>
    <x v="1"/>
    <x v="0"/>
    <x v="2"/>
    <x v="0"/>
    <x v="10"/>
    <s v="2022-11-24"/>
    <x v="3"/>
    <n v="237651"/>
    <x v="0"/>
    <m/>
    <x v="0"/>
    <m/>
    <x v="22"/>
    <n v="100474693"/>
    <x v="0"/>
    <x v="0"/>
    <s v="Direção Financeira"/>
    <s v="ORI"/>
    <x v="0"/>
    <m/>
    <x v="0"/>
    <x v="0"/>
    <x v="0"/>
    <x v="0"/>
    <x v="0"/>
    <x v="0"/>
    <x v="0"/>
    <x v="0"/>
    <x v="0"/>
    <x v="0"/>
    <x v="0"/>
    <s v="Direção Financeira"/>
    <x v="0"/>
    <x v="0"/>
    <x v="0"/>
    <x v="0"/>
    <x v="0"/>
    <x v="0"/>
    <x v="0"/>
    <s v="000000"/>
    <x v="0"/>
    <x v="0"/>
    <x v="0"/>
    <x v="0"/>
    <s v="Pagamento de salário referente a 11-2022"/>
  </r>
  <r>
    <x v="0"/>
    <n v="0"/>
    <n v="0"/>
    <n v="0"/>
    <n v="448880"/>
    <x v="5360"/>
    <x v="0"/>
    <x v="1"/>
    <x v="0"/>
    <s v="01.28.01.08"/>
    <x v="30"/>
    <x v="5"/>
    <x v="6"/>
    <s v="Habitação Social"/>
    <s v="01.28.01"/>
    <s v="Habitação Social"/>
    <s v="01.28.01"/>
    <x v="1"/>
    <x v="0"/>
    <x v="1"/>
    <x v="1"/>
    <x v="0"/>
    <x v="1"/>
    <x v="1"/>
    <x v="0"/>
    <x v="11"/>
    <s v="2022-12-16"/>
    <x v="3"/>
    <n v="448880"/>
    <x v="0"/>
    <m/>
    <x v="0"/>
    <m/>
    <x v="41"/>
    <n v="100456164"/>
    <x v="0"/>
    <x v="0"/>
    <s v="Habitações Sociais"/>
    <s v="ORI"/>
    <x v="0"/>
    <s v="HS"/>
    <x v="0"/>
    <x v="0"/>
    <x v="0"/>
    <x v="0"/>
    <x v="0"/>
    <x v="0"/>
    <x v="0"/>
    <x v="1"/>
    <x v="0"/>
    <x v="0"/>
    <x v="0"/>
    <s v="Habitações Sociais"/>
    <x v="0"/>
    <x v="0"/>
    <x v="0"/>
    <x v="0"/>
    <x v="1"/>
    <x v="0"/>
    <x v="0"/>
    <s v="000000"/>
    <x v="0"/>
    <x v="0"/>
    <x v="0"/>
    <x v="0"/>
    <s v="Pagamento á Industria Carvalho Lda, referente a aquisições de materiais de construção para a reabilitação das habitações das famílias do município, conforme anexo."/>
  </r>
  <r>
    <x v="1"/>
    <n v="0"/>
    <n v="0"/>
    <n v="0"/>
    <n v="17450"/>
    <x v="5361"/>
    <x v="0"/>
    <x v="1"/>
    <x v="0"/>
    <s v="01.27.04.10"/>
    <x v="4"/>
    <x v="2"/>
    <x v="2"/>
    <s v="Infra-Estruturas e Transportes"/>
    <s v="01.27.04"/>
    <s v="Infra-Estruturas e Transportes"/>
    <s v="01.27.04"/>
    <x v="4"/>
    <x v="0"/>
    <x v="3"/>
    <x v="2"/>
    <x v="0"/>
    <x v="1"/>
    <x v="2"/>
    <x v="0"/>
    <x v="10"/>
    <s v="2022-11-29"/>
    <x v="3"/>
    <n v="17450"/>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pelo fornecimento de 100 Lts de Combustível destinado ao a Maquina Retroescavadora CAT 424D, conforme proposta em anexo   "/>
  </r>
  <r>
    <x v="1"/>
    <n v="0"/>
    <n v="0"/>
    <n v="0"/>
    <n v="81761"/>
    <x v="5362"/>
    <x v="0"/>
    <x v="1"/>
    <x v="0"/>
    <s v="03.16.15"/>
    <x v="6"/>
    <x v="0"/>
    <x v="5"/>
    <s v="Direção Financeira"/>
    <s v="03.16.15"/>
    <s v="Direção Financeira"/>
    <s v="03.16.15"/>
    <x v="7"/>
    <x v="0"/>
    <x v="1"/>
    <x v="1"/>
    <x v="0"/>
    <x v="0"/>
    <x v="2"/>
    <x v="0"/>
    <x v="10"/>
    <s v="2022-11-29"/>
    <x v="3"/>
    <n v="81761"/>
    <x v="0"/>
    <m/>
    <x v="0"/>
    <m/>
    <x v="5"/>
    <n v="100476920"/>
    <x v="0"/>
    <x v="0"/>
    <s v="Direção Financeira"/>
    <s v="ORI"/>
    <x v="0"/>
    <m/>
    <x v="0"/>
    <x v="0"/>
    <x v="0"/>
    <x v="0"/>
    <x v="0"/>
    <x v="0"/>
    <x v="0"/>
    <x v="0"/>
    <x v="0"/>
    <x v="0"/>
    <x v="0"/>
    <s v="Direção Financeira"/>
    <x v="0"/>
    <x v="0"/>
    <x v="0"/>
    <x v="0"/>
    <x v="0"/>
    <x v="0"/>
    <x v="0"/>
    <s v="000000"/>
    <x v="0"/>
    <x v="0"/>
    <x v="0"/>
    <x v="0"/>
    <s v="Pagamento a favor de Felisberto Carvalho, pelo fornecimento de 468,54 Lts de Combustível destinada Viaturas Ligeiras, conforme proposta em anexo   "/>
  </r>
  <r>
    <x v="0"/>
    <n v="0"/>
    <n v="0"/>
    <n v="0"/>
    <n v="31410"/>
    <x v="5363"/>
    <x v="0"/>
    <x v="1"/>
    <x v="0"/>
    <s v="01.27.02.15"/>
    <x v="2"/>
    <x v="2"/>
    <x v="2"/>
    <s v="Saneamento básico"/>
    <s v="01.27.02"/>
    <s v="Saneamento básico"/>
    <s v="01.27.02"/>
    <x v="2"/>
    <x v="0"/>
    <x v="1"/>
    <x v="1"/>
    <x v="0"/>
    <x v="1"/>
    <x v="1"/>
    <x v="0"/>
    <x v="10"/>
    <s v="2022-11-29"/>
    <x v="3"/>
    <n v="3141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o fornecimento de 180 Lts de Combustível destinado ao Camião Compactador DAF, conforme proposta em anexo   "/>
  </r>
  <r>
    <x v="1"/>
    <n v="0"/>
    <n v="0"/>
    <n v="0"/>
    <n v="72328"/>
    <x v="5364"/>
    <x v="0"/>
    <x v="1"/>
    <x v="0"/>
    <s v="01.25.01.10"/>
    <x v="25"/>
    <x v="4"/>
    <x v="4"/>
    <s v="Educação"/>
    <s v="01.25.01"/>
    <s v="Educação"/>
    <s v="01.25.01"/>
    <x v="4"/>
    <x v="0"/>
    <x v="3"/>
    <x v="2"/>
    <x v="0"/>
    <x v="1"/>
    <x v="2"/>
    <x v="0"/>
    <x v="10"/>
    <s v="2022-11-29"/>
    <x v="3"/>
    <n v="72328"/>
    <x v="0"/>
    <m/>
    <x v="0"/>
    <m/>
    <x v="5"/>
    <n v="100476920"/>
    <x v="0"/>
    <x v="0"/>
    <s v="Transporte escolar"/>
    <s v="ORI"/>
    <x v="0"/>
    <m/>
    <x v="0"/>
    <x v="0"/>
    <x v="0"/>
    <x v="0"/>
    <x v="0"/>
    <x v="0"/>
    <x v="0"/>
    <x v="1"/>
    <x v="0"/>
    <x v="0"/>
    <x v="0"/>
    <s v="Transporte escolar"/>
    <x v="0"/>
    <x v="0"/>
    <x v="0"/>
    <x v="0"/>
    <x v="1"/>
    <x v="0"/>
    <x v="0"/>
    <s v="000000"/>
    <x v="0"/>
    <x v="0"/>
    <x v="0"/>
    <x v="0"/>
    <s v="Pagamento a favor de Felisberto Carvalho, pelo fornecimento de 414,48 Lts de Combustível destinado aos Autocarros , conforme proposta em anexo   "/>
  </r>
  <r>
    <x v="0"/>
    <n v="0"/>
    <n v="0"/>
    <n v="0"/>
    <n v="36408"/>
    <x v="5365"/>
    <x v="0"/>
    <x v="1"/>
    <x v="0"/>
    <s v="01.23.04.14"/>
    <x v="1"/>
    <x v="1"/>
    <x v="1"/>
    <s v="Ambiente"/>
    <s v="01.23.04"/>
    <s v="Ambiente"/>
    <s v="01.23.04"/>
    <x v="1"/>
    <x v="0"/>
    <x v="1"/>
    <x v="1"/>
    <x v="0"/>
    <x v="1"/>
    <x v="1"/>
    <x v="0"/>
    <x v="11"/>
    <s v="2022-12-14"/>
    <x v="3"/>
    <n v="36408"/>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da diferença da folha do FAIMO, referente aos trabalhos de espaço verde realizado durante o mês de setembro 2022, conforme anexo. "/>
  </r>
  <r>
    <x v="0"/>
    <n v="0"/>
    <n v="0"/>
    <n v="0"/>
    <n v="117452"/>
    <x v="5366"/>
    <x v="0"/>
    <x v="1"/>
    <x v="0"/>
    <s v="01.23.04.14"/>
    <x v="1"/>
    <x v="1"/>
    <x v="1"/>
    <s v="Ambiente"/>
    <s v="01.23.04"/>
    <s v="Ambiente"/>
    <s v="01.23.04"/>
    <x v="1"/>
    <x v="0"/>
    <x v="1"/>
    <x v="1"/>
    <x v="0"/>
    <x v="1"/>
    <x v="1"/>
    <x v="0"/>
    <x v="11"/>
    <s v="2022-12-16"/>
    <x v="3"/>
    <n v="117452"/>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de FAIMO, referente a trabalhos realizados nos espaços verdes, de jardinagem durante o mês de dezembro 2022, conforme a folha em anexo.  "/>
  </r>
  <r>
    <x v="1"/>
    <n v="0"/>
    <n v="0"/>
    <n v="0"/>
    <n v="31251"/>
    <x v="5367"/>
    <x v="0"/>
    <x v="1"/>
    <x v="0"/>
    <s v="01.25.01.10"/>
    <x v="25"/>
    <x v="4"/>
    <x v="4"/>
    <s v="Educação"/>
    <s v="01.25.01"/>
    <s v="Educação"/>
    <s v="01.25.01"/>
    <x v="4"/>
    <x v="0"/>
    <x v="3"/>
    <x v="2"/>
    <x v="0"/>
    <x v="1"/>
    <x v="2"/>
    <x v="0"/>
    <x v="11"/>
    <s v="2022-12-22"/>
    <x v="3"/>
    <n v="31251"/>
    <x v="0"/>
    <m/>
    <x v="0"/>
    <m/>
    <x v="5"/>
    <n v="100476920"/>
    <x v="0"/>
    <x v="0"/>
    <s v="Transporte escolar"/>
    <s v="ORI"/>
    <x v="0"/>
    <m/>
    <x v="0"/>
    <x v="0"/>
    <x v="0"/>
    <x v="0"/>
    <x v="0"/>
    <x v="0"/>
    <x v="0"/>
    <x v="1"/>
    <x v="0"/>
    <x v="0"/>
    <x v="0"/>
    <s v="Transporte escolar"/>
    <x v="0"/>
    <x v="0"/>
    <x v="0"/>
    <x v="0"/>
    <x v="1"/>
    <x v="0"/>
    <x v="0"/>
    <s v="000000"/>
    <x v="0"/>
    <x v="0"/>
    <x v="0"/>
    <x v="0"/>
    <s v="Pagamento a favor de Felisberto Carvalho, pela aquisição de combustíveis destinadas aos serviço de transporte escolar, conforme anexo."/>
  </r>
  <r>
    <x v="1"/>
    <n v="0"/>
    <n v="0"/>
    <n v="0"/>
    <n v="37707"/>
    <x v="5368"/>
    <x v="0"/>
    <x v="1"/>
    <x v="0"/>
    <s v="03.16.15"/>
    <x v="6"/>
    <x v="0"/>
    <x v="5"/>
    <s v="Direção Financeira"/>
    <s v="03.16.15"/>
    <s v="Direção Financeira"/>
    <s v="03.16.15"/>
    <x v="7"/>
    <x v="0"/>
    <x v="1"/>
    <x v="1"/>
    <x v="0"/>
    <x v="0"/>
    <x v="2"/>
    <x v="0"/>
    <x v="11"/>
    <s v="2022-12-27"/>
    <x v="3"/>
    <n v="37707"/>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combustíveis destinadas aos Viaturas Ligeiras, conforme anexo."/>
  </r>
  <r>
    <x v="1"/>
    <n v="0"/>
    <n v="0"/>
    <n v="0"/>
    <n v="4995"/>
    <x v="5369"/>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30200"/>
    <x v="5370"/>
    <x v="0"/>
    <x v="1"/>
    <x v="0"/>
    <s v="03.16.15"/>
    <x v="6"/>
    <x v="0"/>
    <x v="5"/>
    <s v="Direção Financeira"/>
    <s v="03.16.15"/>
    <s v="Direção Financeira"/>
    <s v="03.16.15"/>
    <x v="7"/>
    <x v="0"/>
    <x v="1"/>
    <x v="1"/>
    <x v="0"/>
    <x v="0"/>
    <x v="2"/>
    <x v="0"/>
    <x v="10"/>
    <s v="2022-11-04"/>
    <x v="3"/>
    <n v="30200"/>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173.06 Lts de combustível destinado as viaturas ligeiras, conforme anexo.   "/>
  </r>
  <r>
    <x v="2"/>
    <n v="0"/>
    <n v="0"/>
    <n v="0"/>
    <n v="622588"/>
    <x v="5371"/>
    <x v="0"/>
    <x v="1"/>
    <x v="0"/>
    <s v="80.02.10.01"/>
    <x v="9"/>
    <x v="3"/>
    <x v="3"/>
    <s v="Outros"/>
    <s v="80.02.10"/>
    <s v="Outros"/>
    <s v="80.02.10"/>
    <x v="10"/>
    <x v="0"/>
    <x v="6"/>
    <x v="6"/>
    <x v="1"/>
    <x v="2"/>
    <x v="2"/>
    <x v="0"/>
    <x v="10"/>
    <s v="2022-11-07"/>
    <x v="3"/>
    <n v="622588"/>
    <x v="0"/>
    <m/>
    <x v="0"/>
    <m/>
    <x v="9"/>
    <n v="100392190"/>
    <x v="0"/>
    <x v="0"/>
    <s v="Retençoes Previdencia Social"/>
    <s v="ORI"/>
    <x v="0"/>
    <s v="RPS"/>
    <x v="0"/>
    <x v="0"/>
    <x v="0"/>
    <x v="0"/>
    <x v="0"/>
    <x v="0"/>
    <x v="0"/>
    <x v="0"/>
    <x v="0"/>
    <x v="0"/>
    <x v="0"/>
    <s v="Retençoes Previdencia Social"/>
    <x v="0"/>
    <x v="0"/>
    <x v="0"/>
    <x v="0"/>
    <x v="2"/>
    <x v="0"/>
    <x v="0"/>
    <s v="000000"/>
    <x v="0"/>
    <x v="1"/>
    <x v="0"/>
    <x v="0"/>
    <s v=" Transferência do 8% dos descontos de Previdência social efetuada nos salário dos funcionários em regime novo e antigo, a favor da INPS referente a mês de Dezembro de 2021, conforme justificativo em anexo.  "/>
  </r>
  <r>
    <x v="1"/>
    <n v="0"/>
    <n v="0"/>
    <n v="0"/>
    <n v="714584"/>
    <x v="5372"/>
    <x v="0"/>
    <x v="1"/>
    <x v="0"/>
    <s v="03.16.15"/>
    <x v="6"/>
    <x v="0"/>
    <x v="5"/>
    <s v="Direção Financeira"/>
    <s v="03.16.15"/>
    <s v="Direção Financeira"/>
    <s v="03.16.15"/>
    <x v="87"/>
    <x v="0"/>
    <x v="1"/>
    <x v="1"/>
    <x v="0"/>
    <x v="0"/>
    <x v="2"/>
    <x v="0"/>
    <x v="10"/>
    <s v="2022-11-07"/>
    <x v="3"/>
    <n v="714584"/>
    <x v="0"/>
    <m/>
    <x v="0"/>
    <m/>
    <x v="9"/>
    <n v="100392190"/>
    <x v="0"/>
    <x v="0"/>
    <s v="Direção Financeira"/>
    <s v="ORI"/>
    <x v="0"/>
    <m/>
    <x v="0"/>
    <x v="0"/>
    <x v="0"/>
    <x v="0"/>
    <x v="0"/>
    <x v="0"/>
    <x v="0"/>
    <x v="0"/>
    <x v="0"/>
    <x v="0"/>
    <x v="0"/>
    <s v="Direção Financeira"/>
    <x v="0"/>
    <x v="0"/>
    <x v="0"/>
    <x v="0"/>
    <x v="0"/>
    <x v="0"/>
    <x v="0"/>
    <s v="000000"/>
    <x v="0"/>
    <x v="0"/>
    <x v="0"/>
    <x v="0"/>
    <s v=" Comparticipação da CMSM com 15% dos descontos de previdência social efetuada nos salários dos funcionários em regime novo a favor da INPS referente a Dezembro de 2021 conforme documentos anexos.     "/>
  </r>
  <r>
    <x v="1"/>
    <n v="0"/>
    <n v="0"/>
    <n v="0"/>
    <n v="3219"/>
    <x v="5373"/>
    <x v="0"/>
    <x v="1"/>
    <x v="0"/>
    <s v="03.16.15"/>
    <x v="6"/>
    <x v="0"/>
    <x v="5"/>
    <s v="Direção Financeira"/>
    <s v="03.16.15"/>
    <s v="Direção Financeira"/>
    <s v="03.16.15"/>
    <x v="20"/>
    <x v="0"/>
    <x v="1"/>
    <x v="5"/>
    <x v="0"/>
    <x v="0"/>
    <x v="2"/>
    <x v="0"/>
    <x v="10"/>
    <s v="2022-11-23"/>
    <x v="3"/>
    <n v="3219"/>
    <x v="0"/>
    <m/>
    <x v="0"/>
    <m/>
    <x v="3"/>
    <n v="100474696"/>
    <x v="0"/>
    <x v="1"/>
    <s v="Direção Financeira"/>
    <s v="ORI"/>
    <x v="0"/>
    <m/>
    <x v="0"/>
    <x v="0"/>
    <x v="0"/>
    <x v="0"/>
    <x v="0"/>
    <x v="0"/>
    <x v="0"/>
    <x v="0"/>
    <x v="0"/>
    <x v="0"/>
    <x v="0"/>
    <s v="Direção Financeira"/>
    <x v="0"/>
    <x v="0"/>
    <x v="0"/>
    <x v="0"/>
    <x v="0"/>
    <x v="0"/>
    <x v="0"/>
    <s v="000000"/>
    <x v="0"/>
    <x v="0"/>
    <x v="1"/>
    <x v="0"/>
    <s v="Pagamento a favor do Sr. Gerson Maria dos Santos, pela prestação de serviço de coordenação da Associação dos pescadores de São Miguel, referente á 12 dias de trabalho do mês de outubro e mês de novembro 2022, conforme contrato em anexo.   "/>
  </r>
  <r>
    <x v="1"/>
    <n v="0"/>
    <n v="0"/>
    <n v="0"/>
    <n v="4050"/>
    <x v="5374"/>
    <x v="0"/>
    <x v="1"/>
    <x v="0"/>
    <s v="03.16.15"/>
    <x v="6"/>
    <x v="0"/>
    <x v="5"/>
    <s v="Direção Financeira"/>
    <s v="03.16.15"/>
    <s v="Direção Financeira"/>
    <s v="03.16.15"/>
    <x v="67"/>
    <x v="0"/>
    <x v="1"/>
    <x v="1"/>
    <x v="0"/>
    <x v="0"/>
    <x v="2"/>
    <x v="0"/>
    <x v="10"/>
    <s v="2022-11-16"/>
    <x v="3"/>
    <n v="4050"/>
    <x v="0"/>
    <m/>
    <x v="0"/>
    <m/>
    <x v="457"/>
    <n v="100479391"/>
    <x v="0"/>
    <x v="0"/>
    <s v="Direção Financeira"/>
    <s v="ORI"/>
    <x v="0"/>
    <m/>
    <x v="0"/>
    <x v="0"/>
    <x v="0"/>
    <x v="0"/>
    <x v="0"/>
    <x v="0"/>
    <x v="0"/>
    <x v="0"/>
    <x v="0"/>
    <x v="0"/>
    <x v="0"/>
    <s v="Direção Financeira"/>
    <x v="0"/>
    <x v="0"/>
    <x v="0"/>
    <x v="0"/>
    <x v="0"/>
    <x v="0"/>
    <x v="0"/>
    <s v="000000"/>
    <x v="0"/>
    <x v="0"/>
    <x v="0"/>
    <x v="0"/>
    <s v="Pagamento a favor da Berdiana Livraria e Papelaria, para aquisição de matérias de escritório, conforme proposta e fatura em anexo."/>
  </r>
  <r>
    <x v="1"/>
    <n v="0"/>
    <n v="0"/>
    <n v="0"/>
    <n v="4343"/>
    <x v="5375"/>
    <x v="0"/>
    <x v="1"/>
    <x v="0"/>
    <s v="03.16.15"/>
    <x v="6"/>
    <x v="0"/>
    <x v="5"/>
    <s v="Direção Financeira"/>
    <s v="03.16.15"/>
    <s v="Direção Financeira"/>
    <s v="03.16.15"/>
    <x v="20"/>
    <x v="0"/>
    <x v="1"/>
    <x v="5"/>
    <x v="0"/>
    <x v="0"/>
    <x v="2"/>
    <x v="0"/>
    <x v="10"/>
    <s v="2022-11-16"/>
    <x v="3"/>
    <n v="4343"/>
    <x v="0"/>
    <m/>
    <x v="0"/>
    <m/>
    <x v="3"/>
    <n v="100474696"/>
    <x v="0"/>
    <x v="1"/>
    <s v="Direção Financeira"/>
    <s v="ORI"/>
    <x v="0"/>
    <m/>
    <x v="0"/>
    <x v="0"/>
    <x v="0"/>
    <x v="0"/>
    <x v="0"/>
    <x v="0"/>
    <x v="0"/>
    <x v="0"/>
    <x v="0"/>
    <x v="0"/>
    <x v="0"/>
    <s v="Direção Financeira"/>
    <x v="0"/>
    <x v="0"/>
    <x v="0"/>
    <x v="0"/>
    <x v="0"/>
    <x v="0"/>
    <x v="0"/>
    <s v="000000"/>
    <x v="0"/>
    <x v="0"/>
    <x v="1"/>
    <x v="0"/>
    <s v="Pagamento a favor da Srª. Nilce de Jesus Furtado da Costa, pelo serviço prestado a Câmara no Gabinete da tesouraria, referente ao mês de novembro 2022, conforme contrato em anexo. "/>
  </r>
  <r>
    <x v="1"/>
    <n v="0"/>
    <n v="0"/>
    <n v="0"/>
    <n v="652"/>
    <x v="5375"/>
    <x v="0"/>
    <x v="1"/>
    <x v="0"/>
    <s v="03.16.15"/>
    <x v="6"/>
    <x v="0"/>
    <x v="5"/>
    <s v="Direção Financeira"/>
    <s v="03.16.15"/>
    <s v="Direção Financeira"/>
    <s v="03.16.15"/>
    <x v="62"/>
    <x v="0"/>
    <x v="1"/>
    <x v="1"/>
    <x v="0"/>
    <x v="0"/>
    <x v="2"/>
    <x v="0"/>
    <x v="10"/>
    <s v="2022-11-16"/>
    <x v="3"/>
    <n v="652"/>
    <x v="0"/>
    <m/>
    <x v="0"/>
    <m/>
    <x v="3"/>
    <n v="100474696"/>
    <x v="0"/>
    <x v="1"/>
    <s v="Direção Financeira"/>
    <s v="ORI"/>
    <x v="0"/>
    <m/>
    <x v="0"/>
    <x v="0"/>
    <x v="0"/>
    <x v="0"/>
    <x v="0"/>
    <x v="0"/>
    <x v="0"/>
    <x v="0"/>
    <x v="0"/>
    <x v="0"/>
    <x v="0"/>
    <s v="Direção Financeira"/>
    <x v="0"/>
    <x v="0"/>
    <x v="0"/>
    <x v="0"/>
    <x v="0"/>
    <x v="0"/>
    <x v="0"/>
    <s v="000000"/>
    <x v="0"/>
    <x v="0"/>
    <x v="1"/>
    <x v="0"/>
    <s v="Pagamento a favor da Srª. Nilce de Jesus Furtado da Costa, pelo serviço prestado a Câmara no Gabinete da tesouraria, referente ao mês de novembro 2022, conforme contrato em anexo. "/>
  </r>
  <r>
    <x v="1"/>
    <n v="0"/>
    <n v="0"/>
    <n v="0"/>
    <n v="2129"/>
    <x v="5375"/>
    <x v="0"/>
    <x v="1"/>
    <x v="0"/>
    <s v="03.16.15"/>
    <x v="6"/>
    <x v="0"/>
    <x v="5"/>
    <s v="Direção Financeira"/>
    <s v="03.16.15"/>
    <s v="Direção Financeira"/>
    <s v="03.16.15"/>
    <x v="20"/>
    <x v="0"/>
    <x v="1"/>
    <x v="5"/>
    <x v="0"/>
    <x v="0"/>
    <x v="2"/>
    <x v="0"/>
    <x v="10"/>
    <s v="2022-11-16"/>
    <x v="3"/>
    <n v="2129"/>
    <x v="0"/>
    <m/>
    <x v="0"/>
    <m/>
    <x v="37"/>
    <n v="100479277"/>
    <x v="0"/>
    <x v="3"/>
    <s v="Direção Financeira"/>
    <s v="ORI"/>
    <x v="0"/>
    <m/>
    <x v="0"/>
    <x v="0"/>
    <x v="0"/>
    <x v="0"/>
    <x v="0"/>
    <x v="0"/>
    <x v="0"/>
    <x v="0"/>
    <x v="0"/>
    <x v="0"/>
    <x v="0"/>
    <s v="Direção Financeira"/>
    <x v="0"/>
    <x v="0"/>
    <x v="0"/>
    <x v="0"/>
    <x v="0"/>
    <x v="0"/>
    <x v="0"/>
    <s v="000000"/>
    <x v="0"/>
    <x v="0"/>
    <x v="3"/>
    <x v="0"/>
    <s v="Pagamento a favor da Srª. Nilce de Jesus Furtado da Costa, pelo serviço prestado a Câmara no Gabinete da tesouraria, referente ao mês de novembro 2022, conforme contrato em anexo. "/>
  </r>
  <r>
    <x v="1"/>
    <n v="0"/>
    <n v="0"/>
    <n v="0"/>
    <n v="320"/>
    <x v="5375"/>
    <x v="0"/>
    <x v="1"/>
    <x v="0"/>
    <s v="03.16.15"/>
    <x v="6"/>
    <x v="0"/>
    <x v="5"/>
    <s v="Direção Financeira"/>
    <s v="03.16.15"/>
    <s v="Direção Financeira"/>
    <s v="03.16.15"/>
    <x v="62"/>
    <x v="0"/>
    <x v="1"/>
    <x v="1"/>
    <x v="0"/>
    <x v="0"/>
    <x v="2"/>
    <x v="0"/>
    <x v="10"/>
    <s v="2022-11-16"/>
    <x v="3"/>
    <n v="320"/>
    <x v="0"/>
    <m/>
    <x v="0"/>
    <m/>
    <x v="37"/>
    <n v="100479277"/>
    <x v="0"/>
    <x v="3"/>
    <s v="Direção Financeira"/>
    <s v="ORI"/>
    <x v="0"/>
    <m/>
    <x v="0"/>
    <x v="0"/>
    <x v="0"/>
    <x v="0"/>
    <x v="0"/>
    <x v="0"/>
    <x v="0"/>
    <x v="0"/>
    <x v="0"/>
    <x v="0"/>
    <x v="0"/>
    <s v="Direção Financeira"/>
    <x v="0"/>
    <x v="0"/>
    <x v="0"/>
    <x v="0"/>
    <x v="0"/>
    <x v="0"/>
    <x v="0"/>
    <s v="000000"/>
    <x v="0"/>
    <x v="0"/>
    <x v="3"/>
    <x v="0"/>
    <s v="Pagamento a favor da Srª. Nilce de Jesus Furtado da Costa, pelo serviço prestado a Câmara no Gabinete da tesouraria, referente ao mês de novembro 2022, conforme contrato em anexo. "/>
  </r>
  <r>
    <x v="1"/>
    <n v="0"/>
    <n v="0"/>
    <n v="0"/>
    <n v="26831"/>
    <x v="5375"/>
    <x v="0"/>
    <x v="1"/>
    <x v="0"/>
    <s v="03.16.15"/>
    <x v="6"/>
    <x v="0"/>
    <x v="5"/>
    <s v="Direção Financeira"/>
    <s v="03.16.15"/>
    <s v="Direção Financeira"/>
    <s v="03.16.15"/>
    <x v="20"/>
    <x v="0"/>
    <x v="1"/>
    <x v="5"/>
    <x v="0"/>
    <x v="0"/>
    <x v="2"/>
    <x v="0"/>
    <x v="10"/>
    <s v="2022-11-16"/>
    <x v="3"/>
    <n v="26831"/>
    <x v="0"/>
    <m/>
    <x v="0"/>
    <m/>
    <x v="262"/>
    <n v="100479156"/>
    <x v="0"/>
    <x v="0"/>
    <s v="Direção Financeira"/>
    <s v="ORI"/>
    <x v="0"/>
    <m/>
    <x v="0"/>
    <x v="0"/>
    <x v="0"/>
    <x v="0"/>
    <x v="0"/>
    <x v="0"/>
    <x v="0"/>
    <x v="0"/>
    <x v="0"/>
    <x v="0"/>
    <x v="0"/>
    <s v="Direção Financeira"/>
    <x v="0"/>
    <x v="0"/>
    <x v="0"/>
    <x v="0"/>
    <x v="0"/>
    <x v="0"/>
    <x v="0"/>
    <s v="000000"/>
    <x v="0"/>
    <x v="0"/>
    <x v="0"/>
    <x v="0"/>
    <s v="Pagamento a favor da Srª. Nilce de Jesus Furtado da Costa, pelo serviço prestado a Câmara no Gabinete da tesouraria, referente ao mês de novembro 2022, conforme contrato em anexo. "/>
  </r>
  <r>
    <x v="1"/>
    <n v="0"/>
    <n v="0"/>
    <n v="0"/>
    <n v="4023"/>
    <x v="5375"/>
    <x v="0"/>
    <x v="1"/>
    <x v="0"/>
    <s v="03.16.15"/>
    <x v="6"/>
    <x v="0"/>
    <x v="5"/>
    <s v="Direção Financeira"/>
    <s v="03.16.15"/>
    <s v="Direção Financeira"/>
    <s v="03.16.15"/>
    <x v="62"/>
    <x v="0"/>
    <x v="1"/>
    <x v="1"/>
    <x v="0"/>
    <x v="0"/>
    <x v="2"/>
    <x v="0"/>
    <x v="10"/>
    <s v="2022-11-16"/>
    <x v="3"/>
    <n v="4023"/>
    <x v="0"/>
    <m/>
    <x v="0"/>
    <m/>
    <x v="262"/>
    <n v="100479156"/>
    <x v="0"/>
    <x v="0"/>
    <s v="Direção Financeira"/>
    <s v="ORI"/>
    <x v="0"/>
    <m/>
    <x v="0"/>
    <x v="0"/>
    <x v="0"/>
    <x v="0"/>
    <x v="0"/>
    <x v="0"/>
    <x v="0"/>
    <x v="0"/>
    <x v="0"/>
    <x v="0"/>
    <x v="0"/>
    <s v="Direção Financeira"/>
    <x v="0"/>
    <x v="0"/>
    <x v="0"/>
    <x v="0"/>
    <x v="0"/>
    <x v="0"/>
    <x v="0"/>
    <s v="000000"/>
    <x v="0"/>
    <x v="0"/>
    <x v="0"/>
    <x v="0"/>
    <s v="Pagamento a favor da Srª. Nilce de Jesus Furtado da Costa, pelo serviço prestado a Câmara no Gabinete da tesouraria, referente ao mês de novembro 2022, conforme contrato em anexo. "/>
  </r>
  <r>
    <x v="1"/>
    <n v="0"/>
    <n v="0"/>
    <n v="0"/>
    <n v="3000"/>
    <x v="5376"/>
    <x v="0"/>
    <x v="1"/>
    <x v="0"/>
    <s v="03.16.15"/>
    <x v="6"/>
    <x v="0"/>
    <x v="5"/>
    <s v="Direção Financeira"/>
    <s v="03.16.15"/>
    <s v="Direção Financeira"/>
    <s v="03.16.15"/>
    <x v="20"/>
    <x v="0"/>
    <x v="1"/>
    <x v="5"/>
    <x v="0"/>
    <x v="0"/>
    <x v="2"/>
    <x v="0"/>
    <x v="10"/>
    <s v="2022-11-16"/>
    <x v="3"/>
    <n v="3000"/>
    <x v="0"/>
    <m/>
    <x v="0"/>
    <m/>
    <x v="3"/>
    <n v="100474696"/>
    <x v="0"/>
    <x v="1"/>
    <s v="Direção Financeira"/>
    <s v="ORI"/>
    <x v="0"/>
    <m/>
    <x v="0"/>
    <x v="0"/>
    <x v="0"/>
    <x v="0"/>
    <x v="0"/>
    <x v="0"/>
    <x v="0"/>
    <x v="0"/>
    <x v="0"/>
    <x v="0"/>
    <x v="0"/>
    <s v="Direção Financeira"/>
    <x v="0"/>
    <x v="0"/>
    <x v="0"/>
    <x v="0"/>
    <x v="0"/>
    <x v="0"/>
    <x v="0"/>
    <s v="000000"/>
    <x v="0"/>
    <x v="0"/>
    <x v="1"/>
    <x v="0"/>
    <s v="Pagamento a favor da Srª. Anilsa de Jesus Varela Furtado, referente a prestação de serviços de apoio técnico nas instalações da escola do mar, referente ao mês de novembro 2022, conforme contrato anexo. "/>
  </r>
  <r>
    <x v="1"/>
    <n v="0"/>
    <n v="0"/>
    <n v="0"/>
    <n v="17000"/>
    <x v="5376"/>
    <x v="0"/>
    <x v="1"/>
    <x v="0"/>
    <s v="03.16.15"/>
    <x v="6"/>
    <x v="0"/>
    <x v="5"/>
    <s v="Direção Financeira"/>
    <s v="03.16.15"/>
    <s v="Direção Financeira"/>
    <s v="03.16.15"/>
    <x v="20"/>
    <x v="0"/>
    <x v="1"/>
    <x v="5"/>
    <x v="0"/>
    <x v="0"/>
    <x v="2"/>
    <x v="0"/>
    <x v="10"/>
    <s v="2022-11-16"/>
    <x v="3"/>
    <n v="17000"/>
    <x v="0"/>
    <m/>
    <x v="0"/>
    <m/>
    <x v="268"/>
    <n v="100479366"/>
    <x v="0"/>
    <x v="0"/>
    <s v="Direção Financeira"/>
    <s v="ORI"/>
    <x v="0"/>
    <m/>
    <x v="0"/>
    <x v="0"/>
    <x v="0"/>
    <x v="0"/>
    <x v="0"/>
    <x v="0"/>
    <x v="0"/>
    <x v="0"/>
    <x v="0"/>
    <x v="0"/>
    <x v="0"/>
    <s v="Direção Financeira"/>
    <x v="0"/>
    <x v="0"/>
    <x v="0"/>
    <x v="0"/>
    <x v="0"/>
    <x v="0"/>
    <x v="0"/>
    <s v="000000"/>
    <x v="0"/>
    <x v="0"/>
    <x v="0"/>
    <x v="0"/>
    <s v="Pagamento a favor da Srª. Anilsa de Jesus Varela Furtado, referente a prestação de serviços de apoio técnico nas instalações da escola do mar, referente ao mês de novembro 2022, conforme contrato anexo. "/>
  </r>
  <r>
    <x v="1"/>
    <n v="0"/>
    <n v="0"/>
    <n v="0"/>
    <n v="1265"/>
    <x v="5377"/>
    <x v="0"/>
    <x v="1"/>
    <x v="0"/>
    <s v="03.16.15"/>
    <x v="6"/>
    <x v="0"/>
    <x v="5"/>
    <s v="Direção Financeira"/>
    <s v="03.16.15"/>
    <s v="Direção Financeira"/>
    <s v="03.16.15"/>
    <x v="67"/>
    <x v="0"/>
    <x v="1"/>
    <x v="1"/>
    <x v="0"/>
    <x v="0"/>
    <x v="2"/>
    <x v="0"/>
    <x v="10"/>
    <s v="2022-11-17"/>
    <x v="3"/>
    <n v="1265"/>
    <x v="0"/>
    <m/>
    <x v="0"/>
    <m/>
    <x v="575"/>
    <n v="100388090"/>
    <x v="0"/>
    <x v="0"/>
    <s v="Direção Financeira"/>
    <s v="ORI"/>
    <x v="0"/>
    <m/>
    <x v="0"/>
    <x v="0"/>
    <x v="0"/>
    <x v="0"/>
    <x v="0"/>
    <x v="0"/>
    <x v="0"/>
    <x v="0"/>
    <x v="0"/>
    <x v="0"/>
    <x v="0"/>
    <s v="Direção Financeira"/>
    <x v="0"/>
    <x v="0"/>
    <x v="0"/>
    <x v="0"/>
    <x v="0"/>
    <x v="0"/>
    <x v="0"/>
    <s v="000000"/>
    <x v="0"/>
    <x v="0"/>
    <x v="0"/>
    <x v="0"/>
    <s v="Pagamento á Diocesana Center, para aquisição de uma resma de papel A4, para a emissão de selo de passe escolar, conforme fatura e proposta em anexo."/>
  </r>
  <r>
    <x v="1"/>
    <n v="0"/>
    <n v="0"/>
    <n v="0"/>
    <n v="18243"/>
    <x v="5373"/>
    <x v="0"/>
    <x v="1"/>
    <x v="0"/>
    <s v="03.16.15"/>
    <x v="6"/>
    <x v="0"/>
    <x v="5"/>
    <s v="Direção Financeira"/>
    <s v="03.16.15"/>
    <s v="Direção Financeira"/>
    <s v="03.16.15"/>
    <x v="20"/>
    <x v="0"/>
    <x v="1"/>
    <x v="5"/>
    <x v="0"/>
    <x v="0"/>
    <x v="2"/>
    <x v="0"/>
    <x v="10"/>
    <s v="2022-11-23"/>
    <x v="3"/>
    <n v="18243"/>
    <x v="0"/>
    <m/>
    <x v="0"/>
    <m/>
    <x v="321"/>
    <n v="100476222"/>
    <x v="0"/>
    <x v="0"/>
    <s v="Direção Financeira"/>
    <s v="ORI"/>
    <x v="0"/>
    <m/>
    <x v="0"/>
    <x v="0"/>
    <x v="0"/>
    <x v="0"/>
    <x v="0"/>
    <x v="0"/>
    <x v="0"/>
    <x v="0"/>
    <x v="0"/>
    <x v="0"/>
    <x v="0"/>
    <s v="Direção Financeira"/>
    <x v="0"/>
    <x v="0"/>
    <x v="0"/>
    <x v="0"/>
    <x v="0"/>
    <x v="0"/>
    <x v="0"/>
    <s v="000000"/>
    <x v="0"/>
    <x v="0"/>
    <x v="0"/>
    <x v="0"/>
    <s v="Pagamento a favor do Sr. Gerson Maria dos Santos, pela prestação de serviço de coordenação da Associação dos pescadores de São Miguel, referente á 12 dias de trabalho do mês de outubro e mês de novembro 2022, conforme contrato em anexo.   "/>
  </r>
  <r>
    <x v="0"/>
    <n v="0"/>
    <n v="0"/>
    <n v="0"/>
    <n v="20827"/>
    <x v="5378"/>
    <x v="0"/>
    <x v="1"/>
    <x v="0"/>
    <s v="01.28.01.08"/>
    <x v="30"/>
    <x v="5"/>
    <x v="6"/>
    <s v="Habitação Social"/>
    <s v="01.28.01"/>
    <s v="Habitação Social"/>
    <s v="01.28.01"/>
    <x v="1"/>
    <x v="0"/>
    <x v="1"/>
    <x v="1"/>
    <x v="0"/>
    <x v="1"/>
    <x v="1"/>
    <x v="0"/>
    <x v="11"/>
    <s v="2022-12-05"/>
    <x v="3"/>
    <n v="20827"/>
    <x v="0"/>
    <m/>
    <x v="0"/>
    <m/>
    <x v="3"/>
    <n v="100474696"/>
    <x v="0"/>
    <x v="1"/>
    <s v="Habitações Sociais"/>
    <s v="ORI"/>
    <x v="0"/>
    <s v="HS"/>
    <x v="0"/>
    <x v="0"/>
    <x v="0"/>
    <x v="0"/>
    <x v="0"/>
    <x v="0"/>
    <x v="0"/>
    <x v="1"/>
    <x v="0"/>
    <x v="0"/>
    <x v="0"/>
    <s v="Habitações Sociais"/>
    <x v="0"/>
    <x v="0"/>
    <x v="0"/>
    <x v="0"/>
    <x v="1"/>
    <x v="0"/>
    <x v="0"/>
    <s v="000000"/>
    <x v="0"/>
    <x v="0"/>
    <x v="1"/>
    <x v="0"/>
    <s v="Pagamento á João Tavares da Costa , referente a construção de portas e janelas, para moradia dos beneficiários na folha indicado, conforme proposta e fatura em anexo_x0009__x0009__x0009__x0009__x0009__x0009__x0009__x000d__x000a_"/>
  </r>
  <r>
    <x v="0"/>
    <n v="0"/>
    <n v="0"/>
    <n v="0"/>
    <n v="118023"/>
    <x v="5378"/>
    <x v="0"/>
    <x v="1"/>
    <x v="0"/>
    <s v="01.28.01.08"/>
    <x v="30"/>
    <x v="5"/>
    <x v="6"/>
    <s v="Habitação Social"/>
    <s v="01.28.01"/>
    <s v="Habitação Social"/>
    <s v="01.28.01"/>
    <x v="1"/>
    <x v="0"/>
    <x v="1"/>
    <x v="1"/>
    <x v="0"/>
    <x v="1"/>
    <x v="1"/>
    <x v="0"/>
    <x v="11"/>
    <s v="2022-12-05"/>
    <x v="3"/>
    <n v="118023"/>
    <x v="0"/>
    <m/>
    <x v="0"/>
    <m/>
    <x v="344"/>
    <n v="100475810"/>
    <x v="0"/>
    <x v="0"/>
    <s v="Habitações Sociais"/>
    <s v="ORI"/>
    <x v="0"/>
    <s v="HS"/>
    <x v="0"/>
    <x v="0"/>
    <x v="0"/>
    <x v="0"/>
    <x v="0"/>
    <x v="0"/>
    <x v="0"/>
    <x v="1"/>
    <x v="0"/>
    <x v="0"/>
    <x v="0"/>
    <s v="Habitações Sociais"/>
    <x v="0"/>
    <x v="0"/>
    <x v="0"/>
    <x v="0"/>
    <x v="1"/>
    <x v="0"/>
    <x v="0"/>
    <s v="000000"/>
    <x v="0"/>
    <x v="0"/>
    <x v="0"/>
    <x v="0"/>
    <s v="Pagamento á João Tavares da Costa , referente a construção de portas e janelas, para moradia dos beneficiários na folha indicado, conforme proposta e fatura em anexo_x0009__x0009__x0009__x0009__x0009__x0009__x0009__x000d__x000a_"/>
  </r>
  <r>
    <x v="1"/>
    <n v="0"/>
    <n v="0"/>
    <n v="0"/>
    <n v="5600"/>
    <x v="5379"/>
    <x v="0"/>
    <x v="1"/>
    <x v="0"/>
    <s v="03.16.15"/>
    <x v="6"/>
    <x v="0"/>
    <x v="5"/>
    <s v="Direção Financeira"/>
    <s v="03.16.15"/>
    <s v="Direção Financeira"/>
    <s v="03.16.15"/>
    <x v="62"/>
    <x v="0"/>
    <x v="1"/>
    <x v="1"/>
    <x v="0"/>
    <x v="0"/>
    <x v="2"/>
    <x v="0"/>
    <x v="11"/>
    <s v="2022-12-09"/>
    <x v="3"/>
    <n v="5600"/>
    <x v="0"/>
    <m/>
    <x v="0"/>
    <m/>
    <x v="138"/>
    <n v="100478020"/>
    <x v="0"/>
    <x v="0"/>
    <s v="Direção Financeira"/>
    <s v="ORI"/>
    <x v="0"/>
    <m/>
    <x v="0"/>
    <x v="0"/>
    <x v="0"/>
    <x v="0"/>
    <x v="0"/>
    <x v="0"/>
    <x v="0"/>
    <x v="0"/>
    <x v="0"/>
    <x v="0"/>
    <x v="0"/>
    <s v="Direção Financeira"/>
    <x v="0"/>
    <x v="0"/>
    <x v="0"/>
    <x v="0"/>
    <x v="0"/>
    <x v="0"/>
    <x v="0"/>
    <s v="000000"/>
    <x v="0"/>
    <x v="0"/>
    <x v="0"/>
    <x v="0"/>
    <s v=" Pagamento a favor do Sr. Guilhermino Ramos, referente ao serviço noturno prestação durante 2 dia assistência ao transporte no dia 13 de agosto de 2022, conforme anexo "/>
  </r>
  <r>
    <x v="0"/>
    <n v="0"/>
    <n v="0"/>
    <n v="0"/>
    <n v="150000"/>
    <x v="5380"/>
    <x v="0"/>
    <x v="1"/>
    <x v="0"/>
    <s v="01.28.01.08"/>
    <x v="30"/>
    <x v="5"/>
    <x v="6"/>
    <s v="Habitação Social"/>
    <s v="01.28.01"/>
    <s v="Habitação Social"/>
    <s v="01.28.01"/>
    <x v="1"/>
    <x v="0"/>
    <x v="1"/>
    <x v="1"/>
    <x v="0"/>
    <x v="1"/>
    <x v="1"/>
    <x v="0"/>
    <x v="11"/>
    <s v="2022-12-13"/>
    <x v="3"/>
    <n v="150000"/>
    <x v="0"/>
    <m/>
    <x v="0"/>
    <m/>
    <x v="217"/>
    <n v="100478706"/>
    <x v="0"/>
    <x v="0"/>
    <s v="Habitações Sociais"/>
    <s v="ORI"/>
    <x v="0"/>
    <s v="HS"/>
    <x v="0"/>
    <x v="0"/>
    <x v="0"/>
    <x v="0"/>
    <x v="0"/>
    <x v="0"/>
    <x v="0"/>
    <x v="1"/>
    <x v="0"/>
    <x v="0"/>
    <x v="0"/>
    <s v="Habitações Sociais"/>
    <x v="0"/>
    <x v="0"/>
    <x v="0"/>
    <x v="0"/>
    <x v="1"/>
    <x v="0"/>
    <x v="0"/>
    <s v="000000"/>
    <x v="0"/>
    <x v="0"/>
    <x v="0"/>
    <x v="0"/>
    <s v="Pagamento á Construção Fernandes Furtado, referente aos trabalhos de construção e reabilitação da habitação da Srª. Maria de Fátima e Avelina da Veiga, conforme anexo."/>
  </r>
  <r>
    <x v="1"/>
    <n v="0"/>
    <n v="0"/>
    <n v="0"/>
    <n v="12986"/>
    <x v="5381"/>
    <x v="0"/>
    <x v="1"/>
    <x v="0"/>
    <s v="03.16.15"/>
    <x v="6"/>
    <x v="0"/>
    <x v="5"/>
    <s v="Direção Financeira"/>
    <s v="03.16.15"/>
    <s v="Direção Financeira"/>
    <s v="03.16.15"/>
    <x v="67"/>
    <x v="0"/>
    <x v="1"/>
    <x v="1"/>
    <x v="0"/>
    <x v="0"/>
    <x v="2"/>
    <x v="0"/>
    <x v="11"/>
    <s v="2022-12-13"/>
    <x v="3"/>
    <n v="12986"/>
    <x v="0"/>
    <m/>
    <x v="0"/>
    <m/>
    <x v="7"/>
    <n v="100391565"/>
    <x v="0"/>
    <x v="0"/>
    <s v="Direção Financeira"/>
    <s v="ORI"/>
    <x v="0"/>
    <m/>
    <x v="0"/>
    <x v="0"/>
    <x v="0"/>
    <x v="0"/>
    <x v="0"/>
    <x v="0"/>
    <x v="0"/>
    <x v="0"/>
    <x v="0"/>
    <x v="0"/>
    <x v="0"/>
    <s v="Direção Financeira"/>
    <x v="0"/>
    <x v="0"/>
    <x v="0"/>
    <x v="0"/>
    <x v="0"/>
    <x v="0"/>
    <x v="0"/>
    <s v="000000"/>
    <x v="0"/>
    <x v="0"/>
    <x v="0"/>
    <x v="0"/>
    <s v="Pagamento a favor da Impressa Nacional, para a aquisição de 20 caderneta formato A5 com duas vias 100folhas cada bloco para os serviços de cobrança da CMSM, conforme proposta em anexo."/>
  </r>
  <r>
    <x v="1"/>
    <n v="0"/>
    <n v="0"/>
    <n v="0"/>
    <n v="81069"/>
    <x v="5382"/>
    <x v="0"/>
    <x v="1"/>
    <x v="0"/>
    <s v="03.16.15"/>
    <x v="6"/>
    <x v="0"/>
    <x v="5"/>
    <s v="Direção Financeira"/>
    <s v="03.16.15"/>
    <s v="Direção Financeira"/>
    <s v="03.16.15"/>
    <x v="7"/>
    <x v="0"/>
    <x v="1"/>
    <x v="1"/>
    <x v="0"/>
    <x v="0"/>
    <x v="2"/>
    <x v="0"/>
    <x v="11"/>
    <s v="2022-12-13"/>
    <x v="3"/>
    <n v="81069"/>
    <x v="0"/>
    <m/>
    <x v="0"/>
    <m/>
    <x v="5"/>
    <n v="100476920"/>
    <x v="0"/>
    <x v="0"/>
    <s v="Direção Financeira"/>
    <s v="ORI"/>
    <x v="0"/>
    <m/>
    <x v="0"/>
    <x v="0"/>
    <x v="0"/>
    <x v="0"/>
    <x v="0"/>
    <x v="0"/>
    <x v="0"/>
    <x v="0"/>
    <x v="0"/>
    <x v="0"/>
    <x v="0"/>
    <s v="Direção Financeira"/>
    <x v="0"/>
    <x v="0"/>
    <x v="0"/>
    <x v="0"/>
    <x v="0"/>
    <x v="0"/>
    <x v="0"/>
    <s v="000000"/>
    <x v="0"/>
    <x v="0"/>
    <x v="0"/>
    <x v="0"/>
    <s v="Pagamento a favor Felisberto Carvalho Auto, pelo a aquisição de combustíveis destinados as viaturas da Câmara, conforme proposta em anexo."/>
  </r>
  <r>
    <x v="1"/>
    <n v="0"/>
    <n v="0"/>
    <n v="0"/>
    <n v="3000"/>
    <x v="5383"/>
    <x v="0"/>
    <x v="1"/>
    <x v="0"/>
    <s v="01.25.05.09"/>
    <x v="15"/>
    <x v="4"/>
    <x v="4"/>
    <s v="Saúde"/>
    <s v="01.25.05"/>
    <s v="Saúde"/>
    <s v="01.25.05"/>
    <x v="5"/>
    <x v="0"/>
    <x v="4"/>
    <x v="3"/>
    <x v="0"/>
    <x v="1"/>
    <x v="2"/>
    <x v="0"/>
    <x v="11"/>
    <s v="2022-12-21"/>
    <x v="3"/>
    <n v="3000"/>
    <x v="0"/>
    <m/>
    <x v="0"/>
    <m/>
    <x v="580"/>
    <n v="100474894"/>
    <x v="0"/>
    <x v="0"/>
    <s v="Apoio a Consultas de Especialidade e Medicamentos"/>
    <s v="ORI"/>
    <x v="0"/>
    <s v="ACE"/>
    <x v="0"/>
    <x v="0"/>
    <x v="0"/>
    <x v="0"/>
    <x v="0"/>
    <x v="0"/>
    <x v="0"/>
    <x v="1"/>
    <x v="0"/>
    <x v="0"/>
    <x v="0"/>
    <s v="Apoio a Consultas de Especialidade e Medicamentos"/>
    <x v="0"/>
    <x v="0"/>
    <x v="0"/>
    <x v="0"/>
    <x v="1"/>
    <x v="0"/>
    <x v="0"/>
    <s v="000000"/>
    <x v="0"/>
    <x v="0"/>
    <x v="0"/>
    <x v="0"/>
    <s v="Apoio a favor do Sr. Francisco Garcia, para consulta de especialidade, conforme anexo."/>
  </r>
  <r>
    <x v="1"/>
    <n v="0"/>
    <n v="0"/>
    <n v="0"/>
    <n v="1350"/>
    <x v="5384"/>
    <x v="0"/>
    <x v="0"/>
    <x v="0"/>
    <s v="80.02.01"/>
    <x v="3"/>
    <x v="3"/>
    <x v="3"/>
    <s v="Retenções Iur"/>
    <s v="80.02.01"/>
    <s v="Retenções Iur"/>
    <s v="80.02.01"/>
    <x v="3"/>
    <x v="0"/>
    <x v="2"/>
    <x v="1"/>
    <x v="1"/>
    <x v="2"/>
    <x v="0"/>
    <x v="0"/>
    <x v="11"/>
    <s v="2022-12-22"/>
    <x v="3"/>
    <n v="1350"/>
    <x v="0"/>
    <m/>
    <x v="0"/>
    <m/>
    <x v="3"/>
    <n v="100474696"/>
    <x v="0"/>
    <x v="0"/>
    <s v="Retenções Iur"/>
    <s v="ORI"/>
    <x v="0"/>
    <s v="RIUR"/>
    <x v="0"/>
    <x v="0"/>
    <x v="0"/>
    <x v="0"/>
    <x v="0"/>
    <x v="0"/>
    <x v="0"/>
    <x v="0"/>
    <x v="0"/>
    <x v="0"/>
    <x v="0"/>
    <s v="Retenções Iur"/>
    <x v="0"/>
    <x v="0"/>
    <x v="0"/>
    <x v="0"/>
    <x v="2"/>
    <x v="0"/>
    <x v="0"/>
    <s v="000000"/>
    <x v="0"/>
    <x v="1"/>
    <x v="0"/>
    <x v="0"/>
    <s v="RETENCAO OT"/>
  </r>
  <r>
    <x v="1"/>
    <n v="0"/>
    <n v="0"/>
    <n v="0"/>
    <n v="1275"/>
    <x v="5385"/>
    <x v="0"/>
    <x v="0"/>
    <x v="0"/>
    <s v="80.02.01"/>
    <x v="3"/>
    <x v="3"/>
    <x v="3"/>
    <s v="Retenções Iur"/>
    <s v="80.02.01"/>
    <s v="Retenções Iur"/>
    <s v="80.02.01"/>
    <x v="3"/>
    <x v="0"/>
    <x v="2"/>
    <x v="1"/>
    <x v="1"/>
    <x v="2"/>
    <x v="0"/>
    <x v="0"/>
    <x v="11"/>
    <s v="2022-12-22"/>
    <x v="3"/>
    <n v="1275"/>
    <x v="0"/>
    <m/>
    <x v="0"/>
    <m/>
    <x v="3"/>
    <n v="100474696"/>
    <x v="0"/>
    <x v="0"/>
    <s v="Retenções Iur"/>
    <s v="ORI"/>
    <x v="0"/>
    <s v="RIUR"/>
    <x v="0"/>
    <x v="0"/>
    <x v="0"/>
    <x v="0"/>
    <x v="0"/>
    <x v="0"/>
    <x v="0"/>
    <x v="0"/>
    <x v="0"/>
    <x v="0"/>
    <x v="0"/>
    <s v="Retenções Iur"/>
    <x v="0"/>
    <x v="0"/>
    <x v="0"/>
    <x v="0"/>
    <x v="2"/>
    <x v="0"/>
    <x v="0"/>
    <s v="000000"/>
    <x v="0"/>
    <x v="1"/>
    <x v="0"/>
    <x v="0"/>
    <s v="RETENCAO OT"/>
  </r>
  <r>
    <x v="0"/>
    <n v="0"/>
    <n v="0"/>
    <n v="0"/>
    <n v="400000"/>
    <x v="5386"/>
    <x v="0"/>
    <x v="1"/>
    <x v="0"/>
    <s v="01.27.06.82"/>
    <x v="27"/>
    <x v="2"/>
    <x v="2"/>
    <s v="Requalificação Urbana e habitação"/>
    <s v="01.27.06"/>
    <s v="Requalificação Urbana e habitação"/>
    <s v="01.27.06"/>
    <x v="1"/>
    <x v="0"/>
    <x v="1"/>
    <x v="1"/>
    <x v="0"/>
    <x v="1"/>
    <x v="1"/>
    <x v="0"/>
    <x v="1"/>
    <s v="2022-05-04"/>
    <x v="0"/>
    <n v="400000"/>
    <x v="0"/>
    <m/>
    <x v="0"/>
    <m/>
    <x v="199"/>
    <n v="100479232"/>
    <x v="0"/>
    <x v="0"/>
    <s v="Reabilitação das estradas municipais "/>
    <s v="ORI"/>
    <x v="0"/>
    <m/>
    <x v="0"/>
    <x v="0"/>
    <x v="0"/>
    <x v="0"/>
    <x v="0"/>
    <x v="0"/>
    <x v="0"/>
    <x v="1"/>
    <x v="0"/>
    <x v="0"/>
    <x v="0"/>
    <s v="Reabilitação das estradas municipais "/>
    <x v="0"/>
    <x v="0"/>
    <x v="0"/>
    <x v="0"/>
    <x v="1"/>
    <x v="0"/>
    <x v="0"/>
    <s v="000000"/>
    <x v="0"/>
    <x v="0"/>
    <x v="0"/>
    <x v="0"/>
    <s v="Pagamento a favor do Sr. Avelino Correia da Veiga, pela aquisição de paralelo, conforme contrato em anexo.  "/>
  </r>
  <r>
    <x v="1"/>
    <n v="0"/>
    <n v="0"/>
    <n v="0"/>
    <n v="30000"/>
    <x v="5387"/>
    <x v="0"/>
    <x v="1"/>
    <x v="0"/>
    <s v="03.16.15"/>
    <x v="6"/>
    <x v="0"/>
    <x v="5"/>
    <s v="Direção Financeira"/>
    <s v="03.16.15"/>
    <s v="Direção Financeira"/>
    <s v="03.16.15"/>
    <x v="64"/>
    <x v="0"/>
    <x v="3"/>
    <x v="15"/>
    <x v="0"/>
    <x v="0"/>
    <x v="2"/>
    <x v="0"/>
    <x v="1"/>
    <s v="2022-05-04"/>
    <x v="0"/>
    <n v="30000"/>
    <x v="0"/>
    <m/>
    <x v="0"/>
    <m/>
    <x v="581"/>
    <n v="100060467"/>
    <x v="0"/>
    <x v="0"/>
    <s v="Direção Financeira"/>
    <s v="ORI"/>
    <x v="0"/>
    <m/>
    <x v="0"/>
    <x v="0"/>
    <x v="0"/>
    <x v="0"/>
    <x v="0"/>
    <x v="0"/>
    <x v="0"/>
    <x v="0"/>
    <x v="0"/>
    <x v="0"/>
    <x v="0"/>
    <s v="Direção Financeira"/>
    <x v="0"/>
    <x v="0"/>
    <x v="0"/>
    <x v="0"/>
    <x v="0"/>
    <x v="0"/>
    <x v="0"/>
    <s v="000000"/>
    <x v="0"/>
    <x v="0"/>
    <x v="0"/>
    <x v="0"/>
    <s v="Pagamento de indemnização, a favor da Sra. Maria do Rosário Lopes, conforme memorando de entendimento em anexo."/>
  </r>
  <r>
    <x v="1"/>
    <n v="0"/>
    <n v="0"/>
    <n v="0"/>
    <n v="3000"/>
    <x v="5388"/>
    <x v="0"/>
    <x v="1"/>
    <x v="0"/>
    <s v="01.25.01.10"/>
    <x v="25"/>
    <x v="4"/>
    <x v="4"/>
    <s v="Educação"/>
    <s v="01.25.01"/>
    <s v="Educação"/>
    <s v="01.25.01"/>
    <x v="4"/>
    <x v="0"/>
    <x v="3"/>
    <x v="2"/>
    <x v="0"/>
    <x v="1"/>
    <x v="2"/>
    <x v="0"/>
    <x v="1"/>
    <s v="2022-05-05"/>
    <x v="0"/>
    <n v="3000"/>
    <x v="0"/>
    <m/>
    <x v="0"/>
    <m/>
    <x v="102"/>
    <n v="100478552"/>
    <x v="0"/>
    <x v="0"/>
    <s v="Transporte escolar"/>
    <s v="ORI"/>
    <x v="0"/>
    <m/>
    <x v="0"/>
    <x v="0"/>
    <x v="0"/>
    <x v="0"/>
    <x v="0"/>
    <x v="0"/>
    <x v="0"/>
    <x v="1"/>
    <x v="0"/>
    <x v="0"/>
    <x v="0"/>
    <s v="Transporte escolar"/>
    <x v="0"/>
    <x v="0"/>
    <x v="0"/>
    <x v="0"/>
    <x v="1"/>
    <x v="0"/>
    <x v="0"/>
    <s v="000000"/>
    <x v="0"/>
    <x v="0"/>
    <x v="0"/>
    <x v="0"/>
    <s v="Apoio financeira a favor Ângela Brito Semedo, para pagamento de transporte escolar, conforme anexo."/>
  </r>
  <r>
    <x v="1"/>
    <n v="0"/>
    <n v="0"/>
    <n v="0"/>
    <n v="2300"/>
    <x v="5389"/>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5390"/>
    <x v="0"/>
    <x v="0"/>
    <x v="0"/>
    <s v="80.02.01"/>
    <x v="3"/>
    <x v="3"/>
    <x v="3"/>
    <s v="Retenções Iur"/>
    <s v="80.02.01"/>
    <s v="Retenções Iur"/>
    <s v="80.02.01"/>
    <x v="3"/>
    <x v="0"/>
    <x v="2"/>
    <x v="1"/>
    <x v="1"/>
    <x v="2"/>
    <x v="0"/>
    <x v="0"/>
    <x v="0"/>
    <s v="2022-04-26"/>
    <x v="0"/>
    <n v="4995"/>
    <x v="0"/>
    <m/>
    <x v="0"/>
    <m/>
    <x v="3"/>
    <n v="100474696"/>
    <x v="0"/>
    <x v="0"/>
    <s v="Retenções Iur"/>
    <s v="ORI"/>
    <x v="0"/>
    <s v="RIUR"/>
    <x v="0"/>
    <x v="0"/>
    <x v="0"/>
    <x v="0"/>
    <x v="0"/>
    <x v="0"/>
    <x v="0"/>
    <x v="0"/>
    <x v="0"/>
    <x v="0"/>
    <x v="0"/>
    <s v="Retenções Iur"/>
    <x v="0"/>
    <x v="0"/>
    <x v="0"/>
    <x v="0"/>
    <x v="2"/>
    <x v="0"/>
    <x v="0"/>
    <s v="000000"/>
    <x v="0"/>
    <x v="1"/>
    <x v="0"/>
    <x v="0"/>
    <s v="RETENCAO OT"/>
  </r>
  <r>
    <x v="1"/>
    <n v="0"/>
    <n v="0"/>
    <n v="0"/>
    <n v="2300"/>
    <x v="5391"/>
    <x v="0"/>
    <x v="0"/>
    <x v="0"/>
    <s v="80.02.01"/>
    <x v="3"/>
    <x v="3"/>
    <x v="3"/>
    <s v="Retenções Iur"/>
    <s v="80.02.01"/>
    <s v="Retenções Iur"/>
    <s v="80.02.01"/>
    <x v="3"/>
    <x v="0"/>
    <x v="2"/>
    <x v="1"/>
    <x v="1"/>
    <x v="2"/>
    <x v="0"/>
    <x v="0"/>
    <x v="0"/>
    <s v="2022-04-26"/>
    <x v="0"/>
    <n v="2300"/>
    <x v="0"/>
    <m/>
    <x v="0"/>
    <m/>
    <x v="3"/>
    <n v="100474696"/>
    <x v="0"/>
    <x v="0"/>
    <s v="Retenções Iur"/>
    <s v="ORI"/>
    <x v="0"/>
    <s v="RIUR"/>
    <x v="0"/>
    <x v="0"/>
    <x v="0"/>
    <x v="0"/>
    <x v="0"/>
    <x v="0"/>
    <x v="0"/>
    <x v="0"/>
    <x v="0"/>
    <x v="0"/>
    <x v="0"/>
    <s v="Retenções Iur"/>
    <x v="0"/>
    <x v="0"/>
    <x v="0"/>
    <x v="0"/>
    <x v="2"/>
    <x v="0"/>
    <x v="0"/>
    <s v="000000"/>
    <x v="0"/>
    <x v="1"/>
    <x v="0"/>
    <x v="0"/>
    <s v="RETENCAO OT"/>
  </r>
  <r>
    <x v="1"/>
    <n v="0"/>
    <n v="0"/>
    <n v="0"/>
    <n v="25813"/>
    <x v="5392"/>
    <x v="0"/>
    <x v="0"/>
    <x v="0"/>
    <s v="80.02.01"/>
    <x v="3"/>
    <x v="3"/>
    <x v="3"/>
    <s v="Retenções Iur"/>
    <s v="80.02.01"/>
    <s v="Retenções Iur"/>
    <s v="80.02.01"/>
    <x v="3"/>
    <x v="0"/>
    <x v="2"/>
    <x v="1"/>
    <x v="1"/>
    <x v="2"/>
    <x v="0"/>
    <x v="0"/>
    <x v="0"/>
    <s v="2022-04-19"/>
    <x v="0"/>
    <n v="25813"/>
    <x v="0"/>
    <m/>
    <x v="0"/>
    <m/>
    <x v="3"/>
    <n v="100474696"/>
    <x v="0"/>
    <x v="0"/>
    <s v="Retenções Iur"/>
    <s v="ORI"/>
    <x v="0"/>
    <s v="RIUR"/>
    <x v="0"/>
    <x v="0"/>
    <x v="0"/>
    <x v="0"/>
    <x v="0"/>
    <x v="0"/>
    <x v="0"/>
    <x v="0"/>
    <x v="0"/>
    <x v="0"/>
    <x v="0"/>
    <s v="Retenções Iur"/>
    <x v="0"/>
    <x v="0"/>
    <x v="0"/>
    <x v="0"/>
    <x v="2"/>
    <x v="0"/>
    <x v="0"/>
    <s v="000000"/>
    <x v="0"/>
    <x v="1"/>
    <x v="0"/>
    <x v="0"/>
    <s v="RETENCAO OT"/>
  </r>
  <r>
    <x v="1"/>
    <n v="0"/>
    <n v="0"/>
    <n v="0"/>
    <n v="22819"/>
    <x v="5393"/>
    <x v="0"/>
    <x v="0"/>
    <x v="0"/>
    <s v="80.02.10.01"/>
    <x v="9"/>
    <x v="3"/>
    <x v="3"/>
    <s v="Outros"/>
    <s v="80.02.10"/>
    <s v="Outros"/>
    <s v="80.02.10"/>
    <x v="29"/>
    <x v="0"/>
    <x v="2"/>
    <x v="1"/>
    <x v="1"/>
    <x v="2"/>
    <x v="0"/>
    <x v="0"/>
    <x v="0"/>
    <s v="2022-04-19"/>
    <x v="0"/>
    <n v="2281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5394"/>
    <x v="0"/>
    <x v="0"/>
    <x v="0"/>
    <s v="80.02.01"/>
    <x v="3"/>
    <x v="3"/>
    <x v="3"/>
    <s v="Retenções Iur"/>
    <s v="80.02.01"/>
    <s v="Retenções Iur"/>
    <s v="80.02.01"/>
    <x v="3"/>
    <x v="0"/>
    <x v="2"/>
    <x v="1"/>
    <x v="1"/>
    <x v="2"/>
    <x v="0"/>
    <x v="0"/>
    <x v="0"/>
    <s v="2022-04-19"/>
    <x v="0"/>
    <n v="10834"/>
    <x v="0"/>
    <m/>
    <x v="0"/>
    <m/>
    <x v="3"/>
    <n v="100474696"/>
    <x v="0"/>
    <x v="0"/>
    <s v="Retenções Iur"/>
    <s v="ORI"/>
    <x v="0"/>
    <s v="RIUR"/>
    <x v="0"/>
    <x v="0"/>
    <x v="0"/>
    <x v="0"/>
    <x v="0"/>
    <x v="0"/>
    <x v="0"/>
    <x v="0"/>
    <x v="0"/>
    <x v="0"/>
    <x v="0"/>
    <s v="Retenções Iur"/>
    <x v="0"/>
    <x v="0"/>
    <x v="0"/>
    <x v="0"/>
    <x v="2"/>
    <x v="0"/>
    <x v="0"/>
    <s v="000000"/>
    <x v="0"/>
    <x v="1"/>
    <x v="0"/>
    <x v="0"/>
    <s v="RETENCAO OT"/>
  </r>
  <r>
    <x v="1"/>
    <n v="0"/>
    <n v="0"/>
    <n v="0"/>
    <n v="27739"/>
    <x v="5395"/>
    <x v="0"/>
    <x v="0"/>
    <x v="0"/>
    <s v="80.02.10.01"/>
    <x v="9"/>
    <x v="3"/>
    <x v="3"/>
    <s v="Outros"/>
    <s v="80.02.10"/>
    <s v="Outros"/>
    <s v="80.02.10"/>
    <x v="29"/>
    <x v="0"/>
    <x v="2"/>
    <x v="1"/>
    <x v="1"/>
    <x v="2"/>
    <x v="0"/>
    <x v="0"/>
    <x v="0"/>
    <s v="2022-04-19"/>
    <x v="0"/>
    <n v="2773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5396"/>
    <x v="0"/>
    <x v="0"/>
    <x v="0"/>
    <s v="80.02.10.02"/>
    <x v="18"/>
    <x v="3"/>
    <x v="3"/>
    <s v="Outros"/>
    <s v="80.02.10"/>
    <s v="Outros"/>
    <s v="80.02.10"/>
    <x v="30"/>
    <x v="0"/>
    <x v="2"/>
    <x v="1"/>
    <x v="1"/>
    <x v="2"/>
    <x v="0"/>
    <x v="0"/>
    <x v="0"/>
    <s v="2022-04-19"/>
    <x v="0"/>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5397"/>
    <x v="0"/>
    <x v="0"/>
    <x v="0"/>
    <s v="80.02.10.24"/>
    <x v="20"/>
    <x v="3"/>
    <x v="3"/>
    <s v="Outros"/>
    <s v="80.02.10"/>
    <s v="Outros"/>
    <s v="80.02.10"/>
    <x v="30"/>
    <x v="0"/>
    <x v="2"/>
    <x v="1"/>
    <x v="1"/>
    <x v="2"/>
    <x v="0"/>
    <x v="0"/>
    <x v="0"/>
    <s v="2022-04-19"/>
    <x v="0"/>
    <n v="418"/>
    <x v="0"/>
    <m/>
    <x v="0"/>
    <m/>
    <x v="36"/>
    <n v="100478987"/>
    <x v="0"/>
    <x v="0"/>
    <s v="Retenções SIACSA"/>
    <s v="ORI"/>
    <x v="0"/>
    <s v="SIACSA"/>
    <x v="0"/>
    <x v="0"/>
    <x v="0"/>
    <x v="0"/>
    <x v="0"/>
    <x v="0"/>
    <x v="0"/>
    <x v="1"/>
    <x v="0"/>
    <x v="0"/>
    <x v="0"/>
    <s v="Retenções SIACSA"/>
    <x v="0"/>
    <x v="0"/>
    <x v="0"/>
    <x v="0"/>
    <x v="2"/>
    <x v="0"/>
    <x v="0"/>
    <s v="000000"/>
    <x v="0"/>
    <x v="1"/>
    <x v="0"/>
    <x v="0"/>
    <s v="RETENCAO OT"/>
  </r>
  <r>
    <x v="1"/>
    <n v="0"/>
    <n v="0"/>
    <n v="0"/>
    <n v="4058"/>
    <x v="5398"/>
    <x v="0"/>
    <x v="0"/>
    <x v="0"/>
    <s v="80.02.10.26"/>
    <x v="21"/>
    <x v="3"/>
    <x v="3"/>
    <s v="Outros"/>
    <s v="80.02.10"/>
    <s v="Outros"/>
    <s v="80.02.10"/>
    <x v="31"/>
    <x v="0"/>
    <x v="2"/>
    <x v="10"/>
    <x v="1"/>
    <x v="2"/>
    <x v="0"/>
    <x v="0"/>
    <x v="0"/>
    <s v="2022-04-19"/>
    <x v="0"/>
    <n v="4058"/>
    <x v="0"/>
    <m/>
    <x v="0"/>
    <m/>
    <x v="37"/>
    <n v="100479277"/>
    <x v="0"/>
    <x v="0"/>
    <s v="Retenção Sansung"/>
    <s v="ORI"/>
    <x v="0"/>
    <s v="RS"/>
    <x v="0"/>
    <x v="0"/>
    <x v="0"/>
    <x v="0"/>
    <x v="0"/>
    <x v="0"/>
    <x v="0"/>
    <x v="1"/>
    <x v="0"/>
    <x v="0"/>
    <x v="0"/>
    <s v="Retenção Sansung"/>
    <x v="0"/>
    <x v="0"/>
    <x v="0"/>
    <x v="0"/>
    <x v="2"/>
    <x v="0"/>
    <x v="0"/>
    <s v="000000"/>
    <x v="0"/>
    <x v="1"/>
    <x v="0"/>
    <x v="0"/>
    <s v="RETENCAO OT"/>
  </r>
  <r>
    <x v="1"/>
    <n v="0"/>
    <n v="0"/>
    <n v="0"/>
    <n v="20743"/>
    <x v="5399"/>
    <x v="0"/>
    <x v="0"/>
    <x v="0"/>
    <s v="80.02.01"/>
    <x v="3"/>
    <x v="3"/>
    <x v="3"/>
    <s v="Retenções Iur"/>
    <s v="80.02.01"/>
    <s v="Retenções Iur"/>
    <s v="80.02.01"/>
    <x v="3"/>
    <x v="0"/>
    <x v="2"/>
    <x v="1"/>
    <x v="1"/>
    <x v="2"/>
    <x v="0"/>
    <x v="0"/>
    <x v="0"/>
    <s v="2022-04-19"/>
    <x v="0"/>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5400"/>
    <x v="0"/>
    <x v="0"/>
    <x v="0"/>
    <s v="80.02.10.01"/>
    <x v="9"/>
    <x v="3"/>
    <x v="3"/>
    <s v="Outros"/>
    <s v="80.02.10"/>
    <s v="Outros"/>
    <s v="80.02.10"/>
    <x v="29"/>
    <x v="0"/>
    <x v="2"/>
    <x v="1"/>
    <x v="1"/>
    <x v="2"/>
    <x v="0"/>
    <x v="0"/>
    <x v="0"/>
    <s v="2022-04-19"/>
    <x v="0"/>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5401"/>
    <x v="0"/>
    <x v="0"/>
    <x v="0"/>
    <s v="80.02.10.02"/>
    <x v="18"/>
    <x v="3"/>
    <x v="3"/>
    <s v="Outros"/>
    <s v="80.02.10"/>
    <s v="Outros"/>
    <s v="80.02.10"/>
    <x v="30"/>
    <x v="0"/>
    <x v="2"/>
    <x v="1"/>
    <x v="1"/>
    <x v="2"/>
    <x v="0"/>
    <x v="0"/>
    <x v="0"/>
    <s v="2022-04-19"/>
    <x v="0"/>
    <n v="162"/>
    <x v="0"/>
    <m/>
    <x v="0"/>
    <m/>
    <x v="34"/>
    <n v="100474707"/>
    <x v="0"/>
    <x v="0"/>
    <s v="Retençoes STAPS"/>
    <s v="ORI"/>
    <x v="0"/>
    <s v="RSND"/>
    <x v="0"/>
    <x v="0"/>
    <x v="0"/>
    <x v="0"/>
    <x v="0"/>
    <x v="0"/>
    <x v="0"/>
    <x v="1"/>
    <x v="0"/>
    <x v="0"/>
    <x v="0"/>
    <s v="Retençoes STAPS"/>
    <x v="0"/>
    <x v="0"/>
    <x v="0"/>
    <x v="0"/>
    <x v="2"/>
    <x v="0"/>
    <x v="0"/>
    <s v="000000"/>
    <x v="0"/>
    <x v="1"/>
    <x v="0"/>
    <x v="0"/>
    <s v="RETENCAO OT"/>
  </r>
  <r>
    <x v="1"/>
    <n v="0"/>
    <n v="0"/>
    <n v="0"/>
    <n v="14979"/>
    <x v="5402"/>
    <x v="0"/>
    <x v="0"/>
    <x v="0"/>
    <s v="80.02.01"/>
    <x v="3"/>
    <x v="3"/>
    <x v="3"/>
    <s v="Retenções Iur"/>
    <s v="80.02.01"/>
    <s v="Retenções Iur"/>
    <s v="80.02.01"/>
    <x v="3"/>
    <x v="0"/>
    <x v="2"/>
    <x v="1"/>
    <x v="1"/>
    <x v="2"/>
    <x v="0"/>
    <x v="0"/>
    <x v="0"/>
    <s v="2022-04-19"/>
    <x v="0"/>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5403"/>
    <x v="0"/>
    <x v="0"/>
    <x v="0"/>
    <s v="80.02.10.01"/>
    <x v="9"/>
    <x v="3"/>
    <x v="3"/>
    <s v="Outros"/>
    <s v="80.02.10"/>
    <s v="Outros"/>
    <s v="80.02.10"/>
    <x v="29"/>
    <x v="0"/>
    <x v="2"/>
    <x v="1"/>
    <x v="1"/>
    <x v="2"/>
    <x v="0"/>
    <x v="0"/>
    <x v="0"/>
    <s v="2022-04-19"/>
    <x v="0"/>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5404"/>
    <x v="0"/>
    <x v="0"/>
    <x v="0"/>
    <s v="80.02.01"/>
    <x v="3"/>
    <x v="3"/>
    <x v="3"/>
    <s v="Retenções Iur"/>
    <s v="80.02.01"/>
    <s v="Retenções Iur"/>
    <s v="80.02.01"/>
    <x v="3"/>
    <x v="0"/>
    <x v="2"/>
    <x v="1"/>
    <x v="1"/>
    <x v="2"/>
    <x v="0"/>
    <x v="0"/>
    <x v="0"/>
    <s v="2022-04-19"/>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405"/>
    <x v="0"/>
    <x v="0"/>
    <x v="0"/>
    <s v="80.02.10.01"/>
    <x v="9"/>
    <x v="3"/>
    <x v="3"/>
    <s v="Outros"/>
    <s v="80.02.10"/>
    <s v="Outros"/>
    <s v="80.02.10"/>
    <x v="29"/>
    <x v="0"/>
    <x v="2"/>
    <x v="1"/>
    <x v="1"/>
    <x v="2"/>
    <x v="0"/>
    <x v="0"/>
    <x v="0"/>
    <s v="2022-04-19"/>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5406"/>
    <x v="0"/>
    <x v="0"/>
    <x v="0"/>
    <s v="80.02.01"/>
    <x v="3"/>
    <x v="3"/>
    <x v="3"/>
    <s v="Retenções Iur"/>
    <s v="80.02.01"/>
    <s v="Retenções Iur"/>
    <s v="80.02.01"/>
    <x v="3"/>
    <x v="0"/>
    <x v="2"/>
    <x v="1"/>
    <x v="1"/>
    <x v="2"/>
    <x v="0"/>
    <x v="0"/>
    <x v="0"/>
    <s v="2022-04-19"/>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407"/>
    <x v="0"/>
    <x v="0"/>
    <x v="0"/>
    <s v="80.02.10.01"/>
    <x v="9"/>
    <x v="3"/>
    <x v="3"/>
    <s v="Outros"/>
    <s v="80.02.10"/>
    <s v="Outros"/>
    <s v="80.02.10"/>
    <x v="29"/>
    <x v="0"/>
    <x v="2"/>
    <x v="1"/>
    <x v="1"/>
    <x v="2"/>
    <x v="0"/>
    <x v="0"/>
    <x v="0"/>
    <s v="2022-04-19"/>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5408"/>
    <x v="0"/>
    <x v="0"/>
    <x v="0"/>
    <s v="80.02.10.26"/>
    <x v="21"/>
    <x v="3"/>
    <x v="3"/>
    <s v="Outros"/>
    <s v="80.02.10"/>
    <s v="Outros"/>
    <s v="80.02.10"/>
    <x v="31"/>
    <x v="0"/>
    <x v="2"/>
    <x v="10"/>
    <x v="1"/>
    <x v="2"/>
    <x v="0"/>
    <x v="0"/>
    <x v="0"/>
    <s v="2022-04-19"/>
    <x v="0"/>
    <n v="9940"/>
    <x v="0"/>
    <m/>
    <x v="0"/>
    <m/>
    <x v="37"/>
    <n v="100479277"/>
    <x v="0"/>
    <x v="0"/>
    <s v="Retenção Sansung"/>
    <s v="ORI"/>
    <x v="0"/>
    <s v="RS"/>
    <x v="0"/>
    <x v="0"/>
    <x v="0"/>
    <x v="0"/>
    <x v="0"/>
    <x v="0"/>
    <x v="0"/>
    <x v="1"/>
    <x v="0"/>
    <x v="0"/>
    <x v="0"/>
    <s v="Retenção Sansung"/>
    <x v="0"/>
    <x v="0"/>
    <x v="0"/>
    <x v="0"/>
    <x v="2"/>
    <x v="0"/>
    <x v="0"/>
    <s v="000000"/>
    <x v="0"/>
    <x v="1"/>
    <x v="0"/>
    <x v="0"/>
    <s v="RETENCAO OT"/>
  </r>
  <r>
    <x v="1"/>
    <n v="0"/>
    <n v="0"/>
    <n v="0"/>
    <n v="37900"/>
    <x v="5409"/>
    <x v="0"/>
    <x v="1"/>
    <x v="0"/>
    <s v="01.25.02.15"/>
    <x v="36"/>
    <x v="4"/>
    <x v="4"/>
    <s v="desporto"/>
    <s v="01.25.02"/>
    <s v="desporto"/>
    <s v="01.25.02"/>
    <x v="4"/>
    <x v="0"/>
    <x v="3"/>
    <x v="2"/>
    <x v="0"/>
    <x v="1"/>
    <x v="2"/>
    <x v="0"/>
    <x v="3"/>
    <s v="2022-06-03"/>
    <x v="0"/>
    <n v="37900"/>
    <x v="0"/>
    <m/>
    <x v="0"/>
    <m/>
    <x v="5"/>
    <n v="10047692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favor Felisberto Carvalho, pela aquisição de 247.06Lts de Combustível destinados as Viaturas Toyota Coaster, ST-35RT, ST-76-QP e ST-77-QP no transporte de Grupos desportivos federados e Agrupamentos nos jogos escolares, conforme proposta em anexo "/>
  </r>
  <r>
    <x v="1"/>
    <n v="0"/>
    <n v="0"/>
    <n v="0"/>
    <n v="48300"/>
    <x v="5410"/>
    <x v="0"/>
    <x v="1"/>
    <x v="0"/>
    <s v="03.16.15"/>
    <x v="6"/>
    <x v="0"/>
    <x v="5"/>
    <s v="Direção Financeira"/>
    <s v="03.16.15"/>
    <s v="Direção Financeira"/>
    <s v="03.16.15"/>
    <x v="7"/>
    <x v="0"/>
    <x v="1"/>
    <x v="1"/>
    <x v="0"/>
    <x v="0"/>
    <x v="2"/>
    <x v="0"/>
    <x v="6"/>
    <s v="2022-07-08"/>
    <x v="2"/>
    <n v="48300"/>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combustível, destinados a viaturas Ligeiras, conforme proposta em anexo."/>
  </r>
  <r>
    <x v="1"/>
    <n v="0"/>
    <n v="0"/>
    <n v="0"/>
    <n v="10800"/>
    <x v="5411"/>
    <x v="0"/>
    <x v="1"/>
    <x v="0"/>
    <s v="03.16.15"/>
    <x v="6"/>
    <x v="0"/>
    <x v="5"/>
    <s v="Direção Financeira"/>
    <s v="03.16.15"/>
    <s v="Direção Financeira"/>
    <s v="03.16.15"/>
    <x v="67"/>
    <x v="0"/>
    <x v="1"/>
    <x v="1"/>
    <x v="0"/>
    <x v="0"/>
    <x v="2"/>
    <x v="0"/>
    <x v="3"/>
    <s v="2022-06-08"/>
    <x v="0"/>
    <n v="10800"/>
    <x v="0"/>
    <m/>
    <x v="0"/>
    <m/>
    <x v="110"/>
    <n v="100476433"/>
    <x v="0"/>
    <x v="0"/>
    <s v="Direção Financeira"/>
    <s v="ORI"/>
    <x v="0"/>
    <m/>
    <x v="0"/>
    <x v="0"/>
    <x v="0"/>
    <x v="0"/>
    <x v="0"/>
    <x v="0"/>
    <x v="0"/>
    <x v="0"/>
    <x v="0"/>
    <x v="0"/>
    <x v="0"/>
    <s v="Direção Financeira"/>
    <x v="0"/>
    <x v="0"/>
    <x v="0"/>
    <x v="0"/>
    <x v="0"/>
    <x v="0"/>
    <x v="0"/>
    <s v="000000"/>
    <x v="0"/>
    <x v="0"/>
    <x v="0"/>
    <x v="0"/>
    <s v="Pagamento a favor de Recoshop, para aquisição de 02 toner, para a impressora do Balção Único, conforme proposta e fatura em anexo.  "/>
  </r>
  <r>
    <x v="1"/>
    <n v="0"/>
    <n v="0"/>
    <n v="0"/>
    <n v="1500"/>
    <x v="5412"/>
    <x v="0"/>
    <x v="1"/>
    <x v="0"/>
    <s v="03.16.15"/>
    <x v="6"/>
    <x v="0"/>
    <x v="5"/>
    <s v="Direção Financeira"/>
    <s v="03.16.15"/>
    <s v="Direção Financeira"/>
    <s v="03.16.15"/>
    <x v="13"/>
    <x v="0"/>
    <x v="1"/>
    <x v="5"/>
    <x v="0"/>
    <x v="0"/>
    <x v="2"/>
    <x v="0"/>
    <x v="7"/>
    <s v="2022-08-02"/>
    <x v="2"/>
    <n v="1500"/>
    <x v="0"/>
    <m/>
    <x v="0"/>
    <m/>
    <x v="150"/>
    <n v="100391960"/>
    <x v="0"/>
    <x v="0"/>
    <s v="Direção Financeira"/>
    <s v="ORI"/>
    <x v="0"/>
    <m/>
    <x v="0"/>
    <x v="0"/>
    <x v="0"/>
    <x v="0"/>
    <x v="0"/>
    <x v="0"/>
    <x v="0"/>
    <x v="0"/>
    <x v="0"/>
    <x v="0"/>
    <x v="0"/>
    <s v="Direção Financeira"/>
    <x v="0"/>
    <x v="0"/>
    <x v="0"/>
    <x v="0"/>
    <x v="0"/>
    <x v="0"/>
    <x v="0"/>
    <s v="000000"/>
    <x v="0"/>
    <x v="0"/>
    <x v="0"/>
    <x v="0"/>
    <s v="Pagamento a favor da CV Telecom, referente a aquisição de 03 recarga de tablet, conforme proposta em anexo."/>
  </r>
  <r>
    <x v="1"/>
    <n v="0"/>
    <n v="0"/>
    <n v="0"/>
    <n v="8000"/>
    <x v="5413"/>
    <x v="0"/>
    <x v="1"/>
    <x v="0"/>
    <s v="01.25.04.22"/>
    <x v="11"/>
    <x v="4"/>
    <x v="4"/>
    <s v="Cultura"/>
    <s v="01.25.04"/>
    <s v="Cultura"/>
    <s v="01.25.04"/>
    <x v="4"/>
    <x v="0"/>
    <x v="3"/>
    <x v="2"/>
    <x v="0"/>
    <x v="1"/>
    <x v="2"/>
    <x v="0"/>
    <x v="7"/>
    <s v="2022-08-05"/>
    <x v="2"/>
    <n v="8000"/>
    <x v="0"/>
    <m/>
    <x v="0"/>
    <m/>
    <x v="345"/>
    <n v="10047854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Elsa Alves, referente a aluguer de drone para cobertura de atividades culturais, conforme proposta em anexo."/>
  </r>
  <r>
    <x v="1"/>
    <n v="0"/>
    <n v="0"/>
    <n v="0"/>
    <n v="35000"/>
    <x v="5414"/>
    <x v="0"/>
    <x v="1"/>
    <x v="0"/>
    <s v="01.25.04.22"/>
    <x v="11"/>
    <x v="4"/>
    <x v="4"/>
    <s v="Cultura"/>
    <s v="01.25.04"/>
    <s v="Cultura"/>
    <s v="01.25.04"/>
    <x v="4"/>
    <x v="0"/>
    <x v="3"/>
    <x v="2"/>
    <x v="0"/>
    <x v="1"/>
    <x v="2"/>
    <x v="0"/>
    <x v="7"/>
    <s v="2022-08-08"/>
    <x v="2"/>
    <n v="35000"/>
    <x v="0"/>
    <m/>
    <x v="0"/>
    <m/>
    <x v="25"/>
    <n v="1004789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hurrasqueira Martins, referente a aquisição de cem (100) lanches, conforme documento em anexo."/>
  </r>
  <r>
    <x v="1"/>
    <n v="0"/>
    <n v="0"/>
    <n v="0"/>
    <n v="2300"/>
    <x v="5415"/>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Furtado, pela prestação de serviço de limpeza urbana, referente ao mês de Agosto 2022, conforme contrato em anexo.   "/>
  </r>
  <r>
    <x v="1"/>
    <n v="0"/>
    <n v="0"/>
    <n v="0"/>
    <n v="13030"/>
    <x v="5415"/>
    <x v="0"/>
    <x v="1"/>
    <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Furtado, pela prestação de serviço de limpeza urbana, referente ao mês de Agosto 2022, conforme contrato em anexo.   "/>
  </r>
  <r>
    <x v="1"/>
    <n v="0"/>
    <n v="0"/>
    <n v="0"/>
    <n v="30284"/>
    <x v="5416"/>
    <x v="0"/>
    <x v="1"/>
    <x v="0"/>
    <s v="01.27.04.10"/>
    <x v="4"/>
    <x v="2"/>
    <x v="2"/>
    <s v="Infra-Estruturas e Transportes"/>
    <s v="01.27.04"/>
    <s v="Infra-Estruturas e Transportes"/>
    <s v="01.27.04"/>
    <x v="4"/>
    <x v="0"/>
    <x v="3"/>
    <x v="2"/>
    <x v="0"/>
    <x v="1"/>
    <x v="2"/>
    <x v="0"/>
    <x v="7"/>
    <s v="2022-08-25"/>
    <x v="2"/>
    <n v="30284"/>
    <x v="0"/>
    <m/>
    <x v="0"/>
    <m/>
    <x v="408"/>
    <n v="100475559"/>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Massa Betão, referente a aquisição de arreias e britas, para trabalhos da construção de muros, conforme anexo."/>
  </r>
  <r>
    <x v="1"/>
    <n v="0"/>
    <n v="0"/>
    <n v="0"/>
    <n v="57000"/>
    <x v="5417"/>
    <x v="0"/>
    <x v="1"/>
    <x v="0"/>
    <s v="01.25.04.22"/>
    <x v="11"/>
    <x v="4"/>
    <x v="4"/>
    <s v="Cultura"/>
    <s v="01.25.04"/>
    <s v="Cultura"/>
    <s v="01.25.04"/>
    <x v="4"/>
    <x v="0"/>
    <x v="3"/>
    <x v="2"/>
    <x v="0"/>
    <x v="1"/>
    <x v="2"/>
    <x v="0"/>
    <x v="8"/>
    <s v="2022-09-23"/>
    <x v="2"/>
    <n v="57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rémios a serem entregues aos vencedores da prova de atletismo nas modalidades sénior masculino e juniores feminino, no âmbito da festa do município, conforme proposta em anexo  "/>
  </r>
  <r>
    <x v="1"/>
    <n v="0"/>
    <n v="0"/>
    <n v="0"/>
    <n v="19500"/>
    <x v="5418"/>
    <x v="0"/>
    <x v="0"/>
    <x v="0"/>
    <s v="80.02.01"/>
    <x v="3"/>
    <x v="3"/>
    <x v="3"/>
    <s v="Retenções Iur"/>
    <s v="80.02.01"/>
    <s v="Retenções Iur"/>
    <s v="80.02.01"/>
    <x v="3"/>
    <x v="0"/>
    <x v="2"/>
    <x v="1"/>
    <x v="1"/>
    <x v="2"/>
    <x v="0"/>
    <x v="0"/>
    <x v="10"/>
    <s v="2022-11-07"/>
    <x v="3"/>
    <n v="19500"/>
    <x v="0"/>
    <m/>
    <x v="0"/>
    <m/>
    <x v="3"/>
    <n v="100474696"/>
    <x v="0"/>
    <x v="0"/>
    <s v="Retenções Iur"/>
    <s v="ORI"/>
    <x v="0"/>
    <s v="RIUR"/>
    <x v="0"/>
    <x v="0"/>
    <x v="0"/>
    <x v="0"/>
    <x v="0"/>
    <x v="0"/>
    <x v="0"/>
    <x v="0"/>
    <x v="0"/>
    <x v="0"/>
    <x v="0"/>
    <s v="Retenções Iur"/>
    <x v="0"/>
    <x v="0"/>
    <x v="0"/>
    <x v="0"/>
    <x v="2"/>
    <x v="0"/>
    <x v="0"/>
    <s v="000000"/>
    <x v="0"/>
    <x v="1"/>
    <x v="0"/>
    <x v="0"/>
    <s v="RETENCAO OT"/>
  </r>
  <r>
    <x v="0"/>
    <n v="0"/>
    <n v="0"/>
    <n v="0"/>
    <n v="29280"/>
    <x v="5419"/>
    <x v="0"/>
    <x v="1"/>
    <x v="0"/>
    <s v="01.27.06.42"/>
    <x v="77"/>
    <x v="2"/>
    <x v="2"/>
    <s v="Requalificação Urbana e habitação"/>
    <s v="01.27.06"/>
    <s v="Requalificação Urbana e habitação"/>
    <s v="01.27.06"/>
    <x v="1"/>
    <x v="0"/>
    <x v="1"/>
    <x v="1"/>
    <x v="0"/>
    <x v="1"/>
    <x v="1"/>
    <x v="0"/>
    <x v="10"/>
    <s v="2022-11-18"/>
    <x v="3"/>
    <n v="29280"/>
    <x v="0"/>
    <m/>
    <x v="0"/>
    <m/>
    <x v="69"/>
    <n v="100391283"/>
    <x v="0"/>
    <x v="0"/>
    <s v="Manutenção do Estádio Municipal/Campos Futebol 11"/>
    <s v="ORI"/>
    <x v="0"/>
    <s v="MCF"/>
    <x v="0"/>
    <x v="0"/>
    <x v="0"/>
    <x v="0"/>
    <x v="0"/>
    <x v="0"/>
    <x v="0"/>
    <x v="1"/>
    <x v="0"/>
    <x v="0"/>
    <x v="0"/>
    <s v="Manutenção do Estádio Municipal/Campos Futebol 11"/>
    <x v="0"/>
    <x v="0"/>
    <x v="0"/>
    <x v="0"/>
    <x v="1"/>
    <x v="0"/>
    <x v="0"/>
    <s v="000000"/>
    <x v="0"/>
    <x v="0"/>
    <x v="0"/>
    <x v="0"/>
    <s v="Pagamento a favor da JBC- João Benoliel de Carvalho, para aquisição de tubos para a construção de balizas 5x5 para a colocação no Estádio Municipal, conforme documento em anexo."/>
  </r>
  <r>
    <x v="1"/>
    <n v="0"/>
    <n v="0"/>
    <n v="0"/>
    <n v="1000"/>
    <x v="5420"/>
    <x v="0"/>
    <x v="1"/>
    <x v="0"/>
    <s v="03.16.19"/>
    <x v="34"/>
    <x v="0"/>
    <x v="5"/>
    <s v="Direção de Inovação e Desporto"/>
    <s v="03.16.19"/>
    <s v="Direção de Inovação e Desporto"/>
    <s v="03.16.19"/>
    <x v="9"/>
    <x v="0"/>
    <x v="1"/>
    <x v="5"/>
    <x v="0"/>
    <x v="0"/>
    <x v="2"/>
    <x v="0"/>
    <x v="10"/>
    <s v="2022-11-18"/>
    <x v="3"/>
    <n v="1000"/>
    <x v="0"/>
    <m/>
    <x v="0"/>
    <m/>
    <x v="71"/>
    <n v="100477347"/>
    <x v="0"/>
    <x v="0"/>
    <s v="Direção de Inovação e Desporto"/>
    <s v="ORI"/>
    <x v="0"/>
    <m/>
    <x v="0"/>
    <x v="0"/>
    <x v="0"/>
    <x v="0"/>
    <x v="0"/>
    <x v="0"/>
    <x v="0"/>
    <x v="0"/>
    <x v="0"/>
    <x v="0"/>
    <x v="0"/>
    <s v="Direção de Inovação e Desporto"/>
    <x v="0"/>
    <x v="0"/>
    <x v="0"/>
    <x v="0"/>
    <x v="0"/>
    <x v="0"/>
    <x v="0"/>
    <s v="000000"/>
    <x v="0"/>
    <x v="0"/>
    <x v="0"/>
    <x v="0"/>
    <s v="Subsidio de transporte  a favor de Técnico Iderlindo, pela deslocar a Cidade da Praia, conforme anexo."/>
  </r>
  <r>
    <x v="1"/>
    <n v="0"/>
    <n v="0"/>
    <n v="0"/>
    <n v="151"/>
    <x v="5421"/>
    <x v="0"/>
    <x v="1"/>
    <x v="0"/>
    <s v="03.16.24"/>
    <x v="22"/>
    <x v="0"/>
    <x v="5"/>
    <s v="Direcao da Familia, Inclusão, Género e Saúde"/>
    <s v="03.16.24"/>
    <s v="Direcao da Familia, Inclusão, Género e Saúde"/>
    <s v="03.16.24"/>
    <x v="60"/>
    <x v="0"/>
    <x v="1"/>
    <x v="1"/>
    <x v="0"/>
    <x v="0"/>
    <x v="2"/>
    <x v="0"/>
    <x v="10"/>
    <s v="2022-11-21"/>
    <x v="3"/>
    <n v="151"/>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1-2022"/>
  </r>
  <r>
    <x v="1"/>
    <n v="0"/>
    <n v="0"/>
    <n v="0"/>
    <n v="9836"/>
    <x v="5421"/>
    <x v="0"/>
    <x v="1"/>
    <x v="0"/>
    <s v="03.16.24"/>
    <x v="22"/>
    <x v="0"/>
    <x v="5"/>
    <s v="Direcao da Familia, Inclusão, Género e Saúde"/>
    <s v="03.16.24"/>
    <s v="Direcao da Familia, Inclusão, Género e Saúde"/>
    <s v="03.16.24"/>
    <x v="15"/>
    <x v="0"/>
    <x v="1"/>
    <x v="1"/>
    <x v="1"/>
    <x v="0"/>
    <x v="2"/>
    <x v="0"/>
    <x v="10"/>
    <s v="2022-11-21"/>
    <x v="3"/>
    <n v="9836"/>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1-2022"/>
  </r>
  <r>
    <x v="1"/>
    <n v="0"/>
    <n v="0"/>
    <n v="0"/>
    <n v="10756"/>
    <x v="5421"/>
    <x v="0"/>
    <x v="1"/>
    <x v="0"/>
    <s v="03.16.24"/>
    <x v="22"/>
    <x v="0"/>
    <x v="5"/>
    <s v="Direcao da Familia, Inclusão, Género e Saúde"/>
    <s v="03.16.24"/>
    <s v="Direcao da Familia, Inclusão, Género e Saúde"/>
    <s v="03.16.24"/>
    <x v="16"/>
    <x v="0"/>
    <x v="1"/>
    <x v="1"/>
    <x v="1"/>
    <x v="0"/>
    <x v="2"/>
    <x v="0"/>
    <x v="10"/>
    <s v="2022-11-21"/>
    <x v="3"/>
    <n v="10756"/>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1-2022"/>
  </r>
  <r>
    <x v="1"/>
    <n v="0"/>
    <n v="0"/>
    <n v="0"/>
    <n v="1"/>
    <x v="5421"/>
    <x v="0"/>
    <x v="1"/>
    <x v="0"/>
    <s v="03.16.24"/>
    <x v="22"/>
    <x v="0"/>
    <x v="5"/>
    <s v="Direcao da Familia, Inclusão, Género e Saúde"/>
    <s v="03.16.24"/>
    <s v="Direcao da Familia, Inclusão, Género e Saúde"/>
    <s v="03.16.24"/>
    <x v="60"/>
    <x v="0"/>
    <x v="1"/>
    <x v="1"/>
    <x v="0"/>
    <x v="0"/>
    <x v="2"/>
    <x v="0"/>
    <x v="10"/>
    <s v="2022-11-21"/>
    <x v="3"/>
    <n v="1"/>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1-2022"/>
  </r>
  <r>
    <x v="1"/>
    <n v="0"/>
    <n v="0"/>
    <n v="0"/>
    <n v="76"/>
    <x v="5421"/>
    <x v="0"/>
    <x v="1"/>
    <x v="0"/>
    <s v="03.16.24"/>
    <x v="22"/>
    <x v="0"/>
    <x v="5"/>
    <s v="Direcao da Familia, Inclusão, Género e Saúde"/>
    <s v="03.16.24"/>
    <s v="Direcao da Familia, Inclusão, Género e Saúde"/>
    <s v="03.16.24"/>
    <x v="15"/>
    <x v="0"/>
    <x v="1"/>
    <x v="1"/>
    <x v="1"/>
    <x v="0"/>
    <x v="2"/>
    <x v="0"/>
    <x v="10"/>
    <s v="2022-11-21"/>
    <x v="3"/>
    <n v="76"/>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1-2022"/>
  </r>
  <r>
    <x v="1"/>
    <n v="0"/>
    <n v="0"/>
    <n v="0"/>
    <n v="85"/>
    <x v="5421"/>
    <x v="0"/>
    <x v="1"/>
    <x v="0"/>
    <s v="03.16.24"/>
    <x v="22"/>
    <x v="0"/>
    <x v="5"/>
    <s v="Direcao da Familia, Inclusão, Género e Saúde"/>
    <s v="03.16.24"/>
    <s v="Direcao da Familia, Inclusão, Género e Saúde"/>
    <s v="03.16.24"/>
    <x v="16"/>
    <x v="0"/>
    <x v="1"/>
    <x v="1"/>
    <x v="1"/>
    <x v="0"/>
    <x v="2"/>
    <x v="0"/>
    <x v="10"/>
    <s v="2022-11-21"/>
    <x v="3"/>
    <n v="85"/>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1-2022"/>
  </r>
  <r>
    <x v="1"/>
    <n v="0"/>
    <n v="0"/>
    <n v="0"/>
    <n v="273"/>
    <x v="5421"/>
    <x v="0"/>
    <x v="1"/>
    <x v="0"/>
    <s v="03.16.24"/>
    <x v="22"/>
    <x v="0"/>
    <x v="5"/>
    <s v="Direcao da Familia, Inclusão, Género e Saúde"/>
    <s v="03.16.24"/>
    <s v="Direcao da Familia, Inclusão, Género e Saúde"/>
    <s v="03.16.24"/>
    <x v="60"/>
    <x v="0"/>
    <x v="1"/>
    <x v="1"/>
    <x v="0"/>
    <x v="0"/>
    <x v="2"/>
    <x v="0"/>
    <x v="10"/>
    <s v="2022-11-21"/>
    <x v="3"/>
    <n v="273"/>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1-2022"/>
  </r>
  <r>
    <x v="1"/>
    <n v="0"/>
    <n v="0"/>
    <n v="0"/>
    <n v="17758"/>
    <x v="5421"/>
    <x v="0"/>
    <x v="1"/>
    <x v="0"/>
    <s v="03.16.24"/>
    <x v="22"/>
    <x v="0"/>
    <x v="5"/>
    <s v="Direcao da Familia, Inclusão, Género e Saúde"/>
    <s v="03.16.24"/>
    <s v="Direcao da Familia, Inclusão, Género e Saúde"/>
    <s v="03.16.24"/>
    <x v="15"/>
    <x v="0"/>
    <x v="1"/>
    <x v="1"/>
    <x v="1"/>
    <x v="0"/>
    <x v="2"/>
    <x v="0"/>
    <x v="10"/>
    <s v="2022-11-21"/>
    <x v="3"/>
    <n v="17758"/>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1-2022"/>
  </r>
  <r>
    <x v="1"/>
    <n v="0"/>
    <n v="0"/>
    <n v="0"/>
    <n v="19416"/>
    <x v="5421"/>
    <x v="0"/>
    <x v="1"/>
    <x v="0"/>
    <s v="03.16.24"/>
    <x v="22"/>
    <x v="0"/>
    <x v="5"/>
    <s v="Direcao da Familia, Inclusão, Género e Saúde"/>
    <s v="03.16.24"/>
    <s v="Direcao da Familia, Inclusão, Género e Saúde"/>
    <s v="03.16.24"/>
    <x v="16"/>
    <x v="0"/>
    <x v="1"/>
    <x v="1"/>
    <x v="1"/>
    <x v="0"/>
    <x v="2"/>
    <x v="0"/>
    <x v="10"/>
    <s v="2022-11-21"/>
    <x v="3"/>
    <n v="19416"/>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1-2022"/>
  </r>
  <r>
    <x v="1"/>
    <n v="0"/>
    <n v="0"/>
    <n v="0"/>
    <n v="3025"/>
    <x v="5421"/>
    <x v="0"/>
    <x v="1"/>
    <x v="0"/>
    <s v="03.16.24"/>
    <x v="22"/>
    <x v="0"/>
    <x v="5"/>
    <s v="Direcao da Familia, Inclusão, Género e Saúde"/>
    <s v="03.16.24"/>
    <s v="Direcao da Familia, Inclusão, Género e Saúde"/>
    <s v="03.16.24"/>
    <x v="60"/>
    <x v="0"/>
    <x v="1"/>
    <x v="1"/>
    <x v="0"/>
    <x v="0"/>
    <x v="2"/>
    <x v="0"/>
    <x v="10"/>
    <s v="2022-11-21"/>
    <x v="3"/>
    <n v="3025"/>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1-2022"/>
  </r>
  <r>
    <x v="1"/>
    <n v="0"/>
    <n v="0"/>
    <n v="0"/>
    <n v="195948"/>
    <x v="5421"/>
    <x v="0"/>
    <x v="1"/>
    <x v="0"/>
    <s v="03.16.24"/>
    <x v="22"/>
    <x v="0"/>
    <x v="5"/>
    <s v="Direcao da Familia, Inclusão, Género e Saúde"/>
    <s v="03.16.24"/>
    <s v="Direcao da Familia, Inclusão, Género e Saúde"/>
    <s v="03.16.24"/>
    <x v="15"/>
    <x v="0"/>
    <x v="1"/>
    <x v="1"/>
    <x v="1"/>
    <x v="0"/>
    <x v="2"/>
    <x v="0"/>
    <x v="10"/>
    <s v="2022-11-21"/>
    <x v="3"/>
    <n v="195948"/>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1-2022"/>
  </r>
  <r>
    <x v="1"/>
    <n v="0"/>
    <n v="0"/>
    <n v="0"/>
    <n v="214213"/>
    <x v="5421"/>
    <x v="0"/>
    <x v="1"/>
    <x v="0"/>
    <s v="03.16.24"/>
    <x v="22"/>
    <x v="0"/>
    <x v="5"/>
    <s v="Direcao da Familia, Inclusão, Género e Saúde"/>
    <s v="03.16.24"/>
    <s v="Direcao da Familia, Inclusão, Género e Saúde"/>
    <s v="03.16.24"/>
    <x v="16"/>
    <x v="0"/>
    <x v="1"/>
    <x v="1"/>
    <x v="1"/>
    <x v="0"/>
    <x v="2"/>
    <x v="0"/>
    <x v="10"/>
    <s v="2022-11-21"/>
    <x v="3"/>
    <n v="21421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1-2022"/>
  </r>
  <r>
    <x v="0"/>
    <n v="0"/>
    <n v="0"/>
    <n v="0"/>
    <n v="1400"/>
    <x v="5422"/>
    <x v="0"/>
    <x v="1"/>
    <x v="0"/>
    <s v="01.28.01.08"/>
    <x v="30"/>
    <x v="5"/>
    <x v="6"/>
    <s v="Habitação Social"/>
    <s v="01.28.01"/>
    <s v="Habitação Social"/>
    <s v="01.28.01"/>
    <x v="1"/>
    <x v="0"/>
    <x v="1"/>
    <x v="1"/>
    <x v="0"/>
    <x v="1"/>
    <x v="1"/>
    <x v="0"/>
    <x v="11"/>
    <s v="2022-12-22"/>
    <x v="3"/>
    <n v="1400"/>
    <x v="0"/>
    <m/>
    <x v="0"/>
    <m/>
    <x v="0"/>
    <n v="100474914"/>
    <x v="0"/>
    <x v="0"/>
    <s v="Habitações Sociais"/>
    <s v="ORI"/>
    <x v="0"/>
    <s v="HS"/>
    <x v="0"/>
    <x v="0"/>
    <x v="0"/>
    <x v="0"/>
    <x v="0"/>
    <x v="0"/>
    <x v="0"/>
    <x v="1"/>
    <x v="0"/>
    <x v="0"/>
    <x v="0"/>
    <s v="Habitações Sociais"/>
    <x v="0"/>
    <x v="0"/>
    <x v="0"/>
    <x v="0"/>
    <x v="1"/>
    <x v="0"/>
    <x v="0"/>
    <s v="000000"/>
    <x v="0"/>
    <x v="0"/>
    <x v="0"/>
    <x v="0"/>
    <s v="Pagamento a Drogaria Black Johnson Lda, referente a aquisição de materiais para reabilitação de casa de famílias do município de São Miguel, residente em flamengos, conforme anexo."/>
  </r>
  <r>
    <x v="1"/>
    <n v="0"/>
    <n v="0"/>
    <n v="0"/>
    <n v="803"/>
    <x v="5423"/>
    <x v="0"/>
    <x v="1"/>
    <x v="0"/>
    <s v="03.16.22"/>
    <x v="59"/>
    <x v="0"/>
    <x v="5"/>
    <s v="Direção da Habitação"/>
    <s v="03.16.22"/>
    <s v="Direção da Habitação"/>
    <s v="03.16.22"/>
    <x v="13"/>
    <x v="0"/>
    <x v="1"/>
    <x v="5"/>
    <x v="0"/>
    <x v="0"/>
    <x v="2"/>
    <x v="0"/>
    <x v="10"/>
    <s v="2022-11-21"/>
    <x v="3"/>
    <n v="803"/>
    <x v="0"/>
    <m/>
    <x v="0"/>
    <m/>
    <x v="3"/>
    <n v="100474696"/>
    <x v="0"/>
    <x v="1"/>
    <s v="Direção da Habitação"/>
    <s v="ORI"/>
    <x v="0"/>
    <m/>
    <x v="0"/>
    <x v="0"/>
    <x v="0"/>
    <x v="0"/>
    <x v="0"/>
    <x v="0"/>
    <x v="0"/>
    <x v="0"/>
    <x v="0"/>
    <x v="0"/>
    <x v="0"/>
    <s v="Direção da Habitação"/>
    <x v="0"/>
    <x v="0"/>
    <x v="0"/>
    <x v="0"/>
    <x v="0"/>
    <x v="0"/>
    <x v="0"/>
    <s v="000000"/>
    <x v="0"/>
    <x v="0"/>
    <x v="1"/>
    <x v="0"/>
    <s v="Pagamento de salário referente a 11-2022"/>
  </r>
  <r>
    <x v="1"/>
    <n v="0"/>
    <n v="0"/>
    <n v="0"/>
    <n v="14176"/>
    <x v="5423"/>
    <x v="0"/>
    <x v="1"/>
    <x v="0"/>
    <s v="03.16.22"/>
    <x v="59"/>
    <x v="0"/>
    <x v="5"/>
    <s v="Direção da Habitação"/>
    <s v="03.16.22"/>
    <s v="Direção da Habitação"/>
    <s v="03.16.22"/>
    <x v="17"/>
    <x v="0"/>
    <x v="1"/>
    <x v="1"/>
    <x v="1"/>
    <x v="0"/>
    <x v="2"/>
    <x v="0"/>
    <x v="10"/>
    <s v="2022-11-21"/>
    <x v="3"/>
    <n v="14176"/>
    <x v="0"/>
    <m/>
    <x v="0"/>
    <m/>
    <x v="3"/>
    <n v="100474696"/>
    <x v="0"/>
    <x v="1"/>
    <s v="Direção da Habitação"/>
    <s v="ORI"/>
    <x v="0"/>
    <m/>
    <x v="0"/>
    <x v="0"/>
    <x v="0"/>
    <x v="0"/>
    <x v="0"/>
    <x v="0"/>
    <x v="0"/>
    <x v="0"/>
    <x v="0"/>
    <x v="0"/>
    <x v="0"/>
    <s v="Direção da Habitação"/>
    <x v="0"/>
    <x v="0"/>
    <x v="0"/>
    <x v="0"/>
    <x v="0"/>
    <x v="0"/>
    <x v="0"/>
    <s v="000000"/>
    <x v="0"/>
    <x v="0"/>
    <x v="1"/>
    <x v="0"/>
    <s v="Pagamento de salário referente a 11-2022"/>
  </r>
  <r>
    <x v="1"/>
    <n v="0"/>
    <n v="0"/>
    <n v="0"/>
    <n v="525"/>
    <x v="5423"/>
    <x v="0"/>
    <x v="1"/>
    <x v="0"/>
    <s v="03.16.22"/>
    <x v="59"/>
    <x v="0"/>
    <x v="5"/>
    <s v="Direção da Habitação"/>
    <s v="03.16.22"/>
    <s v="Direção da Habitação"/>
    <s v="03.16.22"/>
    <x v="13"/>
    <x v="0"/>
    <x v="1"/>
    <x v="5"/>
    <x v="0"/>
    <x v="0"/>
    <x v="2"/>
    <x v="0"/>
    <x v="10"/>
    <s v="2022-11-21"/>
    <x v="3"/>
    <n v="525"/>
    <x v="0"/>
    <m/>
    <x v="0"/>
    <m/>
    <x v="33"/>
    <n v="100474706"/>
    <x v="0"/>
    <x v="6"/>
    <s v="Direção da Habitação"/>
    <s v="ORI"/>
    <x v="0"/>
    <m/>
    <x v="0"/>
    <x v="0"/>
    <x v="0"/>
    <x v="0"/>
    <x v="0"/>
    <x v="0"/>
    <x v="0"/>
    <x v="0"/>
    <x v="0"/>
    <x v="0"/>
    <x v="0"/>
    <s v="Direção da Habitação"/>
    <x v="0"/>
    <x v="0"/>
    <x v="0"/>
    <x v="0"/>
    <x v="0"/>
    <x v="0"/>
    <x v="0"/>
    <s v="000000"/>
    <x v="0"/>
    <x v="0"/>
    <x v="6"/>
    <x v="0"/>
    <s v="Pagamento de salário referente a 11-2022"/>
  </r>
  <r>
    <x v="1"/>
    <n v="0"/>
    <n v="0"/>
    <n v="0"/>
    <n v="9267"/>
    <x v="5423"/>
    <x v="0"/>
    <x v="1"/>
    <x v="0"/>
    <s v="03.16.22"/>
    <x v="59"/>
    <x v="0"/>
    <x v="5"/>
    <s v="Direção da Habitação"/>
    <s v="03.16.22"/>
    <s v="Direção da Habitação"/>
    <s v="03.16.22"/>
    <x v="17"/>
    <x v="0"/>
    <x v="1"/>
    <x v="1"/>
    <x v="1"/>
    <x v="0"/>
    <x v="2"/>
    <x v="0"/>
    <x v="10"/>
    <s v="2022-11-21"/>
    <x v="3"/>
    <n v="9267"/>
    <x v="0"/>
    <m/>
    <x v="0"/>
    <m/>
    <x v="33"/>
    <n v="100474706"/>
    <x v="0"/>
    <x v="6"/>
    <s v="Direção da Habitação"/>
    <s v="ORI"/>
    <x v="0"/>
    <m/>
    <x v="0"/>
    <x v="0"/>
    <x v="0"/>
    <x v="0"/>
    <x v="0"/>
    <x v="0"/>
    <x v="0"/>
    <x v="0"/>
    <x v="0"/>
    <x v="0"/>
    <x v="0"/>
    <s v="Direção da Habitação"/>
    <x v="0"/>
    <x v="0"/>
    <x v="0"/>
    <x v="0"/>
    <x v="0"/>
    <x v="0"/>
    <x v="0"/>
    <s v="000000"/>
    <x v="0"/>
    <x v="0"/>
    <x v="6"/>
    <x v="0"/>
    <s v="Pagamento de salário referente a 11-2022"/>
  </r>
  <r>
    <x v="1"/>
    <n v="0"/>
    <n v="0"/>
    <n v="0"/>
    <n v="5612"/>
    <x v="5423"/>
    <x v="0"/>
    <x v="1"/>
    <x v="0"/>
    <s v="03.16.22"/>
    <x v="59"/>
    <x v="0"/>
    <x v="5"/>
    <s v="Direção da Habitação"/>
    <s v="03.16.22"/>
    <s v="Direção da Habitação"/>
    <s v="03.16.22"/>
    <x v="13"/>
    <x v="0"/>
    <x v="1"/>
    <x v="5"/>
    <x v="0"/>
    <x v="0"/>
    <x v="2"/>
    <x v="0"/>
    <x v="10"/>
    <s v="2022-11-21"/>
    <x v="3"/>
    <n v="5612"/>
    <x v="0"/>
    <m/>
    <x v="0"/>
    <m/>
    <x v="22"/>
    <n v="100474693"/>
    <x v="0"/>
    <x v="0"/>
    <s v="Direção da Habitação"/>
    <s v="ORI"/>
    <x v="0"/>
    <m/>
    <x v="0"/>
    <x v="0"/>
    <x v="0"/>
    <x v="0"/>
    <x v="0"/>
    <x v="0"/>
    <x v="0"/>
    <x v="0"/>
    <x v="0"/>
    <x v="0"/>
    <x v="0"/>
    <s v="Direção da Habitação"/>
    <x v="0"/>
    <x v="0"/>
    <x v="0"/>
    <x v="0"/>
    <x v="0"/>
    <x v="0"/>
    <x v="0"/>
    <s v="000000"/>
    <x v="0"/>
    <x v="0"/>
    <x v="0"/>
    <x v="0"/>
    <s v="Pagamento de salário referente a 11-2022"/>
  </r>
  <r>
    <x v="1"/>
    <n v="0"/>
    <n v="0"/>
    <n v="0"/>
    <n v="98957"/>
    <x v="5423"/>
    <x v="0"/>
    <x v="1"/>
    <x v="0"/>
    <s v="03.16.22"/>
    <x v="59"/>
    <x v="0"/>
    <x v="5"/>
    <s v="Direção da Habitação"/>
    <s v="03.16.22"/>
    <s v="Direção da Habitação"/>
    <s v="03.16.22"/>
    <x v="17"/>
    <x v="0"/>
    <x v="1"/>
    <x v="1"/>
    <x v="1"/>
    <x v="0"/>
    <x v="2"/>
    <x v="0"/>
    <x v="10"/>
    <s v="2022-11-21"/>
    <x v="3"/>
    <n v="98957"/>
    <x v="0"/>
    <m/>
    <x v="0"/>
    <m/>
    <x v="22"/>
    <n v="100474693"/>
    <x v="0"/>
    <x v="0"/>
    <s v="Direção da Habitação"/>
    <s v="ORI"/>
    <x v="0"/>
    <m/>
    <x v="0"/>
    <x v="0"/>
    <x v="0"/>
    <x v="0"/>
    <x v="0"/>
    <x v="0"/>
    <x v="0"/>
    <x v="0"/>
    <x v="0"/>
    <x v="0"/>
    <x v="0"/>
    <s v="Direção da Habitação"/>
    <x v="0"/>
    <x v="0"/>
    <x v="0"/>
    <x v="0"/>
    <x v="0"/>
    <x v="0"/>
    <x v="0"/>
    <s v="000000"/>
    <x v="0"/>
    <x v="0"/>
    <x v="0"/>
    <x v="0"/>
    <s v="Pagamento de salário referente a 11-2022"/>
  </r>
  <r>
    <x v="1"/>
    <n v="0"/>
    <n v="0"/>
    <n v="0"/>
    <n v="550"/>
    <x v="5424"/>
    <x v="0"/>
    <x v="1"/>
    <x v="0"/>
    <s v="03.16.21"/>
    <x v="60"/>
    <x v="0"/>
    <x v="5"/>
    <s v="Dir. Turismo, Investimento e Emprendedorismo"/>
    <s v="03.16.21"/>
    <s v="Dir. Turismo, Investimento e Emprendedorismo"/>
    <s v="03.16.21"/>
    <x v="13"/>
    <x v="0"/>
    <x v="1"/>
    <x v="5"/>
    <x v="0"/>
    <x v="0"/>
    <x v="2"/>
    <x v="0"/>
    <x v="10"/>
    <s v="2022-11-21"/>
    <x v="3"/>
    <n v="550"/>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11-2022"/>
  </r>
  <r>
    <x v="1"/>
    <n v="0"/>
    <n v="0"/>
    <n v="0"/>
    <n v="5861"/>
    <x v="5424"/>
    <x v="0"/>
    <x v="1"/>
    <x v="0"/>
    <s v="03.16.21"/>
    <x v="60"/>
    <x v="0"/>
    <x v="5"/>
    <s v="Dir. Turismo, Investimento e Emprendedorismo"/>
    <s v="03.16.21"/>
    <s v="Dir. Turismo, Investimento e Emprendedorismo"/>
    <s v="03.16.21"/>
    <x v="17"/>
    <x v="0"/>
    <x v="1"/>
    <x v="1"/>
    <x v="1"/>
    <x v="0"/>
    <x v="2"/>
    <x v="0"/>
    <x v="10"/>
    <s v="2022-11-21"/>
    <x v="3"/>
    <n v="5861"/>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11-2022"/>
  </r>
  <r>
    <x v="1"/>
    <n v="0"/>
    <n v="0"/>
    <n v="0"/>
    <n v="7110"/>
    <x v="5424"/>
    <x v="0"/>
    <x v="1"/>
    <x v="0"/>
    <s v="03.16.21"/>
    <x v="60"/>
    <x v="0"/>
    <x v="5"/>
    <s v="Dir. Turismo, Investimento e Emprendedorismo"/>
    <s v="03.16.21"/>
    <s v="Dir. Turismo, Investimento e Emprendedorismo"/>
    <s v="03.16.21"/>
    <x v="13"/>
    <x v="0"/>
    <x v="1"/>
    <x v="5"/>
    <x v="0"/>
    <x v="0"/>
    <x v="2"/>
    <x v="0"/>
    <x v="10"/>
    <s v="2022-11-21"/>
    <x v="3"/>
    <n v="7110"/>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11-2022"/>
  </r>
  <r>
    <x v="1"/>
    <n v="0"/>
    <n v="0"/>
    <n v="0"/>
    <n v="75739"/>
    <x v="5424"/>
    <x v="0"/>
    <x v="1"/>
    <x v="0"/>
    <s v="03.16.21"/>
    <x v="60"/>
    <x v="0"/>
    <x v="5"/>
    <s v="Dir. Turismo, Investimento e Emprendedorismo"/>
    <s v="03.16.21"/>
    <s v="Dir. Turismo, Investimento e Emprendedorismo"/>
    <s v="03.16.21"/>
    <x v="17"/>
    <x v="0"/>
    <x v="1"/>
    <x v="1"/>
    <x v="1"/>
    <x v="0"/>
    <x v="2"/>
    <x v="0"/>
    <x v="10"/>
    <s v="2022-11-21"/>
    <x v="3"/>
    <n v="75739"/>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11-2022"/>
  </r>
  <r>
    <x v="1"/>
    <n v="0"/>
    <n v="0"/>
    <n v="0"/>
    <n v="10834"/>
    <x v="5425"/>
    <x v="0"/>
    <x v="1"/>
    <x v="0"/>
    <s v="03.16.20"/>
    <x v="51"/>
    <x v="0"/>
    <x v="5"/>
    <s v="Dir. do Comércio, Indústria, Transporte Feiras e Pesca"/>
    <s v="03.16.20"/>
    <s v="Dir. do Comércio, Indústria, Transporte Feiras e Pesca"/>
    <s v="03.16.20"/>
    <x v="16"/>
    <x v="0"/>
    <x v="1"/>
    <x v="1"/>
    <x v="1"/>
    <x v="0"/>
    <x v="2"/>
    <x v="0"/>
    <x v="10"/>
    <s v="2022-11-21"/>
    <x v="3"/>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11-2022"/>
  </r>
  <r>
    <x v="1"/>
    <n v="0"/>
    <n v="0"/>
    <n v="0"/>
    <n v="8213"/>
    <x v="5425"/>
    <x v="0"/>
    <x v="1"/>
    <x v="0"/>
    <s v="03.16.20"/>
    <x v="51"/>
    <x v="0"/>
    <x v="5"/>
    <s v="Dir. do Comércio, Indústria, Transporte Feiras e Pesca"/>
    <s v="03.16.20"/>
    <s v="Dir. do Comércio, Indústria, Transporte Feiras e Pesca"/>
    <s v="03.16.20"/>
    <x v="16"/>
    <x v="0"/>
    <x v="1"/>
    <x v="1"/>
    <x v="1"/>
    <x v="0"/>
    <x v="2"/>
    <x v="0"/>
    <x v="10"/>
    <s v="2022-11-21"/>
    <x v="3"/>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11-2022"/>
  </r>
  <r>
    <x v="1"/>
    <n v="0"/>
    <n v="0"/>
    <n v="0"/>
    <n v="83615"/>
    <x v="5425"/>
    <x v="0"/>
    <x v="1"/>
    <x v="0"/>
    <s v="03.16.20"/>
    <x v="51"/>
    <x v="0"/>
    <x v="5"/>
    <s v="Dir. do Comércio, Indústria, Transporte Feiras e Pesca"/>
    <s v="03.16.20"/>
    <s v="Dir. do Comércio, Indústria, Transporte Feiras e Pesca"/>
    <s v="03.16.20"/>
    <x v="16"/>
    <x v="0"/>
    <x v="1"/>
    <x v="1"/>
    <x v="1"/>
    <x v="0"/>
    <x v="2"/>
    <x v="0"/>
    <x v="10"/>
    <s v="2022-11-21"/>
    <x v="3"/>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11-2022"/>
  </r>
  <r>
    <x v="1"/>
    <n v="0"/>
    <n v="0"/>
    <n v="0"/>
    <n v="482"/>
    <x v="5426"/>
    <x v="0"/>
    <x v="1"/>
    <x v="0"/>
    <s v="03.16.19"/>
    <x v="34"/>
    <x v="0"/>
    <x v="5"/>
    <s v="Direção de Inovação e Desporto"/>
    <s v="03.16.19"/>
    <s v="Direção de Inovação e Desporto"/>
    <s v="03.16.19"/>
    <x v="13"/>
    <x v="0"/>
    <x v="1"/>
    <x v="5"/>
    <x v="0"/>
    <x v="0"/>
    <x v="2"/>
    <x v="0"/>
    <x v="10"/>
    <s v="2022-11-21"/>
    <x v="3"/>
    <n v="482"/>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1-2022"/>
  </r>
  <r>
    <x v="1"/>
    <n v="0"/>
    <n v="0"/>
    <n v="0"/>
    <n v="11017"/>
    <x v="5426"/>
    <x v="0"/>
    <x v="1"/>
    <x v="0"/>
    <s v="03.16.19"/>
    <x v="34"/>
    <x v="0"/>
    <x v="5"/>
    <s v="Direção de Inovação e Desporto"/>
    <s v="03.16.19"/>
    <s v="Direção de Inovação e Desporto"/>
    <s v="03.16.19"/>
    <x v="15"/>
    <x v="0"/>
    <x v="1"/>
    <x v="1"/>
    <x v="1"/>
    <x v="0"/>
    <x v="2"/>
    <x v="0"/>
    <x v="10"/>
    <s v="2022-11-21"/>
    <x v="3"/>
    <n v="11017"/>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1-2022"/>
  </r>
  <r>
    <x v="1"/>
    <n v="0"/>
    <n v="0"/>
    <n v="0"/>
    <n v="209"/>
    <x v="5426"/>
    <x v="0"/>
    <x v="1"/>
    <x v="0"/>
    <s v="03.16.19"/>
    <x v="34"/>
    <x v="0"/>
    <x v="5"/>
    <s v="Direção de Inovação e Desporto"/>
    <s v="03.16.19"/>
    <s v="Direção de Inovação e Desporto"/>
    <s v="03.16.19"/>
    <x v="13"/>
    <x v="0"/>
    <x v="1"/>
    <x v="5"/>
    <x v="0"/>
    <x v="0"/>
    <x v="2"/>
    <x v="0"/>
    <x v="10"/>
    <s v="2022-11-21"/>
    <x v="3"/>
    <n v="209"/>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1-2022"/>
  </r>
  <r>
    <x v="1"/>
    <n v="0"/>
    <n v="0"/>
    <n v="0"/>
    <n v="4787"/>
    <x v="5426"/>
    <x v="0"/>
    <x v="1"/>
    <x v="0"/>
    <s v="03.16.19"/>
    <x v="34"/>
    <x v="0"/>
    <x v="5"/>
    <s v="Direção de Inovação e Desporto"/>
    <s v="03.16.19"/>
    <s v="Direção de Inovação e Desporto"/>
    <s v="03.16.19"/>
    <x v="15"/>
    <x v="0"/>
    <x v="1"/>
    <x v="1"/>
    <x v="1"/>
    <x v="0"/>
    <x v="2"/>
    <x v="0"/>
    <x v="10"/>
    <s v="2022-11-21"/>
    <x v="3"/>
    <n v="4787"/>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1-2022"/>
  </r>
  <r>
    <x v="1"/>
    <n v="0"/>
    <n v="0"/>
    <n v="0"/>
    <n v="234"/>
    <x v="5426"/>
    <x v="0"/>
    <x v="1"/>
    <x v="0"/>
    <s v="03.16.19"/>
    <x v="34"/>
    <x v="0"/>
    <x v="5"/>
    <s v="Direção de Inovação e Desporto"/>
    <s v="03.16.19"/>
    <s v="Direção de Inovação e Desporto"/>
    <s v="03.16.19"/>
    <x v="13"/>
    <x v="0"/>
    <x v="1"/>
    <x v="5"/>
    <x v="0"/>
    <x v="0"/>
    <x v="2"/>
    <x v="0"/>
    <x v="10"/>
    <s v="2022-11-21"/>
    <x v="3"/>
    <n v="234"/>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1-2022"/>
  </r>
  <r>
    <x v="1"/>
    <n v="0"/>
    <n v="0"/>
    <n v="0"/>
    <n v="5352"/>
    <x v="5426"/>
    <x v="0"/>
    <x v="1"/>
    <x v="0"/>
    <s v="03.16.19"/>
    <x v="34"/>
    <x v="0"/>
    <x v="5"/>
    <s v="Direção de Inovação e Desporto"/>
    <s v="03.16.19"/>
    <s v="Direção de Inovação e Desporto"/>
    <s v="03.16.19"/>
    <x v="15"/>
    <x v="0"/>
    <x v="1"/>
    <x v="1"/>
    <x v="1"/>
    <x v="0"/>
    <x v="2"/>
    <x v="0"/>
    <x v="10"/>
    <s v="2022-11-21"/>
    <x v="3"/>
    <n v="53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1-2022"/>
  </r>
  <r>
    <x v="1"/>
    <n v="0"/>
    <n v="0"/>
    <n v="0"/>
    <n v="4515"/>
    <x v="5426"/>
    <x v="0"/>
    <x v="1"/>
    <x v="0"/>
    <s v="03.16.19"/>
    <x v="34"/>
    <x v="0"/>
    <x v="5"/>
    <s v="Direção de Inovação e Desporto"/>
    <s v="03.16.19"/>
    <s v="Direção de Inovação e Desporto"/>
    <s v="03.16.19"/>
    <x v="13"/>
    <x v="0"/>
    <x v="1"/>
    <x v="5"/>
    <x v="0"/>
    <x v="0"/>
    <x v="2"/>
    <x v="0"/>
    <x v="10"/>
    <s v="2022-11-21"/>
    <x v="3"/>
    <n v="4515"/>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1-2022"/>
  </r>
  <r>
    <x v="1"/>
    <n v="0"/>
    <n v="0"/>
    <n v="0"/>
    <n v="103071"/>
    <x v="5426"/>
    <x v="0"/>
    <x v="1"/>
    <x v="0"/>
    <s v="03.16.19"/>
    <x v="34"/>
    <x v="0"/>
    <x v="5"/>
    <s v="Direção de Inovação e Desporto"/>
    <s v="03.16.19"/>
    <s v="Direção de Inovação e Desporto"/>
    <s v="03.16.19"/>
    <x v="15"/>
    <x v="0"/>
    <x v="1"/>
    <x v="1"/>
    <x v="1"/>
    <x v="0"/>
    <x v="2"/>
    <x v="0"/>
    <x v="10"/>
    <s v="2022-11-21"/>
    <x v="3"/>
    <n v="103071"/>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1-2022"/>
  </r>
  <r>
    <x v="1"/>
    <n v="0"/>
    <n v="0"/>
    <n v="0"/>
    <n v="3000000"/>
    <x v="5427"/>
    <x v="0"/>
    <x v="0"/>
    <x v="0"/>
    <s v="03.03.10"/>
    <x v="0"/>
    <x v="0"/>
    <x v="0"/>
    <s v="Receitas Da Câmara"/>
    <s v="03.03.10"/>
    <s v="Receitas Da Câmara"/>
    <s v="03.03.10"/>
    <x v="56"/>
    <x v="0"/>
    <x v="0"/>
    <x v="0"/>
    <x v="0"/>
    <x v="0"/>
    <x v="0"/>
    <x v="0"/>
    <x v="9"/>
    <s v="2022-10-06"/>
    <x v="3"/>
    <n v="3000000"/>
    <x v="0"/>
    <m/>
    <x v="0"/>
    <m/>
    <x v="0"/>
    <n v="100474914"/>
    <x v="0"/>
    <x v="0"/>
    <s v="Receitas Da Câmara"/>
    <s v="EXT"/>
    <x v="0"/>
    <s v="RDC"/>
    <x v="0"/>
    <x v="0"/>
    <x v="0"/>
    <x v="0"/>
    <x v="0"/>
    <x v="0"/>
    <x v="0"/>
    <x v="0"/>
    <x v="0"/>
    <x v="0"/>
    <x v="0"/>
    <s v="Receitas Da Câmara"/>
    <x v="0"/>
    <x v="0"/>
    <x v="0"/>
    <x v="0"/>
    <x v="0"/>
    <x v="0"/>
    <x v="0"/>
    <s v="000000"/>
    <x v="0"/>
    <x v="0"/>
    <x v="0"/>
    <x v="0"/>
    <s v="Adiantamento do FFM, referente ao mês de outubro 2022, conforme anexo."/>
  </r>
  <r>
    <x v="1"/>
    <n v="0"/>
    <n v="0"/>
    <n v="0"/>
    <n v="2300"/>
    <x v="5428"/>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Lopes Miranda, pelo serviço prestado na limpeza urbana, referente ao mês de dezembro 2022, conforme contrato em anexo.  "/>
  </r>
  <r>
    <x v="1"/>
    <n v="0"/>
    <n v="0"/>
    <n v="0"/>
    <n v="59851"/>
    <x v="5429"/>
    <x v="0"/>
    <x v="1"/>
    <x v="0"/>
    <s v="01.25.01.10"/>
    <x v="25"/>
    <x v="4"/>
    <x v="4"/>
    <s v="Educação"/>
    <s v="01.25.01"/>
    <s v="Educação"/>
    <s v="01.25.01"/>
    <x v="4"/>
    <x v="0"/>
    <x v="3"/>
    <x v="2"/>
    <x v="0"/>
    <x v="1"/>
    <x v="2"/>
    <x v="0"/>
    <x v="11"/>
    <s v="2022-12-13"/>
    <x v="3"/>
    <n v="59851"/>
    <x v="0"/>
    <m/>
    <x v="0"/>
    <m/>
    <x v="5"/>
    <n v="100476920"/>
    <x v="0"/>
    <x v="0"/>
    <s v="Transporte escolar"/>
    <s v="ORI"/>
    <x v="0"/>
    <m/>
    <x v="0"/>
    <x v="0"/>
    <x v="0"/>
    <x v="0"/>
    <x v="0"/>
    <x v="0"/>
    <x v="0"/>
    <x v="1"/>
    <x v="0"/>
    <x v="0"/>
    <x v="0"/>
    <s v="Transporte escolar"/>
    <x v="0"/>
    <x v="0"/>
    <x v="0"/>
    <x v="0"/>
    <x v="1"/>
    <x v="0"/>
    <x v="0"/>
    <s v="000000"/>
    <x v="0"/>
    <x v="0"/>
    <x v="0"/>
    <x v="0"/>
    <s v="Pagamento a favor de Felisberto Auto, pela aquisição de combustíveis, para transporte escolar, conforme anexo."/>
  </r>
  <r>
    <x v="1"/>
    <n v="0"/>
    <n v="0"/>
    <n v="0"/>
    <n v="15559"/>
    <x v="5430"/>
    <x v="0"/>
    <x v="1"/>
    <x v="0"/>
    <s v="01.27.02.11"/>
    <x v="14"/>
    <x v="2"/>
    <x v="2"/>
    <s v="Saneamento básico"/>
    <s v="01.27.02"/>
    <s v="Saneamento básico"/>
    <s v="01.27.02"/>
    <x v="4"/>
    <x v="0"/>
    <x v="3"/>
    <x v="2"/>
    <x v="0"/>
    <x v="1"/>
    <x v="2"/>
    <x v="0"/>
    <x v="11"/>
    <s v="2022-12-13"/>
    <x v="3"/>
    <n v="15559"/>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Auto, pela aquisição de combustíveis, conforme anexo. "/>
  </r>
  <r>
    <x v="1"/>
    <n v="0"/>
    <n v="0"/>
    <n v="0"/>
    <n v="1633"/>
    <x v="5428"/>
    <x v="0"/>
    <x v="1"/>
    <x v="0"/>
    <s v="01.27.02.11"/>
    <x v="14"/>
    <x v="2"/>
    <x v="2"/>
    <s v="Saneamento básico"/>
    <s v="01.27.02"/>
    <s v="Saneamento básico"/>
    <s v="01.27.02"/>
    <x v="4"/>
    <x v="0"/>
    <x v="3"/>
    <x v="2"/>
    <x v="0"/>
    <x v="1"/>
    <x v="2"/>
    <x v="0"/>
    <x v="11"/>
    <s v="2022-12-13"/>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Lopes Miranda, pelo serviço prestado na limpeza urbana, referente ao mês de dezembro 2022, conforme contrato em anexo.  "/>
  </r>
  <r>
    <x v="1"/>
    <n v="0"/>
    <n v="0"/>
    <n v="0"/>
    <n v="11397"/>
    <x v="5428"/>
    <x v="0"/>
    <x v="1"/>
    <x v="0"/>
    <s v="01.27.02.11"/>
    <x v="14"/>
    <x v="2"/>
    <x v="2"/>
    <s v="Saneamento básico"/>
    <s v="01.27.02"/>
    <s v="Saneamento básico"/>
    <s v="01.27.02"/>
    <x v="4"/>
    <x v="0"/>
    <x v="3"/>
    <x v="2"/>
    <x v="0"/>
    <x v="1"/>
    <x v="2"/>
    <x v="0"/>
    <x v="11"/>
    <s v="2022-12-13"/>
    <x v="3"/>
    <n v="1139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Lopes Miranda, pelo serviço prestado na limpeza urbana, referente ao mês de dezembro 2022, conforme contrato em anexo.  "/>
  </r>
  <r>
    <x v="1"/>
    <n v="0"/>
    <n v="0"/>
    <n v="0"/>
    <n v="4995"/>
    <x v="5431"/>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3059"/>
    <x v="5432"/>
    <x v="0"/>
    <x v="0"/>
    <x v="0"/>
    <s v="80.02.01"/>
    <x v="3"/>
    <x v="3"/>
    <x v="3"/>
    <s v="Retenções Iur"/>
    <s v="80.02.01"/>
    <s v="Retenções Iur"/>
    <s v="80.02.01"/>
    <x v="3"/>
    <x v="0"/>
    <x v="2"/>
    <x v="1"/>
    <x v="1"/>
    <x v="2"/>
    <x v="0"/>
    <x v="0"/>
    <x v="11"/>
    <s v="2022-12-19"/>
    <x v="3"/>
    <n v="3059"/>
    <x v="0"/>
    <m/>
    <x v="0"/>
    <m/>
    <x v="3"/>
    <n v="100474696"/>
    <x v="0"/>
    <x v="0"/>
    <s v="Retenções Iur"/>
    <s v="ORI"/>
    <x v="0"/>
    <s v="RIUR"/>
    <x v="0"/>
    <x v="0"/>
    <x v="0"/>
    <x v="0"/>
    <x v="0"/>
    <x v="0"/>
    <x v="0"/>
    <x v="0"/>
    <x v="0"/>
    <x v="0"/>
    <x v="0"/>
    <s v="Retenções Iur"/>
    <x v="0"/>
    <x v="0"/>
    <x v="0"/>
    <x v="0"/>
    <x v="2"/>
    <x v="0"/>
    <x v="0"/>
    <s v="000000"/>
    <x v="0"/>
    <x v="1"/>
    <x v="0"/>
    <x v="0"/>
    <s v="RETENCAO OT"/>
  </r>
  <r>
    <x v="1"/>
    <n v="0"/>
    <n v="0"/>
    <n v="0"/>
    <n v="2300"/>
    <x v="5433"/>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0097"/>
    <x v="5434"/>
    <x v="0"/>
    <x v="0"/>
    <x v="0"/>
    <s v="80.02.01"/>
    <x v="3"/>
    <x v="3"/>
    <x v="3"/>
    <s v="Retenções Iur"/>
    <s v="80.02.01"/>
    <s v="Retenções Iur"/>
    <s v="80.02.01"/>
    <x v="3"/>
    <x v="0"/>
    <x v="2"/>
    <x v="1"/>
    <x v="1"/>
    <x v="2"/>
    <x v="0"/>
    <x v="0"/>
    <x v="11"/>
    <s v="2022-12-13"/>
    <x v="3"/>
    <n v="10097"/>
    <x v="0"/>
    <m/>
    <x v="0"/>
    <m/>
    <x v="3"/>
    <n v="100474696"/>
    <x v="0"/>
    <x v="0"/>
    <s v="Retenções Iur"/>
    <s v="ORI"/>
    <x v="0"/>
    <s v="RIUR"/>
    <x v="0"/>
    <x v="0"/>
    <x v="0"/>
    <x v="0"/>
    <x v="0"/>
    <x v="0"/>
    <x v="0"/>
    <x v="0"/>
    <x v="0"/>
    <x v="0"/>
    <x v="0"/>
    <s v="Retenções Iur"/>
    <x v="0"/>
    <x v="0"/>
    <x v="0"/>
    <x v="0"/>
    <x v="2"/>
    <x v="0"/>
    <x v="0"/>
    <s v="000000"/>
    <x v="0"/>
    <x v="1"/>
    <x v="0"/>
    <x v="0"/>
    <s v="RETENCAO OT"/>
  </r>
  <r>
    <x v="1"/>
    <n v="0"/>
    <n v="0"/>
    <n v="0"/>
    <n v="52101"/>
    <x v="5435"/>
    <x v="0"/>
    <x v="0"/>
    <x v="0"/>
    <s v="80.02.10.01"/>
    <x v="9"/>
    <x v="3"/>
    <x v="3"/>
    <s v="Outros"/>
    <s v="80.02.10"/>
    <s v="Outros"/>
    <s v="80.02.10"/>
    <x v="29"/>
    <x v="0"/>
    <x v="2"/>
    <x v="1"/>
    <x v="1"/>
    <x v="2"/>
    <x v="0"/>
    <x v="0"/>
    <x v="11"/>
    <s v="2022-12-13"/>
    <x v="3"/>
    <n v="5210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5436"/>
    <x v="0"/>
    <x v="0"/>
    <x v="0"/>
    <s v="80.02.10.24"/>
    <x v="20"/>
    <x v="3"/>
    <x v="3"/>
    <s v="Outros"/>
    <s v="80.02.10"/>
    <s v="Outros"/>
    <s v="80.02.10"/>
    <x v="30"/>
    <x v="0"/>
    <x v="2"/>
    <x v="1"/>
    <x v="1"/>
    <x v="2"/>
    <x v="0"/>
    <x v="0"/>
    <x v="11"/>
    <s v="2022-12-13"/>
    <x v="3"/>
    <n v="415"/>
    <x v="0"/>
    <m/>
    <x v="0"/>
    <m/>
    <x v="36"/>
    <n v="100478987"/>
    <x v="0"/>
    <x v="0"/>
    <s v="Retenções SIACSA"/>
    <s v="ORI"/>
    <x v="0"/>
    <s v="SIACSA"/>
    <x v="0"/>
    <x v="0"/>
    <x v="0"/>
    <x v="0"/>
    <x v="0"/>
    <x v="0"/>
    <x v="0"/>
    <x v="1"/>
    <x v="0"/>
    <x v="0"/>
    <x v="0"/>
    <s v="Retenções SIACSA"/>
    <x v="0"/>
    <x v="0"/>
    <x v="0"/>
    <x v="0"/>
    <x v="2"/>
    <x v="0"/>
    <x v="0"/>
    <s v="000000"/>
    <x v="0"/>
    <x v="1"/>
    <x v="0"/>
    <x v="0"/>
    <s v="RETENCAO OT"/>
  </r>
  <r>
    <x v="1"/>
    <n v="0"/>
    <n v="0"/>
    <n v="0"/>
    <n v="3266"/>
    <x v="5437"/>
    <x v="0"/>
    <x v="0"/>
    <x v="0"/>
    <s v="80.02.10.26"/>
    <x v="21"/>
    <x v="3"/>
    <x v="3"/>
    <s v="Outros"/>
    <s v="80.02.10"/>
    <s v="Outros"/>
    <s v="80.02.10"/>
    <x v="31"/>
    <x v="0"/>
    <x v="2"/>
    <x v="10"/>
    <x v="1"/>
    <x v="2"/>
    <x v="0"/>
    <x v="0"/>
    <x v="11"/>
    <s v="2022-12-13"/>
    <x v="3"/>
    <n v="3266"/>
    <x v="0"/>
    <m/>
    <x v="0"/>
    <m/>
    <x v="37"/>
    <n v="100479277"/>
    <x v="0"/>
    <x v="0"/>
    <s v="Retenção Sansung"/>
    <s v="ORI"/>
    <x v="0"/>
    <s v="RS"/>
    <x v="0"/>
    <x v="0"/>
    <x v="0"/>
    <x v="0"/>
    <x v="0"/>
    <x v="0"/>
    <x v="0"/>
    <x v="1"/>
    <x v="0"/>
    <x v="0"/>
    <x v="0"/>
    <s v="Retenção Sansung"/>
    <x v="0"/>
    <x v="0"/>
    <x v="0"/>
    <x v="0"/>
    <x v="2"/>
    <x v="0"/>
    <x v="0"/>
    <s v="000000"/>
    <x v="0"/>
    <x v="1"/>
    <x v="0"/>
    <x v="0"/>
    <s v="RETENCAO OT"/>
  </r>
  <r>
    <x v="1"/>
    <n v="0"/>
    <n v="0"/>
    <n v="0"/>
    <n v="2300"/>
    <x v="543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439"/>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9000"/>
    <x v="5440"/>
    <x v="0"/>
    <x v="1"/>
    <x v="0"/>
    <s v="01.25.05.09"/>
    <x v="15"/>
    <x v="4"/>
    <x v="4"/>
    <s v="Saúde"/>
    <s v="01.25.05"/>
    <s v="Saúde"/>
    <s v="01.25.05"/>
    <x v="5"/>
    <x v="0"/>
    <x v="4"/>
    <x v="3"/>
    <x v="0"/>
    <x v="1"/>
    <x v="2"/>
    <x v="0"/>
    <x v="1"/>
    <s v="2022-05-09"/>
    <x v="0"/>
    <n v="9000"/>
    <x v="0"/>
    <m/>
    <x v="0"/>
    <m/>
    <x v="300"/>
    <n v="100477584"/>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Maria Paula Pereira Tavares, para consultas de especialidades, conforme documento em anexo."/>
  </r>
  <r>
    <x v="1"/>
    <n v="0"/>
    <n v="0"/>
    <n v="0"/>
    <n v="28200"/>
    <x v="5441"/>
    <x v="0"/>
    <x v="1"/>
    <x v="0"/>
    <s v="01.25.04.22"/>
    <x v="11"/>
    <x v="4"/>
    <x v="4"/>
    <s v="Cultura"/>
    <s v="01.25.04"/>
    <s v="Cultura"/>
    <s v="01.25.04"/>
    <x v="4"/>
    <x v="0"/>
    <x v="3"/>
    <x v="2"/>
    <x v="0"/>
    <x v="1"/>
    <x v="2"/>
    <x v="0"/>
    <x v="3"/>
    <s v="2022-06-24"/>
    <x v="0"/>
    <n v="28200"/>
    <x v="0"/>
    <m/>
    <x v="0"/>
    <m/>
    <x v="389"/>
    <n v="1003914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Senna Sport Cabo Verde, referente a aquisição de 04 trofeus e 30 medalhas a serem entregues aos vencedores nas modalidade Futsal no final do torneio da São João, conforme proposta em anexo.  "/>
  </r>
  <r>
    <x v="1"/>
    <n v="0"/>
    <n v="0"/>
    <n v="0"/>
    <n v="19432"/>
    <x v="5442"/>
    <x v="0"/>
    <x v="1"/>
    <x v="0"/>
    <s v="03.16.15"/>
    <x v="6"/>
    <x v="0"/>
    <x v="5"/>
    <s v="Direção Financeira"/>
    <s v="03.16.15"/>
    <s v="Direção Financeira"/>
    <s v="03.16.15"/>
    <x v="55"/>
    <x v="0"/>
    <x v="1"/>
    <x v="5"/>
    <x v="0"/>
    <x v="0"/>
    <x v="2"/>
    <x v="0"/>
    <x v="1"/>
    <s v="2022-05-20"/>
    <x v="0"/>
    <n v="19432"/>
    <x v="0"/>
    <m/>
    <x v="0"/>
    <m/>
    <x v="96"/>
    <n v="100391760"/>
    <x v="0"/>
    <x v="0"/>
    <s v="Direção Financeira"/>
    <s v="ORI"/>
    <x v="0"/>
    <m/>
    <x v="0"/>
    <x v="0"/>
    <x v="0"/>
    <x v="0"/>
    <x v="0"/>
    <x v="0"/>
    <x v="0"/>
    <x v="0"/>
    <x v="0"/>
    <x v="0"/>
    <x v="0"/>
    <s v="Direção Financeira"/>
    <x v="0"/>
    <x v="0"/>
    <x v="0"/>
    <x v="0"/>
    <x v="0"/>
    <x v="0"/>
    <x v="0"/>
    <s v="000000"/>
    <x v="0"/>
    <x v="0"/>
    <x v="0"/>
    <x v="0"/>
    <s v="Pagamento a favor de Caetano Auto, pelo serviço de manutenção substituindo Óleo do motor caixa de velocidade diferencial, filtro de óleo e do combustível na Viatura, ST-48-WL, conforme proposta em anexo."/>
  </r>
  <r>
    <x v="0"/>
    <n v="0"/>
    <n v="0"/>
    <n v="0"/>
    <n v="12425"/>
    <x v="5443"/>
    <x v="0"/>
    <x v="1"/>
    <x v="0"/>
    <s v="01.27.02.14"/>
    <x v="66"/>
    <x v="2"/>
    <x v="2"/>
    <s v="Saneamento básico"/>
    <s v="01.27.02"/>
    <s v="Saneamento básico"/>
    <s v="01.27.02"/>
    <x v="1"/>
    <x v="0"/>
    <x v="1"/>
    <x v="1"/>
    <x v="0"/>
    <x v="1"/>
    <x v="1"/>
    <x v="0"/>
    <x v="1"/>
    <s v="2022-05-20"/>
    <x v="0"/>
    <n v="12425"/>
    <x v="0"/>
    <m/>
    <x v="0"/>
    <m/>
    <x v="42"/>
    <n v="100479348"/>
    <x v="0"/>
    <x v="0"/>
    <s v="Construção de Casas de Banho"/>
    <s v="ORI"/>
    <x v="0"/>
    <s v="CCB"/>
    <x v="0"/>
    <x v="0"/>
    <x v="0"/>
    <x v="0"/>
    <x v="0"/>
    <x v="0"/>
    <x v="0"/>
    <x v="1"/>
    <x v="0"/>
    <x v="0"/>
    <x v="0"/>
    <s v="Construção de Casas de Banho"/>
    <x v="0"/>
    <x v="0"/>
    <x v="0"/>
    <x v="0"/>
    <x v="1"/>
    <x v="0"/>
    <x v="0"/>
    <s v="000000"/>
    <x v="0"/>
    <x v="0"/>
    <x v="0"/>
    <x v="0"/>
    <s v="Pagamento a favor de Loja Nunu, Comércio Geral, referente a aquisição de materiais de canalização para trabalhos da construção de WC, conforme fatura e proposta em anexo."/>
  </r>
  <r>
    <x v="1"/>
    <n v="0"/>
    <n v="0"/>
    <n v="0"/>
    <n v="8050"/>
    <x v="5444"/>
    <x v="0"/>
    <x v="1"/>
    <x v="0"/>
    <s v="03.16.15"/>
    <x v="6"/>
    <x v="0"/>
    <x v="5"/>
    <s v="Direção Financeira"/>
    <s v="03.16.15"/>
    <s v="Direção Financeira"/>
    <s v="03.16.15"/>
    <x v="43"/>
    <x v="0"/>
    <x v="1"/>
    <x v="1"/>
    <x v="0"/>
    <x v="0"/>
    <x v="2"/>
    <x v="0"/>
    <x v="1"/>
    <s v="2022-05-27"/>
    <x v="0"/>
    <n v="8050"/>
    <x v="0"/>
    <m/>
    <x v="0"/>
    <m/>
    <x v="96"/>
    <n v="100391760"/>
    <x v="0"/>
    <x v="0"/>
    <s v="Direção Financeira"/>
    <s v="ORI"/>
    <x v="0"/>
    <m/>
    <x v="0"/>
    <x v="0"/>
    <x v="0"/>
    <x v="0"/>
    <x v="0"/>
    <x v="0"/>
    <x v="0"/>
    <x v="0"/>
    <x v="0"/>
    <x v="0"/>
    <x v="0"/>
    <s v="Direção Financeira"/>
    <x v="0"/>
    <x v="0"/>
    <x v="0"/>
    <x v="0"/>
    <x v="0"/>
    <x v="0"/>
    <x v="0"/>
    <s v="000000"/>
    <x v="0"/>
    <x v="0"/>
    <x v="0"/>
    <x v="0"/>
    <s v="Pagamento a favor de Caetano Auto CV, pela aquisição de 01 jogo de pastilha de travão destinada a viatura Toyota Hilux Pick-Up, St-93-UQ,corforme fatura e proposta em anexo."/>
  </r>
  <r>
    <x v="0"/>
    <n v="0"/>
    <n v="0"/>
    <n v="0"/>
    <n v="29300"/>
    <x v="5445"/>
    <x v="0"/>
    <x v="1"/>
    <x v="0"/>
    <s v="01.27.03.10"/>
    <x v="65"/>
    <x v="2"/>
    <x v="2"/>
    <s v="Gestão de Recursos Hídricos"/>
    <s v="01.27.03"/>
    <s v="Gestão de Recursos Hídricos"/>
    <s v="01.27.03"/>
    <x v="2"/>
    <x v="0"/>
    <x v="1"/>
    <x v="1"/>
    <x v="0"/>
    <x v="1"/>
    <x v="1"/>
    <x v="0"/>
    <x v="1"/>
    <s v="2022-05-27"/>
    <x v="0"/>
    <n v="2930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200,53 Lts de combustivel destinados ao camião autotanque St-12-OI em serviço de abastecimento público de água potável as comunidades de Ribeira de São Miguel e Flamengos, conforme fatura e proposta em anexo."/>
  </r>
  <r>
    <x v="1"/>
    <n v="0"/>
    <n v="0"/>
    <n v="0"/>
    <n v="3450"/>
    <x v="5446"/>
    <x v="0"/>
    <x v="1"/>
    <x v="0"/>
    <s v="03.16.15"/>
    <x v="6"/>
    <x v="0"/>
    <x v="5"/>
    <s v="Direção Financeira"/>
    <s v="03.16.15"/>
    <s v="Direção Financeira"/>
    <s v="03.16.15"/>
    <x v="77"/>
    <x v="0"/>
    <x v="1"/>
    <x v="1"/>
    <x v="0"/>
    <x v="0"/>
    <x v="2"/>
    <x v="0"/>
    <x v="1"/>
    <s v="2022-05-27"/>
    <x v="0"/>
    <n v="3450"/>
    <x v="0"/>
    <m/>
    <x v="0"/>
    <m/>
    <x v="0"/>
    <n v="100474914"/>
    <x v="0"/>
    <x v="0"/>
    <s v="Direção Financeira"/>
    <s v="ORI"/>
    <x v="0"/>
    <m/>
    <x v="0"/>
    <x v="0"/>
    <x v="0"/>
    <x v="0"/>
    <x v="0"/>
    <x v="0"/>
    <x v="0"/>
    <x v="0"/>
    <x v="0"/>
    <x v="0"/>
    <x v="0"/>
    <s v="Direção Financeira"/>
    <x v="0"/>
    <x v="0"/>
    <x v="0"/>
    <x v="0"/>
    <x v="0"/>
    <x v="0"/>
    <x v="0"/>
    <s v="000000"/>
    <x v="0"/>
    <x v="0"/>
    <x v="0"/>
    <x v="0"/>
    <s v="Pagamento a favor da Imprensa Nacional pela aquisição de caderneta modelo19 para cobranças nos serviços da camara municipal de São Miguel, conforme a proposta e fatura em anexo.  "/>
  </r>
  <r>
    <x v="2"/>
    <n v="0"/>
    <n v="0"/>
    <n v="0"/>
    <n v="30600"/>
    <x v="5447"/>
    <x v="0"/>
    <x v="1"/>
    <x v="0"/>
    <s v="80.02.10.03"/>
    <x v="17"/>
    <x v="3"/>
    <x v="3"/>
    <s v="Outros"/>
    <s v="80.02.10"/>
    <s v="Outros"/>
    <s v="80.02.10"/>
    <x v="78"/>
    <x v="0"/>
    <x v="6"/>
    <x v="6"/>
    <x v="1"/>
    <x v="2"/>
    <x v="2"/>
    <x v="0"/>
    <x v="6"/>
    <s v="2022-07-27"/>
    <x v="2"/>
    <n v="30600"/>
    <x v="0"/>
    <m/>
    <x v="0"/>
    <m/>
    <x v="0"/>
    <n v="100474914"/>
    <x v="0"/>
    <x v="0"/>
    <s v="Retençoes Pensao Alimenticia"/>
    <s v="ORI"/>
    <x v="0"/>
    <s v="RPA"/>
    <x v="0"/>
    <x v="0"/>
    <x v="0"/>
    <x v="0"/>
    <x v="0"/>
    <x v="0"/>
    <x v="0"/>
    <x v="1"/>
    <x v="0"/>
    <x v="0"/>
    <x v="0"/>
    <s v="Retençoes Pensao Alimenticia"/>
    <x v="0"/>
    <x v="0"/>
    <x v="0"/>
    <x v="0"/>
    <x v="2"/>
    <x v="0"/>
    <x v="0"/>
    <s v="000000"/>
    <x v="0"/>
    <x v="1"/>
    <x v="0"/>
    <x v="0"/>
    <s v="Pagamento de pensão alimentícia CAIXA, referente a julho 2022, conforme documento em anexo."/>
  </r>
  <r>
    <x v="1"/>
    <n v="0"/>
    <n v="0"/>
    <n v="0"/>
    <n v="21525"/>
    <x v="5448"/>
    <x v="0"/>
    <x v="1"/>
    <x v="0"/>
    <s v="03.16.15"/>
    <x v="6"/>
    <x v="0"/>
    <x v="5"/>
    <s v="Direção Financeira"/>
    <s v="03.16.15"/>
    <s v="Direção Financeira"/>
    <s v="03.16.15"/>
    <x v="7"/>
    <x v="0"/>
    <x v="1"/>
    <x v="1"/>
    <x v="0"/>
    <x v="0"/>
    <x v="2"/>
    <x v="0"/>
    <x v="7"/>
    <s v="2022-08-05"/>
    <x v="2"/>
    <n v="21525"/>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25 Lts de combustível destinado as viaturas ligeiros, conforme proposta e fatura em anexo.  "/>
  </r>
  <r>
    <x v="1"/>
    <n v="0"/>
    <n v="0"/>
    <n v="0"/>
    <n v="100000"/>
    <x v="5449"/>
    <x v="0"/>
    <x v="1"/>
    <x v="0"/>
    <s v="01.25.04.22"/>
    <x v="11"/>
    <x v="4"/>
    <x v="4"/>
    <s v="Cultura"/>
    <s v="01.25.04"/>
    <s v="Cultura"/>
    <s v="01.25.04"/>
    <x v="4"/>
    <x v="0"/>
    <x v="3"/>
    <x v="2"/>
    <x v="0"/>
    <x v="1"/>
    <x v="2"/>
    <x v="0"/>
    <x v="7"/>
    <s v="2022-08-05"/>
    <x v="2"/>
    <n v="100000"/>
    <x v="0"/>
    <m/>
    <x v="0"/>
    <m/>
    <x v="77"/>
    <n v="10044741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Alexandra Lopes Coreia, para compra de dois porcos, um bode, verduras e pagamento do espaço para o dia da diáspora, conforme documento em anexo."/>
  </r>
  <r>
    <x v="1"/>
    <n v="0"/>
    <n v="0"/>
    <n v="0"/>
    <n v="8175"/>
    <x v="5450"/>
    <x v="0"/>
    <x v="0"/>
    <x v="0"/>
    <s v="80.02.01"/>
    <x v="3"/>
    <x v="3"/>
    <x v="3"/>
    <s v="Retenções Iur"/>
    <s v="80.02.01"/>
    <s v="Retenções Iur"/>
    <s v="80.02.01"/>
    <x v="3"/>
    <x v="0"/>
    <x v="2"/>
    <x v="1"/>
    <x v="1"/>
    <x v="2"/>
    <x v="0"/>
    <x v="0"/>
    <x v="9"/>
    <s v="2022-10-25"/>
    <x v="3"/>
    <n v="8175"/>
    <x v="0"/>
    <m/>
    <x v="0"/>
    <m/>
    <x v="3"/>
    <n v="100474696"/>
    <x v="0"/>
    <x v="0"/>
    <s v="Retenções Iur"/>
    <s v="ORI"/>
    <x v="0"/>
    <s v="RIUR"/>
    <x v="0"/>
    <x v="0"/>
    <x v="0"/>
    <x v="0"/>
    <x v="0"/>
    <x v="0"/>
    <x v="0"/>
    <x v="0"/>
    <x v="0"/>
    <x v="0"/>
    <x v="0"/>
    <s v="Retenções Iur"/>
    <x v="0"/>
    <x v="0"/>
    <x v="0"/>
    <x v="0"/>
    <x v="2"/>
    <x v="0"/>
    <x v="0"/>
    <s v="000000"/>
    <x v="0"/>
    <x v="1"/>
    <x v="0"/>
    <x v="0"/>
    <s v="RETENCAO OT"/>
  </r>
  <r>
    <x v="0"/>
    <n v="0"/>
    <n v="0"/>
    <n v="0"/>
    <n v="331550"/>
    <x v="5451"/>
    <x v="0"/>
    <x v="1"/>
    <x v="0"/>
    <s v="01.26.02.03"/>
    <x v="33"/>
    <x v="6"/>
    <x v="7"/>
    <s v="Pesca"/>
    <s v="01.26.02"/>
    <s v="Pesca"/>
    <s v="01.26.02"/>
    <x v="2"/>
    <x v="0"/>
    <x v="1"/>
    <x v="1"/>
    <x v="0"/>
    <x v="1"/>
    <x v="1"/>
    <x v="0"/>
    <x v="10"/>
    <s v="2022-11-02"/>
    <x v="3"/>
    <n v="331550"/>
    <x v="0"/>
    <m/>
    <x v="0"/>
    <m/>
    <x v="82"/>
    <n v="100476460"/>
    <x v="0"/>
    <x v="0"/>
    <s v="Aaquisição de materias de pescas e botes"/>
    <s v="ORI"/>
    <x v="0"/>
    <m/>
    <x v="0"/>
    <x v="0"/>
    <x v="0"/>
    <x v="0"/>
    <x v="0"/>
    <x v="0"/>
    <x v="0"/>
    <x v="1"/>
    <x v="0"/>
    <x v="0"/>
    <x v="0"/>
    <s v="Aaquisição de materias de pescas e botes"/>
    <x v="0"/>
    <x v="0"/>
    <x v="0"/>
    <x v="0"/>
    <x v="1"/>
    <x v="0"/>
    <x v="0"/>
    <s v="000000"/>
    <x v="0"/>
    <x v="0"/>
    <x v="0"/>
    <x v="0"/>
    <s v="Pagamento favor da Eco- Produções LDA, referente aquisição de materiais nomeadamente cimentos, ferros, cordas de Amarra Botes, conforme proposta em anexo."/>
  </r>
  <r>
    <x v="1"/>
    <n v="0"/>
    <n v="0"/>
    <n v="0"/>
    <n v="15000"/>
    <x v="5452"/>
    <x v="0"/>
    <x v="1"/>
    <x v="0"/>
    <s v="03.16.15"/>
    <x v="6"/>
    <x v="0"/>
    <x v="5"/>
    <s v="Direção Financeira"/>
    <s v="03.16.15"/>
    <s v="Direção Financeira"/>
    <s v="03.16.15"/>
    <x v="13"/>
    <x v="0"/>
    <x v="1"/>
    <x v="5"/>
    <x v="0"/>
    <x v="0"/>
    <x v="2"/>
    <x v="0"/>
    <x v="10"/>
    <s v="2022-11-07"/>
    <x v="3"/>
    <n v="15000"/>
    <x v="0"/>
    <m/>
    <x v="0"/>
    <m/>
    <x v="150"/>
    <n v="100391960"/>
    <x v="0"/>
    <x v="0"/>
    <s v="Direção Financeira"/>
    <s v="ORI"/>
    <x v="0"/>
    <m/>
    <x v="0"/>
    <x v="0"/>
    <x v="0"/>
    <x v="0"/>
    <x v="0"/>
    <x v="0"/>
    <x v="0"/>
    <x v="0"/>
    <x v="0"/>
    <x v="0"/>
    <x v="0"/>
    <s v="Direção Financeira"/>
    <x v="0"/>
    <x v="0"/>
    <x v="0"/>
    <x v="0"/>
    <x v="0"/>
    <x v="0"/>
    <x v="0"/>
    <s v="000000"/>
    <x v="0"/>
    <x v="0"/>
    <x v="0"/>
    <x v="0"/>
    <s v="Pagamento a favor da CV Telecom, referente as recargas de internet, conforme anexo. "/>
  </r>
  <r>
    <x v="1"/>
    <n v="0"/>
    <n v="0"/>
    <n v="0"/>
    <n v="5500"/>
    <x v="5453"/>
    <x v="0"/>
    <x v="1"/>
    <x v="0"/>
    <s v="03.16.15"/>
    <x v="6"/>
    <x v="0"/>
    <x v="5"/>
    <s v="Direção Financeira"/>
    <s v="03.16.15"/>
    <s v="Direção Financeira"/>
    <s v="03.16.15"/>
    <x v="67"/>
    <x v="0"/>
    <x v="1"/>
    <x v="1"/>
    <x v="0"/>
    <x v="0"/>
    <x v="2"/>
    <x v="0"/>
    <x v="10"/>
    <s v="2022-11-11"/>
    <x v="3"/>
    <n v="5500"/>
    <x v="0"/>
    <m/>
    <x v="0"/>
    <m/>
    <x v="563"/>
    <n v="100479413"/>
    <x v="0"/>
    <x v="0"/>
    <s v="Direção Financeira"/>
    <s v="ORI"/>
    <x v="0"/>
    <m/>
    <x v="0"/>
    <x v="0"/>
    <x v="0"/>
    <x v="0"/>
    <x v="0"/>
    <x v="0"/>
    <x v="0"/>
    <x v="0"/>
    <x v="0"/>
    <x v="0"/>
    <x v="0"/>
    <s v="Direção Financeira"/>
    <x v="0"/>
    <x v="0"/>
    <x v="0"/>
    <x v="0"/>
    <x v="0"/>
    <x v="0"/>
    <x v="0"/>
    <s v="000000"/>
    <x v="0"/>
    <x v="0"/>
    <x v="0"/>
    <x v="0"/>
    <s v="Pagamento a favor da Silva Antunes, para aquisição de 1 Toner para Gabinete da Contabilidade da CMSM, conforme anexo. "/>
  </r>
  <r>
    <x v="1"/>
    <n v="0"/>
    <n v="0"/>
    <n v="0"/>
    <n v="181100"/>
    <x v="5454"/>
    <x v="0"/>
    <x v="1"/>
    <x v="0"/>
    <s v="03.16.15"/>
    <x v="6"/>
    <x v="0"/>
    <x v="5"/>
    <s v="Direção Financeira"/>
    <s v="03.16.15"/>
    <s v="Direção Financeira"/>
    <s v="03.16.15"/>
    <x v="43"/>
    <x v="0"/>
    <x v="1"/>
    <x v="1"/>
    <x v="0"/>
    <x v="0"/>
    <x v="2"/>
    <x v="0"/>
    <x v="10"/>
    <s v="2022-11-15"/>
    <x v="3"/>
    <n v="181100"/>
    <x v="0"/>
    <m/>
    <x v="0"/>
    <m/>
    <x v="50"/>
    <n v="100478657"/>
    <x v="0"/>
    <x v="0"/>
    <s v="Direção Financeira"/>
    <s v="ORI"/>
    <x v="0"/>
    <m/>
    <x v="0"/>
    <x v="0"/>
    <x v="0"/>
    <x v="0"/>
    <x v="0"/>
    <x v="0"/>
    <x v="0"/>
    <x v="0"/>
    <x v="0"/>
    <x v="0"/>
    <x v="0"/>
    <s v="Direção Financeira"/>
    <x v="0"/>
    <x v="0"/>
    <x v="0"/>
    <x v="0"/>
    <x v="0"/>
    <x v="0"/>
    <x v="0"/>
    <s v="000000"/>
    <x v="0"/>
    <x v="0"/>
    <x v="0"/>
    <x v="0"/>
    <s v="Liquidação das faturas com a empresa Translux, referente a aquisição de peças, conforme  documentos em anexo."/>
  </r>
  <r>
    <x v="1"/>
    <n v="0"/>
    <n v="0"/>
    <n v="0"/>
    <n v="79000"/>
    <x v="5455"/>
    <x v="0"/>
    <x v="1"/>
    <x v="0"/>
    <s v="01.25.03.04"/>
    <x v="29"/>
    <x v="4"/>
    <x v="4"/>
    <s v="Emprego e Formação profissional"/>
    <s v="01.25.03"/>
    <s v="Emprego e Formação profissional"/>
    <s v="01.25.03"/>
    <x v="4"/>
    <x v="0"/>
    <x v="3"/>
    <x v="2"/>
    <x v="0"/>
    <x v="1"/>
    <x v="2"/>
    <x v="0"/>
    <x v="10"/>
    <s v="2022-11-23"/>
    <x v="3"/>
    <n v="79000"/>
    <x v="0"/>
    <m/>
    <x v="0"/>
    <m/>
    <x v="0"/>
    <n v="100474914"/>
    <x v="0"/>
    <x v="0"/>
    <s v="Apoio a Estágios Profissionais"/>
    <s v="ORI"/>
    <x v="0"/>
    <s v="AEP"/>
    <x v="0"/>
    <x v="0"/>
    <x v="0"/>
    <x v="0"/>
    <x v="0"/>
    <x v="0"/>
    <x v="0"/>
    <x v="1"/>
    <x v="0"/>
    <x v="0"/>
    <x v="0"/>
    <s v="Apoio a Estágios Profissionais"/>
    <x v="0"/>
    <x v="0"/>
    <x v="0"/>
    <x v="0"/>
    <x v="1"/>
    <x v="0"/>
    <x v="0"/>
    <s v="000000"/>
    <x v="0"/>
    <x v="0"/>
    <x v="0"/>
    <x v="0"/>
    <s v="Pagamento da Comparticipação da Câmara Municipal com os estagiários, referente ao mês de novembro 2022, conforme documento justificativo em anexo. "/>
  </r>
  <r>
    <x v="1"/>
    <n v="0"/>
    <n v="0"/>
    <n v="0"/>
    <n v="18000"/>
    <x v="5456"/>
    <x v="0"/>
    <x v="1"/>
    <x v="0"/>
    <s v="01.27.02.11"/>
    <x v="14"/>
    <x v="2"/>
    <x v="2"/>
    <s v="Saneamento básico"/>
    <s v="01.27.02"/>
    <s v="Saneamento básico"/>
    <s v="01.27.02"/>
    <x v="4"/>
    <x v="0"/>
    <x v="3"/>
    <x v="2"/>
    <x v="0"/>
    <x v="1"/>
    <x v="2"/>
    <x v="0"/>
    <x v="10"/>
    <s v="2022-11-23"/>
    <x v="3"/>
    <n v="18000"/>
    <x v="0"/>
    <m/>
    <x v="0"/>
    <m/>
    <x v="579"/>
    <n v="100476878"/>
    <x v="0"/>
    <x v="0"/>
    <s v="Reforço do saneamento básico"/>
    <s v="ORI"/>
    <x v="0"/>
    <m/>
    <x v="0"/>
    <x v="0"/>
    <x v="0"/>
    <x v="0"/>
    <x v="0"/>
    <x v="0"/>
    <x v="0"/>
    <x v="1"/>
    <x v="0"/>
    <x v="0"/>
    <x v="0"/>
    <s v="Reforço do saneamento básico"/>
    <x v="0"/>
    <x v="0"/>
    <x v="0"/>
    <x v="0"/>
    <x v="1"/>
    <x v="0"/>
    <x v="0"/>
    <s v="000000"/>
    <x v="0"/>
    <x v="0"/>
    <x v="0"/>
    <x v="0"/>
    <s v="Apoio financeiro a favor da Srª. Maria Rosa Mendes, para aquisição de materiais para concluir o cural e a pocilga, conforme documento em anexo."/>
  </r>
  <r>
    <x v="1"/>
    <n v="0"/>
    <n v="0"/>
    <n v="0"/>
    <n v="26550"/>
    <x v="5457"/>
    <x v="0"/>
    <x v="0"/>
    <x v="0"/>
    <s v="80.02.01"/>
    <x v="3"/>
    <x v="3"/>
    <x v="3"/>
    <s v="Retenções Iur"/>
    <s v="80.02.01"/>
    <s v="Retenções Iur"/>
    <s v="80.02.01"/>
    <x v="3"/>
    <x v="0"/>
    <x v="2"/>
    <x v="1"/>
    <x v="1"/>
    <x v="2"/>
    <x v="0"/>
    <x v="0"/>
    <x v="10"/>
    <s v="2022-11-25"/>
    <x v="3"/>
    <n v="26550"/>
    <x v="0"/>
    <m/>
    <x v="0"/>
    <m/>
    <x v="3"/>
    <n v="100474696"/>
    <x v="0"/>
    <x v="0"/>
    <s v="Retenções Iur"/>
    <s v="ORI"/>
    <x v="0"/>
    <s v="RIUR"/>
    <x v="0"/>
    <x v="0"/>
    <x v="0"/>
    <x v="0"/>
    <x v="0"/>
    <x v="0"/>
    <x v="0"/>
    <x v="0"/>
    <x v="0"/>
    <x v="0"/>
    <x v="0"/>
    <s v="Retenções Iur"/>
    <x v="0"/>
    <x v="0"/>
    <x v="0"/>
    <x v="0"/>
    <x v="2"/>
    <x v="0"/>
    <x v="0"/>
    <s v="000000"/>
    <x v="0"/>
    <x v="1"/>
    <x v="0"/>
    <x v="0"/>
    <s v="RETENCAO OT"/>
  </r>
  <r>
    <x v="0"/>
    <n v="0"/>
    <n v="0"/>
    <n v="0"/>
    <n v="2371078"/>
    <x v="5458"/>
    <x v="0"/>
    <x v="1"/>
    <x v="0"/>
    <s v="03.16.15"/>
    <x v="6"/>
    <x v="0"/>
    <x v="5"/>
    <s v="Direção Financeira"/>
    <s v="03.16.15"/>
    <s v="Direção Financeira"/>
    <s v="03.16.15"/>
    <x v="33"/>
    <x v="0"/>
    <x v="1"/>
    <x v="1"/>
    <x v="0"/>
    <x v="0"/>
    <x v="1"/>
    <x v="0"/>
    <x v="9"/>
    <s v="2022-10-31"/>
    <x v="3"/>
    <n v="2371078"/>
    <x v="0"/>
    <m/>
    <x v="0"/>
    <m/>
    <x v="0"/>
    <n v="100474914"/>
    <x v="0"/>
    <x v="0"/>
    <s v="Direção Financeira"/>
    <s v="ORI"/>
    <x v="0"/>
    <m/>
    <x v="0"/>
    <x v="0"/>
    <x v="0"/>
    <x v="0"/>
    <x v="0"/>
    <x v="0"/>
    <x v="0"/>
    <x v="1"/>
    <x v="0"/>
    <x v="0"/>
    <x v="0"/>
    <s v="Direção Financeira"/>
    <x v="0"/>
    <x v="0"/>
    <x v="0"/>
    <x v="0"/>
    <x v="0"/>
    <x v="0"/>
    <x v="0"/>
    <s v="099999"/>
    <x v="0"/>
    <x v="0"/>
    <x v="0"/>
    <x v="0"/>
    <s v="Pagamento de Amortização de empréstimos obtidos, referente ao mês de outubro 2022, conforme extrato em anexo."/>
  </r>
  <r>
    <x v="0"/>
    <n v="0"/>
    <n v="0"/>
    <n v="0"/>
    <n v="121000"/>
    <x v="5459"/>
    <x v="0"/>
    <x v="1"/>
    <x v="0"/>
    <s v="01.28.01.08"/>
    <x v="30"/>
    <x v="5"/>
    <x v="6"/>
    <s v="Habitação Social"/>
    <s v="01.28.01"/>
    <s v="Habitação Social"/>
    <s v="01.28.01"/>
    <x v="1"/>
    <x v="0"/>
    <x v="1"/>
    <x v="1"/>
    <x v="0"/>
    <x v="1"/>
    <x v="1"/>
    <x v="0"/>
    <x v="11"/>
    <s v="2022-12-07"/>
    <x v="3"/>
    <n v="121000"/>
    <x v="0"/>
    <m/>
    <x v="0"/>
    <m/>
    <x v="0"/>
    <n v="100474914"/>
    <x v="0"/>
    <x v="0"/>
    <s v="Habitações Sociais"/>
    <s v="ORI"/>
    <x v="0"/>
    <s v="HS"/>
    <x v="0"/>
    <x v="0"/>
    <x v="0"/>
    <x v="0"/>
    <x v="0"/>
    <x v="0"/>
    <x v="0"/>
    <x v="1"/>
    <x v="0"/>
    <x v="0"/>
    <x v="0"/>
    <s v="Habitações Sociais"/>
    <x v="0"/>
    <x v="0"/>
    <x v="0"/>
    <x v="0"/>
    <x v="1"/>
    <x v="0"/>
    <x v="0"/>
    <s v="000000"/>
    <x v="0"/>
    <x v="0"/>
    <x v="0"/>
    <x v="0"/>
    <s v="Pagamento de mão-de-obra, a favor dos trabalhadores da obra realizada na requalificação da localidade de Flamengos, conforme proposta em anexo. "/>
  </r>
  <r>
    <x v="1"/>
    <n v="0"/>
    <n v="0"/>
    <n v="0"/>
    <n v="18335"/>
    <x v="5460"/>
    <x v="0"/>
    <x v="1"/>
    <x v="0"/>
    <s v="03.16.15"/>
    <x v="6"/>
    <x v="0"/>
    <x v="5"/>
    <s v="Direção Financeira"/>
    <s v="03.16.15"/>
    <s v="Direção Financeira"/>
    <s v="03.16.15"/>
    <x v="7"/>
    <x v="0"/>
    <x v="1"/>
    <x v="1"/>
    <x v="0"/>
    <x v="0"/>
    <x v="2"/>
    <x v="0"/>
    <x v="11"/>
    <s v="2022-12-07"/>
    <x v="3"/>
    <n v="18335"/>
    <x v="0"/>
    <m/>
    <x v="0"/>
    <m/>
    <x v="0"/>
    <n v="100474914"/>
    <x v="0"/>
    <x v="0"/>
    <s v="Direção Financeira"/>
    <s v="ORI"/>
    <x v="0"/>
    <m/>
    <x v="0"/>
    <x v="0"/>
    <x v="0"/>
    <x v="0"/>
    <x v="0"/>
    <x v="0"/>
    <x v="0"/>
    <x v="0"/>
    <x v="0"/>
    <x v="0"/>
    <x v="0"/>
    <s v="Direção Financeira"/>
    <x v="0"/>
    <x v="0"/>
    <x v="0"/>
    <x v="0"/>
    <x v="0"/>
    <x v="0"/>
    <x v="0"/>
    <s v="000000"/>
    <x v="0"/>
    <x v="0"/>
    <x v="0"/>
    <x v="0"/>
    <s v="Despesa com a aquisição de Combustível a favor de chell , conforme anexo"/>
  </r>
  <r>
    <x v="0"/>
    <n v="0"/>
    <n v="0"/>
    <n v="0"/>
    <n v="1260"/>
    <x v="5461"/>
    <x v="0"/>
    <x v="1"/>
    <x v="0"/>
    <s v="01.28.01.08"/>
    <x v="30"/>
    <x v="5"/>
    <x v="6"/>
    <s v="Habitação Social"/>
    <s v="01.28.01"/>
    <s v="Habitação Social"/>
    <s v="01.28.01"/>
    <x v="1"/>
    <x v="0"/>
    <x v="1"/>
    <x v="1"/>
    <x v="0"/>
    <x v="1"/>
    <x v="1"/>
    <x v="0"/>
    <x v="11"/>
    <s v="2022-12-07"/>
    <x v="3"/>
    <n v="1260"/>
    <x v="0"/>
    <m/>
    <x v="0"/>
    <m/>
    <x v="3"/>
    <n v="100474696"/>
    <x v="0"/>
    <x v="1"/>
    <s v="Habitações Sociais"/>
    <s v="ORI"/>
    <x v="0"/>
    <s v="HS"/>
    <x v="0"/>
    <x v="0"/>
    <x v="0"/>
    <x v="0"/>
    <x v="0"/>
    <x v="0"/>
    <x v="0"/>
    <x v="1"/>
    <x v="0"/>
    <x v="0"/>
    <x v="0"/>
    <s v="Habitações Sociais"/>
    <x v="0"/>
    <x v="0"/>
    <x v="0"/>
    <x v="0"/>
    <x v="1"/>
    <x v="0"/>
    <x v="0"/>
    <s v="000000"/>
    <x v="0"/>
    <x v="0"/>
    <x v="1"/>
    <x v="0"/>
    <s v="Pagamento a favor do Sr. Anilton Veiga, referente a trabalhos executados na construção de casa de banho, conforme proposta em anexo."/>
  </r>
  <r>
    <x v="0"/>
    <n v="0"/>
    <n v="0"/>
    <n v="0"/>
    <n v="7140"/>
    <x v="5461"/>
    <x v="0"/>
    <x v="1"/>
    <x v="0"/>
    <s v="01.28.01.08"/>
    <x v="30"/>
    <x v="5"/>
    <x v="6"/>
    <s v="Habitação Social"/>
    <s v="01.28.01"/>
    <s v="Habitação Social"/>
    <s v="01.28.01"/>
    <x v="1"/>
    <x v="0"/>
    <x v="1"/>
    <x v="1"/>
    <x v="0"/>
    <x v="1"/>
    <x v="1"/>
    <x v="0"/>
    <x v="11"/>
    <s v="2022-12-07"/>
    <x v="3"/>
    <n v="7140"/>
    <x v="0"/>
    <m/>
    <x v="0"/>
    <m/>
    <x v="582"/>
    <n v="100157803"/>
    <x v="0"/>
    <x v="0"/>
    <s v="Habitações Sociais"/>
    <s v="ORI"/>
    <x v="0"/>
    <s v="HS"/>
    <x v="0"/>
    <x v="0"/>
    <x v="0"/>
    <x v="0"/>
    <x v="0"/>
    <x v="0"/>
    <x v="0"/>
    <x v="1"/>
    <x v="0"/>
    <x v="0"/>
    <x v="0"/>
    <s v="Habitações Sociais"/>
    <x v="0"/>
    <x v="0"/>
    <x v="0"/>
    <x v="0"/>
    <x v="1"/>
    <x v="0"/>
    <x v="0"/>
    <s v="000000"/>
    <x v="0"/>
    <x v="0"/>
    <x v="0"/>
    <x v="0"/>
    <s v="Pagamento a favor do Sr. Anilton Veiga, referente a trabalhos executados na construção de casa de banho, conforme proposta em anexo."/>
  </r>
  <r>
    <x v="1"/>
    <n v="0"/>
    <n v="0"/>
    <n v="0"/>
    <n v="63"/>
    <x v="5462"/>
    <x v="0"/>
    <x v="1"/>
    <x v="0"/>
    <s v="03.16.12"/>
    <x v="35"/>
    <x v="0"/>
    <x v="5"/>
    <s v="Direcção de Urbanismo"/>
    <s v="03.16.12"/>
    <s v="Direcção de Urbanismo"/>
    <s v="03.16.12"/>
    <x v="13"/>
    <x v="0"/>
    <x v="1"/>
    <x v="5"/>
    <x v="0"/>
    <x v="0"/>
    <x v="2"/>
    <x v="0"/>
    <x v="11"/>
    <s v="2022-12-13"/>
    <x v="3"/>
    <n v="63"/>
    <x v="0"/>
    <m/>
    <x v="0"/>
    <m/>
    <x v="37"/>
    <n v="100479277"/>
    <x v="0"/>
    <x v="3"/>
    <s v="Direcção de Urbanismo"/>
    <s v="ORI"/>
    <x v="0"/>
    <m/>
    <x v="0"/>
    <x v="0"/>
    <x v="0"/>
    <x v="0"/>
    <x v="0"/>
    <x v="0"/>
    <x v="0"/>
    <x v="1"/>
    <x v="0"/>
    <x v="0"/>
    <x v="0"/>
    <s v="Direcção de Urbanismo"/>
    <x v="0"/>
    <x v="0"/>
    <x v="0"/>
    <x v="0"/>
    <x v="0"/>
    <x v="0"/>
    <x v="0"/>
    <s v="000000"/>
    <x v="0"/>
    <x v="0"/>
    <x v="3"/>
    <x v="0"/>
    <s v="Pagamento de salário referente a 12-2022"/>
  </r>
  <r>
    <x v="1"/>
    <n v="0"/>
    <n v="0"/>
    <n v="0"/>
    <n v="33"/>
    <x v="5462"/>
    <x v="0"/>
    <x v="1"/>
    <x v="0"/>
    <s v="03.16.12"/>
    <x v="35"/>
    <x v="0"/>
    <x v="5"/>
    <s v="Direcção de Urbanismo"/>
    <s v="03.16.12"/>
    <s v="Direcção de Urbanismo"/>
    <s v="03.16.12"/>
    <x v="60"/>
    <x v="0"/>
    <x v="1"/>
    <x v="1"/>
    <x v="0"/>
    <x v="0"/>
    <x v="2"/>
    <x v="0"/>
    <x v="11"/>
    <s v="2022-12-13"/>
    <x v="3"/>
    <n v="33"/>
    <x v="0"/>
    <m/>
    <x v="0"/>
    <m/>
    <x v="37"/>
    <n v="100479277"/>
    <x v="0"/>
    <x v="3"/>
    <s v="Direcção de Urbanismo"/>
    <s v="ORI"/>
    <x v="0"/>
    <m/>
    <x v="0"/>
    <x v="0"/>
    <x v="0"/>
    <x v="0"/>
    <x v="0"/>
    <x v="0"/>
    <x v="0"/>
    <x v="0"/>
    <x v="0"/>
    <x v="0"/>
    <x v="0"/>
    <s v="Direcção de Urbanismo"/>
    <x v="0"/>
    <x v="0"/>
    <x v="0"/>
    <x v="0"/>
    <x v="0"/>
    <x v="0"/>
    <x v="0"/>
    <s v="000000"/>
    <x v="0"/>
    <x v="0"/>
    <x v="3"/>
    <x v="0"/>
    <s v="Pagamento de salário referente a 12-2022"/>
  </r>
  <r>
    <x v="1"/>
    <n v="0"/>
    <n v="0"/>
    <n v="0"/>
    <n v="878"/>
    <x v="5462"/>
    <x v="0"/>
    <x v="1"/>
    <x v="0"/>
    <s v="03.16.12"/>
    <x v="35"/>
    <x v="0"/>
    <x v="5"/>
    <s v="Direcção de Urbanismo"/>
    <s v="03.16.12"/>
    <s v="Direcção de Urbanismo"/>
    <s v="03.16.12"/>
    <x v="15"/>
    <x v="0"/>
    <x v="1"/>
    <x v="1"/>
    <x v="1"/>
    <x v="0"/>
    <x v="2"/>
    <x v="0"/>
    <x v="11"/>
    <s v="2022-12-13"/>
    <x v="3"/>
    <n v="878"/>
    <x v="0"/>
    <m/>
    <x v="0"/>
    <m/>
    <x v="37"/>
    <n v="100479277"/>
    <x v="0"/>
    <x v="3"/>
    <s v="Direcção de Urbanismo"/>
    <s v="ORI"/>
    <x v="0"/>
    <m/>
    <x v="0"/>
    <x v="0"/>
    <x v="0"/>
    <x v="0"/>
    <x v="0"/>
    <x v="0"/>
    <x v="0"/>
    <x v="0"/>
    <x v="0"/>
    <x v="0"/>
    <x v="0"/>
    <s v="Direcção de Urbanismo"/>
    <x v="0"/>
    <x v="0"/>
    <x v="0"/>
    <x v="0"/>
    <x v="0"/>
    <x v="0"/>
    <x v="0"/>
    <s v="000000"/>
    <x v="0"/>
    <x v="0"/>
    <x v="3"/>
    <x v="0"/>
    <s v="Pagamento de salário referente a 12-2022"/>
  </r>
  <r>
    <x v="1"/>
    <n v="0"/>
    <n v="0"/>
    <n v="0"/>
    <n v="659"/>
    <x v="5462"/>
    <x v="0"/>
    <x v="1"/>
    <x v="0"/>
    <s v="03.16.12"/>
    <x v="35"/>
    <x v="0"/>
    <x v="5"/>
    <s v="Direcção de Urbanismo"/>
    <s v="03.16.12"/>
    <s v="Direcção de Urbanismo"/>
    <s v="03.16.12"/>
    <x v="17"/>
    <x v="0"/>
    <x v="1"/>
    <x v="1"/>
    <x v="1"/>
    <x v="0"/>
    <x v="2"/>
    <x v="0"/>
    <x v="11"/>
    <s v="2022-12-13"/>
    <x v="3"/>
    <n v="659"/>
    <x v="0"/>
    <m/>
    <x v="0"/>
    <m/>
    <x v="37"/>
    <n v="100479277"/>
    <x v="0"/>
    <x v="3"/>
    <s v="Direcção de Urbanismo"/>
    <s v="ORI"/>
    <x v="0"/>
    <m/>
    <x v="0"/>
    <x v="0"/>
    <x v="0"/>
    <x v="0"/>
    <x v="0"/>
    <x v="0"/>
    <x v="0"/>
    <x v="0"/>
    <x v="0"/>
    <x v="0"/>
    <x v="0"/>
    <s v="Direcção de Urbanismo"/>
    <x v="0"/>
    <x v="0"/>
    <x v="0"/>
    <x v="0"/>
    <x v="0"/>
    <x v="0"/>
    <x v="0"/>
    <s v="000000"/>
    <x v="0"/>
    <x v="0"/>
    <x v="3"/>
    <x v="0"/>
    <s v="Pagamento de salário referente a 12-2022"/>
  </r>
  <r>
    <x v="1"/>
    <n v="0"/>
    <n v="0"/>
    <n v="0"/>
    <n v="997"/>
    <x v="5462"/>
    <x v="0"/>
    <x v="1"/>
    <x v="0"/>
    <s v="03.16.12"/>
    <x v="35"/>
    <x v="0"/>
    <x v="5"/>
    <s v="Direcção de Urbanismo"/>
    <s v="03.16.12"/>
    <s v="Direcção de Urbanismo"/>
    <s v="03.16.12"/>
    <x v="13"/>
    <x v="0"/>
    <x v="1"/>
    <x v="5"/>
    <x v="0"/>
    <x v="0"/>
    <x v="2"/>
    <x v="0"/>
    <x v="11"/>
    <s v="2022-12-13"/>
    <x v="3"/>
    <n v="997"/>
    <x v="0"/>
    <m/>
    <x v="0"/>
    <m/>
    <x v="3"/>
    <n v="100474696"/>
    <x v="0"/>
    <x v="1"/>
    <s v="Direcção de Urbanismo"/>
    <s v="ORI"/>
    <x v="0"/>
    <m/>
    <x v="0"/>
    <x v="0"/>
    <x v="0"/>
    <x v="0"/>
    <x v="0"/>
    <x v="0"/>
    <x v="0"/>
    <x v="1"/>
    <x v="0"/>
    <x v="0"/>
    <x v="0"/>
    <s v="Direcção de Urbanismo"/>
    <x v="0"/>
    <x v="0"/>
    <x v="0"/>
    <x v="0"/>
    <x v="0"/>
    <x v="0"/>
    <x v="0"/>
    <s v="000000"/>
    <x v="0"/>
    <x v="0"/>
    <x v="1"/>
    <x v="0"/>
    <s v="Pagamento de salário referente a 12-2022"/>
  </r>
  <r>
    <x v="1"/>
    <n v="0"/>
    <n v="0"/>
    <n v="0"/>
    <n v="533"/>
    <x v="5462"/>
    <x v="0"/>
    <x v="1"/>
    <x v="0"/>
    <s v="03.16.12"/>
    <x v="35"/>
    <x v="0"/>
    <x v="5"/>
    <s v="Direcção de Urbanismo"/>
    <s v="03.16.12"/>
    <s v="Direcção de Urbanismo"/>
    <s v="03.16.12"/>
    <x v="60"/>
    <x v="0"/>
    <x v="1"/>
    <x v="1"/>
    <x v="0"/>
    <x v="0"/>
    <x v="2"/>
    <x v="0"/>
    <x v="11"/>
    <s v="2022-12-13"/>
    <x v="3"/>
    <n v="533"/>
    <x v="0"/>
    <m/>
    <x v="0"/>
    <m/>
    <x v="3"/>
    <n v="100474696"/>
    <x v="0"/>
    <x v="1"/>
    <s v="Direcção de Urbanismo"/>
    <s v="ORI"/>
    <x v="0"/>
    <m/>
    <x v="0"/>
    <x v="0"/>
    <x v="0"/>
    <x v="0"/>
    <x v="0"/>
    <x v="0"/>
    <x v="0"/>
    <x v="0"/>
    <x v="0"/>
    <x v="0"/>
    <x v="0"/>
    <s v="Direcção de Urbanismo"/>
    <x v="0"/>
    <x v="0"/>
    <x v="0"/>
    <x v="0"/>
    <x v="0"/>
    <x v="0"/>
    <x v="0"/>
    <s v="000000"/>
    <x v="0"/>
    <x v="0"/>
    <x v="1"/>
    <x v="0"/>
    <s v="Pagamento de salário referente a 12-2022"/>
  </r>
  <r>
    <x v="1"/>
    <n v="0"/>
    <n v="0"/>
    <n v="0"/>
    <n v="13885"/>
    <x v="5462"/>
    <x v="0"/>
    <x v="1"/>
    <x v="0"/>
    <s v="03.16.12"/>
    <x v="35"/>
    <x v="0"/>
    <x v="5"/>
    <s v="Direcção de Urbanismo"/>
    <s v="03.16.12"/>
    <s v="Direcção de Urbanismo"/>
    <s v="03.16.12"/>
    <x v="15"/>
    <x v="0"/>
    <x v="1"/>
    <x v="1"/>
    <x v="1"/>
    <x v="0"/>
    <x v="2"/>
    <x v="0"/>
    <x v="11"/>
    <s v="2022-12-13"/>
    <x v="3"/>
    <n v="13885"/>
    <x v="0"/>
    <m/>
    <x v="0"/>
    <m/>
    <x v="3"/>
    <n v="100474696"/>
    <x v="0"/>
    <x v="1"/>
    <s v="Direcção de Urbanismo"/>
    <s v="ORI"/>
    <x v="0"/>
    <m/>
    <x v="0"/>
    <x v="0"/>
    <x v="0"/>
    <x v="0"/>
    <x v="0"/>
    <x v="0"/>
    <x v="0"/>
    <x v="0"/>
    <x v="0"/>
    <x v="0"/>
    <x v="0"/>
    <s v="Direcção de Urbanismo"/>
    <x v="0"/>
    <x v="0"/>
    <x v="0"/>
    <x v="0"/>
    <x v="0"/>
    <x v="0"/>
    <x v="0"/>
    <s v="000000"/>
    <x v="0"/>
    <x v="0"/>
    <x v="1"/>
    <x v="0"/>
    <s v="Pagamento de salário referente a 12-2022"/>
  </r>
  <r>
    <x v="1"/>
    <n v="0"/>
    <n v="0"/>
    <n v="0"/>
    <n v="10398"/>
    <x v="5462"/>
    <x v="0"/>
    <x v="1"/>
    <x v="0"/>
    <s v="03.16.12"/>
    <x v="35"/>
    <x v="0"/>
    <x v="5"/>
    <s v="Direcção de Urbanismo"/>
    <s v="03.16.12"/>
    <s v="Direcção de Urbanismo"/>
    <s v="03.16.12"/>
    <x v="17"/>
    <x v="0"/>
    <x v="1"/>
    <x v="1"/>
    <x v="1"/>
    <x v="0"/>
    <x v="2"/>
    <x v="0"/>
    <x v="11"/>
    <s v="2022-12-13"/>
    <x v="3"/>
    <n v="10398"/>
    <x v="0"/>
    <m/>
    <x v="0"/>
    <m/>
    <x v="3"/>
    <n v="100474696"/>
    <x v="0"/>
    <x v="1"/>
    <s v="Direcção de Urbanismo"/>
    <s v="ORI"/>
    <x v="0"/>
    <m/>
    <x v="0"/>
    <x v="0"/>
    <x v="0"/>
    <x v="0"/>
    <x v="0"/>
    <x v="0"/>
    <x v="0"/>
    <x v="0"/>
    <x v="0"/>
    <x v="0"/>
    <x v="0"/>
    <s v="Direcção de Urbanismo"/>
    <x v="0"/>
    <x v="0"/>
    <x v="0"/>
    <x v="0"/>
    <x v="0"/>
    <x v="0"/>
    <x v="0"/>
    <s v="000000"/>
    <x v="0"/>
    <x v="0"/>
    <x v="1"/>
    <x v="0"/>
    <s v="Pagamento de salário referente a 12-2022"/>
  </r>
  <r>
    <x v="1"/>
    <n v="0"/>
    <n v="0"/>
    <n v="0"/>
    <n v="883"/>
    <x v="5462"/>
    <x v="0"/>
    <x v="1"/>
    <x v="0"/>
    <s v="03.16.12"/>
    <x v="35"/>
    <x v="0"/>
    <x v="5"/>
    <s v="Direcção de Urbanismo"/>
    <s v="03.16.12"/>
    <s v="Direcção de Urbanismo"/>
    <s v="03.16.12"/>
    <x v="13"/>
    <x v="0"/>
    <x v="1"/>
    <x v="5"/>
    <x v="0"/>
    <x v="0"/>
    <x v="2"/>
    <x v="0"/>
    <x v="11"/>
    <s v="2022-12-13"/>
    <x v="3"/>
    <n v="883"/>
    <x v="0"/>
    <m/>
    <x v="0"/>
    <m/>
    <x v="33"/>
    <n v="100474706"/>
    <x v="0"/>
    <x v="6"/>
    <s v="Direcção de Urbanismo"/>
    <s v="ORI"/>
    <x v="0"/>
    <m/>
    <x v="0"/>
    <x v="0"/>
    <x v="0"/>
    <x v="0"/>
    <x v="0"/>
    <x v="0"/>
    <x v="0"/>
    <x v="1"/>
    <x v="0"/>
    <x v="0"/>
    <x v="0"/>
    <s v="Direcção de Urbanismo"/>
    <x v="0"/>
    <x v="0"/>
    <x v="0"/>
    <x v="0"/>
    <x v="0"/>
    <x v="0"/>
    <x v="0"/>
    <s v="000000"/>
    <x v="0"/>
    <x v="0"/>
    <x v="6"/>
    <x v="0"/>
    <s v="Pagamento de salário referente a 12-2022"/>
  </r>
  <r>
    <x v="1"/>
    <n v="0"/>
    <n v="0"/>
    <n v="0"/>
    <n v="472"/>
    <x v="5462"/>
    <x v="0"/>
    <x v="1"/>
    <x v="0"/>
    <s v="03.16.12"/>
    <x v="35"/>
    <x v="0"/>
    <x v="5"/>
    <s v="Direcção de Urbanismo"/>
    <s v="03.16.12"/>
    <s v="Direcção de Urbanismo"/>
    <s v="03.16.12"/>
    <x v="60"/>
    <x v="0"/>
    <x v="1"/>
    <x v="1"/>
    <x v="0"/>
    <x v="0"/>
    <x v="2"/>
    <x v="0"/>
    <x v="11"/>
    <s v="2022-12-13"/>
    <x v="3"/>
    <n v="472"/>
    <x v="0"/>
    <m/>
    <x v="0"/>
    <m/>
    <x v="33"/>
    <n v="100474706"/>
    <x v="0"/>
    <x v="6"/>
    <s v="Direcção de Urbanismo"/>
    <s v="ORI"/>
    <x v="0"/>
    <m/>
    <x v="0"/>
    <x v="0"/>
    <x v="0"/>
    <x v="0"/>
    <x v="0"/>
    <x v="0"/>
    <x v="0"/>
    <x v="0"/>
    <x v="0"/>
    <x v="0"/>
    <x v="0"/>
    <s v="Direcção de Urbanismo"/>
    <x v="0"/>
    <x v="0"/>
    <x v="0"/>
    <x v="0"/>
    <x v="0"/>
    <x v="0"/>
    <x v="0"/>
    <s v="000000"/>
    <x v="0"/>
    <x v="0"/>
    <x v="6"/>
    <x v="0"/>
    <s v="Pagamento de salário referente a 12-2022"/>
  </r>
  <r>
    <x v="1"/>
    <n v="0"/>
    <n v="0"/>
    <n v="0"/>
    <n v="12301"/>
    <x v="5462"/>
    <x v="0"/>
    <x v="1"/>
    <x v="0"/>
    <s v="03.16.12"/>
    <x v="35"/>
    <x v="0"/>
    <x v="5"/>
    <s v="Direcção de Urbanismo"/>
    <s v="03.16.12"/>
    <s v="Direcção de Urbanismo"/>
    <s v="03.16.12"/>
    <x v="15"/>
    <x v="0"/>
    <x v="1"/>
    <x v="1"/>
    <x v="1"/>
    <x v="0"/>
    <x v="2"/>
    <x v="0"/>
    <x v="11"/>
    <s v="2022-12-13"/>
    <x v="3"/>
    <n v="12301"/>
    <x v="0"/>
    <m/>
    <x v="0"/>
    <m/>
    <x v="33"/>
    <n v="100474706"/>
    <x v="0"/>
    <x v="6"/>
    <s v="Direcção de Urbanismo"/>
    <s v="ORI"/>
    <x v="0"/>
    <m/>
    <x v="0"/>
    <x v="0"/>
    <x v="0"/>
    <x v="0"/>
    <x v="0"/>
    <x v="0"/>
    <x v="0"/>
    <x v="0"/>
    <x v="0"/>
    <x v="0"/>
    <x v="0"/>
    <s v="Direcção de Urbanismo"/>
    <x v="0"/>
    <x v="0"/>
    <x v="0"/>
    <x v="0"/>
    <x v="0"/>
    <x v="0"/>
    <x v="0"/>
    <s v="000000"/>
    <x v="0"/>
    <x v="0"/>
    <x v="6"/>
    <x v="0"/>
    <s v="Pagamento de salário referente a 12-2022"/>
  </r>
  <r>
    <x v="1"/>
    <n v="0"/>
    <n v="0"/>
    <n v="0"/>
    <n v="9213"/>
    <x v="5462"/>
    <x v="0"/>
    <x v="1"/>
    <x v="0"/>
    <s v="03.16.12"/>
    <x v="35"/>
    <x v="0"/>
    <x v="5"/>
    <s v="Direcção de Urbanismo"/>
    <s v="03.16.12"/>
    <s v="Direcção de Urbanismo"/>
    <s v="03.16.12"/>
    <x v="17"/>
    <x v="0"/>
    <x v="1"/>
    <x v="1"/>
    <x v="1"/>
    <x v="0"/>
    <x v="2"/>
    <x v="0"/>
    <x v="11"/>
    <s v="2022-12-13"/>
    <x v="3"/>
    <n v="9213"/>
    <x v="0"/>
    <m/>
    <x v="0"/>
    <m/>
    <x v="33"/>
    <n v="100474706"/>
    <x v="0"/>
    <x v="6"/>
    <s v="Direcção de Urbanismo"/>
    <s v="ORI"/>
    <x v="0"/>
    <m/>
    <x v="0"/>
    <x v="0"/>
    <x v="0"/>
    <x v="0"/>
    <x v="0"/>
    <x v="0"/>
    <x v="0"/>
    <x v="0"/>
    <x v="0"/>
    <x v="0"/>
    <x v="0"/>
    <s v="Direcção de Urbanismo"/>
    <x v="0"/>
    <x v="0"/>
    <x v="0"/>
    <x v="0"/>
    <x v="0"/>
    <x v="0"/>
    <x v="0"/>
    <s v="000000"/>
    <x v="0"/>
    <x v="0"/>
    <x v="6"/>
    <x v="0"/>
    <s v="Pagamento de salário referente a 12-2022"/>
  </r>
  <r>
    <x v="1"/>
    <n v="0"/>
    <n v="0"/>
    <n v="0"/>
    <n v="9797"/>
    <x v="5462"/>
    <x v="0"/>
    <x v="1"/>
    <x v="0"/>
    <s v="03.16.12"/>
    <x v="35"/>
    <x v="0"/>
    <x v="5"/>
    <s v="Direcção de Urbanismo"/>
    <s v="03.16.12"/>
    <s v="Direcção de Urbanismo"/>
    <s v="03.16.12"/>
    <x v="13"/>
    <x v="0"/>
    <x v="1"/>
    <x v="5"/>
    <x v="0"/>
    <x v="0"/>
    <x v="2"/>
    <x v="0"/>
    <x v="11"/>
    <s v="2022-12-13"/>
    <x v="3"/>
    <n v="9797"/>
    <x v="0"/>
    <m/>
    <x v="0"/>
    <m/>
    <x v="22"/>
    <n v="100474693"/>
    <x v="0"/>
    <x v="0"/>
    <s v="Direcção de Urbanismo"/>
    <s v="ORI"/>
    <x v="0"/>
    <m/>
    <x v="0"/>
    <x v="0"/>
    <x v="0"/>
    <x v="0"/>
    <x v="0"/>
    <x v="0"/>
    <x v="0"/>
    <x v="1"/>
    <x v="0"/>
    <x v="0"/>
    <x v="0"/>
    <s v="Direcção de Urbanismo"/>
    <x v="0"/>
    <x v="0"/>
    <x v="0"/>
    <x v="0"/>
    <x v="0"/>
    <x v="0"/>
    <x v="0"/>
    <s v="000000"/>
    <x v="0"/>
    <x v="0"/>
    <x v="0"/>
    <x v="0"/>
    <s v="Pagamento de salário referente a 12-2022"/>
  </r>
  <r>
    <x v="1"/>
    <n v="0"/>
    <n v="0"/>
    <n v="0"/>
    <n v="5246"/>
    <x v="5462"/>
    <x v="0"/>
    <x v="1"/>
    <x v="0"/>
    <s v="03.16.12"/>
    <x v="35"/>
    <x v="0"/>
    <x v="5"/>
    <s v="Direcção de Urbanismo"/>
    <s v="03.16.12"/>
    <s v="Direcção de Urbanismo"/>
    <s v="03.16.12"/>
    <x v="60"/>
    <x v="0"/>
    <x v="1"/>
    <x v="1"/>
    <x v="0"/>
    <x v="0"/>
    <x v="2"/>
    <x v="0"/>
    <x v="11"/>
    <s v="2022-12-13"/>
    <x v="3"/>
    <n v="5246"/>
    <x v="0"/>
    <m/>
    <x v="0"/>
    <m/>
    <x v="22"/>
    <n v="100474693"/>
    <x v="0"/>
    <x v="0"/>
    <s v="Direcção de Urbanismo"/>
    <s v="ORI"/>
    <x v="0"/>
    <m/>
    <x v="0"/>
    <x v="0"/>
    <x v="0"/>
    <x v="0"/>
    <x v="0"/>
    <x v="0"/>
    <x v="0"/>
    <x v="0"/>
    <x v="0"/>
    <x v="0"/>
    <x v="0"/>
    <s v="Direcção de Urbanismo"/>
    <x v="0"/>
    <x v="0"/>
    <x v="0"/>
    <x v="0"/>
    <x v="0"/>
    <x v="0"/>
    <x v="0"/>
    <s v="000000"/>
    <x v="0"/>
    <x v="0"/>
    <x v="0"/>
    <x v="0"/>
    <s v="Pagamento de salário referente a 12-2022"/>
  </r>
  <r>
    <x v="1"/>
    <n v="0"/>
    <n v="0"/>
    <n v="0"/>
    <n v="136401"/>
    <x v="5462"/>
    <x v="0"/>
    <x v="1"/>
    <x v="0"/>
    <s v="03.16.12"/>
    <x v="35"/>
    <x v="0"/>
    <x v="5"/>
    <s v="Direcção de Urbanismo"/>
    <s v="03.16.12"/>
    <s v="Direcção de Urbanismo"/>
    <s v="03.16.12"/>
    <x v="15"/>
    <x v="0"/>
    <x v="1"/>
    <x v="1"/>
    <x v="1"/>
    <x v="0"/>
    <x v="2"/>
    <x v="0"/>
    <x v="11"/>
    <s v="2022-12-13"/>
    <x v="3"/>
    <n v="136401"/>
    <x v="0"/>
    <m/>
    <x v="0"/>
    <m/>
    <x v="22"/>
    <n v="100474693"/>
    <x v="0"/>
    <x v="0"/>
    <s v="Direcção de Urbanismo"/>
    <s v="ORI"/>
    <x v="0"/>
    <m/>
    <x v="0"/>
    <x v="0"/>
    <x v="0"/>
    <x v="0"/>
    <x v="0"/>
    <x v="0"/>
    <x v="0"/>
    <x v="0"/>
    <x v="0"/>
    <x v="0"/>
    <x v="0"/>
    <s v="Direcção de Urbanismo"/>
    <x v="0"/>
    <x v="0"/>
    <x v="0"/>
    <x v="0"/>
    <x v="0"/>
    <x v="0"/>
    <x v="0"/>
    <s v="000000"/>
    <x v="0"/>
    <x v="0"/>
    <x v="0"/>
    <x v="0"/>
    <s v="Pagamento de salário referente a 12-2022"/>
  </r>
  <r>
    <x v="1"/>
    <n v="0"/>
    <n v="0"/>
    <n v="0"/>
    <n v="102130"/>
    <x v="5462"/>
    <x v="0"/>
    <x v="1"/>
    <x v="0"/>
    <s v="03.16.12"/>
    <x v="35"/>
    <x v="0"/>
    <x v="5"/>
    <s v="Direcção de Urbanismo"/>
    <s v="03.16.12"/>
    <s v="Direcção de Urbanismo"/>
    <s v="03.16.12"/>
    <x v="17"/>
    <x v="0"/>
    <x v="1"/>
    <x v="1"/>
    <x v="1"/>
    <x v="0"/>
    <x v="2"/>
    <x v="0"/>
    <x v="11"/>
    <s v="2022-12-13"/>
    <x v="3"/>
    <n v="102130"/>
    <x v="0"/>
    <m/>
    <x v="0"/>
    <m/>
    <x v="22"/>
    <n v="100474693"/>
    <x v="0"/>
    <x v="0"/>
    <s v="Direcção de Urbanismo"/>
    <s v="ORI"/>
    <x v="0"/>
    <m/>
    <x v="0"/>
    <x v="0"/>
    <x v="0"/>
    <x v="0"/>
    <x v="0"/>
    <x v="0"/>
    <x v="0"/>
    <x v="0"/>
    <x v="0"/>
    <x v="0"/>
    <x v="0"/>
    <s v="Direcção de Urbanismo"/>
    <x v="0"/>
    <x v="0"/>
    <x v="0"/>
    <x v="0"/>
    <x v="0"/>
    <x v="0"/>
    <x v="0"/>
    <s v="000000"/>
    <x v="0"/>
    <x v="0"/>
    <x v="0"/>
    <x v="0"/>
    <s v="Pagamento de salário referente a 12-2022"/>
  </r>
  <r>
    <x v="1"/>
    <n v="0"/>
    <n v="0"/>
    <n v="0"/>
    <n v="1465"/>
    <x v="5463"/>
    <x v="0"/>
    <x v="1"/>
    <x v="0"/>
    <s v="03.16.02"/>
    <x v="31"/>
    <x v="0"/>
    <x v="5"/>
    <s v="Gabinete do Presidente"/>
    <s v="03.16.02"/>
    <s v="Gabinete do Presidente"/>
    <s v="03.16.02"/>
    <x v="69"/>
    <x v="0"/>
    <x v="1"/>
    <x v="1"/>
    <x v="0"/>
    <x v="0"/>
    <x v="2"/>
    <x v="0"/>
    <x v="11"/>
    <s v="2022-12-13"/>
    <x v="3"/>
    <n v="1465"/>
    <x v="0"/>
    <m/>
    <x v="0"/>
    <m/>
    <x v="3"/>
    <n v="100474696"/>
    <x v="0"/>
    <x v="1"/>
    <s v="Gabinete do Presidente"/>
    <s v="ORI"/>
    <x v="0"/>
    <m/>
    <x v="0"/>
    <x v="0"/>
    <x v="0"/>
    <x v="0"/>
    <x v="0"/>
    <x v="0"/>
    <x v="0"/>
    <x v="0"/>
    <x v="0"/>
    <x v="0"/>
    <x v="0"/>
    <s v="Gabinete do Presidente"/>
    <x v="0"/>
    <x v="0"/>
    <x v="0"/>
    <x v="0"/>
    <x v="0"/>
    <x v="0"/>
    <x v="0"/>
    <s v="000000"/>
    <x v="0"/>
    <x v="0"/>
    <x v="1"/>
    <x v="0"/>
    <s v="Pagamento de salário referente a 12-2022"/>
  </r>
  <r>
    <x v="1"/>
    <n v="0"/>
    <n v="0"/>
    <n v="0"/>
    <n v="5028"/>
    <x v="5463"/>
    <x v="0"/>
    <x v="1"/>
    <x v="0"/>
    <s v="03.16.02"/>
    <x v="31"/>
    <x v="0"/>
    <x v="5"/>
    <s v="Gabinete do Presidente"/>
    <s v="03.16.02"/>
    <s v="Gabinete do Presidente"/>
    <s v="03.16.02"/>
    <x v="62"/>
    <x v="0"/>
    <x v="1"/>
    <x v="1"/>
    <x v="0"/>
    <x v="0"/>
    <x v="2"/>
    <x v="0"/>
    <x v="11"/>
    <s v="2022-12-13"/>
    <x v="3"/>
    <n v="5028"/>
    <x v="0"/>
    <m/>
    <x v="0"/>
    <m/>
    <x v="3"/>
    <n v="100474696"/>
    <x v="0"/>
    <x v="1"/>
    <s v="Gabinete do Presidente"/>
    <s v="ORI"/>
    <x v="0"/>
    <m/>
    <x v="0"/>
    <x v="0"/>
    <x v="0"/>
    <x v="0"/>
    <x v="0"/>
    <x v="0"/>
    <x v="0"/>
    <x v="0"/>
    <x v="0"/>
    <x v="0"/>
    <x v="0"/>
    <s v="Gabinete do Presidente"/>
    <x v="0"/>
    <x v="0"/>
    <x v="0"/>
    <x v="0"/>
    <x v="0"/>
    <x v="0"/>
    <x v="0"/>
    <s v="000000"/>
    <x v="0"/>
    <x v="0"/>
    <x v="1"/>
    <x v="0"/>
    <s v="Pagamento de salário referente a 12-2022"/>
  </r>
  <r>
    <x v="1"/>
    <n v="0"/>
    <n v="0"/>
    <n v="0"/>
    <n v="18916"/>
    <x v="5463"/>
    <x v="0"/>
    <x v="1"/>
    <x v="0"/>
    <s v="03.16.02"/>
    <x v="31"/>
    <x v="0"/>
    <x v="5"/>
    <s v="Gabinete do Presidente"/>
    <s v="03.16.02"/>
    <s v="Gabinete do Presidente"/>
    <s v="03.16.02"/>
    <x v="17"/>
    <x v="0"/>
    <x v="1"/>
    <x v="1"/>
    <x v="1"/>
    <x v="0"/>
    <x v="2"/>
    <x v="0"/>
    <x v="11"/>
    <s v="2022-12-13"/>
    <x v="3"/>
    <n v="18916"/>
    <x v="0"/>
    <m/>
    <x v="0"/>
    <m/>
    <x v="3"/>
    <n v="100474696"/>
    <x v="0"/>
    <x v="1"/>
    <s v="Gabinete do Presidente"/>
    <s v="ORI"/>
    <x v="0"/>
    <m/>
    <x v="0"/>
    <x v="0"/>
    <x v="0"/>
    <x v="0"/>
    <x v="0"/>
    <x v="0"/>
    <x v="0"/>
    <x v="0"/>
    <x v="0"/>
    <x v="0"/>
    <x v="0"/>
    <s v="Gabinete do Presidente"/>
    <x v="0"/>
    <x v="0"/>
    <x v="0"/>
    <x v="0"/>
    <x v="0"/>
    <x v="0"/>
    <x v="0"/>
    <s v="000000"/>
    <x v="0"/>
    <x v="0"/>
    <x v="1"/>
    <x v="0"/>
    <s v="Pagamento de salário referente a 12-2022"/>
  </r>
  <r>
    <x v="1"/>
    <n v="0"/>
    <n v="0"/>
    <n v="0"/>
    <n v="1214"/>
    <x v="5463"/>
    <x v="0"/>
    <x v="1"/>
    <x v="0"/>
    <s v="03.16.02"/>
    <x v="31"/>
    <x v="0"/>
    <x v="5"/>
    <s v="Gabinete do Presidente"/>
    <s v="03.16.02"/>
    <s v="Gabinete do Presidente"/>
    <s v="03.16.02"/>
    <x v="69"/>
    <x v="0"/>
    <x v="1"/>
    <x v="1"/>
    <x v="0"/>
    <x v="0"/>
    <x v="2"/>
    <x v="0"/>
    <x v="11"/>
    <s v="2022-12-13"/>
    <x v="3"/>
    <n v="1214"/>
    <x v="0"/>
    <m/>
    <x v="0"/>
    <m/>
    <x v="33"/>
    <n v="100474706"/>
    <x v="0"/>
    <x v="6"/>
    <s v="Gabinete do Presidente"/>
    <s v="ORI"/>
    <x v="0"/>
    <m/>
    <x v="0"/>
    <x v="0"/>
    <x v="0"/>
    <x v="0"/>
    <x v="0"/>
    <x v="0"/>
    <x v="0"/>
    <x v="0"/>
    <x v="0"/>
    <x v="0"/>
    <x v="0"/>
    <s v="Gabinete do Presidente"/>
    <x v="0"/>
    <x v="0"/>
    <x v="0"/>
    <x v="0"/>
    <x v="0"/>
    <x v="0"/>
    <x v="0"/>
    <s v="000000"/>
    <x v="0"/>
    <x v="0"/>
    <x v="6"/>
    <x v="0"/>
    <s v="Pagamento de salário referente a 12-2022"/>
  </r>
  <r>
    <x v="1"/>
    <n v="0"/>
    <n v="0"/>
    <n v="0"/>
    <n v="4168"/>
    <x v="5463"/>
    <x v="0"/>
    <x v="1"/>
    <x v="0"/>
    <s v="03.16.02"/>
    <x v="31"/>
    <x v="0"/>
    <x v="5"/>
    <s v="Gabinete do Presidente"/>
    <s v="03.16.02"/>
    <s v="Gabinete do Presidente"/>
    <s v="03.16.02"/>
    <x v="62"/>
    <x v="0"/>
    <x v="1"/>
    <x v="1"/>
    <x v="0"/>
    <x v="0"/>
    <x v="2"/>
    <x v="0"/>
    <x v="11"/>
    <s v="2022-12-13"/>
    <x v="3"/>
    <n v="4168"/>
    <x v="0"/>
    <m/>
    <x v="0"/>
    <m/>
    <x v="33"/>
    <n v="100474706"/>
    <x v="0"/>
    <x v="6"/>
    <s v="Gabinete do Presidente"/>
    <s v="ORI"/>
    <x v="0"/>
    <m/>
    <x v="0"/>
    <x v="0"/>
    <x v="0"/>
    <x v="0"/>
    <x v="0"/>
    <x v="0"/>
    <x v="0"/>
    <x v="0"/>
    <x v="0"/>
    <x v="0"/>
    <x v="0"/>
    <s v="Gabinete do Presidente"/>
    <x v="0"/>
    <x v="0"/>
    <x v="0"/>
    <x v="0"/>
    <x v="0"/>
    <x v="0"/>
    <x v="0"/>
    <s v="000000"/>
    <x v="0"/>
    <x v="0"/>
    <x v="6"/>
    <x v="0"/>
    <s v="Pagamento de salário referente a 12-2022"/>
  </r>
  <r>
    <x v="1"/>
    <n v="0"/>
    <n v="0"/>
    <n v="0"/>
    <n v="15683"/>
    <x v="5463"/>
    <x v="0"/>
    <x v="1"/>
    <x v="0"/>
    <s v="03.16.02"/>
    <x v="31"/>
    <x v="0"/>
    <x v="5"/>
    <s v="Gabinete do Presidente"/>
    <s v="03.16.02"/>
    <s v="Gabinete do Presidente"/>
    <s v="03.16.02"/>
    <x v="17"/>
    <x v="0"/>
    <x v="1"/>
    <x v="1"/>
    <x v="1"/>
    <x v="0"/>
    <x v="2"/>
    <x v="0"/>
    <x v="11"/>
    <s v="2022-12-13"/>
    <x v="3"/>
    <n v="15683"/>
    <x v="0"/>
    <m/>
    <x v="0"/>
    <m/>
    <x v="33"/>
    <n v="100474706"/>
    <x v="0"/>
    <x v="6"/>
    <s v="Gabinete do Presidente"/>
    <s v="ORI"/>
    <x v="0"/>
    <m/>
    <x v="0"/>
    <x v="0"/>
    <x v="0"/>
    <x v="0"/>
    <x v="0"/>
    <x v="0"/>
    <x v="0"/>
    <x v="0"/>
    <x v="0"/>
    <x v="0"/>
    <x v="0"/>
    <s v="Gabinete do Presidente"/>
    <x v="0"/>
    <x v="0"/>
    <x v="0"/>
    <x v="0"/>
    <x v="0"/>
    <x v="0"/>
    <x v="0"/>
    <s v="000000"/>
    <x v="0"/>
    <x v="0"/>
    <x v="6"/>
    <x v="0"/>
    <s v="Pagamento de salário referente a 12-2022"/>
  </r>
  <r>
    <x v="1"/>
    <n v="0"/>
    <n v="0"/>
    <n v="0"/>
    <n v="17721"/>
    <x v="5463"/>
    <x v="0"/>
    <x v="1"/>
    <x v="0"/>
    <s v="03.16.02"/>
    <x v="31"/>
    <x v="0"/>
    <x v="5"/>
    <s v="Gabinete do Presidente"/>
    <s v="03.16.02"/>
    <s v="Gabinete do Presidente"/>
    <s v="03.16.02"/>
    <x v="69"/>
    <x v="0"/>
    <x v="1"/>
    <x v="1"/>
    <x v="0"/>
    <x v="0"/>
    <x v="2"/>
    <x v="0"/>
    <x v="11"/>
    <s v="2022-12-13"/>
    <x v="3"/>
    <n v="17721"/>
    <x v="0"/>
    <m/>
    <x v="0"/>
    <m/>
    <x v="22"/>
    <n v="100474693"/>
    <x v="0"/>
    <x v="0"/>
    <s v="Gabinete do Presidente"/>
    <s v="ORI"/>
    <x v="0"/>
    <m/>
    <x v="0"/>
    <x v="0"/>
    <x v="0"/>
    <x v="0"/>
    <x v="0"/>
    <x v="0"/>
    <x v="0"/>
    <x v="0"/>
    <x v="0"/>
    <x v="0"/>
    <x v="0"/>
    <s v="Gabinete do Presidente"/>
    <x v="0"/>
    <x v="0"/>
    <x v="0"/>
    <x v="0"/>
    <x v="0"/>
    <x v="0"/>
    <x v="0"/>
    <s v="000000"/>
    <x v="0"/>
    <x v="0"/>
    <x v="0"/>
    <x v="0"/>
    <s v="Pagamento de salário referente a 12-2022"/>
  </r>
  <r>
    <x v="1"/>
    <n v="0"/>
    <n v="0"/>
    <n v="0"/>
    <n v="60804"/>
    <x v="5463"/>
    <x v="0"/>
    <x v="1"/>
    <x v="0"/>
    <s v="03.16.02"/>
    <x v="31"/>
    <x v="0"/>
    <x v="5"/>
    <s v="Gabinete do Presidente"/>
    <s v="03.16.02"/>
    <s v="Gabinete do Presidente"/>
    <s v="03.16.02"/>
    <x v="62"/>
    <x v="0"/>
    <x v="1"/>
    <x v="1"/>
    <x v="0"/>
    <x v="0"/>
    <x v="2"/>
    <x v="0"/>
    <x v="11"/>
    <s v="2022-12-13"/>
    <x v="3"/>
    <n v="60804"/>
    <x v="0"/>
    <m/>
    <x v="0"/>
    <m/>
    <x v="22"/>
    <n v="100474693"/>
    <x v="0"/>
    <x v="0"/>
    <s v="Gabinete do Presidente"/>
    <s v="ORI"/>
    <x v="0"/>
    <m/>
    <x v="0"/>
    <x v="0"/>
    <x v="0"/>
    <x v="0"/>
    <x v="0"/>
    <x v="0"/>
    <x v="0"/>
    <x v="0"/>
    <x v="0"/>
    <x v="0"/>
    <x v="0"/>
    <s v="Gabinete do Presidente"/>
    <x v="0"/>
    <x v="0"/>
    <x v="0"/>
    <x v="0"/>
    <x v="0"/>
    <x v="0"/>
    <x v="0"/>
    <s v="000000"/>
    <x v="0"/>
    <x v="0"/>
    <x v="0"/>
    <x v="0"/>
    <s v="Pagamento de salário referente a 12-2022"/>
  </r>
  <r>
    <x v="1"/>
    <n v="0"/>
    <n v="0"/>
    <n v="0"/>
    <n v="228714"/>
    <x v="5463"/>
    <x v="0"/>
    <x v="1"/>
    <x v="0"/>
    <s v="03.16.02"/>
    <x v="31"/>
    <x v="0"/>
    <x v="5"/>
    <s v="Gabinete do Presidente"/>
    <s v="03.16.02"/>
    <s v="Gabinete do Presidente"/>
    <s v="03.16.02"/>
    <x v="17"/>
    <x v="0"/>
    <x v="1"/>
    <x v="1"/>
    <x v="1"/>
    <x v="0"/>
    <x v="2"/>
    <x v="0"/>
    <x v="11"/>
    <s v="2022-12-13"/>
    <x v="3"/>
    <n v="228714"/>
    <x v="0"/>
    <m/>
    <x v="0"/>
    <m/>
    <x v="22"/>
    <n v="100474693"/>
    <x v="0"/>
    <x v="0"/>
    <s v="Gabinete do Presidente"/>
    <s v="ORI"/>
    <x v="0"/>
    <m/>
    <x v="0"/>
    <x v="0"/>
    <x v="0"/>
    <x v="0"/>
    <x v="0"/>
    <x v="0"/>
    <x v="0"/>
    <x v="0"/>
    <x v="0"/>
    <x v="0"/>
    <x v="0"/>
    <s v="Gabinete do Presidente"/>
    <x v="0"/>
    <x v="0"/>
    <x v="0"/>
    <x v="0"/>
    <x v="0"/>
    <x v="0"/>
    <x v="0"/>
    <s v="000000"/>
    <x v="0"/>
    <x v="0"/>
    <x v="0"/>
    <x v="0"/>
    <s v="Pagamento de salário referente a 12-2022"/>
  </r>
  <r>
    <x v="1"/>
    <n v="0"/>
    <n v="0"/>
    <n v="0"/>
    <n v="5157"/>
    <x v="5464"/>
    <x v="0"/>
    <x v="1"/>
    <x v="0"/>
    <s v="03.16.01"/>
    <x v="39"/>
    <x v="0"/>
    <x v="5"/>
    <s v="Assembleia Municipal"/>
    <s v="03.16.01"/>
    <s v="Assembleia Municipal"/>
    <s v="03.16.01"/>
    <x v="17"/>
    <x v="0"/>
    <x v="1"/>
    <x v="1"/>
    <x v="1"/>
    <x v="0"/>
    <x v="2"/>
    <x v="0"/>
    <x v="11"/>
    <s v="2022-12-13"/>
    <x v="3"/>
    <n v="5157"/>
    <x v="0"/>
    <m/>
    <x v="0"/>
    <m/>
    <x v="3"/>
    <n v="100474696"/>
    <x v="0"/>
    <x v="1"/>
    <s v="Assembleia Municipal"/>
    <s v="ORI"/>
    <x v="0"/>
    <s v="AM"/>
    <x v="0"/>
    <x v="0"/>
    <x v="0"/>
    <x v="0"/>
    <x v="0"/>
    <x v="0"/>
    <x v="0"/>
    <x v="1"/>
    <x v="0"/>
    <x v="0"/>
    <x v="0"/>
    <s v="Assembleia Municipal"/>
    <x v="0"/>
    <x v="0"/>
    <x v="0"/>
    <x v="0"/>
    <x v="0"/>
    <x v="0"/>
    <x v="0"/>
    <s v="000000"/>
    <x v="0"/>
    <x v="0"/>
    <x v="1"/>
    <x v="0"/>
    <s v="Pagamento de salário referente a 12-2022"/>
  </r>
  <r>
    <x v="1"/>
    <n v="0"/>
    <n v="0"/>
    <n v="0"/>
    <n v="102283"/>
    <x v="5464"/>
    <x v="0"/>
    <x v="1"/>
    <x v="0"/>
    <s v="03.16.01"/>
    <x v="39"/>
    <x v="0"/>
    <x v="5"/>
    <s v="Assembleia Municipal"/>
    <s v="03.16.01"/>
    <s v="Assembleia Municipal"/>
    <s v="03.16.01"/>
    <x v="17"/>
    <x v="0"/>
    <x v="1"/>
    <x v="1"/>
    <x v="1"/>
    <x v="0"/>
    <x v="2"/>
    <x v="0"/>
    <x v="11"/>
    <s v="2022-12-13"/>
    <x v="3"/>
    <n v="102283"/>
    <x v="0"/>
    <m/>
    <x v="0"/>
    <m/>
    <x v="22"/>
    <n v="100474693"/>
    <x v="0"/>
    <x v="0"/>
    <s v="Assembleia Municipal"/>
    <s v="ORI"/>
    <x v="0"/>
    <s v="AM"/>
    <x v="0"/>
    <x v="0"/>
    <x v="0"/>
    <x v="0"/>
    <x v="0"/>
    <x v="0"/>
    <x v="0"/>
    <x v="1"/>
    <x v="0"/>
    <x v="0"/>
    <x v="0"/>
    <s v="Assembleia Municipal"/>
    <x v="0"/>
    <x v="0"/>
    <x v="0"/>
    <x v="0"/>
    <x v="0"/>
    <x v="0"/>
    <x v="0"/>
    <s v="000000"/>
    <x v="0"/>
    <x v="0"/>
    <x v="0"/>
    <x v="0"/>
    <s v="Pagamento de salário referente a 12-2022"/>
  </r>
  <r>
    <x v="1"/>
    <n v="0"/>
    <n v="0"/>
    <n v="0"/>
    <n v="328"/>
    <x v="5465"/>
    <x v="0"/>
    <x v="1"/>
    <x v="0"/>
    <s v="03.16.32"/>
    <x v="62"/>
    <x v="0"/>
    <x v="5"/>
    <s v="Gabinete de Comunicação e Imagem"/>
    <s v="03.16.32"/>
    <s v="Gabinete de Comunicação e Imagem"/>
    <s v="03.16.32"/>
    <x v="61"/>
    <x v="0"/>
    <x v="1"/>
    <x v="1"/>
    <x v="0"/>
    <x v="0"/>
    <x v="2"/>
    <x v="0"/>
    <x v="11"/>
    <s v="2022-12-13"/>
    <x v="3"/>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12-2022"/>
  </r>
  <r>
    <x v="1"/>
    <n v="0"/>
    <n v="0"/>
    <n v="0"/>
    <n v="13303"/>
    <x v="5465"/>
    <x v="0"/>
    <x v="1"/>
    <x v="0"/>
    <s v="03.16.32"/>
    <x v="62"/>
    <x v="0"/>
    <x v="5"/>
    <s v="Gabinete de Comunicação e Imagem"/>
    <s v="03.16.32"/>
    <s v="Gabinete de Comunicação e Imagem"/>
    <s v="03.16.32"/>
    <x v="15"/>
    <x v="0"/>
    <x v="1"/>
    <x v="1"/>
    <x v="1"/>
    <x v="0"/>
    <x v="2"/>
    <x v="0"/>
    <x v="11"/>
    <s v="2022-12-13"/>
    <x v="3"/>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12-2022"/>
  </r>
  <r>
    <x v="1"/>
    <n v="0"/>
    <n v="0"/>
    <n v="0"/>
    <n v="390"/>
    <x v="5465"/>
    <x v="0"/>
    <x v="1"/>
    <x v="0"/>
    <s v="03.16.32"/>
    <x v="62"/>
    <x v="0"/>
    <x v="5"/>
    <s v="Gabinete de Comunicação e Imagem"/>
    <s v="03.16.32"/>
    <s v="Gabinete de Comunicação e Imagem"/>
    <s v="03.16.32"/>
    <x v="61"/>
    <x v="0"/>
    <x v="1"/>
    <x v="1"/>
    <x v="0"/>
    <x v="0"/>
    <x v="2"/>
    <x v="0"/>
    <x v="11"/>
    <s v="2022-12-13"/>
    <x v="3"/>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12-2022"/>
  </r>
  <r>
    <x v="1"/>
    <n v="0"/>
    <n v="0"/>
    <n v="0"/>
    <n v="15785"/>
    <x v="5465"/>
    <x v="0"/>
    <x v="1"/>
    <x v="0"/>
    <s v="03.16.32"/>
    <x v="62"/>
    <x v="0"/>
    <x v="5"/>
    <s v="Gabinete de Comunicação e Imagem"/>
    <s v="03.16.32"/>
    <s v="Gabinete de Comunicação e Imagem"/>
    <s v="03.16.32"/>
    <x v="15"/>
    <x v="0"/>
    <x v="1"/>
    <x v="1"/>
    <x v="1"/>
    <x v="0"/>
    <x v="2"/>
    <x v="0"/>
    <x v="11"/>
    <s v="2022-12-13"/>
    <x v="3"/>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12-2022"/>
  </r>
  <r>
    <x v="1"/>
    <n v="0"/>
    <n v="0"/>
    <n v="0"/>
    <n v="4282"/>
    <x v="5465"/>
    <x v="0"/>
    <x v="1"/>
    <x v="0"/>
    <s v="03.16.32"/>
    <x v="62"/>
    <x v="0"/>
    <x v="5"/>
    <s v="Gabinete de Comunicação e Imagem"/>
    <s v="03.16.32"/>
    <s v="Gabinete de Comunicação e Imagem"/>
    <s v="03.16.32"/>
    <x v="61"/>
    <x v="0"/>
    <x v="1"/>
    <x v="1"/>
    <x v="0"/>
    <x v="0"/>
    <x v="2"/>
    <x v="0"/>
    <x v="11"/>
    <s v="2022-12-13"/>
    <x v="3"/>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12-2022"/>
  </r>
  <r>
    <x v="1"/>
    <n v="0"/>
    <n v="0"/>
    <n v="0"/>
    <n v="173100"/>
    <x v="5465"/>
    <x v="0"/>
    <x v="1"/>
    <x v="0"/>
    <s v="03.16.32"/>
    <x v="62"/>
    <x v="0"/>
    <x v="5"/>
    <s v="Gabinete de Comunicação e Imagem"/>
    <s v="03.16.32"/>
    <s v="Gabinete de Comunicação e Imagem"/>
    <s v="03.16.32"/>
    <x v="15"/>
    <x v="0"/>
    <x v="1"/>
    <x v="1"/>
    <x v="1"/>
    <x v="0"/>
    <x v="2"/>
    <x v="0"/>
    <x v="11"/>
    <s v="2022-12-13"/>
    <x v="3"/>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12-2022"/>
  </r>
  <r>
    <x v="1"/>
    <n v="0"/>
    <n v="0"/>
    <n v="0"/>
    <n v="3000"/>
    <x v="5466"/>
    <x v="0"/>
    <x v="0"/>
    <x v="0"/>
    <s v="80.02.01"/>
    <x v="3"/>
    <x v="3"/>
    <x v="3"/>
    <s v="Retenções Iur"/>
    <s v="80.02.01"/>
    <s v="Retenções Iur"/>
    <s v="80.02.01"/>
    <x v="3"/>
    <x v="0"/>
    <x v="2"/>
    <x v="1"/>
    <x v="1"/>
    <x v="2"/>
    <x v="0"/>
    <x v="0"/>
    <x v="11"/>
    <s v="2022-12-13"/>
    <x v="3"/>
    <n v="3000"/>
    <x v="0"/>
    <m/>
    <x v="0"/>
    <m/>
    <x v="3"/>
    <n v="100474696"/>
    <x v="0"/>
    <x v="0"/>
    <s v="Retenções Iur"/>
    <s v="ORI"/>
    <x v="0"/>
    <s v="RIUR"/>
    <x v="0"/>
    <x v="0"/>
    <x v="0"/>
    <x v="0"/>
    <x v="0"/>
    <x v="0"/>
    <x v="0"/>
    <x v="0"/>
    <x v="0"/>
    <x v="0"/>
    <x v="0"/>
    <s v="Retenções Iur"/>
    <x v="0"/>
    <x v="0"/>
    <x v="0"/>
    <x v="0"/>
    <x v="2"/>
    <x v="0"/>
    <x v="0"/>
    <s v="000000"/>
    <x v="0"/>
    <x v="1"/>
    <x v="0"/>
    <x v="0"/>
    <s v="RETENCAO OT"/>
  </r>
  <r>
    <x v="1"/>
    <n v="0"/>
    <n v="0"/>
    <n v="0"/>
    <n v="2300"/>
    <x v="5467"/>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350"/>
    <x v="5468"/>
    <x v="0"/>
    <x v="0"/>
    <x v="0"/>
    <s v="80.02.01"/>
    <x v="3"/>
    <x v="3"/>
    <x v="3"/>
    <s v="Retenções Iur"/>
    <s v="80.02.01"/>
    <s v="Retenções Iur"/>
    <s v="80.02.01"/>
    <x v="3"/>
    <x v="0"/>
    <x v="2"/>
    <x v="1"/>
    <x v="1"/>
    <x v="2"/>
    <x v="0"/>
    <x v="0"/>
    <x v="11"/>
    <s v="2022-12-13"/>
    <x v="3"/>
    <n v="1350"/>
    <x v="0"/>
    <m/>
    <x v="0"/>
    <m/>
    <x v="3"/>
    <n v="100474696"/>
    <x v="0"/>
    <x v="0"/>
    <s v="Retenções Iur"/>
    <s v="ORI"/>
    <x v="0"/>
    <s v="RIUR"/>
    <x v="0"/>
    <x v="0"/>
    <x v="0"/>
    <x v="0"/>
    <x v="0"/>
    <x v="0"/>
    <x v="0"/>
    <x v="0"/>
    <x v="0"/>
    <x v="0"/>
    <x v="0"/>
    <s v="Retenções Iur"/>
    <x v="0"/>
    <x v="0"/>
    <x v="0"/>
    <x v="0"/>
    <x v="2"/>
    <x v="0"/>
    <x v="0"/>
    <s v="000000"/>
    <x v="0"/>
    <x v="1"/>
    <x v="0"/>
    <x v="0"/>
    <s v="RETENCAO OT"/>
  </r>
  <r>
    <x v="1"/>
    <n v="0"/>
    <n v="0"/>
    <n v="0"/>
    <n v="2449"/>
    <x v="5469"/>
    <x v="0"/>
    <x v="1"/>
    <x v="0"/>
    <s v="03.16.28"/>
    <x v="46"/>
    <x v="0"/>
    <x v="5"/>
    <s v="Gabinete da Auditoria Interna"/>
    <s v="03.16.28"/>
    <s v="Gabinete da Auditoria Interna"/>
    <s v="03.16.28"/>
    <x v="15"/>
    <x v="0"/>
    <x v="1"/>
    <x v="1"/>
    <x v="1"/>
    <x v="0"/>
    <x v="2"/>
    <x v="0"/>
    <x v="11"/>
    <s v="2022-12-13"/>
    <x v="3"/>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12-2022"/>
  </r>
  <r>
    <x v="1"/>
    <n v="0"/>
    <n v="0"/>
    <n v="0"/>
    <n v="4310"/>
    <x v="5469"/>
    <x v="0"/>
    <x v="1"/>
    <x v="0"/>
    <s v="03.16.28"/>
    <x v="46"/>
    <x v="0"/>
    <x v="5"/>
    <s v="Gabinete da Auditoria Interna"/>
    <s v="03.16.28"/>
    <s v="Gabinete da Auditoria Interna"/>
    <s v="03.16.28"/>
    <x v="15"/>
    <x v="0"/>
    <x v="1"/>
    <x v="1"/>
    <x v="1"/>
    <x v="0"/>
    <x v="2"/>
    <x v="0"/>
    <x v="11"/>
    <s v="2022-12-13"/>
    <x v="3"/>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12-2022"/>
  </r>
  <r>
    <x v="1"/>
    <n v="0"/>
    <n v="0"/>
    <n v="0"/>
    <n v="5392"/>
    <x v="5469"/>
    <x v="0"/>
    <x v="1"/>
    <x v="0"/>
    <s v="03.16.28"/>
    <x v="46"/>
    <x v="0"/>
    <x v="5"/>
    <s v="Gabinete da Auditoria Interna"/>
    <s v="03.16.28"/>
    <s v="Gabinete da Auditoria Interna"/>
    <s v="03.16.28"/>
    <x v="15"/>
    <x v="0"/>
    <x v="1"/>
    <x v="1"/>
    <x v="1"/>
    <x v="0"/>
    <x v="2"/>
    <x v="0"/>
    <x v="11"/>
    <s v="2022-12-13"/>
    <x v="3"/>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12-2022"/>
  </r>
  <r>
    <x v="1"/>
    <n v="0"/>
    <n v="0"/>
    <n v="0"/>
    <n v="55245"/>
    <x v="5469"/>
    <x v="0"/>
    <x v="1"/>
    <x v="0"/>
    <s v="03.16.28"/>
    <x v="46"/>
    <x v="0"/>
    <x v="5"/>
    <s v="Gabinete da Auditoria Interna"/>
    <s v="03.16.28"/>
    <s v="Gabinete da Auditoria Interna"/>
    <s v="03.16.28"/>
    <x v="15"/>
    <x v="0"/>
    <x v="1"/>
    <x v="1"/>
    <x v="1"/>
    <x v="0"/>
    <x v="2"/>
    <x v="0"/>
    <x v="11"/>
    <s v="2022-12-13"/>
    <x v="3"/>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12-2022"/>
  </r>
  <r>
    <x v="1"/>
    <n v="0"/>
    <n v="0"/>
    <n v="0"/>
    <n v="852"/>
    <x v="5470"/>
    <x v="0"/>
    <x v="1"/>
    <x v="0"/>
    <s v="03.16.15"/>
    <x v="6"/>
    <x v="0"/>
    <x v="5"/>
    <s v="Direção Financeira"/>
    <s v="03.16.15"/>
    <s v="Direção Financeira"/>
    <s v="03.16.15"/>
    <x v="60"/>
    <x v="0"/>
    <x v="1"/>
    <x v="1"/>
    <x v="0"/>
    <x v="0"/>
    <x v="2"/>
    <x v="0"/>
    <x v="11"/>
    <s v="2022-12-13"/>
    <x v="3"/>
    <n v="852"/>
    <x v="0"/>
    <m/>
    <x v="0"/>
    <m/>
    <x v="3"/>
    <n v="100474696"/>
    <x v="0"/>
    <x v="1"/>
    <s v="Direção Financeira"/>
    <s v="ORI"/>
    <x v="0"/>
    <m/>
    <x v="0"/>
    <x v="0"/>
    <x v="0"/>
    <x v="0"/>
    <x v="0"/>
    <x v="0"/>
    <x v="0"/>
    <x v="0"/>
    <x v="0"/>
    <x v="0"/>
    <x v="0"/>
    <s v="Direção Financeira"/>
    <x v="0"/>
    <x v="0"/>
    <x v="0"/>
    <x v="0"/>
    <x v="0"/>
    <x v="0"/>
    <x v="0"/>
    <s v="000000"/>
    <x v="0"/>
    <x v="0"/>
    <x v="1"/>
    <x v="0"/>
    <s v="Pagamento de salário referente a 12-2022"/>
  </r>
  <r>
    <x v="1"/>
    <n v="0"/>
    <n v="0"/>
    <n v="0"/>
    <n v="2928"/>
    <x v="5470"/>
    <x v="0"/>
    <x v="1"/>
    <x v="0"/>
    <s v="03.16.15"/>
    <x v="6"/>
    <x v="0"/>
    <x v="5"/>
    <s v="Direção Financeira"/>
    <s v="03.16.15"/>
    <s v="Direção Financeira"/>
    <s v="03.16.15"/>
    <x v="61"/>
    <x v="0"/>
    <x v="1"/>
    <x v="1"/>
    <x v="0"/>
    <x v="0"/>
    <x v="2"/>
    <x v="0"/>
    <x v="11"/>
    <s v="2022-12-13"/>
    <x v="3"/>
    <n v="2928"/>
    <x v="0"/>
    <m/>
    <x v="0"/>
    <m/>
    <x v="3"/>
    <n v="100474696"/>
    <x v="0"/>
    <x v="1"/>
    <s v="Direção Financeira"/>
    <s v="ORI"/>
    <x v="0"/>
    <m/>
    <x v="0"/>
    <x v="0"/>
    <x v="0"/>
    <x v="0"/>
    <x v="0"/>
    <x v="0"/>
    <x v="0"/>
    <x v="0"/>
    <x v="0"/>
    <x v="0"/>
    <x v="0"/>
    <s v="Direção Financeira"/>
    <x v="0"/>
    <x v="0"/>
    <x v="0"/>
    <x v="0"/>
    <x v="0"/>
    <x v="0"/>
    <x v="0"/>
    <s v="000000"/>
    <x v="0"/>
    <x v="0"/>
    <x v="1"/>
    <x v="0"/>
    <s v="Pagamento de salário referente a 12-2022"/>
  </r>
  <r>
    <x v="1"/>
    <n v="0"/>
    <n v="0"/>
    <n v="0"/>
    <n v="778"/>
    <x v="5470"/>
    <x v="0"/>
    <x v="1"/>
    <x v="0"/>
    <s v="03.16.15"/>
    <x v="6"/>
    <x v="0"/>
    <x v="5"/>
    <s v="Direção Financeira"/>
    <s v="03.16.15"/>
    <s v="Direção Financeira"/>
    <s v="03.16.15"/>
    <x v="62"/>
    <x v="0"/>
    <x v="1"/>
    <x v="1"/>
    <x v="0"/>
    <x v="0"/>
    <x v="2"/>
    <x v="0"/>
    <x v="11"/>
    <s v="2022-12-13"/>
    <x v="3"/>
    <n v="778"/>
    <x v="0"/>
    <m/>
    <x v="0"/>
    <m/>
    <x v="3"/>
    <n v="100474696"/>
    <x v="0"/>
    <x v="1"/>
    <s v="Direção Financeira"/>
    <s v="ORI"/>
    <x v="0"/>
    <m/>
    <x v="0"/>
    <x v="0"/>
    <x v="0"/>
    <x v="0"/>
    <x v="0"/>
    <x v="0"/>
    <x v="0"/>
    <x v="0"/>
    <x v="0"/>
    <x v="0"/>
    <x v="0"/>
    <s v="Direção Financeira"/>
    <x v="0"/>
    <x v="0"/>
    <x v="0"/>
    <x v="0"/>
    <x v="0"/>
    <x v="0"/>
    <x v="0"/>
    <s v="000000"/>
    <x v="0"/>
    <x v="0"/>
    <x v="1"/>
    <x v="0"/>
    <s v="Pagamento de salário referente a 12-2022"/>
  </r>
  <r>
    <x v="1"/>
    <n v="0"/>
    <n v="0"/>
    <n v="0"/>
    <n v="75"/>
    <x v="5470"/>
    <x v="0"/>
    <x v="1"/>
    <x v="0"/>
    <s v="03.16.15"/>
    <x v="6"/>
    <x v="0"/>
    <x v="5"/>
    <s v="Direção Financeira"/>
    <s v="03.16.15"/>
    <s v="Direção Financeira"/>
    <s v="03.16.15"/>
    <x v="14"/>
    <x v="0"/>
    <x v="1"/>
    <x v="1"/>
    <x v="0"/>
    <x v="0"/>
    <x v="2"/>
    <x v="0"/>
    <x v="11"/>
    <s v="2022-12-13"/>
    <x v="3"/>
    <n v="75"/>
    <x v="0"/>
    <m/>
    <x v="0"/>
    <m/>
    <x v="3"/>
    <n v="100474696"/>
    <x v="0"/>
    <x v="1"/>
    <s v="Direção Financeira"/>
    <s v="ORI"/>
    <x v="0"/>
    <m/>
    <x v="0"/>
    <x v="0"/>
    <x v="0"/>
    <x v="0"/>
    <x v="0"/>
    <x v="0"/>
    <x v="0"/>
    <x v="0"/>
    <x v="0"/>
    <x v="0"/>
    <x v="0"/>
    <s v="Direção Financeira"/>
    <x v="0"/>
    <x v="0"/>
    <x v="0"/>
    <x v="0"/>
    <x v="0"/>
    <x v="0"/>
    <x v="0"/>
    <s v="000000"/>
    <x v="0"/>
    <x v="0"/>
    <x v="1"/>
    <x v="0"/>
    <s v="Pagamento de salário referente a 12-2022"/>
  </r>
  <r>
    <x v="1"/>
    <n v="0"/>
    <n v="0"/>
    <n v="0"/>
    <n v="27084"/>
    <x v="5470"/>
    <x v="0"/>
    <x v="1"/>
    <x v="0"/>
    <s v="03.16.15"/>
    <x v="6"/>
    <x v="0"/>
    <x v="5"/>
    <s v="Direção Financeira"/>
    <s v="03.16.15"/>
    <s v="Direção Financeira"/>
    <s v="03.16.15"/>
    <x v="15"/>
    <x v="0"/>
    <x v="1"/>
    <x v="1"/>
    <x v="1"/>
    <x v="0"/>
    <x v="2"/>
    <x v="0"/>
    <x v="11"/>
    <s v="2022-12-13"/>
    <x v="3"/>
    <n v="27084"/>
    <x v="0"/>
    <m/>
    <x v="0"/>
    <m/>
    <x v="3"/>
    <n v="100474696"/>
    <x v="0"/>
    <x v="1"/>
    <s v="Direção Financeira"/>
    <s v="ORI"/>
    <x v="0"/>
    <m/>
    <x v="0"/>
    <x v="0"/>
    <x v="0"/>
    <x v="0"/>
    <x v="0"/>
    <x v="0"/>
    <x v="0"/>
    <x v="0"/>
    <x v="0"/>
    <x v="0"/>
    <x v="0"/>
    <s v="Direção Financeira"/>
    <x v="0"/>
    <x v="0"/>
    <x v="0"/>
    <x v="0"/>
    <x v="0"/>
    <x v="0"/>
    <x v="0"/>
    <s v="000000"/>
    <x v="0"/>
    <x v="0"/>
    <x v="1"/>
    <x v="0"/>
    <s v="Pagamento de salário referente a 12-2022"/>
  </r>
  <r>
    <x v="1"/>
    <n v="0"/>
    <n v="0"/>
    <n v="0"/>
    <n v="13399"/>
    <x v="5470"/>
    <x v="0"/>
    <x v="1"/>
    <x v="0"/>
    <s v="03.16.15"/>
    <x v="6"/>
    <x v="0"/>
    <x v="5"/>
    <s v="Direção Financeira"/>
    <s v="03.16.15"/>
    <s v="Direção Financeira"/>
    <s v="03.16.15"/>
    <x v="16"/>
    <x v="0"/>
    <x v="1"/>
    <x v="1"/>
    <x v="1"/>
    <x v="0"/>
    <x v="2"/>
    <x v="0"/>
    <x v="11"/>
    <s v="2022-12-13"/>
    <x v="3"/>
    <n v="13399"/>
    <x v="0"/>
    <m/>
    <x v="0"/>
    <m/>
    <x v="3"/>
    <n v="100474696"/>
    <x v="0"/>
    <x v="1"/>
    <s v="Direção Financeira"/>
    <s v="ORI"/>
    <x v="0"/>
    <m/>
    <x v="0"/>
    <x v="0"/>
    <x v="0"/>
    <x v="0"/>
    <x v="0"/>
    <x v="0"/>
    <x v="0"/>
    <x v="0"/>
    <x v="0"/>
    <x v="0"/>
    <x v="0"/>
    <s v="Direção Financeira"/>
    <x v="0"/>
    <x v="0"/>
    <x v="0"/>
    <x v="0"/>
    <x v="0"/>
    <x v="0"/>
    <x v="0"/>
    <s v="000000"/>
    <x v="0"/>
    <x v="0"/>
    <x v="1"/>
    <x v="0"/>
    <s v="Pagamento de salário referente a 12-2022"/>
  </r>
  <r>
    <x v="1"/>
    <n v="0"/>
    <n v="0"/>
    <n v="0"/>
    <n v="170"/>
    <x v="5470"/>
    <x v="0"/>
    <x v="1"/>
    <x v="0"/>
    <s v="03.16.15"/>
    <x v="6"/>
    <x v="0"/>
    <x v="5"/>
    <s v="Direção Financeira"/>
    <s v="03.16.15"/>
    <s v="Direção Financeira"/>
    <s v="03.16.15"/>
    <x v="60"/>
    <x v="0"/>
    <x v="1"/>
    <x v="1"/>
    <x v="0"/>
    <x v="0"/>
    <x v="2"/>
    <x v="0"/>
    <x v="11"/>
    <s v="2022-12-13"/>
    <x v="3"/>
    <n v="170"/>
    <x v="0"/>
    <m/>
    <x v="0"/>
    <m/>
    <x v="21"/>
    <n v="100474708"/>
    <x v="0"/>
    <x v="2"/>
    <s v="Direção Financeira"/>
    <s v="ORI"/>
    <x v="0"/>
    <m/>
    <x v="0"/>
    <x v="0"/>
    <x v="0"/>
    <x v="0"/>
    <x v="0"/>
    <x v="0"/>
    <x v="0"/>
    <x v="0"/>
    <x v="0"/>
    <x v="0"/>
    <x v="0"/>
    <s v="Direção Financeira"/>
    <x v="0"/>
    <x v="0"/>
    <x v="0"/>
    <x v="0"/>
    <x v="0"/>
    <x v="0"/>
    <x v="0"/>
    <s v="000000"/>
    <x v="0"/>
    <x v="0"/>
    <x v="2"/>
    <x v="0"/>
    <s v="Pagamento de salário referente a 12-2022"/>
  </r>
  <r>
    <x v="1"/>
    <n v="0"/>
    <n v="0"/>
    <n v="0"/>
    <n v="584"/>
    <x v="5470"/>
    <x v="0"/>
    <x v="1"/>
    <x v="0"/>
    <s v="03.16.15"/>
    <x v="6"/>
    <x v="0"/>
    <x v="5"/>
    <s v="Direção Financeira"/>
    <s v="03.16.15"/>
    <s v="Direção Financeira"/>
    <s v="03.16.15"/>
    <x v="61"/>
    <x v="0"/>
    <x v="1"/>
    <x v="1"/>
    <x v="0"/>
    <x v="0"/>
    <x v="2"/>
    <x v="0"/>
    <x v="11"/>
    <s v="2022-12-13"/>
    <x v="3"/>
    <n v="584"/>
    <x v="0"/>
    <m/>
    <x v="0"/>
    <m/>
    <x v="21"/>
    <n v="100474708"/>
    <x v="0"/>
    <x v="2"/>
    <s v="Direção Financeira"/>
    <s v="ORI"/>
    <x v="0"/>
    <m/>
    <x v="0"/>
    <x v="0"/>
    <x v="0"/>
    <x v="0"/>
    <x v="0"/>
    <x v="0"/>
    <x v="0"/>
    <x v="0"/>
    <x v="0"/>
    <x v="0"/>
    <x v="0"/>
    <s v="Direção Financeira"/>
    <x v="0"/>
    <x v="0"/>
    <x v="0"/>
    <x v="0"/>
    <x v="0"/>
    <x v="0"/>
    <x v="0"/>
    <s v="000000"/>
    <x v="0"/>
    <x v="0"/>
    <x v="2"/>
    <x v="0"/>
    <s v="Pagamento de salário referente a 12-2022"/>
  </r>
  <r>
    <x v="1"/>
    <n v="0"/>
    <n v="0"/>
    <n v="0"/>
    <n v="155"/>
    <x v="5470"/>
    <x v="0"/>
    <x v="1"/>
    <x v="0"/>
    <s v="03.16.15"/>
    <x v="6"/>
    <x v="0"/>
    <x v="5"/>
    <s v="Direção Financeira"/>
    <s v="03.16.15"/>
    <s v="Direção Financeira"/>
    <s v="03.16.15"/>
    <x v="62"/>
    <x v="0"/>
    <x v="1"/>
    <x v="1"/>
    <x v="0"/>
    <x v="0"/>
    <x v="2"/>
    <x v="0"/>
    <x v="11"/>
    <s v="2022-12-13"/>
    <x v="3"/>
    <n v="155"/>
    <x v="0"/>
    <m/>
    <x v="0"/>
    <m/>
    <x v="21"/>
    <n v="100474708"/>
    <x v="0"/>
    <x v="2"/>
    <s v="Direção Financeira"/>
    <s v="ORI"/>
    <x v="0"/>
    <m/>
    <x v="0"/>
    <x v="0"/>
    <x v="0"/>
    <x v="0"/>
    <x v="0"/>
    <x v="0"/>
    <x v="0"/>
    <x v="0"/>
    <x v="0"/>
    <x v="0"/>
    <x v="0"/>
    <s v="Direção Financeira"/>
    <x v="0"/>
    <x v="0"/>
    <x v="0"/>
    <x v="0"/>
    <x v="0"/>
    <x v="0"/>
    <x v="0"/>
    <s v="000000"/>
    <x v="0"/>
    <x v="0"/>
    <x v="2"/>
    <x v="0"/>
    <s v="Pagamento de salário referente a 12-2022"/>
  </r>
  <r>
    <x v="1"/>
    <n v="0"/>
    <n v="0"/>
    <n v="0"/>
    <n v="15"/>
    <x v="5470"/>
    <x v="0"/>
    <x v="1"/>
    <x v="0"/>
    <s v="03.16.15"/>
    <x v="6"/>
    <x v="0"/>
    <x v="5"/>
    <s v="Direção Financeira"/>
    <s v="03.16.15"/>
    <s v="Direção Financeira"/>
    <s v="03.16.15"/>
    <x v="14"/>
    <x v="0"/>
    <x v="1"/>
    <x v="1"/>
    <x v="0"/>
    <x v="0"/>
    <x v="2"/>
    <x v="0"/>
    <x v="11"/>
    <s v="2022-12-13"/>
    <x v="3"/>
    <n v="15"/>
    <x v="0"/>
    <m/>
    <x v="0"/>
    <m/>
    <x v="21"/>
    <n v="100474708"/>
    <x v="0"/>
    <x v="2"/>
    <s v="Direção Financeira"/>
    <s v="ORI"/>
    <x v="0"/>
    <m/>
    <x v="0"/>
    <x v="0"/>
    <x v="0"/>
    <x v="0"/>
    <x v="0"/>
    <x v="0"/>
    <x v="0"/>
    <x v="0"/>
    <x v="0"/>
    <x v="0"/>
    <x v="0"/>
    <s v="Direção Financeira"/>
    <x v="0"/>
    <x v="0"/>
    <x v="0"/>
    <x v="0"/>
    <x v="0"/>
    <x v="0"/>
    <x v="0"/>
    <s v="000000"/>
    <x v="0"/>
    <x v="0"/>
    <x v="2"/>
    <x v="0"/>
    <s v="Pagamento de salário referente a 12-2022"/>
  </r>
  <r>
    <x v="1"/>
    <n v="0"/>
    <n v="0"/>
    <n v="0"/>
    <n v="5402"/>
    <x v="5470"/>
    <x v="0"/>
    <x v="1"/>
    <x v="0"/>
    <s v="03.16.15"/>
    <x v="6"/>
    <x v="0"/>
    <x v="5"/>
    <s v="Direção Financeira"/>
    <s v="03.16.15"/>
    <s v="Direção Financeira"/>
    <s v="03.16.15"/>
    <x v="15"/>
    <x v="0"/>
    <x v="1"/>
    <x v="1"/>
    <x v="1"/>
    <x v="0"/>
    <x v="2"/>
    <x v="0"/>
    <x v="11"/>
    <s v="2022-12-13"/>
    <x v="3"/>
    <n v="5402"/>
    <x v="0"/>
    <m/>
    <x v="0"/>
    <m/>
    <x v="21"/>
    <n v="100474708"/>
    <x v="0"/>
    <x v="2"/>
    <s v="Direção Financeira"/>
    <s v="ORI"/>
    <x v="0"/>
    <m/>
    <x v="0"/>
    <x v="0"/>
    <x v="0"/>
    <x v="0"/>
    <x v="0"/>
    <x v="0"/>
    <x v="0"/>
    <x v="0"/>
    <x v="0"/>
    <x v="0"/>
    <x v="0"/>
    <s v="Direção Financeira"/>
    <x v="0"/>
    <x v="0"/>
    <x v="0"/>
    <x v="0"/>
    <x v="0"/>
    <x v="0"/>
    <x v="0"/>
    <s v="000000"/>
    <x v="0"/>
    <x v="0"/>
    <x v="2"/>
    <x v="0"/>
    <s v="Pagamento de salário referente a 12-2022"/>
  </r>
  <r>
    <x v="1"/>
    <n v="0"/>
    <n v="0"/>
    <n v="0"/>
    <n v="2674"/>
    <x v="5470"/>
    <x v="0"/>
    <x v="1"/>
    <x v="0"/>
    <s v="03.16.15"/>
    <x v="6"/>
    <x v="0"/>
    <x v="5"/>
    <s v="Direção Financeira"/>
    <s v="03.16.15"/>
    <s v="Direção Financeira"/>
    <s v="03.16.15"/>
    <x v="16"/>
    <x v="0"/>
    <x v="1"/>
    <x v="1"/>
    <x v="1"/>
    <x v="0"/>
    <x v="2"/>
    <x v="0"/>
    <x v="11"/>
    <s v="2022-12-13"/>
    <x v="3"/>
    <n v="2674"/>
    <x v="0"/>
    <m/>
    <x v="0"/>
    <m/>
    <x v="21"/>
    <n v="100474708"/>
    <x v="0"/>
    <x v="2"/>
    <s v="Direção Financeira"/>
    <s v="ORI"/>
    <x v="0"/>
    <m/>
    <x v="0"/>
    <x v="0"/>
    <x v="0"/>
    <x v="0"/>
    <x v="0"/>
    <x v="0"/>
    <x v="0"/>
    <x v="0"/>
    <x v="0"/>
    <x v="0"/>
    <x v="0"/>
    <s v="Direção Financeira"/>
    <x v="0"/>
    <x v="0"/>
    <x v="0"/>
    <x v="0"/>
    <x v="0"/>
    <x v="0"/>
    <x v="0"/>
    <s v="000000"/>
    <x v="0"/>
    <x v="0"/>
    <x v="2"/>
    <x v="0"/>
    <s v="Pagamento de salário referente a 12-2022"/>
  </r>
  <r>
    <x v="1"/>
    <n v="0"/>
    <n v="0"/>
    <n v="0"/>
    <n v="15130"/>
    <x v="5470"/>
    <x v="0"/>
    <x v="1"/>
    <x v="0"/>
    <s v="03.16.15"/>
    <x v="6"/>
    <x v="0"/>
    <x v="5"/>
    <s v="Direção Financeira"/>
    <s v="03.16.15"/>
    <s v="Direção Financeira"/>
    <s v="03.16.15"/>
    <x v="60"/>
    <x v="0"/>
    <x v="1"/>
    <x v="1"/>
    <x v="0"/>
    <x v="0"/>
    <x v="2"/>
    <x v="0"/>
    <x v="11"/>
    <s v="2022-12-13"/>
    <x v="3"/>
    <n v="15130"/>
    <x v="0"/>
    <m/>
    <x v="0"/>
    <m/>
    <x v="22"/>
    <n v="100474693"/>
    <x v="0"/>
    <x v="0"/>
    <s v="Direção Financeira"/>
    <s v="ORI"/>
    <x v="0"/>
    <m/>
    <x v="0"/>
    <x v="0"/>
    <x v="0"/>
    <x v="0"/>
    <x v="0"/>
    <x v="0"/>
    <x v="0"/>
    <x v="0"/>
    <x v="0"/>
    <x v="0"/>
    <x v="0"/>
    <s v="Direção Financeira"/>
    <x v="0"/>
    <x v="0"/>
    <x v="0"/>
    <x v="0"/>
    <x v="0"/>
    <x v="0"/>
    <x v="0"/>
    <s v="000000"/>
    <x v="0"/>
    <x v="0"/>
    <x v="0"/>
    <x v="0"/>
    <s v="Pagamento de salário referente a 12-2022"/>
  </r>
  <r>
    <x v="1"/>
    <n v="0"/>
    <n v="0"/>
    <n v="0"/>
    <n v="51970"/>
    <x v="5470"/>
    <x v="0"/>
    <x v="1"/>
    <x v="0"/>
    <s v="03.16.15"/>
    <x v="6"/>
    <x v="0"/>
    <x v="5"/>
    <s v="Direção Financeira"/>
    <s v="03.16.15"/>
    <s v="Direção Financeira"/>
    <s v="03.16.15"/>
    <x v="61"/>
    <x v="0"/>
    <x v="1"/>
    <x v="1"/>
    <x v="0"/>
    <x v="0"/>
    <x v="2"/>
    <x v="0"/>
    <x v="11"/>
    <s v="2022-12-13"/>
    <x v="3"/>
    <n v="51970"/>
    <x v="0"/>
    <m/>
    <x v="0"/>
    <m/>
    <x v="22"/>
    <n v="100474693"/>
    <x v="0"/>
    <x v="0"/>
    <s v="Direção Financeira"/>
    <s v="ORI"/>
    <x v="0"/>
    <m/>
    <x v="0"/>
    <x v="0"/>
    <x v="0"/>
    <x v="0"/>
    <x v="0"/>
    <x v="0"/>
    <x v="0"/>
    <x v="0"/>
    <x v="0"/>
    <x v="0"/>
    <x v="0"/>
    <s v="Direção Financeira"/>
    <x v="0"/>
    <x v="0"/>
    <x v="0"/>
    <x v="0"/>
    <x v="0"/>
    <x v="0"/>
    <x v="0"/>
    <s v="000000"/>
    <x v="0"/>
    <x v="0"/>
    <x v="0"/>
    <x v="0"/>
    <s v="Pagamento de salário referente a 12-2022"/>
  </r>
  <r>
    <x v="1"/>
    <n v="0"/>
    <n v="0"/>
    <n v="0"/>
    <n v="13825"/>
    <x v="5470"/>
    <x v="0"/>
    <x v="1"/>
    <x v="0"/>
    <s v="03.16.15"/>
    <x v="6"/>
    <x v="0"/>
    <x v="5"/>
    <s v="Direção Financeira"/>
    <s v="03.16.15"/>
    <s v="Direção Financeira"/>
    <s v="03.16.15"/>
    <x v="62"/>
    <x v="0"/>
    <x v="1"/>
    <x v="1"/>
    <x v="0"/>
    <x v="0"/>
    <x v="2"/>
    <x v="0"/>
    <x v="11"/>
    <s v="2022-12-13"/>
    <x v="3"/>
    <n v="13825"/>
    <x v="0"/>
    <m/>
    <x v="0"/>
    <m/>
    <x v="22"/>
    <n v="100474693"/>
    <x v="0"/>
    <x v="0"/>
    <s v="Direção Financeira"/>
    <s v="ORI"/>
    <x v="0"/>
    <m/>
    <x v="0"/>
    <x v="0"/>
    <x v="0"/>
    <x v="0"/>
    <x v="0"/>
    <x v="0"/>
    <x v="0"/>
    <x v="0"/>
    <x v="0"/>
    <x v="0"/>
    <x v="0"/>
    <s v="Direção Financeira"/>
    <x v="0"/>
    <x v="0"/>
    <x v="0"/>
    <x v="0"/>
    <x v="0"/>
    <x v="0"/>
    <x v="0"/>
    <s v="000000"/>
    <x v="0"/>
    <x v="0"/>
    <x v="0"/>
    <x v="0"/>
    <s v="Pagamento de salário referente a 12-2022"/>
  </r>
  <r>
    <x v="1"/>
    <n v="0"/>
    <n v="0"/>
    <n v="0"/>
    <n v="1351"/>
    <x v="5470"/>
    <x v="0"/>
    <x v="1"/>
    <x v="0"/>
    <s v="03.16.15"/>
    <x v="6"/>
    <x v="0"/>
    <x v="5"/>
    <s v="Direção Financeira"/>
    <s v="03.16.15"/>
    <s v="Direção Financeira"/>
    <s v="03.16.15"/>
    <x v="14"/>
    <x v="0"/>
    <x v="1"/>
    <x v="1"/>
    <x v="0"/>
    <x v="0"/>
    <x v="2"/>
    <x v="0"/>
    <x v="11"/>
    <s v="2022-12-13"/>
    <x v="3"/>
    <n v="1351"/>
    <x v="0"/>
    <m/>
    <x v="0"/>
    <m/>
    <x v="22"/>
    <n v="100474693"/>
    <x v="0"/>
    <x v="0"/>
    <s v="Direção Financeira"/>
    <s v="ORI"/>
    <x v="0"/>
    <m/>
    <x v="0"/>
    <x v="0"/>
    <x v="0"/>
    <x v="0"/>
    <x v="0"/>
    <x v="0"/>
    <x v="0"/>
    <x v="0"/>
    <x v="0"/>
    <x v="0"/>
    <x v="0"/>
    <s v="Direção Financeira"/>
    <x v="0"/>
    <x v="0"/>
    <x v="0"/>
    <x v="0"/>
    <x v="0"/>
    <x v="0"/>
    <x v="0"/>
    <s v="000000"/>
    <x v="0"/>
    <x v="0"/>
    <x v="0"/>
    <x v="0"/>
    <s v="Pagamento de salário referente a 12-2022"/>
  </r>
  <r>
    <x v="1"/>
    <n v="0"/>
    <n v="0"/>
    <n v="0"/>
    <n v="480636"/>
    <x v="5470"/>
    <x v="0"/>
    <x v="1"/>
    <x v="0"/>
    <s v="03.16.15"/>
    <x v="6"/>
    <x v="0"/>
    <x v="5"/>
    <s v="Direção Financeira"/>
    <s v="03.16.15"/>
    <s v="Direção Financeira"/>
    <s v="03.16.15"/>
    <x v="15"/>
    <x v="0"/>
    <x v="1"/>
    <x v="1"/>
    <x v="1"/>
    <x v="0"/>
    <x v="2"/>
    <x v="0"/>
    <x v="11"/>
    <s v="2022-12-13"/>
    <x v="3"/>
    <n v="480636"/>
    <x v="0"/>
    <m/>
    <x v="0"/>
    <m/>
    <x v="22"/>
    <n v="100474693"/>
    <x v="0"/>
    <x v="0"/>
    <s v="Direção Financeira"/>
    <s v="ORI"/>
    <x v="0"/>
    <m/>
    <x v="0"/>
    <x v="0"/>
    <x v="0"/>
    <x v="0"/>
    <x v="0"/>
    <x v="0"/>
    <x v="0"/>
    <x v="0"/>
    <x v="0"/>
    <x v="0"/>
    <x v="0"/>
    <s v="Direção Financeira"/>
    <x v="0"/>
    <x v="0"/>
    <x v="0"/>
    <x v="0"/>
    <x v="0"/>
    <x v="0"/>
    <x v="0"/>
    <s v="000000"/>
    <x v="0"/>
    <x v="0"/>
    <x v="0"/>
    <x v="0"/>
    <s v="Pagamento de salário referente a 12-2022"/>
  </r>
  <r>
    <x v="1"/>
    <n v="0"/>
    <n v="0"/>
    <n v="0"/>
    <n v="237705"/>
    <x v="5470"/>
    <x v="0"/>
    <x v="1"/>
    <x v="0"/>
    <s v="03.16.15"/>
    <x v="6"/>
    <x v="0"/>
    <x v="5"/>
    <s v="Direção Financeira"/>
    <s v="03.16.15"/>
    <s v="Direção Financeira"/>
    <s v="03.16.15"/>
    <x v="16"/>
    <x v="0"/>
    <x v="1"/>
    <x v="1"/>
    <x v="1"/>
    <x v="0"/>
    <x v="2"/>
    <x v="0"/>
    <x v="11"/>
    <s v="2022-12-13"/>
    <x v="3"/>
    <n v="237705"/>
    <x v="0"/>
    <m/>
    <x v="0"/>
    <m/>
    <x v="22"/>
    <n v="100474693"/>
    <x v="0"/>
    <x v="0"/>
    <s v="Direção Financeira"/>
    <s v="ORI"/>
    <x v="0"/>
    <m/>
    <x v="0"/>
    <x v="0"/>
    <x v="0"/>
    <x v="0"/>
    <x v="0"/>
    <x v="0"/>
    <x v="0"/>
    <x v="0"/>
    <x v="0"/>
    <x v="0"/>
    <x v="0"/>
    <s v="Direção Financeira"/>
    <x v="0"/>
    <x v="0"/>
    <x v="0"/>
    <x v="0"/>
    <x v="0"/>
    <x v="0"/>
    <x v="0"/>
    <s v="000000"/>
    <x v="0"/>
    <x v="0"/>
    <x v="0"/>
    <x v="0"/>
    <s v="Pagamento de salário referente a 12-2022"/>
  </r>
  <r>
    <x v="0"/>
    <n v="0"/>
    <n v="0"/>
    <n v="0"/>
    <n v="28000"/>
    <x v="5471"/>
    <x v="0"/>
    <x v="1"/>
    <x v="0"/>
    <s v="01.28.01.08"/>
    <x v="30"/>
    <x v="5"/>
    <x v="6"/>
    <s v="Habitação Social"/>
    <s v="01.28.01"/>
    <s v="Habitação Social"/>
    <s v="01.28.01"/>
    <x v="1"/>
    <x v="0"/>
    <x v="1"/>
    <x v="1"/>
    <x v="0"/>
    <x v="1"/>
    <x v="1"/>
    <x v="0"/>
    <x v="11"/>
    <s v="2022-12-16"/>
    <x v="3"/>
    <n v="28000"/>
    <x v="0"/>
    <m/>
    <x v="0"/>
    <m/>
    <x v="402"/>
    <n v="100479294"/>
    <x v="0"/>
    <x v="0"/>
    <s v="Habitações Sociais"/>
    <s v="ORI"/>
    <x v="0"/>
    <s v="HS"/>
    <x v="0"/>
    <x v="0"/>
    <x v="0"/>
    <x v="0"/>
    <x v="0"/>
    <x v="0"/>
    <x v="0"/>
    <x v="1"/>
    <x v="0"/>
    <x v="0"/>
    <x v="0"/>
    <s v="Habitações Sociais"/>
    <x v="0"/>
    <x v="0"/>
    <x v="0"/>
    <x v="0"/>
    <x v="1"/>
    <x v="0"/>
    <x v="0"/>
    <s v="000000"/>
    <x v="0"/>
    <x v="0"/>
    <x v="0"/>
    <x v="0"/>
    <s v="Pagamento á Empresa Da Rosa Canalização e Comércio, referente a manutenção de rede de esgotos de casa para todos e de remodelação de banca de cozinha em casa da Srª. Almerinda, conforme anexo."/>
  </r>
  <r>
    <x v="1"/>
    <n v="0"/>
    <n v="0"/>
    <n v="0"/>
    <n v="6000000"/>
    <x v="5472"/>
    <x v="0"/>
    <x v="0"/>
    <x v="0"/>
    <s v="03.03.10"/>
    <x v="0"/>
    <x v="0"/>
    <x v="0"/>
    <s v="Receitas Da Câmara"/>
    <s v="03.03.10"/>
    <s v="Receitas Da Câmara"/>
    <s v="03.03.10"/>
    <x v="56"/>
    <x v="0"/>
    <x v="0"/>
    <x v="0"/>
    <x v="0"/>
    <x v="0"/>
    <x v="0"/>
    <x v="0"/>
    <x v="11"/>
    <s v="2022-12-19"/>
    <x v="3"/>
    <n v="6000000"/>
    <x v="0"/>
    <m/>
    <x v="0"/>
    <m/>
    <x v="0"/>
    <n v="100474914"/>
    <x v="0"/>
    <x v="0"/>
    <s v="Receitas Da Câmara"/>
    <s v="EXT"/>
    <x v="0"/>
    <s v="RDC"/>
    <x v="0"/>
    <x v="0"/>
    <x v="0"/>
    <x v="0"/>
    <x v="0"/>
    <x v="0"/>
    <x v="0"/>
    <x v="0"/>
    <x v="0"/>
    <x v="0"/>
    <x v="0"/>
    <s v="Receitas Da Câmara"/>
    <x v="0"/>
    <x v="0"/>
    <x v="0"/>
    <x v="0"/>
    <x v="0"/>
    <x v="0"/>
    <x v="0"/>
    <s v="000000"/>
    <x v="0"/>
    <x v="0"/>
    <x v="0"/>
    <x v="0"/>
    <s v="Transferência FFM, referente ao mês de dezembro 2022, conforme anexo."/>
  </r>
  <r>
    <x v="1"/>
    <n v="0"/>
    <n v="0"/>
    <n v="0"/>
    <n v="235426"/>
    <x v="5473"/>
    <x v="0"/>
    <x v="0"/>
    <x v="0"/>
    <s v="03.03.10"/>
    <x v="0"/>
    <x v="0"/>
    <x v="0"/>
    <s v="Receitas Da Câmara"/>
    <s v="03.03.10"/>
    <s v="Receitas Da Câmara"/>
    <s v="03.03.10"/>
    <x v="56"/>
    <x v="0"/>
    <x v="0"/>
    <x v="0"/>
    <x v="0"/>
    <x v="0"/>
    <x v="0"/>
    <x v="0"/>
    <x v="11"/>
    <s v="2022-12-19"/>
    <x v="3"/>
    <n v="235426"/>
    <x v="0"/>
    <m/>
    <x v="0"/>
    <m/>
    <x v="0"/>
    <n v="100474914"/>
    <x v="0"/>
    <x v="0"/>
    <s v="Receitas Da Câmara"/>
    <s v="EXT"/>
    <x v="0"/>
    <s v="RDC"/>
    <x v="0"/>
    <x v="0"/>
    <x v="0"/>
    <x v="0"/>
    <x v="0"/>
    <x v="0"/>
    <x v="0"/>
    <x v="0"/>
    <x v="0"/>
    <x v="0"/>
    <x v="0"/>
    <s v="Receitas Da Câmara"/>
    <x v="0"/>
    <x v="0"/>
    <x v="0"/>
    <x v="0"/>
    <x v="0"/>
    <x v="0"/>
    <x v="0"/>
    <s v="000000"/>
    <x v="0"/>
    <x v="0"/>
    <x v="0"/>
    <x v="0"/>
    <s v="Transferência FFM, referente ao mês de dezembro 2022, conforme anexo. "/>
  </r>
  <r>
    <x v="1"/>
    <n v="0"/>
    <n v="0"/>
    <n v="0"/>
    <n v="100296"/>
    <x v="5474"/>
    <x v="0"/>
    <x v="1"/>
    <x v="0"/>
    <s v="03.16.15"/>
    <x v="6"/>
    <x v="0"/>
    <x v="5"/>
    <s v="Direção Financeira"/>
    <s v="03.16.15"/>
    <s v="Direção Financeira"/>
    <s v="03.16.15"/>
    <x v="13"/>
    <x v="0"/>
    <x v="1"/>
    <x v="5"/>
    <x v="0"/>
    <x v="0"/>
    <x v="2"/>
    <x v="0"/>
    <x v="11"/>
    <s v="2022-12-27"/>
    <x v="3"/>
    <n v="100296"/>
    <x v="0"/>
    <m/>
    <x v="0"/>
    <m/>
    <x v="0"/>
    <n v="100474914"/>
    <x v="0"/>
    <x v="0"/>
    <s v="Direção Financeira"/>
    <s v="ORI"/>
    <x v="0"/>
    <m/>
    <x v="0"/>
    <x v="0"/>
    <x v="0"/>
    <x v="0"/>
    <x v="0"/>
    <x v="0"/>
    <x v="0"/>
    <x v="0"/>
    <x v="0"/>
    <x v="0"/>
    <x v="0"/>
    <s v="Direção Financeira"/>
    <x v="0"/>
    <x v="0"/>
    <x v="0"/>
    <x v="0"/>
    <x v="0"/>
    <x v="0"/>
    <x v="0"/>
    <s v="099999"/>
    <x v="0"/>
    <x v="0"/>
    <x v="0"/>
    <x v="0"/>
    <s v="Despesas com pagamento da divida a favor CV Telecom referente ao mês de Dezembro de 2022.  "/>
  </r>
  <r>
    <x v="0"/>
    <n v="0"/>
    <n v="0"/>
    <n v="0"/>
    <n v="36570"/>
    <x v="5475"/>
    <x v="0"/>
    <x v="1"/>
    <x v="0"/>
    <s v="01.27.06.82"/>
    <x v="27"/>
    <x v="2"/>
    <x v="2"/>
    <s v="Requalificação Urbana e habitação"/>
    <s v="01.27.06"/>
    <s v="Requalificação Urbana e habitação"/>
    <s v="01.27.06"/>
    <x v="1"/>
    <x v="0"/>
    <x v="1"/>
    <x v="1"/>
    <x v="0"/>
    <x v="1"/>
    <x v="1"/>
    <x v="0"/>
    <x v="10"/>
    <s v="2022-11-09"/>
    <x v="3"/>
    <n v="36570"/>
    <x v="0"/>
    <m/>
    <x v="0"/>
    <m/>
    <x v="5"/>
    <n v="100476920"/>
    <x v="0"/>
    <x v="0"/>
    <s v="Reabilitação das estradas municipais "/>
    <s v="ORI"/>
    <x v="0"/>
    <m/>
    <x v="0"/>
    <x v="0"/>
    <x v="0"/>
    <x v="0"/>
    <x v="0"/>
    <x v="0"/>
    <x v="0"/>
    <x v="1"/>
    <x v="0"/>
    <x v="0"/>
    <x v="0"/>
    <s v="Reabilitação das estradas municipais "/>
    <x v="0"/>
    <x v="0"/>
    <x v="0"/>
    <x v="0"/>
    <x v="1"/>
    <x v="0"/>
    <x v="0"/>
    <s v="000000"/>
    <x v="0"/>
    <x v="0"/>
    <x v="0"/>
    <x v="0"/>
    <s v="Pagamento a favor de Felisberto Carvalho, pela aquisição de 209 Lts de Combustível destinados a Maquina Retroescavadora e Toyota Dyna na melhoria de acessibilidade, conforme proposta em anexo."/>
  </r>
  <r>
    <x v="1"/>
    <n v="0"/>
    <n v="0"/>
    <n v="0"/>
    <n v="2300"/>
    <x v="5476"/>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477"/>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478"/>
    <x v="0"/>
    <x v="0"/>
    <x v="0"/>
    <s v="80.02.10.26"/>
    <x v="21"/>
    <x v="3"/>
    <x v="3"/>
    <s v="Outros"/>
    <s v="80.02.10"/>
    <s v="Outros"/>
    <s v="80.02.10"/>
    <x v="31"/>
    <x v="0"/>
    <x v="2"/>
    <x v="10"/>
    <x v="1"/>
    <x v="2"/>
    <x v="0"/>
    <x v="0"/>
    <x v="10"/>
    <s v="2022-11-16"/>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5479"/>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480"/>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800"/>
    <x v="5481"/>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1000"/>
    <x v="5482"/>
    <x v="0"/>
    <x v="1"/>
    <x v="0"/>
    <s v="01.25.05.09"/>
    <x v="15"/>
    <x v="4"/>
    <x v="4"/>
    <s v="Saúde"/>
    <s v="01.25.05"/>
    <s v="Saúde"/>
    <s v="01.25.05"/>
    <x v="5"/>
    <x v="0"/>
    <x v="4"/>
    <x v="3"/>
    <x v="0"/>
    <x v="1"/>
    <x v="2"/>
    <x v="0"/>
    <x v="1"/>
    <s v="2022-05-17"/>
    <x v="0"/>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 Arcângela Mendes furtado para consultas de especialidades, conforme documento e anexo."/>
  </r>
  <r>
    <x v="0"/>
    <n v="0"/>
    <n v="0"/>
    <n v="0"/>
    <n v="2300"/>
    <x v="5483"/>
    <x v="0"/>
    <x v="1"/>
    <x v="0"/>
    <s v="01.23.04.14"/>
    <x v="1"/>
    <x v="1"/>
    <x v="1"/>
    <s v="Ambiente"/>
    <s v="01.23.04"/>
    <s v="Ambiente"/>
    <s v="01.23.04"/>
    <x v="1"/>
    <x v="0"/>
    <x v="1"/>
    <x v="1"/>
    <x v="0"/>
    <x v="1"/>
    <x v="1"/>
    <x v="0"/>
    <x v="1"/>
    <s v="2022-05-24"/>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Maio 2022, conforme contrato em anexo. "/>
  </r>
  <r>
    <x v="0"/>
    <n v="0"/>
    <n v="0"/>
    <n v="0"/>
    <n v="13030"/>
    <x v="5483"/>
    <x v="0"/>
    <x v="1"/>
    <x v="0"/>
    <s v="01.23.04.14"/>
    <x v="1"/>
    <x v="1"/>
    <x v="1"/>
    <s v="Ambiente"/>
    <s v="01.23.04"/>
    <s v="Ambiente"/>
    <s v="01.23.04"/>
    <x v="1"/>
    <x v="0"/>
    <x v="1"/>
    <x v="1"/>
    <x v="0"/>
    <x v="1"/>
    <x v="1"/>
    <x v="0"/>
    <x v="1"/>
    <s v="2022-05-24"/>
    <x v="0"/>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Maio 2022, conforme contrato em anexo. "/>
  </r>
  <r>
    <x v="1"/>
    <n v="0"/>
    <n v="0"/>
    <n v="0"/>
    <n v="67"/>
    <x v="5484"/>
    <x v="0"/>
    <x v="1"/>
    <x v="0"/>
    <s v="03.16.12"/>
    <x v="35"/>
    <x v="0"/>
    <x v="5"/>
    <s v="Direcção de Urbanismo"/>
    <s v="03.16.12"/>
    <s v="Direcção de Urbanismo"/>
    <s v="03.16.12"/>
    <x v="13"/>
    <x v="0"/>
    <x v="1"/>
    <x v="5"/>
    <x v="0"/>
    <x v="0"/>
    <x v="2"/>
    <x v="0"/>
    <x v="1"/>
    <s v="2022-05-25"/>
    <x v="0"/>
    <n v="67"/>
    <x v="0"/>
    <m/>
    <x v="0"/>
    <m/>
    <x v="37"/>
    <n v="100479277"/>
    <x v="0"/>
    <x v="3"/>
    <s v="Direcção de Urbanismo"/>
    <s v="ORI"/>
    <x v="0"/>
    <m/>
    <x v="0"/>
    <x v="0"/>
    <x v="0"/>
    <x v="0"/>
    <x v="0"/>
    <x v="0"/>
    <x v="0"/>
    <x v="1"/>
    <x v="0"/>
    <x v="0"/>
    <x v="0"/>
    <s v="Direcção de Urbanismo"/>
    <x v="0"/>
    <x v="0"/>
    <x v="0"/>
    <x v="0"/>
    <x v="0"/>
    <x v="0"/>
    <x v="0"/>
    <s v="000000"/>
    <x v="0"/>
    <x v="0"/>
    <x v="3"/>
    <x v="0"/>
    <s v="Pagamento de salário referente a 05-2022"/>
  </r>
  <r>
    <x v="1"/>
    <n v="0"/>
    <n v="0"/>
    <n v="0"/>
    <n v="895"/>
    <x v="5484"/>
    <x v="0"/>
    <x v="1"/>
    <x v="0"/>
    <s v="03.16.12"/>
    <x v="35"/>
    <x v="0"/>
    <x v="5"/>
    <s v="Direcção de Urbanismo"/>
    <s v="03.16.12"/>
    <s v="Direcção de Urbanismo"/>
    <s v="03.16.12"/>
    <x v="15"/>
    <x v="0"/>
    <x v="1"/>
    <x v="1"/>
    <x v="1"/>
    <x v="0"/>
    <x v="2"/>
    <x v="0"/>
    <x v="1"/>
    <s v="2022-05-25"/>
    <x v="0"/>
    <n v="895"/>
    <x v="0"/>
    <m/>
    <x v="0"/>
    <m/>
    <x v="37"/>
    <n v="100479277"/>
    <x v="0"/>
    <x v="3"/>
    <s v="Direcção de Urbanismo"/>
    <s v="ORI"/>
    <x v="0"/>
    <m/>
    <x v="0"/>
    <x v="0"/>
    <x v="0"/>
    <x v="0"/>
    <x v="0"/>
    <x v="0"/>
    <x v="0"/>
    <x v="0"/>
    <x v="0"/>
    <x v="0"/>
    <x v="0"/>
    <s v="Direcção de Urbanismo"/>
    <x v="0"/>
    <x v="0"/>
    <x v="0"/>
    <x v="0"/>
    <x v="0"/>
    <x v="0"/>
    <x v="0"/>
    <s v="000000"/>
    <x v="0"/>
    <x v="0"/>
    <x v="3"/>
    <x v="0"/>
    <s v="Pagamento de salário referente a 05-2022"/>
  </r>
  <r>
    <x v="1"/>
    <n v="0"/>
    <n v="0"/>
    <n v="0"/>
    <n v="671"/>
    <x v="5484"/>
    <x v="0"/>
    <x v="1"/>
    <x v="0"/>
    <s v="03.16.12"/>
    <x v="35"/>
    <x v="0"/>
    <x v="5"/>
    <s v="Direcção de Urbanismo"/>
    <s v="03.16.12"/>
    <s v="Direcção de Urbanismo"/>
    <s v="03.16.12"/>
    <x v="17"/>
    <x v="0"/>
    <x v="1"/>
    <x v="1"/>
    <x v="1"/>
    <x v="0"/>
    <x v="2"/>
    <x v="0"/>
    <x v="1"/>
    <s v="2022-05-25"/>
    <x v="0"/>
    <n v="671"/>
    <x v="0"/>
    <m/>
    <x v="0"/>
    <m/>
    <x v="37"/>
    <n v="100479277"/>
    <x v="0"/>
    <x v="3"/>
    <s v="Direcção de Urbanismo"/>
    <s v="ORI"/>
    <x v="0"/>
    <m/>
    <x v="0"/>
    <x v="0"/>
    <x v="0"/>
    <x v="0"/>
    <x v="0"/>
    <x v="0"/>
    <x v="0"/>
    <x v="0"/>
    <x v="0"/>
    <x v="0"/>
    <x v="0"/>
    <s v="Direcção de Urbanismo"/>
    <x v="0"/>
    <x v="0"/>
    <x v="0"/>
    <x v="0"/>
    <x v="0"/>
    <x v="0"/>
    <x v="0"/>
    <s v="000000"/>
    <x v="0"/>
    <x v="0"/>
    <x v="3"/>
    <x v="0"/>
    <s v="Pagamento de salário referente a 05-2022"/>
  </r>
  <r>
    <x v="1"/>
    <n v="0"/>
    <n v="0"/>
    <n v="0"/>
    <n v="1059"/>
    <x v="5484"/>
    <x v="0"/>
    <x v="1"/>
    <x v="0"/>
    <s v="03.16.12"/>
    <x v="35"/>
    <x v="0"/>
    <x v="5"/>
    <s v="Direcção de Urbanismo"/>
    <s v="03.16.12"/>
    <s v="Direcção de Urbanismo"/>
    <s v="03.16.12"/>
    <x v="13"/>
    <x v="0"/>
    <x v="1"/>
    <x v="5"/>
    <x v="0"/>
    <x v="0"/>
    <x v="2"/>
    <x v="0"/>
    <x v="1"/>
    <s v="2022-05-25"/>
    <x v="0"/>
    <n v="1059"/>
    <x v="0"/>
    <m/>
    <x v="0"/>
    <m/>
    <x v="3"/>
    <n v="100474696"/>
    <x v="0"/>
    <x v="1"/>
    <s v="Direcção de Urbanismo"/>
    <s v="ORI"/>
    <x v="0"/>
    <m/>
    <x v="0"/>
    <x v="0"/>
    <x v="0"/>
    <x v="0"/>
    <x v="0"/>
    <x v="0"/>
    <x v="0"/>
    <x v="1"/>
    <x v="0"/>
    <x v="0"/>
    <x v="0"/>
    <s v="Direcção de Urbanismo"/>
    <x v="0"/>
    <x v="0"/>
    <x v="0"/>
    <x v="0"/>
    <x v="0"/>
    <x v="0"/>
    <x v="0"/>
    <s v="000000"/>
    <x v="0"/>
    <x v="0"/>
    <x v="1"/>
    <x v="0"/>
    <s v="Pagamento de salário referente a 05-2022"/>
  </r>
  <r>
    <x v="1"/>
    <n v="0"/>
    <n v="0"/>
    <n v="0"/>
    <n v="14154"/>
    <x v="5484"/>
    <x v="0"/>
    <x v="1"/>
    <x v="0"/>
    <s v="03.16.12"/>
    <x v="35"/>
    <x v="0"/>
    <x v="5"/>
    <s v="Direcção de Urbanismo"/>
    <s v="03.16.12"/>
    <s v="Direcção de Urbanismo"/>
    <s v="03.16.12"/>
    <x v="15"/>
    <x v="0"/>
    <x v="1"/>
    <x v="1"/>
    <x v="1"/>
    <x v="0"/>
    <x v="2"/>
    <x v="0"/>
    <x v="1"/>
    <s v="2022-05-25"/>
    <x v="0"/>
    <n v="14154"/>
    <x v="0"/>
    <m/>
    <x v="0"/>
    <m/>
    <x v="3"/>
    <n v="100474696"/>
    <x v="0"/>
    <x v="1"/>
    <s v="Direcção de Urbanismo"/>
    <s v="ORI"/>
    <x v="0"/>
    <m/>
    <x v="0"/>
    <x v="0"/>
    <x v="0"/>
    <x v="0"/>
    <x v="0"/>
    <x v="0"/>
    <x v="0"/>
    <x v="0"/>
    <x v="0"/>
    <x v="0"/>
    <x v="0"/>
    <s v="Direcção de Urbanismo"/>
    <x v="0"/>
    <x v="0"/>
    <x v="0"/>
    <x v="0"/>
    <x v="0"/>
    <x v="0"/>
    <x v="0"/>
    <s v="000000"/>
    <x v="0"/>
    <x v="0"/>
    <x v="1"/>
    <x v="0"/>
    <s v="Pagamento de salário referente a 05-2022"/>
  </r>
  <r>
    <x v="1"/>
    <n v="0"/>
    <n v="0"/>
    <n v="0"/>
    <n v="10600"/>
    <x v="5484"/>
    <x v="0"/>
    <x v="1"/>
    <x v="0"/>
    <s v="03.16.12"/>
    <x v="35"/>
    <x v="0"/>
    <x v="5"/>
    <s v="Direcção de Urbanismo"/>
    <s v="03.16.12"/>
    <s v="Direcção de Urbanismo"/>
    <s v="03.16.12"/>
    <x v="17"/>
    <x v="0"/>
    <x v="1"/>
    <x v="1"/>
    <x v="1"/>
    <x v="0"/>
    <x v="2"/>
    <x v="0"/>
    <x v="1"/>
    <s v="2022-05-25"/>
    <x v="0"/>
    <n v="10600"/>
    <x v="0"/>
    <m/>
    <x v="0"/>
    <m/>
    <x v="3"/>
    <n v="100474696"/>
    <x v="0"/>
    <x v="1"/>
    <s v="Direcção de Urbanismo"/>
    <s v="ORI"/>
    <x v="0"/>
    <m/>
    <x v="0"/>
    <x v="0"/>
    <x v="0"/>
    <x v="0"/>
    <x v="0"/>
    <x v="0"/>
    <x v="0"/>
    <x v="0"/>
    <x v="0"/>
    <x v="0"/>
    <x v="0"/>
    <s v="Direcção de Urbanismo"/>
    <x v="0"/>
    <x v="0"/>
    <x v="0"/>
    <x v="0"/>
    <x v="0"/>
    <x v="0"/>
    <x v="0"/>
    <s v="000000"/>
    <x v="0"/>
    <x v="0"/>
    <x v="1"/>
    <x v="0"/>
    <s v="Pagamento de salário referente a 05-2022"/>
  </r>
  <r>
    <x v="1"/>
    <n v="0"/>
    <n v="0"/>
    <n v="0"/>
    <n v="938"/>
    <x v="5484"/>
    <x v="0"/>
    <x v="1"/>
    <x v="0"/>
    <s v="03.16.12"/>
    <x v="35"/>
    <x v="0"/>
    <x v="5"/>
    <s v="Direcção de Urbanismo"/>
    <s v="03.16.12"/>
    <s v="Direcção de Urbanismo"/>
    <s v="03.16.12"/>
    <x v="13"/>
    <x v="0"/>
    <x v="1"/>
    <x v="5"/>
    <x v="0"/>
    <x v="0"/>
    <x v="2"/>
    <x v="0"/>
    <x v="1"/>
    <s v="2022-05-25"/>
    <x v="0"/>
    <n v="938"/>
    <x v="0"/>
    <m/>
    <x v="0"/>
    <m/>
    <x v="33"/>
    <n v="100474706"/>
    <x v="0"/>
    <x v="6"/>
    <s v="Direcção de Urbanismo"/>
    <s v="ORI"/>
    <x v="0"/>
    <m/>
    <x v="0"/>
    <x v="0"/>
    <x v="0"/>
    <x v="0"/>
    <x v="0"/>
    <x v="0"/>
    <x v="0"/>
    <x v="1"/>
    <x v="0"/>
    <x v="0"/>
    <x v="0"/>
    <s v="Direcção de Urbanismo"/>
    <x v="0"/>
    <x v="0"/>
    <x v="0"/>
    <x v="0"/>
    <x v="0"/>
    <x v="0"/>
    <x v="0"/>
    <s v="000000"/>
    <x v="0"/>
    <x v="0"/>
    <x v="6"/>
    <x v="0"/>
    <s v="Pagamento de salário referente a 05-2022"/>
  </r>
  <r>
    <x v="1"/>
    <n v="0"/>
    <n v="0"/>
    <n v="0"/>
    <n v="12540"/>
    <x v="5484"/>
    <x v="0"/>
    <x v="1"/>
    <x v="0"/>
    <s v="03.16.12"/>
    <x v="35"/>
    <x v="0"/>
    <x v="5"/>
    <s v="Direcção de Urbanismo"/>
    <s v="03.16.12"/>
    <s v="Direcção de Urbanismo"/>
    <s v="03.16.12"/>
    <x v="15"/>
    <x v="0"/>
    <x v="1"/>
    <x v="1"/>
    <x v="1"/>
    <x v="0"/>
    <x v="2"/>
    <x v="0"/>
    <x v="1"/>
    <s v="2022-05-25"/>
    <x v="0"/>
    <n v="12540"/>
    <x v="0"/>
    <m/>
    <x v="0"/>
    <m/>
    <x v="33"/>
    <n v="100474706"/>
    <x v="0"/>
    <x v="6"/>
    <s v="Direcção de Urbanismo"/>
    <s v="ORI"/>
    <x v="0"/>
    <m/>
    <x v="0"/>
    <x v="0"/>
    <x v="0"/>
    <x v="0"/>
    <x v="0"/>
    <x v="0"/>
    <x v="0"/>
    <x v="0"/>
    <x v="0"/>
    <x v="0"/>
    <x v="0"/>
    <s v="Direcção de Urbanismo"/>
    <x v="0"/>
    <x v="0"/>
    <x v="0"/>
    <x v="0"/>
    <x v="0"/>
    <x v="0"/>
    <x v="0"/>
    <s v="000000"/>
    <x v="0"/>
    <x v="0"/>
    <x v="6"/>
    <x v="0"/>
    <s v="Pagamento de salário referente a 05-2022"/>
  </r>
  <r>
    <x v="1"/>
    <n v="0"/>
    <n v="0"/>
    <n v="0"/>
    <n v="9391"/>
    <x v="5484"/>
    <x v="0"/>
    <x v="1"/>
    <x v="0"/>
    <s v="03.16.12"/>
    <x v="35"/>
    <x v="0"/>
    <x v="5"/>
    <s v="Direcção de Urbanismo"/>
    <s v="03.16.12"/>
    <s v="Direcção de Urbanismo"/>
    <s v="03.16.12"/>
    <x v="17"/>
    <x v="0"/>
    <x v="1"/>
    <x v="1"/>
    <x v="1"/>
    <x v="0"/>
    <x v="2"/>
    <x v="0"/>
    <x v="1"/>
    <s v="2022-05-25"/>
    <x v="0"/>
    <n v="9391"/>
    <x v="0"/>
    <m/>
    <x v="0"/>
    <m/>
    <x v="33"/>
    <n v="100474706"/>
    <x v="0"/>
    <x v="6"/>
    <s v="Direcção de Urbanismo"/>
    <s v="ORI"/>
    <x v="0"/>
    <m/>
    <x v="0"/>
    <x v="0"/>
    <x v="0"/>
    <x v="0"/>
    <x v="0"/>
    <x v="0"/>
    <x v="0"/>
    <x v="0"/>
    <x v="0"/>
    <x v="0"/>
    <x v="0"/>
    <s v="Direcção de Urbanismo"/>
    <x v="0"/>
    <x v="0"/>
    <x v="0"/>
    <x v="0"/>
    <x v="0"/>
    <x v="0"/>
    <x v="0"/>
    <s v="000000"/>
    <x v="0"/>
    <x v="0"/>
    <x v="6"/>
    <x v="0"/>
    <s v="Pagamento de salário referente a 05-2022"/>
  </r>
  <r>
    <x v="1"/>
    <n v="0"/>
    <n v="0"/>
    <n v="0"/>
    <n v="10176"/>
    <x v="5484"/>
    <x v="0"/>
    <x v="1"/>
    <x v="0"/>
    <s v="03.16.12"/>
    <x v="35"/>
    <x v="0"/>
    <x v="5"/>
    <s v="Direcção de Urbanismo"/>
    <s v="03.16.12"/>
    <s v="Direcção de Urbanismo"/>
    <s v="03.16.12"/>
    <x v="13"/>
    <x v="0"/>
    <x v="1"/>
    <x v="5"/>
    <x v="0"/>
    <x v="0"/>
    <x v="2"/>
    <x v="0"/>
    <x v="1"/>
    <s v="2022-05-25"/>
    <x v="0"/>
    <n v="10176"/>
    <x v="0"/>
    <m/>
    <x v="0"/>
    <m/>
    <x v="22"/>
    <n v="100474693"/>
    <x v="0"/>
    <x v="0"/>
    <s v="Direcção de Urbanismo"/>
    <s v="ORI"/>
    <x v="0"/>
    <m/>
    <x v="0"/>
    <x v="0"/>
    <x v="0"/>
    <x v="0"/>
    <x v="0"/>
    <x v="0"/>
    <x v="0"/>
    <x v="1"/>
    <x v="0"/>
    <x v="0"/>
    <x v="0"/>
    <s v="Direcção de Urbanismo"/>
    <x v="0"/>
    <x v="0"/>
    <x v="0"/>
    <x v="0"/>
    <x v="0"/>
    <x v="0"/>
    <x v="0"/>
    <s v="000000"/>
    <x v="0"/>
    <x v="0"/>
    <x v="0"/>
    <x v="0"/>
    <s v="Pagamento de salário referente a 05-2022"/>
  </r>
  <r>
    <x v="1"/>
    <n v="0"/>
    <n v="0"/>
    <n v="0"/>
    <n v="135876"/>
    <x v="5484"/>
    <x v="0"/>
    <x v="1"/>
    <x v="0"/>
    <s v="03.16.12"/>
    <x v="35"/>
    <x v="0"/>
    <x v="5"/>
    <s v="Direcção de Urbanismo"/>
    <s v="03.16.12"/>
    <s v="Direcção de Urbanismo"/>
    <s v="03.16.12"/>
    <x v="15"/>
    <x v="0"/>
    <x v="1"/>
    <x v="1"/>
    <x v="1"/>
    <x v="0"/>
    <x v="2"/>
    <x v="0"/>
    <x v="1"/>
    <s v="2022-05-25"/>
    <x v="0"/>
    <n v="135876"/>
    <x v="0"/>
    <m/>
    <x v="0"/>
    <m/>
    <x v="22"/>
    <n v="100474693"/>
    <x v="0"/>
    <x v="0"/>
    <s v="Direcção de Urbanismo"/>
    <s v="ORI"/>
    <x v="0"/>
    <m/>
    <x v="0"/>
    <x v="0"/>
    <x v="0"/>
    <x v="0"/>
    <x v="0"/>
    <x v="0"/>
    <x v="0"/>
    <x v="0"/>
    <x v="0"/>
    <x v="0"/>
    <x v="0"/>
    <s v="Direcção de Urbanismo"/>
    <x v="0"/>
    <x v="0"/>
    <x v="0"/>
    <x v="0"/>
    <x v="0"/>
    <x v="0"/>
    <x v="0"/>
    <s v="000000"/>
    <x v="0"/>
    <x v="0"/>
    <x v="0"/>
    <x v="0"/>
    <s v="Pagamento de salário referente a 05-2022"/>
  </r>
  <r>
    <x v="1"/>
    <n v="0"/>
    <n v="0"/>
    <n v="0"/>
    <n v="101738"/>
    <x v="5484"/>
    <x v="0"/>
    <x v="1"/>
    <x v="0"/>
    <s v="03.16.12"/>
    <x v="35"/>
    <x v="0"/>
    <x v="5"/>
    <s v="Direcção de Urbanismo"/>
    <s v="03.16.12"/>
    <s v="Direcção de Urbanismo"/>
    <s v="03.16.12"/>
    <x v="17"/>
    <x v="0"/>
    <x v="1"/>
    <x v="1"/>
    <x v="1"/>
    <x v="0"/>
    <x v="2"/>
    <x v="0"/>
    <x v="1"/>
    <s v="2022-05-25"/>
    <x v="0"/>
    <n v="101738"/>
    <x v="0"/>
    <m/>
    <x v="0"/>
    <m/>
    <x v="22"/>
    <n v="100474693"/>
    <x v="0"/>
    <x v="0"/>
    <s v="Direcção de Urbanismo"/>
    <s v="ORI"/>
    <x v="0"/>
    <m/>
    <x v="0"/>
    <x v="0"/>
    <x v="0"/>
    <x v="0"/>
    <x v="0"/>
    <x v="0"/>
    <x v="0"/>
    <x v="0"/>
    <x v="0"/>
    <x v="0"/>
    <x v="0"/>
    <s v="Direcção de Urbanismo"/>
    <x v="0"/>
    <x v="0"/>
    <x v="0"/>
    <x v="0"/>
    <x v="0"/>
    <x v="0"/>
    <x v="0"/>
    <s v="000000"/>
    <x v="0"/>
    <x v="0"/>
    <x v="0"/>
    <x v="0"/>
    <s v="Pagamento de salário referente a 05-2022"/>
  </r>
  <r>
    <x v="1"/>
    <n v="0"/>
    <n v="0"/>
    <n v="0"/>
    <n v="653"/>
    <x v="5485"/>
    <x v="0"/>
    <x v="1"/>
    <x v="0"/>
    <s v="03.16.11"/>
    <x v="61"/>
    <x v="0"/>
    <x v="5"/>
    <s v="Direcção de Obras"/>
    <s v="03.16.11"/>
    <s v="Direcção de Obras"/>
    <s v="03.16.11"/>
    <x v="13"/>
    <x v="0"/>
    <x v="1"/>
    <x v="5"/>
    <x v="0"/>
    <x v="0"/>
    <x v="2"/>
    <x v="0"/>
    <x v="1"/>
    <s v="2022-05-25"/>
    <x v="0"/>
    <n v="653"/>
    <x v="0"/>
    <m/>
    <x v="0"/>
    <m/>
    <x v="3"/>
    <n v="100474696"/>
    <x v="0"/>
    <x v="1"/>
    <s v="Direcção de Obras"/>
    <s v="ORI"/>
    <x v="0"/>
    <m/>
    <x v="0"/>
    <x v="0"/>
    <x v="0"/>
    <x v="0"/>
    <x v="0"/>
    <x v="0"/>
    <x v="0"/>
    <x v="1"/>
    <x v="0"/>
    <x v="0"/>
    <x v="0"/>
    <s v="Direcção de Obras"/>
    <x v="0"/>
    <x v="0"/>
    <x v="0"/>
    <x v="0"/>
    <x v="0"/>
    <x v="0"/>
    <x v="0"/>
    <s v="000000"/>
    <x v="0"/>
    <x v="0"/>
    <x v="1"/>
    <x v="0"/>
    <s v="Pagamento de salário referente a 05-2022"/>
  </r>
  <r>
    <x v="1"/>
    <n v="0"/>
    <n v="0"/>
    <n v="0"/>
    <n v="479"/>
    <x v="5485"/>
    <x v="0"/>
    <x v="1"/>
    <x v="0"/>
    <s v="03.16.11"/>
    <x v="61"/>
    <x v="0"/>
    <x v="5"/>
    <s v="Direcção de Obras"/>
    <s v="03.16.11"/>
    <s v="Direcção de Obras"/>
    <s v="03.16.11"/>
    <x v="60"/>
    <x v="0"/>
    <x v="1"/>
    <x v="1"/>
    <x v="0"/>
    <x v="0"/>
    <x v="2"/>
    <x v="0"/>
    <x v="1"/>
    <s v="2022-05-25"/>
    <x v="0"/>
    <n v="479"/>
    <x v="0"/>
    <m/>
    <x v="0"/>
    <m/>
    <x v="3"/>
    <n v="100474696"/>
    <x v="0"/>
    <x v="1"/>
    <s v="Direcção de Obras"/>
    <s v="ORI"/>
    <x v="0"/>
    <m/>
    <x v="0"/>
    <x v="0"/>
    <x v="0"/>
    <x v="0"/>
    <x v="0"/>
    <x v="0"/>
    <x v="0"/>
    <x v="0"/>
    <x v="0"/>
    <x v="0"/>
    <x v="0"/>
    <s v="Direcção de Obras"/>
    <x v="0"/>
    <x v="0"/>
    <x v="0"/>
    <x v="0"/>
    <x v="0"/>
    <x v="0"/>
    <x v="0"/>
    <s v="000000"/>
    <x v="0"/>
    <x v="0"/>
    <x v="1"/>
    <x v="0"/>
    <s v="Pagamento de salário referente a 05-2022"/>
  </r>
  <r>
    <x v="1"/>
    <n v="0"/>
    <n v="0"/>
    <n v="0"/>
    <n v="989"/>
    <x v="5485"/>
    <x v="0"/>
    <x v="1"/>
    <x v="0"/>
    <s v="03.16.11"/>
    <x v="61"/>
    <x v="0"/>
    <x v="5"/>
    <s v="Direcção de Obras"/>
    <s v="03.16.11"/>
    <s v="Direcção de Obras"/>
    <s v="03.16.11"/>
    <x v="62"/>
    <x v="0"/>
    <x v="1"/>
    <x v="1"/>
    <x v="0"/>
    <x v="0"/>
    <x v="2"/>
    <x v="0"/>
    <x v="1"/>
    <s v="2022-05-25"/>
    <x v="0"/>
    <n v="989"/>
    <x v="0"/>
    <m/>
    <x v="0"/>
    <m/>
    <x v="3"/>
    <n v="100474696"/>
    <x v="0"/>
    <x v="1"/>
    <s v="Direcção de Obras"/>
    <s v="ORI"/>
    <x v="0"/>
    <m/>
    <x v="0"/>
    <x v="0"/>
    <x v="0"/>
    <x v="0"/>
    <x v="0"/>
    <x v="0"/>
    <x v="0"/>
    <x v="1"/>
    <x v="0"/>
    <x v="0"/>
    <x v="0"/>
    <s v="Direcção de Obras"/>
    <x v="0"/>
    <x v="0"/>
    <x v="0"/>
    <x v="0"/>
    <x v="0"/>
    <x v="0"/>
    <x v="0"/>
    <s v="000000"/>
    <x v="0"/>
    <x v="0"/>
    <x v="1"/>
    <x v="0"/>
    <s v="Pagamento de salário referente a 05-2022"/>
  </r>
  <r>
    <x v="1"/>
    <n v="0"/>
    <n v="0"/>
    <n v="0"/>
    <n v="16307"/>
    <x v="5485"/>
    <x v="0"/>
    <x v="1"/>
    <x v="0"/>
    <s v="03.16.11"/>
    <x v="61"/>
    <x v="0"/>
    <x v="5"/>
    <s v="Direcção de Obras"/>
    <s v="03.16.11"/>
    <s v="Direcção de Obras"/>
    <s v="03.16.11"/>
    <x v="15"/>
    <x v="0"/>
    <x v="1"/>
    <x v="1"/>
    <x v="1"/>
    <x v="0"/>
    <x v="2"/>
    <x v="0"/>
    <x v="1"/>
    <s v="2022-05-25"/>
    <x v="0"/>
    <n v="16307"/>
    <x v="0"/>
    <m/>
    <x v="0"/>
    <m/>
    <x v="3"/>
    <n v="100474696"/>
    <x v="0"/>
    <x v="1"/>
    <s v="Direcção de Obras"/>
    <s v="ORI"/>
    <x v="0"/>
    <m/>
    <x v="0"/>
    <x v="0"/>
    <x v="0"/>
    <x v="0"/>
    <x v="0"/>
    <x v="0"/>
    <x v="0"/>
    <x v="0"/>
    <x v="0"/>
    <x v="0"/>
    <x v="0"/>
    <s v="Direcção de Obras"/>
    <x v="0"/>
    <x v="0"/>
    <x v="0"/>
    <x v="0"/>
    <x v="0"/>
    <x v="0"/>
    <x v="0"/>
    <s v="000000"/>
    <x v="0"/>
    <x v="0"/>
    <x v="1"/>
    <x v="0"/>
    <s v="Pagamento de salário referente a 05-2022"/>
  </r>
  <r>
    <x v="1"/>
    <n v="0"/>
    <n v="0"/>
    <n v="0"/>
    <n v="17572"/>
    <x v="5485"/>
    <x v="0"/>
    <x v="1"/>
    <x v="0"/>
    <s v="03.16.11"/>
    <x v="61"/>
    <x v="0"/>
    <x v="5"/>
    <s v="Direcção de Obras"/>
    <s v="03.16.11"/>
    <s v="Direcção de Obras"/>
    <s v="03.16.11"/>
    <x v="16"/>
    <x v="0"/>
    <x v="1"/>
    <x v="1"/>
    <x v="1"/>
    <x v="0"/>
    <x v="2"/>
    <x v="0"/>
    <x v="1"/>
    <s v="2022-05-25"/>
    <x v="0"/>
    <n v="17572"/>
    <x v="0"/>
    <m/>
    <x v="0"/>
    <m/>
    <x v="3"/>
    <n v="100474696"/>
    <x v="0"/>
    <x v="1"/>
    <s v="Direcção de Obras"/>
    <s v="ORI"/>
    <x v="0"/>
    <m/>
    <x v="0"/>
    <x v="0"/>
    <x v="0"/>
    <x v="0"/>
    <x v="0"/>
    <x v="0"/>
    <x v="0"/>
    <x v="0"/>
    <x v="0"/>
    <x v="0"/>
    <x v="0"/>
    <s v="Direcção de Obras"/>
    <x v="0"/>
    <x v="0"/>
    <x v="0"/>
    <x v="0"/>
    <x v="0"/>
    <x v="0"/>
    <x v="0"/>
    <s v="000000"/>
    <x v="0"/>
    <x v="0"/>
    <x v="1"/>
    <x v="0"/>
    <s v="Pagamento de salário referente a 05-2022"/>
  </r>
  <r>
    <x v="1"/>
    <n v="0"/>
    <n v="0"/>
    <n v="0"/>
    <n v="6538"/>
    <x v="5485"/>
    <x v="0"/>
    <x v="1"/>
    <x v="0"/>
    <s v="03.16.11"/>
    <x v="61"/>
    <x v="0"/>
    <x v="5"/>
    <s v="Direcção de Obras"/>
    <s v="03.16.11"/>
    <s v="Direcção de Obras"/>
    <s v="03.16.11"/>
    <x v="17"/>
    <x v="0"/>
    <x v="1"/>
    <x v="1"/>
    <x v="1"/>
    <x v="0"/>
    <x v="2"/>
    <x v="0"/>
    <x v="1"/>
    <s v="2022-05-25"/>
    <x v="0"/>
    <n v="6538"/>
    <x v="0"/>
    <m/>
    <x v="0"/>
    <m/>
    <x v="3"/>
    <n v="100474696"/>
    <x v="0"/>
    <x v="1"/>
    <s v="Direcção de Obras"/>
    <s v="ORI"/>
    <x v="0"/>
    <m/>
    <x v="0"/>
    <x v="0"/>
    <x v="0"/>
    <x v="0"/>
    <x v="0"/>
    <x v="0"/>
    <x v="0"/>
    <x v="0"/>
    <x v="0"/>
    <x v="0"/>
    <x v="0"/>
    <s v="Direcção de Obras"/>
    <x v="0"/>
    <x v="0"/>
    <x v="0"/>
    <x v="0"/>
    <x v="0"/>
    <x v="0"/>
    <x v="0"/>
    <s v="000000"/>
    <x v="0"/>
    <x v="0"/>
    <x v="1"/>
    <x v="0"/>
    <s v="Pagamento de salário referente a 05-2022"/>
  </r>
  <r>
    <x v="1"/>
    <n v="0"/>
    <n v="0"/>
    <n v="0"/>
    <n v="138"/>
    <x v="5485"/>
    <x v="0"/>
    <x v="1"/>
    <x v="0"/>
    <s v="03.16.11"/>
    <x v="61"/>
    <x v="0"/>
    <x v="5"/>
    <s v="Direcção de Obras"/>
    <s v="03.16.11"/>
    <s v="Direcção de Obras"/>
    <s v="03.16.11"/>
    <x v="13"/>
    <x v="0"/>
    <x v="1"/>
    <x v="5"/>
    <x v="0"/>
    <x v="0"/>
    <x v="2"/>
    <x v="0"/>
    <x v="1"/>
    <s v="2022-05-25"/>
    <x v="0"/>
    <n v="138"/>
    <x v="0"/>
    <m/>
    <x v="0"/>
    <m/>
    <x v="21"/>
    <n v="100474708"/>
    <x v="0"/>
    <x v="2"/>
    <s v="Direcção de Obras"/>
    <s v="ORI"/>
    <x v="0"/>
    <m/>
    <x v="0"/>
    <x v="0"/>
    <x v="0"/>
    <x v="0"/>
    <x v="0"/>
    <x v="0"/>
    <x v="0"/>
    <x v="1"/>
    <x v="0"/>
    <x v="0"/>
    <x v="0"/>
    <s v="Direcção de Obras"/>
    <x v="0"/>
    <x v="0"/>
    <x v="0"/>
    <x v="0"/>
    <x v="0"/>
    <x v="0"/>
    <x v="0"/>
    <s v="000000"/>
    <x v="0"/>
    <x v="0"/>
    <x v="2"/>
    <x v="0"/>
    <s v="Pagamento de salário referente a 05-2022"/>
  </r>
  <r>
    <x v="1"/>
    <n v="0"/>
    <n v="0"/>
    <n v="0"/>
    <n v="101"/>
    <x v="5485"/>
    <x v="0"/>
    <x v="1"/>
    <x v="0"/>
    <s v="03.16.11"/>
    <x v="61"/>
    <x v="0"/>
    <x v="5"/>
    <s v="Direcção de Obras"/>
    <s v="03.16.11"/>
    <s v="Direcção de Obras"/>
    <s v="03.16.11"/>
    <x v="60"/>
    <x v="0"/>
    <x v="1"/>
    <x v="1"/>
    <x v="0"/>
    <x v="0"/>
    <x v="2"/>
    <x v="0"/>
    <x v="1"/>
    <s v="2022-05-25"/>
    <x v="0"/>
    <n v="101"/>
    <x v="0"/>
    <m/>
    <x v="0"/>
    <m/>
    <x v="21"/>
    <n v="100474708"/>
    <x v="0"/>
    <x v="2"/>
    <s v="Direcção de Obras"/>
    <s v="ORI"/>
    <x v="0"/>
    <m/>
    <x v="0"/>
    <x v="0"/>
    <x v="0"/>
    <x v="0"/>
    <x v="0"/>
    <x v="0"/>
    <x v="0"/>
    <x v="0"/>
    <x v="0"/>
    <x v="0"/>
    <x v="0"/>
    <s v="Direcção de Obras"/>
    <x v="0"/>
    <x v="0"/>
    <x v="0"/>
    <x v="0"/>
    <x v="0"/>
    <x v="0"/>
    <x v="0"/>
    <s v="000000"/>
    <x v="0"/>
    <x v="0"/>
    <x v="2"/>
    <x v="0"/>
    <s v="Pagamento de salário referente a 05-2022"/>
  </r>
  <r>
    <x v="1"/>
    <n v="0"/>
    <n v="0"/>
    <n v="0"/>
    <n v="209"/>
    <x v="5485"/>
    <x v="0"/>
    <x v="1"/>
    <x v="0"/>
    <s v="03.16.11"/>
    <x v="61"/>
    <x v="0"/>
    <x v="5"/>
    <s v="Direcção de Obras"/>
    <s v="03.16.11"/>
    <s v="Direcção de Obras"/>
    <s v="03.16.11"/>
    <x v="62"/>
    <x v="0"/>
    <x v="1"/>
    <x v="1"/>
    <x v="0"/>
    <x v="0"/>
    <x v="2"/>
    <x v="0"/>
    <x v="1"/>
    <s v="2022-05-25"/>
    <x v="0"/>
    <n v="209"/>
    <x v="0"/>
    <m/>
    <x v="0"/>
    <m/>
    <x v="21"/>
    <n v="100474708"/>
    <x v="0"/>
    <x v="2"/>
    <s v="Direcção de Obras"/>
    <s v="ORI"/>
    <x v="0"/>
    <m/>
    <x v="0"/>
    <x v="0"/>
    <x v="0"/>
    <x v="0"/>
    <x v="0"/>
    <x v="0"/>
    <x v="0"/>
    <x v="1"/>
    <x v="0"/>
    <x v="0"/>
    <x v="0"/>
    <s v="Direcção de Obras"/>
    <x v="0"/>
    <x v="0"/>
    <x v="0"/>
    <x v="0"/>
    <x v="0"/>
    <x v="0"/>
    <x v="0"/>
    <s v="000000"/>
    <x v="0"/>
    <x v="0"/>
    <x v="2"/>
    <x v="0"/>
    <s v="Pagamento de salário referente a 05-2022"/>
  </r>
  <r>
    <x v="1"/>
    <n v="0"/>
    <n v="0"/>
    <n v="0"/>
    <n v="3450"/>
    <x v="5485"/>
    <x v="0"/>
    <x v="1"/>
    <x v="0"/>
    <s v="03.16.11"/>
    <x v="61"/>
    <x v="0"/>
    <x v="5"/>
    <s v="Direcção de Obras"/>
    <s v="03.16.11"/>
    <s v="Direcção de Obras"/>
    <s v="03.16.11"/>
    <x v="15"/>
    <x v="0"/>
    <x v="1"/>
    <x v="1"/>
    <x v="1"/>
    <x v="0"/>
    <x v="2"/>
    <x v="0"/>
    <x v="1"/>
    <s v="2022-05-25"/>
    <x v="0"/>
    <n v="3450"/>
    <x v="0"/>
    <m/>
    <x v="0"/>
    <m/>
    <x v="21"/>
    <n v="100474708"/>
    <x v="0"/>
    <x v="2"/>
    <s v="Direcção de Obras"/>
    <s v="ORI"/>
    <x v="0"/>
    <m/>
    <x v="0"/>
    <x v="0"/>
    <x v="0"/>
    <x v="0"/>
    <x v="0"/>
    <x v="0"/>
    <x v="0"/>
    <x v="0"/>
    <x v="0"/>
    <x v="0"/>
    <x v="0"/>
    <s v="Direcção de Obras"/>
    <x v="0"/>
    <x v="0"/>
    <x v="0"/>
    <x v="0"/>
    <x v="0"/>
    <x v="0"/>
    <x v="0"/>
    <s v="000000"/>
    <x v="0"/>
    <x v="0"/>
    <x v="2"/>
    <x v="0"/>
    <s v="Pagamento de salário referente a 05-2022"/>
  </r>
  <r>
    <x v="1"/>
    <n v="0"/>
    <n v="0"/>
    <n v="0"/>
    <n v="3717"/>
    <x v="5485"/>
    <x v="0"/>
    <x v="1"/>
    <x v="0"/>
    <s v="03.16.11"/>
    <x v="61"/>
    <x v="0"/>
    <x v="5"/>
    <s v="Direcção de Obras"/>
    <s v="03.16.11"/>
    <s v="Direcção de Obras"/>
    <s v="03.16.11"/>
    <x v="16"/>
    <x v="0"/>
    <x v="1"/>
    <x v="1"/>
    <x v="1"/>
    <x v="0"/>
    <x v="2"/>
    <x v="0"/>
    <x v="1"/>
    <s v="2022-05-25"/>
    <x v="0"/>
    <n v="3717"/>
    <x v="0"/>
    <m/>
    <x v="0"/>
    <m/>
    <x v="21"/>
    <n v="100474708"/>
    <x v="0"/>
    <x v="2"/>
    <s v="Direcção de Obras"/>
    <s v="ORI"/>
    <x v="0"/>
    <m/>
    <x v="0"/>
    <x v="0"/>
    <x v="0"/>
    <x v="0"/>
    <x v="0"/>
    <x v="0"/>
    <x v="0"/>
    <x v="0"/>
    <x v="0"/>
    <x v="0"/>
    <x v="0"/>
    <s v="Direcção de Obras"/>
    <x v="0"/>
    <x v="0"/>
    <x v="0"/>
    <x v="0"/>
    <x v="0"/>
    <x v="0"/>
    <x v="0"/>
    <s v="000000"/>
    <x v="0"/>
    <x v="0"/>
    <x v="2"/>
    <x v="0"/>
    <s v="Pagamento de salário referente a 05-2022"/>
  </r>
  <r>
    <x v="1"/>
    <n v="0"/>
    <n v="0"/>
    <n v="0"/>
    <n v="1385"/>
    <x v="5485"/>
    <x v="0"/>
    <x v="1"/>
    <x v="0"/>
    <s v="03.16.11"/>
    <x v="61"/>
    <x v="0"/>
    <x v="5"/>
    <s v="Direcção de Obras"/>
    <s v="03.16.11"/>
    <s v="Direcção de Obras"/>
    <s v="03.16.11"/>
    <x v="17"/>
    <x v="0"/>
    <x v="1"/>
    <x v="1"/>
    <x v="1"/>
    <x v="0"/>
    <x v="2"/>
    <x v="0"/>
    <x v="1"/>
    <s v="2022-05-25"/>
    <x v="0"/>
    <n v="1385"/>
    <x v="0"/>
    <m/>
    <x v="0"/>
    <m/>
    <x v="21"/>
    <n v="100474708"/>
    <x v="0"/>
    <x v="2"/>
    <s v="Direcção de Obras"/>
    <s v="ORI"/>
    <x v="0"/>
    <m/>
    <x v="0"/>
    <x v="0"/>
    <x v="0"/>
    <x v="0"/>
    <x v="0"/>
    <x v="0"/>
    <x v="0"/>
    <x v="0"/>
    <x v="0"/>
    <x v="0"/>
    <x v="0"/>
    <s v="Direcção de Obras"/>
    <x v="0"/>
    <x v="0"/>
    <x v="0"/>
    <x v="0"/>
    <x v="0"/>
    <x v="0"/>
    <x v="0"/>
    <s v="000000"/>
    <x v="0"/>
    <x v="0"/>
    <x v="2"/>
    <x v="0"/>
    <s v="Pagamento de salário referente a 05-2022"/>
  </r>
  <r>
    <x v="1"/>
    <n v="0"/>
    <n v="0"/>
    <n v="0"/>
    <n v="10035"/>
    <x v="5485"/>
    <x v="0"/>
    <x v="1"/>
    <x v="0"/>
    <s v="03.16.11"/>
    <x v="61"/>
    <x v="0"/>
    <x v="5"/>
    <s v="Direcção de Obras"/>
    <s v="03.16.11"/>
    <s v="Direcção de Obras"/>
    <s v="03.16.11"/>
    <x v="13"/>
    <x v="0"/>
    <x v="1"/>
    <x v="5"/>
    <x v="0"/>
    <x v="0"/>
    <x v="2"/>
    <x v="0"/>
    <x v="1"/>
    <s v="2022-05-25"/>
    <x v="0"/>
    <n v="10035"/>
    <x v="0"/>
    <m/>
    <x v="0"/>
    <m/>
    <x v="22"/>
    <n v="100474693"/>
    <x v="0"/>
    <x v="0"/>
    <s v="Direcção de Obras"/>
    <s v="ORI"/>
    <x v="0"/>
    <m/>
    <x v="0"/>
    <x v="0"/>
    <x v="0"/>
    <x v="0"/>
    <x v="0"/>
    <x v="0"/>
    <x v="0"/>
    <x v="1"/>
    <x v="0"/>
    <x v="0"/>
    <x v="0"/>
    <s v="Direcção de Obras"/>
    <x v="0"/>
    <x v="0"/>
    <x v="0"/>
    <x v="0"/>
    <x v="0"/>
    <x v="0"/>
    <x v="0"/>
    <s v="000000"/>
    <x v="0"/>
    <x v="0"/>
    <x v="0"/>
    <x v="0"/>
    <s v="Pagamento de salário referente a 05-2022"/>
  </r>
  <r>
    <x v="1"/>
    <n v="0"/>
    <n v="0"/>
    <n v="0"/>
    <n v="7364"/>
    <x v="5485"/>
    <x v="0"/>
    <x v="1"/>
    <x v="0"/>
    <s v="03.16.11"/>
    <x v="61"/>
    <x v="0"/>
    <x v="5"/>
    <s v="Direcção de Obras"/>
    <s v="03.16.11"/>
    <s v="Direcção de Obras"/>
    <s v="03.16.11"/>
    <x v="60"/>
    <x v="0"/>
    <x v="1"/>
    <x v="1"/>
    <x v="0"/>
    <x v="0"/>
    <x v="2"/>
    <x v="0"/>
    <x v="1"/>
    <s v="2022-05-25"/>
    <x v="0"/>
    <n v="7364"/>
    <x v="0"/>
    <m/>
    <x v="0"/>
    <m/>
    <x v="22"/>
    <n v="100474693"/>
    <x v="0"/>
    <x v="0"/>
    <s v="Direcção de Obras"/>
    <s v="ORI"/>
    <x v="0"/>
    <m/>
    <x v="0"/>
    <x v="0"/>
    <x v="0"/>
    <x v="0"/>
    <x v="0"/>
    <x v="0"/>
    <x v="0"/>
    <x v="0"/>
    <x v="0"/>
    <x v="0"/>
    <x v="0"/>
    <s v="Direcção de Obras"/>
    <x v="0"/>
    <x v="0"/>
    <x v="0"/>
    <x v="0"/>
    <x v="0"/>
    <x v="0"/>
    <x v="0"/>
    <s v="000000"/>
    <x v="0"/>
    <x v="0"/>
    <x v="0"/>
    <x v="0"/>
    <s v="Pagamento de salário referente a 05-2022"/>
  </r>
  <r>
    <x v="1"/>
    <n v="0"/>
    <n v="0"/>
    <n v="0"/>
    <n v="15186"/>
    <x v="5485"/>
    <x v="0"/>
    <x v="1"/>
    <x v="0"/>
    <s v="03.16.11"/>
    <x v="61"/>
    <x v="0"/>
    <x v="5"/>
    <s v="Direcção de Obras"/>
    <s v="03.16.11"/>
    <s v="Direcção de Obras"/>
    <s v="03.16.11"/>
    <x v="62"/>
    <x v="0"/>
    <x v="1"/>
    <x v="1"/>
    <x v="0"/>
    <x v="0"/>
    <x v="2"/>
    <x v="0"/>
    <x v="1"/>
    <s v="2022-05-25"/>
    <x v="0"/>
    <n v="15186"/>
    <x v="0"/>
    <m/>
    <x v="0"/>
    <m/>
    <x v="22"/>
    <n v="100474693"/>
    <x v="0"/>
    <x v="0"/>
    <s v="Direcção de Obras"/>
    <s v="ORI"/>
    <x v="0"/>
    <m/>
    <x v="0"/>
    <x v="0"/>
    <x v="0"/>
    <x v="0"/>
    <x v="0"/>
    <x v="0"/>
    <x v="0"/>
    <x v="1"/>
    <x v="0"/>
    <x v="0"/>
    <x v="0"/>
    <s v="Direcção de Obras"/>
    <x v="0"/>
    <x v="0"/>
    <x v="0"/>
    <x v="0"/>
    <x v="0"/>
    <x v="0"/>
    <x v="0"/>
    <s v="000000"/>
    <x v="0"/>
    <x v="0"/>
    <x v="0"/>
    <x v="0"/>
    <s v="Pagamento de salário referente a 05-2022"/>
  </r>
  <r>
    <x v="1"/>
    <n v="0"/>
    <n v="0"/>
    <n v="0"/>
    <n v="250297"/>
    <x v="5485"/>
    <x v="0"/>
    <x v="1"/>
    <x v="0"/>
    <s v="03.16.11"/>
    <x v="61"/>
    <x v="0"/>
    <x v="5"/>
    <s v="Direcção de Obras"/>
    <s v="03.16.11"/>
    <s v="Direcção de Obras"/>
    <s v="03.16.11"/>
    <x v="15"/>
    <x v="0"/>
    <x v="1"/>
    <x v="1"/>
    <x v="1"/>
    <x v="0"/>
    <x v="2"/>
    <x v="0"/>
    <x v="1"/>
    <s v="2022-05-25"/>
    <x v="0"/>
    <n v="250297"/>
    <x v="0"/>
    <m/>
    <x v="0"/>
    <m/>
    <x v="22"/>
    <n v="100474693"/>
    <x v="0"/>
    <x v="0"/>
    <s v="Direcção de Obras"/>
    <s v="ORI"/>
    <x v="0"/>
    <m/>
    <x v="0"/>
    <x v="0"/>
    <x v="0"/>
    <x v="0"/>
    <x v="0"/>
    <x v="0"/>
    <x v="0"/>
    <x v="0"/>
    <x v="0"/>
    <x v="0"/>
    <x v="0"/>
    <s v="Direcção de Obras"/>
    <x v="0"/>
    <x v="0"/>
    <x v="0"/>
    <x v="0"/>
    <x v="0"/>
    <x v="0"/>
    <x v="0"/>
    <s v="000000"/>
    <x v="0"/>
    <x v="0"/>
    <x v="0"/>
    <x v="0"/>
    <s v="Pagamento de salário referente a 05-2022"/>
  </r>
  <r>
    <x v="1"/>
    <n v="0"/>
    <n v="0"/>
    <n v="0"/>
    <n v="269708"/>
    <x v="5485"/>
    <x v="0"/>
    <x v="1"/>
    <x v="0"/>
    <s v="03.16.11"/>
    <x v="61"/>
    <x v="0"/>
    <x v="5"/>
    <s v="Direcção de Obras"/>
    <s v="03.16.11"/>
    <s v="Direcção de Obras"/>
    <s v="03.16.11"/>
    <x v="16"/>
    <x v="0"/>
    <x v="1"/>
    <x v="1"/>
    <x v="1"/>
    <x v="0"/>
    <x v="2"/>
    <x v="0"/>
    <x v="1"/>
    <s v="2022-05-25"/>
    <x v="0"/>
    <n v="269708"/>
    <x v="0"/>
    <m/>
    <x v="0"/>
    <m/>
    <x v="22"/>
    <n v="100474693"/>
    <x v="0"/>
    <x v="0"/>
    <s v="Direcção de Obras"/>
    <s v="ORI"/>
    <x v="0"/>
    <m/>
    <x v="0"/>
    <x v="0"/>
    <x v="0"/>
    <x v="0"/>
    <x v="0"/>
    <x v="0"/>
    <x v="0"/>
    <x v="0"/>
    <x v="0"/>
    <x v="0"/>
    <x v="0"/>
    <s v="Direcção de Obras"/>
    <x v="0"/>
    <x v="0"/>
    <x v="0"/>
    <x v="0"/>
    <x v="0"/>
    <x v="0"/>
    <x v="0"/>
    <s v="000000"/>
    <x v="0"/>
    <x v="0"/>
    <x v="0"/>
    <x v="0"/>
    <s v="Pagamento de salário referente a 05-2022"/>
  </r>
  <r>
    <x v="1"/>
    <n v="0"/>
    <n v="0"/>
    <n v="0"/>
    <n v="100309"/>
    <x v="5485"/>
    <x v="0"/>
    <x v="1"/>
    <x v="0"/>
    <s v="03.16.11"/>
    <x v="61"/>
    <x v="0"/>
    <x v="5"/>
    <s v="Direcção de Obras"/>
    <s v="03.16.11"/>
    <s v="Direcção de Obras"/>
    <s v="03.16.11"/>
    <x v="17"/>
    <x v="0"/>
    <x v="1"/>
    <x v="1"/>
    <x v="1"/>
    <x v="0"/>
    <x v="2"/>
    <x v="0"/>
    <x v="1"/>
    <s v="2022-05-25"/>
    <x v="0"/>
    <n v="100309"/>
    <x v="0"/>
    <m/>
    <x v="0"/>
    <m/>
    <x v="22"/>
    <n v="100474693"/>
    <x v="0"/>
    <x v="0"/>
    <s v="Direcção de Obras"/>
    <s v="ORI"/>
    <x v="0"/>
    <m/>
    <x v="0"/>
    <x v="0"/>
    <x v="0"/>
    <x v="0"/>
    <x v="0"/>
    <x v="0"/>
    <x v="0"/>
    <x v="0"/>
    <x v="0"/>
    <x v="0"/>
    <x v="0"/>
    <s v="Direcção de Obras"/>
    <x v="0"/>
    <x v="0"/>
    <x v="0"/>
    <x v="0"/>
    <x v="0"/>
    <x v="0"/>
    <x v="0"/>
    <s v="000000"/>
    <x v="0"/>
    <x v="0"/>
    <x v="0"/>
    <x v="0"/>
    <s v="Pagamento de salário referente a 05-2022"/>
  </r>
  <r>
    <x v="1"/>
    <n v="0"/>
    <n v="0"/>
    <n v="0"/>
    <n v="1753"/>
    <x v="5486"/>
    <x v="0"/>
    <x v="1"/>
    <x v="0"/>
    <s v="03.16.02"/>
    <x v="31"/>
    <x v="0"/>
    <x v="5"/>
    <s v="Gabinete do Presidente"/>
    <s v="03.16.02"/>
    <s v="Gabinete do Presidente"/>
    <s v="03.16.02"/>
    <x v="69"/>
    <x v="0"/>
    <x v="1"/>
    <x v="1"/>
    <x v="0"/>
    <x v="0"/>
    <x v="2"/>
    <x v="0"/>
    <x v="1"/>
    <s v="2022-05-25"/>
    <x v="0"/>
    <n v="1753"/>
    <x v="0"/>
    <m/>
    <x v="0"/>
    <m/>
    <x v="3"/>
    <n v="100474696"/>
    <x v="0"/>
    <x v="1"/>
    <s v="Gabinete do Presidente"/>
    <s v="ORI"/>
    <x v="0"/>
    <m/>
    <x v="0"/>
    <x v="0"/>
    <x v="0"/>
    <x v="0"/>
    <x v="0"/>
    <x v="0"/>
    <x v="0"/>
    <x v="0"/>
    <x v="0"/>
    <x v="0"/>
    <x v="0"/>
    <s v="Gabinete do Presidente"/>
    <x v="0"/>
    <x v="0"/>
    <x v="0"/>
    <x v="0"/>
    <x v="0"/>
    <x v="0"/>
    <x v="0"/>
    <s v="000000"/>
    <x v="0"/>
    <x v="0"/>
    <x v="1"/>
    <x v="0"/>
    <s v="Pagamento de salário referente a 05-2022"/>
  </r>
  <r>
    <x v="1"/>
    <n v="0"/>
    <n v="0"/>
    <n v="0"/>
    <n v="6017"/>
    <x v="5486"/>
    <x v="0"/>
    <x v="1"/>
    <x v="0"/>
    <s v="03.16.02"/>
    <x v="31"/>
    <x v="0"/>
    <x v="5"/>
    <s v="Gabinete do Presidente"/>
    <s v="03.16.02"/>
    <s v="Gabinete do Presidente"/>
    <s v="03.16.02"/>
    <x v="62"/>
    <x v="0"/>
    <x v="1"/>
    <x v="1"/>
    <x v="0"/>
    <x v="0"/>
    <x v="2"/>
    <x v="0"/>
    <x v="1"/>
    <s v="2022-05-25"/>
    <x v="0"/>
    <n v="6017"/>
    <x v="0"/>
    <m/>
    <x v="0"/>
    <m/>
    <x v="3"/>
    <n v="100474696"/>
    <x v="0"/>
    <x v="1"/>
    <s v="Gabinete do Presidente"/>
    <s v="ORI"/>
    <x v="0"/>
    <m/>
    <x v="0"/>
    <x v="0"/>
    <x v="0"/>
    <x v="0"/>
    <x v="0"/>
    <x v="0"/>
    <x v="0"/>
    <x v="0"/>
    <x v="0"/>
    <x v="0"/>
    <x v="0"/>
    <s v="Gabinete do Presidente"/>
    <x v="0"/>
    <x v="0"/>
    <x v="0"/>
    <x v="0"/>
    <x v="0"/>
    <x v="0"/>
    <x v="0"/>
    <s v="000000"/>
    <x v="0"/>
    <x v="0"/>
    <x v="1"/>
    <x v="0"/>
    <s v="Pagamento de salário referente a 05-2022"/>
  </r>
  <r>
    <x v="1"/>
    <n v="0"/>
    <n v="0"/>
    <n v="0"/>
    <n v="27000"/>
    <x v="5486"/>
    <x v="0"/>
    <x v="1"/>
    <x v="0"/>
    <s v="03.16.02"/>
    <x v="31"/>
    <x v="0"/>
    <x v="5"/>
    <s v="Gabinete do Presidente"/>
    <s v="03.16.02"/>
    <s v="Gabinete do Presidente"/>
    <s v="03.16.02"/>
    <x v="17"/>
    <x v="0"/>
    <x v="1"/>
    <x v="1"/>
    <x v="1"/>
    <x v="0"/>
    <x v="2"/>
    <x v="0"/>
    <x v="1"/>
    <s v="2022-05-25"/>
    <x v="0"/>
    <n v="27000"/>
    <x v="0"/>
    <m/>
    <x v="0"/>
    <m/>
    <x v="3"/>
    <n v="100474696"/>
    <x v="0"/>
    <x v="1"/>
    <s v="Gabinete do Presidente"/>
    <s v="ORI"/>
    <x v="0"/>
    <m/>
    <x v="0"/>
    <x v="0"/>
    <x v="0"/>
    <x v="0"/>
    <x v="0"/>
    <x v="0"/>
    <x v="0"/>
    <x v="0"/>
    <x v="0"/>
    <x v="0"/>
    <x v="0"/>
    <s v="Gabinete do Presidente"/>
    <x v="0"/>
    <x v="0"/>
    <x v="0"/>
    <x v="0"/>
    <x v="0"/>
    <x v="0"/>
    <x v="0"/>
    <s v="000000"/>
    <x v="0"/>
    <x v="0"/>
    <x v="1"/>
    <x v="0"/>
    <s v="Pagamento de salário referente a 05-2022"/>
  </r>
  <r>
    <x v="1"/>
    <n v="0"/>
    <n v="0"/>
    <n v="0"/>
    <n v="1267"/>
    <x v="5486"/>
    <x v="0"/>
    <x v="1"/>
    <x v="0"/>
    <s v="03.16.02"/>
    <x v="31"/>
    <x v="0"/>
    <x v="5"/>
    <s v="Gabinete do Presidente"/>
    <s v="03.16.02"/>
    <s v="Gabinete do Presidente"/>
    <s v="03.16.02"/>
    <x v="69"/>
    <x v="0"/>
    <x v="1"/>
    <x v="1"/>
    <x v="0"/>
    <x v="0"/>
    <x v="2"/>
    <x v="0"/>
    <x v="1"/>
    <s v="2022-05-25"/>
    <x v="0"/>
    <n v="1267"/>
    <x v="0"/>
    <m/>
    <x v="0"/>
    <m/>
    <x v="33"/>
    <n v="100474706"/>
    <x v="0"/>
    <x v="6"/>
    <s v="Gabinete do Presidente"/>
    <s v="ORI"/>
    <x v="0"/>
    <m/>
    <x v="0"/>
    <x v="0"/>
    <x v="0"/>
    <x v="0"/>
    <x v="0"/>
    <x v="0"/>
    <x v="0"/>
    <x v="0"/>
    <x v="0"/>
    <x v="0"/>
    <x v="0"/>
    <s v="Gabinete do Presidente"/>
    <x v="0"/>
    <x v="0"/>
    <x v="0"/>
    <x v="0"/>
    <x v="0"/>
    <x v="0"/>
    <x v="0"/>
    <s v="000000"/>
    <x v="0"/>
    <x v="0"/>
    <x v="6"/>
    <x v="0"/>
    <s v="Pagamento de salário referente a 05-2022"/>
  </r>
  <r>
    <x v="1"/>
    <n v="0"/>
    <n v="0"/>
    <n v="0"/>
    <n v="4348"/>
    <x v="5486"/>
    <x v="0"/>
    <x v="1"/>
    <x v="0"/>
    <s v="03.16.02"/>
    <x v="31"/>
    <x v="0"/>
    <x v="5"/>
    <s v="Gabinete do Presidente"/>
    <s v="03.16.02"/>
    <s v="Gabinete do Presidente"/>
    <s v="03.16.02"/>
    <x v="62"/>
    <x v="0"/>
    <x v="1"/>
    <x v="1"/>
    <x v="0"/>
    <x v="0"/>
    <x v="2"/>
    <x v="0"/>
    <x v="1"/>
    <s v="2022-05-25"/>
    <x v="0"/>
    <n v="4348"/>
    <x v="0"/>
    <m/>
    <x v="0"/>
    <m/>
    <x v="33"/>
    <n v="100474706"/>
    <x v="0"/>
    <x v="6"/>
    <s v="Gabinete do Presidente"/>
    <s v="ORI"/>
    <x v="0"/>
    <m/>
    <x v="0"/>
    <x v="0"/>
    <x v="0"/>
    <x v="0"/>
    <x v="0"/>
    <x v="0"/>
    <x v="0"/>
    <x v="0"/>
    <x v="0"/>
    <x v="0"/>
    <x v="0"/>
    <s v="Gabinete do Presidente"/>
    <x v="0"/>
    <x v="0"/>
    <x v="0"/>
    <x v="0"/>
    <x v="0"/>
    <x v="0"/>
    <x v="0"/>
    <s v="000000"/>
    <x v="0"/>
    <x v="0"/>
    <x v="6"/>
    <x v="0"/>
    <s v="Pagamento de salário referente a 05-2022"/>
  </r>
  <r>
    <x v="1"/>
    <n v="0"/>
    <n v="0"/>
    <n v="0"/>
    <n v="19513"/>
    <x v="5486"/>
    <x v="0"/>
    <x v="1"/>
    <x v="0"/>
    <s v="03.16.02"/>
    <x v="31"/>
    <x v="0"/>
    <x v="5"/>
    <s v="Gabinete do Presidente"/>
    <s v="03.16.02"/>
    <s v="Gabinete do Presidente"/>
    <s v="03.16.02"/>
    <x v="17"/>
    <x v="0"/>
    <x v="1"/>
    <x v="1"/>
    <x v="1"/>
    <x v="0"/>
    <x v="2"/>
    <x v="0"/>
    <x v="1"/>
    <s v="2022-05-25"/>
    <x v="0"/>
    <n v="19513"/>
    <x v="0"/>
    <m/>
    <x v="0"/>
    <m/>
    <x v="33"/>
    <n v="100474706"/>
    <x v="0"/>
    <x v="6"/>
    <s v="Gabinete do Presidente"/>
    <s v="ORI"/>
    <x v="0"/>
    <m/>
    <x v="0"/>
    <x v="0"/>
    <x v="0"/>
    <x v="0"/>
    <x v="0"/>
    <x v="0"/>
    <x v="0"/>
    <x v="0"/>
    <x v="0"/>
    <x v="0"/>
    <x v="0"/>
    <s v="Gabinete do Presidente"/>
    <x v="0"/>
    <x v="0"/>
    <x v="0"/>
    <x v="0"/>
    <x v="0"/>
    <x v="0"/>
    <x v="0"/>
    <s v="000000"/>
    <x v="0"/>
    <x v="0"/>
    <x v="6"/>
    <x v="0"/>
    <s v="Pagamento de salário referente a 05-2022"/>
  </r>
  <r>
    <x v="1"/>
    <n v="0"/>
    <n v="0"/>
    <n v="0"/>
    <n v="17380"/>
    <x v="5486"/>
    <x v="0"/>
    <x v="1"/>
    <x v="0"/>
    <s v="03.16.02"/>
    <x v="31"/>
    <x v="0"/>
    <x v="5"/>
    <s v="Gabinete do Presidente"/>
    <s v="03.16.02"/>
    <s v="Gabinete do Presidente"/>
    <s v="03.16.02"/>
    <x v="69"/>
    <x v="0"/>
    <x v="1"/>
    <x v="1"/>
    <x v="0"/>
    <x v="0"/>
    <x v="2"/>
    <x v="0"/>
    <x v="1"/>
    <s v="2022-05-25"/>
    <x v="0"/>
    <n v="17380"/>
    <x v="0"/>
    <m/>
    <x v="0"/>
    <m/>
    <x v="22"/>
    <n v="100474693"/>
    <x v="0"/>
    <x v="0"/>
    <s v="Gabinete do Presidente"/>
    <s v="ORI"/>
    <x v="0"/>
    <m/>
    <x v="0"/>
    <x v="0"/>
    <x v="0"/>
    <x v="0"/>
    <x v="0"/>
    <x v="0"/>
    <x v="0"/>
    <x v="0"/>
    <x v="0"/>
    <x v="0"/>
    <x v="0"/>
    <s v="Gabinete do Presidente"/>
    <x v="0"/>
    <x v="0"/>
    <x v="0"/>
    <x v="0"/>
    <x v="0"/>
    <x v="0"/>
    <x v="0"/>
    <s v="000000"/>
    <x v="0"/>
    <x v="0"/>
    <x v="0"/>
    <x v="0"/>
    <s v="Pagamento de salário referente a 05-2022"/>
  </r>
  <r>
    <x v="1"/>
    <n v="0"/>
    <n v="0"/>
    <n v="0"/>
    <n v="59635"/>
    <x v="5486"/>
    <x v="0"/>
    <x v="1"/>
    <x v="0"/>
    <s v="03.16.02"/>
    <x v="31"/>
    <x v="0"/>
    <x v="5"/>
    <s v="Gabinete do Presidente"/>
    <s v="03.16.02"/>
    <s v="Gabinete do Presidente"/>
    <s v="03.16.02"/>
    <x v="62"/>
    <x v="0"/>
    <x v="1"/>
    <x v="1"/>
    <x v="0"/>
    <x v="0"/>
    <x v="2"/>
    <x v="0"/>
    <x v="1"/>
    <s v="2022-05-25"/>
    <x v="0"/>
    <n v="59635"/>
    <x v="0"/>
    <m/>
    <x v="0"/>
    <m/>
    <x v="22"/>
    <n v="100474693"/>
    <x v="0"/>
    <x v="0"/>
    <s v="Gabinete do Presidente"/>
    <s v="ORI"/>
    <x v="0"/>
    <m/>
    <x v="0"/>
    <x v="0"/>
    <x v="0"/>
    <x v="0"/>
    <x v="0"/>
    <x v="0"/>
    <x v="0"/>
    <x v="0"/>
    <x v="0"/>
    <x v="0"/>
    <x v="0"/>
    <s v="Gabinete do Presidente"/>
    <x v="0"/>
    <x v="0"/>
    <x v="0"/>
    <x v="0"/>
    <x v="0"/>
    <x v="0"/>
    <x v="0"/>
    <s v="000000"/>
    <x v="0"/>
    <x v="0"/>
    <x v="0"/>
    <x v="0"/>
    <s v="Pagamento de salário referente a 05-2022"/>
  </r>
  <r>
    <x v="1"/>
    <n v="0"/>
    <n v="0"/>
    <n v="0"/>
    <n v="267590"/>
    <x v="5486"/>
    <x v="0"/>
    <x v="1"/>
    <x v="0"/>
    <s v="03.16.02"/>
    <x v="31"/>
    <x v="0"/>
    <x v="5"/>
    <s v="Gabinete do Presidente"/>
    <s v="03.16.02"/>
    <s v="Gabinete do Presidente"/>
    <s v="03.16.02"/>
    <x v="17"/>
    <x v="0"/>
    <x v="1"/>
    <x v="1"/>
    <x v="1"/>
    <x v="0"/>
    <x v="2"/>
    <x v="0"/>
    <x v="1"/>
    <s v="2022-05-25"/>
    <x v="0"/>
    <n v="267590"/>
    <x v="0"/>
    <m/>
    <x v="0"/>
    <m/>
    <x v="22"/>
    <n v="100474693"/>
    <x v="0"/>
    <x v="0"/>
    <s v="Gabinete do Presidente"/>
    <s v="ORI"/>
    <x v="0"/>
    <m/>
    <x v="0"/>
    <x v="0"/>
    <x v="0"/>
    <x v="0"/>
    <x v="0"/>
    <x v="0"/>
    <x v="0"/>
    <x v="0"/>
    <x v="0"/>
    <x v="0"/>
    <x v="0"/>
    <s v="Gabinete do Presidente"/>
    <x v="0"/>
    <x v="0"/>
    <x v="0"/>
    <x v="0"/>
    <x v="0"/>
    <x v="0"/>
    <x v="0"/>
    <s v="000000"/>
    <x v="0"/>
    <x v="0"/>
    <x v="0"/>
    <x v="0"/>
    <s v="Pagamento de salário referente a 05-2022"/>
  </r>
  <r>
    <x v="1"/>
    <n v="0"/>
    <n v="0"/>
    <n v="0"/>
    <n v="2449"/>
    <x v="5487"/>
    <x v="0"/>
    <x v="1"/>
    <x v="0"/>
    <s v="03.16.28"/>
    <x v="46"/>
    <x v="0"/>
    <x v="5"/>
    <s v="Gabinete da Auditoria Interna"/>
    <s v="03.16.28"/>
    <s v="Gabinete da Auditoria Interna"/>
    <s v="03.16.28"/>
    <x v="15"/>
    <x v="0"/>
    <x v="1"/>
    <x v="1"/>
    <x v="1"/>
    <x v="0"/>
    <x v="2"/>
    <x v="0"/>
    <x v="1"/>
    <s v="2022-05-25"/>
    <x v="0"/>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05-2022"/>
  </r>
  <r>
    <x v="1"/>
    <n v="0"/>
    <n v="0"/>
    <n v="0"/>
    <n v="4310"/>
    <x v="5487"/>
    <x v="0"/>
    <x v="1"/>
    <x v="0"/>
    <s v="03.16.28"/>
    <x v="46"/>
    <x v="0"/>
    <x v="5"/>
    <s v="Gabinete da Auditoria Interna"/>
    <s v="03.16.28"/>
    <s v="Gabinete da Auditoria Interna"/>
    <s v="03.16.28"/>
    <x v="15"/>
    <x v="0"/>
    <x v="1"/>
    <x v="1"/>
    <x v="1"/>
    <x v="0"/>
    <x v="2"/>
    <x v="0"/>
    <x v="1"/>
    <s v="2022-05-25"/>
    <x v="0"/>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05-2022"/>
  </r>
  <r>
    <x v="1"/>
    <n v="0"/>
    <n v="0"/>
    <n v="0"/>
    <n v="5392"/>
    <x v="5487"/>
    <x v="0"/>
    <x v="1"/>
    <x v="0"/>
    <s v="03.16.28"/>
    <x v="46"/>
    <x v="0"/>
    <x v="5"/>
    <s v="Gabinete da Auditoria Interna"/>
    <s v="03.16.28"/>
    <s v="Gabinete da Auditoria Interna"/>
    <s v="03.16.28"/>
    <x v="15"/>
    <x v="0"/>
    <x v="1"/>
    <x v="1"/>
    <x v="1"/>
    <x v="0"/>
    <x v="2"/>
    <x v="0"/>
    <x v="1"/>
    <s v="2022-05-25"/>
    <x v="0"/>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5-2022"/>
  </r>
  <r>
    <x v="1"/>
    <n v="0"/>
    <n v="0"/>
    <n v="0"/>
    <n v="55245"/>
    <x v="5487"/>
    <x v="0"/>
    <x v="1"/>
    <x v="0"/>
    <s v="03.16.28"/>
    <x v="46"/>
    <x v="0"/>
    <x v="5"/>
    <s v="Gabinete da Auditoria Interna"/>
    <s v="03.16.28"/>
    <s v="Gabinete da Auditoria Interna"/>
    <s v="03.16.28"/>
    <x v="15"/>
    <x v="0"/>
    <x v="1"/>
    <x v="1"/>
    <x v="1"/>
    <x v="0"/>
    <x v="2"/>
    <x v="0"/>
    <x v="1"/>
    <s v="2022-05-25"/>
    <x v="0"/>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5-2022"/>
  </r>
  <r>
    <x v="1"/>
    <n v="0"/>
    <n v="0"/>
    <n v="0"/>
    <n v="4310"/>
    <x v="5488"/>
    <x v="0"/>
    <x v="1"/>
    <x v="0"/>
    <s v="03.16.29"/>
    <x v="45"/>
    <x v="0"/>
    <x v="5"/>
    <s v="Gabinete de Gestão e Controlo de Qualidade"/>
    <s v="03.16.29"/>
    <s v="Gabinete de Gestão e Controlo de Qualidade"/>
    <s v="03.16.29"/>
    <x v="16"/>
    <x v="0"/>
    <x v="1"/>
    <x v="1"/>
    <x v="1"/>
    <x v="0"/>
    <x v="2"/>
    <x v="0"/>
    <x v="1"/>
    <s v="2022-05-25"/>
    <x v="0"/>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5-2022"/>
  </r>
  <r>
    <x v="1"/>
    <n v="0"/>
    <n v="0"/>
    <n v="0"/>
    <n v="5392"/>
    <x v="5488"/>
    <x v="0"/>
    <x v="1"/>
    <x v="0"/>
    <s v="03.16.29"/>
    <x v="45"/>
    <x v="0"/>
    <x v="5"/>
    <s v="Gabinete de Gestão e Controlo de Qualidade"/>
    <s v="03.16.29"/>
    <s v="Gabinete de Gestão e Controlo de Qualidade"/>
    <s v="03.16.29"/>
    <x v="16"/>
    <x v="0"/>
    <x v="1"/>
    <x v="1"/>
    <x v="1"/>
    <x v="0"/>
    <x v="2"/>
    <x v="0"/>
    <x v="1"/>
    <s v="2022-05-25"/>
    <x v="0"/>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5-2022"/>
  </r>
  <r>
    <x v="1"/>
    <n v="0"/>
    <n v="0"/>
    <n v="0"/>
    <n v="57694"/>
    <x v="5488"/>
    <x v="0"/>
    <x v="1"/>
    <x v="0"/>
    <s v="03.16.29"/>
    <x v="45"/>
    <x v="0"/>
    <x v="5"/>
    <s v="Gabinete de Gestão e Controlo de Qualidade"/>
    <s v="03.16.29"/>
    <s v="Gabinete de Gestão e Controlo de Qualidade"/>
    <s v="03.16.29"/>
    <x v="16"/>
    <x v="0"/>
    <x v="1"/>
    <x v="1"/>
    <x v="1"/>
    <x v="0"/>
    <x v="2"/>
    <x v="0"/>
    <x v="1"/>
    <s v="2022-05-25"/>
    <x v="0"/>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5-2022"/>
  </r>
  <r>
    <x v="1"/>
    <n v="0"/>
    <n v="0"/>
    <n v="0"/>
    <n v="10834"/>
    <x v="5489"/>
    <x v="0"/>
    <x v="1"/>
    <x v="0"/>
    <s v="03.16.30"/>
    <x v="48"/>
    <x v="0"/>
    <x v="5"/>
    <s v="Gabinete de Relações Externas"/>
    <s v="03.16.30"/>
    <s v="Gabinete de Relações Externas"/>
    <s v="03.16.30"/>
    <x v="15"/>
    <x v="0"/>
    <x v="1"/>
    <x v="1"/>
    <x v="1"/>
    <x v="0"/>
    <x v="2"/>
    <x v="0"/>
    <x v="1"/>
    <s v="2022-05-25"/>
    <x v="0"/>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5-2022"/>
  </r>
  <r>
    <x v="1"/>
    <n v="0"/>
    <n v="0"/>
    <n v="0"/>
    <n v="8213"/>
    <x v="5489"/>
    <x v="0"/>
    <x v="1"/>
    <x v="0"/>
    <s v="03.16.30"/>
    <x v="48"/>
    <x v="0"/>
    <x v="5"/>
    <s v="Gabinete de Relações Externas"/>
    <s v="03.16.30"/>
    <s v="Gabinete de Relações Externas"/>
    <s v="03.16.30"/>
    <x v="15"/>
    <x v="0"/>
    <x v="1"/>
    <x v="1"/>
    <x v="1"/>
    <x v="0"/>
    <x v="2"/>
    <x v="0"/>
    <x v="1"/>
    <s v="2022-05-25"/>
    <x v="0"/>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5-2022"/>
  </r>
  <r>
    <x v="1"/>
    <n v="0"/>
    <n v="0"/>
    <n v="0"/>
    <n v="83615"/>
    <x v="5489"/>
    <x v="0"/>
    <x v="1"/>
    <x v="0"/>
    <s v="03.16.30"/>
    <x v="48"/>
    <x v="0"/>
    <x v="5"/>
    <s v="Gabinete de Relações Externas"/>
    <s v="03.16.30"/>
    <s v="Gabinete de Relações Externas"/>
    <s v="03.16.30"/>
    <x v="15"/>
    <x v="0"/>
    <x v="1"/>
    <x v="1"/>
    <x v="1"/>
    <x v="0"/>
    <x v="2"/>
    <x v="0"/>
    <x v="1"/>
    <s v="2022-05-25"/>
    <x v="0"/>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5-2022"/>
  </r>
  <r>
    <x v="1"/>
    <n v="0"/>
    <n v="0"/>
    <n v="0"/>
    <n v="333"/>
    <x v="5490"/>
    <x v="0"/>
    <x v="1"/>
    <x v="0"/>
    <s v="03.16.32"/>
    <x v="62"/>
    <x v="0"/>
    <x v="5"/>
    <s v="Gabinete de Comunicação e Imagem"/>
    <s v="03.16.32"/>
    <s v="Gabinete de Comunicação e Imagem"/>
    <s v="03.16.32"/>
    <x v="61"/>
    <x v="0"/>
    <x v="1"/>
    <x v="1"/>
    <x v="0"/>
    <x v="0"/>
    <x v="2"/>
    <x v="0"/>
    <x v="1"/>
    <s v="2022-05-25"/>
    <x v="0"/>
    <n v="33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5-2022"/>
  </r>
  <r>
    <x v="1"/>
    <n v="0"/>
    <n v="0"/>
    <n v="0"/>
    <n v="8988"/>
    <x v="5490"/>
    <x v="0"/>
    <x v="1"/>
    <x v="0"/>
    <s v="03.16.32"/>
    <x v="62"/>
    <x v="0"/>
    <x v="5"/>
    <s v="Gabinete de Comunicação e Imagem"/>
    <s v="03.16.32"/>
    <s v="Gabinete de Comunicação e Imagem"/>
    <s v="03.16.32"/>
    <x v="15"/>
    <x v="0"/>
    <x v="1"/>
    <x v="1"/>
    <x v="1"/>
    <x v="0"/>
    <x v="2"/>
    <x v="0"/>
    <x v="1"/>
    <s v="2022-05-25"/>
    <x v="0"/>
    <n v="898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5-2022"/>
  </r>
  <r>
    <x v="1"/>
    <n v="0"/>
    <n v="0"/>
    <n v="0"/>
    <n v="385"/>
    <x v="5490"/>
    <x v="0"/>
    <x v="1"/>
    <x v="0"/>
    <s v="03.16.32"/>
    <x v="62"/>
    <x v="0"/>
    <x v="5"/>
    <s v="Gabinete de Comunicação e Imagem"/>
    <s v="03.16.32"/>
    <s v="Gabinete de Comunicação e Imagem"/>
    <s v="03.16.32"/>
    <x v="61"/>
    <x v="0"/>
    <x v="1"/>
    <x v="1"/>
    <x v="0"/>
    <x v="0"/>
    <x v="2"/>
    <x v="0"/>
    <x v="1"/>
    <s v="2022-05-25"/>
    <x v="0"/>
    <n v="3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5-2022"/>
  </r>
  <r>
    <x v="1"/>
    <n v="0"/>
    <n v="0"/>
    <n v="0"/>
    <n v="10398"/>
    <x v="5490"/>
    <x v="0"/>
    <x v="1"/>
    <x v="0"/>
    <s v="03.16.32"/>
    <x v="62"/>
    <x v="0"/>
    <x v="5"/>
    <s v="Gabinete de Comunicação e Imagem"/>
    <s v="03.16.32"/>
    <s v="Gabinete de Comunicação e Imagem"/>
    <s v="03.16.32"/>
    <x v="15"/>
    <x v="0"/>
    <x v="1"/>
    <x v="1"/>
    <x v="1"/>
    <x v="0"/>
    <x v="2"/>
    <x v="0"/>
    <x v="1"/>
    <s v="2022-05-25"/>
    <x v="0"/>
    <n v="10398"/>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5-2022"/>
  </r>
  <r>
    <x v="1"/>
    <n v="0"/>
    <n v="0"/>
    <n v="0"/>
    <n v="4282"/>
    <x v="5490"/>
    <x v="0"/>
    <x v="1"/>
    <x v="0"/>
    <s v="03.16.32"/>
    <x v="62"/>
    <x v="0"/>
    <x v="5"/>
    <s v="Gabinete de Comunicação e Imagem"/>
    <s v="03.16.32"/>
    <s v="Gabinete de Comunicação e Imagem"/>
    <s v="03.16.32"/>
    <x v="61"/>
    <x v="0"/>
    <x v="1"/>
    <x v="1"/>
    <x v="0"/>
    <x v="0"/>
    <x v="2"/>
    <x v="0"/>
    <x v="1"/>
    <s v="2022-05-25"/>
    <x v="0"/>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5-2022"/>
  </r>
  <r>
    <x v="1"/>
    <n v="0"/>
    <n v="0"/>
    <n v="0"/>
    <n v="115406"/>
    <x v="5490"/>
    <x v="0"/>
    <x v="1"/>
    <x v="0"/>
    <s v="03.16.32"/>
    <x v="62"/>
    <x v="0"/>
    <x v="5"/>
    <s v="Gabinete de Comunicação e Imagem"/>
    <s v="03.16.32"/>
    <s v="Gabinete de Comunicação e Imagem"/>
    <s v="03.16.32"/>
    <x v="15"/>
    <x v="0"/>
    <x v="1"/>
    <x v="1"/>
    <x v="1"/>
    <x v="0"/>
    <x v="2"/>
    <x v="0"/>
    <x v="1"/>
    <s v="2022-05-25"/>
    <x v="0"/>
    <n v="115406"/>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5-2022"/>
  </r>
  <r>
    <x v="1"/>
    <n v="0"/>
    <n v="0"/>
    <n v="0"/>
    <n v="3000"/>
    <x v="5491"/>
    <x v="0"/>
    <x v="1"/>
    <x v="0"/>
    <s v="01.27.04.10"/>
    <x v="4"/>
    <x v="2"/>
    <x v="2"/>
    <s v="Infra-Estruturas e Transportes"/>
    <s v="01.27.04"/>
    <s v="Infra-Estruturas e Transportes"/>
    <s v="01.27.04"/>
    <x v="4"/>
    <x v="0"/>
    <x v="3"/>
    <x v="2"/>
    <x v="0"/>
    <x v="1"/>
    <x v="2"/>
    <x v="0"/>
    <x v="3"/>
    <s v="2022-06-07"/>
    <x v="0"/>
    <n v="3000"/>
    <x v="0"/>
    <m/>
    <x v="0"/>
    <m/>
    <x v="583"/>
    <n v="100479353"/>
    <x v="0"/>
    <x v="0"/>
    <s v="Plano de Mitigação as secas e maus anos agrícolas"/>
    <s v="ORI"/>
    <x v="0"/>
    <m/>
    <x v="0"/>
    <x v="0"/>
    <x v="0"/>
    <x v="0"/>
    <x v="0"/>
    <x v="0"/>
    <x v="0"/>
    <x v="1"/>
    <x v="0"/>
    <x v="0"/>
    <x v="0"/>
    <s v="Plano de Mitigação as secas e maus anos agrícolas"/>
    <x v="0"/>
    <x v="0"/>
    <x v="0"/>
    <x v="0"/>
    <x v="1"/>
    <x v="0"/>
    <x v="0"/>
    <s v="000000"/>
    <x v="0"/>
    <x v="0"/>
    <x v="0"/>
    <x v="0"/>
    <s v="Apoio financeiro a favor da Sra. Maria Isabel Mendes Nunes, para aquisição de ração para animais, conforme proposta em anexo."/>
  </r>
  <r>
    <x v="1"/>
    <n v="0"/>
    <n v="0"/>
    <n v="0"/>
    <n v="2800"/>
    <x v="5492"/>
    <x v="0"/>
    <x v="1"/>
    <x v="0"/>
    <s v="03.16.17"/>
    <x v="49"/>
    <x v="0"/>
    <x v="5"/>
    <s v="Direção Proteção Civil"/>
    <s v="03.16.17"/>
    <s v="Direção Proteção Civil"/>
    <s v="03.16.17"/>
    <x v="9"/>
    <x v="0"/>
    <x v="1"/>
    <x v="5"/>
    <x v="0"/>
    <x v="0"/>
    <x v="2"/>
    <x v="0"/>
    <x v="3"/>
    <s v="2022-06-07"/>
    <x v="0"/>
    <n v="2800"/>
    <x v="0"/>
    <m/>
    <x v="0"/>
    <m/>
    <x v="139"/>
    <n v="100476020"/>
    <x v="0"/>
    <x v="0"/>
    <s v="Direção Proteção Civil"/>
    <s v="ORI"/>
    <x v="0"/>
    <m/>
    <x v="0"/>
    <x v="0"/>
    <x v="0"/>
    <x v="0"/>
    <x v="0"/>
    <x v="0"/>
    <x v="0"/>
    <x v="0"/>
    <x v="0"/>
    <x v="0"/>
    <x v="0"/>
    <s v="Direção Proteção Civil"/>
    <x v="0"/>
    <x v="0"/>
    <x v="0"/>
    <x v="0"/>
    <x v="0"/>
    <x v="0"/>
    <x v="0"/>
    <s v="000000"/>
    <x v="0"/>
    <x v="0"/>
    <x v="0"/>
    <x v="0"/>
    <s v="Ajuda de Custo a favor do Sr. Lito Admar Barbosa, pela sua deslocação a cidade da Praia, em missão do serviço, nos dias 27 de maio e 05 de junho, conforme documento em anexo."/>
  </r>
  <r>
    <x v="1"/>
    <n v="0"/>
    <n v="0"/>
    <n v="0"/>
    <n v="2300"/>
    <x v="5493"/>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4995"/>
    <x v="5494"/>
    <x v="0"/>
    <x v="0"/>
    <x v="0"/>
    <s v="80.02.01"/>
    <x v="3"/>
    <x v="3"/>
    <x v="3"/>
    <s v="Retenções Iur"/>
    <s v="80.02.01"/>
    <s v="Retenções Iur"/>
    <s v="80.02.01"/>
    <x v="3"/>
    <x v="0"/>
    <x v="2"/>
    <x v="1"/>
    <x v="1"/>
    <x v="2"/>
    <x v="0"/>
    <x v="0"/>
    <x v="3"/>
    <s v="2022-06-23"/>
    <x v="0"/>
    <n v="4995"/>
    <x v="0"/>
    <m/>
    <x v="0"/>
    <m/>
    <x v="3"/>
    <n v="100474696"/>
    <x v="0"/>
    <x v="0"/>
    <s v="Retenções Iur"/>
    <s v="ORI"/>
    <x v="0"/>
    <s v="RIUR"/>
    <x v="0"/>
    <x v="0"/>
    <x v="0"/>
    <x v="0"/>
    <x v="0"/>
    <x v="0"/>
    <x v="0"/>
    <x v="0"/>
    <x v="0"/>
    <x v="0"/>
    <x v="0"/>
    <s v="Retenções Iur"/>
    <x v="0"/>
    <x v="0"/>
    <x v="0"/>
    <x v="0"/>
    <x v="2"/>
    <x v="0"/>
    <x v="0"/>
    <s v="000000"/>
    <x v="0"/>
    <x v="1"/>
    <x v="0"/>
    <x v="0"/>
    <s v="RETENCAO OT"/>
  </r>
  <r>
    <x v="1"/>
    <n v="0"/>
    <n v="0"/>
    <n v="0"/>
    <n v="1400"/>
    <x v="5495"/>
    <x v="0"/>
    <x v="1"/>
    <x v="0"/>
    <s v="03.16.11"/>
    <x v="61"/>
    <x v="0"/>
    <x v="5"/>
    <s v="Direcção de Obras"/>
    <s v="03.16.11"/>
    <s v="Direcção de Obras"/>
    <s v="03.16.11"/>
    <x v="9"/>
    <x v="0"/>
    <x v="1"/>
    <x v="5"/>
    <x v="0"/>
    <x v="0"/>
    <x v="2"/>
    <x v="0"/>
    <x v="6"/>
    <s v="2022-07-15"/>
    <x v="2"/>
    <n v="1400"/>
    <x v="0"/>
    <m/>
    <x v="0"/>
    <m/>
    <x v="584"/>
    <n v="100478458"/>
    <x v="0"/>
    <x v="0"/>
    <s v="Direcção de Obras"/>
    <s v="ORI"/>
    <x v="0"/>
    <m/>
    <x v="0"/>
    <x v="0"/>
    <x v="0"/>
    <x v="0"/>
    <x v="0"/>
    <x v="0"/>
    <x v="0"/>
    <x v="0"/>
    <x v="0"/>
    <x v="0"/>
    <x v="0"/>
    <s v="Direcção de Obras"/>
    <x v="0"/>
    <x v="0"/>
    <x v="0"/>
    <x v="0"/>
    <x v="0"/>
    <x v="0"/>
    <x v="0"/>
    <s v="000000"/>
    <x v="0"/>
    <x v="0"/>
    <x v="0"/>
    <x v="0"/>
    <s v="Pagamento a favor do funcionário Felisberto Furtado Mendonça, pela sua deslocação a cidade da Praia em missão do serviço no dia 22 de Junho de 2022, conforme documento em anexo."/>
  </r>
  <r>
    <x v="1"/>
    <n v="0"/>
    <n v="0"/>
    <n v="0"/>
    <n v="105857"/>
    <x v="5496"/>
    <x v="0"/>
    <x v="1"/>
    <x v="0"/>
    <s v="01.27.04.10"/>
    <x v="4"/>
    <x v="2"/>
    <x v="2"/>
    <s v="Infra-Estruturas e Transportes"/>
    <s v="01.27.04"/>
    <s v="Infra-Estruturas e Transportes"/>
    <s v="01.27.04"/>
    <x v="4"/>
    <x v="0"/>
    <x v="3"/>
    <x v="2"/>
    <x v="0"/>
    <x v="1"/>
    <x v="2"/>
    <x v="0"/>
    <x v="7"/>
    <s v="2022-08-02"/>
    <x v="2"/>
    <n v="105857"/>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o pessoal empregue, no âmbito do plano de mitigação e emprego público, conforme proposta em anexo."/>
  </r>
  <r>
    <x v="1"/>
    <n v="0"/>
    <n v="0"/>
    <n v="0"/>
    <n v="2800"/>
    <x v="5497"/>
    <x v="0"/>
    <x v="1"/>
    <x v="0"/>
    <s v="03.16.15"/>
    <x v="6"/>
    <x v="0"/>
    <x v="5"/>
    <s v="Direção Financeira"/>
    <s v="03.16.15"/>
    <s v="Direção Financeira"/>
    <s v="03.16.15"/>
    <x v="9"/>
    <x v="0"/>
    <x v="1"/>
    <x v="5"/>
    <x v="0"/>
    <x v="0"/>
    <x v="2"/>
    <x v="0"/>
    <x v="6"/>
    <s v="2022-07-18"/>
    <x v="2"/>
    <n v="2800"/>
    <x v="0"/>
    <m/>
    <x v="0"/>
    <m/>
    <x v="65"/>
    <n v="100478720"/>
    <x v="0"/>
    <x v="0"/>
    <s v="Direção Financeira"/>
    <s v="ORI"/>
    <x v="0"/>
    <m/>
    <x v="0"/>
    <x v="0"/>
    <x v="0"/>
    <x v="0"/>
    <x v="0"/>
    <x v="0"/>
    <x v="0"/>
    <x v="1"/>
    <x v="0"/>
    <x v="0"/>
    <x v="0"/>
    <s v="Direção Financeira"/>
    <x v="0"/>
    <x v="0"/>
    <x v="0"/>
    <x v="0"/>
    <x v="0"/>
    <x v="0"/>
    <x v="0"/>
    <s v="000000"/>
    <x v="0"/>
    <x v="0"/>
    <x v="0"/>
    <x v="0"/>
    <s v="Ajusta d custo a favor de Moisés Landim, aquando a sua deslocação em missão de serviço, conforme documento em anexo. "/>
  </r>
  <r>
    <x v="1"/>
    <n v="0"/>
    <n v="0"/>
    <n v="0"/>
    <n v="1350"/>
    <x v="5498"/>
    <x v="0"/>
    <x v="1"/>
    <x v="0"/>
    <s v="03.16.15"/>
    <x v="6"/>
    <x v="0"/>
    <x v="5"/>
    <s v="Direção Financeira"/>
    <s v="03.16.15"/>
    <s v="Direção Financeira"/>
    <s v="03.16.15"/>
    <x v="53"/>
    <x v="0"/>
    <x v="1"/>
    <x v="5"/>
    <x v="0"/>
    <x v="0"/>
    <x v="2"/>
    <x v="0"/>
    <x v="6"/>
    <s v="2022-07-20"/>
    <x v="2"/>
    <n v="1350"/>
    <x v="0"/>
    <m/>
    <x v="0"/>
    <m/>
    <x v="3"/>
    <n v="100474696"/>
    <x v="0"/>
    <x v="1"/>
    <s v="Direção Financeira"/>
    <s v="ORI"/>
    <x v="0"/>
    <m/>
    <x v="0"/>
    <x v="0"/>
    <x v="0"/>
    <x v="0"/>
    <x v="0"/>
    <x v="0"/>
    <x v="0"/>
    <x v="0"/>
    <x v="0"/>
    <x v="0"/>
    <x v="0"/>
    <s v="Direção Financeira"/>
    <x v="0"/>
    <x v="0"/>
    <x v="0"/>
    <x v="0"/>
    <x v="0"/>
    <x v="0"/>
    <x v="0"/>
    <s v="000000"/>
    <x v="0"/>
    <x v="0"/>
    <x v="1"/>
    <x v="0"/>
    <s v="Pagamento a favor da Sra. Arlete Correia, pela refeição servida , conforme proposta em anexo."/>
  </r>
  <r>
    <x v="1"/>
    <n v="0"/>
    <n v="0"/>
    <n v="0"/>
    <n v="7650"/>
    <x v="5498"/>
    <x v="0"/>
    <x v="1"/>
    <x v="0"/>
    <s v="03.16.15"/>
    <x v="6"/>
    <x v="0"/>
    <x v="5"/>
    <s v="Direção Financeira"/>
    <s v="03.16.15"/>
    <s v="Direção Financeira"/>
    <s v="03.16.15"/>
    <x v="53"/>
    <x v="0"/>
    <x v="1"/>
    <x v="5"/>
    <x v="0"/>
    <x v="0"/>
    <x v="2"/>
    <x v="0"/>
    <x v="6"/>
    <s v="2022-07-20"/>
    <x v="2"/>
    <n v="7650"/>
    <x v="0"/>
    <m/>
    <x v="0"/>
    <m/>
    <x v="585"/>
    <n v="100479367"/>
    <x v="0"/>
    <x v="0"/>
    <s v="Direção Financeira"/>
    <s v="ORI"/>
    <x v="0"/>
    <m/>
    <x v="0"/>
    <x v="0"/>
    <x v="0"/>
    <x v="0"/>
    <x v="0"/>
    <x v="0"/>
    <x v="0"/>
    <x v="0"/>
    <x v="0"/>
    <x v="0"/>
    <x v="0"/>
    <s v="Direção Financeira"/>
    <x v="0"/>
    <x v="0"/>
    <x v="0"/>
    <x v="0"/>
    <x v="0"/>
    <x v="0"/>
    <x v="0"/>
    <s v="000000"/>
    <x v="0"/>
    <x v="0"/>
    <x v="0"/>
    <x v="0"/>
    <s v="Pagamento a favor da Sra. Arlete Correia, pela refeição servida , conforme proposta em anexo."/>
  </r>
  <r>
    <x v="0"/>
    <n v="0"/>
    <n v="0"/>
    <n v="0"/>
    <n v="32000"/>
    <x v="5499"/>
    <x v="0"/>
    <x v="1"/>
    <x v="0"/>
    <s v="01.28.01.08"/>
    <x v="30"/>
    <x v="5"/>
    <x v="6"/>
    <s v="Habitação Social"/>
    <s v="01.28.01"/>
    <s v="Habitação Social"/>
    <s v="01.28.01"/>
    <x v="1"/>
    <x v="0"/>
    <x v="1"/>
    <x v="1"/>
    <x v="0"/>
    <x v="1"/>
    <x v="1"/>
    <x v="0"/>
    <x v="8"/>
    <s v="2022-09-26"/>
    <x v="2"/>
    <n v="32000"/>
    <x v="0"/>
    <m/>
    <x v="0"/>
    <m/>
    <x v="507"/>
    <n v="100477455"/>
    <x v="0"/>
    <x v="0"/>
    <s v="Habitações Sociais"/>
    <s v="ORI"/>
    <x v="0"/>
    <s v="HS"/>
    <x v="0"/>
    <x v="0"/>
    <x v="0"/>
    <x v="0"/>
    <x v="0"/>
    <x v="0"/>
    <x v="0"/>
    <x v="1"/>
    <x v="0"/>
    <x v="0"/>
    <x v="0"/>
    <s v="Habitações Sociais"/>
    <x v="0"/>
    <x v="0"/>
    <x v="0"/>
    <x v="0"/>
    <x v="1"/>
    <x v="0"/>
    <x v="0"/>
    <s v="000000"/>
    <x v="0"/>
    <x v="0"/>
    <x v="0"/>
    <x v="0"/>
    <s v="Pagamento a favor da oficina carpintaria domingos Oliveira, referente a colocação de portas e janelas, a a favor da Sra. Samira Cabral conforme proposta em anexo."/>
  </r>
  <r>
    <x v="1"/>
    <n v="0"/>
    <n v="0"/>
    <n v="0"/>
    <n v="5000"/>
    <x v="5500"/>
    <x v="0"/>
    <x v="1"/>
    <x v="0"/>
    <s v="03.16.15"/>
    <x v="6"/>
    <x v="0"/>
    <x v="5"/>
    <s v="Direção Financeira"/>
    <s v="03.16.15"/>
    <s v="Direção Financeira"/>
    <s v="03.16.15"/>
    <x v="61"/>
    <x v="0"/>
    <x v="1"/>
    <x v="1"/>
    <x v="0"/>
    <x v="0"/>
    <x v="2"/>
    <x v="0"/>
    <x v="6"/>
    <s v="2022-07-29"/>
    <x v="2"/>
    <n v="5000"/>
    <x v="0"/>
    <m/>
    <x v="0"/>
    <m/>
    <x v="66"/>
    <n v="100479362"/>
    <x v="0"/>
    <x v="0"/>
    <s v="Direção Financeira"/>
    <s v="ORI"/>
    <x v="0"/>
    <m/>
    <x v="0"/>
    <x v="0"/>
    <x v="0"/>
    <x v="0"/>
    <x v="0"/>
    <x v="0"/>
    <x v="0"/>
    <x v="0"/>
    <x v="0"/>
    <x v="0"/>
    <x v="0"/>
    <s v="Direção Financeira"/>
    <x v="0"/>
    <x v="0"/>
    <x v="0"/>
    <x v="0"/>
    <x v="0"/>
    <x v="0"/>
    <x v="0"/>
    <s v="000000"/>
    <x v="0"/>
    <x v="0"/>
    <x v="0"/>
    <x v="0"/>
    <s v="Pagamento do prémio colaborador do mês de Junho 2022 a favor do Sr. João Pereira Martins, conforme documento em anexo."/>
  </r>
  <r>
    <x v="1"/>
    <n v="0"/>
    <n v="0"/>
    <n v="0"/>
    <n v="50000"/>
    <x v="5501"/>
    <x v="0"/>
    <x v="0"/>
    <x v="0"/>
    <s v="03.03.10"/>
    <x v="0"/>
    <x v="0"/>
    <x v="0"/>
    <s v="Receitas Da Câmara"/>
    <s v="03.03.10"/>
    <s v="Receitas Da Câmara"/>
    <s v="03.03.10"/>
    <x v="81"/>
    <x v="0"/>
    <x v="0"/>
    <x v="19"/>
    <x v="0"/>
    <x v="0"/>
    <x v="0"/>
    <x v="0"/>
    <x v="7"/>
    <s v="2022-08-12"/>
    <x v="2"/>
    <n v="50000"/>
    <x v="0"/>
    <m/>
    <x v="0"/>
    <m/>
    <x v="0"/>
    <n v="100474914"/>
    <x v="0"/>
    <x v="0"/>
    <s v="Receitas Da Câmara"/>
    <s v="EXT"/>
    <x v="0"/>
    <s v="RDC"/>
    <x v="0"/>
    <x v="0"/>
    <x v="0"/>
    <x v="0"/>
    <x v="0"/>
    <x v="0"/>
    <x v="0"/>
    <x v="0"/>
    <x v="0"/>
    <x v="0"/>
    <x v="0"/>
    <s v="Receitas Da Câmara"/>
    <x v="0"/>
    <x v="0"/>
    <x v="0"/>
    <x v="0"/>
    <x v="0"/>
    <x v="0"/>
    <x v="0"/>
    <s v="000000"/>
    <x v="0"/>
    <x v="0"/>
    <x v="0"/>
    <x v="0"/>
    <s v="Patrocínio, conforme anexo."/>
  </r>
  <r>
    <x v="1"/>
    <n v="0"/>
    <n v="0"/>
    <n v="0"/>
    <n v="2333098"/>
    <x v="5502"/>
    <x v="0"/>
    <x v="0"/>
    <x v="0"/>
    <s v="03.03.10"/>
    <x v="0"/>
    <x v="0"/>
    <x v="0"/>
    <s v="Receitas Da Câmara"/>
    <s v="03.03.10"/>
    <s v="Receitas Da Câmara"/>
    <s v="03.03.10"/>
    <x v="56"/>
    <x v="0"/>
    <x v="0"/>
    <x v="0"/>
    <x v="0"/>
    <x v="0"/>
    <x v="0"/>
    <x v="0"/>
    <x v="7"/>
    <s v="2022-08-29"/>
    <x v="2"/>
    <n v="2333098"/>
    <x v="0"/>
    <m/>
    <x v="0"/>
    <m/>
    <x v="0"/>
    <n v="100474914"/>
    <x v="0"/>
    <x v="0"/>
    <s v="Receitas Da Câmara"/>
    <s v="EXT"/>
    <x v="0"/>
    <s v="RDC"/>
    <x v="0"/>
    <x v="0"/>
    <x v="0"/>
    <x v="0"/>
    <x v="0"/>
    <x v="0"/>
    <x v="0"/>
    <x v="0"/>
    <x v="0"/>
    <x v="0"/>
    <x v="0"/>
    <s v="Receitas Da Câmara"/>
    <x v="0"/>
    <x v="0"/>
    <x v="0"/>
    <x v="0"/>
    <x v="0"/>
    <x v="0"/>
    <x v="0"/>
    <s v="000000"/>
    <x v="0"/>
    <x v="0"/>
    <x v="0"/>
    <x v="0"/>
    <s v="Transferência  de compensação referente mês de agosto do fundo financiamento municipal FFM, conforme anexo.  "/>
  </r>
  <r>
    <x v="1"/>
    <n v="0"/>
    <n v="0"/>
    <n v="0"/>
    <n v="30000"/>
    <x v="5503"/>
    <x v="0"/>
    <x v="1"/>
    <x v="0"/>
    <s v="01.25.04.22"/>
    <x v="11"/>
    <x v="4"/>
    <x v="4"/>
    <s v="Cultura"/>
    <s v="01.25.04"/>
    <s v="Cultura"/>
    <s v="01.25.04"/>
    <x v="4"/>
    <x v="0"/>
    <x v="3"/>
    <x v="2"/>
    <x v="0"/>
    <x v="1"/>
    <x v="2"/>
    <x v="0"/>
    <x v="9"/>
    <s v="2022-10-06"/>
    <x v="3"/>
    <n v="30000"/>
    <x v="0"/>
    <m/>
    <x v="0"/>
    <m/>
    <x v="319"/>
    <n v="100478577"/>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o 50% a favor da Empresa Moreira Prestação de Serviços Lda, referente a aquisição para fornecimento de 200 almoços no âmbito da caminhada São Miguel, o destino agendado para o dia 08 de outubro de 2022, conforme proposta em anexo."/>
  </r>
  <r>
    <x v="1"/>
    <n v="0"/>
    <n v="0"/>
    <n v="0"/>
    <n v="2300"/>
    <x v="5504"/>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outubro 2022, conforme contrato anexo.  "/>
  </r>
  <r>
    <x v="1"/>
    <n v="0"/>
    <n v="0"/>
    <n v="0"/>
    <n v="13030"/>
    <x v="5504"/>
    <x v="0"/>
    <x v="1"/>
    <x v="0"/>
    <s v="03.16.15"/>
    <x v="6"/>
    <x v="0"/>
    <x v="5"/>
    <s v="Direção Financeira"/>
    <s v="03.16.15"/>
    <s v="Direção Financeira"/>
    <s v="03.16.15"/>
    <x v="20"/>
    <x v="0"/>
    <x v="1"/>
    <x v="5"/>
    <x v="0"/>
    <x v="0"/>
    <x v="2"/>
    <x v="0"/>
    <x v="9"/>
    <s v="2022-10-25"/>
    <x v="3"/>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outubro 2022, conforme contrato anexo.  "/>
  </r>
  <r>
    <x v="1"/>
    <n v="0"/>
    <n v="0"/>
    <n v="0"/>
    <n v="2300"/>
    <x v="5505"/>
    <x v="0"/>
    <x v="1"/>
    <x v="0"/>
    <s v="03.16.15"/>
    <x v="6"/>
    <x v="0"/>
    <x v="5"/>
    <s v="Direção Financeira"/>
    <s v="03.16.15"/>
    <s v="Direção Financeira"/>
    <s v="03.16.15"/>
    <x v="20"/>
    <x v="0"/>
    <x v="1"/>
    <x v="5"/>
    <x v="0"/>
    <x v="0"/>
    <x v="2"/>
    <x v="0"/>
    <x v="10"/>
    <s v="2022-11-16"/>
    <x v="3"/>
    <n v="2300"/>
    <x v="0"/>
    <m/>
    <x v="0"/>
    <m/>
    <x v="3"/>
    <n v="100474696"/>
    <x v="0"/>
    <x v="1"/>
    <s v="Direção Financeira"/>
    <s v="ORI"/>
    <x v="0"/>
    <m/>
    <x v="0"/>
    <x v="0"/>
    <x v="0"/>
    <x v="0"/>
    <x v="0"/>
    <x v="0"/>
    <x v="0"/>
    <x v="0"/>
    <x v="0"/>
    <x v="0"/>
    <x v="0"/>
    <s v="Direção Financeira"/>
    <x v="0"/>
    <x v="0"/>
    <x v="0"/>
    <x v="0"/>
    <x v="0"/>
    <x v="0"/>
    <x v="0"/>
    <s v="000000"/>
    <x v="0"/>
    <x v="0"/>
    <x v="1"/>
    <x v="0"/>
    <s v="Pagamento a favor do Sr. Osmar Gil Silva, pelo serviço de Segurança, referente ao mês de novembro 2022, conforme contrato em anexo. "/>
  </r>
  <r>
    <x v="1"/>
    <n v="0"/>
    <n v="0"/>
    <n v="0"/>
    <n v="13030"/>
    <x v="5505"/>
    <x v="0"/>
    <x v="1"/>
    <x v="0"/>
    <s v="03.16.15"/>
    <x v="6"/>
    <x v="0"/>
    <x v="5"/>
    <s v="Direção Financeira"/>
    <s v="03.16.15"/>
    <s v="Direção Financeira"/>
    <s v="03.16.15"/>
    <x v="20"/>
    <x v="0"/>
    <x v="1"/>
    <x v="5"/>
    <x v="0"/>
    <x v="0"/>
    <x v="2"/>
    <x v="0"/>
    <x v="10"/>
    <s v="2022-11-16"/>
    <x v="3"/>
    <n v="13030"/>
    <x v="0"/>
    <m/>
    <x v="0"/>
    <m/>
    <x v="115"/>
    <n v="100478447"/>
    <x v="0"/>
    <x v="0"/>
    <s v="Direção Financeira"/>
    <s v="ORI"/>
    <x v="0"/>
    <m/>
    <x v="0"/>
    <x v="0"/>
    <x v="0"/>
    <x v="0"/>
    <x v="0"/>
    <x v="0"/>
    <x v="0"/>
    <x v="0"/>
    <x v="0"/>
    <x v="0"/>
    <x v="0"/>
    <s v="Direção Financeira"/>
    <x v="0"/>
    <x v="0"/>
    <x v="0"/>
    <x v="0"/>
    <x v="0"/>
    <x v="0"/>
    <x v="0"/>
    <s v="000000"/>
    <x v="0"/>
    <x v="0"/>
    <x v="0"/>
    <x v="0"/>
    <s v="Pagamento a favor do Sr. Osmar Gil Silva, pelo serviço de Segurança, referente ao mês de novembro 2022, conforme contrato em anexo. "/>
  </r>
  <r>
    <x v="1"/>
    <n v="0"/>
    <n v="0"/>
    <n v="0"/>
    <n v="82605"/>
    <x v="5506"/>
    <x v="0"/>
    <x v="1"/>
    <x v="0"/>
    <s v="01.25.01.10"/>
    <x v="25"/>
    <x v="4"/>
    <x v="4"/>
    <s v="Educação"/>
    <s v="01.25.01"/>
    <s v="Educação"/>
    <s v="01.25.01"/>
    <x v="4"/>
    <x v="0"/>
    <x v="3"/>
    <x v="2"/>
    <x v="0"/>
    <x v="1"/>
    <x v="2"/>
    <x v="0"/>
    <x v="10"/>
    <s v="2022-11-22"/>
    <x v="3"/>
    <n v="82605"/>
    <x v="0"/>
    <m/>
    <x v="0"/>
    <m/>
    <x v="5"/>
    <n v="100476920"/>
    <x v="0"/>
    <x v="0"/>
    <s v="Transporte escolar"/>
    <s v="ORI"/>
    <x v="0"/>
    <m/>
    <x v="0"/>
    <x v="0"/>
    <x v="0"/>
    <x v="0"/>
    <x v="0"/>
    <x v="0"/>
    <x v="0"/>
    <x v="1"/>
    <x v="0"/>
    <x v="0"/>
    <x v="0"/>
    <s v="Transporte escolar"/>
    <x v="0"/>
    <x v="0"/>
    <x v="0"/>
    <x v="0"/>
    <x v="1"/>
    <x v="0"/>
    <x v="0"/>
    <s v="000000"/>
    <x v="0"/>
    <x v="0"/>
    <x v="0"/>
    <x v="0"/>
    <s v=" Pagamento a favor Felisberto Carvalho Auto, pelo fornecimento de 473,38 Lts de Combustível destinada aos Autocarros do Transporte Escolar, conforme proposta em anexo. "/>
  </r>
  <r>
    <x v="1"/>
    <n v="0"/>
    <n v="0"/>
    <n v="0"/>
    <n v="980"/>
    <x v="5507"/>
    <x v="0"/>
    <x v="1"/>
    <x v="0"/>
    <s v="03.16.15"/>
    <x v="6"/>
    <x v="0"/>
    <x v="5"/>
    <s v="Direção Financeira"/>
    <s v="03.16.15"/>
    <s v="Direção Financeira"/>
    <s v="03.16.15"/>
    <x v="13"/>
    <x v="0"/>
    <x v="1"/>
    <x v="5"/>
    <x v="0"/>
    <x v="0"/>
    <x v="2"/>
    <x v="0"/>
    <x v="10"/>
    <s v="2022-11-22"/>
    <x v="3"/>
    <n v="980"/>
    <x v="0"/>
    <m/>
    <x v="0"/>
    <m/>
    <x v="150"/>
    <n v="100391960"/>
    <x v="0"/>
    <x v="0"/>
    <s v="Direção Financeira"/>
    <s v="ORI"/>
    <x v="0"/>
    <m/>
    <x v="0"/>
    <x v="0"/>
    <x v="0"/>
    <x v="0"/>
    <x v="0"/>
    <x v="0"/>
    <x v="0"/>
    <x v="0"/>
    <x v="0"/>
    <x v="0"/>
    <x v="0"/>
    <s v="Direção Financeira"/>
    <x v="0"/>
    <x v="0"/>
    <x v="0"/>
    <x v="0"/>
    <x v="0"/>
    <x v="0"/>
    <x v="0"/>
    <s v="000000"/>
    <x v="0"/>
    <x v="0"/>
    <x v="0"/>
    <x v="0"/>
    <s v="Pagamento a favor da Cv Telecom, para aquisição de dois cupões de recarga para os aparelhos de topografia, conforme anexo."/>
  </r>
  <r>
    <x v="0"/>
    <n v="0"/>
    <n v="0"/>
    <n v="0"/>
    <n v="50000"/>
    <x v="5508"/>
    <x v="0"/>
    <x v="1"/>
    <x v="0"/>
    <s v="01.27.04.09"/>
    <x v="54"/>
    <x v="2"/>
    <x v="2"/>
    <s v="Infra-Estruturas e Transportes"/>
    <s v="01.27.04"/>
    <s v="Infra-Estruturas e Transportes"/>
    <s v="01.27.04"/>
    <x v="2"/>
    <x v="0"/>
    <x v="1"/>
    <x v="1"/>
    <x v="0"/>
    <x v="1"/>
    <x v="1"/>
    <x v="0"/>
    <x v="10"/>
    <s v="2022-11-23"/>
    <x v="3"/>
    <n v="50000"/>
    <x v="0"/>
    <m/>
    <x v="0"/>
    <m/>
    <x v="176"/>
    <n v="100478784"/>
    <x v="0"/>
    <x v="0"/>
    <s v="Sinalização de Transito"/>
    <s v="ORI"/>
    <x v="0"/>
    <m/>
    <x v="0"/>
    <x v="0"/>
    <x v="0"/>
    <x v="0"/>
    <x v="0"/>
    <x v="0"/>
    <x v="0"/>
    <x v="1"/>
    <x v="0"/>
    <x v="0"/>
    <x v="0"/>
    <s v="Sinalização de Transito"/>
    <x v="0"/>
    <x v="0"/>
    <x v="0"/>
    <x v="0"/>
    <x v="1"/>
    <x v="0"/>
    <x v="0"/>
    <s v="000000"/>
    <x v="0"/>
    <x v="0"/>
    <x v="0"/>
    <x v="0"/>
    <s v="Pagamento a favor ART &amp; Letras Vanuska LDA, proveniente do fabrico de 056 placas de informação e 04 placas toponímica - Rua Padre e Rua Padre Crettz sitos em Artérias Principais da Cidade de Calheta, conforme anexo."/>
  </r>
  <r>
    <x v="0"/>
    <n v="0"/>
    <n v="0"/>
    <n v="0"/>
    <n v="6000000"/>
    <x v="5509"/>
    <x v="0"/>
    <x v="0"/>
    <x v="0"/>
    <s v="03.03.10"/>
    <x v="0"/>
    <x v="0"/>
    <x v="0"/>
    <s v="Receitas Da Câmara"/>
    <s v="03.03.10"/>
    <s v="Receitas Da Câmara"/>
    <s v="03.03.10"/>
    <x v="0"/>
    <x v="0"/>
    <x v="0"/>
    <x v="0"/>
    <x v="0"/>
    <x v="0"/>
    <x v="0"/>
    <x v="0"/>
    <x v="11"/>
    <s v="2022-12-16"/>
    <x v="3"/>
    <n v="6000000"/>
    <x v="0"/>
    <m/>
    <x v="0"/>
    <m/>
    <x v="0"/>
    <n v="100474914"/>
    <x v="0"/>
    <x v="0"/>
    <s v="Receitas Da Câmara"/>
    <s v="EXT"/>
    <x v="0"/>
    <s v="RDC"/>
    <x v="0"/>
    <x v="0"/>
    <x v="0"/>
    <x v="0"/>
    <x v="0"/>
    <x v="0"/>
    <x v="0"/>
    <x v="0"/>
    <x v="0"/>
    <x v="0"/>
    <x v="0"/>
    <s v="Receitas Da Câmara"/>
    <x v="0"/>
    <x v="0"/>
    <x v="0"/>
    <x v="0"/>
    <x v="0"/>
    <x v="0"/>
    <x v="0"/>
    <s v="000000"/>
    <x v="0"/>
    <x v="0"/>
    <x v="0"/>
    <x v="0"/>
    <s v="Transferência desembolso Fundo Turismo, conforme anexo."/>
  </r>
  <r>
    <x v="1"/>
    <n v="0"/>
    <n v="0"/>
    <n v="0"/>
    <n v="33382"/>
    <x v="5510"/>
    <x v="0"/>
    <x v="1"/>
    <x v="0"/>
    <s v="01.27.04.10"/>
    <x v="4"/>
    <x v="2"/>
    <x v="2"/>
    <s v="Infra-Estruturas e Transportes"/>
    <s v="01.27.04"/>
    <s v="Infra-Estruturas e Transportes"/>
    <s v="01.27.04"/>
    <x v="4"/>
    <x v="0"/>
    <x v="3"/>
    <x v="2"/>
    <x v="0"/>
    <x v="1"/>
    <x v="2"/>
    <x v="0"/>
    <x v="11"/>
    <s v="2022-12-02"/>
    <x v="3"/>
    <n v="33382"/>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pessoal empregue nos trabalhos de limpeza das vias públicas do Município, referente ao mês de novembro 2022, conforme a folha em anexo."/>
  </r>
  <r>
    <x v="1"/>
    <n v="0"/>
    <n v="0"/>
    <n v="0"/>
    <n v="1800"/>
    <x v="5511"/>
    <x v="0"/>
    <x v="1"/>
    <x v="0"/>
    <s v="03.16.15"/>
    <x v="6"/>
    <x v="0"/>
    <x v="5"/>
    <s v="Direção Financeira"/>
    <s v="03.16.15"/>
    <s v="Direção Financeira"/>
    <s v="03.16.15"/>
    <x v="9"/>
    <x v="0"/>
    <x v="1"/>
    <x v="5"/>
    <x v="0"/>
    <x v="0"/>
    <x v="2"/>
    <x v="0"/>
    <x v="11"/>
    <s v="2022-12-05"/>
    <x v="3"/>
    <n v="1800"/>
    <x v="0"/>
    <m/>
    <x v="0"/>
    <m/>
    <x v="586"/>
    <n v="100478394"/>
    <x v="0"/>
    <x v="0"/>
    <s v="Direção Financeira"/>
    <s v="ORI"/>
    <x v="0"/>
    <m/>
    <x v="0"/>
    <x v="0"/>
    <x v="0"/>
    <x v="0"/>
    <x v="0"/>
    <x v="0"/>
    <x v="0"/>
    <x v="1"/>
    <x v="0"/>
    <x v="0"/>
    <x v="0"/>
    <s v="Direção Financeira"/>
    <x v="0"/>
    <x v="0"/>
    <x v="0"/>
    <x v="0"/>
    <x v="0"/>
    <x v="0"/>
    <x v="0"/>
    <s v="000000"/>
    <x v="0"/>
    <x v="0"/>
    <x v="0"/>
    <x v="0"/>
    <s v="  Ajuda de custo a favor do Sra da técnica Andreia Larice Semedo pela sua deslocação em missão de serviço a cidade da Praia no dia 06 de Dezembro de 2022, conforme justificativo em anexo. "/>
  </r>
  <r>
    <x v="1"/>
    <n v="0"/>
    <n v="0"/>
    <n v="0"/>
    <n v="4557"/>
    <x v="5512"/>
    <x v="0"/>
    <x v="0"/>
    <x v="0"/>
    <s v="03.03.10"/>
    <x v="0"/>
    <x v="0"/>
    <x v="0"/>
    <s v="Receitas Da Câmara"/>
    <s v="03.03.10"/>
    <s v="Receitas Da Câmara"/>
    <s v="03.03.10"/>
    <x v="72"/>
    <x v="0"/>
    <x v="5"/>
    <x v="13"/>
    <x v="0"/>
    <x v="0"/>
    <x v="0"/>
    <x v="0"/>
    <x v="10"/>
    <s v="2022-11-28"/>
    <x v="3"/>
    <n v="4557"/>
    <x v="0"/>
    <m/>
    <x v="0"/>
    <m/>
    <x v="0"/>
    <n v="100474914"/>
    <x v="0"/>
    <x v="0"/>
    <s v="Receitas Da Câmara"/>
    <s v="EXT"/>
    <x v="0"/>
    <s v="RDC"/>
    <x v="0"/>
    <x v="0"/>
    <x v="0"/>
    <x v="0"/>
    <x v="0"/>
    <x v="0"/>
    <x v="0"/>
    <x v="0"/>
    <x v="0"/>
    <x v="0"/>
    <x v="0"/>
    <s v="Receitas Da Câmara"/>
    <x v="0"/>
    <x v="0"/>
    <x v="0"/>
    <x v="0"/>
    <x v="0"/>
    <x v="0"/>
    <x v="0"/>
    <s v="000000"/>
    <x v="0"/>
    <x v="0"/>
    <x v="0"/>
    <x v="0"/>
    <s v="Receita proveniente do pagamento de renda do Sr. Edmilson Adriano, conforme anexo."/>
  </r>
  <r>
    <x v="1"/>
    <n v="0"/>
    <n v="0"/>
    <n v="0"/>
    <n v="1737"/>
    <x v="5513"/>
    <x v="0"/>
    <x v="1"/>
    <x v="0"/>
    <s v="03.16.15"/>
    <x v="6"/>
    <x v="0"/>
    <x v="5"/>
    <s v="Direção Financeira"/>
    <s v="03.16.15"/>
    <s v="Direção Financeira"/>
    <s v="03.16.15"/>
    <x v="7"/>
    <x v="0"/>
    <x v="1"/>
    <x v="1"/>
    <x v="0"/>
    <x v="0"/>
    <x v="2"/>
    <x v="0"/>
    <x v="11"/>
    <s v="2022-12-09"/>
    <x v="3"/>
    <n v="1737"/>
    <x v="0"/>
    <m/>
    <x v="0"/>
    <m/>
    <x v="5"/>
    <n v="100476920"/>
    <x v="0"/>
    <x v="0"/>
    <s v="Direção Financeira"/>
    <s v="ORI"/>
    <x v="0"/>
    <m/>
    <x v="0"/>
    <x v="0"/>
    <x v="0"/>
    <x v="0"/>
    <x v="0"/>
    <x v="0"/>
    <x v="0"/>
    <x v="0"/>
    <x v="0"/>
    <x v="0"/>
    <x v="0"/>
    <s v="Direção Financeira"/>
    <x v="0"/>
    <x v="0"/>
    <x v="0"/>
    <x v="0"/>
    <x v="0"/>
    <x v="0"/>
    <x v="0"/>
    <s v="000000"/>
    <x v="0"/>
    <x v="0"/>
    <x v="0"/>
    <x v="0"/>
    <s v="Pagamento a favor Felisberto Carvalho ( SHELL), pelo aquisição de 3 litros de óleo helie para motosserra, conforme anexo."/>
  </r>
  <r>
    <x v="1"/>
    <n v="0"/>
    <n v="0"/>
    <n v="0"/>
    <n v="35000"/>
    <x v="5514"/>
    <x v="0"/>
    <x v="0"/>
    <x v="0"/>
    <s v="03.03.10"/>
    <x v="0"/>
    <x v="0"/>
    <x v="0"/>
    <s v="Receitas Da Câmara"/>
    <s v="03.03.10"/>
    <s v="Receitas Da Câmara"/>
    <s v="03.03.10"/>
    <x v="56"/>
    <x v="0"/>
    <x v="0"/>
    <x v="0"/>
    <x v="0"/>
    <x v="0"/>
    <x v="0"/>
    <x v="0"/>
    <x v="11"/>
    <s v="2022-12-16"/>
    <x v="3"/>
    <n v="35000"/>
    <x v="0"/>
    <m/>
    <x v="0"/>
    <m/>
    <x v="0"/>
    <n v="100474914"/>
    <x v="0"/>
    <x v="0"/>
    <s v="Receitas Da Câmara"/>
    <s v="EXT"/>
    <x v="0"/>
    <s v="RDC"/>
    <x v="0"/>
    <x v="0"/>
    <x v="0"/>
    <x v="0"/>
    <x v="0"/>
    <x v="0"/>
    <x v="0"/>
    <x v="0"/>
    <x v="0"/>
    <x v="0"/>
    <x v="0"/>
    <s v="Receitas Da Câmara"/>
    <x v="0"/>
    <x v="0"/>
    <x v="0"/>
    <x v="0"/>
    <x v="0"/>
    <x v="0"/>
    <x v="0"/>
    <s v="000000"/>
    <x v="0"/>
    <x v="0"/>
    <x v="0"/>
    <x v="0"/>
    <s v="Transferência do Ministério da Justiça, para pagamento do salário do Sr. Emanuel Edgar Varela, conforme anexo.  "/>
  </r>
  <r>
    <x v="1"/>
    <n v="0"/>
    <n v="0"/>
    <n v="0"/>
    <n v="8999"/>
    <x v="5515"/>
    <x v="0"/>
    <x v="1"/>
    <x v="0"/>
    <s v="03.16.15"/>
    <x v="6"/>
    <x v="0"/>
    <x v="5"/>
    <s v="Direção Financeira"/>
    <s v="03.16.15"/>
    <s v="Direção Financeira"/>
    <s v="03.16.15"/>
    <x v="67"/>
    <x v="0"/>
    <x v="1"/>
    <x v="1"/>
    <x v="0"/>
    <x v="0"/>
    <x v="2"/>
    <x v="0"/>
    <x v="10"/>
    <s v="2022-11-11"/>
    <x v="3"/>
    <n v="8999"/>
    <x v="0"/>
    <m/>
    <x v="0"/>
    <m/>
    <x v="563"/>
    <n v="100479413"/>
    <x v="0"/>
    <x v="0"/>
    <s v="Direção Financeira"/>
    <s v="ORI"/>
    <x v="0"/>
    <m/>
    <x v="0"/>
    <x v="0"/>
    <x v="0"/>
    <x v="0"/>
    <x v="0"/>
    <x v="0"/>
    <x v="0"/>
    <x v="0"/>
    <x v="0"/>
    <x v="0"/>
    <x v="0"/>
    <s v="Direção Financeira"/>
    <x v="0"/>
    <x v="0"/>
    <x v="0"/>
    <x v="0"/>
    <x v="0"/>
    <x v="0"/>
    <x v="0"/>
    <s v="000000"/>
    <x v="0"/>
    <x v="0"/>
    <x v="0"/>
    <x v="0"/>
    <s v=" Pagamento a favor da Silva Antunes, para aquisição de 2 Toner para impressora do Balção Único de atendimento da CMSM, conforme anexo.  "/>
  </r>
  <r>
    <x v="1"/>
    <n v="0"/>
    <n v="0"/>
    <n v="0"/>
    <n v="6790"/>
    <x v="5516"/>
    <x v="0"/>
    <x v="1"/>
    <x v="0"/>
    <s v="03.16.15"/>
    <x v="6"/>
    <x v="0"/>
    <x v="5"/>
    <s v="Direção Financeira"/>
    <s v="03.16.15"/>
    <s v="Direção Financeira"/>
    <s v="03.16.15"/>
    <x v="23"/>
    <x v="0"/>
    <x v="1"/>
    <x v="1"/>
    <x v="0"/>
    <x v="0"/>
    <x v="2"/>
    <x v="0"/>
    <x v="10"/>
    <s v="2022-11-17"/>
    <x v="3"/>
    <n v="6790"/>
    <x v="0"/>
    <m/>
    <x v="0"/>
    <m/>
    <x v="254"/>
    <n v="100392566"/>
    <x v="0"/>
    <x v="0"/>
    <s v="Direção Financeira"/>
    <s v="ORI"/>
    <x v="0"/>
    <m/>
    <x v="0"/>
    <x v="0"/>
    <x v="0"/>
    <x v="0"/>
    <x v="0"/>
    <x v="0"/>
    <x v="0"/>
    <x v="0"/>
    <x v="0"/>
    <x v="0"/>
    <x v="0"/>
    <s v="Direção Financeira"/>
    <x v="0"/>
    <x v="0"/>
    <x v="0"/>
    <x v="0"/>
    <x v="0"/>
    <x v="0"/>
    <x v="0"/>
    <s v="000000"/>
    <x v="0"/>
    <x v="0"/>
    <x v="0"/>
    <x v="0"/>
    <s v="Pagamento á Manuel Gomes dos Anjos e Filhos, para aquisição de copos e chávenas porcelana para os serviços da CMSM, conforme anexo."/>
  </r>
  <r>
    <x v="0"/>
    <n v="0"/>
    <n v="0"/>
    <n v="0"/>
    <n v="33000"/>
    <x v="5517"/>
    <x v="0"/>
    <x v="1"/>
    <x v="0"/>
    <s v="01.27.06.72"/>
    <x v="47"/>
    <x v="2"/>
    <x v="2"/>
    <s v="Requalificação Urbana e habitação"/>
    <s v="01.27.06"/>
    <s v="Requalificação Urbana e habitação"/>
    <s v="01.27.06"/>
    <x v="1"/>
    <x v="0"/>
    <x v="1"/>
    <x v="1"/>
    <x v="0"/>
    <x v="1"/>
    <x v="1"/>
    <x v="0"/>
    <x v="11"/>
    <s v="2022-12-05"/>
    <x v="3"/>
    <n v="33000"/>
    <x v="0"/>
    <m/>
    <x v="0"/>
    <m/>
    <x v="407"/>
    <n v="100478941"/>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SGT-Transporte Comercio &amp; Pintura, pela a aquisição de 3 balde de impermeável de cor cinza para a pintura de teto, no âmbito da reabilitação do mercado Municipal, conforme anexo."/>
  </r>
  <r>
    <x v="1"/>
    <n v="0"/>
    <n v="0"/>
    <n v="0"/>
    <n v="1584026"/>
    <x v="5518"/>
    <x v="0"/>
    <x v="0"/>
    <x v="0"/>
    <s v="03.03.10"/>
    <x v="0"/>
    <x v="0"/>
    <x v="0"/>
    <s v="Receitas Da Câmara"/>
    <s v="03.03.10"/>
    <s v="Receitas Da Câmara"/>
    <s v="03.03.10"/>
    <x v="56"/>
    <x v="0"/>
    <x v="0"/>
    <x v="0"/>
    <x v="0"/>
    <x v="0"/>
    <x v="0"/>
    <x v="0"/>
    <x v="10"/>
    <s v="2022-11-09"/>
    <x v="3"/>
    <n v="1584026"/>
    <x v="0"/>
    <m/>
    <x v="0"/>
    <m/>
    <x v="0"/>
    <n v="100474914"/>
    <x v="0"/>
    <x v="0"/>
    <s v="Receitas Da Câmara"/>
    <s v="EXT"/>
    <x v="0"/>
    <s v="RDC"/>
    <x v="0"/>
    <x v="0"/>
    <x v="0"/>
    <x v="0"/>
    <x v="0"/>
    <x v="0"/>
    <x v="0"/>
    <x v="0"/>
    <x v="0"/>
    <x v="0"/>
    <x v="0"/>
    <s v="Receitas Da Câmara"/>
    <x v="0"/>
    <x v="0"/>
    <x v="0"/>
    <x v="0"/>
    <x v="0"/>
    <x v="0"/>
    <x v="0"/>
    <s v="000000"/>
    <x v="0"/>
    <x v="0"/>
    <x v="0"/>
    <x v="0"/>
    <s v="Recebimento de transferência do salário do Ministério da Agricultura e Ambiente MAA, referente ao mês de novembro e dezembro 2022, conforme anexo.  "/>
  </r>
  <r>
    <x v="1"/>
    <n v="0"/>
    <n v="0"/>
    <n v="0"/>
    <n v="3350"/>
    <x v="5519"/>
    <x v="0"/>
    <x v="0"/>
    <x v="0"/>
    <s v="03.03.10"/>
    <x v="0"/>
    <x v="0"/>
    <x v="0"/>
    <s v="Receitas Da Câmara"/>
    <s v="03.03.10"/>
    <s v="Receitas Da Câmara"/>
    <s v="03.03.10"/>
    <x v="37"/>
    <x v="0"/>
    <x v="5"/>
    <x v="4"/>
    <x v="0"/>
    <x v="0"/>
    <x v="0"/>
    <x v="0"/>
    <x v="11"/>
    <s v="2022-12-06"/>
    <x v="3"/>
    <n v="3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800"/>
    <x v="5520"/>
    <x v="0"/>
    <x v="0"/>
    <x v="0"/>
    <s v="03.03.10"/>
    <x v="0"/>
    <x v="0"/>
    <x v="0"/>
    <s v="Receitas Da Câmara"/>
    <s v="03.03.10"/>
    <s v="Receitas Da Câmara"/>
    <s v="03.03.10"/>
    <x v="6"/>
    <x v="0"/>
    <x v="5"/>
    <x v="4"/>
    <x v="0"/>
    <x v="0"/>
    <x v="0"/>
    <x v="0"/>
    <x v="11"/>
    <s v="2022-12-06"/>
    <x v="3"/>
    <n v="63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
    <x v="5521"/>
    <x v="0"/>
    <x v="0"/>
    <x v="0"/>
    <s v="03.03.10"/>
    <x v="0"/>
    <x v="0"/>
    <x v="0"/>
    <s v="Receitas Da Câmara"/>
    <s v="03.03.10"/>
    <s v="Receitas Da Câmara"/>
    <s v="03.03.10"/>
    <x v="36"/>
    <x v="0"/>
    <x v="5"/>
    <x v="4"/>
    <x v="0"/>
    <x v="0"/>
    <x v="0"/>
    <x v="0"/>
    <x v="11"/>
    <s v="2022-12-06"/>
    <x v="3"/>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
    <x v="5522"/>
    <x v="0"/>
    <x v="0"/>
    <x v="0"/>
    <s v="03.03.10"/>
    <x v="0"/>
    <x v="0"/>
    <x v="0"/>
    <s v="Receitas Da Câmara"/>
    <s v="03.03.10"/>
    <s v="Receitas Da Câmara"/>
    <s v="03.03.10"/>
    <x v="34"/>
    <x v="0"/>
    <x v="5"/>
    <x v="4"/>
    <x v="0"/>
    <x v="0"/>
    <x v="0"/>
    <x v="0"/>
    <x v="11"/>
    <s v="2022-12-06"/>
    <x v="3"/>
    <n v="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75"/>
    <x v="5523"/>
    <x v="0"/>
    <x v="0"/>
    <x v="0"/>
    <s v="03.03.10"/>
    <x v="0"/>
    <x v="0"/>
    <x v="0"/>
    <s v="Receitas Da Câmara"/>
    <s v="03.03.10"/>
    <s v="Receitas Da Câmara"/>
    <s v="03.03.10"/>
    <x v="39"/>
    <x v="0"/>
    <x v="5"/>
    <x v="4"/>
    <x v="0"/>
    <x v="0"/>
    <x v="0"/>
    <x v="0"/>
    <x v="11"/>
    <s v="2022-12-06"/>
    <x v="3"/>
    <n v="1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5524"/>
    <x v="0"/>
    <x v="0"/>
    <x v="0"/>
    <s v="03.03.10"/>
    <x v="0"/>
    <x v="0"/>
    <x v="0"/>
    <s v="Receitas Da Câmara"/>
    <s v="03.03.10"/>
    <s v="Receitas Da Câmara"/>
    <s v="03.03.10"/>
    <x v="40"/>
    <x v="0"/>
    <x v="5"/>
    <x v="4"/>
    <x v="0"/>
    <x v="0"/>
    <x v="0"/>
    <x v="0"/>
    <x v="11"/>
    <s v="2022-12-06"/>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225"/>
    <x v="5525"/>
    <x v="0"/>
    <x v="0"/>
    <x v="0"/>
    <s v="03.03.10"/>
    <x v="0"/>
    <x v="0"/>
    <x v="0"/>
    <s v="Receitas Da Câmara"/>
    <s v="03.03.10"/>
    <s v="Receitas Da Câmara"/>
    <s v="03.03.10"/>
    <x v="41"/>
    <x v="0"/>
    <x v="5"/>
    <x v="4"/>
    <x v="0"/>
    <x v="0"/>
    <x v="0"/>
    <x v="0"/>
    <x v="11"/>
    <s v="2022-12-06"/>
    <x v="3"/>
    <n v="13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66"/>
    <x v="5526"/>
    <x v="0"/>
    <x v="0"/>
    <x v="0"/>
    <s v="03.03.10"/>
    <x v="0"/>
    <x v="0"/>
    <x v="0"/>
    <s v="Receitas Da Câmara"/>
    <s v="03.03.10"/>
    <s v="Receitas Da Câmara"/>
    <s v="03.03.10"/>
    <x v="38"/>
    <x v="0"/>
    <x v="1"/>
    <x v="1"/>
    <x v="0"/>
    <x v="0"/>
    <x v="0"/>
    <x v="0"/>
    <x v="11"/>
    <s v="2022-12-06"/>
    <x v="3"/>
    <n v="55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775"/>
    <x v="5527"/>
    <x v="0"/>
    <x v="0"/>
    <x v="0"/>
    <s v="03.03.10"/>
    <x v="0"/>
    <x v="0"/>
    <x v="0"/>
    <s v="Receitas Da Câmara"/>
    <s v="03.03.10"/>
    <s v="Receitas Da Câmara"/>
    <s v="03.03.10"/>
    <x v="41"/>
    <x v="0"/>
    <x v="5"/>
    <x v="4"/>
    <x v="0"/>
    <x v="0"/>
    <x v="0"/>
    <x v="0"/>
    <x v="11"/>
    <s v="2022-12-14"/>
    <x v="3"/>
    <n v="11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80"/>
    <x v="5528"/>
    <x v="0"/>
    <x v="0"/>
    <x v="0"/>
    <s v="03.03.10"/>
    <x v="0"/>
    <x v="0"/>
    <x v="0"/>
    <s v="Receitas Da Câmara"/>
    <s v="03.03.10"/>
    <s v="Receitas Da Câmara"/>
    <s v="03.03.10"/>
    <x v="38"/>
    <x v="0"/>
    <x v="1"/>
    <x v="1"/>
    <x v="0"/>
    <x v="0"/>
    <x v="0"/>
    <x v="0"/>
    <x v="11"/>
    <s v="2022-12-14"/>
    <x v="3"/>
    <n v="4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
    <x v="5529"/>
    <x v="0"/>
    <x v="0"/>
    <x v="0"/>
    <s v="03.03.10"/>
    <x v="0"/>
    <x v="0"/>
    <x v="0"/>
    <s v="Receitas Da Câmara"/>
    <s v="03.03.10"/>
    <s v="Receitas Da Câmara"/>
    <s v="03.03.10"/>
    <x v="65"/>
    <x v="0"/>
    <x v="5"/>
    <x v="12"/>
    <x v="0"/>
    <x v="0"/>
    <x v="0"/>
    <x v="0"/>
    <x v="11"/>
    <s v="2022-12-14"/>
    <x v="3"/>
    <n v="2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60"/>
    <x v="5530"/>
    <x v="0"/>
    <x v="0"/>
    <x v="0"/>
    <s v="03.03.10"/>
    <x v="0"/>
    <x v="0"/>
    <x v="0"/>
    <s v="Receitas Da Câmara"/>
    <s v="03.03.10"/>
    <s v="Receitas Da Câmara"/>
    <s v="03.03.10"/>
    <x v="44"/>
    <x v="0"/>
    <x v="5"/>
    <x v="4"/>
    <x v="0"/>
    <x v="0"/>
    <x v="0"/>
    <x v="0"/>
    <x v="11"/>
    <s v="2022-12-14"/>
    <x v="3"/>
    <n v="8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5531"/>
    <x v="0"/>
    <x v="0"/>
    <x v="0"/>
    <s v="03.03.10"/>
    <x v="0"/>
    <x v="0"/>
    <x v="0"/>
    <s v="Receitas Da Câmara"/>
    <s v="03.03.10"/>
    <s v="Receitas Da Câmara"/>
    <s v="03.03.10"/>
    <x v="39"/>
    <x v="0"/>
    <x v="5"/>
    <x v="4"/>
    <x v="0"/>
    <x v="0"/>
    <x v="0"/>
    <x v="0"/>
    <x v="11"/>
    <s v="2022-12-14"/>
    <x v="3"/>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532"/>
    <x v="0"/>
    <x v="0"/>
    <x v="0"/>
    <s v="03.03.10"/>
    <x v="0"/>
    <x v="0"/>
    <x v="0"/>
    <s v="Receitas Da Câmara"/>
    <s v="03.03.10"/>
    <s v="Receitas Da Câmara"/>
    <s v="03.03.10"/>
    <x v="6"/>
    <x v="0"/>
    <x v="5"/>
    <x v="4"/>
    <x v="0"/>
    <x v="0"/>
    <x v="0"/>
    <x v="0"/>
    <x v="11"/>
    <s v="2022-12-14"/>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
    <x v="5533"/>
    <x v="0"/>
    <x v="0"/>
    <x v="0"/>
    <s v="03.03.10"/>
    <x v="0"/>
    <x v="0"/>
    <x v="0"/>
    <s v="Receitas Da Câmara"/>
    <s v="03.03.10"/>
    <s v="Receitas Da Câmara"/>
    <s v="03.03.10"/>
    <x v="66"/>
    <x v="0"/>
    <x v="5"/>
    <x v="12"/>
    <x v="0"/>
    <x v="0"/>
    <x v="0"/>
    <x v="0"/>
    <x v="11"/>
    <s v="2022-12-14"/>
    <x v="3"/>
    <n v="5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534"/>
    <x v="0"/>
    <x v="0"/>
    <x v="0"/>
    <s v="03.03.10"/>
    <x v="0"/>
    <x v="0"/>
    <x v="0"/>
    <s v="Receitas Da Câmara"/>
    <s v="03.03.10"/>
    <s v="Receitas Da Câmara"/>
    <s v="03.03.10"/>
    <x v="35"/>
    <x v="0"/>
    <x v="1"/>
    <x v="11"/>
    <x v="0"/>
    <x v="0"/>
    <x v="0"/>
    <x v="0"/>
    <x v="11"/>
    <s v="2022-12-14"/>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5535"/>
    <x v="0"/>
    <x v="0"/>
    <x v="0"/>
    <s v="03.03.10"/>
    <x v="0"/>
    <x v="0"/>
    <x v="0"/>
    <s v="Receitas Da Câmara"/>
    <s v="03.03.10"/>
    <s v="Receitas Da Câmara"/>
    <s v="03.03.10"/>
    <x v="36"/>
    <x v="0"/>
    <x v="5"/>
    <x v="4"/>
    <x v="0"/>
    <x v="0"/>
    <x v="0"/>
    <x v="0"/>
    <x v="11"/>
    <s v="2022-12-14"/>
    <x v="3"/>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05"/>
    <x v="5536"/>
    <x v="0"/>
    <x v="0"/>
    <x v="0"/>
    <s v="03.03.10"/>
    <x v="0"/>
    <x v="0"/>
    <x v="0"/>
    <s v="Receitas Da Câmara"/>
    <s v="03.03.10"/>
    <s v="Receitas Da Câmara"/>
    <s v="03.03.10"/>
    <x v="34"/>
    <x v="0"/>
    <x v="5"/>
    <x v="4"/>
    <x v="0"/>
    <x v="0"/>
    <x v="0"/>
    <x v="0"/>
    <x v="11"/>
    <s v="2022-12-14"/>
    <x v="3"/>
    <n v="69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5537"/>
    <x v="0"/>
    <x v="0"/>
    <x v="0"/>
    <s v="03.03.10"/>
    <x v="0"/>
    <x v="0"/>
    <x v="0"/>
    <s v="Receitas Da Câmara"/>
    <s v="03.03.10"/>
    <s v="Receitas Da Câmara"/>
    <s v="03.03.10"/>
    <x v="37"/>
    <x v="0"/>
    <x v="5"/>
    <x v="4"/>
    <x v="0"/>
    <x v="0"/>
    <x v="0"/>
    <x v="0"/>
    <x v="11"/>
    <s v="2022-12-14"/>
    <x v="3"/>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89"/>
    <x v="5538"/>
    <x v="0"/>
    <x v="0"/>
    <x v="0"/>
    <s v="80.02.01"/>
    <x v="3"/>
    <x v="3"/>
    <x v="3"/>
    <s v="Retenções Iur"/>
    <s v="80.02.01"/>
    <s v="Retenções Iur"/>
    <s v="80.02.01"/>
    <x v="3"/>
    <x v="0"/>
    <x v="2"/>
    <x v="1"/>
    <x v="1"/>
    <x v="2"/>
    <x v="0"/>
    <x v="0"/>
    <x v="11"/>
    <s v="2022-12-13"/>
    <x v="3"/>
    <n v="3389"/>
    <x v="0"/>
    <m/>
    <x v="0"/>
    <m/>
    <x v="3"/>
    <n v="100474696"/>
    <x v="0"/>
    <x v="0"/>
    <s v="Retenções Iur"/>
    <s v="ORI"/>
    <x v="0"/>
    <s v="RIUR"/>
    <x v="0"/>
    <x v="0"/>
    <x v="0"/>
    <x v="0"/>
    <x v="0"/>
    <x v="0"/>
    <x v="0"/>
    <x v="0"/>
    <x v="0"/>
    <x v="0"/>
    <x v="0"/>
    <s v="Retenções Iur"/>
    <x v="0"/>
    <x v="0"/>
    <x v="0"/>
    <x v="0"/>
    <x v="2"/>
    <x v="0"/>
    <x v="0"/>
    <s v="000000"/>
    <x v="0"/>
    <x v="1"/>
    <x v="0"/>
    <x v="0"/>
    <s v="RETENCAO OT"/>
  </r>
  <r>
    <x v="1"/>
    <n v="0"/>
    <n v="0"/>
    <n v="0"/>
    <n v="8233"/>
    <x v="5539"/>
    <x v="0"/>
    <x v="0"/>
    <x v="0"/>
    <s v="80.02.10.21"/>
    <x v="16"/>
    <x v="3"/>
    <x v="3"/>
    <s v="Outros"/>
    <s v="80.02.10"/>
    <s v="Outros"/>
    <s v="80.02.10"/>
    <x v="27"/>
    <x v="0"/>
    <x v="2"/>
    <x v="1"/>
    <x v="1"/>
    <x v="2"/>
    <x v="0"/>
    <x v="0"/>
    <x v="11"/>
    <s v="2022-12-13"/>
    <x v="3"/>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5540"/>
    <x v="0"/>
    <x v="0"/>
    <x v="0"/>
    <s v="80.02.10.03"/>
    <x v="17"/>
    <x v="3"/>
    <x v="3"/>
    <s v="Outros"/>
    <s v="80.02.10"/>
    <s v="Outros"/>
    <s v="80.02.10"/>
    <x v="28"/>
    <x v="0"/>
    <x v="2"/>
    <x v="1"/>
    <x v="1"/>
    <x v="2"/>
    <x v="0"/>
    <x v="0"/>
    <x v="11"/>
    <s v="2022-12-13"/>
    <x v="3"/>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5940"/>
    <x v="5541"/>
    <x v="0"/>
    <x v="0"/>
    <x v="0"/>
    <s v="80.02.10.01"/>
    <x v="9"/>
    <x v="3"/>
    <x v="3"/>
    <s v="Outros"/>
    <s v="80.02.10"/>
    <s v="Outros"/>
    <s v="80.02.10"/>
    <x v="29"/>
    <x v="0"/>
    <x v="2"/>
    <x v="1"/>
    <x v="1"/>
    <x v="2"/>
    <x v="0"/>
    <x v="0"/>
    <x v="11"/>
    <s v="2022-12-13"/>
    <x v="3"/>
    <n v="9594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822"/>
    <x v="5542"/>
    <x v="0"/>
    <x v="0"/>
    <x v="0"/>
    <s v="80.02.10.02"/>
    <x v="18"/>
    <x v="3"/>
    <x v="3"/>
    <s v="Outros"/>
    <s v="80.02.10"/>
    <s v="Outros"/>
    <s v="80.02.10"/>
    <x v="30"/>
    <x v="0"/>
    <x v="2"/>
    <x v="1"/>
    <x v="1"/>
    <x v="2"/>
    <x v="0"/>
    <x v="0"/>
    <x v="11"/>
    <s v="2022-12-13"/>
    <x v="3"/>
    <n v="2822"/>
    <x v="0"/>
    <m/>
    <x v="0"/>
    <m/>
    <x v="34"/>
    <n v="100474707"/>
    <x v="0"/>
    <x v="0"/>
    <s v="Retençoes STAPS"/>
    <s v="ORI"/>
    <x v="0"/>
    <s v="RSND"/>
    <x v="0"/>
    <x v="0"/>
    <x v="0"/>
    <x v="0"/>
    <x v="0"/>
    <x v="0"/>
    <x v="0"/>
    <x v="1"/>
    <x v="0"/>
    <x v="0"/>
    <x v="0"/>
    <s v="Retençoes STAPS"/>
    <x v="0"/>
    <x v="0"/>
    <x v="0"/>
    <x v="0"/>
    <x v="2"/>
    <x v="0"/>
    <x v="0"/>
    <s v="000000"/>
    <x v="0"/>
    <x v="1"/>
    <x v="0"/>
    <x v="0"/>
    <s v="RETENCAO OT"/>
  </r>
  <r>
    <x v="1"/>
    <n v="0"/>
    <n v="0"/>
    <n v="0"/>
    <n v="190"/>
    <x v="5543"/>
    <x v="0"/>
    <x v="0"/>
    <x v="0"/>
    <s v="80.02.10.23"/>
    <x v="19"/>
    <x v="3"/>
    <x v="3"/>
    <s v="Outros"/>
    <s v="80.02.10"/>
    <s v="Outros"/>
    <s v="80.02.10"/>
    <x v="30"/>
    <x v="0"/>
    <x v="2"/>
    <x v="1"/>
    <x v="1"/>
    <x v="2"/>
    <x v="0"/>
    <x v="0"/>
    <x v="11"/>
    <s v="2022-12-13"/>
    <x v="3"/>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7"/>
    <x v="5544"/>
    <x v="0"/>
    <x v="0"/>
    <x v="0"/>
    <s v="80.02.10.24"/>
    <x v="20"/>
    <x v="3"/>
    <x v="3"/>
    <s v="Outros"/>
    <s v="80.02.10"/>
    <s v="Outros"/>
    <s v="80.02.10"/>
    <x v="30"/>
    <x v="0"/>
    <x v="2"/>
    <x v="1"/>
    <x v="1"/>
    <x v="2"/>
    <x v="0"/>
    <x v="0"/>
    <x v="11"/>
    <s v="2022-12-13"/>
    <x v="3"/>
    <n v="1587"/>
    <x v="0"/>
    <m/>
    <x v="0"/>
    <m/>
    <x v="36"/>
    <n v="100478987"/>
    <x v="0"/>
    <x v="0"/>
    <s v="Retenções SIACSA"/>
    <s v="ORI"/>
    <x v="0"/>
    <s v="SIACSA"/>
    <x v="0"/>
    <x v="0"/>
    <x v="0"/>
    <x v="0"/>
    <x v="0"/>
    <x v="0"/>
    <x v="0"/>
    <x v="1"/>
    <x v="0"/>
    <x v="0"/>
    <x v="0"/>
    <s v="Retenções SIACSA"/>
    <x v="0"/>
    <x v="0"/>
    <x v="0"/>
    <x v="0"/>
    <x v="2"/>
    <x v="0"/>
    <x v="0"/>
    <s v="000000"/>
    <x v="0"/>
    <x v="1"/>
    <x v="0"/>
    <x v="0"/>
    <s v="RETENCAO OT"/>
  </r>
  <r>
    <x v="1"/>
    <n v="0"/>
    <n v="0"/>
    <n v="0"/>
    <n v="17346"/>
    <x v="5545"/>
    <x v="0"/>
    <x v="0"/>
    <x v="0"/>
    <s v="80.02.10.26"/>
    <x v="21"/>
    <x v="3"/>
    <x v="3"/>
    <s v="Outros"/>
    <s v="80.02.10"/>
    <s v="Outros"/>
    <s v="80.02.10"/>
    <x v="31"/>
    <x v="0"/>
    <x v="2"/>
    <x v="10"/>
    <x v="1"/>
    <x v="2"/>
    <x v="0"/>
    <x v="0"/>
    <x v="11"/>
    <s v="2022-12-13"/>
    <x v="3"/>
    <n v="17346"/>
    <x v="0"/>
    <m/>
    <x v="0"/>
    <m/>
    <x v="37"/>
    <n v="100479277"/>
    <x v="0"/>
    <x v="0"/>
    <s v="Retenção Sansung"/>
    <s v="ORI"/>
    <x v="0"/>
    <s v="RS"/>
    <x v="0"/>
    <x v="0"/>
    <x v="0"/>
    <x v="0"/>
    <x v="0"/>
    <x v="0"/>
    <x v="0"/>
    <x v="1"/>
    <x v="0"/>
    <x v="0"/>
    <x v="0"/>
    <s v="Retenção Sansung"/>
    <x v="0"/>
    <x v="0"/>
    <x v="0"/>
    <x v="0"/>
    <x v="2"/>
    <x v="0"/>
    <x v="0"/>
    <s v="000000"/>
    <x v="0"/>
    <x v="1"/>
    <x v="0"/>
    <x v="0"/>
    <s v="RETENCAO OT"/>
  </r>
  <r>
    <x v="1"/>
    <n v="0"/>
    <n v="0"/>
    <n v="0"/>
    <n v="1800"/>
    <x v="5546"/>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18939"/>
    <x v="5547"/>
    <x v="0"/>
    <x v="0"/>
    <x v="0"/>
    <s v="80.02.01"/>
    <x v="3"/>
    <x v="3"/>
    <x v="3"/>
    <s v="Retenções Iur"/>
    <s v="80.02.01"/>
    <s v="Retenções Iur"/>
    <s v="80.02.01"/>
    <x v="3"/>
    <x v="0"/>
    <x v="2"/>
    <x v="1"/>
    <x v="1"/>
    <x v="2"/>
    <x v="0"/>
    <x v="0"/>
    <x v="11"/>
    <s v="2022-12-22"/>
    <x v="3"/>
    <n v="18939"/>
    <x v="0"/>
    <m/>
    <x v="0"/>
    <m/>
    <x v="3"/>
    <n v="100474696"/>
    <x v="0"/>
    <x v="0"/>
    <s v="Retenções Iur"/>
    <s v="ORI"/>
    <x v="0"/>
    <s v="RIUR"/>
    <x v="0"/>
    <x v="0"/>
    <x v="0"/>
    <x v="0"/>
    <x v="0"/>
    <x v="0"/>
    <x v="0"/>
    <x v="0"/>
    <x v="0"/>
    <x v="0"/>
    <x v="0"/>
    <s v="Retenções Iur"/>
    <x v="0"/>
    <x v="0"/>
    <x v="0"/>
    <x v="0"/>
    <x v="2"/>
    <x v="0"/>
    <x v="0"/>
    <s v="000000"/>
    <x v="0"/>
    <x v="1"/>
    <x v="0"/>
    <x v="0"/>
    <s v="RETENCAO OT"/>
  </r>
  <r>
    <x v="0"/>
    <n v="0"/>
    <n v="0"/>
    <n v="0"/>
    <n v="2130"/>
    <x v="5548"/>
    <x v="0"/>
    <x v="1"/>
    <x v="0"/>
    <s v="01.27.06.72"/>
    <x v="47"/>
    <x v="2"/>
    <x v="2"/>
    <s v="Requalificação Urbana e habitação"/>
    <s v="01.27.06"/>
    <s v="Requalificação Urbana e habitação"/>
    <s v="01.27.06"/>
    <x v="1"/>
    <x v="0"/>
    <x v="1"/>
    <x v="1"/>
    <x v="0"/>
    <x v="1"/>
    <x v="1"/>
    <x v="0"/>
    <x v="11"/>
    <s v="2022-12-26"/>
    <x v="3"/>
    <n v="2130"/>
    <x v="0"/>
    <m/>
    <x v="0"/>
    <m/>
    <x v="3"/>
    <n v="100474696"/>
    <x v="0"/>
    <x v="1"/>
    <s v="Manutenção e Reabilitação de Edificios Municipais"/>
    <s v="ORI"/>
    <x v="0"/>
    <m/>
    <x v="0"/>
    <x v="0"/>
    <x v="0"/>
    <x v="0"/>
    <x v="0"/>
    <x v="0"/>
    <x v="0"/>
    <x v="1"/>
    <x v="0"/>
    <x v="0"/>
    <x v="0"/>
    <s v="Manutenção e Reabilitação de Edificios Municipais"/>
    <x v="0"/>
    <x v="0"/>
    <x v="0"/>
    <x v="0"/>
    <x v="1"/>
    <x v="0"/>
    <x v="0"/>
    <s v="000000"/>
    <x v="0"/>
    <x v="0"/>
    <x v="1"/>
    <x v="0"/>
    <s v="Pagamento a favor do Sr. Alcides Furtado, referente a prestação de serviço de manutenção da cozinha nas instalações do Paços do Concelho, conforme anexo."/>
  </r>
  <r>
    <x v="0"/>
    <n v="0"/>
    <n v="0"/>
    <n v="0"/>
    <n v="12070"/>
    <x v="5548"/>
    <x v="0"/>
    <x v="1"/>
    <x v="0"/>
    <s v="01.27.06.72"/>
    <x v="47"/>
    <x v="2"/>
    <x v="2"/>
    <s v="Requalificação Urbana e habitação"/>
    <s v="01.27.06"/>
    <s v="Requalificação Urbana e habitação"/>
    <s v="01.27.06"/>
    <x v="1"/>
    <x v="0"/>
    <x v="1"/>
    <x v="1"/>
    <x v="0"/>
    <x v="1"/>
    <x v="1"/>
    <x v="0"/>
    <x v="11"/>
    <s v="2022-12-26"/>
    <x v="3"/>
    <n v="12070"/>
    <x v="0"/>
    <m/>
    <x v="0"/>
    <m/>
    <x v="587"/>
    <n v="100478428"/>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r. Alcides Furtado, referente a prestação de serviço de manutenção da cozinha nas instalações do Paços do Concelho, conforme anexo."/>
  </r>
  <r>
    <x v="1"/>
    <n v="0"/>
    <n v="0"/>
    <n v="0"/>
    <n v="37200"/>
    <x v="5549"/>
    <x v="0"/>
    <x v="0"/>
    <x v="0"/>
    <s v="03.03.10"/>
    <x v="0"/>
    <x v="0"/>
    <x v="0"/>
    <s v="Receitas Da Câmara"/>
    <s v="03.03.10"/>
    <s v="Receitas Da Câmara"/>
    <s v="03.03.10"/>
    <x v="56"/>
    <x v="0"/>
    <x v="0"/>
    <x v="0"/>
    <x v="0"/>
    <x v="0"/>
    <x v="0"/>
    <x v="0"/>
    <x v="11"/>
    <s v="2022-12-15"/>
    <x v="3"/>
    <n v="37200"/>
    <x v="0"/>
    <m/>
    <x v="0"/>
    <m/>
    <x v="0"/>
    <n v="100474914"/>
    <x v="0"/>
    <x v="0"/>
    <s v="Receitas Da Câmara"/>
    <s v="EXT"/>
    <x v="0"/>
    <s v="RDC"/>
    <x v="0"/>
    <x v="0"/>
    <x v="0"/>
    <x v="0"/>
    <x v="0"/>
    <x v="0"/>
    <x v="0"/>
    <x v="0"/>
    <x v="0"/>
    <x v="0"/>
    <x v="0"/>
    <s v="Receitas Da Câmara"/>
    <x v="0"/>
    <x v="0"/>
    <x v="0"/>
    <x v="0"/>
    <x v="0"/>
    <x v="0"/>
    <x v="0"/>
    <s v="000000"/>
    <x v="0"/>
    <x v="0"/>
    <x v="0"/>
    <x v="0"/>
    <s v="Rateio referente ao mês de outubro, cobranças da casa do cidadão, conforme anexo."/>
  </r>
  <r>
    <x v="0"/>
    <n v="0"/>
    <n v="0"/>
    <n v="0"/>
    <n v="508175"/>
    <x v="5550"/>
    <x v="0"/>
    <x v="0"/>
    <x v="0"/>
    <s v="03.03.10"/>
    <x v="0"/>
    <x v="0"/>
    <x v="0"/>
    <s v="Receitas Da Câmara"/>
    <s v="03.03.10"/>
    <s v="Receitas Da Câmara"/>
    <s v="03.03.10"/>
    <x v="0"/>
    <x v="0"/>
    <x v="0"/>
    <x v="0"/>
    <x v="0"/>
    <x v="0"/>
    <x v="0"/>
    <x v="0"/>
    <x v="11"/>
    <s v="2022-12-13"/>
    <x v="3"/>
    <n v="508175"/>
    <x v="0"/>
    <m/>
    <x v="0"/>
    <m/>
    <x v="0"/>
    <n v="100474914"/>
    <x v="0"/>
    <x v="0"/>
    <s v="Receitas Da Câmara"/>
    <s v="EXT"/>
    <x v="0"/>
    <s v="RDC"/>
    <x v="0"/>
    <x v="0"/>
    <x v="0"/>
    <x v="0"/>
    <x v="0"/>
    <x v="0"/>
    <x v="0"/>
    <x v="0"/>
    <x v="0"/>
    <x v="0"/>
    <x v="0"/>
    <s v="Receitas Da Câmara"/>
    <x v="0"/>
    <x v="0"/>
    <x v="0"/>
    <x v="0"/>
    <x v="0"/>
    <x v="0"/>
    <x v="0"/>
    <s v="000000"/>
    <x v="0"/>
    <x v="0"/>
    <x v="0"/>
    <x v="0"/>
    <s v="Transferência 3ª Tranche-Cp Refª03/Fap/2020-Câmara Municipal de São Miguel, conforme anexo._x0009__x0009__x000d__x000a_"/>
  </r>
  <r>
    <x v="1"/>
    <n v="0"/>
    <n v="0"/>
    <n v="0"/>
    <n v="4557"/>
    <x v="5551"/>
    <x v="0"/>
    <x v="0"/>
    <x v="0"/>
    <s v="03.03.10"/>
    <x v="0"/>
    <x v="0"/>
    <x v="0"/>
    <s v="Receitas Da Câmara"/>
    <s v="03.03.10"/>
    <s v="Receitas Da Câmara"/>
    <s v="03.03.10"/>
    <x v="72"/>
    <x v="0"/>
    <x v="5"/>
    <x v="13"/>
    <x v="0"/>
    <x v="0"/>
    <x v="0"/>
    <x v="0"/>
    <x v="0"/>
    <s v="2022-04-28"/>
    <x v="0"/>
    <n v="4557"/>
    <x v="0"/>
    <m/>
    <x v="0"/>
    <m/>
    <x v="0"/>
    <n v="100474914"/>
    <x v="0"/>
    <x v="0"/>
    <s v="Receitas Da Câmara"/>
    <s v="EXT"/>
    <x v="0"/>
    <s v="RDC"/>
    <x v="0"/>
    <x v="0"/>
    <x v="0"/>
    <x v="0"/>
    <x v="0"/>
    <x v="0"/>
    <x v="0"/>
    <x v="0"/>
    <x v="0"/>
    <x v="0"/>
    <x v="0"/>
    <s v="Receitas Da Câmara"/>
    <x v="0"/>
    <x v="0"/>
    <x v="0"/>
    <x v="0"/>
    <x v="0"/>
    <x v="0"/>
    <x v="0"/>
    <s v="000000"/>
    <x v="0"/>
    <x v="0"/>
    <x v="0"/>
    <x v="0"/>
    <s v="Transferência pela pagamento de renda do Sr. Edmilson Adriano , conforme estrato em anexo."/>
  </r>
  <r>
    <x v="1"/>
    <n v="0"/>
    <n v="0"/>
    <n v="0"/>
    <n v="100000"/>
    <x v="5552"/>
    <x v="0"/>
    <x v="1"/>
    <x v="0"/>
    <s v="01.27.02.11"/>
    <x v="14"/>
    <x v="2"/>
    <x v="2"/>
    <s v="Saneamento básico"/>
    <s v="01.27.02"/>
    <s v="Saneamento básico"/>
    <s v="01.27.02"/>
    <x v="4"/>
    <x v="0"/>
    <x v="3"/>
    <x v="2"/>
    <x v="0"/>
    <x v="1"/>
    <x v="2"/>
    <x v="0"/>
    <x v="11"/>
    <s v="2022-12-01"/>
    <x v="3"/>
    <n v="100000"/>
    <x v="0"/>
    <m/>
    <x v="0"/>
    <m/>
    <x v="50"/>
    <n v="100478657"/>
    <x v="0"/>
    <x v="0"/>
    <s v="Reforço do saneamento básico"/>
    <s v="ORI"/>
    <x v="0"/>
    <m/>
    <x v="0"/>
    <x v="0"/>
    <x v="0"/>
    <x v="0"/>
    <x v="0"/>
    <x v="0"/>
    <x v="0"/>
    <x v="1"/>
    <x v="0"/>
    <x v="0"/>
    <x v="0"/>
    <s v="Reforço do saneamento básico"/>
    <x v="0"/>
    <x v="0"/>
    <x v="0"/>
    <x v="0"/>
    <x v="1"/>
    <x v="0"/>
    <x v="0"/>
    <s v="000000"/>
    <x v="0"/>
    <x v="0"/>
    <x v="0"/>
    <x v="0"/>
    <s v="Pagamento a favor Translux, pelo serviço de conserto d camião de recolha de Resíduos, conforme fatura em anexo. "/>
  </r>
  <r>
    <x v="0"/>
    <n v="0"/>
    <n v="0"/>
    <n v="0"/>
    <n v="2415"/>
    <x v="5553"/>
    <x v="0"/>
    <x v="1"/>
    <x v="0"/>
    <s v="01.23.04.14"/>
    <x v="1"/>
    <x v="1"/>
    <x v="1"/>
    <s v="Ambiente"/>
    <s v="01.23.04"/>
    <s v="Ambiente"/>
    <s v="01.23.04"/>
    <x v="1"/>
    <x v="0"/>
    <x v="1"/>
    <x v="1"/>
    <x v="0"/>
    <x v="1"/>
    <x v="1"/>
    <x v="0"/>
    <x v="3"/>
    <s v="2022-06-28"/>
    <x v="0"/>
    <n v="2415"/>
    <x v="0"/>
    <m/>
    <x v="0"/>
    <m/>
    <x v="588"/>
    <n v="100423797"/>
    <x v="0"/>
    <x v="0"/>
    <s v="Criação e Manutenção de Espaços Verdes"/>
    <s v="ORI"/>
    <x v="0"/>
    <s v="CMEV"/>
    <x v="0"/>
    <x v="0"/>
    <x v="0"/>
    <x v="0"/>
    <x v="0"/>
    <x v="0"/>
    <x v="0"/>
    <x v="1"/>
    <x v="0"/>
    <x v="0"/>
    <x v="0"/>
    <s v="Criação e Manutenção de Espaços Verdes"/>
    <x v="0"/>
    <x v="0"/>
    <x v="0"/>
    <x v="0"/>
    <x v="1"/>
    <x v="0"/>
    <x v="0"/>
    <s v="000000"/>
    <x v="0"/>
    <x v="0"/>
    <x v="0"/>
    <x v="0"/>
    <s v="Pagamento a favor da Sr. Ana Maria Fernandes, pela aquisição de plantas, conforme proposta em anexo."/>
  </r>
  <r>
    <x v="1"/>
    <n v="0"/>
    <n v="0"/>
    <n v="0"/>
    <n v="2300"/>
    <x v="5554"/>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555"/>
    <x v="0"/>
    <x v="0"/>
    <x v="0"/>
    <s v="80.02.01"/>
    <x v="3"/>
    <x v="3"/>
    <x v="3"/>
    <s v="Retenções Iur"/>
    <s v="80.02.01"/>
    <s v="Retenções Iur"/>
    <s v="80.02.01"/>
    <x v="3"/>
    <x v="0"/>
    <x v="2"/>
    <x v="1"/>
    <x v="1"/>
    <x v="2"/>
    <x v="0"/>
    <x v="0"/>
    <x v="3"/>
    <s v="2022-06-24"/>
    <x v="0"/>
    <n v="2300"/>
    <x v="0"/>
    <m/>
    <x v="0"/>
    <m/>
    <x v="3"/>
    <n v="100474696"/>
    <x v="0"/>
    <x v="0"/>
    <s v="Retenções Iur"/>
    <s v="ORI"/>
    <x v="0"/>
    <s v="RIUR"/>
    <x v="0"/>
    <x v="0"/>
    <x v="0"/>
    <x v="0"/>
    <x v="0"/>
    <x v="0"/>
    <x v="0"/>
    <x v="0"/>
    <x v="0"/>
    <x v="0"/>
    <x v="0"/>
    <s v="Retenções Iur"/>
    <x v="0"/>
    <x v="0"/>
    <x v="0"/>
    <x v="0"/>
    <x v="2"/>
    <x v="0"/>
    <x v="0"/>
    <s v="000000"/>
    <x v="0"/>
    <x v="1"/>
    <x v="0"/>
    <x v="0"/>
    <s v="RETENCAO OT"/>
  </r>
  <r>
    <x v="1"/>
    <n v="0"/>
    <n v="0"/>
    <n v="0"/>
    <n v="22198"/>
    <x v="5556"/>
    <x v="0"/>
    <x v="1"/>
    <x v="0"/>
    <s v="03.16.15"/>
    <x v="6"/>
    <x v="0"/>
    <x v="5"/>
    <s v="Direção Financeira"/>
    <s v="03.16.15"/>
    <s v="Direção Financeira"/>
    <s v="03.16.15"/>
    <x v="67"/>
    <x v="0"/>
    <x v="1"/>
    <x v="1"/>
    <x v="0"/>
    <x v="0"/>
    <x v="2"/>
    <x v="0"/>
    <x v="7"/>
    <s v="2022-08-09"/>
    <x v="2"/>
    <n v="22198"/>
    <x v="0"/>
    <m/>
    <x v="0"/>
    <m/>
    <x v="110"/>
    <n v="100476433"/>
    <x v="0"/>
    <x v="0"/>
    <s v="Direção Financeira"/>
    <s v="ORI"/>
    <x v="0"/>
    <m/>
    <x v="0"/>
    <x v="0"/>
    <x v="0"/>
    <x v="0"/>
    <x v="0"/>
    <x v="0"/>
    <x v="0"/>
    <x v="0"/>
    <x v="0"/>
    <x v="0"/>
    <x v="0"/>
    <s v="Direção Financeira"/>
    <x v="0"/>
    <x v="0"/>
    <x v="0"/>
    <x v="0"/>
    <x v="0"/>
    <x v="0"/>
    <x v="0"/>
    <s v="000000"/>
    <x v="0"/>
    <x v="0"/>
    <x v="0"/>
    <x v="0"/>
    <s v="Pagamento a favor da Recoshop, para a aquisição de tinteiros para os serviços do Balcão Único e a impressora de rede, conforme proposta em anexo."/>
  </r>
  <r>
    <x v="1"/>
    <n v="0"/>
    <n v="0"/>
    <n v="0"/>
    <n v="35000"/>
    <x v="5557"/>
    <x v="0"/>
    <x v="1"/>
    <x v="0"/>
    <s v="01.25.04.22"/>
    <x v="11"/>
    <x v="4"/>
    <x v="4"/>
    <s v="Cultura"/>
    <s v="01.25.04"/>
    <s v="Cultura"/>
    <s v="01.25.04"/>
    <x v="4"/>
    <x v="0"/>
    <x v="3"/>
    <x v="2"/>
    <x v="0"/>
    <x v="1"/>
    <x v="2"/>
    <x v="0"/>
    <x v="7"/>
    <s v="2022-08-09"/>
    <x v="2"/>
    <n v="35000"/>
    <x v="0"/>
    <m/>
    <x v="0"/>
    <m/>
    <x v="142"/>
    <n v="10040058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Casa do Porto- Joaquim Lopes M. Brito, referente a aquisição de dois conjuntos de equipamentos e oito bolas de Futsal, conforme documento em anexo.   "/>
  </r>
  <r>
    <x v="1"/>
    <n v="0"/>
    <n v="0"/>
    <n v="0"/>
    <n v="87500"/>
    <x v="5558"/>
    <x v="0"/>
    <x v="1"/>
    <x v="0"/>
    <s v="01.28.03.06"/>
    <x v="69"/>
    <x v="5"/>
    <x v="6"/>
    <s v="Proteção Social"/>
    <s v="01.28.03"/>
    <s v="Proteção Social"/>
    <s v="01.28.03"/>
    <x v="4"/>
    <x v="0"/>
    <x v="3"/>
    <x v="2"/>
    <x v="0"/>
    <x v="1"/>
    <x v="2"/>
    <x v="0"/>
    <x v="11"/>
    <s v="2022-12-16"/>
    <x v="3"/>
    <n v="87500"/>
    <x v="0"/>
    <m/>
    <x v="0"/>
    <m/>
    <x v="0"/>
    <n v="100474914"/>
    <x v="0"/>
    <x v="0"/>
    <s v="Apoio a Crianças Vulneráveis "/>
    <s v="ORI"/>
    <x v="0"/>
    <s v="ACV"/>
    <x v="0"/>
    <x v="0"/>
    <x v="0"/>
    <x v="0"/>
    <x v="0"/>
    <x v="0"/>
    <x v="0"/>
    <x v="1"/>
    <x v="0"/>
    <x v="0"/>
    <x v="0"/>
    <s v="Apoio a Crianças Vulneráveis "/>
    <x v="0"/>
    <x v="0"/>
    <x v="0"/>
    <x v="0"/>
    <x v="1"/>
    <x v="0"/>
    <x v="0"/>
    <s v="000000"/>
    <x v="0"/>
    <x v="0"/>
    <x v="0"/>
    <x v="0"/>
    <s v="Apoio concedido a favor das crianças vulneráveis, referente ao mês de dezembro 2022, conforme a folha em anexo."/>
  </r>
  <r>
    <x v="1"/>
    <n v="0"/>
    <n v="0"/>
    <n v="0"/>
    <n v="1400"/>
    <x v="5559"/>
    <x v="0"/>
    <x v="1"/>
    <x v="0"/>
    <s v="03.16.15"/>
    <x v="6"/>
    <x v="0"/>
    <x v="5"/>
    <s v="Direção Financeira"/>
    <s v="03.16.15"/>
    <s v="Direção Financeira"/>
    <s v="03.16.15"/>
    <x v="9"/>
    <x v="0"/>
    <x v="1"/>
    <x v="5"/>
    <x v="0"/>
    <x v="0"/>
    <x v="2"/>
    <x v="0"/>
    <x v="11"/>
    <s v="2022-12-07"/>
    <x v="3"/>
    <n v="1400"/>
    <x v="0"/>
    <m/>
    <x v="0"/>
    <m/>
    <x v="138"/>
    <n v="100478020"/>
    <x v="0"/>
    <x v="0"/>
    <s v="Direção Financeira"/>
    <s v="ORI"/>
    <x v="0"/>
    <m/>
    <x v="0"/>
    <x v="0"/>
    <x v="0"/>
    <x v="0"/>
    <x v="0"/>
    <x v="0"/>
    <x v="0"/>
    <x v="1"/>
    <x v="0"/>
    <x v="0"/>
    <x v="0"/>
    <s v="Direção Financeira"/>
    <x v="0"/>
    <x v="0"/>
    <x v="0"/>
    <x v="0"/>
    <x v="0"/>
    <x v="0"/>
    <x v="0"/>
    <s v="000000"/>
    <x v="0"/>
    <x v="0"/>
    <x v="0"/>
    <x v="0"/>
    <s v="Ajuda de custo a favor do Sr. Guilhermino Ramos, pela sua deslocação em missão de serviço a cidade da Praia/R gradre santiago no dia Outubro de de 2022, conforme justificativo em anexo.  "/>
  </r>
  <r>
    <x v="0"/>
    <n v="0"/>
    <n v="0"/>
    <n v="0"/>
    <n v="1870"/>
    <x v="5560"/>
    <x v="0"/>
    <x v="1"/>
    <x v="0"/>
    <s v="01.27.06.82"/>
    <x v="27"/>
    <x v="2"/>
    <x v="2"/>
    <s v="Requalificação Urbana e habitação"/>
    <s v="01.27.06"/>
    <s v="Requalificação Urbana e habitação"/>
    <s v="01.27.06"/>
    <x v="1"/>
    <x v="0"/>
    <x v="1"/>
    <x v="1"/>
    <x v="0"/>
    <x v="1"/>
    <x v="1"/>
    <x v="0"/>
    <x v="11"/>
    <s v="2022-12-07"/>
    <x v="3"/>
    <n v="1870"/>
    <x v="0"/>
    <m/>
    <x v="0"/>
    <m/>
    <x v="3"/>
    <n v="100474696"/>
    <x v="0"/>
    <x v="1"/>
    <s v="Reabilitação das estradas municipais "/>
    <s v="ORI"/>
    <x v="0"/>
    <m/>
    <x v="0"/>
    <x v="0"/>
    <x v="0"/>
    <x v="0"/>
    <x v="0"/>
    <x v="0"/>
    <x v="0"/>
    <x v="1"/>
    <x v="0"/>
    <x v="0"/>
    <x v="0"/>
    <s v="Reabilitação das estradas municipais "/>
    <x v="0"/>
    <x v="0"/>
    <x v="0"/>
    <x v="0"/>
    <x v="1"/>
    <x v="0"/>
    <x v="0"/>
    <s v="000000"/>
    <x v="0"/>
    <x v="0"/>
    <x v="1"/>
    <x v="0"/>
    <s v="Pagamento a favor do Sr. José Miranda, referente a prestação de serviço de calcetamento da via de acesso, Porto Calheta, conforme anexo. "/>
  </r>
  <r>
    <x v="0"/>
    <n v="0"/>
    <n v="0"/>
    <n v="0"/>
    <n v="10594"/>
    <x v="5560"/>
    <x v="0"/>
    <x v="1"/>
    <x v="0"/>
    <s v="01.27.06.82"/>
    <x v="27"/>
    <x v="2"/>
    <x v="2"/>
    <s v="Requalificação Urbana e habitação"/>
    <s v="01.27.06"/>
    <s v="Requalificação Urbana e habitação"/>
    <s v="01.27.06"/>
    <x v="1"/>
    <x v="0"/>
    <x v="1"/>
    <x v="1"/>
    <x v="0"/>
    <x v="1"/>
    <x v="1"/>
    <x v="0"/>
    <x v="11"/>
    <s v="2022-12-07"/>
    <x v="3"/>
    <n v="10594"/>
    <x v="0"/>
    <m/>
    <x v="0"/>
    <m/>
    <x v="14"/>
    <n v="100476015"/>
    <x v="0"/>
    <x v="0"/>
    <s v="Reabilitação das estradas municipais "/>
    <s v="ORI"/>
    <x v="0"/>
    <m/>
    <x v="0"/>
    <x v="0"/>
    <x v="0"/>
    <x v="0"/>
    <x v="0"/>
    <x v="0"/>
    <x v="0"/>
    <x v="1"/>
    <x v="0"/>
    <x v="0"/>
    <x v="0"/>
    <s v="Reabilitação das estradas municipais "/>
    <x v="0"/>
    <x v="0"/>
    <x v="0"/>
    <x v="0"/>
    <x v="1"/>
    <x v="0"/>
    <x v="0"/>
    <s v="000000"/>
    <x v="0"/>
    <x v="0"/>
    <x v="0"/>
    <x v="0"/>
    <s v="Pagamento a favor do Sr. José Miranda, referente a prestação de serviço de calcetamento da via de acesso, Porto Calheta, conforme anexo. "/>
  </r>
  <r>
    <x v="1"/>
    <n v="0"/>
    <n v="0"/>
    <n v="0"/>
    <n v="20767"/>
    <x v="5561"/>
    <x v="0"/>
    <x v="1"/>
    <x v="0"/>
    <s v="03.16.15"/>
    <x v="6"/>
    <x v="0"/>
    <x v="5"/>
    <s v="Direção Financeira"/>
    <s v="03.16.15"/>
    <s v="Direção Financeira"/>
    <s v="03.16.15"/>
    <x v="75"/>
    <x v="0"/>
    <x v="3"/>
    <x v="17"/>
    <x v="0"/>
    <x v="0"/>
    <x v="2"/>
    <x v="0"/>
    <x v="9"/>
    <s v="2022-10-03"/>
    <x v="3"/>
    <n v="20767"/>
    <x v="0"/>
    <m/>
    <x v="0"/>
    <m/>
    <x v="223"/>
    <n v="100394431"/>
    <x v="0"/>
    <x v="0"/>
    <s v="Direção Financeira"/>
    <s v="ORI"/>
    <x v="0"/>
    <m/>
    <x v="0"/>
    <x v="0"/>
    <x v="0"/>
    <x v="0"/>
    <x v="0"/>
    <x v="0"/>
    <x v="0"/>
    <x v="0"/>
    <x v="0"/>
    <x v="0"/>
    <x v="0"/>
    <s v="Direção Financeira"/>
    <x v="0"/>
    <x v="0"/>
    <x v="0"/>
    <x v="0"/>
    <x v="0"/>
    <x v="0"/>
    <x v="0"/>
    <s v="000000"/>
    <x v="0"/>
    <x v="0"/>
    <x v="0"/>
    <x v="0"/>
    <s v="Pagamento de seguros da viatura ST-06-WS, a favor de Garantia, conforme fatura em anexo"/>
  </r>
  <r>
    <x v="0"/>
    <n v="0"/>
    <n v="0"/>
    <n v="0"/>
    <n v="104000"/>
    <x v="5562"/>
    <x v="0"/>
    <x v="1"/>
    <x v="0"/>
    <s v="01.27.06.68"/>
    <x v="56"/>
    <x v="2"/>
    <x v="2"/>
    <s v="Requalificação Urbana e habitação"/>
    <s v="01.27.06"/>
    <s v="Requalificação Urbana e habitação"/>
    <s v="01.27.06"/>
    <x v="1"/>
    <x v="0"/>
    <x v="1"/>
    <x v="1"/>
    <x v="0"/>
    <x v="1"/>
    <x v="1"/>
    <x v="0"/>
    <x v="9"/>
    <s v="2022-10-19"/>
    <x v="3"/>
    <n v="104000"/>
    <x v="0"/>
    <m/>
    <x v="0"/>
    <m/>
    <x v="41"/>
    <n v="100456164"/>
    <x v="0"/>
    <x v="0"/>
    <s v="Requalificação Urbana e Ambiental  de Manguinho"/>
    <s v="ORI"/>
    <x v="0"/>
    <s v="RM"/>
    <x v="0"/>
    <x v="0"/>
    <x v="0"/>
    <x v="0"/>
    <x v="0"/>
    <x v="0"/>
    <x v="0"/>
    <x v="1"/>
    <x v="0"/>
    <x v="0"/>
    <x v="0"/>
    <s v="Requalificação Urbana e Ambiental  de Manguinho"/>
    <x v="0"/>
    <x v="0"/>
    <x v="0"/>
    <x v="0"/>
    <x v="1"/>
    <x v="0"/>
    <x v="0"/>
    <s v="000000"/>
    <x v="0"/>
    <x v="0"/>
    <x v="0"/>
    <x v="0"/>
    <s v="Pagamento a favor Industria Carvalho, referente a aquisição de 100 sacos de cimentos para a conclusução dos trabalhos na pocilga comunitária de Manguinho e requalificação de manguingo. conforme proposta em anexo."/>
  </r>
  <r>
    <x v="1"/>
    <n v="0"/>
    <n v="0"/>
    <n v="0"/>
    <n v="1733"/>
    <x v="5563"/>
    <x v="0"/>
    <x v="1"/>
    <x v="0"/>
    <s v="01.25.05.09"/>
    <x v="15"/>
    <x v="4"/>
    <x v="4"/>
    <s v="Saúde"/>
    <s v="01.25.05"/>
    <s v="Saúde"/>
    <s v="01.25.05"/>
    <x v="5"/>
    <x v="0"/>
    <x v="4"/>
    <x v="3"/>
    <x v="0"/>
    <x v="1"/>
    <x v="2"/>
    <x v="0"/>
    <x v="9"/>
    <s v="2022-10-21"/>
    <x v="3"/>
    <n v="1733"/>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 Pagamento a favor Farmácia S. Miguel, pela aquisição de medicamento da Sra. Maria de Fátima Lopes, conforme anexo. "/>
  </r>
  <r>
    <x v="1"/>
    <n v="0"/>
    <n v="0"/>
    <n v="0"/>
    <n v="5000"/>
    <x v="5564"/>
    <x v="0"/>
    <x v="1"/>
    <x v="0"/>
    <s v="03.16.15"/>
    <x v="6"/>
    <x v="0"/>
    <x v="5"/>
    <s v="Direção Financeira"/>
    <s v="03.16.15"/>
    <s v="Direção Financeira"/>
    <s v="03.16.15"/>
    <x v="53"/>
    <x v="0"/>
    <x v="1"/>
    <x v="5"/>
    <x v="0"/>
    <x v="0"/>
    <x v="2"/>
    <x v="0"/>
    <x v="9"/>
    <s v="2022-10-17"/>
    <x v="3"/>
    <n v="5000"/>
    <x v="0"/>
    <m/>
    <x v="0"/>
    <m/>
    <x v="0"/>
    <n v="100474914"/>
    <x v="0"/>
    <x v="0"/>
    <s v="Direção Financeira"/>
    <s v="ORI"/>
    <x v="0"/>
    <m/>
    <x v="0"/>
    <x v="0"/>
    <x v="0"/>
    <x v="0"/>
    <x v="0"/>
    <x v="0"/>
    <x v="0"/>
    <x v="0"/>
    <x v="0"/>
    <x v="0"/>
    <x v="0"/>
    <s v="Direção Financeira"/>
    <x v="0"/>
    <x v="0"/>
    <x v="0"/>
    <x v="0"/>
    <x v="0"/>
    <x v="0"/>
    <x v="0"/>
    <s v="099999"/>
    <x v="0"/>
    <x v="0"/>
    <x v="0"/>
    <x v="0"/>
    <s v="Despesas com comissão emissão de cheques, conforme anexo."/>
  </r>
  <r>
    <x v="0"/>
    <n v="0"/>
    <n v="0"/>
    <n v="0"/>
    <n v="38360"/>
    <x v="5565"/>
    <x v="0"/>
    <x v="1"/>
    <x v="0"/>
    <s v="01.28.01.08"/>
    <x v="30"/>
    <x v="5"/>
    <x v="6"/>
    <s v="Habitação Social"/>
    <s v="01.28.01"/>
    <s v="Habitação Social"/>
    <s v="01.28.01"/>
    <x v="1"/>
    <x v="0"/>
    <x v="1"/>
    <x v="1"/>
    <x v="0"/>
    <x v="1"/>
    <x v="1"/>
    <x v="0"/>
    <x v="9"/>
    <s v="2022-10-26"/>
    <x v="3"/>
    <n v="38360"/>
    <x v="0"/>
    <m/>
    <x v="0"/>
    <m/>
    <x v="42"/>
    <n v="100479348"/>
    <x v="0"/>
    <x v="0"/>
    <s v="Habitações Sociais"/>
    <s v="ORI"/>
    <x v="0"/>
    <s v="HS"/>
    <x v="0"/>
    <x v="0"/>
    <x v="0"/>
    <x v="0"/>
    <x v="0"/>
    <x v="0"/>
    <x v="0"/>
    <x v="1"/>
    <x v="0"/>
    <x v="0"/>
    <x v="0"/>
    <s v="Habitações Sociais"/>
    <x v="0"/>
    <x v="0"/>
    <x v="0"/>
    <x v="0"/>
    <x v="1"/>
    <x v="0"/>
    <x v="0"/>
    <s v="000000"/>
    <x v="0"/>
    <x v="0"/>
    <x v="0"/>
    <x v="0"/>
    <s v="Pagamento a favor da Loja nuno, referente a material de eletrificação para a habitação da Sra. Maria da Conceição Fernandes Nunes Landim, conforme anexo."/>
  </r>
  <r>
    <x v="0"/>
    <n v="0"/>
    <n v="0"/>
    <n v="0"/>
    <n v="7500"/>
    <x v="5566"/>
    <x v="0"/>
    <x v="1"/>
    <x v="0"/>
    <s v="01.27.02.14"/>
    <x v="66"/>
    <x v="2"/>
    <x v="2"/>
    <s v="Saneamento básico"/>
    <s v="01.27.02"/>
    <s v="Saneamento básico"/>
    <s v="01.27.02"/>
    <x v="1"/>
    <x v="0"/>
    <x v="1"/>
    <x v="1"/>
    <x v="0"/>
    <x v="1"/>
    <x v="1"/>
    <x v="0"/>
    <x v="10"/>
    <s v="2022-11-11"/>
    <x v="3"/>
    <n v="7500"/>
    <x v="0"/>
    <m/>
    <x v="0"/>
    <m/>
    <x v="3"/>
    <n v="100474696"/>
    <x v="0"/>
    <x v="1"/>
    <s v="Construção de Casas de Banho"/>
    <s v="ORI"/>
    <x v="0"/>
    <s v="CCB"/>
    <x v="0"/>
    <x v="0"/>
    <x v="0"/>
    <x v="0"/>
    <x v="0"/>
    <x v="0"/>
    <x v="0"/>
    <x v="1"/>
    <x v="0"/>
    <x v="0"/>
    <x v="0"/>
    <s v="Construção de Casas de Banho"/>
    <x v="0"/>
    <x v="0"/>
    <x v="0"/>
    <x v="0"/>
    <x v="1"/>
    <x v="0"/>
    <x v="0"/>
    <s v="000000"/>
    <x v="0"/>
    <x v="0"/>
    <x v="1"/>
    <x v="0"/>
    <s v="Pagamento a favor do Sr. Gilson António Silva, pelo serviço prestado, referente á construção de 4 casa de banho, na localidade de Flamengo, conforme proposta em anexo."/>
  </r>
  <r>
    <x v="0"/>
    <n v="0"/>
    <n v="0"/>
    <n v="0"/>
    <n v="42500"/>
    <x v="5566"/>
    <x v="0"/>
    <x v="1"/>
    <x v="0"/>
    <s v="01.27.02.14"/>
    <x v="66"/>
    <x v="2"/>
    <x v="2"/>
    <s v="Saneamento básico"/>
    <s v="01.27.02"/>
    <s v="Saneamento básico"/>
    <s v="01.27.02"/>
    <x v="1"/>
    <x v="0"/>
    <x v="1"/>
    <x v="1"/>
    <x v="0"/>
    <x v="1"/>
    <x v="1"/>
    <x v="0"/>
    <x v="10"/>
    <s v="2022-11-11"/>
    <x v="3"/>
    <n v="42500"/>
    <x v="0"/>
    <m/>
    <x v="0"/>
    <m/>
    <x v="396"/>
    <n v="100478272"/>
    <x v="0"/>
    <x v="0"/>
    <s v="Construção de Casas de Banho"/>
    <s v="ORI"/>
    <x v="0"/>
    <s v="CCB"/>
    <x v="0"/>
    <x v="0"/>
    <x v="0"/>
    <x v="0"/>
    <x v="0"/>
    <x v="0"/>
    <x v="0"/>
    <x v="1"/>
    <x v="0"/>
    <x v="0"/>
    <x v="0"/>
    <s v="Construção de Casas de Banho"/>
    <x v="0"/>
    <x v="0"/>
    <x v="0"/>
    <x v="0"/>
    <x v="1"/>
    <x v="0"/>
    <x v="0"/>
    <s v="000000"/>
    <x v="0"/>
    <x v="0"/>
    <x v="0"/>
    <x v="0"/>
    <s v="Pagamento a favor do Sr. Gilson António Silva, pelo serviço prestado, referente á construção de 4 casa de banho, na localidade de Flamengo, conforme proposta em anexo."/>
  </r>
  <r>
    <x v="2"/>
    <n v="0"/>
    <n v="0"/>
    <n v="0"/>
    <n v="256318"/>
    <x v="5567"/>
    <x v="0"/>
    <x v="1"/>
    <x v="0"/>
    <s v="80.02.10.26"/>
    <x v="21"/>
    <x v="3"/>
    <x v="3"/>
    <s v="Outros"/>
    <s v="80.02.10"/>
    <s v="Outros"/>
    <s v="80.02.10"/>
    <x v="74"/>
    <x v="0"/>
    <x v="6"/>
    <x v="16"/>
    <x v="1"/>
    <x v="2"/>
    <x v="2"/>
    <x v="0"/>
    <x v="11"/>
    <s v="2022-12-20"/>
    <x v="3"/>
    <n v="256318"/>
    <x v="0"/>
    <m/>
    <x v="0"/>
    <m/>
    <x v="210"/>
    <n v="100479234"/>
    <x v="0"/>
    <x v="0"/>
    <s v="Retenção Sansung"/>
    <s v="ORI"/>
    <x v="0"/>
    <s v="RS"/>
    <x v="0"/>
    <x v="0"/>
    <x v="0"/>
    <x v="0"/>
    <x v="0"/>
    <x v="0"/>
    <x v="0"/>
    <x v="1"/>
    <x v="0"/>
    <x v="0"/>
    <x v="0"/>
    <s v="Retenção Sansung"/>
    <x v="0"/>
    <x v="0"/>
    <x v="0"/>
    <x v="0"/>
    <x v="2"/>
    <x v="0"/>
    <x v="0"/>
    <s v="000000"/>
    <x v="0"/>
    <x v="1"/>
    <x v="0"/>
    <x v="0"/>
    <s v="Transferência dos desconto efetuada nos salário dos funcionários, a favor da M&amp;J TECH referente a mês de Novembro e Dezembro de 2022, conforme justificativo em anexo."/>
  </r>
  <r>
    <x v="1"/>
    <n v="0"/>
    <n v="0"/>
    <n v="0"/>
    <n v="10109"/>
    <x v="5568"/>
    <x v="0"/>
    <x v="1"/>
    <x v="0"/>
    <s v="03.16.15"/>
    <x v="6"/>
    <x v="0"/>
    <x v="5"/>
    <s v="Direção Financeira"/>
    <s v="03.16.15"/>
    <s v="Direção Financeira"/>
    <s v="03.16.15"/>
    <x v="20"/>
    <x v="0"/>
    <x v="1"/>
    <x v="5"/>
    <x v="0"/>
    <x v="0"/>
    <x v="2"/>
    <x v="0"/>
    <x v="10"/>
    <s v="2022-11-14"/>
    <x v="3"/>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r, referente a mês de novembro de 2022, conforme o documento em anexo. "/>
  </r>
  <r>
    <x v="1"/>
    <n v="0"/>
    <n v="0"/>
    <n v="0"/>
    <n v="57287"/>
    <x v="5568"/>
    <x v="0"/>
    <x v="1"/>
    <x v="0"/>
    <s v="03.16.15"/>
    <x v="6"/>
    <x v="0"/>
    <x v="5"/>
    <s v="Direção Financeira"/>
    <s v="03.16.15"/>
    <s v="Direção Financeira"/>
    <s v="03.16.15"/>
    <x v="20"/>
    <x v="0"/>
    <x v="1"/>
    <x v="5"/>
    <x v="0"/>
    <x v="0"/>
    <x v="2"/>
    <x v="0"/>
    <x v="10"/>
    <s v="2022-11-14"/>
    <x v="3"/>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r, referente a mês de novembro de 2022, conforme o documento em anexo. "/>
  </r>
  <r>
    <x v="1"/>
    <n v="0"/>
    <n v="0"/>
    <n v="0"/>
    <n v="2300"/>
    <x v="5569"/>
    <x v="0"/>
    <x v="1"/>
    <x v="0"/>
    <s v="03.16.15"/>
    <x v="6"/>
    <x v="0"/>
    <x v="5"/>
    <s v="Direção Financeira"/>
    <s v="03.16.15"/>
    <s v="Direção Financeira"/>
    <s v="03.16.15"/>
    <x v="20"/>
    <x v="0"/>
    <x v="1"/>
    <x v="5"/>
    <x v="0"/>
    <x v="0"/>
    <x v="2"/>
    <x v="0"/>
    <x v="10"/>
    <s v="2022-11-15"/>
    <x v="3"/>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novembro 2022, conforme contrato anexo."/>
  </r>
  <r>
    <x v="1"/>
    <n v="0"/>
    <n v="0"/>
    <n v="0"/>
    <n v="13030"/>
    <x v="5569"/>
    <x v="0"/>
    <x v="1"/>
    <x v="0"/>
    <s v="03.16.15"/>
    <x v="6"/>
    <x v="0"/>
    <x v="5"/>
    <s v="Direção Financeira"/>
    <s v="03.16.15"/>
    <s v="Direção Financeira"/>
    <s v="03.16.15"/>
    <x v="20"/>
    <x v="0"/>
    <x v="1"/>
    <x v="5"/>
    <x v="0"/>
    <x v="0"/>
    <x v="2"/>
    <x v="0"/>
    <x v="10"/>
    <s v="2022-11-15"/>
    <x v="3"/>
    <n v="13030"/>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novembro 2022, conforme contrato anexo."/>
  </r>
  <r>
    <x v="1"/>
    <n v="0"/>
    <n v="0"/>
    <n v="0"/>
    <n v="55312"/>
    <x v="5570"/>
    <x v="0"/>
    <x v="0"/>
    <x v="0"/>
    <s v="03.03.10"/>
    <x v="0"/>
    <x v="0"/>
    <x v="0"/>
    <s v="Receitas Da Câmara"/>
    <s v="03.03.10"/>
    <s v="Receitas Da Câmara"/>
    <s v="03.03.10"/>
    <x v="38"/>
    <x v="0"/>
    <x v="1"/>
    <x v="1"/>
    <x v="0"/>
    <x v="0"/>
    <x v="0"/>
    <x v="0"/>
    <x v="7"/>
    <s v="2022-08-10"/>
    <x v="2"/>
    <n v="5531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5571"/>
    <x v="0"/>
    <x v="0"/>
    <x v="0"/>
    <s v="03.03.10"/>
    <x v="0"/>
    <x v="0"/>
    <x v="0"/>
    <s v="Receitas Da Câmara"/>
    <s v="03.03.10"/>
    <s v="Receitas Da Câmara"/>
    <s v="03.03.10"/>
    <x v="52"/>
    <x v="0"/>
    <x v="5"/>
    <x v="4"/>
    <x v="0"/>
    <x v="0"/>
    <x v="0"/>
    <x v="0"/>
    <x v="7"/>
    <s v="2022-08-10"/>
    <x v="2"/>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60"/>
    <x v="5572"/>
    <x v="0"/>
    <x v="0"/>
    <x v="0"/>
    <s v="03.03.10"/>
    <x v="0"/>
    <x v="0"/>
    <x v="0"/>
    <s v="Receitas Da Câmara"/>
    <s v="03.03.10"/>
    <s v="Receitas Da Câmara"/>
    <s v="03.03.10"/>
    <x v="40"/>
    <x v="0"/>
    <x v="5"/>
    <x v="4"/>
    <x v="0"/>
    <x v="0"/>
    <x v="0"/>
    <x v="0"/>
    <x v="7"/>
    <s v="2022-08-10"/>
    <x v="2"/>
    <n v="8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540"/>
    <x v="5573"/>
    <x v="0"/>
    <x v="0"/>
    <x v="0"/>
    <s v="03.03.10"/>
    <x v="0"/>
    <x v="0"/>
    <x v="0"/>
    <s v="Receitas Da Câmara"/>
    <s v="03.03.10"/>
    <s v="Receitas Da Câmara"/>
    <s v="03.03.10"/>
    <x v="34"/>
    <x v="0"/>
    <x v="5"/>
    <x v="4"/>
    <x v="0"/>
    <x v="0"/>
    <x v="0"/>
    <x v="0"/>
    <x v="7"/>
    <s v="2022-08-10"/>
    <x v="2"/>
    <n v="27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574"/>
    <x v="0"/>
    <x v="0"/>
    <x v="0"/>
    <s v="03.03.10"/>
    <x v="0"/>
    <x v="0"/>
    <x v="0"/>
    <s v="Receitas Da Câmara"/>
    <s v="03.03.10"/>
    <s v="Receitas Da Câmara"/>
    <s v="03.03.10"/>
    <x v="37"/>
    <x v="0"/>
    <x v="5"/>
    <x v="4"/>
    <x v="0"/>
    <x v="0"/>
    <x v="0"/>
    <x v="0"/>
    <x v="7"/>
    <s v="2022-08-10"/>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5575"/>
    <x v="0"/>
    <x v="0"/>
    <x v="0"/>
    <s v="03.03.10"/>
    <x v="0"/>
    <x v="0"/>
    <x v="0"/>
    <s v="Receitas Da Câmara"/>
    <s v="03.03.10"/>
    <s v="Receitas Da Câmara"/>
    <s v="03.03.10"/>
    <x v="35"/>
    <x v="0"/>
    <x v="1"/>
    <x v="11"/>
    <x v="0"/>
    <x v="0"/>
    <x v="0"/>
    <x v="0"/>
    <x v="7"/>
    <s v="2022-08-10"/>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5576"/>
    <x v="0"/>
    <x v="0"/>
    <x v="0"/>
    <s v="03.03.10"/>
    <x v="0"/>
    <x v="0"/>
    <x v="0"/>
    <s v="Receitas Da Câmara"/>
    <s v="03.03.10"/>
    <s v="Receitas Da Câmara"/>
    <s v="03.03.10"/>
    <x v="39"/>
    <x v="0"/>
    <x v="5"/>
    <x v="4"/>
    <x v="0"/>
    <x v="0"/>
    <x v="0"/>
    <x v="0"/>
    <x v="7"/>
    <s v="2022-08-10"/>
    <x v="2"/>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5577"/>
    <x v="0"/>
    <x v="0"/>
    <x v="0"/>
    <s v="03.03.10"/>
    <x v="0"/>
    <x v="0"/>
    <x v="0"/>
    <s v="Receitas Da Câmara"/>
    <s v="03.03.10"/>
    <s v="Receitas Da Câmara"/>
    <s v="03.03.10"/>
    <x v="46"/>
    <x v="0"/>
    <x v="5"/>
    <x v="4"/>
    <x v="0"/>
    <x v="0"/>
    <x v="0"/>
    <x v="0"/>
    <x v="7"/>
    <s v="2022-08-10"/>
    <x v="2"/>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700"/>
    <x v="5578"/>
    <x v="0"/>
    <x v="0"/>
    <x v="0"/>
    <s v="03.03.10"/>
    <x v="0"/>
    <x v="0"/>
    <x v="0"/>
    <s v="Receitas Da Câmara"/>
    <s v="03.03.10"/>
    <s v="Receitas Da Câmara"/>
    <s v="03.03.10"/>
    <x v="41"/>
    <x v="0"/>
    <x v="5"/>
    <x v="4"/>
    <x v="0"/>
    <x v="0"/>
    <x v="0"/>
    <x v="0"/>
    <x v="7"/>
    <s v="2022-08-10"/>
    <x v="2"/>
    <n v="47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360"/>
    <x v="5579"/>
    <x v="0"/>
    <x v="0"/>
    <x v="0"/>
    <s v="03.03.10"/>
    <x v="0"/>
    <x v="0"/>
    <x v="0"/>
    <s v="Receitas Da Câmara"/>
    <s v="03.03.10"/>
    <s v="Receitas Da Câmara"/>
    <s v="03.03.10"/>
    <x v="48"/>
    <x v="0"/>
    <x v="5"/>
    <x v="4"/>
    <x v="0"/>
    <x v="0"/>
    <x v="0"/>
    <x v="0"/>
    <x v="7"/>
    <s v="2022-08-10"/>
    <x v="2"/>
    <n v="8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580"/>
    <x v="0"/>
    <x v="0"/>
    <x v="0"/>
    <s v="03.03.10"/>
    <x v="0"/>
    <x v="0"/>
    <x v="0"/>
    <s v="Receitas Da Câmara"/>
    <s v="03.03.10"/>
    <s v="Receitas Da Câmara"/>
    <s v="03.03.10"/>
    <x v="36"/>
    <x v="0"/>
    <x v="5"/>
    <x v="4"/>
    <x v="0"/>
    <x v="0"/>
    <x v="0"/>
    <x v="0"/>
    <x v="7"/>
    <s v="2022-08-10"/>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5581"/>
    <x v="0"/>
    <x v="1"/>
    <x v="0"/>
    <s v="03.16.15"/>
    <x v="6"/>
    <x v="0"/>
    <x v="5"/>
    <s v="Direção Financeira"/>
    <s v="03.16.15"/>
    <s v="Direção Financeira"/>
    <s v="03.16.15"/>
    <x v="22"/>
    <x v="0"/>
    <x v="1"/>
    <x v="1"/>
    <x v="0"/>
    <x v="0"/>
    <x v="2"/>
    <x v="0"/>
    <x v="10"/>
    <s v="2022-11-28"/>
    <x v="3"/>
    <n v="6000"/>
    <x v="0"/>
    <m/>
    <x v="0"/>
    <m/>
    <x v="357"/>
    <n v="100479010"/>
    <x v="0"/>
    <x v="0"/>
    <s v="Direção Financeira"/>
    <s v="ORI"/>
    <x v="0"/>
    <m/>
    <x v="0"/>
    <x v="0"/>
    <x v="0"/>
    <x v="0"/>
    <x v="0"/>
    <x v="0"/>
    <x v="0"/>
    <x v="0"/>
    <x v="0"/>
    <x v="0"/>
    <x v="0"/>
    <s v="Direção Financeira"/>
    <x v="0"/>
    <x v="0"/>
    <x v="0"/>
    <x v="0"/>
    <x v="0"/>
    <x v="0"/>
    <x v="0"/>
    <s v="000000"/>
    <x v="0"/>
    <x v="0"/>
    <x v="0"/>
    <x v="0"/>
    <s v="Pagamento a favor Nelson Semedo, para a aquisição de 07 almoço servidas aos técnicos da CMSM no âmbito a Gongom no quadro do programa Aldeias Turísticas rurais, conforme anexo."/>
  </r>
  <r>
    <x v="0"/>
    <n v="0"/>
    <n v="0"/>
    <n v="0"/>
    <n v="313500"/>
    <x v="5582"/>
    <x v="0"/>
    <x v="1"/>
    <x v="0"/>
    <s v="01.28.01.08"/>
    <x v="30"/>
    <x v="5"/>
    <x v="6"/>
    <s v="Habitação Social"/>
    <s v="01.28.01"/>
    <s v="Habitação Social"/>
    <s v="01.28.01"/>
    <x v="1"/>
    <x v="0"/>
    <x v="1"/>
    <x v="1"/>
    <x v="0"/>
    <x v="1"/>
    <x v="1"/>
    <x v="0"/>
    <x v="11"/>
    <s v="2022-12-28"/>
    <x v="3"/>
    <n v="313500"/>
    <x v="0"/>
    <m/>
    <x v="0"/>
    <m/>
    <x v="41"/>
    <n v="100456164"/>
    <x v="0"/>
    <x v="0"/>
    <s v="Habitações Sociais"/>
    <s v="ORI"/>
    <x v="0"/>
    <s v="HS"/>
    <x v="0"/>
    <x v="0"/>
    <x v="0"/>
    <x v="0"/>
    <x v="0"/>
    <x v="0"/>
    <x v="0"/>
    <x v="1"/>
    <x v="0"/>
    <x v="0"/>
    <x v="0"/>
    <s v="Habitações Sociais"/>
    <x v="0"/>
    <x v="0"/>
    <x v="0"/>
    <x v="0"/>
    <x v="1"/>
    <x v="0"/>
    <x v="0"/>
    <s v="000000"/>
    <x v="0"/>
    <x v="0"/>
    <x v="0"/>
    <x v="0"/>
    <s v="Pagamento a favor da Industria Carvalho, referente a aquisição de 300 sacos de cimento, para trabalhos das reabilitações das habitações, conforme anexo."/>
  </r>
  <r>
    <x v="1"/>
    <n v="0"/>
    <n v="0"/>
    <n v="0"/>
    <n v="95921"/>
    <x v="5583"/>
    <x v="0"/>
    <x v="0"/>
    <x v="0"/>
    <s v="03.03.10"/>
    <x v="0"/>
    <x v="0"/>
    <x v="0"/>
    <s v="Receitas Da Câmara"/>
    <s v="03.03.10"/>
    <s v="Receitas Da Câmara"/>
    <s v="03.03.10"/>
    <x v="56"/>
    <x v="0"/>
    <x v="0"/>
    <x v="0"/>
    <x v="0"/>
    <x v="0"/>
    <x v="0"/>
    <x v="0"/>
    <x v="11"/>
    <s v="2022-12-13"/>
    <x v="3"/>
    <n v="95921"/>
    <x v="0"/>
    <m/>
    <x v="0"/>
    <m/>
    <x v="0"/>
    <n v="100474914"/>
    <x v="0"/>
    <x v="0"/>
    <s v="Receitas Da Câmara"/>
    <s v="EXT"/>
    <x v="0"/>
    <s v="RDC"/>
    <x v="0"/>
    <x v="0"/>
    <x v="0"/>
    <x v="0"/>
    <x v="0"/>
    <x v="0"/>
    <x v="0"/>
    <x v="0"/>
    <x v="0"/>
    <x v="0"/>
    <x v="0"/>
    <s v="Receitas Da Câmara"/>
    <x v="0"/>
    <x v="0"/>
    <x v="0"/>
    <x v="0"/>
    <x v="0"/>
    <x v="0"/>
    <x v="0"/>
    <s v="000000"/>
    <x v="0"/>
    <x v="0"/>
    <x v="0"/>
    <x v="0"/>
    <s v="Transferência duodécimo, referente ao mês de dezembro 2022, conforme anexo."/>
  </r>
  <r>
    <x v="0"/>
    <n v="0"/>
    <n v="0"/>
    <n v="0"/>
    <n v="10605672"/>
    <x v="5584"/>
    <x v="0"/>
    <x v="1"/>
    <x v="0"/>
    <s v="03.16.15"/>
    <x v="6"/>
    <x v="0"/>
    <x v="5"/>
    <s v="Direção Financeira"/>
    <s v="03.16.15"/>
    <s v="Direção Financeira"/>
    <s v="03.16.15"/>
    <x v="33"/>
    <x v="0"/>
    <x v="1"/>
    <x v="1"/>
    <x v="0"/>
    <x v="0"/>
    <x v="1"/>
    <x v="0"/>
    <x v="11"/>
    <s v="2022-12-29"/>
    <x v="3"/>
    <n v="10605672"/>
    <x v="0"/>
    <m/>
    <x v="0"/>
    <m/>
    <x v="0"/>
    <n v="100474914"/>
    <x v="0"/>
    <x v="0"/>
    <s v="Direção Financeira"/>
    <s v="ORI"/>
    <x v="0"/>
    <m/>
    <x v="0"/>
    <x v="0"/>
    <x v="0"/>
    <x v="0"/>
    <x v="0"/>
    <x v="0"/>
    <x v="0"/>
    <x v="1"/>
    <x v="0"/>
    <x v="0"/>
    <x v="0"/>
    <s v="Direção Financeira"/>
    <x v="0"/>
    <x v="0"/>
    <x v="0"/>
    <x v="0"/>
    <x v="0"/>
    <x v="0"/>
    <x v="0"/>
    <s v="099999"/>
    <x v="0"/>
    <x v="0"/>
    <x v="0"/>
    <x v="0"/>
    <s v="Despesas com amortização de empréstimo obtidos referente ao mês de Dezembro de 2022.  "/>
  </r>
  <r>
    <x v="1"/>
    <n v="0"/>
    <n v="0"/>
    <n v="0"/>
    <n v="95921"/>
    <x v="5585"/>
    <x v="0"/>
    <x v="0"/>
    <x v="0"/>
    <s v="03.03.10"/>
    <x v="0"/>
    <x v="0"/>
    <x v="0"/>
    <s v="Receitas Da Câmara"/>
    <s v="03.03.10"/>
    <s v="Receitas Da Câmara"/>
    <s v="03.03.10"/>
    <x v="56"/>
    <x v="0"/>
    <x v="0"/>
    <x v="0"/>
    <x v="0"/>
    <x v="0"/>
    <x v="0"/>
    <x v="0"/>
    <x v="9"/>
    <s v="2022-10-18"/>
    <x v="3"/>
    <n v="95921"/>
    <x v="0"/>
    <m/>
    <x v="0"/>
    <m/>
    <x v="0"/>
    <n v="100474914"/>
    <x v="0"/>
    <x v="0"/>
    <s v="Receitas Da Câmara"/>
    <s v="EXT"/>
    <x v="0"/>
    <s v="RDC"/>
    <x v="0"/>
    <x v="0"/>
    <x v="0"/>
    <x v="0"/>
    <x v="0"/>
    <x v="0"/>
    <x v="0"/>
    <x v="0"/>
    <x v="0"/>
    <x v="0"/>
    <x v="0"/>
    <s v="Receitas Da Câmara"/>
    <x v="0"/>
    <x v="0"/>
    <x v="0"/>
    <x v="0"/>
    <x v="0"/>
    <x v="0"/>
    <x v="0"/>
    <s v="000000"/>
    <x v="0"/>
    <x v="0"/>
    <x v="0"/>
    <x v="0"/>
    <s v="Transferência Duodécimo, refente ao mês de outubro 2022, conforme anexo."/>
  </r>
  <r>
    <x v="1"/>
    <n v="0"/>
    <n v="0"/>
    <n v="0"/>
    <n v="287763"/>
    <x v="5586"/>
    <x v="0"/>
    <x v="0"/>
    <x v="0"/>
    <s v="03.03.10"/>
    <x v="0"/>
    <x v="0"/>
    <x v="0"/>
    <s v="Receitas Da Câmara"/>
    <s v="03.03.10"/>
    <s v="Receitas Da Câmara"/>
    <s v="03.03.10"/>
    <x v="56"/>
    <x v="0"/>
    <x v="0"/>
    <x v="0"/>
    <x v="0"/>
    <x v="0"/>
    <x v="0"/>
    <x v="0"/>
    <x v="9"/>
    <s v="2022-10-18"/>
    <x v="3"/>
    <n v="287763"/>
    <x v="0"/>
    <m/>
    <x v="0"/>
    <m/>
    <x v="0"/>
    <n v="100474914"/>
    <x v="0"/>
    <x v="0"/>
    <s v="Receitas Da Câmara"/>
    <s v="EXT"/>
    <x v="0"/>
    <s v="RDC"/>
    <x v="0"/>
    <x v="0"/>
    <x v="0"/>
    <x v="0"/>
    <x v="0"/>
    <x v="0"/>
    <x v="0"/>
    <x v="0"/>
    <x v="0"/>
    <x v="0"/>
    <x v="0"/>
    <s v="Receitas Da Câmara"/>
    <x v="0"/>
    <x v="0"/>
    <x v="0"/>
    <x v="0"/>
    <x v="0"/>
    <x v="0"/>
    <x v="0"/>
    <s v="000000"/>
    <x v="0"/>
    <x v="0"/>
    <x v="0"/>
    <x v="0"/>
    <s v="Transferência Duodécimo, refente ao mês de outubro 2022, conforme anexo.   "/>
  </r>
  <r>
    <x v="1"/>
    <n v="0"/>
    <n v="0"/>
    <n v="0"/>
    <n v="1578"/>
    <x v="5587"/>
    <x v="0"/>
    <x v="1"/>
    <x v="0"/>
    <s v="01.27.04.10"/>
    <x v="4"/>
    <x v="2"/>
    <x v="2"/>
    <s v="Infra-Estruturas e Transportes"/>
    <s v="01.27.04"/>
    <s v="Infra-Estruturas e Transportes"/>
    <s v="01.27.04"/>
    <x v="4"/>
    <x v="0"/>
    <x v="3"/>
    <x v="2"/>
    <x v="0"/>
    <x v="1"/>
    <x v="2"/>
    <x v="0"/>
    <x v="10"/>
    <s v="2022-11-10"/>
    <x v="3"/>
    <n v="1578"/>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a José Sanches Fernandes, referente a prestação de serviços de calçadas, no âmbito dos trabalhos de calcetamento da via de acesso, conforme proposta em anexo."/>
  </r>
  <r>
    <x v="1"/>
    <n v="0"/>
    <n v="0"/>
    <n v="0"/>
    <n v="8942"/>
    <x v="5587"/>
    <x v="0"/>
    <x v="1"/>
    <x v="0"/>
    <s v="01.27.04.10"/>
    <x v="4"/>
    <x v="2"/>
    <x v="2"/>
    <s v="Infra-Estruturas e Transportes"/>
    <s v="01.27.04"/>
    <s v="Infra-Estruturas e Transportes"/>
    <s v="01.27.04"/>
    <x v="4"/>
    <x v="0"/>
    <x v="3"/>
    <x v="2"/>
    <x v="0"/>
    <x v="1"/>
    <x v="2"/>
    <x v="0"/>
    <x v="10"/>
    <s v="2022-11-10"/>
    <x v="3"/>
    <n v="8942"/>
    <x v="0"/>
    <m/>
    <x v="0"/>
    <m/>
    <x v="589"/>
    <n v="10038959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José Sanches Fernandes, referente a prestação de serviços de calçadas, no âmbito dos trabalhos de calcetamento da via de acesso, conforme proposta em anexo."/>
  </r>
  <r>
    <x v="1"/>
    <n v="0"/>
    <n v="0"/>
    <n v="0"/>
    <n v="3995"/>
    <x v="5588"/>
    <x v="0"/>
    <x v="1"/>
    <x v="0"/>
    <s v="01.27.02.11"/>
    <x v="14"/>
    <x v="2"/>
    <x v="2"/>
    <s v="Saneamento básico"/>
    <s v="01.27.02"/>
    <s v="Saneamento básico"/>
    <s v="01.27.02"/>
    <x v="4"/>
    <x v="0"/>
    <x v="3"/>
    <x v="2"/>
    <x v="0"/>
    <x v="1"/>
    <x v="2"/>
    <x v="0"/>
    <x v="10"/>
    <s v="2022-11-23"/>
    <x v="3"/>
    <n v="3995"/>
    <x v="0"/>
    <m/>
    <x v="0"/>
    <m/>
    <x v="590"/>
    <n v="100476889"/>
    <x v="0"/>
    <x v="0"/>
    <s v="Reforço do saneamento básico"/>
    <s v="ORI"/>
    <x v="0"/>
    <m/>
    <x v="0"/>
    <x v="0"/>
    <x v="0"/>
    <x v="0"/>
    <x v="0"/>
    <x v="0"/>
    <x v="0"/>
    <x v="1"/>
    <x v="0"/>
    <x v="0"/>
    <x v="0"/>
    <s v="Reforço do saneamento básico"/>
    <x v="0"/>
    <x v="0"/>
    <x v="0"/>
    <x v="0"/>
    <x v="1"/>
    <x v="0"/>
    <x v="0"/>
    <s v="000000"/>
    <x v="0"/>
    <x v="0"/>
    <x v="0"/>
    <x v="0"/>
    <s v="Pagamento a favor Mercearia Cristina Nunes Tavares, pelo fornecimento de bens alimentícios no âmbito de campanha de limpeza realizado no dia 12 de novembro do corrente ano, conforme anexo."/>
  </r>
  <r>
    <x v="1"/>
    <n v="0"/>
    <n v="0"/>
    <n v="0"/>
    <n v="348"/>
    <x v="5589"/>
    <x v="0"/>
    <x v="1"/>
    <x v="0"/>
    <s v="03.16.25"/>
    <x v="13"/>
    <x v="0"/>
    <x v="5"/>
    <s v="Direção dos  Recursos Humanos"/>
    <s v="03.16.25"/>
    <s v="Direção dos  Recursos Humanos"/>
    <s v="03.16.25"/>
    <x v="13"/>
    <x v="0"/>
    <x v="1"/>
    <x v="5"/>
    <x v="0"/>
    <x v="0"/>
    <x v="2"/>
    <x v="0"/>
    <x v="11"/>
    <s v="2022-12-13"/>
    <x v="3"/>
    <n v="348"/>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112"/>
    <x v="5589"/>
    <x v="0"/>
    <x v="1"/>
    <x v="0"/>
    <s v="03.16.25"/>
    <x v="13"/>
    <x v="0"/>
    <x v="5"/>
    <s v="Direção dos  Recursos Humanos"/>
    <s v="03.16.25"/>
    <s v="Direção dos  Recursos Humanos"/>
    <s v="03.16.25"/>
    <x v="14"/>
    <x v="0"/>
    <x v="1"/>
    <x v="1"/>
    <x v="0"/>
    <x v="0"/>
    <x v="2"/>
    <x v="0"/>
    <x v="11"/>
    <s v="2022-12-13"/>
    <x v="3"/>
    <n v="11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1722"/>
    <x v="5589"/>
    <x v="0"/>
    <x v="1"/>
    <x v="0"/>
    <s v="03.16.25"/>
    <x v="13"/>
    <x v="0"/>
    <x v="5"/>
    <s v="Direção dos  Recursos Humanos"/>
    <s v="03.16.25"/>
    <s v="Direção dos  Recursos Humanos"/>
    <s v="03.16.25"/>
    <x v="15"/>
    <x v="0"/>
    <x v="1"/>
    <x v="1"/>
    <x v="1"/>
    <x v="0"/>
    <x v="2"/>
    <x v="0"/>
    <x v="11"/>
    <s v="2022-12-13"/>
    <x v="3"/>
    <n v="172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9588"/>
    <x v="5589"/>
    <x v="0"/>
    <x v="1"/>
    <x v="0"/>
    <s v="03.16.25"/>
    <x v="13"/>
    <x v="0"/>
    <x v="5"/>
    <s v="Direção dos  Recursos Humanos"/>
    <s v="03.16.25"/>
    <s v="Direção dos  Recursos Humanos"/>
    <s v="03.16.25"/>
    <x v="16"/>
    <x v="0"/>
    <x v="1"/>
    <x v="1"/>
    <x v="1"/>
    <x v="0"/>
    <x v="2"/>
    <x v="0"/>
    <x v="11"/>
    <s v="2022-12-13"/>
    <x v="3"/>
    <n v="9588"/>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3634"/>
    <x v="5589"/>
    <x v="0"/>
    <x v="1"/>
    <x v="0"/>
    <s v="03.16.25"/>
    <x v="13"/>
    <x v="0"/>
    <x v="5"/>
    <s v="Direção dos  Recursos Humanos"/>
    <s v="03.16.25"/>
    <s v="Direção dos  Recursos Humanos"/>
    <s v="03.16.25"/>
    <x v="17"/>
    <x v="0"/>
    <x v="1"/>
    <x v="1"/>
    <x v="1"/>
    <x v="0"/>
    <x v="2"/>
    <x v="0"/>
    <x v="11"/>
    <s v="2022-12-13"/>
    <x v="3"/>
    <n v="363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711"/>
    <x v="5589"/>
    <x v="0"/>
    <x v="1"/>
    <x v="0"/>
    <s v="03.16.25"/>
    <x v="13"/>
    <x v="0"/>
    <x v="5"/>
    <s v="Direção dos  Recursos Humanos"/>
    <s v="03.16.25"/>
    <s v="Direção dos  Recursos Humanos"/>
    <s v="03.16.25"/>
    <x v="18"/>
    <x v="0"/>
    <x v="4"/>
    <x v="8"/>
    <x v="0"/>
    <x v="0"/>
    <x v="2"/>
    <x v="0"/>
    <x v="11"/>
    <s v="2022-12-13"/>
    <x v="3"/>
    <n v="711"/>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25936"/>
    <x v="5589"/>
    <x v="0"/>
    <x v="1"/>
    <x v="0"/>
    <s v="03.16.25"/>
    <x v="13"/>
    <x v="0"/>
    <x v="5"/>
    <s v="Direção dos  Recursos Humanos"/>
    <s v="03.16.25"/>
    <s v="Direção dos  Recursos Humanos"/>
    <s v="03.16.25"/>
    <x v="19"/>
    <x v="0"/>
    <x v="4"/>
    <x v="8"/>
    <x v="0"/>
    <x v="0"/>
    <x v="2"/>
    <x v="0"/>
    <x v="11"/>
    <s v="2022-12-13"/>
    <x v="3"/>
    <n v="25936"/>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2-2022"/>
  </r>
  <r>
    <x v="1"/>
    <n v="0"/>
    <n v="0"/>
    <n v="0"/>
    <n v="41"/>
    <x v="5589"/>
    <x v="0"/>
    <x v="1"/>
    <x v="0"/>
    <s v="03.16.25"/>
    <x v="13"/>
    <x v="0"/>
    <x v="5"/>
    <s v="Direção dos  Recursos Humanos"/>
    <s v="03.16.25"/>
    <s v="Direção dos  Recursos Humanos"/>
    <s v="03.16.25"/>
    <x v="13"/>
    <x v="0"/>
    <x v="1"/>
    <x v="5"/>
    <x v="0"/>
    <x v="0"/>
    <x v="2"/>
    <x v="0"/>
    <x v="11"/>
    <s v="2022-12-13"/>
    <x v="3"/>
    <n v="4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13"/>
    <x v="5589"/>
    <x v="0"/>
    <x v="1"/>
    <x v="0"/>
    <s v="03.16.25"/>
    <x v="13"/>
    <x v="0"/>
    <x v="5"/>
    <s v="Direção dos  Recursos Humanos"/>
    <s v="03.16.25"/>
    <s v="Direção dos  Recursos Humanos"/>
    <s v="03.16.25"/>
    <x v="14"/>
    <x v="0"/>
    <x v="1"/>
    <x v="1"/>
    <x v="0"/>
    <x v="0"/>
    <x v="2"/>
    <x v="0"/>
    <x v="11"/>
    <s v="2022-12-13"/>
    <x v="3"/>
    <n v="1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204"/>
    <x v="5589"/>
    <x v="0"/>
    <x v="1"/>
    <x v="0"/>
    <s v="03.16.25"/>
    <x v="13"/>
    <x v="0"/>
    <x v="5"/>
    <s v="Direção dos  Recursos Humanos"/>
    <s v="03.16.25"/>
    <s v="Direção dos  Recursos Humanos"/>
    <s v="03.16.25"/>
    <x v="15"/>
    <x v="0"/>
    <x v="1"/>
    <x v="1"/>
    <x v="1"/>
    <x v="0"/>
    <x v="2"/>
    <x v="0"/>
    <x v="11"/>
    <s v="2022-12-13"/>
    <x v="3"/>
    <n v="20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1140"/>
    <x v="5589"/>
    <x v="0"/>
    <x v="1"/>
    <x v="0"/>
    <s v="03.16.25"/>
    <x v="13"/>
    <x v="0"/>
    <x v="5"/>
    <s v="Direção dos  Recursos Humanos"/>
    <s v="03.16.25"/>
    <s v="Direção dos  Recursos Humanos"/>
    <s v="03.16.25"/>
    <x v="16"/>
    <x v="0"/>
    <x v="1"/>
    <x v="1"/>
    <x v="1"/>
    <x v="0"/>
    <x v="2"/>
    <x v="0"/>
    <x v="11"/>
    <s v="2022-12-13"/>
    <x v="3"/>
    <n v="1140"/>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432"/>
    <x v="5589"/>
    <x v="0"/>
    <x v="1"/>
    <x v="0"/>
    <s v="03.16.25"/>
    <x v="13"/>
    <x v="0"/>
    <x v="5"/>
    <s v="Direção dos  Recursos Humanos"/>
    <s v="03.16.25"/>
    <s v="Direção dos  Recursos Humanos"/>
    <s v="03.16.25"/>
    <x v="17"/>
    <x v="0"/>
    <x v="1"/>
    <x v="1"/>
    <x v="1"/>
    <x v="0"/>
    <x v="2"/>
    <x v="0"/>
    <x v="11"/>
    <s v="2022-12-13"/>
    <x v="3"/>
    <n v="432"/>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84"/>
    <x v="5589"/>
    <x v="0"/>
    <x v="1"/>
    <x v="0"/>
    <s v="03.16.25"/>
    <x v="13"/>
    <x v="0"/>
    <x v="5"/>
    <s v="Direção dos  Recursos Humanos"/>
    <s v="03.16.25"/>
    <s v="Direção dos  Recursos Humanos"/>
    <s v="03.16.25"/>
    <x v="18"/>
    <x v="0"/>
    <x v="4"/>
    <x v="8"/>
    <x v="0"/>
    <x v="0"/>
    <x v="2"/>
    <x v="0"/>
    <x v="11"/>
    <s v="2022-12-13"/>
    <x v="3"/>
    <n v="8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3086"/>
    <x v="5589"/>
    <x v="0"/>
    <x v="1"/>
    <x v="0"/>
    <s v="03.16.25"/>
    <x v="13"/>
    <x v="0"/>
    <x v="5"/>
    <s v="Direção dos  Recursos Humanos"/>
    <s v="03.16.25"/>
    <s v="Direção dos  Recursos Humanos"/>
    <s v="03.16.25"/>
    <x v="19"/>
    <x v="0"/>
    <x v="4"/>
    <x v="8"/>
    <x v="0"/>
    <x v="0"/>
    <x v="2"/>
    <x v="0"/>
    <x v="11"/>
    <s v="2022-12-13"/>
    <x v="3"/>
    <n v="3086"/>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2-2022"/>
  </r>
  <r>
    <x v="1"/>
    <n v="0"/>
    <n v="0"/>
    <n v="0"/>
    <n v="10763"/>
    <x v="5589"/>
    <x v="0"/>
    <x v="1"/>
    <x v="0"/>
    <s v="03.16.25"/>
    <x v="13"/>
    <x v="0"/>
    <x v="5"/>
    <s v="Direção dos  Recursos Humanos"/>
    <s v="03.16.25"/>
    <s v="Direção dos  Recursos Humanos"/>
    <s v="03.16.25"/>
    <x v="13"/>
    <x v="0"/>
    <x v="1"/>
    <x v="5"/>
    <x v="0"/>
    <x v="0"/>
    <x v="2"/>
    <x v="0"/>
    <x v="11"/>
    <s v="2022-12-13"/>
    <x v="3"/>
    <n v="1076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3486"/>
    <x v="5589"/>
    <x v="0"/>
    <x v="1"/>
    <x v="0"/>
    <s v="03.16.25"/>
    <x v="13"/>
    <x v="0"/>
    <x v="5"/>
    <s v="Direção dos  Recursos Humanos"/>
    <s v="03.16.25"/>
    <s v="Direção dos  Recursos Humanos"/>
    <s v="03.16.25"/>
    <x v="14"/>
    <x v="0"/>
    <x v="1"/>
    <x v="1"/>
    <x v="0"/>
    <x v="0"/>
    <x v="2"/>
    <x v="0"/>
    <x v="11"/>
    <s v="2022-12-13"/>
    <x v="3"/>
    <n v="3486"/>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53187"/>
    <x v="5589"/>
    <x v="0"/>
    <x v="1"/>
    <x v="0"/>
    <s v="03.16.25"/>
    <x v="13"/>
    <x v="0"/>
    <x v="5"/>
    <s v="Direção dos  Recursos Humanos"/>
    <s v="03.16.25"/>
    <s v="Direção dos  Recursos Humanos"/>
    <s v="03.16.25"/>
    <x v="15"/>
    <x v="0"/>
    <x v="1"/>
    <x v="1"/>
    <x v="1"/>
    <x v="0"/>
    <x v="2"/>
    <x v="0"/>
    <x v="11"/>
    <s v="2022-12-13"/>
    <x v="3"/>
    <n v="5318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295985"/>
    <x v="5589"/>
    <x v="0"/>
    <x v="1"/>
    <x v="0"/>
    <s v="03.16.25"/>
    <x v="13"/>
    <x v="0"/>
    <x v="5"/>
    <s v="Direção dos  Recursos Humanos"/>
    <s v="03.16.25"/>
    <s v="Direção dos  Recursos Humanos"/>
    <s v="03.16.25"/>
    <x v="16"/>
    <x v="0"/>
    <x v="1"/>
    <x v="1"/>
    <x v="1"/>
    <x v="0"/>
    <x v="2"/>
    <x v="0"/>
    <x v="11"/>
    <s v="2022-12-13"/>
    <x v="3"/>
    <n v="29598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112187"/>
    <x v="5589"/>
    <x v="0"/>
    <x v="1"/>
    <x v="0"/>
    <s v="03.16.25"/>
    <x v="13"/>
    <x v="0"/>
    <x v="5"/>
    <s v="Direção dos  Recursos Humanos"/>
    <s v="03.16.25"/>
    <s v="Direção dos  Recursos Humanos"/>
    <s v="03.16.25"/>
    <x v="17"/>
    <x v="0"/>
    <x v="1"/>
    <x v="1"/>
    <x v="1"/>
    <x v="0"/>
    <x v="2"/>
    <x v="0"/>
    <x v="11"/>
    <s v="2022-12-13"/>
    <x v="3"/>
    <n v="11218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21957"/>
    <x v="5589"/>
    <x v="0"/>
    <x v="1"/>
    <x v="0"/>
    <s v="03.16.25"/>
    <x v="13"/>
    <x v="0"/>
    <x v="5"/>
    <s v="Direção dos  Recursos Humanos"/>
    <s v="03.16.25"/>
    <s v="Direção dos  Recursos Humanos"/>
    <s v="03.16.25"/>
    <x v="18"/>
    <x v="0"/>
    <x v="4"/>
    <x v="8"/>
    <x v="0"/>
    <x v="0"/>
    <x v="2"/>
    <x v="0"/>
    <x v="11"/>
    <s v="2022-12-13"/>
    <x v="3"/>
    <n v="2195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800525"/>
    <x v="5589"/>
    <x v="0"/>
    <x v="1"/>
    <x v="0"/>
    <s v="03.16.25"/>
    <x v="13"/>
    <x v="0"/>
    <x v="5"/>
    <s v="Direção dos  Recursos Humanos"/>
    <s v="03.16.25"/>
    <s v="Direção dos  Recursos Humanos"/>
    <s v="03.16.25"/>
    <x v="19"/>
    <x v="0"/>
    <x v="4"/>
    <x v="8"/>
    <x v="0"/>
    <x v="0"/>
    <x v="2"/>
    <x v="0"/>
    <x v="11"/>
    <s v="2022-12-13"/>
    <x v="3"/>
    <n v="80052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2-2022"/>
  </r>
  <r>
    <x v="1"/>
    <n v="0"/>
    <n v="0"/>
    <n v="0"/>
    <n v="9861"/>
    <x v="5590"/>
    <x v="0"/>
    <x v="1"/>
    <x v="0"/>
    <s v="03.16.24"/>
    <x v="22"/>
    <x v="0"/>
    <x v="5"/>
    <s v="Direcao da Familia, Inclusão, Género e Saúde"/>
    <s v="03.16.24"/>
    <s v="Direcao da Familia, Inclusão, Género e Saúde"/>
    <s v="03.16.24"/>
    <x v="15"/>
    <x v="0"/>
    <x v="1"/>
    <x v="1"/>
    <x v="1"/>
    <x v="0"/>
    <x v="2"/>
    <x v="0"/>
    <x v="11"/>
    <s v="2022-12-13"/>
    <x v="3"/>
    <n v="9861"/>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2-2022"/>
  </r>
  <r>
    <x v="1"/>
    <n v="0"/>
    <n v="0"/>
    <n v="0"/>
    <n v="10882"/>
    <x v="5590"/>
    <x v="0"/>
    <x v="1"/>
    <x v="0"/>
    <s v="03.16.24"/>
    <x v="22"/>
    <x v="0"/>
    <x v="5"/>
    <s v="Direcao da Familia, Inclusão, Género e Saúde"/>
    <s v="03.16.24"/>
    <s v="Direcao da Familia, Inclusão, Género e Saúde"/>
    <s v="03.16.24"/>
    <x v="16"/>
    <x v="0"/>
    <x v="1"/>
    <x v="1"/>
    <x v="1"/>
    <x v="0"/>
    <x v="2"/>
    <x v="0"/>
    <x v="11"/>
    <s v="2022-12-13"/>
    <x v="3"/>
    <n v="10882"/>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12-2022"/>
  </r>
  <r>
    <x v="1"/>
    <n v="0"/>
    <n v="0"/>
    <n v="0"/>
    <n v="77"/>
    <x v="5590"/>
    <x v="0"/>
    <x v="1"/>
    <x v="0"/>
    <s v="03.16.24"/>
    <x v="22"/>
    <x v="0"/>
    <x v="5"/>
    <s v="Direcao da Familia, Inclusão, Género e Saúde"/>
    <s v="03.16.24"/>
    <s v="Direcao da Familia, Inclusão, Género e Saúde"/>
    <s v="03.16.24"/>
    <x v="15"/>
    <x v="0"/>
    <x v="1"/>
    <x v="1"/>
    <x v="1"/>
    <x v="0"/>
    <x v="2"/>
    <x v="0"/>
    <x v="11"/>
    <s v="2022-12-13"/>
    <x v="3"/>
    <n v="77"/>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2-2022"/>
  </r>
  <r>
    <x v="1"/>
    <n v="0"/>
    <n v="0"/>
    <n v="0"/>
    <n v="85"/>
    <x v="5590"/>
    <x v="0"/>
    <x v="1"/>
    <x v="0"/>
    <s v="03.16.24"/>
    <x v="22"/>
    <x v="0"/>
    <x v="5"/>
    <s v="Direcao da Familia, Inclusão, Género e Saúde"/>
    <s v="03.16.24"/>
    <s v="Direcao da Familia, Inclusão, Género e Saúde"/>
    <s v="03.16.24"/>
    <x v="16"/>
    <x v="0"/>
    <x v="1"/>
    <x v="1"/>
    <x v="1"/>
    <x v="0"/>
    <x v="2"/>
    <x v="0"/>
    <x v="11"/>
    <s v="2022-12-13"/>
    <x v="3"/>
    <n v="85"/>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12-2022"/>
  </r>
  <r>
    <x v="1"/>
    <n v="0"/>
    <n v="0"/>
    <n v="0"/>
    <n v="17726"/>
    <x v="5590"/>
    <x v="0"/>
    <x v="1"/>
    <x v="0"/>
    <s v="03.16.24"/>
    <x v="22"/>
    <x v="0"/>
    <x v="5"/>
    <s v="Direcao da Familia, Inclusão, Género e Saúde"/>
    <s v="03.16.24"/>
    <s v="Direcao da Familia, Inclusão, Género e Saúde"/>
    <s v="03.16.24"/>
    <x v="15"/>
    <x v="0"/>
    <x v="1"/>
    <x v="1"/>
    <x v="1"/>
    <x v="0"/>
    <x v="2"/>
    <x v="0"/>
    <x v="11"/>
    <s v="2022-12-13"/>
    <x v="3"/>
    <n v="17726"/>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2-2022"/>
  </r>
  <r>
    <x v="1"/>
    <n v="0"/>
    <n v="0"/>
    <n v="0"/>
    <n v="19558"/>
    <x v="5590"/>
    <x v="0"/>
    <x v="1"/>
    <x v="0"/>
    <s v="03.16.24"/>
    <x v="22"/>
    <x v="0"/>
    <x v="5"/>
    <s v="Direcao da Familia, Inclusão, Género e Saúde"/>
    <s v="03.16.24"/>
    <s v="Direcao da Familia, Inclusão, Género e Saúde"/>
    <s v="03.16.24"/>
    <x v="16"/>
    <x v="0"/>
    <x v="1"/>
    <x v="1"/>
    <x v="1"/>
    <x v="0"/>
    <x v="2"/>
    <x v="0"/>
    <x v="11"/>
    <s v="2022-12-13"/>
    <x v="3"/>
    <n v="19558"/>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12-2022"/>
  </r>
  <r>
    <x v="1"/>
    <n v="0"/>
    <n v="0"/>
    <n v="0"/>
    <n v="193910"/>
    <x v="5590"/>
    <x v="0"/>
    <x v="1"/>
    <x v="0"/>
    <s v="03.16.24"/>
    <x v="22"/>
    <x v="0"/>
    <x v="5"/>
    <s v="Direcao da Familia, Inclusão, Género e Saúde"/>
    <s v="03.16.24"/>
    <s v="Direcao da Familia, Inclusão, Género e Saúde"/>
    <s v="03.16.24"/>
    <x v="15"/>
    <x v="0"/>
    <x v="1"/>
    <x v="1"/>
    <x v="1"/>
    <x v="0"/>
    <x v="2"/>
    <x v="0"/>
    <x v="11"/>
    <s v="2022-12-13"/>
    <x v="3"/>
    <n v="193910"/>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2-2022"/>
  </r>
  <r>
    <x v="1"/>
    <n v="0"/>
    <n v="0"/>
    <n v="0"/>
    <n v="213945"/>
    <x v="5590"/>
    <x v="0"/>
    <x v="1"/>
    <x v="0"/>
    <s v="03.16.24"/>
    <x v="22"/>
    <x v="0"/>
    <x v="5"/>
    <s v="Direcao da Familia, Inclusão, Género e Saúde"/>
    <s v="03.16.24"/>
    <s v="Direcao da Familia, Inclusão, Género e Saúde"/>
    <s v="03.16.24"/>
    <x v="16"/>
    <x v="0"/>
    <x v="1"/>
    <x v="1"/>
    <x v="1"/>
    <x v="0"/>
    <x v="2"/>
    <x v="0"/>
    <x v="11"/>
    <s v="2022-12-13"/>
    <x v="3"/>
    <n v="213945"/>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12-2022"/>
  </r>
  <r>
    <x v="1"/>
    <n v="0"/>
    <n v="0"/>
    <n v="0"/>
    <n v="87"/>
    <x v="5591"/>
    <x v="0"/>
    <x v="1"/>
    <x v="0"/>
    <s v="03.16.23"/>
    <x v="28"/>
    <x v="0"/>
    <x v="5"/>
    <s v="Direção da Educação, Formação Profissional, Emprego"/>
    <s v="03.16.23"/>
    <s v="Direção da Educação, Formação Profissional, Emprego"/>
    <s v="03.16.23"/>
    <x v="62"/>
    <x v="0"/>
    <x v="1"/>
    <x v="1"/>
    <x v="0"/>
    <x v="0"/>
    <x v="2"/>
    <x v="0"/>
    <x v="11"/>
    <s v="2022-12-13"/>
    <x v="3"/>
    <n v="87"/>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12-2022"/>
  </r>
  <r>
    <x v="1"/>
    <n v="0"/>
    <n v="0"/>
    <n v="0"/>
    <n v="7"/>
    <x v="5591"/>
    <x v="0"/>
    <x v="1"/>
    <x v="0"/>
    <s v="03.16.23"/>
    <x v="28"/>
    <x v="0"/>
    <x v="5"/>
    <s v="Direção da Educação, Formação Profissional, Emprego"/>
    <s v="03.16.23"/>
    <s v="Direção da Educação, Formação Profissional, Emprego"/>
    <s v="03.16.23"/>
    <x v="14"/>
    <x v="0"/>
    <x v="1"/>
    <x v="1"/>
    <x v="0"/>
    <x v="0"/>
    <x v="2"/>
    <x v="0"/>
    <x v="11"/>
    <s v="2022-12-13"/>
    <x v="3"/>
    <n v="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12-2022"/>
  </r>
  <r>
    <x v="1"/>
    <n v="0"/>
    <n v="0"/>
    <n v="0"/>
    <n v="5313"/>
    <x v="5591"/>
    <x v="0"/>
    <x v="1"/>
    <x v="0"/>
    <s v="03.16.23"/>
    <x v="28"/>
    <x v="0"/>
    <x v="5"/>
    <s v="Direção da Educação, Formação Profissional, Emprego"/>
    <s v="03.16.23"/>
    <s v="Direção da Educação, Formação Profissional, Emprego"/>
    <s v="03.16.23"/>
    <x v="15"/>
    <x v="0"/>
    <x v="1"/>
    <x v="1"/>
    <x v="1"/>
    <x v="0"/>
    <x v="2"/>
    <x v="0"/>
    <x v="11"/>
    <s v="2022-12-13"/>
    <x v="3"/>
    <n v="5313"/>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12-2022"/>
  </r>
  <r>
    <x v="1"/>
    <n v="0"/>
    <n v="0"/>
    <n v="0"/>
    <n v="64"/>
    <x v="5591"/>
    <x v="0"/>
    <x v="1"/>
    <x v="0"/>
    <s v="03.16.23"/>
    <x v="28"/>
    <x v="0"/>
    <x v="5"/>
    <s v="Direção da Educação, Formação Profissional, Emprego"/>
    <s v="03.16.23"/>
    <s v="Direção da Educação, Formação Profissional, Emprego"/>
    <s v="03.16.23"/>
    <x v="62"/>
    <x v="0"/>
    <x v="1"/>
    <x v="1"/>
    <x v="0"/>
    <x v="0"/>
    <x v="2"/>
    <x v="0"/>
    <x v="11"/>
    <s v="2022-12-13"/>
    <x v="3"/>
    <n v="64"/>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12-2022"/>
  </r>
  <r>
    <x v="1"/>
    <n v="0"/>
    <n v="0"/>
    <n v="0"/>
    <n v="5"/>
    <x v="5591"/>
    <x v="0"/>
    <x v="1"/>
    <x v="0"/>
    <s v="03.16.23"/>
    <x v="28"/>
    <x v="0"/>
    <x v="5"/>
    <s v="Direção da Educação, Formação Profissional, Emprego"/>
    <s v="03.16.23"/>
    <s v="Direção da Educação, Formação Profissional, Emprego"/>
    <s v="03.16.23"/>
    <x v="14"/>
    <x v="0"/>
    <x v="1"/>
    <x v="1"/>
    <x v="0"/>
    <x v="0"/>
    <x v="2"/>
    <x v="0"/>
    <x v="11"/>
    <s v="2022-12-13"/>
    <x v="3"/>
    <n v="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12-2022"/>
  </r>
  <r>
    <x v="1"/>
    <n v="0"/>
    <n v="0"/>
    <n v="0"/>
    <n v="3952"/>
    <x v="5591"/>
    <x v="0"/>
    <x v="1"/>
    <x v="0"/>
    <s v="03.16.23"/>
    <x v="28"/>
    <x v="0"/>
    <x v="5"/>
    <s v="Direção da Educação, Formação Profissional, Emprego"/>
    <s v="03.16.23"/>
    <s v="Direção da Educação, Formação Profissional, Emprego"/>
    <s v="03.16.23"/>
    <x v="15"/>
    <x v="0"/>
    <x v="1"/>
    <x v="1"/>
    <x v="1"/>
    <x v="0"/>
    <x v="2"/>
    <x v="0"/>
    <x v="11"/>
    <s v="2022-12-13"/>
    <x v="3"/>
    <n v="3952"/>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12-2022"/>
  </r>
  <r>
    <x v="1"/>
    <n v="0"/>
    <n v="0"/>
    <n v="0"/>
    <n v="4"/>
    <x v="5591"/>
    <x v="0"/>
    <x v="1"/>
    <x v="0"/>
    <s v="03.16.23"/>
    <x v="28"/>
    <x v="0"/>
    <x v="5"/>
    <s v="Direção da Educação, Formação Profissional, Emprego"/>
    <s v="03.16.23"/>
    <s v="Direção da Educação, Formação Profissional, Emprego"/>
    <s v="03.16.23"/>
    <x v="62"/>
    <x v="0"/>
    <x v="1"/>
    <x v="1"/>
    <x v="0"/>
    <x v="0"/>
    <x v="2"/>
    <x v="0"/>
    <x v="11"/>
    <s v="2022-12-13"/>
    <x v="3"/>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12-2022"/>
  </r>
  <r>
    <x v="1"/>
    <n v="0"/>
    <n v="0"/>
    <n v="0"/>
    <n v="0"/>
    <x v="5591"/>
    <x v="0"/>
    <x v="1"/>
    <x v="0"/>
    <s v="03.16.23"/>
    <x v="28"/>
    <x v="0"/>
    <x v="5"/>
    <s v="Direção da Educação, Formação Profissional, Emprego"/>
    <s v="03.16.23"/>
    <s v="Direção da Educação, Formação Profissional, Emprego"/>
    <s v="03.16.23"/>
    <x v="14"/>
    <x v="0"/>
    <x v="1"/>
    <x v="1"/>
    <x v="0"/>
    <x v="0"/>
    <x v="2"/>
    <x v="0"/>
    <x v="11"/>
    <s v="2022-12-13"/>
    <x v="3"/>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12-2022"/>
  </r>
  <r>
    <x v="1"/>
    <n v="0"/>
    <n v="0"/>
    <n v="0"/>
    <n v="267"/>
    <x v="5591"/>
    <x v="0"/>
    <x v="1"/>
    <x v="0"/>
    <s v="03.16.23"/>
    <x v="28"/>
    <x v="0"/>
    <x v="5"/>
    <s v="Direção da Educação, Formação Profissional, Emprego"/>
    <s v="03.16.23"/>
    <s v="Direção da Educação, Formação Profissional, Emprego"/>
    <s v="03.16.23"/>
    <x v="15"/>
    <x v="0"/>
    <x v="1"/>
    <x v="1"/>
    <x v="1"/>
    <x v="0"/>
    <x v="2"/>
    <x v="0"/>
    <x v="11"/>
    <s v="2022-12-13"/>
    <x v="3"/>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12-2022"/>
  </r>
  <r>
    <x v="1"/>
    <n v="0"/>
    <n v="0"/>
    <n v="0"/>
    <n v="1420"/>
    <x v="5591"/>
    <x v="0"/>
    <x v="1"/>
    <x v="0"/>
    <s v="03.16.23"/>
    <x v="28"/>
    <x v="0"/>
    <x v="5"/>
    <s v="Direção da Educação, Formação Profissional, Emprego"/>
    <s v="03.16.23"/>
    <s v="Direção da Educação, Formação Profissional, Emprego"/>
    <s v="03.16.23"/>
    <x v="62"/>
    <x v="0"/>
    <x v="1"/>
    <x v="1"/>
    <x v="0"/>
    <x v="0"/>
    <x v="2"/>
    <x v="0"/>
    <x v="11"/>
    <s v="2022-12-13"/>
    <x v="3"/>
    <n v="1420"/>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12-2022"/>
  </r>
  <r>
    <x v="1"/>
    <n v="0"/>
    <n v="0"/>
    <n v="0"/>
    <n v="125"/>
    <x v="5591"/>
    <x v="0"/>
    <x v="1"/>
    <x v="0"/>
    <s v="03.16.23"/>
    <x v="28"/>
    <x v="0"/>
    <x v="5"/>
    <s v="Direção da Educação, Formação Profissional, Emprego"/>
    <s v="03.16.23"/>
    <s v="Direção da Educação, Formação Profissional, Emprego"/>
    <s v="03.16.23"/>
    <x v="14"/>
    <x v="0"/>
    <x v="1"/>
    <x v="1"/>
    <x v="0"/>
    <x v="0"/>
    <x v="2"/>
    <x v="0"/>
    <x v="11"/>
    <s v="2022-12-13"/>
    <x v="3"/>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12-2022"/>
  </r>
  <r>
    <x v="1"/>
    <n v="0"/>
    <n v="0"/>
    <n v="0"/>
    <n v="86730"/>
    <x v="5591"/>
    <x v="0"/>
    <x v="1"/>
    <x v="0"/>
    <s v="03.16.23"/>
    <x v="28"/>
    <x v="0"/>
    <x v="5"/>
    <s v="Direção da Educação, Formação Profissional, Emprego"/>
    <s v="03.16.23"/>
    <s v="Direção da Educação, Formação Profissional, Emprego"/>
    <s v="03.16.23"/>
    <x v="15"/>
    <x v="0"/>
    <x v="1"/>
    <x v="1"/>
    <x v="1"/>
    <x v="0"/>
    <x v="2"/>
    <x v="0"/>
    <x v="11"/>
    <s v="2022-12-13"/>
    <x v="3"/>
    <n v="86730"/>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12-2022"/>
  </r>
  <r>
    <x v="1"/>
    <n v="0"/>
    <n v="0"/>
    <n v="0"/>
    <n v="16497"/>
    <x v="5591"/>
    <x v="0"/>
    <x v="1"/>
    <x v="0"/>
    <s v="03.16.23"/>
    <x v="28"/>
    <x v="0"/>
    <x v="5"/>
    <s v="Direção da Educação, Formação Profissional, Emprego"/>
    <s v="03.16.23"/>
    <s v="Direção da Educação, Formação Profissional, Emprego"/>
    <s v="03.16.23"/>
    <x v="62"/>
    <x v="0"/>
    <x v="1"/>
    <x v="1"/>
    <x v="0"/>
    <x v="0"/>
    <x v="2"/>
    <x v="0"/>
    <x v="11"/>
    <s v="2022-12-13"/>
    <x v="3"/>
    <n v="16497"/>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12-2022"/>
  </r>
  <r>
    <x v="1"/>
    <n v="0"/>
    <n v="0"/>
    <n v="0"/>
    <n v="1463"/>
    <x v="5591"/>
    <x v="0"/>
    <x v="1"/>
    <x v="0"/>
    <s v="03.16.23"/>
    <x v="28"/>
    <x v="0"/>
    <x v="5"/>
    <s v="Direção da Educação, Formação Profissional, Emprego"/>
    <s v="03.16.23"/>
    <s v="Direção da Educação, Formação Profissional, Emprego"/>
    <s v="03.16.23"/>
    <x v="14"/>
    <x v="0"/>
    <x v="1"/>
    <x v="1"/>
    <x v="0"/>
    <x v="0"/>
    <x v="2"/>
    <x v="0"/>
    <x v="11"/>
    <s v="2022-12-13"/>
    <x v="3"/>
    <n v="146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12-2022"/>
  </r>
  <r>
    <x v="1"/>
    <n v="0"/>
    <n v="0"/>
    <n v="0"/>
    <n v="1007177"/>
    <x v="5591"/>
    <x v="0"/>
    <x v="1"/>
    <x v="0"/>
    <s v="03.16.23"/>
    <x v="28"/>
    <x v="0"/>
    <x v="5"/>
    <s v="Direção da Educação, Formação Profissional, Emprego"/>
    <s v="03.16.23"/>
    <s v="Direção da Educação, Formação Profissional, Emprego"/>
    <s v="03.16.23"/>
    <x v="15"/>
    <x v="0"/>
    <x v="1"/>
    <x v="1"/>
    <x v="1"/>
    <x v="0"/>
    <x v="2"/>
    <x v="0"/>
    <x v="11"/>
    <s v="2022-12-13"/>
    <x v="3"/>
    <n v="1007177"/>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12-2022"/>
  </r>
  <r>
    <x v="1"/>
    <n v="0"/>
    <n v="0"/>
    <n v="0"/>
    <n v="550"/>
    <x v="5592"/>
    <x v="0"/>
    <x v="1"/>
    <x v="0"/>
    <s v="03.16.21"/>
    <x v="60"/>
    <x v="0"/>
    <x v="5"/>
    <s v="Dir. Turismo, Investimento e Emprendedorismo"/>
    <s v="03.16.21"/>
    <s v="Dir. Turismo, Investimento e Emprendedorismo"/>
    <s v="03.16.21"/>
    <x v="13"/>
    <x v="0"/>
    <x v="1"/>
    <x v="5"/>
    <x v="0"/>
    <x v="0"/>
    <x v="2"/>
    <x v="0"/>
    <x v="11"/>
    <s v="2022-12-13"/>
    <x v="3"/>
    <n v="550"/>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12-2022"/>
  </r>
  <r>
    <x v="1"/>
    <n v="0"/>
    <n v="0"/>
    <n v="0"/>
    <n v="5861"/>
    <x v="5592"/>
    <x v="0"/>
    <x v="1"/>
    <x v="0"/>
    <s v="03.16.21"/>
    <x v="60"/>
    <x v="0"/>
    <x v="5"/>
    <s v="Dir. Turismo, Investimento e Emprendedorismo"/>
    <s v="03.16.21"/>
    <s v="Dir. Turismo, Investimento e Emprendedorismo"/>
    <s v="03.16.21"/>
    <x v="17"/>
    <x v="0"/>
    <x v="1"/>
    <x v="1"/>
    <x v="1"/>
    <x v="0"/>
    <x v="2"/>
    <x v="0"/>
    <x v="11"/>
    <s v="2022-12-13"/>
    <x v="3"/>
    <n v="5861"/>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12-2022"/>
  </r>
  <r>
    <x v="1"/>
    <n v="0"/>
    <n v="0"/>
    <n v="0"/>
    <n v="7110"/>
    <x v="5592"/>
    <x v="0"/>
    <x v="1"/>
    <x v="0"/>
    <s v="03.16.21"/>
    <x v="60"/>
    <x v="0"/>
    <x v="5"/>
    <s v="Dir. Turismo, Investimento e Emprendedorismo"/>
    <s v="03.16.21"/>
    <s v="Dir. Turismo, Investimento e Emprendedorismo"/>
    <s v="03.16.21"/>
    <x v="13"/>
    <x v="0"/>
    <x v="1"/>
    <x v="5"/>
    <x v="0"/>
    <x v="0"/>
    <x v="2"/>
    <x v="0"/>
    <x v="11"/>
    <s v="2022-12-13"/>
    <x v="3"/>
    <n v="7110"/>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12-2022"/>
  </r>
  <r>
    <x v="1"/>
    <n v="0"/>
    <n v="0"/>
    <n v="0"/>
    <n v="75739"/>
    <x v="5592"/>
    <x v="0"/>
    <x v="1"/>
    <x v="0"/>
    <s v="03.16.21"/>
    <x v="60"/>
    <x v="0"/>
    <x v="5"/>
    <s v="Dir. Turismo, Investimento e Emprendedorismo"/>
    <s v="03.16.21"/>
    <s v="Dir. Turismo, Investimento e Emprendedorismo"/>
    <s v="03.16.21"/>
    <x v="17"/>
    <x v="0"/>
    <x v="1"/>
    <x v="1"/>
    <x v="1"/>
    <x v="0"/>
    <x v="2"/>
    <x v="0"/>
    <x v="11"/>
    <s v="2022-12-13"/>
    <x v="3"/>
    <n v="75739"/>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12-2022"/>
  </r>
  <r>
    <x v="1"/>
    <n v="0"/>
    <n v="0"/>
    <n v="0"/>
    <n v="803"/>
    <x v="5593"/>
    <x v="0"/>
    <x v="1"/>
    <x v="0"/>
    <s v="03.16.22"/>
    <x v="59"/>
    <x v="0"/>
    <x v="5"/>
    <s v="Direção da Habitação"/>
    <s v="03.16.22"/>
    <s v="Direção da Habitação"/>
    <s v="03.16.22"/>
    <x v="13"/>
    <x v="0"/>
    <x v="1"/>
    <x v="5"/>
    <x v="0"/>
    <x v="0"/>
    <x v="2"/>
    <x v="0"/>
    <x v="11"/>
    <s v="2022-12-13"/>
    <x v="3"/>
    <n v="803"/>
    <x v="0"/>
    <m/>
    <x v="0"/>
    <m/>
    <x v="3"/>
    <n v="100474696"/>
    <x v="0"/>
    <x v="1"/>
    <s v="Direção da Habitação"/>
    <s v="ORI"/>
    <x v="0"/>
    <m/>
    <x v="0"/>
    <x v="0"/>
    <x v="0"/>
    <x v="0"/>
    <x v="0"/>
    <x v="0"/>
    <x v="0"/>
    <x v="0"/>
    <x v="0"/>
    <x v="0"/>
    <x v="0"/>
    <s v="Direção da Habitação"/>
    <x v="0"/>
    <x v="0"/>
    <x v="0"/>
    <x v="0"/>
    <x v="0"/>
    <x v="0"/>
    <x v="0"/>
    <s v="000000"/>
    <x v="0"/>
    <x v="0"/>
    <x v="1"/>
    <x v="0"/>
    <s v="Pagamento de salário referente a 12-2022"/>
  </r>
  <r>
    <x v="1"/>
    <n v="0"/>
    <n v="0"/>
    <n v="0"/>
    <n v="14176"/>
    <x v="5593"/>
    <x v="0"/>
    <x v="1"/>
    <x v="0"/>
    <s v="03.16.22"/>
    <x v="59"/>
    <x v="0"/>
    <x v="5"/>
    <s v="Direção da Habitação"/>
    <s v="03.16.22"/>
    <s v="Direção da Habitação"/>
    <s v="03.16.22"/>
    <x v="17"/>
    <x v="0"/>
    <x v="1"/>
    <x v="1"/>
    <x v="1"/>
    <x v="0"/>
    <x v="2"/>
    <x v="0"/>
    <x v="11"/>
    <s v="2022-12-13"/>
    <x v="3"/>
    <n v="14176"/>
    <x v="0"/>
    <m/>
    <x v="0"/>
    <m/>
    <x v="3"/>
    <n v="100474696"/>
    <x v="0"/>
    <x v="1"/>
    <s v="Direção da Habitação"/>
    <s v="ORI"/>
    <x v="0"/>
    <m/>
    <x v="0"/>
    <x v="0"/>
    <x v="0"/>
    <x v="0"/>
    <x v="0"/>
    <x v="0"/>
    <x v="0"/>
    <x v="0"/>
    <x v="0"/>
    <x v="0"/>
    <x v="0"/>
    <s v="Direção da Habitação"/>
    <x v="0"/>
    <x v="0"/>
    <x v="0"/>
    <x v="0"/>
    <x v="0"/>
    <x v="0"/>
    <x v="0"/>
    <s v="000000"/>
    <x v="0"/>
    <x v="0"/>
    <x v="1"/>
    <x v="0"/>
    <s v="Pagamento de salário referente a 12-2022"/>
  </r>
  <r>
    <x v="1"/>
    <n v="0"/>
    <n v="0"/>
    <n v="0"/>
    <n v="525"/>
    <x v="5593"/>
    <x v="0"/>
    <x v="1"/>
    <x v="0"/>
    <s v="03.16.22"/>
    <x v="59"/>
    <x v="0"/>
    <x v="5"/>
    <s v="Direção da Habitação"/>
    <s v="03.16.22"/>
    <s v="Direção da Habitação"/>
    <s v="03.16.22"/>
    <x v="13"/>
    <x v="0"/>
    <x v="1"/>
    <x v="5"/>
    <x v="0"/>
    <x v="0"/>
    <x v="2"/>
    <x v="0"/>
    <x v="11"/>
    <s v="2022-12-13"/>
    <x v="3"/>
    <n v="525"/>
    <x v="0"/>
    <m/>
    <x v="0"/>
    <m/>
    <x v="33"/>
    <n v="100474706"/>
    <x v="0"/>
    <x v="6"/>
    <s v="Direção da Habitação"/>
    <s v="ORI"/>
    <x v="0"/>
    <m/>
    <x v="0"/>
    <x v="0"/>
    <x v="0"/>
    <x v="0"/>
    <x v="0"/>
    <x v="0"/>
    <x v="0"/>
    <x v="0"/>
    <x v="0"/>
    <x v="0"/>
    <x v="0"/>
    <s v="Direção da Habitação"/>
    <x v="0"/>
    <x v="0"/>
    <x v="0"/>
    <x v="0"/>
    <x v="0"/>
    <x v="0"/>
    <x v="0"/>
    <s v="000000"/>
    <x v="0"/>
    <x v="0"/>
    <x v="6"/>
    <x v="0"/>
    <s v="Pagamento de salário referente a 12-2022"/>
  </r>
  <r>
    <x v="1"/>
    <n v="0"/>
    <n v="0"/>
    <n v="0"/>
    <n v="9267"/>
    <x v="5593"/>
    <x v="0"/>
    <x v="1"/>
    <x v="0"/>
    <s v="03.16.22"/>
    <x v="59"/>
    <x v="0"/>
    <x v="5"/>
    <s v="Direção da Habitação"/>
    <s v="03.16.22"/>
    <s v="Direção da Habitação"/>
    <s v="03.16.22"/>
    <x v="17"/>
    <x v="0"/>
    <x v="1"/>
    <x v="1"/>
    <x v="1"/>
    <x v="0"/>
    <x v="2"/>
    <x v="0"/>
    <x v="11"/>
    <s v="2022-12-13"/>
    <x v="3"/>
    <n v="9267"/>
    <x v="0"/>
    <m/>
    <x v="0"/>
    <m/>
    <x v="33"/>
    <n v="100474706"/>
    <x v="0"/>
    <x v="6"/>
    <s v="Direção da Habitação"/>
    <s v="ORI"/>
    <x v="0"/>
    <m/>
    <x v="0"/>
    <x v="0"/>
    <x v="0"/>
    <x v="0"/>
    <x v="0"/>
    <x v="0"/>
    <x v="0"/>
    <x v="0"/>
    <x v="0"/>
    <x v="0"/>
    <x v="0"/>
    <s v="Direção da Habitação"/>
    <x v="0"/>
    <x v="0"/>
    <x v="0"/>
    <x v="0"/>
    <x v="0"/>
    <x v="0"/>
    <x v="0"/>
    <s v="000000"/>
    <x v="0"/>
    <x v="0"/>
    <x v="6"/>
    <x v="0"/>
    <s v="Pagamento de salário referente a 12-2022"/>
  </r>
  <r>
    <x v="1"/>
    <n v="0"/>
    <n v="0"/>
    <n v="0"/>
    <n v="5612"/>
    <x v="5593"/>
    <x v="0"/>
    <x v="1"/>
    <x v="0"/>
    <s v="03.16.22"/>
    <x v="59"/>
    <x v="0"/>
    <x v="5"/>
    <s v="Direção da Habitação"/>
    <s v="03.16.22"/>
    <s v="Direção da Habitação"/>
    <s v="03.16.22"/>
    <x v="13"/>
    <x v="0"/>
    <x v="1"/>
    <x v="5"/>
    <x v="0"/>
    <x v="0"/>
    <x v="2"/>
    <x v="0"/>
    <x v="11"/>
    <s v="2022-12-13"/>
    <x v="3"/>
    <n v="5612"/>
    <x v="0"/>
    <m/>
    <x v="0"/>
    <m/>
    <x v="22"/>
    <n v="100474693"/>
    <x v="0"/>
    <x v="0"/>
    <s v="Direção da Habitação"/>
    <s v="ORI"/>
    <x v="0"/>
    <m/>
    <x v="0"/>
    <x v="0"/>
    <x v="0"/>
    <x v="0"/>
    <x v="0"/>
    <x v="0"/>
    <x v="0"/>
    <x v="0"/>
    <x v="0"/>
    <x v="0"/>
    <x v="0"/>
    <s v="Direção da Habitação"/>
    <x v="0"/>
    <x v="0"/>
    <x v="0"/>
    <x v="0"/>
    <x v="0"/>
    <x v="0"/>
    <x v="0"/>
    <s v="000000"/>
    <x v="0"/>
    <x v="0"/>
    <x v="0"/>
    <x v="0"/>
    <s v="Pagamento de salário referente a 12-2022"/>
  </r>
  <r>
    <x v="1"/>
    <n v="0"/>
    <n v="0"/>
    <n v="0"/>
    <n v="98957"/>
    <x v="5593"/>
    <x v="0"/>
    <x v="1"/>
    <x v="0"/>
    <s v="03.16.22"/>
    <x v="59"/>
    <x v="0"/>
    <x v="5"/>
    <s v="Direção da Habitação"/>
    <s v="03.16.22"/>
    <s v="Direção da Habitação"/>
    <s v="03.16.22"/>
    <x v="17"/>
    <x v="0"/>
    <x v="1"/>
    <x v="1"/>
    <x v="1"/>
    <x v="0"/>
    <x v="2"/>
    <x v="0"/>
    <x v="11"/>
    <s v="2022-12-13"/>
    <x v="3"/>
    <n v="98957"/>
    <x v="0"/>
    <m/>
    <x v="0"/>
    <m/>
    <x v="22"/>
    <n v="100474693"/>
    <x v="0"/>
    <x v="0"/>
    <s v="Direção da Habitação"/>
    <s v="ORI"/>
    <x v="0"/>
    <m/>
    <x v="0"/>
    <x v="0"/>
    <x v="0"/>
    <x v="0"/>
    <x v="0"/>
    <x v="0"/>
    <x v="0"/>
    <x v="0"/>
    <x v="0"/>
    <x v="0"/>
    <x v="0"/>
    <s v="Direção da Habitação"/>
    <x v="0"/>
    <x v="0"/>
    <x v="0"/>
    <x v="0"/>
    <x v="0"/>
    <x v="0"/>
    <x v="0"/>
    <s v="000000"/>
    <x v="0"/>
    <x v="0"/>
    <x v="0"/>
    <x v="0"/>
    <s v="Pagamento de salário referente a 12-2022"/>
  </r>
  <r>
    <x v="1"/>
    <n v="0"/>
    <n v="0"/>
    <n v="0"/>
    <n v="1800"/>
    <x v="5594"/>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1800"/>
    <x v="5595"/>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0"/>
    <n v="0"/>
    <n v="0"/>
    <n v="0"/>
    <n v="95900"/>
    <x v="5596"/>
    <x v="0"/>
    <x v="1"/>
    <x v="0"/>
    <s v="01.27.06.41"/>
    <x v="12"/>
    <x v="2"/>
    <x v="2"/>
    <s v="Requalificação Urbana e habitação"/>
    <s v="01.27.06"/>
    <s v="Requalificação Urbana e habitação"/>
    <s v="01.27.06"/>
    <x v="12"/>
    <x v="0"/>
    <x v="1"/>
    <x v="1"/>
    <x v="0"/>
    <x v="1"/>
    <x v="1"/>
    <x v="0"/>
    <x v="1"/>
    <s v="2022-05-10"/>
    <x v="0"/>
    <n v="95900"/>
    <x v="0"/>
    <m/>
    <x v="0"/>
    <m/>
    <x v="82"/>
    <n v="100476460"/>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e Eco produção, refente a aquisição de 20 varras de ferro 12m.20 varras de ferro 10mm e 15 varras 6mm,no Âmbito dos trabalhos da reabilitação de jardim infantil de Monte Bode, conforme fatura e proposta em anexo."/>
  </r>
  <r>
    <x v="1"/>
    <n v="0"/>
    <n v="0"/>
    <n v="0"/>
    <n v="12000"/>
    <x v="5597"/>
    <x v="0"/>
    <x v="1"/>
    <x v="0"/>
    <s v="03.16.15"/>
    <x v="6"/>
    <x v="0"/>
    <x v="5"/>
    <s v="Direção Financeira"/>
    <s v="03.16.15"/>
    <s v="Direção Financeira"/>
    <s v="03.16.15"/>
    <x v="68"/>
    <x v="0"/>
    <x v="1"/>
    <x v="5"/>
    <x v="1"/>
    <x v="0"/>
    <x v="2"/>
    <x v="0"/>
    <x v="3"/>
    <s v="2022-06-10"/>
    <x v="0"/>
    <n v="12000"/>
    <x v="0"/>
    <m/>
    <x v="0"/>
    <m/>
    <x v="80"/>
    <n v="100476775"/>
    <x v="0"/>
    <x v="0"/>
    <s v="Direção Financeira"/>
    <s v="ORI"/>
    <x v="0"/>
    <m/>
    <x v="0"/>
    <x v="0"/>
    <x v="0"/>
    <x v="0"/>
    <x v="0"/>
    <x v="0"/>
    <x v="0"/>
    <x v="0"/>
    <x v="0"/>
    <x v="0"/>
    <x v="0"/>
    <s v="Direção Financeira"/>
    <x v="0"/>
    <x v="0"/>
    <x v="0"/>
    <x v="0"/>
    <x v="0"/>
    <x v="0"/>
    <x v="0"/>
    <s v="000000"/>
    <x v="0"/>
    <x v="0"/>
    <x v="0"/>
    <x v="0"/>
    <s v=" Pagamento a favor da Electra Sul, pelo recarregamento da energia nos contadores pré-pago do Mercado Municipal, referente ao período de 10 de Junho a 10 de Julho 2022, conforme proposta em anexo.  "/>
  </r>
  <r>
    <x v="1"/>
    <n v="0"/>
    <n v="0"/>
    <n v="0"/>
    <n v="1400"/>
    <x v="5598"/>
    <x v="0"/>
    <x v="1"/>
    <x v="0"/>
    <s v="03.16.15"/>
    <x v="6"/>
    <x v="0"/>
    <x v="5"/>
    <s v="Direção Financeira"/>
    <s v="03.16.15"/>
    <s v="Direção Financeira"/>
    <s v="03.16.15"/>
    <x v="9"/>
    <x v="0"/>
    <x v="1"/>
    <x v="5"/>
    <x v="0"/>
    <x v="0"/>
    <x v="2"/>
    <x v="0"/>
    <x v="3"/>
    <s v="2022-06-17"/>
    <x v="0"/>
    <n v="1400"/>
    <x v="0"/>
    <m/>
    <x v="0"/>
    <m/>
    <x v="139"/>
    <n v="100476020"/>
    <x v="0"/>
    <x v="0"/>
    <s v="Direção Financeira"/>
    <s v="ORI"/>
    <x v="0"/>
    <m/>
    <x v="0"/>
    <x v="0"/>
    <x v="0"/>
    <x v="0"/>
    <x v="0"/>
    <x v="0"/>
    <x v="0"/>
    <x v="1"/>
    <x v="0"/>
    <x v="0"/>
    <x v="0"/>
    <s v="Direção Financeira"/>
    <x v="0"/>
    <x v="0"/>
    <x v="0"/>
    <x v="0"/>
    <x v="0"/>
    <x v="0"/>
    <x v="0"/>
    <s v="000000"/>
    <x v="0"/>
    <x v="0"/>
    <x v="0"/>
    <x v="0"/>
    <s v="Ajuda de custo a favor do Sr. Lito Admar Barbosa Semedo, pela sua deslocação a cidade da praia em missão de serviço no dia 07 de Junho de 2022, conforme documento em anexo."/>
  </r>
  <r>
    <x v="1"/>
    <n v="0"/>
    <n v="0"/>
    <n v="0"/>
    <n v="1650"/>
    <x v="5599"/>
    <x v="0"/>
    <x v="0"/>
    <x v="0"/>
    <s v="80.02.01"/>
    <x v="3"/>
    <x v="3"/>
    <x v="3"/>
    <s v="Retenções Iur"/>
    <s v="80.02.01"/>
    <s v="Retenções Iur"/>
    <s v="80.02.01"/>
    <x v="3"/>
    <x v="0"/>
    <x v="2"/>
    <x v="1"/>
    <x v="1"/>
    <x v="2"/>
    <x v="0"/>
    <x v="0"/>
    <x v="3"/>
    <s v="2022-06-10"/>
    <x v="0"/>
    <n v="1650"/>
    <x v="0"/>
    <m/>
    <x v="0"/>
    <m/>
    <x v="3"/>
    <n v="100474696"/>
    <x v="0"/>
    <x v="0"/>
    <s v="Retenções Iur"/>
    <s v="ORI"/>
    <x v="0"/>
    <s v="RIUR"/>
    <x v="0"/>
    <x v="0"/>
    <x v="0"/>
    <x v="0"/>
    <x v="0"/>
    <x v="0"/>
    <x v="0"/>
    <x v="0"/>
    <x v="0"/>
    <x v="0"/>
    <x v="0"/>
    <s v="Retenções Iur"/>
    <x v="0"/>
    <x v="0"/>
    <x v="0"/>
    <x v="0"/>
    <x v="2"/>
    <x v="0"/>
    <x v="0"/>
    <s v="000000"/>
    <x v="0"/>
    <x v="1"/>
    <x v="0"/>
    <x v="0"/>
    <s v="RETENCAO OT"/>
  </r>
  <r>
    <x v="1"/>
    <n v="0"/>
    <n v="0"/>
    <n v="0"/>
    <n v="10722"/>
    <x v="5600"/>
    <x v="0"/>
    <x v="0"/>
    <x v="0"/>
    <s v="80.02.01"/>
    <x v="3"/>
    <x v="3"/>
    <x v="3"/>
    <s v="Retenções Iur"/>
    <s v="80.02.01"/>
    <s v="Retenções Iur"/>
    <s v="80.02.01"/>
    <x v="3"/>
    <x v="0"/>
    <x v="2"/>
    <x v="1"/>
    <x v="1"/>
    <x v="2"/>
    <x v="0"/>
    <x v="0"/>
    <x v="7"/>
    <s v="2022-08-16"/>
    <x v="2"/>
    <n v="10722"/>
    <x v="0"/>
    <m/>
    <x v="0"/>
    <m/>
    <x v="3"/>
    <n v="100474696"/>
    <x v="0"/>
    <x v="0"/>
    <s v="Retenções Iur"/>
    <s v="ORI"/>
    <x v="0"/>
    <s v="RIUR"/>
    <x v="0"/>
    <x v="0"/>
    <x v="0"/>
    <x v="0"/>
    <x v="0"/>
    <x v="0"/>
    <x v="0"/>
    <x v="0"/>
    <x v="0"/>
    <x v="0"/>
    <x v="0"/>
    <s v="Retenções Iur"/>
    <x v="0"/>
    <x v="0"/>
    <x v="0"/>
    <x v="0"/>
    <x v="2"/>
    <x v="0"/>
    <x v="0"/>
    <s v="000000"/>
    <x v="0"/>
    <x v="1"/>
    <x v="0"/>
    <x v="0"/>
    <s v="RETENCAO OT"/>
  </r>
  <r>
    <x v="1"/>
    <n v="0"/>
    <n v="0"/>
    <n v="0"/>
    <n v="1350"/>
    <x v="5601"/>
    <x v="0"/>
    <x v="0"/>
    <x v="0"/>
    <s v="80.02.01"/>
    <x v="3"/>
    <x v="3"/>
    <x v="3"/>
    <s v="Retenções Iur"/>
    <s v="80.02.01"/>
    <s v="Retenções Iur"/>
    <s v="80.02.01"/>
    <x v="3"/>
    <x v="0"/>
    <x v="2"/>
    <x v="1"/>
    <x v="1"/>
    <x v="2"/>
    <x v="0"/>
    <x v="0"/>
    <x v="7"/>
    <s v="2022-08-16"/>
    <x v="2"/>
    <n v="1350"/>
    <x v="0"/>
    <m/>
    <x v="0"/>
    <m/>
    <x v="3"/>
    <n v="100474696"/>
    <x v="0"/>
    <x v="0"/>
    <s v="Retenções Iur"/>
    <s v="ORI"/>
    <x v="0"/>
    <s v="RIUR"/>
    <x v="0"/>
    <x v="0"/>
    <x v="0"/>
    <x v="0"/>
    <x v="0"/>
    <x v="0"/>
    <x v="0"/>
    <x v="0"/>
    <x v="0"/>
    <x v="0"/>
    <x v="0"/>
    <s v="Retenções Iur"/>
    <x v="0"/>
    <x v="0"/>
    <x v="0"/>
    <x v="0"/>
    <x v="2"/>
    <x v="0"/>
    <x v="0"/>
    <s v="000000"/>
    <x v="0"/>
    <x v="1"/>
    <x v="0"/>
    <x v="0"/>
    <s v="RETENCAO OT"/>
  </r>
  <r>
    <x v="1"/>
    <n v="0"/>
    <n v="0"/>
    <n v="0"/>
    <n v="3000"/>
    <x v="5602"/>
    <x v="0"/>
    <x v="1"/>
    <x v="0"/>
    <s v="03.16.15"/>
    <x v="6"/>
    <x v="0"/>
    <x v="5"/>
    <s v="Direção Financeira"/>
    <s v="03.16.15"/>
    <s v="Direção Financeira"/>
    <s v="03.16.15"/>
    <x v="20"/>
    <x v="0"/>
    <x v="1"/>
    <x v="5"/>
    <x v="0"/>
    <x v="0"/>
    <x v="2"/>
    <x v="0"/>
    <x v="8"/>
    <s v="2022-09-22"/>
    <x v="2"/>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setembro 2022, conforme contrato em anexo.    "/>
  </r>
  <r>
    <x v="1"/>
    <n v="0"/>
    <n v="0"/>
    <n v="0"/>
    <n v="17000"/>
    <x v="5602"/>
    <x v="0"/>
    <x v="1"/>
    <x v="0"/>
    <s v="03.16.15"/>
    <x v="6"/>
    <x v="0"/>
    <x v="5"/>
    <s v="Direção Financeira"/>
    <s v="03.16.15"/>
    <s v="Direção Financeira"/>
    <s v="03.16.15"/>
    <x v="20"/>
    <x v="0"/>
    <x v="1"/>
    <x v="5"/>
    <x v="0"/>
    <x v="0"/>
    <x v="2"/>
    <x v="0"/>
    <x v="8"/>
    <s v="2022-09-22"/>
    <x v="2"/>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setembro 2022, conforme contrato em anexo.    "/>
  </r>
  <r>
    <x v="1"/>
    <n v="0"/>
    <n v="0"/>
    <n v="0"/>
    <n v="90516"/>
    <x v="5603"/>
    <x v="0"/>
    <x v="1"/>
    <x v="0"/>
    <s v="03.16.15"/>
    <x v="6"/>
    <x v="0"/>
    <x v="5"/>
    <s v="Direção Financeira"/>
    <s v="03.16.15"/>
    <s v="Direção Financeira"/>
    <s v="03.16.15"/>
    <x v="32"/>
    <x v="0"/>
    <x v="1"/>
    <x v="1"/>
    <x v="0"/>
    <x v="0"/>
    <x v="2"/>
    <x v="0"/>
    <x v="9"/>
    <s v="2022-10-07"/>
    <x v="3"/>
    <n v="90516"/>
    <x v="0"/>
    <m/>
    <x v="0"/>
    <m/>
    <x v="49"/>
    <n v="100479096"/>
    <x v="0"/>
    <x v="0"/>
    <s v="Direção Financeira"/>
    <s v="ORI"/>
    <x v="0"/>
    <m/>
    <x v="0"/>
    <x v="0"/>
    <x v="0"/>
    <x v="0"/>
    <x v="0"/>
    <x v="0"/>
    <x v="0"/>
    <x v="0"/>
    <x v="0"/>
    <x v="0"/>
    <x v="0"/>
    <s v="Direção Financeira"/>
    <x v="0"/>
    <x v="0"/>
    <x v="0"/>
    <x v="0"/>
    <x v="0"/>
    <x v="0"/>
    <x v="0"/>
    <s v="000000"/>
    <x v="0"/>
    <x v="0"/>
    <x v="0"/>
    <x v="0"/>
    <s v=" Pagamento a favor de Preço Pequenote comercio de peças, destinada a aquisição 2 disco travão roda frente, pastilha frente, patilha traseira, para viatura ST-35-RP, conforme anexo. "/>
  </r>
  <r>
    <x v="1"/>
    <n v="0"/>
    <n v="0"/>
    <n v="0"/>
    <n v="1973"/>
    <x v="5604"/>
    <x v="0"/>
    <x v="1"/>
    <x v="0"/>
    <s v="01.25.05.10"/>
    <x v="5"/>
    <x v="4"/>
    <x v="4"/>
    <s v="Saúde"/>
    <s v="01.25.05"/>
    <s v="Saúde"/>
    <s v="01.25.05"/>
    <x v="5"/>
    <x v="0"/>
    <x v="4"/>
    <x v="3"/>
    <x v="0"/>
    <x v="1"/>
    <x v="2"/>
    <x v="0"/>
    <x v="9"/>
    <s v="2022-10-10"/>
    <x v="3"/>
    <n v="1973"/>
    <x v="0"/>
    <m/>
    <x v="0"/>
    <m/>
    <x v="5"/>
    <n v="100476920"/>
    <x v="0"/>
    <x v="0"/>
    <s v="Assistencia social"/>
    <s v="ORI"/>
    <x v="0"/>
    <m/>
    <x v="0"/>
    <x v="0"/>
    <x v="0"/>
    <x v="0"/>
    <x v="0"/>
    <x v="0"/>
    <x v="0"/>
    <x v="1"/>
    <x v="0"/>
    <x v="0"/>
    <x v="0"/>
    <s v="Assistencia social"/>
    <x v="0"/>
    <x v="0"/>
    <x v="0"/>
    <x v="0"/>
    <x v="1"/>
    <x v="0"/>
    <x v="0"/>
    <s v="000000"/>
    <x v="0"/>
    <x v="0"/>
    <x v="0"/>
    <x v="0"/>
    <s v="Pagamento a favor Felisberto Carvalho Auto, pela aquisição de Gás da Sr. Claudina pereira Borges, conforme documento em anexo."/>
  </r>
  <r>
    <x v="1"/>
    <n v="0"/>
    <n v="0"/>
    <n v="0"/>
    <n v="26000"/>
    <x v="5605"/>
    <x v="0"/>
    <x v="1"/>
    <x v="0"/>
    <s v="01.25.04.22"/>
    <x v="11"/>
    <x v="4"/>
    <x v="4"/>
    <s v="Cultura"/>
    <s v="01.25.04"/>
    <s v="Cultura"/>
    <s v="01.25.04"/>
    <x v="4"/>
    <x v="0"/>
    <x v="3"/>
    <x v="2"/>
    <x v="0"/>
    <x v="1"/>
    <x v="2"/>
    <x v="0"/>
    <x v="9"/>
    <s v="2022-10-18"/>
    <x v="3"/>
    <n v="26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rémios de atletismo no âmbito da festa de romaria São Paulo II na localidade de Espinho Branco mato Correia, conforme proposta em anexo."/>
  </r>
  <r>
    <x v="1"/>
    <n v="0"/>
    <n v="0"/>
    <n v="0"/>
    <n v="2300"/>
    <x v="5606"/>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za Rosana Fortes, pela prestação de serviço de saneamento e limpeza urbana, referente ao mês de outubro de 2022, conforme contrato em anexo. "/>
  </r>
  <r>
    <x v="1"/>
    <n v="0"/>
    <n v="0"/>
    <n v="0"/>
    <n v="13030"/>
    <x v="5606"/>
    <x v="0"/>
    <x v="1"/>
    <x v="0"/>
    <s v="01.27.02.11"/>
    <x v="14"/>
    <x v="2"/>
    <x v="2"/>
    <s v="Saneamento básico"/>
    <s v="01.27.02"/>
    <s v="Saneamento básico"/>
    <s v="01.27.02"/>
    <x v="4"/>
    <x v="0"/>
    <x v="3"/>
    <x v="2"/>
    <x v="0"/>
    <x v="1"/>
    <x v="2"/>
    <x v="0"/>
    <x v="9"/>
    <s v="2022-10-25"/>
    <x v="3"/>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za Rosana Fortes, pela prestação de serviço de saneamento e limpeza urbana, referente ao mês de outubro de 2022, conforme contrato em anexo. "/>
  </r>
  <r>
    <x v="1"/>
    <n v="0"/>
    <n v="0"/>
    <n v="0"/>
    <n v="4995"/>
    <x v="5607"/>
    <x v="0"/>
    <x v="1"/>
    <x v="0"/>
    <s v="03.16.15"/>
    <x v="6"/>
    <x v="0"/>
    <x v="5"/>
    <s v="Direção Financeira"/>
    <s v="03.16.15"/>
    <s v="Direção Financeira"/>
    <s v="03.16.15"/>
    <x v="20"/>
    <x v="0"/>
    <x v="1"/>
    <x v="5"/>
    <x v="0"/>
    <x v="0"/>
    <x v="2"/>
    <x v="0"/>
    <x v="9"/>
    <s v="2022-10-25"/>
    <x v="3"/>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 outubro 2022, conforme contrato em anexo.  "/>
  </r>
  <r>
    <x v="1"/>
    <n v="0"/>
    <n v="0"/>
    <n v="0"/>
    <n v="28308"/>
    <x v="5607"/>
    <x v="0"/>
    <x v="1"/>
    <x v="0"/>
    <s v="03.16.15"/>
    <x v="6"/>
    <x v="0"/>
    <x v="5"/>
    <s v="Direção Financeira"/>
    <s v="03.16.15"/>
    <s v="Direção Financeira"/>
    <s v="03.16.15"/>
    <x v="20"/>
    <x v="0"/>
    <x v="1"/>
    <x v="5"/>
    <x v="0"/>
    <x v="0"/>
    <x v="2"/>
    <x v="0"/>
    <x v="9"/>
    <s v="2022-10-25"/>
    <x v="3"/>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 outubro 2022, conforme contrato em anexo.  "/>
  </r>
  <r>
    <x v="1"/>
    <n v="0"/>
    <n v="0"/>
    <n v="0"/>
    <n v="2300"/>
    <x v="5608"/>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outubro 2022, conforme contrato em anexo.   "/>
  </r>
  <r>
    <x v="1"/>
    <n v="0"/>
    <n v="0"/>
    <n v="0"/>
    <n v="13030"/>
    <x v="5608"/>
    <x v="0"/>
    <x v="1"/>
    <x v="0"/>
    <s v="03.16.15"/>
    <x v="6"/>
    <x v="0"/>
    <x v="5"/>
    <s v="Direção Financeira"/>
    <s v="03.16.15"/>
    <s v="Direção Financeira"/>
    <s v="03.16.15"/>
    <x v="20"/>
    <x v="0"/>
    <x v="1"/>
    <x v="5"/>
    <x v="0"/>
    <x v="0"/>
    <x v="2"/>
    <x v="0"/>
    <x v="9"/>
    <s v="2022-10-25"/>
    <x v="3"/>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outubro 2022, conforme contrato em anexo.   "/>
  </r>
  <r>
    <x v="1"/>
    <n v="0"/>
    <n v="0"/>
    <n v="0"/>
    <n v="12720"/>
    <x v="5609"/>
    <x v="0"/>
    <x v="0"/>
    <x v="0"/>
    <s v="03.03.10"/>
    <x v="0"/>
    <x v="0"/>
    <x v="0"/>
    <s v="Receitas Da Câmara"/>
    <s v="03.03.10"/>
    <s v="Receitas Da Câmara"/>
    <s v="03.03.10"/>
    <x v="34"/>
    <x v="0"/>
    <x v="5"/>
    <x v="4"/>
    <x v="0"/>
    <x v="0"/>
    <x v="0"/>
    <x v="0"/>
    <x v="9"/>
    <s v="2022-10-26"/>
    <x v="3"/>
    <n v="12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5610"/>
    <x v="0"/>
    <x v="0"/>
    <x v="0"/>
    <s v="03.03.10"/>
    <x v="0"/>
    <x v="0"/>
    <x v="0"/>
    <s v="Receitas Da Câmara"/>
    <s v="03.03.10"/>
    <s v="Receitas Da Câmara"/>
    <s v="03.03.10"/>
    <x v="48"/>
    <x v="0"/>
    <x v="5"/>
    <x v="4"/>
    <x v="0"/>
    <x v="0"/>
    <x v="0"/>
    <x v="0"/>
    <x v="9"/>
    <s v="2022-10-26"/>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5611"/>
    <x v="0"/>
    <x v="0"/>
    <x v="0"/>
    <s v="03.03.10"/>
    <x v="0"/>
    <x v="0"/>
    <x v="0"/>
    <s v="Receitas Da Câmara"/>
    <s v="03.03.10"/>
    <s v="Receitas Da Câmara"/>
    <s v="03.03.10"/>
    <x v="39"/>
    <x v="0"/>
    <x v="5"/>
    <x v="4"/>
    <x v="0"/>
    <x v="0"/>
    <x v="0"/>
    <x v="0"/>
    <x v="9"/>
    <s v="2022-10-26"/>
    <x v="3"/>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469"/>
    <x v="5612"/>
    <x v="0"/>
    <x v="0"/>
    <x v="0"/>
    <s v="03.03.10"/>
    <x v="0"/>
    <x v="0"/>
    <x v="0"/>
    <s v="Receitas Da Câmara"/>
    <s v="03.03.10"/>
    <s v="Receitas Da Câmara"/>
    <s v="03.03.10"/>
    <x v="38"/>
    <x v="0"/>
    <x v="1"/>
    <x v="1"/>
    <x v="0"/>
    <x v="0"/>
    <x v="0"/>
    <x v="0"/>
    <x v="9"/>
    <s v="2022-10-26"/>
    <x v="3"/>
    <n v="3946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5613"/>
    <x v="0"/>
    <x v="0"/>
    <x v="0"/>
    <s v="03.03.10"/>
    <x v="0"/>
    <x v="0"/>
    <x v="0"/>
    <s v="Receitas Da Câmara"/>
    <s v="03.03.10"/>
    <s v="Receitas Da Câmara"/>
    <s v="03.03.10"/>
    <x v="49"/>
    <x v="0"/>
    <x v="1"/>
    <x v="11"/>
    <x v="0"/>
    <x v="0"/>
    <x v="0"/>
    <x v="0"/>
    <x v="9"/>
    <s v="2022-10-26"/>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00"/>
    <x v="5614"/>
    <x v="0"/>
    <x v="0"/>
    <x v="0"/>
    <s v="03.03.10"/>
    <x v="0"/>
    <x v="0"/>
    <x v="0"/>
    <s v="Receitas Da Câmara"/>
    <s v="03.03.10"/>
    <s v="Receitas Da Câmara"/>
    <s v="03.03.10"/>
    <x v="35"/>
    <x v="0"/>
    <x v="1"/>
    <x v="11"/>
    <x v="0"/>
    <x v="0"/>
    <x v="0"/>
    <x v="0"/>
    <x v="9"/>
    <s v="2022-10-26"/>
    <x v="3"/>
    <n v="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5615"/>
    <x v="0"/>
    <x v="0"/>
    <x v="0"/>
    <s v="03.03.10"/>
    <x v="0"/>
    <x v="0"/>
    <x v="0"/>
    <s v="Receitas Da Câmara"/>
    <s v="03.03.10"/>
    <s v="Receitas Da Câmara"/>
    <s v="03.03.10"/>
    <x v="50"/>
    <x v="0"/>
    <x v="5"/>
    <x v="4"/>
    <x v="0"/>
    <x v="0"/>
    <x v="0"/>
    <x v="0"/>
    <x v="9"/>
    <s v="2022-10-26"/>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5616"/>
    <x v="0"/>
    <x v="0"/>
    <x v="0"/>
    <s v="03.03.10"/>
    <x v="0"/>
    <x v="0"/>
    <x v="0"/>
    <s v="Receitas Da Câmara"/>
    <s v="03.03.10"/>
    <s v="Receitas Da Câmara"/>
    <s v="03.03.10"/>
    <x v="36"/>
    <x v="0"/>
    <x v="5"/>
    <x v="4"/>
    <x v="0"/>
    <x v="0"/>
    <x v="0"/>
    <x v="0"/>
    <x v="9"/>
    <s v="2022-10-26"/>
    <x v="3"/>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5"/>
    <x v="5617"/>
    <x v="0"/>
    <x v="0"/>
    <x v="0"/>
    <s v="03.03.10"/>
    <x v="0"/>
    <x v="0"/>
    <x v="0"/>
    <s v="Receitas Da Câmara"/>
    <s v="03.03.10"/>
    <s v="Receitas Da Câmara"/>
    <s v="03.03.10"/>
    <x v="46"/>
    <x v="0"/>
    <x v="5"/>
    <x v="4"/>
    <x v="0"/>
    <x v="0"/>
    <x v="0"/>
    <x v="0"/>
    <x v="9"/>
    <s v="2022-10-26"/>
    <x v="3"/>
    <n v="2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5618"/>
    <x v="0"/>
    <x v="1"/>
    <x v="0"/>
    <s v="01.25.05.10"/>
    <x v="5"/>
    <x v="4"/>
    <x v="4"/>
    <s v="Saúde"/>
    <s v="01.25.05"/>
    <s v="Saúde"/>
    <s v="01.25.05"/>
    <x v="5"/>
    <x v="0"/>
    <x v="4"/>
    <x v="3"/>
    <x v="0"/>
    <x v="1"/>
    <x v="2"/>
    <x v="0"/>
    <x v="10"/>
    <s v="2022-11-07"/>
    <x v="3"/>
    <n v="5000"/>
    <x v="0"/>
    <m/>
    <x v="0"/>
    <m/>
    <x v="362"/>
    <n v="100476546"/>
    <x v="0"/>
    <x v="0"/>
    <s v="Assistencia social"/>
    <s v="ORI"/>
    <x v="0"/>
    <m/>
    <x v="0"/>
    <x v="0"/>
    <x v="0"/>
    <x v="0"/>
    <x v="0"/>
    <x v="0"/>
    <x v="0"/>
    <x v="1"/>
    <x v="0"/>
    <x v="0"/>
    <x v="0"/>
    <s v="Assistencia social"/>
    <x v="0"/>
    <x v="0"/>
    <x v="0"/>
    <x v="0"/>
    <x v="1"/>
    <x v="0"/>
    <x v="0"/>
    <s v="000000"/>
    <x v="0"/>
    <x v="0"/>
    <x v="0"/>
    <x v="0"/>
    <s v="Apoio financeiro a favor de Jailson Miranda, conforme anexo."/>
  </r>
  <r>
    <x v="1"/>
    <n v="0"/>
    <n v="0"/>
    <n v="0"/>
    <n v="1000"/>
    <x v="5619"/>
    <x v="0"/>
    <x v="1"/>
    <x v="0"/>
    <s v="01.25.05.09"/>
    <x v="15"/>
    <x v="4"/>
    <x v="4"/>
    <s v="Saúde"/>
    <s v="01.25.05"/>
    <s v="Saúde"/>
    <s v="01.25.05"/>
    <x v="5"/>
    <x v="0"/>
    <x v="4"/>
    <x v="3"/>
    <x v="0"/>
    <x v="1"/>
    <x v="2"/>
    <x v="0"/>
    <x v="10"/>
    <s v="2022-11-10"/>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 e realização de diálises, conforme proposta em anexo."/>
  </r>
  <r>
    <x v="0"/>
    <n v="0"/>
    <n v="0"/>
    <n v="0"/>
    <n v="13000"/>
    <x v="5620"/>
    <x v="0"/>
    <x v="1"/>
    <x v="0"/>
    <s v="01.28.01.08"/>
    <x v="30"/>
    <x v="5"/>
    <x v="6"/>
    <s v="Habitação Social"/>
    <s v="01.28.01"/>
    <s v="Habitação Social"/>
    <s v="01.28.01"/>
    <x v="1"/>
    <x v="0"/>
    <x v="1"/>
    <x v="1"/>
    <x v="0"/>
    <x v="1"/>
    <x v="1"/>
    <x v="0"/>
    <x v="10"/>
    <s v="2022-11-24"/>
    <x v="3"/>
    <n v="13000"/>
    <x v="0"/>
    <m/>
    <x v="0"/>
    <m/>
    <x v="84"/>
    <n v="100478943"/>
    <x v="0"/>
    <x v="0"/>
    <s v="Habitações Sociais"/>
    <s v="ORI"/>
    <x v="0"/>
    <s v="HS"/>
    <x v="0"/>
    <x v="0"/>
    <x v="0"/>
    <x v="0"/>
    <x v="0"/>
    <x v="0"/>
    <x v="0"/>
    <x v="1"/>
    <x v="0"/>
    <x v="0"/>
    <x v="0"/>
    <s v="Habitações Sociais"/>
    <x v="0"/>
    <x v="0"/>
    <x v="0"/>
    <x v="0"/>
    <x v="1"/>
    <x v="0"/>
    <x v="0"/>
    <s v="000000"/>
    <x v="0"/>
    <x v="0"/>
    <x v="0"/>
    <x v="0"/>
    <s v="Pagamento á Comércio Transporte Construção MA, referente a aquisição de um galucho de areia fina para a habitação dos beneficiários indicados na folha, conforme a proposta em anexo."/>
  </r>
  <r>
    <x v="1"/>
    <n v="0"/>
    <n v="0"/>
    <n v="0"/>
    <n v="2300"/>
    <x v="5621"/>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622"/>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0"/>
    <n v="0"/>
    <n v="0"/>
    <n v="0"/>
    <n v="3000"/>
    <x v="5623"/>
    <x v="0"/>
    <x v="1"/>
    <x v="0"/>
    <s v="01.27.06.72"/>
    <x v="47"/>
    <x v="2"/>
    <x v="2"/>
    <s v="Requalificação Urbana e habitação"/>
    <s v="01.27.06"/>
    <s v="Requalificação Urbana e habitação"/>
    <s v="01.27.06"/>
    <x v="1"/>
    <x v="0"/>
    <x v="1"/>
    <x v="1"/>
    <x v="0"/>
    <x v="1"/>
    <x v="1"/>
    <x v="0"/>
    <x v="11"/>
    <s v="2022-12-06"/>
    <x v="3"/>
    <n v="3000"/>
    <x v="0"/>
    <m/>
    <x v="0"/>
    <m/>
    <x v="3"/>
    <n v="100474696"/>
    <x v="0"/>
    <x v="1"/>
    <s v="Manutenção e Reabilitação de Edificios Municipais"/>
    <s v="ORI"/>
    <x v="0"/>
    <m/>
    <x v="0"/>
    <x v="0"/>
    <x v="0"/>
    <x v="0"/>
    <x v="0"/>
    <x v="0"/>
    <x v="0"/>
    <x v="1"/>
    <x v="0"/>
    <x v="0"/>
    <x v="0"/>
    <s v="Manutenção e Reabilitação de Edificios Municipais"/>
    <x v="0"/>
    <x v="0"/>
    <x v="0"/>
    <x v="0"/>
    <x v="1"/>
    <x v="0"/>
    <x v="0"/>
    <s v="000000"/>
    <x v="0"/>
    <x v="0"/>
    <x v="1"/>
    <x v="0"/>
    <s v="Pagamento a favor do Sr. Alcides Mendes Furtado, pelo serviço prestado na manutenção de 2 WCs, nas instalações do Paços do Concelho, conforme anexo."/>
  </r>
  <r>
    <x v="0"/>
    <n v="0"/>
    <n v="0"/>
    <n v="0"/>
    <n v="17000"/>
    <x v="5623"/>
    <x v="0"/>
    <x v="1"/>
    <x v="0"/>
    <s v="01.27.06.72"/>
    <x v="47"/>
    <x v="2"/>
    <x v="2"/>
    <s v="Requalificação Urbana e habitação"/>
    <s v="01.27.06"/>
    <s v="Requalificação Urbana e habitação"/>
    <s v="01.27.06"/>
    <x v="1"/>
    <x v="0"/>
    <x v="1"/>
    <x v="1"/>
    <x v="0"/>
    <x v="1"/>
    <x v="1"/>
    <x v="0"/>
    <x v="11"/>
    <s v="2022-12-06"/>
    <x v="3"/>
    <n v="17000"/>
    <x v="0"/>
    <m/>
    <x v="0"/>
    <m/>
    <x v="587"/>
    <n v="100478428"/>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r. Alcides Mendes Furtado, pelo serviço prestado na manutenção de 2 WCs, nas instalações do Paços do Concelho, conforme anexo."/>
  </r>
  <r>
    <x v="0"/>
    <n v="0"/>
    <n v="0"/>
    <n v="0"/>
    <n v="270174"/>
    <x v="5624"/>
    <x v="0"/>
    <x v="1"/>
    <x v="0"/>
    <s v="01.25.02.17"/>
    <x v="8"/>
    <x v="4"/>
    <x v="4"/>
    <s v="desporto"/>
    <s v="01.25.02"/>
    <s v="desporto"/>
    <s v="01.25.02"/>
    <x v="1"/>
    <x v="0"/>
    <x v="1"/>
    <x v="1"/>
    <x v="0"/>
    <x v="1"/>
    <x v="1"/>
    <x v="0"/>
    <x v="11"/>
    <s v="2022-12-05"/>
    <x v="3"/>
    <n v="270174"/>
    <x v="0"/>
    <m/>
    <x v="0"/>
    <m/>
    <x v="185"/>
    <n v="100477291"/>
    <x v="0"/>
    <x v="0"/>
    <s v="Construção e Reabilitação de Placas Desportivas"/>
    <s v="ORI"/>
    <x v="0"/>
    <m/>
    <x v="0"/>
    <x v="0"/>
    <x v="0"/>
    <x v="0"/>
    <x v="0"/>
    <x v="0"/>
    <x v="0"/>
    <x v="1"/>
    <x v="0"/>
    <x v="0"/>
    <x v="0"/>
    <s v="Construção e Reabilitação de Placas Desportivas"/>
    <x v="0"/>
    <x v="0"/>
    <x v="0"/>
    <x v="0"/>
    <x v="1"/>
    <x v="0"/>
    <x v="0"/>
    <s v="000000"/>
    <x v="0"/>
    <x v="0"/>
    <x v="0"/>
    <x v="0"/>
    <s v="Liquidação do contrato a favor de Eletrotel, pela iluminação de placa desportiva de Achada Bolanha, conforme contrato em anexo."/>
  </r>
  <r>
    <x v="0"/>
    <n v="0"/>
    <n v="0"/>
    <n v="0"/>
    <n v="150600"/>
    <x v="5625"/>
    <x v="0"/>
    <x v="1"/>
    <x v="0"/>
    <s v="01.28.01.08"/>
    <x v="30"/>
    <x v="5"/>
    <x v="6"/>
    <s v="Habitação Social"/>
    <s v="01.28.01"/>
    <s v="Habitação Social"/>
    <s v="01.28.01"/>
    <x v="1"/>
    <x v="0"/>
    <x v="1"/>
    <x v="1"/>
    <x v="0"/>
    <x v="1"/>
    <x v="1"/>
    <x v="0"/>
    <x v="11"/>
    <s v="2022-12-05"/>
    <x v="3"/>
    <n v="150600"/>
    <x v="0"/>
    <m/>
    <x v="0"/>
    <m/>
    <x v="0"/>
    <n v="100474914"/>
    <x v="0"/>
    <x v="0"/>
    <s v="Habitações Sociais"/>
    <s v="ORI"/>
    <x v="0"/>
    <s v="HS"/>
    <x v="0"/>
    <x v="0"/>
    <x v="0"/>
    <x v="0"/>
    <x v="0"/>
    <x v="0"/>
    <x v="0"/>
    <x v="1"/>
    <x v="0"/>
    <x v="0"/>
    <x v="0"/>
    <s v="Habitações Sociais"/>
    <x v="0"/>
    <x v="0"/>
    <x v="0"/>
    <x v="0"/>
    <x v="1"/>
    <x v="0"/>
    <x v="0"/>
    <s v="000000"/>
    <x v="0"/>
    <x v="0"/>
    <x v="0"/>
    <x v="0"/>
    <s v="Despesa com pessoal, referente a mão de obras realizadas na localizadas na localidade de Flamengos na reabilitação da Habitação do Sr. Gil Amaro Silva Tavares, conforme proposta em anexo."/>
  </r>
  <r>
    <x v="0"/>
    <n v="0"/>
    <n v="0"/>
    <n v="0"/>
    <n v="6450"/>
    <x v="5626"/>
    <x v="0"/>
    <x v="1"/>
    <x v="0"/>
    <s v="01.27.06.85"/>
    <x v="53"/>
    <x v="2"/>
    <x v="2"/>
    <s v="Requalificação Urbana e habitação"/>
    <s v="01.27.06"/>
    <s v="Requalificação Urbana e habitação"/>
    <s v="01.27.06"/>
    <x v="1"/>
    <x v="0"/>
    <x v="1"/>
    <x v="1"/>
    <x v="0"/>
    <x v="1"/>
    <x v="1"/>
    <x v="0"/>
    <x v="11"/>
    <s v="2022-12-06"/>
    <x v="3"/>
    <n v="645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o Sr. Alexandrino Gomes Correia, pelo serviço prestado, na escavação e fixação de 8 postes da iluminação pública, no âmbito dos trabalhos da requalificação urbana e ambiental da Achada Bolanha, conforme anexo."/>
  </r>
  <r>
    <x v="0"/>
    <n v="0"/>
    <n v="0"/>
    <n v="0"/>
    <n v="36550"/>
    <x v="5626"/>
    <x v="0"/>
    <x v="1"/>
    <x v="0"/>
    <s v="01.27.06.85"/>
    <x v="53"/>
    <x v="2"/>
    <x v="2"/>
    <s v="Requalificação Urbana e habitação"/>
    <s v="01.27.06"/>
    <s v="Requalificação Urbana e habitação"/>
    <s v="01.27.06"/>
    <x v="1"/>
    <x v="0"/>
    <x v="1"/>
    <x v="1"/>
    <x v="0"/>
    <x v="1"/>
    <x v="1"/>
    <x v="0"/>
    <x v="11"/>
    <s v="2022-12-06"/>
    <x v="3"/>
    <n v="36550"/>
    <x v="0"/>
    <m/>
    <x v="0"/>
    <m/>
    <x v="184"/>
    <n v="100476164"/>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o Sr. Alexandrino Gomes Correia, pelo serviço prestado, na escavação e fixação de 8 postes da iluminação pública, no âmbito dos trabalhos da requalificação urbana e ambiental da Achada Bolanha, conforme anexo."/>
  </r>
  <r>
    <x v="1"/>
    <n v="0"/>
    <n v="0"/>
    <n v="0"/>
    <n v="23000"/>
    <x v="5627"/>
    <x v="0"/>
    <x v="1"/>
    <x v="0"/>
    <s v="01.25.04.22"/>
    <x v="11"/>
    <x v="4"/>
    <x v="4"/>
    <s v="Cultura"/>
    <s v="01.25.04"/>
    <s v="Cultura"/>
    <s v="01.25.04"/>
    <x v="4"/>
    <x v="0"/>
    <x v="3"/>
    <x v="2"/>
    <x v="0"/>
    <x v="1"/>
    <x v="2"/>
    <x v="0"/>
    <x v="11"/>
    <s v="2022-12-06"/>
    <x v="3"/>
    <n v="23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agamento dos prémios de atletismo, no âmbito da festa comemorativa da ribeira de flamengos- Imaculada Conceição, conforme anexo."/>
  </r>
  <r>
    <x v="1"/>
    <n v="0"/>
    <n v="0"/>
    <n v="0"/>
    <n v="3000"/>
    <x v="5628"/>
    <x v="0"/>
    <x v="1"/>
    <x v="0"/>
    <s v="01.25.05.10"/>
    <x v="5"/>
    <x v="4"/>
    <x v="4"/>
    <s v="Saúde"/>
    <s v="01.25.05"/>
    <s v="Saúde"/>
    <s v="01.25.05"/>
    <x v="5"/>
    <x v="0"/>
    <x v="4"/>
    <x v="3"/>
    <x v="0"/>
    <x v="1"/>
    <x v="2"/>
    <x v="0"/>
    <x v="11"/>
    <s v="2022-12-07"/>
    <x v="3"/>
    <n v="3000"/>
    <x v="0"/>
    <m/>
    <x v="0"/>
    <m/>
    <x v="591"/>
    <n v="100479423"/>
    <x v="0"/>
    <x v="0"/>
    <s v="Assistencia social"/>
    <s v="ORI"/>
    <x v="0"/>
    <m/>
    <x v="0"/>
    <x v="0"/>
    <x v="0"/>
    <x v="0"/>
    <x v="0"/>
    <x v="0"/>
    <x v="0"/>
    <x v="1"/>
    <x v="0"/>
    <x v="0"/>
    <x v="0"/>
    <s v="Assistencia social"/>
    <x v="0"/>
    <x v="0"/>
    <x v="0"/>
    <x v="0"/>
    <x v="1"/>
    <x v="0"/>
    <x v="0"/>
    <s v="000000"/>
    <x v="0"/>
    <x v="0"/>
    <x v="0"/>
    <x v="0"/>
    <s v="Apoio financeiro a Srª. Cesaltina Lopes Nunes, para aquisição de cesta básica, conforme anexo."/>
  </r>
  <r>
    <x v="1"/>
    <n v="0"/>
    <n v="0"/>
    <n v="0"/>
    <n v="30652"/>
    <x v="5629"/>
    <x v="0"/>
    <x v="1"/>
    <x v="0"/>
    <s v="01.27.04.10"/>
    <x v="4"/>
    <x v="2"/>
    <x v="2"/>
    <s v="Infra-Estruturas e Transportes"/>
    <s v="01.27.04"/>
    <s v="Infra-Estruturas e Transportes"/>
    <s v="01.27.04"/>
    <x v="4"/>
    <x v="0"/>
    <x v="3"/>
    <x v="2"/>
    <x v="0"/>
    <x v="1"/>
    <x v="2"/>
    <x v="0"/>
    <x v="11"/>
    <s v="2022-12-21"/>
    <x v="3"/>
    <n v="30652"/>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pessoal empregue nos trabalhos de limpeza das vias públicas do Município, referente ao mês de dezembro 2022, conforme a folha em anexo. "/>
  </r>
  <r>
    <x v="1"/>
    <n v="0"/>
    <n v="0"/>
    <n v="0"/>
    <n v="900"/>
    <x v="5630"/>
    <x v="0"/>
    <x v="0"/>
    <x v="0"/>
    <s v="03.03.10"/>
    <x v="0"/>
    <x v="0"/>
    <x v="0"/>
    <s v="Receitas Da Câmara"/>
    <s v="03.03.10"/>
    <s v="Receitas Da Câmara"/>
    <s v="03.03.10"/>
    <x v="42"/>
    <x v="0"/>
    <x v="5"/>
    <x v="12"/>
    <x v="0"/>
    <x v="0"/>
    <x v="0"/>
    <x v="0"/>
    <x v="9"/>
    <s v="2022-10-03"/>
    <x v="3"/>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726.5"/>
    <x v="5631"/>
    <x v="0"/>
    <x v="0"/>
    <x v="0"/>
    <s v="03.03.10"/>
    <x v="0"/>
    <x v="0"/>
    <x v="0"/>
    <s v="Receitas Da Câmara"/>
    <s v="03.03.10"/>
    <s v="Receitas Da Câmara"/>
    <s v="03.03.10"/>
    <x v="38"/>
    <x v="0"/>
    <x v="1"/>
    <x v="1"/>
    <x v="0"/>
    <x v="0"/>
    <x v="0"/>
    <x v="0"/>
    <x v="9"/>
    <s v="2022-10-03"/>
    <x v="3"/>
    <n v="16726.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90"/>
    <x v="5632"/>
    <x v="0"/>
    <x v="0"/>
    <x v="0"/>
    <s v="03.03.10"/>
    <x v="0"/>
    <x v="0"/>
    <x v="0"/>
    <s v="Receitas Da Câmara"/>
    <s v="03.03.10"/>
    <s v="Receitas Da Câmara"/>
    <s v="03.03.10"/>
    <x v="34"/>
    <x v="0"/>
    <x v="5"/>
    <x v="4"/>
    <x v="0"/>
    <x v="0"/>
    <x v="0"/>
    <x v="0"/>
    <x v="9"/>
    <s v="2022-10-03"/>
    <x v="3"/>
    <n v="579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450000"/>
    <x v="5633"/>
    <x v="0"/>
    <x v="0"/>
    <x v="0"/>
    <s v="03.03.10"/>
    <x v="0"/>
    <x v="0"/>
    <x v="0"/>
    <s v="Receitas Da Câmara"/>
    <s v="03.03.10"/>
    <s v="Receitas Da Câmara"/>
    <s v="03.03.10"/>
    <x v="45"/>
    <x v="0"/>
    <x v="1"/>
    <x v="1"/>
    <x v="0"/>
    <x v="0"/>
    <x v="0"/>
    <x v="0"/>
    <x v="9"/>
    <s v="2022-10-03"/>
    <x v="3"/>
    <n v="4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00"/>
    <x v="5634"/>
    <x v="0"/>
    <x v="0"/>
    <x v="0"/>
    <s v="03.03.10"/>
    <x v="0"/>
    <x v="0"/>
    <x v="0"/>
    <s v="Receitas Da Câmara"/>
    <s v="03.03.10"/>
    <s v="Receitas Da Câmara"/>
    <s v="03.03.10"/>
    <x v="35"/>
    <x v="0"/>
    <x v="1"/>
    <x v="11"/>
    <x v="0"/>
    <x v="0"/>
    <x v="0"/>
    <x v="0"/>
    <x v="9"/>
    <s v="2022-10-03"/>
    <x v="3"/>
    <n v="8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5635"/>
    <x v="0"/>
    <x v="0"/>
    <x v="0"/>
    <s v="03.03.10"/>
    <x v="0"/>
    <x v="0"/>
    <x v="0"/>
    <s v="Receitas Da Câmara"/>
    <s v="03.03.10"/>
    <s v="Receitas Da Câmara"/>
    <s v="03.03.10"/>
    <x v="47"/>
    <x v="0"/>
    <x v="5"/>
    <x v="13"/>
    <x v="0"/>
    <x v="0"/>
    <x v="0"/>
    <x v="0"/>
    <x v="9"/>
    <s v="2022-10-03"/>
    <x v="3"/>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5636"/>
    <x v="0"/>
    <x v="0"/>
    <x v="0"/>
    <s v="03.03.10"/>
    <x v="0"/>
    <x v="0"/>
    <x v="0"/>
    <s v="Receitas Da Câmara"/>
    <s v="03.03.10"/>
    <s v="Receitas Da Câmara"/>
    <s v="03.03.10"/>
    <x v="37"/>
    <x v="0"/>
    <x v="5"/>
    <x v="4"/>
    <x v="0"/>
    <x v="0"/>
    <x v="0"/>
    <x v="0"/>
    <x v="9"/>
    <s v="2022-10-03"/>
    <x v="3"/>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50"/>
    <x v="5637"/>
    <x v="0"/>
    <x v="0"/>
    <x v="0"/>
    <s v="03.03.10"/>
    <x v="0"/>
    <x v="0"/>
    <x v="0"/>
    <s v="Receitas Da Câmara"/>
    <s v="03.03.10"/>
    <s v="Receitas Da Câmara"/>
    <s v="03.03.10"/>
    <x v="41"/>
    <x v="0"/>
    <x v="5"/>
    <x v="4"/>
    <x v="0"/>
    <x v="0"/>
    <x v="0"/>
    <x v="0"/>
    <x v="9"/>
    <s v="2022-10-03"/>
    <x v="3"/>
    <n v="8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
    <x v="5638"/>
    <x v="0"/>
    <x v="0"/>
    <x v="0"/>
    <s v="03.03.10"/>
    <x v="0"/>
    <x v="0"/>
    <x v="0"/>
    <s v="Receitas Da Câmara"/>
    <s v="03.03.10"/>
    <s v="Receitas Da Câmara"/>
    <s v="03.03.10"/>
    <x v="36"/>
    <x v="0"/>
    <x v="5"/>
    <x v="4"/>
    <x v="0"/>
    <x v="0"/>
    <x v="0"/>
    <x v="0"/>
    <x v="9"/>
    <s v="2022-10-03"/>
    <x v="3"/>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5"/>
    <x v="5639"/>
    <x v="0"/>
    <x v="0"/>
    <x v="0"/>
    <s v="03.03.10"/>
    <x v="0"/>
    <x v="0"/>
    <x v="0"/>
    <s v="Receitas Da Câmara"/>
    <s v="03.03.10"/>
    <s v="Receitas Da Câmara"/>
    <s v="03.03.10"/>
    <x v="39"/>
    <x v="0"/>
    <x v="5"/>
    <x v="4"/>
    <x v="0"/>
    <x v="0"/>
    <x v="0"/>
    <x v="0"/>
    <x v="9"/>
    <s v="2022-10-03"/>
    <x v="3"/>
    <n v="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00"/>
    <x v="5640"/>
    <x v="0"/>
    <x v="1"/>
    <x v="0"/>
    <s v="03.16.15"/>
    <x v="6"/>
    <x v="0"/>
    <x v="5"/>
    <s v="Direção Financeira"/>
    <s v="03.16.15"/>
    <s v="Direção Financeira"/>
    <s v="03.16.15"/>
    <x v="9"/>
    <x v="0"/>
    <x v="1"/>
    <x v="5"/>
    <x v="0"/>
    <x v="0"/>
    <x v="2"/>
    <x v="0"/>
    <x v="10"/>
    <s v="2022-11-24"/>
    <x v="3"/>
    <n v="4400"/>
    <x v="0"/>
    <m/>
    <x v="0"/>
    <m/>
    <x v="138"/>
    <n v="100478020"/>
    <x v="0"/>
    <x v="0"/>
    <s v="Direção Financeira"/>
    <s v="ORI"/>
    <x v="0"/>
    <m/>
    <x v="0"/>
    <x v="0"/>
    <x v="0"/>
    <x v="0"/>
    <x v="0"/>
    <x v="0"/>
    <x v="0"/>
    <x v="1"/>
    <x v="0"/>
    <x v="0"/>
    <x v="0"/>
    <s v="Direção Financeira"/>
    <x v="0"/>
    <x v="0"/>
    <x v="0"/>
    <x v="0"/>
    <x v="0"/>
    <x v="0"/>
    <x v="0"/>
    <s v="000000"/>
    <x v="0"/>
    <x v="0"/>
    <x v="0"/>
    <x v="0"/>
    <s v="Ajuda de custo a favor do Sr. Guilhermino Ramos, pela sua deslocação em missão de serviço a cidade da Praia, Assomada e Tarrafal, conforme justificativo em anexo. "/>
  </r>
  <r>
    <x v="0"/>
    <n v="0"/>
    <n v="0"/>
    <n v="0"/>
    <n v="13500"/>
    <x v="5641"/>
    <x v="0"/>
    <x v="1"/>
    <x v="0"/>
    <s v="01.25.02.17"/>
    <x v="8"/>
    <x v="4"/>
    <x v="4"/>
    <s v="desporto"/>
    <s v="01.25.02"/>
    <s v="desporto"/>
    <s v="01.25.02"/>
    <x v="1"/>
    <x v="0"/>
    <x v="1"/>
    <x v="1"/>
    <x v="0"/>
    <x v="1"/>
    <x v="1"/>
    <x v="0"/>
    <x v="10"/>
    <s v="2022-11-24"/>
    <x v="3"/>
    <n v="13500"/>
    <x v="0"/>
    <m/>
    <x v="0"/>
    <m/>
    <x v="545"/>
    <n v="100479195"/>
    <x v="0"/>
    <x v="0"/>
    <s v="Construção e Reabilitação de Placas Desportivas"/>
    <s v="ORI"/>
    <x v="0"/>
    <m/>
    <x v="0"/>
    <x v="0"/>
    <x v="0"/>
    <x v="0"/>
    <x v="0"/>
    <x v="0"/>
    <x v="0"/>
    <x v="1"/>
    <x v="0"/>
    <x v="0"/>
    <x v="0"/>
    <s v="Construção e Reabilitação de Placas Desportivas"/>
    <x v="0"/>
    <x v="0"/>
    <x v="0"/>
    <x v="0"/>
    <x v="1"/>
    <x v="0"/>
    <x v="0"/>
    <s v="000000"/>
    <x v="0"/>
    <x v="0"/>
    <x v="0"/>
    <x v="0"/>
    <s v="Pagamento á Naifa Bate Chapa e Pintura Auto, pelo serviço prestado na reparação de balizas do estádio municipal e polidesportiva António Mascarenhas, conforme fatura e proposta em anexo."/>
  </r>
  <r>
    <x v="1"/>
    <n v="0"/>
    <n v="0"/>
    <n v="0"/>
    <n v="2000"/>
    <x v="5642"/>
    <x v="0"/>
    <x v="1"/>
    <x v="0"/>
    <s v="03.16.23"/>
    <x v="28"/>
    <x v="0"/>
    <x v="5"/>
    <s v="Direção da Educação, Formação Profissional, Emprego"/>
    <s v="03.16.23"/>
    <s v="Direção da Educação, Formação Profissional, Emprego"/>
    <s v="03.16.23"/>
    <x v="9"/>
    <x v="0"/>
    <x v="1"/>
    <x v="5"/>
    <x v="0"/>
    <x v="0"/>
    <x v="2"/>
    <x v="0"/>
    <x v="10"/>
    <s v="2022-11-24"/>
    <x v="3"/>
    <n v="2000"/>
    <x v="0"/>
    <m/>
    <x v="0"/>
    <m/>
    <x v="57"/>
    <n v="100385105"/>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o Sar. Cesaltina Ribeiro pela sua deslocação em missão de serviço a cidade Velha, conforme justificativo em anexo. "/>
  </r>
  <r>
    <x v="1"/>
    <n v="0"/>
    <n v="0"/>
    <n v="0"/>
    <n v="17451"/>
    <x v="5643"/>
    <x v="0"/>
    <x v="1"/>
    <x v="0"/>
    <s v="01.27.04.10"/>
    <x v="4"/>
    <x v="2"/>
    <x v="2"/>
    <s v="Infra-Estruturas e Transportes"/>
    <s v="01.27.04"/>
    <s v="Infra-Estruturas e Transportes"/>
    <s v="01.27.04"/>
    <x v="4"/>
    <x v="0"/>
    <x v="3"/>
    <x v="2"/>
    <x v="0"/>
    <x v="1"/>
    <x v="2"/>
    <x v="0"/>
    <x v="10"/>
    <s v="2022-11-25"/>
    <x v="3"/>
    <n v="17451"/>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pelo fornecimento de 100 Lts de Combustível destinada a Viatura Toyota Dyna em diverso trabalhos, conforme proposta em anexo. "/>
  </r>
  <r>
    <x v="1"/>
    <n v="0"/>
    <n v="0"/>
    <n v="0"/>
    <n v="30000"/>
    <x v="5644"/>
    <x v="0"/>
    <x v="1"/>
    <x v="0"/>
    <s v="01.23.01.02"/>
    <x v="71"/>
    <x v="1"/>
    <x v="1"/>
    <s v="Género"/>
    <s v="01.23.01"/>
    <s v="Género"/>
    <s v="01.23.01"/>
    <x v="4"/>
    <x v="0"/>
    <x v="3"/>
    <x v="2"/>
    <x v="0"/>
    <x v="1"/>
    <x v="2"/>
    <x v="0"/>
    <x v="11"/>
    <s v="2022-12-09"/>
    <x v="3"/>
    <n v="30000"/>
    <x v="0"/>
    <m/>
    <x v="0"/>
    <m/>
    <x v="592"/>
    <n v="100479426"/>
    <x v="0"/>
    <x v="0"/>
    <s v="Empoderamento da mulher"/>
    <s v="ORI"/>
    <x v="0"/>
    <m/>
    <x v="0"/>
    <x v="0"/>
    <x v="0"/>
    <x v="0"/>
    <x v="0"/>
    <x v="0"/>
    <x v="0"/>
    <x v="2"/>
    <x v="1"/>
    <x v="1"/>
    <x v="0"/>
    <s v="Empoderamento da mulher"/>
    <x v="0"/>
    <x v="0"/>
    <x v="0"/>
    <x v="0"/>
    <x v="1"/>
    <x v="0"/>
    <x v="0"/>
    <s v="000000"/>
    <x v="0"/>
    <x v="0"/>
    <x v="0"/>
    <x v="0"/>
    <s v="Apoio financeiro a favor da Srº. Geraldina Almeida, para lançamento de livro, conforme anexo."/>
  </r>
  <r>
    <x v="1"/>
    <n v="0"/>
    <n v="0"/>
    <n v="0"/>
    <n v="3230"/>
    <x v="5645"/>
    <x v="0"/>
    <x v="0"/>
    <x v="0"/>
    <s v="03.03.10"/>
    <x v="0"/>
    <x v="0"/>
    <x v="0"/>
    <s v="Receitas Da Câmara"/>
    <s v="03.03.10"/>
    <s v="Receitas Da Câmara"/>
    <s v="03.03.10"/>
    <x v="34"/>
    <x v="0"/>
    <x v="5"/>
    <x v="4"/>
    <x v="0"/>
    <x v="0"/>
    <x v="0"/>
    <x v="0"/>
    <x v="11"/>
    <s v="2022-12-08"/>
    <x v="3"/>
    <n v="3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0"/>
    <x v="5646"/>
    <x v="0"/>
    <x v="0"/>
    <x v="0"/>
    <s v="03.03.10"/>
    <x v="0"/>
    <x v="0"/>
    <x v="0"/>
    <s v="Receitas Da Câmara"/>
    <s v="03.03.10"/>
    <s v="Receitas Da Câmara"/>
    <s v="03.03.10"/>
    <x v="6"/>
    <x v="0"/>
    <x v="5"/>
    <x v="4"/>
    <x v="0"/>
    <x v="0"/>
    <x v="0"/>
    <x v="0"/>
    <x v="11"/>
    <s v="2022-12-08"/>
    <x v="3"/>
    <n v="2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75"/>
    <x v="5647"/>
    <x v="0"/>
    <x v="0"/>
    <x v="0"/>
    <s v="03.03.10"/>
    <x v="0"/>
    <x v="0"/>
    <x v="0"/>
    <s v="Receitas Da Câmara"/>
    <s v="03.03.10"/>
    <s v="Receitas Da Câmara"/>
    <s v="03.03.10"/>
    <x v="90"/>
    <x v="0"/>
    <x v="5"/>
    <x v="4"/>
    <x v="0"/>
    <x v="0"/>
    <x v="0"/>
    <x v="0"/>
    <x v="11"/>
    <s v="2022-12-08"/>
    <x v="3"/>
    <n v="45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73"/>
    <x v="5648"/>
    <x v="0"/>
    <x v="0"/>
    <x v="0"/>
    <s v="03.03.10"/>
    <x v="0"/>
    <x v="0"/>
    <x v="0"/>
    <s v="Receitas Da Câmara"/>
    <s v="03.03.10"/>
    <s v="Receitas Da Câmara"/>
    <s v="03.03.10"/>
    <x v="46"/>
    <x v="0"/>
    <x v="5"/>
    <x v="4"/>
    <x v="0"/>
    <x v="0"/>
    <x v="0"/>
    <x v="0"/>
    <x v="11"/>
    <s v="2022-12-08"/>
    <x v="3"/>
    <n v="107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5649"/>
    <x v="0"/>
    <x v="0"/>
    <x v="0"/>
    <s v="03.03.10"/>
    <x v="0"/>
    <x v="0"/>
    <x v="0"/>
    <s v="Receitas Da Câmara"/>
    <s v="03.03.10"/>
    <s v="Receitas Da Câmara"/>
    <s v="03.03.10"/>
    <x v="48"/>
    <x v="0"/>
    <x v="5"/>
    <x v="4"/>
    <x v="0"/>
    <x v="0"/>
    <x v="0"/>
    <x v="0"/>
    <x v="11"/>
    <s v="2022-12-08"/>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34"/>
    <x v="5650"/>
    <x v="0"/>
    <x v="1"/>
    <x v="0"/>
    <s v="03.16.13"/>
    <x v="50"/>
    <x v="0"/>
    <x v="5"/>
    <s v="Unidade Gestão de Aquisições"/>
    <s v="03.16.13"/>
    <s v="Unidade Gestão de Aquisições"/>
    <s v="03.16.13"/>
    <x v="15"/>
    <x v="0"/>
    <x v="1"/>
    <x v="1"/>
    <x v="1"/>
    <x v="0"/>
    <x v="2"/>
    <x v="0"/>
    <x v="11"/>
    <s v="2022-12-13"/>
    <x v="3"/>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12-2022"/>
  </r>
  <r>
    <x v="1"/>
    <n v="0"/>
    <n v="0"/>
    <n v="0"/>
    <n v="8213"/>
    <x v="5650"/>
    <x v="0"/>
    <x v="1"/>
    <x v="0"/>
    <s v="03.16.13"/>
    <x v="50"/>
    <x v="0"/>
    <x v="5"/>
    <s v="Unidade Gestão de Aquisições"/>
    <s v="03.16.13"/>
    <s v="Unidade Gestão de Aquisições"/>
    <s v="03.16.13"/>
    <x v="15"/>
    <x v="0"/>
    <x v="1"/>
    <x v="1"/>
    <x v="1"/>
    <x v="0"/>
    <x v="2"/>
    <x v="0"/>
    <x v="11"/>
    <s v="2022-12-13"/>
    <x v="3"/>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12-2022"/>
  </r>
  <r>
    <x v="1"/>
    <n v="0"/>
    <n v="0"/>
    <n v="0"/>
    <n v="83615"/>
    <x v="5650"/>
    <x v="0"/>
    <x v="1"/>
    <x v="0"/>
    <s v="03.16.13"/>
    <x v="50"/>
    <x v="0"/>
    <x v="5"/>
    <s v="Unidade Gestão de Aquisições"/>
    <s v="03.16.13"/>
    <s v="Unidade Gestão de Aquisições"/>
    <s v="03.16.13"/>
    <x v="15"/>
    <x v="0"/>
    <x v="1"/>
    <x v="1"/>
    <x v="1"/>
    <x v="0"/>
    <x v="2"/>
    <x v="0"/>
    <x v="11"/>
    <s v="2022-12-13"/>
    <x v="3"/>
    <n v="8361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12-2022"/>
  </r>
  <r>
    <x v="1"/>
    <n v="0"/>
    <n v="0"/>
    <n v="0"/>
    <n v="72"/>
    <x v="5651"/>
    <x v="0"/>
    <x v="1"/>
    <x v="0"/>
    <s v="03.16.17"/>
    <x v="49"/>
    <x v="0"/>
    <x v="5"/>
    <s v="Direção Proteção Civil"/>
    <s v="03.16.17"/>
    <s v="Direção Proteção Civil"/>
    <s v="03.16.17"/>
    <x v="60"/>
    <x v="0"/>
    <x v="1"/>
    <x v="1"/>
    <x v="0"/>
    <x v="0"/>
    <x v="2"/>
    <x v="0"/>
    <x v="11"/>
    <s v="2022-12-13"/>
    <x v="3"/>
    <n v="72"/>
    <x v="0"/>
    <m/>
    <x v="0"/>
    <m/>
    <x v="35"/>
    <n v="100478986"/>
    <x v="0"/>
    <x v="7"/>
    <s v="Direção Proteção Civil"/>
    <s v="ORI"/>
    <x v="0"/>
    <m/>
    <x v="0"/>
    <x v="0"/>
    <x v="0"/>
    <x v="0"/>
    <x v="0"/>
    <x v="0"/>
    <x v="0"/>
    <x v="0"/>
    <x v="0"/>
    <x v="0"/>
    <x v="0"/>
    <s v="Direção Proteção Civil"/>
    <x v="0"/>
    <x v="0"/>
    <x v="0"/>
    <x v="0"/>
    <x v="0"/>
    <x v="0"/>
    <x v="0"/>
    <s v="000000"/>
    <x v="0"/>
    <x v="0"/>
    <x v="7"/>
    <x v="0"/>
    <s v="Pagamento de salário referente a 12-2022"/>
  </r>
  <r>
    <x v="1"/>
    <n v="0"/>
    <n v="0"/>
    <n v="0"/>
    <n v="48"/>
    <x v="5651"/>
    <x v="0"/>
    <x v="1"/>
    <x v="0"/>
    <s v="03.16.17"/>
    <x v="49"/>
    <x v="0"/>
    <x v="5"/>
    <s v="Direção Proteção Civil"/>
    <s v="03.16.17"/>
    <s v="Direção Proteção Civil"/>
    <s v="03.16.17"/>
    <x v="62"/>
    <x v="0"/>
    <x v="1"/>
    <x v="1"/>
    <x v="0"/>
    <x v="0"/>
    <x v="2"/>
    <x v="0"/>
    <x v="11"/>
    <s v="2022-12-13"/>
    <x v="3"/>
    <n v="48"/>
    <x v="0"/>
    <m/>
    <x v="0"/>
    <m/>
    <x v="35"/>
    <n v="100478986"/>
    <x v="0"/>
    <x v="7"/>
    <s v="Direção Proteção Civil"/>
    <s v="ORI"/>
    <x v="0"/>
    <m/>
    <x v="0"/>
    <x v="0"/>
    <x v="0"/>
    <x v="0"/>
    <x v="0"/>
    <x v="0"/>
    <x v="0"/>
    <x v="1"/>
    <x v="0"/>
    <x v="0"/>
    <x v="0"/>
    <s v="Direção Proteção Civil"/>
    <x v="0"/>
    <x v="0"/>
    <x v="0"/>
    <x v="0"/>
    <x v="0"/>
    <x v="0"/>
    <x v="0"/>
    <s v="000000"/>
    <x v="0"/>
    <x v="0"/>
    <x v="7"/>
    <x v="0"/>
    <s v="Pagamento de salário referente a 12-2022"/>
  </r>
  <r>
    <x v="1"/>
    <n v="0"/>
    <n v="0"/>
    <n v="0"/>
    <n v="403"/>
    <x v="5651"/>
    <x v="0"/>
    <x v="1"/>
    <x v="0"/>
    <s v="03.16.17"/>
    <x v="49"/>
    <x v="0"/>
    <x v="5"/>
    <s v="Direção Proteção Civil"/>
    <s v="03.16.17"/>
    <s v="Direção Proteção Civil"/>
    <s v="03.16.17"/>
    <x v="15"/>
    <x v="0"/>
    <x v="1"/>
    <x v="1"/>
    <x v="1"/>
    <x v="0"/>
    <x v="2"/>
    <x v="0"/>
    <x v="11"/>
    <s v="2022-12-13"/>
    <x v="3"/>
    <n v="403"/>
    <x v="0"/>
    <m/>
    <x v="0"/>
    <m/>
    <x v="35"/>
    <n v="100478986"/>
    <x v="0"/>
    <x v="7"/>
    <s v="Direção Proteção Civil"/>
    <s v="ORI"/>
    <x v="0"/>
    <m/>
    <x v="0"/>
    <x v="0"/>
    <x v="0"/>
    <x v="0"/>
    <x v="0"/>
    <x v="0"/>
    <x v="0"/>
    <x v="0"/>
    <x v="0"/>
    <x v="0"/>
    <x v="0"/>
    <s v="Direção Proteção Civil"/>
    <x v="0"/>
    <x v="0"/>
    <x v="0"/>
    <x v="0"/>
    <x v="0"/>
    <x v="0"/>
    <x v="0"/>
    <s v="000000"/>
    <x v="0"/>
    <x v="0"/>
    <x v="7"/>
    <x v="0"/>
    <s v="Pagamento de salário referente a 12-2022"/>
  </r>
  <r>
    <x v="1"/>
    <n v="0"/>
    <n v="0"/>
    <n v="0"/>
    <n v="1263"/>
    <x v="5651"/>
    <x v="0"/>
    <x v="1"/>
    <x v="0"/>
    <s v="03.16.17"/>
    <x v="49"/>
    <x v="0"/>
    <x v="5"/>
    <s v="Direção Proteção Civil"/>
    <s v="03.16.17"/>
    <s v="Direção Proteção Civil"/>
    <s v="03.16.17"/>
    <x v="60"/>
    <x v="0"/>
    <x v="1"/>
    <x v="1"/>
    <x v="0"/>
    <x v="0"/>
    <x v="2"/>
    <x v="0"/>
    <x v="11"/>
    <s v="2022-12-13"/>
    <x v="3"/>
    <n v="1263"/>
    <x v="0"/>
    <m/>
    <x v="0"/>
    <m/>
    <x v="33"/>
    <n v="100474706"/>
    <x v="0"/>
    <x v="6"/>
    <s v="Direção Proteção Civil"/>
    <s v="ORI"/>
    <x v="0"/>
    <m/>
    <x v="0"/>
    <x v="0"/>
    <x v="0"/>
    <x v="0"/>
    <x v="0"/>
    <x v="0"/>
    <x v="0"/>
    <x v="0"/>
    <x v="0"/>
    <x v="0"/>
    <x v="0"/>
    <s v="Direção Proteção Civil"/>
    <x v="0"/>
    <x v="0"/>
    <x v="0"/>
    <x v="0"/>
    <x v="0"/>
    <x v="0"/>
    <x v="0"/>
    <s v="000000"/>
    <x v="0"/>
    <x v="0"/>
    <x v="6"/>
    <x v="0"/>
    <s v="Pagamento de salário referente a 12-2022"/>
  </r>
  <r>
    <x v="1"/>
    <n v="0"/>
    <n v="0"/>
    <n v="0"/>
    <n v="840"/>
    <x v="5651"/>
    <x v="0"/>
    <x v="1"/>
    <x v="0"/>
    <s v="03.16.17"/>
    <x v="49"/>
    <x v="0"/>
    <x v="5"/>
    <s v="Direção Proteção Civil"/>
    <s v="03.16.17"/>
    <s v="Direção Proteção Civil"/>
    <s v="03.16.17"/>
    <x v="62"/>
    <x v="0"/>
    <x v="1"/>
    <x v="1"/>
    <x v="0"/>
    <x v="0"/>
    <x v="2"/>
    <x v="0"/>
    <x v="11"/>
    <s v="2022-12-13"/>
    <x v="3"/>
    <n v="840"/>
    <x v="0"/>
    <m/>
    <x v="0"/>
    <m/>
    <x v="33"/>
    <n v="100474706"/>
    <x v="0"/>
    <x v="6"/>
    <s v="Direção Proteção Civil"/>
    <s v="ORI"/>
    <x v="0"/>
    <m/>
    <x v="0"/>
    <x v="0"/>
    <x v="0"/>
    <x v="0"/>
    <x v="0"/>
    <x v="0"/>
    <x v="0"/>
    <x v="1"/>
    <x v="0"/>
    <x v="0"/>
    <x v="0"/>
    <s v="Direção Proteção Civil"/>
    <x v="0"/>
    <x v="0"/>
    <x v="0"/>
    <x v="0"/>
    <x v="0"/>
    <x v="0"/>
    <x v="0"/>
    <s v="000000"/>
    <x v="0"/>
    <x v="0"/>
    <x v="6"/>
    <x v="0"/>
    <s v="Pagamento de salário referente a 12-2022"/>
  </r>
  <r>
    <x v="1"/>
    <n v="0"/>
    <n v="0"/>
    <n v="0"/>
    <n v="7049"/>
    <x v="5651"/>
    <x v="0"/>
    <x v="1"/>
    <x v="0"/>
    <s v="03.16.17"/>
    <x v="49"/>
    <x v="0"/>
    <x v="5"/>
    <s v="Direção Proteção Civil"/>
    <s v="03.16.17"/>
    <s v="Direção Proteção Civil"/>
    <s v="03.16.17"/>
    <x v="15"/>
    <x v="0"/>
    <x v="1"/>
    <x v="1"/>
    <x v="1"/>
    <x v="0"/>
    <x v="2"/>
    <x v="0"/>
    <x v="11"/>
    <s v="2022-12-13"/>
    <x v="3"/>
    <n v="7049"/>
    <x v="0"/>
    <m/>
    <x v="0"/>
    <m/>
    <x v="33"/>
    <n v="100474706"/>
    <x v="0"/>
    <x v="6"/>
    <s v="Direção Proteção Civil"/>
    <s v="ORI"/>
    <x v="0"/>
    <m/>
    <x v="0"/>
    <x v="0"/>
    <x v="0"/>
    <x v="0"/>
    <x v="0"/>
    <x v="0"/>
    <x v="0"/>
    <x v="0"/>
    <x v="0"/>
    <x v="0"/>
    <x v="0"/>
    <s v="Direção Proteção Civil"/>
    <x v="0"/>
    <x v="0"/>
    <x v="0"/>
    <x v="0"/>
    <x v="0"/>
    <x v="0"/>
    <x v="0"/>
    <s v="000000"/>
    <x v="0"/>
    <x v="0"/>
    <x v="6"/>
    <x v="0"/>
    <s v="Pagamento de salário referente a 12-2022"/>
  </r>
  <r>
    <x v="1"/>
    <n v="0"/>
    <n v="0"/>
    <n v="0"/>
    <n v="129"/>
    <x v="5651"/>
    <x v="0"/>
    <x v="1"/>
    <x v="0"/>
    <s v="03.16.17"/>
    <x v="49"/>
    <x v="0"/>
    <x v="5"/>
    <s v="Direção Proteção Civil"/>
    <s v="03.16.17"/>
    <s v="Direção Proteção Civil"/>
    <s v="03.16.17"/>
    <x v="60"/>
    <x v="0"/>
    <x v="1"/>
    <x v="1"/>
    <x v="0"/>
    <x v="0"/>
    <x v="2"/>
    <x v="0"/>
    <x v="11"/>
    <s v="2022-12-13"/>
    <x v="3"/>
    <n v="129"/>
    <x v="0"/>
    <m/>
    <x v="0"/>
    <m/>
    <x v="36"/>
    <n v="100478987"/>
    <x v="0"/>
    <x v="5"/>
    <s v="Direção Proteção Civil"/>
    <s v="ORI"/>
    <x v="0"/>
    <m/>
    <x v="0"/>
    <x v="0"/>
    <x v="0"/>
    <x v="0"/>
    <x v="0"/>
    <x v="0"/>
    <x v="0"/>
    <x v="0"/>
    <x v="0"/>
    <x v="0"/>
    <x v="0"/>
    <s v="Direção Proteção Civil"/>
    <x v="0"/>
    <x v="0"/>
    <x v="0"/>
    <x v="0"/>
    <x v="0"/>
    <x v="0"/>
    <x v="0"/>
    <s v="000000"/>
    <x v="0"/>
    <x v="0"/>
    <x v="5"/>
    <x v="0"/>
    <s v="Pagamento de salário referente a 12-2022"/>
  </r>
  <r>
    <x v="1"/>
    <n v="0"/>
    <n v="0"/>
    <n v="0"/>
    <n v="86"/>
    <x v="5651"/>
    <x v="0"/>
    <x v="1"/>
    <x v="0"/>
    <s v="03.16.17"/>
    <x v="49"/>
    <x v="0"/>
    <x v="5"/>
    <s v="Direção Proteção Civil"/>
    <s v="03.16.17"/>
    <s v="Direção Proteção Civil"/>
    <s v="03.16.17"/>
    <x v="62"/>
    <x v="0"/>
    <x v="1"/>
    <x v="1"/>
    <x v="0"/>
    <x v="0"/>
    <x v="2"/>
    <x v="0"/>
    <x v="11"/>
    <s v="2022-12-13"/>
    <x v="3"/>
    <n v="86"/>
    <x v="0"/>
    <m/>
    <x v="0"/>
    <m/>
    <x v="36"/>
    <n v="100478987"/>
    <x v="0"/>
    <x v="5"/>
    <s v="Direção Proteção Civil"/>
    <s v="ORI"/>
    <x v="0"/>
    <m/>
    <x v="0"/>
    <x v="0"/>
    <x v="0"/>
    <x v="0"/>
    <x v="0"/>
    <x v="0"/>
    <x v="0"/>
    <x v="1"/>
    <x v="0"/>
    <x v="0"/>
    <x v="0"/>
    <s v="Direção Proteção Civil"/>
    <x v="0"/>
    <x v="0"/>
    <x v="0"/>
    <x v="0"/>
    <x v="0"/>
    <x v="0"/>
    <x v="0"/>
    <s v="000000"/>
    <x v="0"/>
    <x v="0"/>
    <x v="5"/>
    <x v="0"/>
    <s v="Pagamento de salário referente a 12-2022"/>
  </r>
  <r>
    <x v="1"/>
    <n v="0"/>
    <n v="0"/>
    <n v="0"/>
    <n v="726"/>
    <x v="5651"/>
    <x v="0"/>
    <x v="1"/>
    <x v="0"/>
    <s v="03.16.17"/>
    <x v="49"/>
    <x v="0"/>
    <x v="5"/>
    <s v="Direção Proteção Civil"/>
    <s v="03.16.17"/>
    <s v="Direção Proteção Civil"/>
    <s v="03.16.17"/>
    <x v="15"/>
    <x v="0"/>
    <x v="1"/>
    <x v="1"/>
    <x v="1"/>
    <x v="0"/>
    <x v="2"/>
    <x v="0"/>
    <x v="11"/>
    <s v="2022-12-13"/>
    <x v="3"/>
    <n v="726"/>
    <x v="0"/>
    <m/>
    <x v="0"/>
    <m/>
    <x v="36"/>
    <n v="100478987"/>
    <x v="0"/>
    <x v="5"/>
    <s v="Direção Proteção Civil"/>
    <s v="ORI"/>
    <x v="0"/>
    <m/>
    <x v="0"/>
    <x v="0"/>
    <x v="0"/>
    <x v="0"/>
    <x v="0"/>
    <x v="0"/>
    <x v="0"/>
    <x v="0"/>
    <x v="0"/>
    <x v="0"/>
    <x v="0"/>
    <s v="Direção Proteção Civil"/>
    <x v="0"/>
    <x v="0"/>
    <x v="0"/>
    <x v="0"/>
    <x v="0"/>
    <x v="0"/>
    <x v="0"/>
    <s v="000000"/>
    <x v="0"/>
    <x v="0"/>
    <x v="5"/>
    <x v="0"/>
    <s v="Pagamento de salário referente a 12-2022"/>
  </r>
  <r>
    <x v="1"/>
    <n v="0"/>
    <n v="0"/>
    <n v="0"/>
    <n v="19055"/>
    <x v="5651"/>
    <x v="0"/>
    <x v="1"/>
    <x v="0"/>
    <s v="03.16.17"/>
    <x v="49"/>
    <x v="0"/>
    <x v="5"/>
    <s v="Direção Proteção Civil"/>
    <s v="03.16.17"/>
    <s v="Direção Proteção Civil"/>
    <s v="03.16.17"/>
    <x v="60"/>
    <x v="0"/>
    <x v="1"/>
    <x v="1"/>
    <x v="0"/>
    <x v="0"/>
    <x v="2"/>
    <x v="0"/>
    <x v="11"/>
    <s v="2022-12-13"/>
    <x v="3"/>
    <n v="19055"/>
    <x v="0"/>
    <m/>
    <x v="0"/>
    <m/>
    <x v="22"/>
    <n v="100474693"/>
    <x v="0"/>
    <x v="0"/>
    <s v="Direção Proteção Civil"/>
    <s v="ORI"/>
    <x v="0"/>
    <m/>
    <x v="0"/>
    <x v="0"/>
    <x v="0"/>
    <x v="0"/>
    <x v="0"/>
    <x v="0"/>
    <x v="0"/>
    <x v="0"/>
    <x v="0"/>
    <x v="0"/>
    <x v="0"/>
    <s v="Direção Proteção Civil"/>
    <x v="0"/>
    <x v="0"/>
    <x v="0"/>
    <x v="0"/>
    <x v="0"/>
    <x v="0"/>
    <x v="0"/>
    <s v="000000"/>
    <x v="0"/>
    <x v="0"/>
    <x v="0"/>
    <x v="0"/>
    <s v="Pagamento de salário referente a 12-2022"/>
  </r>
  <r>
    <x v="1"/>
    <n v="0"/>
    <n v="0"/>
    <n v="0"/>
    <n v="12678"/>
    <x v="5651"/>
    <x v="0"/>
    <x v="1"/>
    <x v="0"/>
    <s v="03.16.17"/>
    <x v="49"/>
    <x v="0"/>
    <x v="5"/>
    <s v="Direção Proteção Civil"/>
    <s v="03.16.17"/>
    <s v="Direção Proteção Civil"/>
    <s v="03.16.17"/>
    <x v="62"/>
    <x v="0"/>
    <x v="1"/>
    <x v="1"/>
    <x v="0"/>
    <x v="0"/>
    <x v="2"/>
    <x v="0"/>
    <x v="11"/>
    <s v="2022-12-13"/>
    <x v="3"/>
    <n v="12678"/>
    <x v="0"/>
    <m/>
    <x v="0"/>
    <m/>
    <x v="22"/>
    <n v="100474693"/>
    <x v="0"/>
    <x v="0"/>
    <s v="Direção Proteção Civil"/>
    <s v="ORI"/>
    <x v="0"/>
    <m/>
    <x v="0"/>
    <x v="0"/>
    <x v="0"/>
    <x v="0"/>
    <x v="0"/>
    <x v="0"/>
    <x v="0"/>
    <x v="1"/>
    <x v="0"/>
    <x v="0"/>
    <x v="0"/>
    <s v="Direção Proteção Civil"/>
    <x v="0"/>
    <x v="0"/>
    <x v="0"/>
    <x v="0"/>
    <x v="0"/>
    <x v="0"/>
    <x v="0"/>
    <s v="000000"/>
    <x v="0"/>
    <x v="0"/>
    <x v="0"/>
    <x v="0"/>
    <s v="Pagamento de salário referente a 12-2022"/>
  </r>
  <r>
    <x v="1"/>
    <n v="0"/>
    <n v="0"/>
    <n v="0"/>
    <n v="106222"/>
    <x v="5651"/>
    <x v="0"/>
    <x v="1"/>
    <x v="0"/>
    <s v="03.16.17"/>
    <x v="49"/>
    <x v="0"/>
    <x v="5"/>
    <s v="Direção Proteção Civil"/>
    <s v="03.16.17"/>
    <s v="Direção Proteção Civil"/>
    <s v="03.16.17"/>
    <x v="15"/>
    <x v="0"/>
    <x v="1"/>
    <x v="1"/>
    <x v="1"/>
    <x v="0"/>
    <x v="2"/>
    <x v="0"/>
    <x v="11"/>
    <s v="2022-12-13"/>
    <x v="3"/>
    <n v="106222"/>
    <x v="0"/>
    <m/>
    <x v="0"/>
    <m/>
    <x v="22"/>
    <n v="100474693"/>
    <x v="0"/>
    <x v="0"/>
    <s v="Direção Proteção Civil"/>
    <s v="ORI"/>
    <x v="0"/>
    <m/>
    <x v="0"/>
    <x v="0"/>
    <x v="0"/>
    <x v="0"/>
    <x v="0"/>
    <x v="0"/>
    <x v="0"/>
    <x v="0"/>
    <x v="0"/>
    <x v="0"/>
    <x v="0"/>
    <s v="Direção Proteção Civil"/>
    <x v="0"/>
    <x v="0"/>
    <x v="0"/>
    <x v="0"/>
    <x v="0"/>
    <x v="0"/>
    <x v="0"/>
    <s v="000000"/>
    <x v="0"/>
    <x v="0"/>
    <x v="0"/>
    <x v="0"/>
    <s v="Pagamento de salário referente a 12-2022"/>
  </r>
  <r>
    <x v="2"/>
    <n v="0"/>
    <n v="0"/>
    <n v="0"/>
    <n v="5000"/>
    <x v="5652"/>
    <x v="0"/>
    <x v="1"/>
    <x v="0"/>
    <s v="80.02.10.03"/>
    <x v="17"/>
    <x v="3"/>
    <x v="3"/>
    <s v="Outros"/>
    <s v="80.02.10"/>
    <s v="Outros"/>
    <s v="80.02.10"/>
    <x v="78"/>
    <x v="0"/>
    <x v="6"/>
    <x v="6"/>
    <x v="1"/>
    <x v="2"/>
    <x v="2"/>
    <x v="0"/>
    <x v="11"/>
    <s v="2022-12-19"/>
    <x v="3"/>
    <n v="5000"/>
    <x v="0"/>
    <m/>
    <x v="0"/>
    <m/>
    <x v="0"/>
    <n v="100474914"/>
    <x v="0"/>
    <x v="0"/>
    <s v="Retençoes Pensao Alimenticia"/>
    <s v="ORI"/>
    <x v="0"/>
    <s v="RPA"/>
    <x v="0"/>
    <x v="0"/>
    <x v="0"/>
    <x v="0"/>
    <x v="0"/>
    <x v="0"/>
    <x v="0"/>
    <x v="1"/>
    <x v="0"/>
    <x v="0"/>
    <x v="0"/>
    <s v="Retençoes Pensao Alimenticia"/>
    <x v="0"/>
    <x v="0"/>
    <x v="0"/>
    <x v="0"/>
    <x v="2"/>
    <x v="0"/>
    <x v="0"/>
    <s v="000000"/>
    <x v="0"/>
    <x v="1"/>
    <x v="0"/>
    <x v="0"/>
    <s v="Pagamento pensão alimentícia, referente ao mês de dezembro 2022, conforme anexo. "/>
  </r>
  <r>
    <x v="1"/>
    <n v="0"/>
    <n v="0"/>
    <n v="0"/>
    <n v="1800"/>
    <x v="5653"/>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Amália Vieira, conforme anexo."/>
  </r>
  <r>
    <x v="1"/>
    <n v="0"/>
    <n v="0"/>
    <n v="0"/>
    <n v="10200"/>
    <x v="5653"/>
    <x v="0"/>
    <x v="1"/>
    <x v="0"/>
    <s v="03.16.01"/>
    <x v="39"/>
    <x v="0"/>
    <x v="5"/>
    <s v="Assembleia Municipal"/>
    <s v="03.16.01"/>
    <s v="Assembleia Municipal"/>
    <s v="03.16.01"/>
    <x v="61"/>
    <x v="0"/>
    <x v="1"/>
    <x v="1"/>
    <x v="0"/>
    <x v="0"/>
    <x v="2"/>
    <x v="0"/>
    <x v="11"/>
    <s v="2022-12-21"/>
    <x v="3"/>
    <n v="10200"/>
    <x v="0"/>
    <m/>
    <x v="0"/>
    <m/>
    <x v="188"/>
    <n v="100433590"/>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Amália Vieira, conforme anexo."/>
  </r>
  <r>
    <x v="1"/>
    <n v="0"/>
    <n v="0"/>
    <n v="0"/>
    <n v="5064"/>
    <x v="5654"/>
    <x v="0"/>
    <x v="0"/>
    <x v="0"/>
    <s v="80.02.01"/>
    <x v="3"/>
    <x v="3"/>
    <x v="3"/>
    <s v="Retenções Iur"/>
    <s v="80.02.01"/>
    <s v="Retenções Iur"/>
    <s v="80.02.01"/>
    <x v="3"/>
    <x v="0"/>
    <x v="2"/>
    <x v="1"/>
    <x v="1"/>
    <x v="2"/>
    <x v="0"/>
    <x v="0"/>
    <x v="11"/>
    <s v="2022-12-26"/>
    <x v="3"/>
    <n v="5064"/>
    <x v="0"/>
    <m/>
    <x v="0"/>
    <m/>
    <x v="3"/>
    <n v="100474696"/>
    <x v="0"/>
    <x v="0"/>
    <s v="Retenções Iur"/>
    <s v="ORI"/>
    <x v="0"/>
    <s v="RIUR"/>
    <x v="0"/>
    <x v="0"/>
    <x v="0"/>
    <x v="0"/>
    <x v="0"/>
    <x v="0"/>
    <x v="0"/>
    <x v="0"/>
    <x v="0"/>
    <x v="0"/>
    <x v="0"/>
    <s v="Retenções Iur"/>
    <x v="0"/>
    <x v="0"/>
    <x v="0"/>
    <x v="0"/>
    <x v="2"/>
    <x v="0"/>
    <x v="0"/>
    <s v="000000"/>
    <x v="0"/>
    <x v="1"/>
    <x v="0"/>
    <x v="0"/>
    <s v="RETENCAO OT"/>
  </r>
  <r>
    <x v="1"/>
    <n v="0"/>
    <n v="0"/>
    <n v="0"/>
    <n v="2136"/>
    <x v="5655"/>
    <x v="0"/>
    <x v="0"/>
    <x v="0"/>
    <s v="03.03.10"/>
    <x v="0"/>
    <x v="0"/>
    <x v="0"/>
    <s v="Receitas Da Câmara"/>
    <s v="03.03.10"/>
    <s v="Receitas Da Câmara"/>
    <s v="03.03.10"/>
    <x v="46"/>
    <x v="0"/>
    <x v="5"/>
    <x v="4"/>
    <x v="0"/>
    <x v="0"/>
    <x v="0"/>
    <x v="0"/>
    <x v="11"/>
    <s v="2022-12-19"/>
    <x v="3"/>
    <n v="213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420"/>
    <x v="5656"/>
    <x v="0"/>
    <x v="0"/>
    <x v="0"/>
    <s v="03.03.10"/>
    <x v="0"/>
    <x v="0"/>
    <x v="0"/>
    <s v="Receitas Da Câmara"/>
    <s v="03.03.10"/>
    <s v="Receitas Da Câmara"/>
    <s v="03.03.10"/>
    <x v="51"/>
    <x v="0"/>
    <x v="5"/>
    <x v="4"/>
    <x v="0"/>
    <x v="0"/>
    <x v="0"/>
    <x v="0"/>
    <x v="11"/>
    <s v="2022-12-19"/>
    <x v="3"/>
    <n v="250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5657"/>
    <x v="0"/>
    <x v="0"/>
    <x v="0"/>
    <s v="03.03.10"/>
    <x v="0"/>
    <x v="0"/>
    <x v="0"/>
    <s v="Receitas Da Câmara"/>
    <s v="03.03.10"/>
    <s v="Receitas Da Câmara"/>
    <s v="03.03.10"/>
    <x v="52"/>
    <x v="0"/>
    <x v="5"/>
    <x v="4"/>
    <x v="0"/>
    <x v="0"/>
    <x v="0"/>
    <x v="0"/>
    <x v="11"/>
    <s v="2022-12-19"/>
    <x v="3"/>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5658"/>
    <x v="0"/>
    <x v="0"/>
    <x v="0"/>
    <s v="03.03.10"/>
    <x v="0"/>
    <x v="0"/>
    <x v="0"/>
    <s v="Receitas Da Câmara"/>
    <s v="03.03.10"/>
    <s v="Receitas Da Câmara"/>
    <s v="03.03.10"/>
    <x v="36"/>
    <x v="0"/>
    <x v="5"/>
    <x v="4"/>
    <x v="0"/>
    <x v="0"/>
    <x v="0"/>
    <x v="0"/>
    <x v="11"/>
    <s v="2022-12-19"/>
    <x v="3"/>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197"/>
    <x v="5659"/>
    <x v="0"/>
    <x v="0"/>
    <x v="0"/>
    <s v="03.03.10"/>
    <x v="0"/>
    <x v="0"/>
    <x v="0"/>
    <s v="Receitas Da Câmara"/>
    <s v="03.03.10"/>
    <s v="Receitas Da Câmara"/>
    <s v="03.03.10"/>
    <x v="38"/>
    <x v="0"/>
    <x v="1"/>
    <x v="1"/>
    <x v="0"/>
    <x v="0"/>
    <x v="0"/>
    <x v="0"/>
    <x v="11"/>
    <s v="2022-12-19"/>
    <x v="3"/>
    <n v="4319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320"/>
    <x v="5660"/>
    <x v="0"/>
    <x v="0"/>
    <x v="0"/>
    <s v="03.03.10"/>
    <x v="0"/>
    <x v="0"/>
    <x v="0"/>
    <s v="Receitas Da Câmara"/>
    <s v="03.03.10"/>
    <s v="Receitas Da Câmara"/>
    <s v="03.03.10"/>
    <x v="48"/>
    <x v="0"/>
    <x v="5"/>
    <x v="4"/>
    <x v="0"/>
    <x v="0"/>
    <x v="0"/>
    <x v="0"/>
    <x v="11"/>
    <s v="2022-12-19"/>
    <x v="3"/>
    <n v="19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68"/>
    <x v="5661"/>
    <x v="0"/>
    <x v="0"/>
    <x v="0"/>
    <s v="03.03.10"/>
    <x v="0"/>
    <x v="0"/>
    <x v="0"/>
    <s v="Receitas Da Câmara"/>
    <s v="03.03.10"/>
    <s v="Receitas Da Câmara"/>
    <s v="03.03.10"/>
    <x v="34"/>
    <x v="0"/>
    <x v="5"/>
    <x v="4"/>
    <x v="0"/>
    <x v="0"/>
    <x v="0"/>
    <x v="0"/>
    <x v="11"/>
    <s v="2022-12-19"/>
    <x v="3"/>
    <n v="846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662"/>
    <x v="0"/>
    <x v="0"/>
    <x v="0"/>
    <s v="03.03.10"/>
    <x v="0"/>
    <x v="0"/>
    <x v="0"/>
    <s v="Receitas Da Câmara"/>
    <s v="03.03.10"/>
    <s v="Receitas Da Câmara"/>
    <s v="03.03.10"/>
    <x v="35"/>
    <x v="0"/>
    <x v="1"/>
    <x v="11"/>
    <x v="0"/>
    <x v="0"/>
    <x v="0"/>
    <x v="0"/>
    <x v="11"/>
    <s v="2022-12-19"/>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25"/>
    <x v="5663"/>
    <x v="0"/>
    <x v="0"/>
    <x v="0"/>
    <s v="03.03.10"/>
    <x v="0"/>
    <x v="0"/>
    <x v="0"/>
    <s v="Receitas Da Câmara"/>
    <s v="03.03.10"/>
    <s v="Receitas Da Câmara"/>
    <s v="03.03.10"/>
    <x v="39"/>
    <x v="0"/>
    <x v="5"/>
    <x v="4"/>
    <x v="0"/>
    <x v="0"/>
    <x v="0"/>
    <x v="0"/>
    <x v="11"/>
    <s v="2022-12-19"/>
    <x v="3"/>
    <n v="31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89"/>
    <x v="5664"/>
    <x v="0"/>
    <x v="0"/>
    <x v="0"/>
    <s v="03.03.10"/>
    <x v="0"/>
    <x v="0"/>
    <x v="0"/>
    <s v="Receitas Da Câmara"/>
    <s v="03.03.10"/>
    <s v="Receitas Da Câmara"/>
    <s v="03.03.10"/>
    <x v="40"/>
    <x v="0"/>
    <x v="5"/>
    <x v="4"/>
    <x v="0"/>
    <x v="0"/>
    <x v="0"/>
    <x v="0"/>
    <x v="11"/>
    <s v="2022-12-19"/>
    <x v="3"/>
    <n v="598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440"/>
    <x v="5665"/>
    <x v="0"/>
    <x v="0"/>
    <x v="0"/>
    <s v="03.03.10"/>
    <x v="0"/>
    <x v="0"/>
    <x v="0"/>
    <s v="Receitas Da Câmara"/>
    <s v="03.03.10"/>
    <s v="Receitas Da Câmara"/>
    <s v="03.03.10"/>
    <x v="44"/>
    <x v="0"/>
    <x v="5"/>
    <x v="4"/>
    <x v="0"/>
    <x v="0"/>
    <x v="0"/>
    <x v="0"/>
    <x v="11"/>
    <s v="2022-12-19"/>
    <x v="3"/>
    <n v="22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0"/>
    <x v="5666"/>
    <x v="0"/>
    <x v="0"/>
    <x v="0"/>
    <s v="03.03.10"/>
    <x v="0"/>
    <x v="0"/>
    <x v="0"/>
    <s v="Receitas Da Câmara"/>
    <s v="03.03.10"/>
    <s v="Receitas Da Câmara"/>
    <s v="03.03.10"/>
    <x v="35"/>
    <x v="0"/>
    <x v="1"/>
    <x v="11"/>
    <x v="0"/>
    <x v="0"/>
    <x v="0"/>
    <x v="0"/>
    <x v="11"/>
    <s v="2022-12-20"/>
    <x v="3"/>
    <n v="32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68418"/>
    <x v="5667"/>
    <x v="0"/>
    <x v="0"/>
    <x v="0"/>
    <s v="03.03.10"/>
    <x v="0"/>
    <x v="0"/>
    <x v="0"/>
    <s v="Receitas Da Câmara"/>
    <s v="03.03.10"/>
    <s v="Receitas Da Câmara"/>
    <s v="03.03.10"/>
    <x v="45"/>
    <x v="0"/>
    <x v="1"/>
    <x v="1"/>
    <x v="0"/>
    <x v="0"/>
    <x v="0"/>
    <x v="0"/>
    <x v="11"/>
    <s v="2022-12-20"/>
    <x v="3"/>
    <n v="26841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00"/>
    <x v="5668"/>
    <x v="0"/>
    <x v="0"/>
    <x v="0"/>
    <s v="03.03.10"/>
    <x v="0"/>
    <x v="0"/>
    <x v="0"/>
    <s v="Receitas Da Câmara"/>
    <s v="03.03.10"/>
    <s v="Receitas Da Câmara"/>
    <s v="03.03.10"/>
    <x v="48"/>
    <x v="0"/>
    <x v="5"/>
    <x v="4"/>
    <x v="0"/>
    <x v="0"/>
    <x v="0"/>
    <x v="0"/>
    <x v="11"/>
    <s v="2022-12-20"/>
    <x v="3"/>
    <n v="1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466"/>
    <x v="5669"/>
    <x v="0"/>
    <x v="0"/>
    <x v="0"/>
    <s v="03.03.10"/>
    <x v="0"/>
    <x v="0"/>
    <x v="0"/>
    <s v="Receitas Da Câmara"/>
    <s v="03.03.10"/>
    <s v="Receitas Da Câmara"/>
    <s v="03.03.10"/>
    <x v="38"/>
    <x v="0"/>
    <x v="1"/>
    <x v="1"/>
    <x v="0"/>
    <x v="0"/>
    <x v="0"/>
    <x v="0"/>
    <x v="11"/>
    <s v="2022-12-20"/>
    <x v="3"/>
    <n v="174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5670"/>
    <x v="0"/>
    <x v="0"/>
    <x v="0"/>
    <s v="03.03.10"/>
    <x v="0"/>
    <x v="0"/>
    <x v="0"/>
    <s v="Receitas Da Câmara"/>
    <s v="03.03.10"/>
    <s v="Receitas Da Câmara"/>
    <s v="03.03.10"/>
    <x v="36"/>
    <x v="0"/>
    <x v="5"/>
    <x v="4"/>
    <x v="0"/>
    <x v="0"/>
    <x v="0"/>
    <x v="0"/>
    <x v="11"/>
    <s v="2022-12-20"/>
    <x v="3"/>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5671"/>
    <x v="0"/>
    <x v="0"/>
    <x v="0"/>
    <s v="03.03.10"/>
    <x v="0"/>
    <x v="0"/>
    <x v="0"/>
    <s v="Receitas Da Câmara"/>
    <s v="03.03.10"/>
    <s v="Receitas Da Câmara"/>
    <s v="03.03.10"/>
    <x v="40"/>
    <x v="0"/>
    <x v="5"/>
    <x v="4"/>
    <x v="0"/>
    <x v="0"/>
    <x v="0"/>
    <x v="0"/>
    <x v="11"/>
    <s v="2022-12-20"/>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25"/>
    <x v="5672"/>
    <x v="0"/>
    <x v="0"/>
    <x v="0"/>
    <s v="03.03.10"/>
    <x v="0"/>
    <x v="0"/>
    <x v="0"/>
    <s v="Receitas Da Câmara"/>
    <s v="03.03.10"/>
    <s v="Receitas Da Câmara"/>
    <s v="03.03.10"/>
    <x v="39"/>
    <x v="0"/>
    <x v="5"/>
    <x v="4"/>
    <x v="0"/>
    <x v="0"/>
    <x v="0"/>
    <x v="0"/>
    <x v="11"/>
    <s v="2022-12-20"/>
    <x v="3"/>
    <n v="27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60"/>
    <x v="5673"/>
    <x v="0"/>
    <x v="0"/>
    <x v="0"/>
    <s v="03.03.10"/>
    <x v="0"/>
    <x v="0"/>
    <x v="0"/>
    <s v="Receitas Da Câmara"/>
    <s v="03.03.10"/>
    <s v="Receitas Da Câmara"/>
    <s v="03.03.10"/>
    <x v="34"/>
    <x v="0"/>
    <x v="5"/>
    <x v="4"/>
    <x v="0"/>
    <x v="0"/>
    <x v="0"/>
    <x v="0"/>
    <x v="11"/>
    <s v="2022-12-20"/>
    <x v="3"/>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11"/>
    <x v="5674"/>
    <x v="0"/>
    <x v="0"/>
    <x v="0"/>
    <s v="03.03.10"/>
    <x v="0"/>
    <x v="0"/>
    <x v="0"/>
    <s v="Receitas Da Câmara"/>
    <s v="03.03.10"/>
    <s v="Receitas Da Câmara"/>
    <s v="03.03.10"/>
    <x v="46"/>
    <x v="0"/>
    <x v="5"/>
    <x v="4"/>
    <x v="0"/>
    <x v="0"/>
    <x v="0"/>
    <x v="0"/>
    <x v="11"/>
    <s v="2022-12-21"/>
    <x v="3"/>
    <n v="71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960"/>
    <x v="5675"/>
    <x v="0"/>
    <x v="0"/>
    <x v="0"/>
    <s v="03.03.10"/>
    <x v="0"/>
    <x v="0"/>
    <x v="0"/>
    <s v="Receitas Da Câmara"/>
    <s v="03.03.10"/>
    <s v="Receitas Da Câmara"/>
    <s v="03.03.10"/>
    <x v="47"/>
    <x v="0"/>
    <x v="5"/>
    <x v="13"/>
    <x v="0"/>
    <x v="0"/>
    <x v="0"/>
    <x v="0"/>
    <x v="11"/>
    <s v="2022-12-21"/>
    <x v="3"/>
    <n v="1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30"/>
    <x v="5676"/>
    <x v="0"/>
    <x v="0"/>
    <x v="0"/>
    <s v="03.03.10"/>
    <x v="0"/>
    <x v="0"/>
    <x v="0"/>
    <s v="Receitas Da Câmara"/>
    <s v="03.03.10"/>
    <s v="Receitas Da Câmara"/>
    <s v="03.03.10"/>
    <x v="34"/>
    <x v="0"/>
    <x v="5"/>
    <x v="4"/>
    <x v="0"/>
    <x v="0"/>
    <x v="0"/>
    <x v="0"/>
    <x v="11"/>
    <s v="2022-12-21"/>
    <x v="3"/>
    <n v="35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5677"/>
    <x v="0"/>
    <x v="0"/>
    <x v="0"/>
    <s v="03.03.10"/>
    <x v="0"/>
    <x v="0"/>
    <x v="0"/>
    <s v="Receitas Da Câmara"/>
    <s v="03.03.10"/>
    <s v="Receitas Da Câmara"/>
    <s v="03.03.10"/>
    <x v="40"/>
    <x v="0"/>
    <x v="5"/>
    <x v="4"/>
    <x v="0"/>
    <x v="0"/>
    <x v="0"/>
    <x v="0"/>
    <x v="11"/>
    <s v="2022-12-21"/>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87500"/>
    <x v="5678"/>
    <x v="0"/>
    <x v="0"/>
    <x v="0"/>
    <s v="03.03.10"/>
    <x v="0"/>
    <x v="0"/>
    <x v="0"/>
    <s v="Receitas Da Câmara"/>
    <s v="03.03.10"/>
    <s v="Receitas Da Câmara"/>
    <s v="03.03.10"/>
    <x v="45"/>
    <x v="0"/>
    <x v="1"/>
    <x v="1"/>
    <x v="0"/>
    <x v="0"/>
    <x v="0"/>
    <x v="0"/>
    <x v="11"/>
    <s v="2022-12-21"/>
    <x v="3"/>
    <n v="78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679"/>
    <x v="0"/>
    <x v="0"/>
    <x v="0"/>
    <s v="03.03.10"/>
    <x v="0"/>
    <x v="0"/>
    <x v="0"/>
    <s v="Receitas Da Câmara"/>
    <s v="03.03.10"/>
    <s v="Receitas Da Câmara"/>
    <s v="03.03.10"/>
    <x v="35"/>
    <x v="0"/>
    <x v="1"/>
    <x v="11"/>
    <x v="0"/>
    <x v="0"/>
    <x v="0"/>
    <x v="0"/>
    <x v="11"/>
    <s v="2022-12-21"/>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5680"/>
    <x v="0"/>
    <x v="0"/>
    <x v="0"/>
    <s v="03.03.10"/>
    <x v="0"/>
    <x v="0"/>
    <x v="0"/>
    <s v="Receitas Da Câmara"/>
    <s v="03.03.10"/>
    <s v="Receitas Da Câmara"/>
    <s v="03.03.10"/>
    <x v="36"/>
    <x v="0"/>
    <x v="5"/>
    <x v="4"/>
    <x v="0"/>
    <x v="0"/>
    <x v="0"/>
    <x v="0"/>
    <x v="11"/>
    <s v="2022-12-21"/>
    <x v="3"/>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5681"/>
    <x v="0"/>
    <x v="0"/>
    <x v="0"/>
    <s v="03.03.10"/>
    <x v="0"/>
    <x v="0"/>
    <x v="0"/>
    <s v="Receitas Da Câmara"/>
    <s v="03.03.10"/>
    <s v="Receitas Da Câmara"/>
    <s v="03.03.10"/>
    <x v="39"/>
    <x v="0"/>
    <x v="5"/>
    <x v="4"/>
    <x v="0"/>
    <x v="0"/>
    <x v="0"/>
    <x v="0"/>
    <x v="11"/>
    <s v="2022-12-21"/>
    <x v="3"/>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445"/>
    <x v="5682"/>
    <x v="0"/>
    <x v="0"/>
    <x v="0"/>
    <s v="03.03.10"/>
    <x v="0"/>
    <x v="0"/>
    <x v="0"/>
    <s v="Receitas Da Câmara"/>
    <s v="03.03.10"/>
    <s v="Receitas Da Câmara"/>
    <s v="03.03.10"/>
    <x v="38"/>
    <x v="0"/>
    <x v="1"/>
    <x v="1"/>
    <x v="0"/>
    <x v="0"/>
    <x v="0"/>
    <x v="0"/>
    <x v="11"/>
    <s v="2022-12-21"/>
    <x v="3"/>
    <n v="1944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235000"/>
    <x v="5683"/>
    <x v="0"/>
    <x v="0"/>
    <x v="0"/>
    <s v="03.03.10"/>
    <x v="0"/>
    <x v="0"/>
    <x v="0"/>
    <s v="Receitas Da Câmara"/>
    <s v="03.03.10"/>
    <s v="Receitas Da Câmara"/>
    <s v="03.03.10"/>
    <x v="0"/>
    <x v="0"/>
    <x v="0"/>
    <x v="0"/>
    <x v="0"/>
    <x v="0"/>
    <x v="0"/>
    <x v="0"/>
    <x v="11"/>
    <s v="2022-12-07"/>
    <x v="3"/>
    <n v="3235000"/>
    <x v="0"/>
    <m/>
    <x v="0"/>
    <m/>
    <x v="0"/>
    <n v="100474914"/>
    <x v="0"/>
    <x v="0"/>
    <s v="Receitas Da Câmara"/>
    <s v="EXT"/>
    <x v="0"/>
    <s v="RDC"/>
    <x v="0"/>
    <x v="0"/>
    <x v="0"/>
    <x v="0"/>
    <x v="0"/>
    <x v="0"/>
    <x v="0"/>
    <x v="0"/>
    <x v="0"/>
    <x v="0"/>
    <x v="0"/>
    <s v="Receitas Da Câmara"/>
    <x v="0"/>
    <x v="0"/>
    <x v="0"/>
    <x v="0"/>
    <x v="0"/>
    <x v="0"/>
    <x v="0"/>
    <s v="000000"/>
    <x v="0"/>
    <x v="0"/>
    <x v="0"/>
    <x v="0"/>
    <s v="Transferência do pagamento de 4ª,5ª e 6ª quinzena Cash For Work, conforme anexo."/>
  </r>
  <r>
    <x v="1"/>
    <n v="0"/>
    <n v="0"/>
    <n v="0"/>
    <n v="2800"/>
    <x v="5684"/>
    <x v="0"/>
    <x v="1"/>
    <x v="0"/>
    <s v="03.16.15"/>
    <x v="6"/>
    <x v="0"/>
    <x v="5"/>
    <s v="Direção Financeira"/>
    <s v="03.16.15"/>
    <s v="Direção Financeira"/>
    <s v="03.16.15"/>
    <x v="9"/>
    <x v="0"/>
    <x v="1"/>
    <x v="5"/>
    <x v="0"/>
    <x v="0"/>
    <x v="2"/>
    <x v="0"/>
    <x v="1"/>
    <s v="2022-05-24"/>
    <x v="0"/>
    <n v="2800"/>
    <x v="0"/>
    <m/>
    <x v="0"/>
    <m/>
    <x v="65"/>
    <n v="100478720"/>
    <x v="0"/>
    <x v="0"/>
    <s v="Direção Financeira"/>
    <s v="ORI"/>
    <x v="0"/>
    <m/>
    <x v="0"/>
    <x v="0"/>
    <x v="0"/>
    <x v="0"/>
    <x v="0"/>
    <x v="0"/>
    <x v="0"/>
    <x v="1"/>
    <x v="0"/>
    <x v="0"/>
    <x v="0"/>
    <s v="Direção Financeira"/>
    <x v="0"/>
    <x v="0"/>
    <x v="0"/>
    <x v="0"/>
    <x v="0"/>
    <x v="0"/>
    <x v="0"/>
    <s v="000000"/>
    <x v="0"/>
    <x v="0"/>
    <x v="0"/>
    <x v="0"/>
    <s v="Ajuda de custo a favor de Moises do Rosário Landim, pela sua deslocação a cidade da Praia em missão do serviço, nos dias 16 e 18 de Maio 2022, conforme documento em anexo."/>
  </r>
  <r>
    <x v="1"/>
    <n v="0"/>
    <n v="0"/>
    <n v="0"/>
    <n v="5370"/>
    <x v="5685"/>
    <x v="0"/>
    <x v="1"/>
    <x v="0"/>
    <s v="03.16.15"/>
    <x v="6"/>
    <x v="0"/>
    <x v="5"/>
    <s v="Direção Financeira"/>
    <s v="03.16.15"/>
    <s v="Direção Financeira"/>
    <s v="03.16.15"/>
    <x v="68"/>
    <x v="0"/>
    <x v="1"/>
    <x v="5"/>
    <x v="1"/>
    <x v="0"/>
    <x v="2"/>
    <x v="0"/>
    <x v="6"/>
    <s v="2022-07-11"/>
    <x v="2"/>
    <n v="5370"/>
    <x v="0"/>
    <m/>
    <x v="0"/>
    <m/>
    <x v="80"/>
    <n v="100476775"/>
    <x v="0"/>
    <x v="0"/>
    <s v="Direção Financeira"/>
    <s v="ORI"/>
    <x v="0"/>
    <m/>
    <x v="0"/>
    <x v="0"/>
    <x v="0"/>
    <x v="0"/>
    <x v="0"/>
    <x v="0"/>
    <x v="0"/>
    <x v="0"/>
    <x v="0"/>
    <x v="0"/>
    <x v="0"/>
    <s v="Direção Financeira"/>
    <x v="0"/>
    <x v="0"/>
    <x v="0"/>
    <x v="0"/>
    <x v="0"/>
    <x v="0"/>
    <x v="0"/>
    <s v="000000"/>
    <x v="0"/>
    <x v="0"/>
    <x v="0"/>
    <x v="0"/>
    <s v="Pagamento a favor da Electra, pelo fornecimento de energia, conforme proposta em anexo."/>
  </r>
  <r>
    <x v="1"/>
    <n v="0"/>
    <n v="0"/>
    <n v="0"/>
    <n v="7500"/>
    <x v="5686"/>
    <x v="0"/>
    <x v="1"/>
    <x v="0"/>
    <s v="03.16.15"/>
    <x v="6"/>
    <x v="0"/>
    <x v="5"/>
    <s v="Direção Financeira"/>
    <s v="03.16.15"/>
    <s v="Direção Financeira"/>
    <s v="03.16.15"/>
    <x v="67"/>
    <x v="0"/>
    <x v="1"/>
    <x v="1"/>
    <x v="0"/>
    <x v="0"/>
    <x v="2"/>
    <x v="0"/>
    <x v="3"/>
    <s v="2022-06-27"/>
    <x v="0"/>
    <n v="7500"/>
    <x v="0"/>
    <m/>
    <x v="0"/>
    <m/>
    <x v="110"/>
    <n v="100476433"/>
    <x v="0"/>
    <x v="0"/>
    <s v="Direção Financeira"/>
    <s v="ORI"/>
    <x v="0"/>
    <m/>
    <x v="0"/>
    <x v="0"/>
    <x v="0"/>
    <x v="0"/>
    <x v="0"/>
    <x v="0"/>
    <x v="0"/>
    <x v="0"/>
    <x v="0"/>
    <x v="0"/>
    <x v="0"/>
    <s v="Direção Financeira"/>
    <x v="0"/>
    <x v="0"/>
    <x v="0"/>
    <x v="0"/>
    <x v="0"/>
    <x v="0"/>
    <x v="0"/>
    <s v="000000"/>
    <x v="0"/>
    <x v="0"/>
    <x v="0"/>
    <x v="0"/>
    <s v="Pagamento a favor do Recoshop, Lda para a aquisição de 01 Toner HP 17 Black Compatível, para a impressora de Área Social da CMSM, conforme proposta em anexo."/>
  </r>
  <r>
    <x v="1"/>
    <n v="0"/>
    <n v="0"/>
    <n v="0"/>
    <n v="24000"/>
    <x v="5687"/>
    <x v="0"/>
    <x v="1"/>
    <x v="0"/>
    <s v="01.27.02.11"/>
    <x v="14"/>
    <x v="2"/>
    <x v="2"/>
    <s v="Saneamento básico"/>
    <s v="01.27.02"/>
    <s v="Saneamento básico"/>
    <s v="01.27.02"/>
    <x v="4"/>
    <x v="0"/>
    <x v="3"/>
    <x v="2"/>
    <x v="0"/>
    <x v="1"/>
    <x v="2"/>
    <x v="0"/>
    <x v="7"/>
    <s v="2022-08-02"/>
    <x v="2"/>
    <n v="24000"/>
    <x v="0"/>
    <m/>
    <x v="0"/>
    <m/>
    <x v="2"/>
    <n v="100478793"/>
    <x v="0"/>
    <x v="0"/>
    <s v="Reforço do saneamento básico"/>
    <s v="ORI"/>
    <x v="0"/>
    <m/>
    <x v="0"/>
    <x v="0"/>
    <x v="0"/>
    <x v="0"/>
    <x v="0"/>
    <x v="0"/>
    <x v="0"/>
    <x v="1"/>
    <x v="0"/>
    <x v="0"/>
    <x v="0"/>
    <s v="Reforço do saneamento básico"/>
    <x v="0"/>
    <x v="0"/>
    <x v="0"/>
    <x v="0"/>
    <x v="1"/>
    <x v="0"/>
    <x v="0"/>
    <s v="000000"/>
    <x v="0"/>
    <x v="0"/>
    <x v="0"/>
    <x v="0"/>
    <s v="Pagamento a favor de HIDRAULICA SOVE transformação e comércio, proveniente da mão de obra para fornecimento de tubo hidráulica e soldaduras do rolete, conforme documento em anexo."/>
  </r>
  <r>
    <x v="1"/>
    <n v="0"/>
    <n v="0"/>
    <n v="0"/>
    <n v="700"/>
    <x v="5688"/>
    <x v="0"/>
    <x v="1"/>
    <x v="0"/>
    <s v="03.16.15"/>
    <x v="6"/>
    <x v="0"/>
    <x v="5"/>
    <s v="Direção Financeira"/>
    <s v="03.16.15"/>
    <s v="Direção Financeira"/>
    <s v="03.16.15"/>
    <x v="23"/>
    <x v="0"/>
    <x v="1"/>
    <x v="1"/>
    <x v="0"/>
    <x v="0"/>
    <x v="2"/>
    <x v="0"/>
    <x v="7"/>
    <s v="2022-08-04"/>
    <x v="2"/>
    <n v="700"/>
    <x v="0"/>
    <m/>
    <x v="0"/>
    <m/>
    <x v="0"/>
    <n v="100474914"/>
    <x v="0"/>
    <x v="0"/>
    <s v="Direção Financeira"/>
    <s v="ORI"/>
    <x v="0"/>
    <m/>
    <x v="0"/>
    <x v="0"/>
    <x v="0"/>
    <x v="0"/>
    <x v="0"/>
    <x v="0"/>
    <x v="0"/>
    <x v="0"/>
    <x v="0"/>
    <x v="0"/>
    <x v="0"/>
    <s v="Direção Financeira"/>
    <x v="0"/>
    <x v="0"/>
    <x v="0"/>
    <x v="0"/>
    <x v="0"/>
    <x v="0"/>
    <x v="0"/>
    <s v="000000"/>
    <x v="0"/>
    <x v="0"/>
    <x v="0"/>
    <x v="0"/>
    <s v="Pagamento a favor do Mini/Mercado SÚ, pela aquisição de consumíveis, conforme fatura em anexo."/>
  </r>
  <r>
    <x v="1"/>
    <n v="0"/>
    <n v="0"/>
    <n v="0"/>
    <n v="39800"/>
    <x v="5689"/>
    <x v="0"/>
    <x v="1"/>
    <x v="0"/>
    <s v="01.25.04.22"/>
    <x v="11"/>
    <x v="4"/>
    <x v="4"/>
    <s v="Cultura"/>
    <s v="01.25.04"/>
    <s v="Cultura"/>
    <s v="01.25.04"/>
    <x v="4"/>
    <x v="0"/>
    <x v="3"/>
    <x v="2"/>
    <x v="0"/>
    <x v="1"/>
    <x v="2"/>
    <x v="0"/>
    <x v="7"/>
    <s v="2022-08-04"/>
    <x v="2"/>
    <n v="39800"/>
    <x v="0"/>
    <m/>
    <x v="0"/>
    <m/>
    <x v="389"/>
    <n v="1003914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ENNA SPORT CABO VERDE, referente a aquisição de trofeus, bola de andebol e medalhas a serem entregues no âmbito das festas de romaria, conforme documento em anexo."/>
  </r>
  <r>
    <x v="1"/>
    <n v="0"/>
    <n v="0"/>
    <n v="0"/>
    <n v="500000"/>
    <x v="5690"/>
    <x v="0"/>
    <x v="1"/>
    <x v="0"/>
    <s v="01.27.04.10"/>
    <x v="4"/>
    <x v="2"/>
    <x v="2"/>
    <s v="Infra-Estruturas e Transportes"/>
    <s v="01.27.04"/>
    <s v="Infra-Estruturas e Transportes"/>
    <s v="01.27.04"/>
    <x v="4"/>
    <x v="0"/>
    <x v="3"/>
    <x v="2"/>
    <x v="0"/>
    <x v="1"/>
    <x v="2"/>
    <x v="0"/>
    <x v="7"/>
    <s v="2022-08-04"/>
    <x v="2"/>
    <n v="500000"/>
    <x v="0"/>
    <m/>
    <x v="0"/>
    <m/>
    <x v="338"/>
    <n v="10047848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Mf Group, pelos trabalhos realizados na requalificação urbana e ambiental eem Pilão Cão, conforme proposta em anexo."/>
  </r>
  <r>
    <x v="1"/>
    <n v="0"/>
    <n v="0"/>
    <n v="0"/>
    <n v="86000"/>
    <x v="5691"/>
    <x v="0"/>
    <x v="1"/>
    <x v="0"/>
    <s v="01.27.04.10"/>
    <x v="4"/>
    <x v="2"/>
    <x v="2"/>
    <s v="Infra-Estruturas e Transportes"/>
    <s v="01.27.04"/>
    <s v="Infra-Estruturas e Transportes"/>
    <s v="01.27.04"/>
    <x v="4"/>
    <x v="0"/>
    <x v="3"/>
    <x v="2"/>
    <x v="0"/>
    <x v="1"/>
    <x v="2"/>
    <x v="0"/>
    <x v="7"/>
    <s v="2022-08-08"/>
    <x v="2"/>
    <n v="86000"/>
    <x v="0"/>
    <m/>
    <x v="0"/>
    <m/>
    <x v="84"/>
    <n v="10047894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Comércio &amp; transporte, referente a fornecimento de um galucho de arreia, para trabalhos do reboco da alvenaria da drenagem de águas pluviais de Manguinho, conforme documento em anexo."/>
  </r>
  <r>
    <x v="1"/>
    <n v="0"/>
    <n v="0"/>
    <n v="0"/>
    <n v="1125"/>
    <x v="5692"/>
    <x v="0"/>
    <x v="1"/>
    <x v="0"/>
    <s v="03.16.15"/>
    <x v="6"/>
    <x v="0"/>
    <x v="5"/>
    <s v="Direção Financeira"/>
    <s v="03.16.15"/>
    <s v="Direção Financeira"/>
    <s v="03.16.15"/>
    <x v="7"/>
    <x v="0"/>
    <x v="1"/>
    <x v="1"/>
    <x v="0"/>
    <x v="0"/>
    <x v="2"/>
    <x v="0"/>
    <x v="7"/>
    <s v="2022-08-09"/>
    <x v="2"/>
    <n v="1125"/>
    <x v="0"/>
    <m/>
    <x v="0"/>
    <m/>
    <x v="0"/>
    <n v="100474914"/>
    <x v="0"/>
    <x v="0"/>
    <s v="Direção Financeira"/>
    <s v="ORI"/>
    <x v="0"/>
    <m/>
    <x v="0"/>
    <x v="0"/>
    <x v="0"/>
    <x v="0"/>
    <x v="0"/>
    <x v="0"/>
    <x v="0"/>
    <x v="0"/>
    <x v="0"/>
    <x v="0"/>
    <x v="0"/>
    <s v="Direção Financeira"/>
    <x v="0"/>
    <x v="0"/>
    <x v="0"/>
    <x v="0"/>
    <x v="0"/>
    <x v="0"/>
    <x v="0"/>
    <s v="000000"/>
    <x v="0"/>
    <x v="0"/>
    <x v="0"/>
    <x v="0"/>
    <s v="Pagamento a favor de AUTOZONE, pelo fornecimento de um litro de óleo motor ultra destinada a viatura do executivo , conforme proposta e fatura em anexo."/>
  </r>
  <r>
    <x v="1"/>
    <n v="0"/>
    <n v="0"/>
    <n v="0"/>
    <n v="16740"/>
    <x v="5693"/>
    <x v="0"/>
    <x v="1"/>
    <x v="0"/>
    <s v="03.16.15"/>
    <x v="6"/>
    <x v="0"/>
    <x v="5"/>
    <s v="Direção Financeira"/>
    <s v="03.16.15"/>
    <s v="Direção Financeira"/>
    <s v="03.16.15"/>
    <x v="22"/>
    <x v="0"/>
    <x v="1"/>
    <x v="1"/>
    <x v="0"/>
    <x v="0"/>
    <x v="2"/>
    <x v="0"/>
    <x v="8"/>
    <s v="2022-09-30"/>
    <x v="2"/>
    <n v="16740"/>
    <x v="0"/>
    <m/>
    <x v="0"/>
    <m/>
    <x v="172"/>
    <n v="100477243"/>
    <x v="0"/>
    <x v="0"/>
    <s v="Direção Financeira"/>
    <s v="ORI"/>
    <x v="0"/>
    <m/>
    <x v="0"/>
    <x v="0"/>
    <x v="0"/>
    <x v="0"/>
    <x v="0"/>
    <x v="0"/>
    <x v="0"/>
    <x v="0"/>
    <x v="0"/>
    <x v="0"/>
    <x v="0"/>
    <s v="Direção Financeira"/>
    <x v="0"/>
    <x v="0"/>
    <x v="0"/>
    <x v="0"/>
    <x v="0"/>
    <x v="0"/>
    <x v="0"/>
    <s v="000000"/>
    <x v="0"/>
    <x v="0"/>
    <x v="0"/>
    <x v="0"/>
    <s v="Pagamento a favor do Pensão Gonçalves, para o refeições servidas a equipa de proteção civil e bombeiros da Santa Cruz e São Miguel aquando  do serviço prestado na 7ª edição do Festival de 16 de Agosto, conforme documento em anexo."/>
  </r>
  <r>
    <x v="1"/>
    <n v="0"/>
    <n v="0"/>
    <n v="0"/>
    <n v="12000"/>
    <x v="5694"/>
    <x v="0"/>
    <x v="1"/>
    <x v="0"/>
    <s v="03.16.15"/>
    <x v="6"/>
    <x v="0"/>
    <x v="5"/>
    <s v="Direção Financeira"/>
    <s v="03.16.15"/>
    <s v="Direção Financeira"/>
    <s v="03.16.15"/>
    <x v="68"/>
    <x v="0"/>
    <x v="1"/>
    <x v="5"/>
    <x v="1"/>
    <x v="0"/>
    <x v="2"/>
    <x v="0"/>
    <x v="9"/>
    <s v="2022-10-03"/>
    <x v="3"/>
    <n v="12000"/>
    <x v="0"/>
    <m/>
    <x v="0"/>
    <m/>
    <x v="593"/>
    <n v="100476908"/>
    <x v="0"/>
    <x v="0"/>
    <s v="Direção Financeira"/>
    <s v="ORI"/>
    <x v="0"/>
    <m/>
    <x v="0"/>
    <x v="0"/>
    <x v="0"/>
    <x v="0"/>
    <x v="0"/>
    <x v="0"/>
    <x v="0"/>
    <x v="0"/>
    <x v="0"/>
    <x v="0"/>
    <x v="0"/>
    <s v="Direção Financeira"/>
    <x v="0"/>
    <x v="0"/>
    <x v="0"/>
    <x v="0"/>
    <x v="0"/>
    <x v="0"/>
    <x v="0"/>
    <s v="000000"/>
    <x v="0"/>
    <x v="0"/>
    <x v="0"/>
    <x v="0"/>
    <s v="Comparticipação de pagamento de energia Electra  de praça de Achada do Monte. "/>
  </r>
  <r>
    <x v="1"/>
    <n v="0"/>
    <n v="0"/>
    <n v="0"/>
    <n v="1800"/>
    <x v="5695"/>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Elvis Varela conforme anexo."/>
  </r>
  <r>
    <x v="0"/>
    <n v="0"/>
    <n v="0"/>
    <n v="0"/>
    <n v="277000"/>
    <x v="5696"/>
    <x v="0"/>
    <x v="1"/>
    <x v="0"/>
    <s v="01.28.01.08"/>
    <x v="30"/>
    <x v="5"/>
    <x v="6"/>
    <s v="Habitação Social"/>
    <s v="01.28.01"/>
    <s v="Habitação Social"/>
    <s v="01.28.01"/>
    <x v="1"/>
    <x v="0"/>
    <x v="1"/>
    <x v="1"/>
    <x v="0"/>
    <x v="1"/>
    <x v="1"/>
    <x v="0"/>
    <x v="10"/>
    <s v="2022-11-10"/>
    <x v="3"/>
    <n v="277000"/>
    <x v="0"/>
    <m/>
    <x v="0"/>
    <m/>
    <x v="356"/>
    <n v="100478964"/>
    <x v="0"/>
    <x v="0"/>
    <s v="Habitações Sociais"/>
    <s v="ORI"/>
    <x v="0"/>
    <s v="HS"/>
    <x v="0"/>
    <x v="0"/>
    <x v="0"/>
    <x v="0"/>
    <x v="0"/>
    <x v="0"/>
    <x v="0"/>
    <x v="1"/>
    <x v="0"/>
    <x v="0"/>
    <x v="0"/>
    <s v="Habitações Sociais"/>
    <x v="0"/>
    <x v="0"/>
    <x v="0"/>
    <x v="0"/>
    <x v="1"/>
    <x v="0"/>
    <x v="0"/>
    <s v="000000"/>
    <x v="0"/>
    <x v="0"/>
    <x v="0"/>
    <x v="0"/>
    <s v="Pagamento a favor da José Almeida-Carpintaria, Comercio &amp; Marcenaria, referente a confecionamento e alocação de portas, Janelas e aquisição de vidros para as intervenções nas Habitações sociais na localidade de Porta Vede, conforme proposta em anexo"/>
  </r>
  <r>
    <x v="0"/>
    <n v="0"/>
    <n v="0"/>
    <n v="0"/>
    <n v="60000000"/>
    <x v="5697"/>
    <x v="0"/>
    <x v="0"/>
    <x v="0"/>
    <s v="03.03.10"/>
    <x v="0"/>
    <x v="0"/>
    <x v="0"/>
    <s v="Receitas Da Câmara"/>
    <s v="03.03.10"/>
    <s v="Receitas Da Câmara"/>
    <s v="03.03.10"/>
    <x v="0"/>
    <x v="0"/>
    <x v="0"/>
    <x v="0"/>
    <x v="0"/>
    <x v="0"/>
    <x v="0"/>
    <x v="0"/>
    <x v="9"/>
    <s v="2022-10-13"/>
    <x v="3"/>
    <n v="60000000"/>
    <x v="0"/>
    <m/>
    <x v="0"/>
    <m/>
    <x v="0"/>
    <n v="100474914"/>
    <x v="0"/>
    <x v="0"/>
    <s v="Receitas Da Câmara"/>
    <s v="EXT"/>
    <x v="0"/>
    <s v="RDC"/>
    <x v="0"/>
    <x v="0"/>
    <x v="0"/>
    <x v="0"/>
    <x v="0"/>
    <x v="0"/>
    <x v="0"/>
    <x v="0"/>
    <x v="0"/>
    <x v="0"/>
    <x v="0"/>
    <s v="Receitas Da Câmara"/>
    <x v="0"/>
    <x v="0"/>
    <x v="0"/>
    <x v="0"/>
    <x v="0"/>
    <x v="0"/>
    <x v="0"/>
    <s v="000000"/>
    <x v="0"/>
    <x v="0"/>
    <x v="0"/>
    <x v="0"/>
    <s v="1º Desembolso CC Investimento- Fundo Turismo, conforme anexo."/>
  </r>
  <r>
    <x v="0"/>
    <n v="0"/>
    <n v="0"/>
    <n v="0"/>
    <n v="200000"/>
    <x v="5698"/>
    <x v="0"/>
    <x v="1"/>
    <x v="0"/>
    <s v="03.16.15"/>
    <x v="6"/>
    <x v="0"/>
    <x v="5"/>
    <s v="Direção Financeira"/>
    <s v="03.16.15"/>
    <s v="Direção Financeira"/>
    <s v="03.16.15"/>
    <x v="71"/>
    <x v="0"/>
    <x v="1"/>
    <x v="1"/>
    <x v="0"/>
    <x v="0"/>
    <x v="1"/>
    <x v="0"/>
    <x v="10"/>
    <s v="2022-11-18"/>
    <x v="3"/>
    <n v="200000"/>
    <x v="0"/>
    <m/>
    <x v="0"/>
    <m/>
    <x v="217"/>
    <n v="100478706"/>
    <x v="0"/>
    <x v="0"/>
    <s v="Direção Financeira"/>
    <s v="ORI"/>
    <x v="0"/>
    <m/>
    <x v="0"/>
    <x v="0"/>
    <x v="0"/>
    <x v="0"/>
    <x v="0"/>
    <x v="0"/>
    <x v="0"/>
    <x v="1"/>
    <x v="0"/>
    <x v="0"/>
    <x v="0"/>
    <s v="Direção Financeira"/>
    <x v="0"/>
    <x v="0"/>
    <x v="0"/>
    <x v="0"/>
    <x v="0"/>
    <x v="0"/>
    <x v="0"/>
    <s v="000000"/>
    <x v="0"/>
    <x v="0"/>
    <x v="0"/>
    <x v="0"/>
    <s v="Pagamento a favor da Empresa Construções Furtado Fernandes, referente aos trabalhos da reabilitação do jardim de varanda, na localidade de São Miguel, conforme contrato em anexo. "/>
  </r>
  <r>
    <x v="0"/>
    <n v="0"/>
    <n v="0"/>
    <n v="0"/>
    <n v="6000"/>
    <x v="5699"/>
    <x v="0"/>
    <x v="1"/>
    <x v="0"/>
    <s v="01.27.06.41"/>
    <x v="12"/>
    <x v="2"/>
    <x v="2"/>
    <s v="Requalificação Urbana e habitação"/>
    <s v="01.27.06"/>
    <s v="Requalificação Urbana e habitação"/>
    <s v="01.27.06"/>
    <x v="12"/>
    <x v="0"/>
    <x v="1"/>
    <x v="1"/>
    <x v="0"/>
    <x v="1"/>
    <x v="1"/>
    <x v="0"/>
    <x v="10"/>
    <s v="2022-11-24"/>
    <x v="3"/>
    <n v="6000"/>
    <x v="0"/>
    <m/>
    <x v="0"/>
    <m/>
    <x v="594"/>
    <n v="100475992"/>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o Sr. Carlos Lopes Miranda, pelo aluguer de andaimes, para trabalhos de revestimento do teto do jardim municipal de Veneza, conforme anexo."/>
  </r>
  <r>
    <x v="0"/>
    <n v="0"/>
    <n v="0"/>
    <n v="0"/>
    <n v="153067"/>
    <x v="5700"/>
    <x v="0"/>
    <x v="0"/>
    <x v="0"/>
    <s v="03.03.10"/>
    <x v="0"/>
    <x v="0"/>
    <x v="0"/>
    <s v="Receitas Da Câmara"/>
    <s v="03.03.10"/>
    <s v="Receitas Da Câmara"/>
    <s v="03.03.10"/>
    <x v="0"/>
    <x v="0"/>
    <x v="0"/>
    <x v="0"/>
    <x v="0"/>
    <x v="0"/>
    <x v="0"/>
    <x v="0"/>
    <x v="10"/>
    <s v="2022-11-02"/>
    <x v="3"/>
    <n v="153067"/>
    <x v="0"/>
    <m/>
    <x v="0"/>
    <m/>
    <x v="0"/>
    <n v="100474914"/>
    <x v="0"/>
    <x v="0"/>
    <s v="Receitas Da Câmara"/>
    <s v="EXT"/>
    <x v="0"/>
    <s v="RDC"/>
    <x v="0"/>
    <x v="0"/>
    <x v="0"/>
    <x v="0"/>
    <x v="0"/>
    <x v="0"/>
    <x v="0"/>
    <x v="0"/>
    <x v="0"/>
    <x v="0"/>
    <x v="0"/>
    <s v="Receitas Da Câmara"/>
    <x v="0"/>
    <x v="0"/>
    <x v="0"/>
    <x v="0"/>
    <x v="0"/>
    <x v="0"/>
    <x v="0"/>
    <s v="000000"/>
    <x v="0"/>
    <x v="0"/>
    <x v="0"/>
    <x v="0"/>
    <s v="Pagamento de ultima tranche ANAS, conforme anexo"/>
  </r>
  <r>
    <x v="1"/>
    <n v="0"/>
    <n v="0"/>
    <n v="0"/>
    <n v="35000"/>
    <x v="5701"/>
    <x v="0"/>
    <x v="0"/>
    <x v="0"/>
    <s v="03.03.10"/>
    <x v="0"/>
    <x v="0"/>
    <x v="0"/>
    <s v="Receitas Da Câmara"/>
    <s v="03.03.10"/>
    <s v="Receitas Da Câmara"/>
    <s v="03.03.10"/>
    <x v="56"/>
    <x v="0"/>
    <x v="0"/>
    <x v="0"/>
    <x v="0"/>
    <x v="0"/>
    <x v="0"/>
    <x v="0"/>
    <x v="10"/>
    <s v="2022-11-25"/>
    <x v="3"/>
    <n v="35000"/>
    <x v="0"/>
    <m/>
    <x v="0"/>
    <m/>
    <x v="0"/>
    <n v="100474914"/>
    <x v="0"/>
    <x v="0"/>
    <s v="Receitas Da Câmara"/>
    <s v="EXT"/>
    <x v="0"/>
    <s v="RDC"/>
    <x v="0"/>
    <x v="0"/>
    <x v="0"/>
    <x v="0"/>
    <x v="0"/>
    <x v="0"/>
    <x v="0"/>
    <x v="0"/>
    <x v="0"/>
    <x v="0"/>
    <x v="0"/>
    <s v="Receitas Da Câmara"/>
    <x v="0"/>
    <x v="0"/>
    <x v="0"/>
    <x v="0"/>
    <x v="0"/>
    <x v="0"/>
    <x v="0"/>
    <s v="000000"/>
    <x v="0"/>
    <x v="0"/>
    <x v="0"/>
    <x v="0"/>
    <s v="Transferência do Ministério da Justiça, para pagamento do salário do Sr. Emanuel Edgar Varela, conforme anexo.  "/>
  </r>
  <r>
    <x v="1"/>
    <n v="0"/>
    <n v="0"/>
    <n v="0"/>
    <n v="2300"/>
    <x v="5702"/>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Gerson Maria dos Santos, pela prestação de serviço de coordenação da Associação dos pescadores de São Miguel, referente ao mês de dezembro 2022, conforme contrato em anexo."/>
  </r>
  <r>
    <x v="1"/>
    <n v="0"/>
    <n v="0"/>
    <n v="0"/>
    <n v="13030"/>
    <x v="5702"/>
    <x v="0"/>
    <x v="1"/>
    <x v="0"/>
    <s v="03.16.15"/>
    <x v="6"/>
    <x v="0"/>
    <x v="5"/>
    <s v="Direção Financeira"/>
    <s v="03.16.15"/>
    <s v="Direção Financeira"/>
    <s v="03.16.15"/>
    <x v="20"/>
    <x v="0"/>
    <x v="1"/>
    <x v="5"/>
    <x v="0"/>
    <x v="0"/>
    <x v="2"/>
    <x v="0"/>
    <x v="11"/>
    <s v="2022-12-13"/>
    <x v="3"/>
    <n v="13030"/>
    <x v="0"/>
    <m/>
    <x v="0"/>
    <m/>
    <x v="321"/>
    <n v="100476222"/>
    <x v="0"/>
    <x v="0"/>
    <s v="Direção Financeira"/>
    <s v="ORI"/>
    <x v="0"/>
    <m/>
    <x v="0"/>
    <x v="0"/>
    <x v="0"/>
    <x v="0"/>
    <x v="0"/>
    <x v="0"/>
    <x v="0"/>
    <x v="0"/>
    <x v="0"/>
    <x v="0"/>
    <x v="0"/>
    <s v="Direção Financeira"/>
    <x v="0"/>
    <x v="0"/>
    <x v="0"/>
    <x v="0"/>
    <x v="0"/>
    <x v="0"/>
    <x v="0"/>
    <s v="000000"/>
    <x v="0"/>
    <x v="0"/>
    <x v="0"/>
    <x v="0"/>
    <s v="Pagamento a favor do Sr. Gerson Maria dos Santos, pela prestação de serviço de coordenação da Associação dos pescadores de São Miguel, referente ao mês de dezembro 2022, conforme contrato em anexo."/>
  </r>
  <r>
    <x v="0"/>
    <n v="0"/>
    <n v="0"/>
    <n v="0"/>
    <n v="260000"/>
    <x v="5703"/>
    <x v="0"/>
    <x v="0"/>
    <x v="0"/>
    <s v="03.03.10"/>
    <x v="0"/>
    <x v="0"/>
    <x v="0"/>
    <s v="Receitas Da Câmara"/>
    <s v="03.03.10"/>
    <s v="Receitas Da Câmara"/>
    <s v="03.03.10"/>
    <x v="45"/>
    <x v="0"/>
    <x v="1"/>
    <x v="1"/>
    <x v="0"/>
    <x v="0"/>
    <x v="0"/>
    <x v="0"/>
    <x v="11"/>
    <s v="2022-12-12"/>
    <x v="3"/>
    <n v="26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413"/>
    <x v="5704"/>
    <x v="0"/>
    <x v="0"/>
    <x v="0"/>
    <s v="03.03.10"/>
    <x v="0"/>
    <x v="0"/>
    <x v="0"/>
    <s v="Receitas Da Câmara"/>
    <s v="03.03.10"/>
    <s v="Receitas Da Câmara"/>
    <s v="03.03.10"/>
    <x v="38"/>
    <x v="0"/>
    <x v="1"/>
    <x v="1"/>
    <x v="0"/>
    <x v="0"/>
    <x v="0"/>
    <x v="0"/>
    <x v="11"/>
    <s v="2022-12-12"/>
    <x v="3"/>
    <n v="5741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5705"/>
    <x v="0"/>
    <x v="0"/>
    <x v="0"/>
    <s v="03.03.10"/>
    <x v="0"/>
    <x v="0"/>
    <x v="0"/>
    <s v="Receitas Da Câmara"/>
    <s v="03.03.10"/>
    <s v="Receitas Da Câmara"/>
    <s v="03.03.10"/>
    <x v="36"/>
    <x v="0"/>
    <x v="5"/>
    <x v="4"/>
    <x v="0"/>
    <x v="0"/>
    <x v="0"/>
    <x v="0"/>
    <x v="11"/>
    <s v="2022-12-12"/>
    <x v="3"/>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230"/>
    <x v="5706"/>
    <x v="0"/>
    <x v="0"/>
    <x v="0"/>
    <s v="03.03.10"/>
    <x v="0"/>
    <x v="0"/>
    <x v="0"/>
    <s v="Receitas Da Câmara"/>
    <s v="03.03.10"/>
    <s v="Receitas Da Câmara"/>
    <s v="03.03.10"/>
    <x v="37"/>
    <x v="0"/>
    <x v="5"/>
    <x v="4"/>
    <x v="0"/>
    <x v="0"/>
    <x v="0"/>
    <x v="0"/>
    <x v="11"/>
    <s v="2022-12-12"/>
    <x v="3"/>
    <n v="8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30"/>
    <x v="5707"/>
    <x v="0"/>
    <x v="0"/>
    <x v="0"/>
    <s v="03.03.10"/>
    <x v="0"/>
    <x v="0"/>
    <x v="0"/>
    <s v="Receitas Da Câmara"/>
    <s v="03.03.10"/>
    <s v="Receitas Da Câmara"/>
    <s v="03.03.10"/>
    <x v="34"/>
    <x v="0"/>
    <x v="5"/>
    <x v="4"/>
    <x v="0"/>
    <x v="0"/>
    <x v="0"/>
    <x v="0"/>
    <x v="11"/>
    <s v="2022-12-12"/>
    <x v="3"/>
    <n v="65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5708"/>
    <x v="0"/>
    <x v="0"/>
    <x v="0"/>
    <s v="03.03.10"/>
    <x v="0"/>
    <x v="0"/>
    <x v="0"/>
    <s v="Receitas Da Câmara"/>
    <s v="03.03.10"/>
    <s v="Receitas Da Câmara"/>
    <s v="03.03.10"/>
    <x v="6"/>
    <x v="0"/>
    <x v="5"/>
    <x v="4"/>
    <x v="0"/>
    <x v="0"/>
    <x v="0"/>
    <x v="0"/>
    <x v="11"/>
    <s v="2022-12-12"/>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5709"/>
    <x v="0"/>
    <x v="0"/>
    <x v="0"/>
    <s v="03.03.10"/>
    <x v="0"/>
    <x v="0"/>
    <x v="0"/>
    <s v="Receitas Da Câmara"/>
    <s v="03.03.10"/>
    <s v="Receitas Da Câmara"/>
    <s v="03.03.10"/>
    <x v="35"/>
    <x v="0"/>
    <x v="1"/>
    <x v="11"/>
    <x v="0"/>
    <x v="0"/>
    <x v="0"/>
    <x v="0"/>
    <x v="11"/>
    <s v="2022-12-12"/>
    <x v="3"/>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6"/>
    <x v="5710"/>
    <x v="0"/>
    <x v="0"/>
    <x v="0"/>
    <s v="03.03.10"/>
    <x v="0"/>
    <x v="0"/>
    <x v="0"/>
    <s v="Receitas Da Câmara"/>
    <s v="03.03.10"/>
    <s v="Receitas Da Câmara"/>
    <s v="03.03.10"/>
    <x v="40"/>
    <x v="0"/>
    <x v="5"/>
    <x v="4"/>
    <x v="0"/>
    <x v="0"/>
    <x v="0"/>
    <x v="0"/>
    <x v="11"/>
    <s v="2022-12-12"/>
    <x v="3"/>
    <n v="51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5711"/>
    <x v="0"/>
    <x v="0"/>
    <x v="0"/>
    <s v="03.03.10"/>
    <x v="0"/>
    <x v="0"/>
    <x v="0"/>
    <s v="Receitas Da Câmara"/>
    <s v="03.03.10"/>
    <s v="Receitas Da Câmara"/>
    <s v="03.03.10"/>
    <x v="42"/>
    <x v="0"/>
    <x v="5"/>
    <x v="12"/>
    <x v="0"/>
    <x v="0"/>
    <x v="0"/>
    <x v="0"/>
    <x v="11"/>
    <s v="2022-12-12"/>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50"/>
    <x v="5712"/>
    <x v="0"/>
    <x v="0"/>
    <x v="0"/>
    <s v="03.03.10"/>
    <x v="0"/>
    <x v="0"/>
    <x v="0"/>
    <s v="Receitas Da Câmara"/>
    <s v="03.03.10"/>
    <s v="Receitas Da Câmara"/>
    <s v="03.03.10"/>
    <x v="39"/>
    <x v="0"/>
    <x v="5"/>
    <x v="4"/>
    <x v="0"/>
    <x v="0"/>
    <x v="0"/>
    <x v="0"/>
    <x v="11"/>
    <s v="2022-12-12"/>
    <x v="3"/>
    <n v="3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23"/>
    <x v="5713"/>
    <x v="0"/>
    <x v="1"/>
    <x v="0"/>
    <s v="03.16.15"/>
    <x v="6"/>
    <x v="0"/>
    <x v="5"/>
    <s v="Direção Financeira"/>
    <s v="03.16.15"/>
    <s v="Direção Financeira"/>
    <s v="03.16.15"/>
    <x v="20"/>
    <x v="0"/>
    <x v="1"/>
    <x v="5"/>
    <x v="0"/>
    <x v="0"/>
    <x v="2"/>
    <x v="0"/>
    <x v="11"/>
    <s v="2022-12-13"/>
    <x v="3"/>
    <n v="2223"/>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dezembro 2022, conforme contrato em anexo."/>
  </r>
  <r>
    <x v="1"/>
    <n v="0"/>
    <n v="0"/>
    <n v="0"/>
    <n v="12596"/>
    <x v="5713"/>
    <x v="0"/>
    <x v="1"/>
    <x v="0"/>
    <s v="03.16.15"/>
    <x v="6"/>
    <x v="0"/>
    <x v="5"/>
    <s v="Direção Financeira"/>
    <s v="03.16.15"/>
    <s v="Direção Financeira"/>
    <s v="03.16.15"/>
    <x v="20"/>
    <x v="0"/>
    <x v="1"/>
    <x v="5"/>
    <x v="0"/>
    <x v="0"/>
    <x v="2"/>
    <x v="0"/>
    <x v="11"/>
    <s v="2022-12-13"/>
    <x v="3"/>
    <n v="12596"/>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dezembro 2022, conforme contrato em anexo."/>
  </r>
  <r>
    <x v="1"/>
    <n v="0"/>
    <n v="0"/>
    <n v="0"/>
    <n v="2300"/>
    <x v="5714"/>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dezembro 2022, conforme contrato em anexo.   "/>
  </r>
  <r>
    <x v="1"/>
    <n v="0"/>
    <n v="0"/>
    <n v="0"/>
    <n v="13030"/>
    <x v="5714"/>
    <x v="0"/>
    <x v="1"/>
    <x v="0"/>
    <s v="01.27.02.11"/>
    <x v="14"/>
    <x v="2"/>
    <x v="2"/>
    <s v="Saneamento básico"/>
    <s v="01.27.02"/>
    <s v="Saneamento básico"/>
    <s v="01.27.02"/>
    <x v="4"/>
    <x v="0"/>
    <x v="3"/>
    <x v="2"/>
    <x v="0"/>
    <x v="1"/>
    <x v="2"/>
    <x v="0"/>
    <x v="11"/>
    <s v="2022-12-13"/>
    <x v="3"/>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dezembro 2022, conforme contrato em anexo.   "/>
  </r>
  <r>
    <x v="1"/>
    <n v="0"/>
    <n v="0"/>
    <n v="0"/>
    <n v="5000"/>
    <x v="5715"/>
    <x v="0"/>
    <x v="1"/>
    <x v="0"/>
    <s v="03.16.15"/>
    <x v="6"/>
    <x v="0"/>
    <x v="5"/>
    <s v="Direção Financeira"/>
    <s v="03.16.15"/>
    <s v="Direção Financeira"/>
    <s v="03.16.15"/>
    <x v="68"/>
    <x v="0"/>
    <x v="1"/>
    <x v="5"/>
    <x v="1"/>
    <x v="0"/>
    <x v="2"/>
    <x v="0"/>
    <x v="11"/>
    <s v="2022-12-13"/>
    <x v="3"/>
    <n v="5000"/>
    <x v="0"/>
    <m/>
    <x v="0"/>
    <m/>
    <x v="80"/>
    <n v="100476775"/>
    <x v="0"/>
    <x v="0"/>
    <s v="Direção Financeira"/>
    <s v="ORI"/>
    <x v="0"/>
    <m/>
    <x v="0"/>
    <x v="0"/>
    <x v="0"/>
    <x v="0"/>
    <x v="0"/>
    <x v="0"/>
    <x v="0"/>
    <x v="0"/>
    <x v="0"/>
    <x v="0"/>
    <x v="0"/>
    <s v="Direção Financeira"/>
    <x v="0"/>
    <x v="0"/>
    <x v="0"/>
    <x v="0"/>
    <x v="0"/>
    <x v="0"/>
    <x v="0"/>
    <s v="000000"/>
    <x v="0"/>
    <x v="0"/>
    <x v="0"/>
    <x v="0"/>
    <s v="Pagamento á Electra, pelo fornecimento de energia pré-pago, a Delegação Municipal de Ribeira Principal, conforme anexo."/>
  </r>
  <r>
    <x v="1"/>
    <n v="0"/>
    <n v="0"/>
    <n v="0"/>
    <n v="1000"/>
    <x v="5716"/>
    <x v="0"/>
    <x v="1"/>
    <x v="0"/>
    <s v="03.16.15"/>
    <x v="6"/>
    <x v="0"/>
    <x v="5"/>
    <s v="Direção Financeira"/>
    <s v="03.16.15"/>
    <s v="Direção Financeira"/>
    <s v="03.16.15"/>
    <x v="13"/>
    <x v="0"/>
    <x v="1"/>
    <x v="5"/>
    <x v="0"/>
    <x v="0"/>
    <x v="2"/>
    <x v="0"/>
    <x v="11"/>
    <s v="2022-12-13"/>
    <x v="3"/>
    <n v="1000"/>
    <x v="0"/>
    <m/>
    <x v="0"/>
    <m/>
    <x v="0"/>
    <n v="100474914"/>
    <x v="0"/>
    <x v="0"/>
    <s v="Direção Financeira"/>
    <s v="ORI"/>
    <x v="0"/>
    <m/>
    <x v="0"/>
    <x v="0"/>
    <x v="0"/>
    <x v="0"/>
    <x v="0"/>
    <x v="0"/>
    <x v="0"/>
    <x v="0"/>
    <x v="0"/>
    <x v="0"/>
    <x v="0"/>
    <s v="Direção Financeira"/>
    <x v="0"/>
    <x v="0"/>
    <x v="0"/>
    <x v="0"/>
    <x v="0"/>
    <x v="0"/>
    <x v="0"/>
    <s v="000000"/>
    <x v="0"/>
    <x v="0"/>
    <x v="0"/>
    <x v="0"/>
    <s v="Pagamento á CV Telecom, pela recarga do cupão para a Escola do Mar, conforme anexo. "/>
  </r>
  <r>
    <x v="1"/>
    <n v="0"/>
    <n v="0"/>
    <n v="0"/>
    <n v="10200"/>
    <x v="5695"/>
    <x v="0"/>
    <x v="1"/>
    <x v="0"/>
    <s v="03.16.01"/>
    <x v="39"/>
    <x v="0"/>
    <x v="5"/>
    <s v="Assembleia Municipal"/>
    <s v="03.16.01"/>
    <s v="Assembleia Municipal"/>
    <s v="03.16.01"/>
    <x v="61"/>
    <x v="0"/>
    <x v="1"/>
    <x v="1"/>
    <x v="0"/>
    <x v="0"/>
    <x v="2"/>
    <x v="0"/>
    <x v="11"/>
    <s v="2022-12-21"/>
    <x v="3"/>
    <n v="10200"/>
    <x v="0"/>
    <m/>
    <x v="0"/>
    <m/>
    <x v="595"/>
    <n v="100477875"/>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Elvis Varela conforme anexo."/>
  </r>
  <r>
    <x v="1"/>
    <n v="0"/>
    <n v="0"/>
    <n v="0"/>
    <n v="1800"/>
    <x v="5717"/>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a senha de presença, VIIª sessão ordinária da assembleia municipal, a favor da Sr. Alcides Tavares Furtado, conforme anexo.  "/>
  </r>
  <r>
    <x v="1"/>
    <n v="0"/>
    <n v="0"/>
    <n v="0"/>
    <n v="10200"/>
    <x v="5717"/>
    <x v="0"/>
    <x v="1"/>
    <x v="0"/>
    <s v="03.16.01"/>
    <x v="39"/>
    <x v="0"/>
    <x v="5"/>
    <s v="Assembleia Municipal"/>
    <s v="03.16.01"/>
    <s v="Assembleia Municipal"/>
    <s v="03.16.01"/>
    <x v="61"/>
    <x v="0"/>
    <x v="1"/>
    <x v="1"/>
    <x v="0"/>
    <x v="0"/>
    <x v="2"/>
    <x v="0"/>
    <x v="11"/>
    <s v="2022-12-21"/>
    <x v="3"/>
    <n v="10200"/>
    <x v="0"/>
    <m/>
    <x v="0"/>
    <m/>
    <x v="154"/>
    <n v="100390968"/>
    <x v="0"/>
    <x v="0"/>
    <s v="Assembleia Municipal"/>
    <s v="ORI"/>
    <x v="0"/>
    <s v="AM"/>
    <x v="0"/>
    <x v="0"/>
    <x v="0"/>
    <x v="0"/>
    <x v="0"/>
    <x v="0"/>
    <x v="0"/>
    <x v="0"/>
    <x v="0"/>
    <x v="0"/>
    <x v="0"/>
    <s v="Assembleia Municipal"/>
    <x v="0"/>
    <x v="0"/>
    <x v="0"/>
    <x v="0"/>
    <x v="0"/>
    <x v="0"/>
    <x v="0"/>
    <s v="000000"/>
    <x v="0"/>
    <x v="0"/>
    <x v="0"/>
    <x v="0"/>
    <s v="Pagamento da senha de presença, VIIª sessão ordinária da assembleia municipal, a favor da Sr. Alcides Tavares Furtado, conforme anexo.  "/>
  </r>
  <r>
    <x v="1"/>
    <n v="0"/>
    <n v="0"/>
    <n v="0"/>
    <n v="1800"/>
    <x v="5718"/>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João Firmino, conforme anexo."/>
  </r>
  <r>
    <x v="1"/>
    <n v="0"/>
    <n v="0"/>
    <n v="0"/>
    <n v="10200"/>
    <x v="5718"/>
    <x v="0"/>
    <x v="1"/>
    <x v="0"/>
    <s v="03.16.01"/>
    <x v="39"/>
    <x v="0"/>
    <x v="5"/>
    <s v="Assembleia Municipal"/>
    <s v="03.16.01"/>
    <s v="Assembleia Municipal"/>
    <s v="03.16.01"/>
    <x v="61"/>
    <x v="0"/>
    <x v="1"/>
    <x v="1"/>
    <x v="0"/>
    <x v="0"/>
    <x v="2"/>
    <x v="0"/>
    <x v="11"/>
    <s v="2022-12-21"/>
    <x v="3"/>
    <n v="10200"/>
    <x v="0"/>
    <m/>
    <x v="0"/>
    <m/>
    <x v="190"/>
    <n v="100393367"/>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João Firmino, conforme anexo."/>
  </r>
  <r>
    <x v="1"/>
    <n v="0"/>
    <n v="0"/>
    <n v="0"/>
    <n v="1800"/>
    <x v="5719"/>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a senha de presença, VIIª sessão ordinária da assembleia municipal, a favor da Srª. Edsana Borges Cardoso, conforme anexo."/>
  </r>
  <r>
    <x v="1"/>
    <n v="0"/>
    <n v="0"/>
    <n v="0"/>
    <n v="10200"/>
    <x v="5719"/>
    <x v="0"/>
    <x v="1"/>
    <x v="0"/>
    <s v="03.16.01"/>
    <x v="39"/>
    <x v="0"/>
    <x v="5"/>
    <s v="Assembleia Municipal"/>
    <s v="03.16.01"/>
    <s v="Assembleia Municipal"/>
    <s v="03.16.01"/>
    <x v="61"/>
    <x v="0"/>
    <x v="1"/>
    <x v="1"/>
    <x v="0"/>
    <x v="0"/>
    <x v="2"/>
    <x v="0"/>
    <x v="11"/>
    <s v="2022-12-21"/>
    <x v="3"/>
    <n v="10200"/>
    <x v="0"/>
    <m/>
    <x v="0"/>
    <m/>
    <x v="258"/>
    <n v="100478967"/>
    <x v="0"/>
    <x v="0"/>
    <s v="Assembleia Municipal"/>
    <s v="ORI"/>
    <x v="0"/>
    <s v="AM"/>
    <x v="0"/>
    <x v="0"/>
    <x v="0"/>
    <x v="0"/>
    <x v="0"/>
    <x v="0"/>
    <x v="0"/>
    <x v="0"/>
    <x v="0"/>
    <x v="0"/>
    <x v="0"/>
    <s v="Assembleia Municipal"/>
    <x v="0"/>
    <x v="0"/>
    <x v="0"/>
    <x v="0"/>
    <x v="0"/>
    <x v="0"/>
    <x v="0"/>
    <s v="000000"/>
    <x v="0"/>
    <x v="0"/>
    <x v="0"/>
    <x v="0"/>
    <s v="Pagamento da senha de presença, VIIª sessão ordinária da assembleia municipal, a favor da Srª. Edsana Borges Cardoso, conforme anexo."/>
  </r>
  <r>
    <x v="1"/>
    <n v="0"/>
    <n v="0"/>
    <n v="0"/>
    <n v="14979"/>
    <x v="5720"/>
    <x v="0"/>
    <x v="0"/>
    <x v="0"/>
    <s v="80.02.01"/>
    <x v="3"/>
    <x v="3"/>
    <x v="3"/>
    <s v="Retenções Iur"/>
    <s v="80.02.01"/>
    <s v="Retenções Iur"/>
    <s v="80.02.01"/>
    <x v="3"/>
    <x v="0"/>
    <x v="2"/>
    <x v="1"/>
    <x v="1"/>
    <x v="2"/>
    <x v="0"/>
    <x v="0"/>
    <x v="11"/>
    <s v="2022-12-13"/>
    <x v="3"/>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5721"/>
    <x v="0"/>
    <x v="0"/>
    <x v="0"/>
    <s v="80.02.10.01"/>
    <x v="9"/>
    <x v="3"/>
    <x v="3"/>
    <s v="Outros"/>
    <s v="80.02.10"/>
    <s v="Outros"/>
    <s v="80.02.10"/>
    <x v="29"/>
    <x v="0"/>
    <x v="2"/>
    <x v="1"/>
    <x v="1"/>
    <x v="2"/>
    <x v="0"/>
    <x v="0"/>
    <x v="11"/>
    <s v="2022-12-13"/>
    <x v="3"/>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157"/>
    <x v="5722"/>
    <x v="0"/>
    <x v="0"/>
    <x v="0"/>
    <s v="80.02.01"/>
    <x v="3"/>
    <x v="3"/>
    <x v="3"/>
    <s v="Retenções Iur"/>
    <s v="80.02.01"/>
    <s v="Retenções Iur"/>
    <s v="80.02.01"/>
    <x v="3"/>
    <x v="0"/>
    <x v="2"/>
    <x v="1"/>
    <x v="1"/>
    <x v="2"/>
    <x v="0"/>
    <x v="0"/>
    <x v="11"/>
    <s v="2022-12-13"/>
    <x v="3"/>
    <n v="5157"/>
    <x v="0"/>
    <m/>
    <x v="0"/>
    <m/>
    <x v="3"/>
    <n v="100474696"/>
    <x v="0"/>
    <x v="0"/>
    <s v="Retenções Iur"/>
    <s v="ORI"/>
    <x v="0"/>
    <s v="RIUR"/>
    <x v="0"/>
    <x v="0"/>
    <x v="0"/>
    <x v="0"/>
    <x v="0"/>
    <x v="0"/>
    <x v="0"/>
    <x v="0"/>
    <x v="0"/>
    <x v="0"/>
    <x v="0"/>
    <s v="Retenções Iur"/>
    <x v="0"/>
    <x v="0"/>
    <x v="0"/>
    <x v="0"/>
    <x v="2"/>
    <x v="0"/>
    <x v="0"/>
    <s v="000000"/>
    <x v="0"/>
    <x v="1"/>
    <x v="0"/>
    <x v="0"/>
    <s v="RETENCAO OT"/>
  </r>
  <r>
    <x v="1"/>
    <n v="0"/>
    <n v="0"/>
    <n v="0"/>
    <n v="13631"/>
    <x v="5723"/>
    <x v="0"/>
    <x v="0"/>
    <x v="0"/>
    <s v="80.02.01"/>
    <x v="3"/>
    <x v="3"/>
    <x v="3"/>
    <s v="Retenções Iur"/>
    <s v="80.02.01"/>
    <s v="Retenções Iur"/>
    <s v="80.02.01"/>
    <x v="3"/>
    <x v="0"/>
    <x v="2"/>
    <x v="1"/>
    <x v="1"/>
    <x v="2"/>
    <x v="0"/>
    <x v="0"/>
    <x v="11"/>
    <s v="2022-12-13"/>
    <x v="3"/>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5724"/>
    <x v="0"/>
    <x v="0"/>
    <x v="0"/>
    <s v="80.02.10.01"/>
    <x v="9"/>
    <x v="3"/>
    <x v="3"/>
    <s v="Outros"/>
    <s v="80.02.10"/>
    <s v="Outros"/>
    <s v="80.02.10"/>
    <x v="29"/>
    <x v="0"/>
    <x v="2"/>
    <x v="1"/>
    <x v="1"/>
    <x v="2"/>
    <x v="0"/>
    <x v="0"/>
    <x v="11"/>
    <s v="2022-12-13"/>
    <x v="3"/>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300"/>
    <x v="5725"/>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726"/>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727"/>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72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729"/>
    <x v="0"/>
    <x v="0"/>
    <x v="0"/>
    <s v="80.02.10.26"/>
    <x v="21"/>
    <x v="3"/>
    <x v="3"/>
    <s v="Outros"/>
    <s v="80.02.10"/>
    <s v="Outros"/>
    <s v="80.02.10"/>
    <x v="31"/>
    <x v="0"/>
    <x v="2"/>
    <x v="10"/>
    <x v="1"/>
    <x v="2"/>
    <x v="0"/>
    <x v="0"/>
    <x v="11"/>
    <s v="2022-12-13"/>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4995"/>
    <x v="5730"/>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5250"/>
    <x v="5731"/>
    <x v="0"/>
    <x v="0"/>
    <x v="0"/>
    <s v="80.02.01"/>
    <x v="3"/>
    <x v="3"/>
    <x v="3"/>
    <s v="Retenções Iur"/>
    <s v="80.02.01"/>
    <s v="Retenções Iur"/>
    <s v="80.02.01"/>
    <x v="3"/>
    <x v="0"/>
    <x v="2"/>
    <x v="1"/>
    <x v="1"/>
    <x v="2"/>
    <x v="0"/>
    <x v="0"/>
    <x v="11"/>
    <s v="2022-12-13"/>
    <x v="3"/>
    <n v="5250"/>
    <x v="0"/>
    <m/>
    <x v="0"/>
    <m/>
    <x v="3"/>
    <n v="100474696"/>
    <x v="0"/>
    <x v="0"/>
    <s v="Retenções Iur"/>
    <s v="ORI"/>
    <x v="0"/>
    <s v="RIUR"/>
    <x v="0"/>
    <x v="0"/>
    <x v="0"/>
    <x v="0"/>
    <x v="0"/>
    <x v="0"/>
    <x v="0"/>
    <x v="0"/>
    <x v="0"/>
    <x v="0"/>
    <x v="0"/>
    <s v="Retenções Iur"/>
    <x v="0"/>
    <x v="0"/>
    <x v="0"/>
    <x v="0"/>
    <x v="2"/>
    <x v="0"/>
    <x v="0"/>
    <s v="000000"/>
    <x v="0"/>
    <x v="1"/>
    <x v="0"/>
    <x v="0"/>
    <s v="RETENCAO OT"/>
  </r>
  <r>
    <x v="1"/>
    <n v="0"/>
    <n v="0"/>
    <n v="0"/>
    <n v="4787"/>
    <x v="5732"/>
    <x v="0"/>
    <x v="1"/>
    <x v="0"/>
    <s v="03.16.15"/>
    <x v="6"/>
    <x v="0"/>
    <x v="5"/>
    <s v="Direção Financeira"/>
    <s v="03.16.15"/>
    <s v="Direção Financeira"/>
    <s v="03.16.15"/>
    <x v="75"/>
    <x v="0"/>
    <x v="3"/>
    <x v="17"/>
    <x v="0"/>
    <x v="0"/>
    <x v="2"/>
    <x v="0"/>
    <x v="10"/>
    <s v="2022-11-10"/>
    <x v="3"/>
    <n v="4787"/>
    <x v="0"/>
    <m/>
    <x v="0"/>
    <m/>
    <x v="223"/>
    <n v="100394431"/>
    <x v="0"/>
    <x v="0"/>
    <s v="Direção Financeira"/>
    <s v="ORI"/>
    <x v="0"/>
    <m/>
    <x v="0"/>
    <x v="0"/>
    <x v="0"/>
    <x v="0"/>
    <x v="0"/>
    <x v="0"/>
    <x v="0"/>
    <x v="0"/>
    <x v="0"/>
    <x v="0"/>
    <x v="0"/>
    <s v="Direção Financeira"/>
    <x v="0"/>
    <x v="0"/>
    <x v="0"/>
    <x v="0"/>
    <x v="0"/>
    <x v="0"/>
    <x v="0"/>
    <s v="000000"/>
    <x v="0"/>
    <x v="0"/>
    <x v="0"/>
    <x v="0"/>
    <s v="Pagamento a favor de Garantia Seguros, pelo seguro de automóvel St-03-QJ, conforme anexo"/>
  </r>
  <r>
    <x v="0"/>
    <n v="0"/>
    <n v="0"/>
    <n v="0"/>
    <n v="86560"/>
    <x v="5733"/>
    <x v="0"/>
    <x v="1"/>
    <x v="0"/>
    <s v="01.27.02.14"/>
    <x v="66"/>
    <x v="2"/>
    <x v="2"/>
    <s v="Saneamento básico"/>
    <s v="01.27.02"/>
    <s v="Saneamento básico"/>
    <s v="01.27.02"/>
    <x v="1"/>
    <x v="0"/>
    <x v="1"/>
    <x v="1"/>
    <x v="0"/>
    <x v="1"/>
    <x v="1"/>
    <x v="0"/>
    <x v="10"/>
    <s v="2022-11-22"/>
    <x v="3"/>
    <n v="86560"/>
    <x v="0"/>
    <m/>
    <x v="0"/>
    <m/>
    <x v="270"/>
    <n v="100477943"/>
    <x v="0"/>
    <x v="0"/>
    <s v="Construção de Casas de Banho"/>
    <s v="ORI"/>
    <x v="0"/>
    <s v="CCB"/>
    <x v="0"/>
    <x v="0"/>
    <x v="0"/>
    <x v="0"/>
    <x v="0"/>
    <x v="0"/>
    <x v="0"/>
    <x v="1"/>
    <x v="0"/>
    <x v="0"/>
    <x v="0"/>
    <s v="Construção de Casas de Banho"/>
    <x v="0"/>
    <x v="0"/>
    <x v="0"/>
    <x v="0"/>
    <x v="1"/>
    <x v="0"/>
    <x v="0"/>
    <s v="000000"/>
    <x v="0"/>
    <x v="0"/>
    <x v="0"/>
    <x v="0"/>
    <s v="Pagamento a favor de SUN LDA, referente a material de eletricidade para a construção das casa de banho das Sra. Ernestina Tavares, Domingas Furtado, conforme proposta em anexo.  "/>
  </r>
  <r>
    <x v="1"/>
    <n v="0"/>
    <n v="0"/>
    <n v="0"/>
    <n v="4995"/>
    <x v="5734"/>
    <x v="0"/>
    <x v="0"/>
    <x v="0"/>
    <s v="80.02.01"/>
    <x v="3"/>
    <x v="3"/>
    <x v="3"/>
    <s v="Retenções Iur"/>
    <s v="80.02.01"/>
    <s v="Retenções Iur"/>
    <s v="80.02.01"/>
    <x v="3"/>
    <x v="0"/>
    <x v="2"/>
    <x v="1"/>
    <x v="1"/>
    <x v="2"/>
    <x v="0"/>
    <x v="0"/>
    <x v="10"/>
    <s v="2022-11-14"/>
    <x v="3"/>
    <n v="4995"/>
    <x v="0"/>
    <m/>
    <x v="0"/>
    <m/>
    <x v="3"/>
    <n v="100474696"/>
    <x v="0"/>
    <x v="0"/>
    <s v="Retenções Iur"/>
    <s v="ORI"/>
    <x v="0"/>
    <s v="RIUR"/>
    <x v="0"/>
    <x v="0"/>
    <x v="0"/>
    <x v="0"/>
    <x v="0"/>
    <x v="0"/>
    <x v="0"/>
    <x v="0"/>
    <x v="0"/>
    <x v="0"/>
    <x v="0"/>
    <s v="Retenções Iur"/>
    <x v="0"/>
    <x v="0"/>
    <x v="0"/>
    <x v="0"/>
    <x v="2"/>
    <x v="0"/>
    <x v="0"/>
    <s v="000000"/>
    <x v="0"/>
    <x v="1"/>
    <x v="0"/>
    <x v="0"/>
    <s v="RETENCAO OT"/>
  </r>
  <r>
    <x v="1"/>
    <n v="0"/>
    <n v="0"/>
    <n v="0"/>
    <n v="9372"/>
    <x v="5735"/>
    <x v="0"/>
    <x v="0"/>
    <x v="0"/>
    <s v="80.02.10.26"/>
    <x v="21"/>
    <x v="3"/>
    <x v="3"/>
    <s v="Outros"/>
    <s v="80.02.10"/>
    <s v="Outros"/>
    <s v="80.02.10"/>
    <x v="31"/>
    <x v="0"/>
    <x v="2"/>
    <x v="10"/>
    <x v="1"/>
    <x v="2"/>
    <x v="0"/>
    <x v="0"/>
    <x v="10"/>
    <s v="2022-11-14"/>
    <x v="3"/>
    <n v="9372"/>
    <x v="0"/>
    <m/>
    <x v="0"/>
    <m/>
    <x v="37"/>
    <n v="100479277"/>
    <x v="0"/>
    <x v="0"/>
    <s v="Retenção Sansung"/>
    <s v="ORI"/>
    <x v="0"/>
    <s v="RS"/>
    <x v="0"/>
    <x v="0"/>
    <x v="0"/>
    <x v="0"/>
    <x v="0"/>
    <x v="0"/>
    <x v="0"/>
    <x v="1"/>
    <x v="0"/>
    <x v="0"/>
    <x v="0"/>
    <s v="Retenção Sansung"/>
    <x v="0"/>
    <x v="0"/>
    <x v="0"/>
    <x v="0"/>
    <x v="2"/>
    <x v="0"/>
    <x v="0"/>
    <s v="000000"/>
    <x v="0"/>
    <x v="1"/>
    <x v="0"/>
    <x v="0"/>
    <s v="RETENCAO OT"/>
  </r>
  <r>
    <x v="1"/>
    <n v="0"/>
    <n v="0"/>
    <n v="0"/>
    <n v="4995"/>
    <x v="5736"/>
    <x v="0"/>
    <x v="0"/>
    <x v="0"/>
    <s v="80.02.01"/>
    <x v="3"/>
    <x v="3"/>
    <x v="3"/>
    <s v="Retenções Iur"/>
    <s v="80.02.01"/>
    <s v="Retenções Iur"/>
    <s v="80.02.01"/>
    <x v="3"/>
    <x v="0"/>
    <x v="2"/>
    <x v="1"/>
    <x v="1"/>
    <x v="2"/>
    <x v="0"/>
    <x v="0"/>
    <x v="10"/>
    <s v="2022-11-14"/>
    <x v="3"/>
    <n v="4995"/>
    <x v="0"/>
    <m/>
    <x v="0"/>
    <m/>
    <x v="3"/>
    <n v="100474696"/>
    <x v="0"/>
    <x v="0"/>
    <s v="Retenções Iur"/>
    <s v="ORI"/>
    <x v="0"/>
    <s v="RIUR"/>
    <x v="0"/>
    <x v="0"/>
    <x v="0"/>
    <x v="0"/>
    <x v="0"/>
    <x v="0"/>
    <x v="0"/>
    <x v="0"/>
    <x v="0"/>
    <x v="0"/>
    <x v="0"/>
    <s v="Retenções Iur"/>
    <x v="0"/>
    <x v="0"/>
    <x v="0"/>
    <x v="0"/>
    <x v="2"/>
    <x v="0"/>
    <x v="0"/>
    <s v="000000"/>
    <x v="0"/>
    <x v="1"/>
    <x v="0"/>
    <x v="0"/>
    <s v="RETENCAO OT"/>
  </r>
  <r>
    <x v="1"/>
    <n v="0"/>
    <n v="0"/>
    <n v="0"/>
    <n v="2300"/>
    <x v="5737"/>
    <x v="0"/>
    <x v="0"/>
    <x v="0"/>
    <s v="80.02.01"/>
    <x v="3"/>
    <x v="3"/>
    <x v="3"/>
    <s v="Retenções Iur"/>
    <s v="80.02.01"/>
    <s v="Retenções Iur"/>
    <s v="80.02.01"/>
    <x v="3"/>
    <x v="0"/>
    <x v="2"/>
    <x v="1"/>
    <x v="1"/>
    <x v="2"/>
    <x v="0"/>
    <x v="0"/>
    <x v="10"/>
    <s v="2022-11-14"/>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738"/>
    <x v="0"/>
    <x v="0"/>
    <x v="0"/>
    <s v="80.02.10.26"/>
    <x v="21"/>
    <x v="3"/>
    <x v="3"/>
    <s v="Outros"/>
    <s v="80.02.10"/>
    <s v="Outros"/>
    <s v="80.02.10"/>
    <x v="31"/>
    <x v="0"/>
    <x v="2"/>
    <x v="10"/>
    <x v="1"/>
    <x v="2"/>
    <x v="0"/>
    <x v="0"/>
    <x v="10"/>
    <s v="2022-11-14"/>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10109"/>
    <x v="5739"/>
    <x v="0"/>
    <x v="0"/>
    <x v="0"/>
    <s v="80.02.01"/>
    <x v="3"/>
    <x v="3"/>
    <x v="3"/>
    <s v="Retenções Iur"/>
    <s v="80.02.01"/>
    <s v="Retenções Iur"/>
    <s v="80.02.01"/>
    <x v="3"/>
    <x v="0"/>
    <x v="2"/>
    <x v="1"/>
    <x v="1"/>
    <x v="2"/>
    <x v="0"/>
    <x v="0"/>
    <x v="10"/>
    <s v="2022-11-14"/>
    <x v="3"/>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5740"/>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5741"/>
    <x v="0"/>
    <x v="0"/>
    <x v="0"/>
    <s v="80.02.10.26"/>
    <x v="21"/>
    <x v="3"/>
    <x v="3"/>
    <s v="Outros"/>
    <s v="80.02.10"/>
    <s v="Outros"/>
    <s v="80.02.10"/>
    <x v="31"/>
    <x v="0"/>
    <x v="2"/>
    <x v="10"/>
    <x v="1"/>
    <x v="2"/>
    <x v="0"/>
    <x v="0"/>
    <x v="10"/>
    <s v="2022-11-1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5742"/>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5743"/>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3000"/>
    <x v="5744"/>
    <x v="0"/>
    <x v="0"/>
    <x v="0"/>
    <s v="80.02.01"/>
    <x v="3"/>
    <x v="3"/>
    <x v="3"/>
    <s v="Retenções Iur"/>
    <s v="80.02.01"/>
    <s v="Retenções Iur"/>
    <s v="80.02.01"/>
    <x v="3"/>
    <x v="0"/>
    <x v="2"/>
    <x v="1"/>
    <x v="1"/>
    <x v="2"/>
    <x v="0"/>
    <x v="0"/>
    <x v="10"/>
    <s v="2022-11-16"/>
    <x v="3"/>
    <n v="3000"/>
    <x v="0"/>
    <m/>
    <x v="0"/>
    <m/>
    <x v="3"/>
    <n v="100474696"/>
    <x v="0"/>
    <x v="0"/>
    <s v="Retenções Iur"/>
    <s v="ORI"/>
    <x v="0"/>
    <s v="RIUR"/>
    <x v="0"/>
    <x v="0"/>
    <x v="0"/>
    <x v="0"/>
    <x v="0"/>
    <x v="0"/>
    <x v="0"/>
    <x v="0"/>
    <x v="0"/>
    <x v="0"/>
    <x v="0"/>
    <s v="Retenções Iur"/>
    <x v="0"/>
    <x v="0"/>
    <x v="0"/>
    <x v="0"/>
    <x v="2"/>
    <x v="0"/>
    <x v="0"/>
    <s v="000000"/>
    <x v="0"/>
    <x v="1"/>
    <x v="0"/>
    <x v="0"/>
    <s v="RETENCAO OT"/>
  </r>
  <r>
    <x v="1"/>
    <n v="0"/>
    <n v="0"/>
    <n v="0"/>
    <n v="1512"/>
    <x v="5745"/>
    <x v="0"/>
    <x v="1"/>
    <x v="0"/>
    <s v="01.25.05.09"/>
    <x v="15"/>
    <x v="4"/>
    <x v="4"/>
    <s v="Saúde"/>
    <s v="01.25.05"/>
    <s v="Saúde"/>
    <s v="01.25.05"/>
    <x v="5"/>
    <x v="0"/>
    <x v="4"/>
    <x v="3"/>
    <x v="0"/>
    <x v="1"/>
    <x v="2"/>
    <x v="0"/>
    <x v="1"/>
    <s v="2022-05-11"/>
    <x v="0"/>
    <n v="1512"/>
    <x v="0"/>
    <m/>
    <x v="0"/>
    <m/>
    <x v="0"/>
    <n v="100474914"/>
    <x v="0"/>
    <x v="0"/>
    <s v="Apoio a Consultas de Especialidade e Medicamentos"/>
    <s v="ORI"/>
    <x v="0"/>
    <s v="ACE"/>
    <x v="0"/>
    <x v="0"/>
    <x v="0"/>
    <x v="0"/>
    <x v="0"/>
    <x v="0"/>
    <x v="0"/>
    <x v="1"/>
    <x v="0"/>
    <x v="0"/>
    <x v="0"/>
    <s v="Apoio a Consultas de Especialidade e Medicamentos"/>
    <x v="0"/>
    <x v="0"/>
    <x v="0"/>
    <x v="0"/>
    <x v="1"/>
    <x v="0"/>
    <x v="0"/>
    <s v="000000"/>
    <x v="0"/>
    <x v="0"/>
    <x v="0"/>
    <x v="0"/>
    <s v="Despesa com a aquisição de medicamentos a favor de Sra. Emília Mendes Afonso, conforme proposta em anexo. "/>
  </r>
  <r>
    <x v="1"/>
    <n v="0"/>
    <n v="0"/>
    <n v="0"/>
    <n v="204000"/>
    <x v="5746"/>
    <x v="0"/>
    <x v="1"/>
    <x v="0"/>
    <s v="01.25.01.10"/>
    <x v="25"/>
    <x v="4"/>
    <x v="4"/>
    <s v="Educação"/>
    <s v="01.25.01"/>
    <s v="Educação"/>
    <s v="01.25.01"/>
    <x v="4"/>
    <x v="0"/>
    <x v="3"/>
    <x v="2"/>
    <x v="0"/>
    <x v="1"/>
    <x v="2"/>
    <x v="0"/>
    <x v="1"/>
    <s v="2022-05-12"/>
    <x v="0"/>
    <n v="204000"/>
    <x v="0"/>
    <m/>
    <x v="0"/>
    <m/>
    <x v="50"/>
    <n v="100478657"/>
    <x v="0"/>
    <x v="0"/>
    <s v="Transporte escolar"/>
    <s v="ORI"/>
    <x v="0"/>
    <m/>
    <x v="0"/>
    <x v="0"/>
    <x v="0"/>
    <x v="0"/>
    <x v="0"/>
    <x v="0"/>
    <x v="0"/>
    <x v="1"/>
    <x v="0"/>
    <x v="0"/>
    <x v="0"/>
    <s v="Transporte escolar"/>
    <x v="0"/>
    <x v="0"/>
    <x v="0"/>
    <x v="0"/>
    <x v="1"/>
    <x v="0"/>
    <x v="0"/>
    <s v="000000"/>
    <x v="0"/>
    <x v="0"/>
    <x v="0"/>
    <x v="0"/>
    <s v="Pagamento a favor da Empresa Translux, pela prestação de serviço de transporte escolar, 3º Semestre. ano letivo 2021/2022.   "/>
  </r>
  <r>
    <x v="1"/>
    <n v="0"/>
    <n v="0"/>
    <n v="0"/>
    <n v="31200"/>
    <x v="5747"/>
    <x v="0"/>
    <x v="1"/>
    <x v="0"/>
    <s v="01.25.04.22"/>
    <x v="11"/>
    <x v="4"/>
    <x v="4"/>
    <s v="Cultura"/>
    <s v="01.25.04"/>
    <s v="Cultura"/>
    <s v="01.25.04"/>
    <x v="4"/>
    <x v="0"/>
    <x v="3"/>
    <x v="2"/>
    <x v="0"/>
    <x v="1"/>
    <x v="2"/>
    <x v="0"/>
    <x v="1"/>
    <s v="2022-05-19"/>
    <x v="0"/>
    <n v="31200"/>
    <x v="0"/>
    <m/>
    <x v="0"/>
    <m/>
    <x v="63"/>
    <n v="10047934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NL KADOSH-SOM, referente a 50% de aluguer de matérias(equipamento de son, palco e usuflaveis) para a festkids dia internacional de criança, 01 de junho de 2022, conforme proposta em anexo."/>
  </r>
  <r>
    <x v="1"/>
    <n v="0"/>
    <n v="0"/>
    <n v="0"/>
    <n v="300493"/>
    <x v="5748"/>
    <x v="0"/>
    <x v="1"/>
    <x v="0"/>
    <s v="01.23.01.02"/>
    <x v="71"/>
    <x v="1"/>
    <x v="1"/>
    <s v="Género"/>
    <s v="01.23.01"/>
    <s v="Género"/>
    <s v="01.23.01"/>
    <x v="4"/>
    <x v="0"/>
    <x v="3"/>
    <x v="2"/>
    <x v="0"/>
    <x v="1"/>
    <x v="2"/>
    <x v="0"/>
    <x v="3"/>
    <s v="2022-06-24"/>
    <x v="0"/>
    <n v="300493"/>
    <x v="0"/>
    <m/>
    <x v="0"/>
    <m/>
    <x v="596"/>
    <n v="100476986"/>
    <x v="0"/>
    <x v="0"/>
    <s v="Empoderamento da mulher"/>
    <s v="ORI"/>
    <x v="0"/>
    <m/>
    <x v="0"/>
    <x v="0"/>
    <x v="0"/>
    <x v="0"/>
    <x v="0"/>
    <x v="0"/>
    <x v="0"/>
    <x v="2"/>
    <x v="1"/>
    <x v="1"/>
    <x v="0"/>
    <s v="Empoderamento da mulher"/>
    <x v="0"/>
    <x v="0"/>
    <x v="0"/>
    <x v="0"/>
    <x v="1"/>
    <x v="0"/>
    <x v="0"/>
    <s v="000000"/>
    <x v="0"/>
    <x v="0"/>
    <x v="0"/>
    <x v="0"/>
    <s v="pagamento a favor da Empresa MINI MERCADO DJEMY, destinados a aquisição de genéros para as AGR, no âmbito do protocolo assinado com a associação ACRIDES para o funcionamento dos kits de pequenos negócios para mulheres vulneráveis, conforme proposta em anexo."/>
  </r>
  <r>
    <x v="1"/>
    <n v="0"/>
    <n v="0"/>
    <n v="0"/>
    <n v="1450"/>
    <x v="5749"/>
    <x v="0"/>
    <x v="0"/>
    <x v="0"/>
    <s v="03.03.10"/>
    <x v="0"/>
    <x v="0"/>
    <x v="0"/>
    <s v="Receitas Da Câmara"/>
    <s v="03.03.10"/>
    <s v="Receitas Da Câmara"/>
    <s v="03.03.10"/>
    <x v="42"/>
    <x v="0"/>
    <x v="5"/>
    <x v="12"/>
    <x v="0"/>
    <x v="0"/>
    <x v="0"/>
    <x v="0"/>
    <x v="6"/>
    <s v="2022-07-01"/>
    <x v="2"/>
    <n v="1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22"/>
    <x v="5750"/>
    <x v="0"/>
    <x v="0"/>
    <x v="0"/>
    <s v="03.03.10"/>
    <x v="0"/>
    <x v="0"/>
    <x v="0"/>
    <s v="Receitas Da Câmara"/>
    <s v="03.03.10"/>
    <s v="Receitas Da Câmara"/>
    <s v="03.03.10"/>
    <x v="38"/>
    <x v="0"/>
    <x v="1"/>
    <x v="1"/>
    <x v="0"/>
    <x v="0"/>
    <x v="0"/>
    <x v="0"/>
    <x v="6"/>
    <s v="2022-07-01"/>
    <x v="2"/>
    <n v="732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300"/>
    <x v="5751"/>
    <x v="0"/>
    <x v="0"/>
    <x v="0"/>
    <s v="03.03.10"/>
    <x v="0"/>
    <x v="0"/>
    <x v="0"/>
    <s v="Receitas Da Câmara"/>
    <s v="03.03.10"/>
    <s v="Receitas Da Câmara"/>
    <s v="03.03.10"/>
    <x v="35"/>
    <x v="0"/>
    <x v="1"/>
    <x v="11"/>
    <x v="0"/>
    <x v="0"/>
    <x v="0"/>
    <x v="0"/>
    <x v="6"/>
    <s v="2022-07-01"/>
    <x v="2"/>
    <n v="1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40"/>
    <x v="5752"/>
    <x v="0"/>
    <x v="0"/>
    <x v="0"/>
    <s v="03.03.10"/>
    <x v="0"/>
    <x v="0"/>
    <x v="0"/>
    <s v="Receitas Da Câmara"/>
    <s v="03.03.10"/>
    <s v="Receitas Da Câmara"/>
    <s v="03.03.10"/>
    <x v="39"/>
    <x v="0"/>
    <x v="5"/>
    <x v="4"/>
    <x v="0"/>
    <x v="0"/>
    <x v="0"/>
    <x v="0"/>
    <x v="6"/>
    <s v="2022-07-01"/>
    <x v="2"/>
    <n v="29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
    <x v="5753"/>
    <x v="0"/>
    <x v="0"/>
    <x v="0"/>
    <s v="03.03.10"/>
    <x v="0"/>
    <x v="0"/>
    <x v="0"/>
    <s v="Receitas Da Câmara"/>
    <s v="03.03.10"/>
    <s v="Receitas Da Câmara"/>
    <s v="03.03.10"/>
    <x v="44"/>
    <x v="0"/>
    <x v="5"/>
    <x v="4"/>
    <x v="0"/>
    <x v="0"/>
    <x v="0"/>
    <x v="0"/>
    <x v="6"/>
    <s v="2022-07-01"/>
    <x v="2"/>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00"/>
    <x v="5754"/>
    <x v="0"/>
    <x v="0"/>
    <x v="0"/>
    <s v="03.03.10"/>
    <x v="0"/>
    <x v="0"/>
    <x v="0"/>
    <s v="Receitas Da Câmara"/>
    <s v="03.03.10"/>
    <s v="Receitas Da Câmara"/>
    <s v="03.03.10"/>
    <x v="51"/>
    <x v="0"/>
    <x v="5"/>
    <x v="4"/>
    <x v="0"/>
    <x v="0"/>
    <x v="0"/>
    <x v="0"/>
    <x v="6"/>
    <s v="2022-07-01"/>
    <x v="2"/>
    <n v="2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88"/>
    <x v="5755"/>
    <x v="0"/>
    <x v="0"/>
    <x v="0"/>
    <s v="03.03.10"/>
    <x v="0"/>
    <x v="0"/>
    <x v="0"/>
    <s v="Receitas Da Câmara"/>
    <s v="03.03.10"/>
    <s v="Receitas Da Câmara"/>
    <s v="03.03.10"/>
    <x v="41"/>
    <x v="0"/>
    <x v="5"/>
    <x v="4"/>
    <x v="0"/>
    <x v="0"/>
    <x v="0"/>
    <x v="0"/>
    <x v="6"/>
    <s v="2022-07-01"/>
    <x v="2"/>
    <n v="3308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30"/>
    <x v="5756"/>
    <x v="0"/>
    <x v="0"/>
    <x v="0"/>
    <s v="03.03.10"/>
    <x v="0"/>
    <x v="0"/>
    <x v="0"/>
    <s v="Receitas Da Câmara"/>
    <s v="03.03.10"/>
    <s v="Receitas Da Câmara"/>
    <s v="03.03.10"/>
    <x v="34"/>
    <x v="0"/>
    <x v="5"/>
    <x v="4"/>
    <x v="0"/>
    <x v="0"/>
    <x v="0"/>
    <x v="0"/>
    <x v="6"/>
    <s v="2022-07-01"/>
    <x v="2"/>
    <n v="3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
    <x v="5757"/>
    <x v="0"/>
    <x v="0"/>
    <x v="0"/>
    <s v="03.03.10"/>
    <x v="0"/>
    <x v="0"/>
    <x v="0"/>
    <s v="Receitas Da Câmara"/>
    <s v="03.03.10"/>
    <s v="Receitas Da Câmara"/>
    <s v="03.03.10"/>
    <x v="65"/>
    <x v="0"/>
    <x v="5"/>
    <x v="12"/>
    <x v="0"/>
    <x v="0"/>
    <x v="0"/>
    <x v="0"/>
    <x v="6"/>
    <s v="2022-07-01"/>
    <x v="2"/>
    <n v="2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0"/>
    <x v="5758"/>
    <x v="0"/>
    <x v="0"/>
    <x v="0"/>
    <s v="03.03.10"/>
    <x v="0"/>
    <x v="0"/>
    <x v="0"/>
    <s v="Receitas Da Câmara"/>
    <s v="03.03.10"/>
    <s v="Receitas Da Câmara"/>
    <s v="03.03.10"/>
    <x v="36"/>
    <x v="0"/>
    <x v="5"/>
    <x v="4"/>
    <x v="0"/>
    <x v="0"/>
    <x v="0"/>
    <x v="0"/>
    <x v="6"/>
    <s v="2022-07-01"/>
    <x v="2"/>
    <n v="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80"/>
    <x v="5759"/>
    <x v="0"/>
    <x v="0"/>
    <x v="0"/>
    <s v="03.03.10"/>
    <x v="0"/>
    <x v="0"/>
    <x v="0"/>
    <s v="Receitas Da Câmara"/>
    <s v="03.03.10"/>
    <s v="Receitas Da Câmara"/>
    <s v="03.03.10"/>
    <x v="40"/>
    <x v="0"/>
    <x v="5"/>
    <x v="4"/>
    <x v="0"/>
    <x v="0"/>
    <x v="0"/>
    <x v="0"/>
    <x v="6"/>
    <s v="2022-07-01"/>
    <x v="2"/>
    <n v="14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5760"/>
    <x v="0"/>
    <x v="0"/>
    <x v="0"/>
    <s v="03.03.10"/>
    <x v="0"/>
    <x v="0"/>
    <x v="0"/>
    <s v="Receitas Da Câmara"/>
    <s v="03.03.10"/>
    <s v="Receitas Da Câmara"/>
    <s v="03.03.10"/>
    <x v="6"/>
    <x v="0"/>
    <x v="5"/>
    <x v="4"/>
    <x v="0"/>
    <x v="0"/>
    <x v="0"/>
    <x v="0"/>
    <x v="6"/>
    <s v="2022-07-01"/>
    <x v="2"/>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
    <x v="5761"/>
    <x v="0"/>
    <x v="0"/>
    <x v="0"/>
    <s v="03.03.10"/>
    <x v="0"/>
    <x v="0"/>
    <x v="0"/>
    <s v="Receitas Da Câmara"/>
    <s v="03.03.10"/>
    <s v="Receitas Da Câmara"/>
    <s v="03.03.10"/>
    <x v="66"/>
    <x v="0"/>
    <x v="5"/>
    <x v="12"/>
    <x v="0"/>
    <x v="0"/>
    <x v="0"/>
    <x v="0"/>
    <x v="6"/>
    <s v="2022-07-01"/>
    <x v="2"/>
    <n v="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5762"/>
    <x v="0"/>
    <x v="0"/>
    <x v="0"/>
    <s v="03.03.10"/>
    <x v="0"/>
    <x v="0"/>
    <x v="0"/>
    <s v="Receitas Da Câmara"/>
    <s v="03.03.10"/>
    <s v="Receitas Da Câmara"/>
    <s v="03.03.10"/>
    <x v="37"/>
    <x v="0"/>
    <x v="5"/>
    <x v="4"/>
    <x v="0"/>
    <x v="0"/>
    <x v="0"/>
    <x v="0"/>
    <x v="6"/>
    <s v="2022-07-01"/>
    <x v="2"/>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5763"/>
    <x v="0"/>
    <x v="1"/>
    <x v="0"/>
    <s v="01.25.03.09"/>
    <x v="40"/>
    <x v="4"/>
    <x v="4"/>
    <s v="Emprego e Formação profissional"/>
    <s v="01.25.03"/>
    <s v="Emprego e Formação profissional"/>
    <s v="01.25.03"/>
    <x v="4"/>
    <x v="0"/>
    <x v="3"/>
    <x v="2"/>
    <x v="0"/>
    <x v="1"/>
    <x v="2"/>
    <x v="0"/>
    <x v="7"/>
    <s v="2022-08-03"/>
    <x v="2"/>
    <n v="3000"/>
    <x v="0"/>
    <m/>
    <x v="0"/>
    <m/>
    <x v="195"/>
    <n v="100477044"/>
    <x v="0"/>
    <x v="0"/>
    <s v="Apoio a formação profissional"/>
    <s v="ORI"/>
    <x v="0"/>
    <m/>
    <x v="0"/>
    <x v="0"/>
    <x v="0"/>
    <x v="0"/>
    <x v="0"/>
    <x v="0"/>
    <x v="0"/>
    <x v="1"/>
    <x v="0"/>
    <x v="0"/>
    <x v="0"/>
    <s v="Apoio a formação profissional"/>
    <x v="0"/>
    <x v="0"/>
    <x v="0"/>
    <x v="0"/>
    <x v="1"/>
    <x v="0"/>
    <x v="0"/>
    <s v="000000"/>
    <x v="0"/>
    <x v="0"/>
    <x v="0"/>
    <x v="0"/>
    <s v="Apoio financeiro a favor da sra. Zulmira Fernandes Landim para pagamento da renda da filha estudante na praia, conforme documento em anexo."/>
  </r>
  <r>
    <x v="0"/>
    <n v="0"/>
    <n v="0"/>
    <n v="0"/>
    <n v="376350"/>
    <x v="5764"/>
    <x v="0"/>
    <x v="0"/>
    <x v="0"/>
    <s v="03.03.10"/>
    <x v="0"/>
    <x v="0"/>
    <x v="0"/>
    <s v="Receitas Da Câmara"/>
    <s v="03.03.10"/>
    <s v="Receitas Da Câmara"/>
    <s v="03.03.10"/>
    <x v="0"/>
    <x v="0"/>
    <x v="0"/>
    <x v="0"/>
    <x v="0"/>
    <x v="0"/>
    <x v="0"/>
    <x v="0"/>
    <x v="7"/>
    <s v="2022-08-30"/>
    <x v="2"/>
    <n v="376350"/>
    <x v="0"/>
    <m/>
    <x v="0"/>
    <m/>
    <x v="0"/>
    <n v="100474914"/>
    <x v="0"/>
    <x v="0"/>
    <s v="Receitas Da Câmara"/>
    <s v="EXT"/>
    <x v="0"/>
    <s v="RDC"/>
    <x v="0"/>
    <x v="0"/>
    <x v="0"/>
    <x v="0"/>
    <x v="0"/>
    <x v="0"/>
    <x v="0"/>
    <x v="0"/>
    <x v="0"/>
    <x v="0"/>
    <x v="0"/>
    <s v="Receitas Da Câmara"/>
    <x v="0"/>
    <x v="0"/>
    <x v="0"/>
    <x v="0"/>
    <x v="0"/>
    <x v="0"/>
    <x v="0"/>
    <s v="000000"/>
    <x v="0"/>
    <x v="0"/>
    <x v="0"/>
    <x v="0"/>
    <s v="Plano de emergência e mitigação de secas e maus anos agrícolas, conforme anexo."/>
  </r>
  <r>
    <x v="2"/>
    <n v="0"/>
    <n v="0"/>
    <n v="0"/>
    <n v="37600"/>
    <x v="5765"/>
    <x v="0"/>
    <x v="1"/>
    <x v="0"/>
    <s v="80.02.10.03"/>
    <x v="17"/>
    <x v="3"/>
    <x v="3"/>
    <s v="Outros"/>
    <s v="80.02.10"/>
    <s v="Outros"/>
    <s v="80.02.10"/>
    <x v="78"/>
    <x v="0"/>
    <x v="6"/>
    <x v="6"/>
    <x v="1"/>
    <x v="2"/>
    <x v="2"/>
    <x v="0"/>
    <x v="7"/>
    <s v="2022-08-29"/>
    <x v="2"/>
    <n v="37600"/>
    <x v="0"/>
    <m/>
    <x v="0"/>
    <m/>
    <x v="0"/>
    <n v="100474914"/>
    <x v="0"/>
    <x v="0"/>
    <s v="Retençoes Pensao Alimenticia"/>
    <s v="ORI"/>
    <x v="0"/>
    <s v="RPA"/>
    <x v="0"/>
    <x v="0"/>
    <x v="0"/>
    <x v="0"/>
    <x v="0"/>
    <x v="0"/>
    <x v="0"/>
    <x v="1"/>
    <x v="0"/>
    <x v="0"/>
    <x v="0"/>
    <s v="Retençoes Pensao Alimenticia"/>
    <x v="0"/>
    <x v="0"/>
    <x v="0"/>
    <x v="0"/>
    <x v="2"/>
    <x v="0"/>
    <x v="0"/>
    <s v="000000"/>
    <x v="0"/>
    <x v="1"/>
    <x v="0"/>
    <x v="0"/>
    <s v="Pagamento de pensão de menores, referente ao mês de agosto de 2022, BCA e CAIXA, conforme documento em anexo."/>
  </r>
  <r>
    <x v="1"/>
    <n v="0"/>
    <n v="0"/>
    <n v="0"/>
    <n v="5000"/>
    <x v="5766"/>
    <x v="0"/>
    <x v="1"/>
    <x v="0"/>
    <s v="03.16.02"/>
    <x v="31"/>
    <x v="0"/>
    <x v="5"/>
    <s v="Gabinete do Presidente"/>
    <s v="03.16.02"/>
    <s v="Gabinete do Presidente"/>
    <s v="03.16.02"/>
    <x v="9"/>
    <x v="0"/>
    <x v="1"/>
    <x v="5"/>
    <x v="0"/>
    <x v="0"/>
    <x v="2"/>
    <x v="0"/>
    <x v="10"/>
    <s v="2022-11-08"/>
    <x v="3"/>
    <n v="5000"/>
    <x v="0"/>
    <m/>
    <x v="0"/>
    <m/>
    <x v="61"/>
    <n v="100444140"/>
    <x v="0"/>
    <x v="0"/>
    <s v="Gabinete do Presidente"/>
    <s v="ORI"/>
    <x v="0"/>
    <m/>
    <x v="0"/>
    <x v="0"/>
    <x v="0"/>
    <x v="0"/>
    <x v="0"/>
    <x v="0"/>
    <x v="0"/>
    <x v="0"/>
    <x v="0"/>
    <x v="0"/>
    <x v="0"/>
    <s v="Gabinete do Presidente"/>
    <x v="0"/>
    <x v="0"/>
    <x v="0"/>
    <x v="0"/>
    <x v="0"/>
    <x v="0"/>
    <x v="0"/>
    <s v="000000"/>
    <x v="0"/>
    <x v="0"/>
    <x v="0"/>
    <x v="0"/>
    <s v="Ajuda de custo a favor do senhor Herménio Fernandes, pela a sua deslocação em missão de serviço a cidade da Praia no dia 04 de Novembro de 2022 e a cidade da Assomada no dia 07 de Novembro de 2022, conforme justificativo em anexo."/>
  </r>
  <r>
    <x v="1"/>
    <n v="0"/>
    <n v="0"/>
    <n v="0"/>
    <n v="8175"/>
    <x v="5767"/>
    <x v="0"/>
    <x v="1"/>
    <x v="0"/>
    <s v="03.16.15"/>
    <x v="6"/>
    <x v="0"/>
    <x v="5"/>
    <s v="Direção Financeira"/>
    <s v="03.16.15"/>
    <s v="Direção Financeira"/>
    <s v="03.16.15"/>
    <x v="20"/>
    <x v="0"/>
    <x v="1"/>
    <x v="5"/>
    <x v="0"/>
    <x v="0"/>
    <x v="2"/>
    <x v="0"/>
    <x v="10"/>
    <s v="2022-11-30"/>
    <x v="3"/>
    <n v="8175"/>
    <x v="0"/>
    <m/>
    <x v="0"/>
    <m/>
    <x v="3"/>
    <n v="100474696"/>
    <x v="0"/>
    <x v="1"/>
    <s v="Direção Financeira"/>
    <s v="ORI"/>
    <x v="0"/>
    <m/>
    <x v="0"/>
    <x v="0"/>
    <x v="0"/>
    <x v="0"/>
    <x v="0"/>
    <x v="0"/>
    <x v="0"/>
    <x v="0"/>
    <x v="0"/>
    <x v="0"/>
    <x v="0"/>
    <s v="Direção Financeira"/>
    <x v="0"/>
    <x v="0"/>
    <x v="0"/>
    <x v="0"/>
    <x v="0"/>
    <x v="0"/>
    <x v="0"/>
    <s v="000000"/>
    <x v="0"/>
    <x v="0"/>
    <x v="1"/>
    <x v="0"/>
    <s v="Pagamento a favor do Sr. Hélio de Jesus Lopes, pelos serviços prestados na Unidade de Aquisição de Gestão (UGA), referente ao mês de novembro 2022, conforme contrato em anexo."/>
  </r>
  <r>
    <x v="1"/>
    <n v="0"/>
    <n v="0"/>
    <n v="0"/>
    <n v="41100"/>
    <x v="5768"/>
    <x v="0"/>
    <x v="1"/>
    <x v="0"/>
    <s v="01.25.04.22"/>
    <x v="11"/>
    <x v="4"/>
    <x v="4"/>
    <s v="Cultura"/>
    <s v="01.25.04"/>
    <s v="Cultura"/>
    <s v="01.25.04"/>
    <x v="4"/>
    <x v="0"/>
    <x v="3"/>
    <x v="2"/>
    <x v="0"/>
    <x v="1"/>
    <x v="2"/>
    <x v="0"/>
    <x v="8"/>
    <s v="2022-09-23"/>
    <x v="2"/>
    <n v="41100"/>
    <x v="0"/>
    <m/>
    <x v="0"/>
    <m/>
    <x v="389"/>
    <n v="1003914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enna Sport, referente a aquisição de medalhas e trofeus, requisitados no âmbito do torneio inter municipal, conforme anexo."/>
  </r>
  <r>
    <x v="1"/>
    <n v="0"/>
    <n v="0"/>
    <n v="0"/>
    <n v="1000"/>
    <x v="5769"/>
    <x v="0"/>
    <x v="1"/>
    <x v="0"/>
    <s v="01.25.05.09"/>
    <x v="15"/>
    <x v="4"/>
    <x v="4"/>
    <s v="Saúde"/>
    <s v="01.25.05"/>
    <s v="Saúde"/>
    <s v="01.25.05"/>
    <x v="5"/>
    <x v="0"/>
    <x v="4"/>
    <x v="3"/>
    <x v="0"/>
    <x v="1"/>
    <x v="2"/>
    <x v="0"/>
    <x v="8"/>
    <s v="2022-09-26"/>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ângela Mendes Furtado para consultas de especialidades, conforme anexo."/>
  </r>
  <r>
    <x v="1"/>
    <n v="0"/>
    <n v="0"/>
    <n v="0"/>
    <n v="46322"/>
    <x v="5767"/>
    <x v="0"/>
    <x v="1"/>
    <x v="0"/>
    <s v="03.16.15"/>
    <x v="6"/>
    <x v="0"/>
    <x v="5"/>
    <s v="Direção Financeira"/>
    <s v="03.16.15"/>
    <s v="Direção Financeira"/>
    <s v="03.16.15"/>
    <x v="20"/>
    <x v="0"/>
    <x v="1"/>
    <x v="5"/>
    <x v="0"/>
    <x v="0"/>
    <x v="2"/>
    <x v="0"/>
    <x v="10"/>
    <s v="2022-11-30"/>
    <x v="3"/>
    <n v="46322"/>
    <x v="0"/>
    <m/>
    <x v="0"/>
    <m/>
    <x v="0"/>
    <n v="100474914"/>
    <x v="0"/>
    <x v="0"/>
    <s v="Direção Financeira"/>
    <s v="ORI"/>
    <x v="0"/>
    <m/>
    <x v="0"/>
    <x v="0"/>
    <x v="0"/>
    <x v="0"/>
    <x v="0"/>
    <x v="0"/>
    <x v="0"/>
    <x v="0"/>
    <x v="0"/>
    <x v="0"/>
    <x v="0"/>
    <s v="Direção Financeira"/>
    <x v="0"/>
    <x v="0"/>
    <x v="0"/>
    <x v="0"/>
    <x v="0"/>
    <x v="0"/>
    <x v="0"/>
    <s v="000000"/>
    <x v="0"/>
    <x v="0"/>
    <x v="0"/>
    <x v="0"/>
    <s v="Pagamento a favor do Sr. Hélio de Jesus Lopes, pelos serviços prestados na Unidade de Aquisição de Gestão (UGA), referente ao mês de novembro 2022, conforme contrato em anexo."/>
  </r>
  <r>
    <x v="0"/>
    <n v="0"/>
    <n v="0"/>
    <n v="0"/>
    <n v="1560756"/>
    <x v="5770"/>
    <x v="0"/>
    <x v="1"/>
    <x v="0"/>
    <s v="01.28.01.08"/>
    <x v="30"/>
    <x v="5"/>
    <x v="6"/>
    <s v="Habitação Social"/>
    <s v="01.28.01"/>
    <s v="Habitação Social"/>
    <s v="01.28.01"/>
    <x v="1"/>
    <x v="0"/>
    <x v="1"/>
    <x v="1"/>
    <x v="0"/>
    <x v="1"/>
    <x v="1"/>
    <x v="0"/>
    <x v="11"/>
    <s v="2022-12-05"/>
    <x v="3"/>
    <n v="1560756"/>
    <x v="0"/>
    <m/>
    <x v="0"/>
    <m/>
    <x v="597"/>
    <n v="100478984"/>
    <x v="0"/>
    <x v="0"/>
    <s v="Habitações Sociais"/>
    <s v="ORI"/>
    <x v="0"/>
    <s v="HS"/>
    <x v="0"/>
    <x v="0"/>
    <x v="0"/>
    <x v="0"/>
    <x v="0"/>
    <x v="0"/>
    <x v="0"/>
    <x v="1"/>
    <x v="0"/>
    <x v="0"/>
    <x v="0"/>
    <s v="Habitações Sociais"/>
    <x v="0"/>
    <x v="0"/>
    <x v="0"/>
    <x v="0"/>
    <x v="1"/>
    <x v="0"/>
    <x v="0"/>
    <s v="000000"/>
    <x v="0"/>
    <x v="0"/>
    <x v="0"/>
    <x v="0"/>
    <s v="Pagamento favor de Madesilar-comércio e industria, referente a aquisição de telhas e rusalete para construção e reabilitação das habitações no município, conforme proposta em anexo."/>
  </r>
  <r>
    <x v="1"/>
    <n v="0"/>
    <n v="0"/>
    <n v="0"/>
    <n v="1000"/>
    <x v="5771"/>
    <x v="0"/>
    <x v="1"/>
    <x v="0"/>
    <s v="03.16.15"/>
    <x v="6"/>
    <x v="0"/>
    <x v="5"/>
    <s v="Direção Financeira"/>
    <s v="03.16.15"/>
    <s v="Direção Financeira"/>
    <s v="03.16.15"/>
    <x v="13"/>
    <x v="0"/>
    <x v="1"/>
    <x v="5"/>
    <x v="0"/>
    <x v="0"/>
    <x v="2"/>
    <x v="0"/>
    <x v="11"/>
    <s v="2022-12-07"/>
    <x v="3"/>
    <n v="1000"/>
    <x v="0"/>
    <m/>
    <x v="0"/>
    <m/>
    <x v="150"/>
    <n v="100391960"/>
    <x v="0"/>
    <x v="0"/>
    <s v="Direção Financeira"/>
    <s v="ORI"/>
    <x v="0"/>
    <m/>
    <x v="0"/>
    <x v="0"/>
    <x v="0"/>
    <x v="0"/>
    <x v="0"/>
    <x v="0"/>
    <x v="0"/>
    <x v="0"/>
    <x v="0"/>
    <x v="0"/>
    <x v="0"/>
    <s v="Direção Financeira"/>
    <x v="0"/>
    <x v="0"/>
    <x v="0"/>
    <x v="0"/>
    <x v="0"/>
    <x v="0"/>
    <x v="0"/>
    <s v="000000"/>
    <x v="0"/>
    <x v="0"/>
    <x v="0"/>
    <x v="0"/>
    <s v="Pagamento a favor da CVTelecom, referente a carregamento de Tablet para os trabalhos de cadastro social, conforme anexo."/>
  </r>
  <r>
    <x v="1"/>
    <n v="0"/>
    <n v="0"/>
    <n v="0"/>
    <n v="3600"/>
    <x v="5772"/>
    <x v="0"/>
    <x v="1"/>
    <x v="0"/>
    <s v="03.16.02"/>
    <x v="31"/>
    <x v="0"/>
    <x v="5"/>
    <s v="Gabinete do Presidente"/>
    <s v="03.16.02"/>
    <s v="Gabinete do Presidente"/>
    <s v="03.16.02"/>
    <x v="9"/>
    <x v="0"/>
    <x v="1"/>
    <x v="5"/>
    <x v="0"/>
    <x v="0"/>
    <x v="2"/>
    <x v="0"/>
    <x v="11"/>
    <s v="2022-12-07"/>
    <x v="3"/>
    <n v="3600"/>
    <x v="0"/>
    <m/>
    <x v="0"/>
    <m/>
    <x v="65"/>
    <n v="100478720"/>
    <x v="0"/>
    <x v="0"/>
    <s v="Gabinete do Presidente"/>
    <s v="ORI"/>
    <x v="0"/>
    <m/>
    <x v="0"/>
    <x v="0"/>
    <x v="0"/>
    <x v="0"/>
    <x v="0"/>
    <x v="0"/>
    <x v="0"/>
    <x v="0"/>
    <x v="0"/>
    <x v="0"/>
    <x v="0"/>
    <s v="Gabinete do Presidente"/>
    <x v="0"/>
    <x v="0"/>
    <x v="0"/>
    <x v="0"/>
    <x v="0"/>
    <x v="0"/>
    <x v="0"/>
    <s v="000000"/>
    <x v="0"/>
    <x v="0"/>
    <x v="0"/>
    <x v="0"/>
    <s v="Ajuda de custo a favor do Sr. Moises Landim, pela sua deslocação em missão de serviço a cidade da Praia nos dia 16 e 24 Novembro 2022, conforme justificativo em anexo."/>
  </r>
  <r>
    <x v="0"/>
    <n v="0"/>
    <n v="0"/>
    <n v="0"/>
    <n v="4000000"/>
    <x v="5773"/>
    <x v="0"/>
    <x v="0"/>
    <x v="0"/>
    <s v="03.03.10"/>
    <x v="0"/>
    <x v="0"/>
    <x v="0"/>
    <s v="Receitas Da Câmara"/>
    <s v="03.03.10"/>
    <s v="Receitas Da Câmara"/>
    <s v="03.03.10"/>
    <x v="0"/>
    <x v="0"/>
    <x v="0"/>
    <x v="0"/>
    <x v="0"/>
    <x v="0"/>
    <x v="0"/>
    <x v="0"/>
    <x v="10"/>
    <s v="2022-11-14"/>
    <x v="3"/>
    <n v="4000000"/>
    <x v="0"/>
    <m/>
    <x v="0"/>
    <m/>
    <x v="0"/>
    <n v="100474914"/>
    <x v="0"/>
    <x v="0"/>
    <s v="Receitas Da Câmara"/>
    <s v="EXT"/>
    <x v="0"/>
    <s v="RDC"/>
    <x v="0"/>
    <x v="0"/>
    <x v="0"/>
    <x v="0"/>
    <x v="0"/>
    <x v="0"/>
    <x v="0"/>
    <x v="0"/>
    <x v="0"/>
    <x v="0"/>
    <x v="0"/>
    <s v="Receitas Da Câmara"/>
    <x v="0"/>
    <x v="0"/>
    <x v="0"/>
    <x v="0"/>
    <x v="0"/>
    <x v="0"/>
    <x v="0"/>
    <s v="000000"/>
    <x v="0"/>
    <x v="0"/>
    <x v="0"/>
    <x v="0"/>
    <s v="Recebimento Estradas Cabo Verde, CP Nº 004/2022, conforme anexo."/>
  </r>
  <r>
    <x v="1"/>
    <n v="0"/>
    <n v="0"/>
    <n v="0"/>
    <n v="3059"/>
    <x v="5774"/>
    <x v="0"/>
    <x v="1"/>
    <x v="0"/>
    <s v="03.16.15"/>
    <x v="6"/>
    <x v="0"/>
    <x v="5"/>
    <s v="Direção Financeira"/>
    <s v="03.16.15"/>
    <s v="Direção Financeira"/>
    <s v="03.16.15"/>
    <x v="20"/>
    <x v="0"/>
    <x v="1"/>
    <x v="5"/>
    <x v="0"/>
    <x v="0"/>
    <x v="2"/>
    <x v="0"/>
    <x v="11"/>
    <s v="2022-12-19"/>
    <x v="3"/>
    <n v="3059"/>
    <x v="0"/>
    <m/>
    <x v="0"/>
    <m/>
    <x v="3"/>
    <n v="100474696"/>
    <x v="0"/>
    <x v="1"/>
    <s v="Direção Financeira"/>
    <s v="ORI"/>
    <x v="0"/>
    <m/>
    <x v="0"/>
    <x v="0"/>
    <x v="0"/>
    <x v="0"/>
    <x v="0"/>
    <x v="0"/>
    <x v="0"/>
    <x v="0"/>
    <x v="0"/>
    <x v="0"/>
    <x v="0"/>
    <s v="Direção Financeira"/>
    <x v="0"/>
    <x v="0"/>
    <x v="0"/>
    <x v="0"/>
    <x v="0"/>
    <x v="0"/>
    <x v="0"/>
    <s v="000000"/>
    <x v="0"/>
    <x v="0"/>
    <x v="1"/>
    <x v="0"/>
    <s v="Pagamento a favor do Sr.Emanuel de Jesus Gomes Silva, proveniente de compensação de salário de técnico nível I, referente ao mês de dezembro 2022, conforme anexo."/>
  </r>
  <r>
    <x v="1"/>
    <n v="0"/>
    <n v="0"/>
    <n v="0"/>
    <n v="17337"/>
    <x v="5774"/>
    <x v="0"/>
    <x v="1"/>
    <x v="0"/>
    <s v="03.16.15"/>
    <x v="6"/>
    <x v="0"/>
    <x v="5"/>
    <s v="Direção Financeira"/>
    <s v="03.16.15"/>
    <s v="Direção Financeira"/>
    <s v="03.16.15"/>
    <x v="20"/>
    <x v="0"/>
    <x v="1"/>
    <x v="5"/>
    <x v="0"/>
    <x v="0"/>
    <x v="2"/>
    <x v="0"/>
    <x v="11"/>
    <s v="2022-12-19"/>
    <x v="3"/>
    <n v="17337"/>
    <x v="0"/>
    <m/>
    <x v="0"/>
    <m/>
    <x v="51"/>
    <n v="100477334"/>
    <x v="0"/>
    <x v="0"/>
    <s v="Direção Financeira"/>
    <s v="ORI"/>
    <x v="0"/>
    <m/>
    <x v="0"/>
    <x v="0"/>
    <x v="0"/>
    <x v="0"/>
    <x v="0"/>
    <x v="0"/>
    <x v="0"/>
    <x v="0"/>
    <x v="0"/>
    <x v="0"/>
    <x v="0"/>
    <s v="Direção Financeira"/>
    <x v="0"/>
    <x v="0"/>
    <x v="0"/>
    <x v="0"/>
    <x v="0"/>
    <x v="0"/>
    <x v="0"/>
    <s v="000000"/>
    <x v="0"/>
    <x v="0"/>
    <x v="0"/>
    <x v="0"/>
    <s v="Pagamento a favor do Sr.Emanuel de Jesus Gomes Silva, proveniente de compensação de salário de técnico nível I, referente ao mês de dezembro 2022, conforme anexo."/>
  </r>
  <r>
    <x v="1"/>
    <n v="0"/>
    <n v="0"/>
    <n v="0"/>
    <n v="4996"/>
    <x v="5775"/>
    <x v="0"/>
    <x v="0"/>
    <x v="0"/>
    <s v="80.02.01"/>
    <x v="3"/>
    <x v="3"/>
    <x v="3"/>
    <s v="Retenções Iur"/>
    <s v="80.02.01"/>
    <s v="Retenções Iur"/>
    <s v="80.02.01"/>
    <x v="3"/>
    <x v="0"/>
    <x v="2"/>
    <x v="1"/>
    <x v="1"/>
    <x v="2"/>
    <x v="0"/>
    <x v="0"/>
    <x v="11"/>
    <s v="2022-12-13"/>
    <x v="3"/>
    <n v="4996"/>
    <x v="0"/>
    <m/>
    <x v="0"/>
    <m/>
    <x v="3"/>
    <n v="100474696"/>
    <x v="0"/>
    <x v="0"/>
    <s v="Retenções Iur"/>
    <s v="ORI"/>
    <x v="0"/>
    <s v="RIUR"/>
    <x v="0"/>
    <x v="0"/>
    <x v="0"/>
    <x v="0"/>
    <x v="0"/>
    <x v="0"/>
    <x v="0"/>
    <x v="0"/>
    <x v="0"/>
    <x v="0"/>
    <x v="0"/>
    <s v="Retenções Iur"/>
    <x v="0"/>
    <x v="0"/>
    <x v="0"/>
    <x v="0"/>
    <x v="2"/>
    <x v="0"/>
    <x v="0"/>
    <s v="000000"/>
    <x v="0"/>
    <x v="1"/>
    <x v="0"/>
    <x v="0"/>
    <s v="RETENCAO OT"/>
  </r>
  <r>
    <x v="1"/>
    <n v="0"/>
    <n v="0"/>
    <n v="0"/>
    <n v="5586"/>
    <x v="5776"/>
    <x v="0"/>
    <x v="0"/>
    <x v="0"/>
    <s v="80.02.10.01"/>
    <x v="9"/>
    <x v="3"/>
    <x v="3"/>
    <s v="Outros"/>
    <s v="80.02.10"/>
    <s v="Outros"/>
    <s v="80.02.10"/>
    <x v="29"/>
    <x v="0"/>
    <x v="2"/>
    <x v="1"/>
    <x v="1"/>
    <x v="2"/>
    <x v="0"/>
    <x v="0"/>
    <x v="11"/>
    <s v="2022-12-13"/>
    <x v="3"/>
    <n v="558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499"/>
    <x v="5777"/>
    <x v="0"/>
    <x v="0"/>
    <x v="0"/>
    <s v="80.02.10.26"/>
    <x v="21"/>
    <x v="3"/>
    <x v="3"/>
    <s v="Outros"/>
    <s v="80.02.10"/>
    <s v="Outros"/>
    <s v="80.02.10"/>
    <x v="31"/>
    <x v="0"/>
    <x v="2"/>
    <x v="10"/>
    <x v="1"/>
    <x v="2"/>
    <x v="0"/>
    <x v="0"/>
    <x v="11"/>
    <s v="2022-12-13"/>
    <x v="3"/>
    <n v="11499"/>
    <x v="0"/>
    <m/>
    <x v="0"/>
    <m/>
    <x v="37"/>
    <n v="100479277"/>
    <x v="0"/>
    <x v="0"/>
    <s v="Retenção Sansung"/>
    <s v="ORI"/>
    <x v="0"/>
    <s v="RS"/>
    <x v="0"/>
    <x v="0"/>
    <x v="0"/>
    <x v="0"/>
    <x v="0"/>
    <x v="0"/>
    <x v="0"/>
    <x v="1"/>
    <x v="0"/>
    <x v="0"/>
    <x v="0"/>
    <s v="Retenção Sansung"/>
    <x v="0"/>
    <x v="0"/>
    <x v="0"/>
    <x v="0"/>
    <x v="2"/>
    <x v="0"/>
    <x v="0"/>
    <s v="000000"/>
    <x v="0"/>
    <x v="1"/>
    <x v="0"/>
    <x v="0"/>
    <s v="RETENCAO OT"/>
  </r>
  <r>
    <x v="1"/>
    <n v="0"/>
    <n v="0"/>
    <n v="0"/>
    <n v="1000"/>
    <x v="5778"/>
    <x v="0"/>
    <x v="1"/>
    <x v="0"/>
    <s v="01.25.05.09"/>
    <x v="15"/>
    <x v="4"/>
    <x v="4"/>
    <s v="Saúde"/>
    <s v="01.25.05"/>
    <s v="Saúde"/>
    <s v="01.25.05"/>
    <x v="5"/>
    <x v="0"/>
    <x v="4"/>
    <x v="3"/>
    <x v="0"/>
    <x v="1"/>
    <x v="2"/>
    <x v="0"/>
    <x v="11"/>
    <s v="2022-12-26"/>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da Sr. Arcângela Furtado, para realização de dialise na praia, conforme anexo."/>
  </r>
  <r>
    <x v="1"/>
    <n v="0"/>
    <n v="0"/>
    <n v="0"/>
    <n v="3000"/>
    <x v="5779"/>
    <x v="0"/>
    <x v="1"/>
    <x v="0"/>
    <s v="03.16.02"/>
    <x v="31"/>
    <x v="0"/>
    <x v="5"/>
    <s v="Gabinete do Presidente"/>
    <s v="03.16.02"/>
    <s v="Gabinete do Presidente"/>
    <s v="03.16.02"/>
    <x v="9"/>
    <x v="0"/>
    <x v="1"/>
    <x v="5"/>
    <x v="0"/>
    <x v="0"/>
    <x v="2"/>
    <x v="0"/>
    <x v="10"/>
    <s v="2022-11-08"/>
    <x v="3"/>
    <n v="3000"/>
    <x v="0"/>
    <m/>
    <x v="0"/>
    <m/>
    <x v="61"/>
    <n v="100444140"/>
    <x v="0"/>
    <x v="0"/>
    <s v="Gabinete do Presidente"/>
    <s v="ORI"/>
    <x v="0"/>
    <m/>
    <x v="0"/>
    <x v="0"/>
    <x v="0"/>
    <x v="0"/>
    <x v="0"/>
    <x v="0"/>
    <x v="0"/>
    <x v="0"/>
    <x v="0"/>
    <x v="0"/>
    <x v="0"/>
    <s v="Gabinete do Presidente"/>
    <x v="0"/>
    <x v="0"/>
    <x v="0"/>
    <x v="0"/>
    <x v="0"/>
    <x v="0"/>
    <x v="0"/>
    <s v="000000"/>
    <x v="0"/>
    <x v="0"/>
    <x v="0"/>
    <x v="0"/>
    <s v="Ajuda de custo a favor do senhor Herménio Fernandes, pela a sua deslocação em missão de serviço a cidade da Praia no dia 09 de Novembro de 2022, conforme justificativo em anexo."/>
  </r>
  <r>
    <x v="1"/>
    <n v="0"/>
    <n v="0"/>
    <n v="0"/>
    <n v="5553"/>
    <x v="5780"/>
    <x v="0"/>
    <x v="0"/>
    <x v="0"/>
    <s v="03.03.10"/>
    <x v="0"/>
    <x v="0"/>
    <x v="0"/>
    <s v="Receitas Da Câmara"/>
    <s v="03.03.10"/>
    <s v="Receitas Da Câmara"/>
    <s v="03.03.10"/>
    <x v="40"/>
    <x v="0"/>
    <x v="5"/>
    <x v="4"/>
    <x v="0"/>
    <x v="0"/>
    <x v="0"/>
    <x v="0"/>
    <x v="9"/>
    <s v="2022-10-07"/>
    <x v="3"/>
    <n v="55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60"/>
    <x v="5781"/>
    <x v="0"/>
    <x v="0"/>
    <x v="0"/>
    <s v="03.03.10"/>
    <x v="0"/>
    <x v="0"/>
    <x v="0"/>
    <s v="Receitas Da Câmara"/>
    <s v="03.03.10"/>
    <s v="Receitas Da Câmara"/>
    <s v="03.03.10"/>
    <x v="34"/>
    <x v="0"/>
    <x v="5"/>
    <x v="4"/>
    <x v="0"/>
    <x v="0"/>
    <x v="0"/>
    <x v="0"/>
    <x v="9"/>
    <s v="2022-10-07"/>
    <x v="3"/>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5782"/>
    <x v="0"/>
    <x v="0"/>
    <x v="0"/>
    <s v="03.03.10"/>
    <x v="0"/>
    <x v="0"/>
    <x v="0"/>
    <s v="Receitas Da Câmara"/>
    <s v="03.03.10"/>
    <s v="Receitas Da Câmara"/>
    <s v="03.03.10"/>
    <x v="36"/>
    <x v="0"/>
    <x v="5"/>
    <x v="4"/>
    <x v="0"/>
    <x v="0"/>
    <x v="0"/>
    <x v="0"/>
    <x v="9"/>
    <s v="2022-10-07"/>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5783"/>
    <x v="0"/>
    <x v="0"/>
    <x v="0"/>
    <s v="03.03.10"/>
    <x v="0"/>
    <x v="0"/>
    <x v="0"/>
    <s v="Receitas Da Câmara"/>
    <s v="03.03.10"/>
    <s v="Receitas Da Câmara"/>
    <s v="03.03.10"/>
    <x v="35"/>
    <x v="0"/>
    <x v="1"/>
    <x v="11"/>
    <x v="0"/>
    <x v="0"/>
    <x v="0"/>
    <x v="0"/>
    <x v="9"/>
    <s v="2022-10-07"/>
    <x v="3"/>
    <n v="9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98750"/>
    <x v="5784"/>
    <x v="0"/>
    <x v="0"/>
    <x v="0"/>
    <s v="03.03.10"/>
    <x v="0"/>
    <x v="0"/>
    <x v="0"/>
    <s v="Receitas Da Câmara"/>
    <s v="03.03.10"/>
    <s v="Receitas Da Câmara"/>
    <s v="03.03.10"/>
    <x v="45"/>
    <x v="0"/>
    <x v="1"/>
    <x v="1"/>
    <x v="0"/>
    <x v="0"/>
    <x v="0"/>
    <x v="0"/>
    <x v="9"/>
    <s v="2022-10-07"/>
    <x v="3"/>
    <n v="798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968"/>
    <x v="5785"/>
    <x v="0"/>
    <x v="0"/>
    <x v="0"/>
    <s v="03.03.10"/>
    <x v="0"/>
    <x v="0"/>
    <x v="0"/>
    <s v="Receitas Da Câmara"/>
    <s v="03.03.10"/>
    <s v="Receitas Da Câmara"/>
    <s v="03.03.10"/>
    <x v="38"/>
    <x v="0"/>
    <x v="1"/>
    <x v="1"/>
    <x v="0"/>
    <x v="0"/>
    <x v="0"/>
    <x v="0"/>
    <x v="9"/>
    <s v="2022-10-07"/>
    <x v="3"/>
    <n v="1896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5786"/>
    <x v="0"/>
    <x v="0"/>
    <x v="0"/>
    <s v="03.03.10"/>
    <x v="0"/>
    <x v="0"/>
    <x v="0"/>
    <s v="Receitas Da Câmara"/>
    <s v="03.03.10"/>
    <s v="Receitas Da Câmara"/>
    <s v="03.03.10"/>
    <x v="44"/>
    <x v="0"/>
    <x v="5"/>
    <x v="4"/>
    <x v="0"/>
    <x v="0"/>
    <x v="0"/>
    <x v="0"/>
    <x v="9"/>
    <s v="2022-10-07"/>
    <x v="3"/>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5"/>
    <x v="5787"/>
    <x v="0"/>
    <x v="0"/>
    <x v="0"/>
    <s v="03.03.10"/>
    <x v="0"/>
    <x v="0"/>
    <x v="0"/>
    <s v="Receitas Da Câmara"/>
    <s v="03.03.10"/>
    <s v="Receitas Da Câmara"/>
    <s v="03.03.10"/>
    <x v="46"/>
    <x v="0"/>
    <x v="5"/>
    <x v="4"/>
    <x v="0"/>
    <x v="0"/>
    <x v="0"/>
    <x v="0"/>
    <x v="9"/>
    <s v="2022-10-07"/>
    <x v="3"/>
    <n v="2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10"/>
    <x v="5788"/>
    <x v="0"/>
    <x v="0"/>
    <x v="0"/>
    <s v="03.03.10"/>
    <x v="0"/>
    <x v="0"/>
    <x v="0"/>
    <s v="Receitas Da Câmara"/>
    <s v="03.03.10"/>
    <s v="Receitas Da Câmara"/>
    <s v="03.03.10"/>
    <x v="39"/>
    <x v="0"/>
    <x v="5"/>
    <x v="4"/>
    <x v="0"/>
    <x v="0"/>
    <x v="0"/>
    <x v="0"/>
    <x v="9"/>
    <s v="2022-10-07"/>
    <x v="3"/>
    <n v="48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400"/>
    <x v="5789"/>
    <x v="0"/>
    <x v="0"/>
    <x v="0"/>
    <s v="03.03.10"/>
    <x v="0"/>
    <x v="0"/>
    <x v="0"/>
    <s v="Receitas Da Câmara"/>
    <s v="03.03.10"/>
    <s v="Receitas Da Câmara"/>
    <s v="03.03.10"/>
    <x v="6"/>
    <x v="0"/>
    <x v="5"/>
    <x v="4"/>
    <x v="0"/>
    <x v="0"/>
    <x v="0"/>
    <x v="0"/>
    <x v="9"/>
    <s v="2022-10-07"/>
    <x v="3"/>
    <n v="7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5790"/>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dezembro de 2022,conforme contrato em anexo. "/>
  </r>
  <r>
    <x v="1"/>
    <n v="0"/>
    <n v="0"/>
    <n v="0"/>
    <n v="13030"/>
    <x v="5790"/>
    <x v="0"/>
    <x v="1"/>
    <x v="0"/>
    <s v="03.16.15"/>
    <x v="6"/>
    <x v="0"/>
    <x v="5"/>
    <s v="Direção Financeira"/>
    <s v="03.16.15"/>
    <s v="Direção Financeira"/>
    <s v="03.16.15"/>
    <x v="20"/>
    <x v="0"/>
    <x v="1"/>
    <x v="5"/>
    <x v="0"/>
    <x v="0"/>
    <x v="2"/>
    <x v="0"/>
    <x v="11"/>
    <s v="2022-12-13"/>
    <x v="3"/>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dezembro de 2022,conforme contrato em anexo. "/>
  </r>
  <r>
    <x v="1"/>
    <n v="0"/>
    <n v="0"/>
    <n v="0"/>
    <n v="3000"/>
    <x v="5791"/>
    <x v="0"/>
    <x v="1"/>
    <x v="0"/>
    <s v="03.16.15"/>
    <x v="6"/>
    <x v="0"/>
    <x v="5"/>
    <s v="Direção Financeira"/>
    <s v="03.16.15"/>
    <s v="Direção Financeira"/>
    <s v="03.16.15"/>
    <x v="20"/>
    <x v="0"/>
    <x v="1"/>
    <x v="5"/>
    <x v="0"/>
    <x v="0"/>
    <x v="2"/>
    <x v="0"/>
    <x v="11"/>
    <s v="2022-12-13"/>
    <x v="3"/>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dezembro 2022, conforme contrato em anexo.  "/>
  </r>
  <r>
    <x v="1"/>
    <n v="0"/>
    <n v="0"/>
    <n v="0"/>
    <n v="17000"/>
    <x v="5791"/>
    <x v="0"/>
    <x v="1"/>
    <x v="0"/>
    <s v="03.16.15"/>
    <x v="6"/>
    <x v="0"/>
    <x v="5"/>
    <s v="Direção Financeira"/>
    <s v="03.16.15"/>
    <s v="Direção Financeira"/>
    <s v="03.16.15"/>
    <x v="20"/>
    <x v="0"/>
    <x v="1"/>
    <x v="5"/>
    <x v="0"/>
    <x v="0"/>
    <x v="2"/>
    <x v="0"/>
    <x v="11"/>
    <s v="2022-12-13"/>
    <x v="3"/>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dezembro 2022, conforme contrato em anexo.  "/>
  </r>
  <r>
    <x v="1"/>
    <n v="0"/>
    <n v="0"/>
    <n v="0"/>
    <n v="2300"/>
    <x v="5792"/>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João David Tavares, pela prestação de serviço na Delegação Municipal de São Miguel, referente ao mês de dezembro 2022 conforme contrato em anexo.  "/>
  </r>
  <r>
    <x v="1"/>
    <n v="0"/>
    <n v="0"/>
    <n v="0"/>
    <n v="13030"/>
    <x v="5792"/>
    <x v="0"/>
    <x v="1"/>
    <x v="0"/>
    <s v="03.16.15"/>
    <x v="6"/>
    <x v="0"/>
    <x v="5"/>
    <s v="Direção Financeira"/>
    <s v="03.16.15"/>
    <s v="Direção Financeira"/>
    <s v="03.16.15"/>
    <x v="20"/>
    <x v="0"/>
    <x v="1"/>
    <x v="5"/>
    <x v="0"/>
    <x v="0"/>
    <x v="2"/>
    <x v="0"/>
    <x v="11"/>
    <s v="2022-12-13"/>
    <x v="3"/>
    <n v="13030"/>
    <x v="0"/>
    <m/>
    <x v="0"/>
    <m/>
    <x v="39"/>
    <n v="100479270"/>
    <x v="0"/>
    <x v="0"/>
    <s v="Direção Financeira"/>
    <s v="ORI"/>
    <x v="0"/>
    <m/>
    <x v="0"/>
    <x v="0"/>
    <x v="0"/>
    <x v="0"/>
    <x v="0"/>
    <x v="0"/>
    <x v="0"/>
    <x v="0"/>
    <x v="0"/>
    <x v="0"/>
    <x v="0"/>
    <s v="Direção Financeira"/>
    <x v="0"/>
    <x v="0"/>
    <x v="0"/>
    <x v="0"/>
    <x v="0"/>
    <x v="0"/>
    <x v="0"/>
    <s v="000000"/>
    <x v="0"/>
    <x v="0"/>
    <x v="0"/>
    <x v="0"/>
    <s v="Pagamento a favor do Sr. João David Tavares, pela prestação de serviço na Delegação Municipal de São Miguel, referente ao mês de dezembro 2022 conforme contrato em anexo.  "/>
  </r>
  <r>
    <x v="1"/>
    <n v="0"/>
    <n v="0"/>
    <n v="0"/>
    <n v="2300"/>
    <x v="5793"/>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 Maria Odette Moreira, pela prestação de serviço como monitora de infância, referente ao mês de dezembro 2022, conforme contrato em anexo.  "/>
  </r>
  <r>
    <x v="1"/>
    <n v="0"/>
    <n v="0"/>
    <n v="0"/>
    <n v="13030"/>
    <x v="5793"/>
    <x v="0"/>
    <x v="1"/>
    <x v="0"/>
    <s v="03.16.15"/>
    <x v="6"/>
    <x v="0"/>
    <x v="5"/>
    <s v="Direção Financeira"/>
    <s v="03.16.15"/>
    <s v="Direção Financeira"/>
    <s v="03.16.15"/>
    <x v="20"/>
    <x v="0"/>
    <x v="1"/>
    <x v="5"/>
    <x v="0"/>
    <x v="0"/>
    <x v="2"/>
    <x v="0"/>
    <x v="11"/>
    <s v="2022-12-13"/>
    <x v="3"/>
    <n v="13030"/>
    <x v="0"/>
    <m/>
    <x v="0"/>
    <m/>
    <x v="598"/>
    <n v="100479421"/>
    <x v="0"/>
    <x v="0"/>
    <s v="Direção Financeira"/>
    <s v="ORI"/>
    <x v="0"/>
    <m/>
    <x v="0"/>
    <x v="0"/>
    <x v="0"/>
    <x v="0"/>
    <x v="0"/>
    <x v="0"/>
    <x v="0"/>
    <x v="0"/>
    <x v="0"/>
    <x v="0"/>
    <x v="0"/>
    <s v="Direção Financeira"/>
    <x v="0"/>
    <x v="0"/>
    <x v="0"/>
    <x v="0"/>
    <x v="0"/>
    <x v="0"/>
    <x v="0"/>
    <s v="000000"/>
    <x v="0"/>
    <x v="0"/>
    <x v="0"/>
    <x v="0"/>
    <s v="Pagamento a favor da Sr. Maria Odette Moreira, pela prestação de serviço como monitora de infância, referente ao mês de dezembro 2022, conforme contrato em anexo.  "/>
  </r>
  <r>
    <x v="0"/>
    <n v="0"/>
    <n v="0"/>
    <n v="0"/>
    <n v="18939"/>
    <x v="5794"/>
    <x v="0"/>
    <x v="1"/>
    <x v="0"/>
    <s v="01.27.06.85"/>
    <x v="53"/>
    <x v="2"/>
    <x v="2"/>
    <s v="Requalificação Urbana e habitação"/>
    <s v="01.27.06"/>
    <s v="Requalificação Urbana e habitação"/>
    <s v="01.27.06"/>
    <x v="1"/>
    <x v="0"/>
    <x v="1"/>
    <x v="1"/>
    <x v="0"/>
    <x v="1"/>
    <x v="1"/>
    <x v="0"/>
    <x v="11"/>
    <s v="2022-12-22"/>
    <x v="3"/>
    <n v="18939"/>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e Emanuel António Mendes, pelo prestação de serviço de calcetamento (1147.8m2)da via de acesso em achada bolanha, conforme nexo."/>
  </r>
  <r>
    <x v="0"/>
    <n v="0"/>
    <n v="0"/>
    <n v="0"/>
    <n v="107324"/>
    <x v="5794"/>
    <x v="0"/>
    <x v="1"/>
    <x v="0"/>
    <s v="01.27.06.85"/>
    <x v="53"/>
    <x v="2"/>
    <x v="2"/>
    <s v="Requalificação Urbana e habitação"/>
    <s v="01.27.06"/>
    <s v="Requalificação Urbana e habitação"/>
    <s v="01.27.06"/>
    <x v="1"/>
    <x v="0"/>
    <x v="1"/>
    <x v="1"/>
    <x v="0"/>
    <x v="1"/>
    <x v="1"/>
    <x v="0"/>
    <x v="11"/>
    <s v="2022-12-22"/>
    <x v="3"/>
    <n v="107324"/>
    <x v="0"/>
    <m/>
    <x v="0"/>
    <m/>
    <x v="599"/>
    <n v="100205962"/>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e Emanuel António Mendes, pelo prestação de serviço de calcetamento (1147.8m2)da via de acesso em achada bolanha, conforme nexo."/>
  </r>
  <r>
    <x v="1"/>
    <n v="0"/>
    <n v="0"/>
    <n v="0"/>
    <n v="30000"/>
    <x v="5795"/>
    <x v="0"/>
    <x v="0"/>
    <x v="0"/>
    <s v="80.02.01"/>
    <x v="3"/>
    <x v="3"/>
    <x v="3"/>
    <s v="Retenções Iur"/>
    <s v="80.02.01"/>
    <s v="Retenções Iur"/>
    <s v="80.02.01"/>
    <x v="3"/>
    <x v="0"/>
    <x v="2"/>
    <x v="1"/>
    <x v="1"/>
    <x v="2"/>
    <x v="0"/>
    <x v="0"/>
    <x v="11"/>
    <s v="2022-12-22"/>
    <x v="3"/>
    <n v="30000"/>
    <x v="0"/>
    <m/>
    <x v="0"/>
    <m/>
    <x v="3"/>
    <n v="100474696"/>
    <x v="0"/>
    <x v="0"/>
    <s v="Retenções Iur"/>
    <s v="ORI"/>
    <x v="0"/>
    <s v="RIUR"/>
    <x v="0"/>
    <x v="0"/>
    <x v="0"/>
    <x v="0"/>
    <x v="0"/>
    <x v="0"/>
    <x v="0"/>
    <x v="0"/>
    <x v="0"/>
    <x v="0"/>
    <x v="0"/>
    <s v="Retenções Iur"/>
    <x v="0"/>
    <x v="0"/>
    <x v="0"/>
    <x v="0"/>
    <x v="2"/>
    <x v="0"/>
    <x v="0"/>
    <s v="000000"/>
    <x v="0"/>
    <x v="1"/>
    <x v="0"/>
    <x v="0"/>
    <s v="RETENCAO OT"/>
  </r>
  <r>
    <x v="1"/>
    <n v="0"/>
    <n v="0"/>
    <n v="0"/>
    <n v="1475"/>
    <x v="5796"/>
    <x v="0"/>
    <x v="0"/>
    <x v="0"/>
    <s v="03.03.10"/>
    <x v="0"/>
    <x v="0"/>
    <x v="0"/>
    <s v="Receitas Da Câmara"/>
    <s v="03.03.10"/>
    <s v="Receitas Da Câmara"/>
    <s v="03.03.10"/>
    <x v="39"/>
    <x v="0"/>
    <x v="5"/>
    <x v="4"/>
    <x v="0"/>
    <x v="0"/>
    <x v="0"/>
    <x v="0"/>
    <x v="11"/>
    <s v="2022-12-16"/>
    <x v="3"/>
    <n v="1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66"/>
    <x v="5797"/>
    <x v="0"/>
    <x v="0"/>
    <x v="0"/>
    <s v="03.03.10"/>
    <x v="0"/>
    <x v="0"/>
    <x v="0"/>
    <s v="Receitas Da Câmara"/>
    <s v="03.03.10"/>
    <s v="Receitas Da Câmara"/>
    <s v="03.03.10"/>
    <x v="40"/>
    <x v="0"/>
    <x v="5"/>
    <x v="4"/>
    <x v="0"/>
    <x v="0"/>
    <x v="0"/>
    <x v="0"/>
    <x v="11"/>
    <s v="2022-12-16"/>
    <x v="3"/>
    <n v="72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50"/>
    <x v="5798"/>
    <x v="0"/>
    <x v="0"/>
    <x v="0"/>
    <s v="03.03.10"/>
    <x v="0"/>
    <x v="0"/>
    <x v="0"/>
    <s v="Receitas Da Câmara"/>
    <s v="03.03.10"/>
    <s v="Receitas Da Câmara"/>
    <s v="03.03.10"/>
    <x v="41"/>
    <x v="0"/>
    <x v="5"/>
    <x v="4"/>
    <x v="0"/>
    <x v="0"/>
    <x v="0"/>
    <x v="0"/>
    <x v="11"/>
    <s v="2022-12-16"/>
    <x v="3"/>
    <n v="8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5799"/>
    <x v="0"/>
    <x v="0"/>
    <x v="0"/>
    <s v="03.03.10"/>
    <x v="0"/>
    <x v="0"/>
    <x v="0"/>
    <s v="Receitas Da Câmara"/>
    <s v="03.03.10"/>
    <s v="Receitas Da Câmara"/>
    <s v="03.03.10"/>
    <x v="35"/>
    <x v="0"/>
    <x v="1"/>
    <x v="11"/>
    <x v="0"/>
    <x v="0"/>
    <x v="0"/>
    <x v="0"/>
    <x v="11"/>
    <s v="2022-12-16"/>
    <x v="3"/>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5800"/>
    <x v="0"/>
    <x v="0"/>
    <x v="0"/>
    <s v="03.03.10"/>
    <x v="0"/>
    <x v="0"/>
    <x v="0"/>
    <s v="Receitas Da Câmara"/>
    <s v="03.03.10"/>
    <s v="Receitas Da Câmara"/>
    <s v="03.03.10"/>
    <x v="36"/>
    <x v="0"/>
    <x v="5"/>
    <x v="4"/>
    <x v="0"/>
    <x v="0"/>
    <x v="0"/>
    <x v="0"/>
    <x v="11"/>
    <s v="2022-12-16"/>
    <x v="3"/>
    <n v="3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2975"/>
    <x v="5801"/>
    <x v="0"/>
    <x v="0"/>
    <x v="0"/>
    <s v="03.03.10"/>
    <x v="0"/>
    <x v="0"/>
    <x v="0"/>
    <s v="Receitas Da Câmara"/>
    <s v="03.03.10"/>
    <s v="Receitas Da Câmara"/>
    <s v="03.03.10"/>
    <x v="45"/>
    <x v="0"/>
    <x v="1"/>
    <x v="1"/>
    <x v="0"/>
    <x v="0"/>
    <x v="0"/>
    <x v="0"/>
    <x v="11"/>
    <s v="2022-12-16"/>
    <x v="3"/>
    <n v="729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02"/>
    <x v="5802"/>
    <x v="0"/>
    <x v="0"/>
    <x v="0"/>
    <s v="03.03.10"/>
    <x v="0"/>
    <x v="0"/>
    <x v="0"/>
    <s v="Receitas Da Câmara"/>
    <s v="03.03.10"/>
    <s v="Receitas Da Câmara"/>
    <s v="03.03.10"/>
    <x v="38"/>
    <x v="0"/>
    <x v="1"/>
    <x v="1"/>
    <x v="0"/>
    <x v="0"/>
    <x v="0"/>
    <x v="0"/>
    <x v="11"/>
    <s v="2022-12-16"/>
    <x v="3"/>
    <n v="780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5803"/>
    <x v="0"/>
    <x v="0"/>
    <x v="0"/>
    <s v="03.03.10"/>
    <x v="0"/>
    <x v="0"/>
    <x v="0"/>
    <s v="Receitas Da Câmara"/>
    <s v="03.03.10"/>
    <s v="Receitas Da Câmara"/>
    <s v="03.03.10"/>
    <x v="34"/>
    <x v="0"/>
    <x v="5"/>
    <x v="4"/>
    <x v="0"/>
    <x v="0"/>
    <x v="0"/>
    <x v="0"/>
    <x v="11"/>
    <s v="2022-12-16"/>
    <x v="3"/>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70"/>
    <x v="5804"/>
    <x v="0"/>
    <x v="0"/>
    <x v="0"/>
    <s v="03.03.10"/>
    <x v="0"/>
    <x v="0"/>
    <x v="0"/>
    <s v="Receitas Da Câmara"/>
    <s v="03.03.10"/>
    <s v="Receitas Da Câmara"/>
    <s v="03.03.10"/>
    <x v="44"/>
    <x v="0"/>
    <x v="5"/>
    <x v="4"/>
    <x v="0"/>
    <x v="0"/>
    <x v="0"/>
    <x v="0"/>
    <x v="11"/>
    <s v="2022-12-16"/>
    <x v="3"/>
    <n v="12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0"/>
    <x v="5805"/>
    <x v="0"/>
    <x v="0"/>
    <x v="0"/>
    <s v="03.03.10"/>
    <x v="0"/>
    <x v="0"/>
    <x v="0"/>
    <s v="Receitas Da Câmara"/>
    <s v="03.03.10"/>
    <s v="Receitas Da Câmara"/>
    <s v="03.03.10"/>
    <x v="37"/>
    <x v="0"/>
    <x v="5"/>
    <x v="4"/>
    <x v="0"/>
    <x v="0"/>
    <x v="0"/>
    <x v="0"/>
    <x v="11"/>
    <s v="2022-12-16"/>
    <x v="3"/>
    <n v="2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5806"/>
    <x v="0"/>
    <x v="1"/>
    <x v="0"/>
    <s v="03.16.15"/>
    <x v="6"/>
    <x v="0"/>
    <x v="5"/>
    <s v="Direção Financeira"/>
    <s v="03.16.15"/>
    <s v="Direção Financeira"/>
    <s v="03.16.15"/>
    <x v="20"/>
    <x v="0"/>
    <x v="1"/>
    <x v="5"/>
    <x v="0"/>
    <x v="0"/>
    <x v="2"/>
    <x v="0"/>
    <x v="1"/>
    <s v="2022-05-17"/>
    <x v="0"/>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Maio de 2022,conforme contrato em anexo. "/>
  </r>
  <r>
    <x v="1"/>
    <n v="0"/>
    <n v="0"/>
    <n v="0"/>
    <n v="13030"/>
    <x v="5806"/>
    <x v="0"/>
    <x v="1"/>
    <x v="0"/>
    <s v="03.16.15"/>
    <x v="6"/>
    <x v="0"/>
    <x v="5"/>
    <s v="Direção Financeira"/>
    <s v="03.16.15"/>
    <s v="Direção Financeira"/>
    <s v="03.16.15"/>
    <x v="20"/>
    <x v="0"/>
    <x v="1"/>
    <x v="5"/>
    <x v="0"/>
    <x v="0"/>
    <x v="2"/>
    <x v="0"/>
    <x v="1"/>
    <s v="2022-05-17"/>
    <x v="0"/>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Maio de 2022,conforme contrato em anexo. "/>
  </r>
  <r>
    <x v="1"/>
    <n v="0"/>
    <n v="0"/>
    <n v="0"/>
    <n v="2000"/>
    <x v="5807"/>
    <x v="0"/>
    <x v="1"/>
    <x v="0"/>
    <s v="03.16.15"/>
    <x v="6"/>
    <x v="0"/>
    <x v="5"/>
    <s v="Direção Financeira"/>
    <s v="03.16.15"/>
    <s v="Direção Financeira"/>
    <s v="03.16.15"/>
    <x v="9"/>
    <x v="0"/>
    <x v="1"/>
    <x v="5"/>
    <x v="0"/>
    <x v="0"/>
    <x v="2"/>
    <x v="0"/>
    <x v="1"/>
    <s v="2022-05-19"/>
    <x v="0"/>
    <n v="2000"/>
    <x v="0"/>
    <m/>
    <x v="0"/>
    <m/>
    <x v="26"/>
    <n v="100447033"/>
    <x v="0"/>
    <x v="0"/>
    <s v="Direção Financeira"/>
    <s v="ORI"/>
    <x v="0"/>
    <m/>
    <x v="0"/>
    <x v="0"/>
    <x v="0"/>
    <x v="0"/>
    <x v="0"/>
    <x v="0"/>
    <x v="0"/>
    <x v="1"/>
    <x v="0"/>
    <x v="0"/>
    <x v="0"/>
    <s v="Direção Financeira"/>
    <x v="0"/>
    <x v="0"/>
    <x v="0"/>
    <x v="0"/>
    <x v="0"/>
    <x v="0"/>
    <x v="0"/>
    <s v="000000"/>
    <x v="0"/>
    <x v="0"/>
    <x v="0"/>
    <x v="0"/>
    <s v="Ajuda de custo a favor do Sr. Secretario Municipal Emanuel Semedo, aquando a sua deslocação em missão de serviço no dia 18/05/2022, conforme proposta em anexo."/>
  </r>
  <r>
    <x v="1"/>
    <n v="0"/>
    <n v="0"/>
    <n v="0"/>
    <n v="10949"/>
    <x v="5808"/>
    <x v="0"/>
    <x v="0"/>
    <x v="0"/>
    <s v="03.03.10"/>
    <x v="0"/>
    <x v="0"/>
    <x v="0"/>
    <s v="Receitas Da Câmara"/>
    <s v="03.03.10"/>
    <s v="Receitas Da Câmara"/>
    <s v="03.03.10"/>
    <x v="37"/>
    <x v="0"/>
    <x v="5"/>
    <x v="4"/>
    <x v="0"/>
    <x v="0"/>
    <x v="0"/>
    <x v="0"/>
    <x v="1"/>
    <s v="2022-05-12"/>
    <x v="0"/>
    <n v="10949"/>
    <x v="0"/>
    <m/>
    <x v="0"/>
    <m/>
    <x v="0"/>
    <n v="100474914"/>
    <x v="0"/>
    <x v="0"/>
    <s v="Receitas Da Câmara"/>
    <s v="EXT"/>
    <x v="0"/>
    <s v="RDC"/>
    <x v="0"/>
    <x v="0"/>
    <x v="0"/>
    <x v="0"/>
    <x v="0"/>
    <x v="0"/>
    <x v="0"/>
    <x v="0"/>
    <x v="0"/>
    <x v="0"/>
    <x v="0"/>
    <s v="Receitas Da Câmara"/>
    <x v="0"/>
    <x v="0"/>
    <x v="0"/>
    <x v="0"/>
    <x v="0"/>
    <x v="0"/>
    <x v="0"/>
    <s v="000000"/>
    <x v="0"/>
    <x v="0"/>
    <x v="0"/>
    <x v="0"/>
    <s v=" Deposito não identificado, conforme estrato em anexo    "/>
  </r>
  <r>
    <x v="1"/>
    <n v="0"/>
    <n v="0"/>
    <n v="0"/>
    <n v="27499"/>
    <x v="5809"/>
    <x v="0"/>
    <x v="1"/>
    <x v="0"/>
    <s v="01.27.02.11"/>
    <x v="14"/>
    <x v="2"/>
    <x v="2"/>
    <s v="Saneamento básico"/>
    <s v="01.27.02"/>
    <s v="Saneamento básico"/>
    <s v="01.27.02"/>
    <x v="4"/>
    <x v="0"/>
    <x v="3"/>
    <x v="2"/>
    <x v="0"/>
    <x v="1"/>
    <x v="2"/>
    <x v="0"/>
    <x v="7"/>
    <s v="2022-08-09"/>
    <x v="2"/>
    <n v="27499"/>
    <x v="0"/>
    <m/>
    <x v="0"/>
    <m/>
    <x v="290"/>
    <n v="100478727"/>
    <x v="0"/>
    <x v="0"/>
    <s v="Reforço do saneamento básico"/>
    <s v="ORI"/>
    <x v="0"/>
    <m/>
    <x v="0"/>
    <x v="0"/>
    <x v="0"/>
    <x v="0"/>
    <x v="0"/>
    <x v="0"/>
    <x v="0"/>
    <x v="1"/>
    <x v="0"/>
    <x v="0"/>
    <x v="0"/>
    <s v="Reforço do saneamento básico"/>
    <x v="0"/>
    <x v="0"/>
    <x v="0"/>
    <x v="0"/>
    <x v="1"/>
    <x v="0"/>
    <x v="0"/>
    <s v="000000"/>
    <x v="0"/>
    <x v="0"/>
    <x v="0"/>
    <x v="0"/>
    <s v="Pagamento a favor da empresa Brilho, referente a aquisição de matérias de limpeza conforme proposta em anexo."/>
  </r>
  <r>
    <x v="1"/>
    <n v="0"/>
    <n v="0"/>
    <n v="0"/>
    <n v="1350"/>
    <x v="5810"/>
    <x v="0"/>
    <x v="0"/>
    <x v="0"/>
    <s v="80.02.01"/>
    <x v="3"/>
    <x v="3"/>
    <x v="3"/>
    <s v="Retenções Iur"/>
    <s v="80.02.01"/>
    <s v="Retenções Iur"/>
    <s v="80.02.01"/>
    <x v="3"/>
    <x v="0"/>
    <x v="2"/>
    <x v="1"/>
    <x v="1"/>
    <x v="2"/>
    <x v="0"/>
    <x v="0"/>
    <x v="6"/>
    <s v="2022-07-20"/>
    <x v="2"/>
    <n v="1350"/>
    <x v="0"/>
    <m/>
    <x v="0"/>
    <m/>
    <x v="3"/>
    <n v="100474696"/>
    <x v="0"/>
    <x v="0"/>
    <s v="Retenções Iur"/>
    <s v="ORI"/>
    <x v="0"/>
    <s v="RIUR"/>
    <x v="0"/>
    <x v="0"/>
    <x v="0"/>
    <x v="0"/>
    <x v="0"/>
    <x v="0"/>
    <x v="0"/>
    <x v="0"/>
    <x v="0"/>
    <x v="0"/>
    <x v="0"/>
    <s v="Retenções Iur"/>
    <x v="0"/>
    <x v="0"/>
    <x v="0"/>
    <x v="0"/>
    <x v="2"/>
    <x v="0"/>
    <x v="0"/>
    <s v="000000"/>
    <x v="0"/>
    <x v="1"/>
    <x v="0"/>
    <x v="0"/>
    <s v="RETENCAO OT"/>
  </r>
  <r>
    <x v="1"/>
    <n v="0"/>
    <n v="0"/>
    <n v="0"/>
    <n v="5660"/>
    <x v="5811"/>
    <x v="0"/>
    <x v="1"/>
    <x v="0"/>
    <s v="03.16.15"/>
    <x v="6"/>
    <x v="0"/>
    <x v="5"/>
    <s v="Direção Financeira"/>
    <s v="03.16.15"/>
    <s v="Direção Financeira"/>
    <s v="03.16.15"/>
    <x v="22"/>
    <x v="0"/>
    <x v="1"/>
    <x v="1"/>
    <x v="0"/>
    <x v="0"/>
    <x v="2"/>
    <x v="0"/>
    <x v="7"/>
    <s v="2022-08-10"/>
    <x v="2"/>
    <n v="5660"/>
    <x v="0"/>
    <m/>
    <x v="0"/>
    <m/>
    <x v="172"/>
    <n v="100477243"/>
    <x v="0"/>
    <x v="0"/>
    <s v="Direção Financeira"/>
    <s v="ORI"/>
    <x v="0"/>
    <m/>
    <x v="0"/>
    <x v="0"/>
    <x v="0"/>
    <x v="0"/>
    <x v="0"/>
    <x v="0"/>
    <x v="0"/>
    <x v="0"/>
    <x v="0"/>
    <x v="0"/>
    <x v="0"/>
    <s v="Direção Financeira"/>
    <x v="0"/>
    <x v="0"/>
    <x v="0"/>
    <x v="0"/>
    <x v="0"/>
    <x v="0"/>
    <x v="0"/>
    <s v="000000"/>
    <x v="0"/>
    <x v="0"/>
    <x v="0"/>
    <x v="0"/>
    <s v="Pagamento a favor do quiosque pagode, pelas refeições servidas, conforme documento em anexo."/>
  </r>
  <r>
    <x v="1"/>
    <n v="0"/>
    <n v="0"/>
    <n v="0"/>
    <n v="5250"/>
    <x v="5812"/>
    <x v="0"/>
    <x v="0"/>
    <x v="0"/>
    <s v="80.02.01"/>
    <x v="3"/>
    <x v="3"/>
    <x v="3"/>
    <s v="Retenções Iur"/>
    <s v="80.02.01"/>
    <s v="Retenções Iur"/>
    <s v="80.02.01"/>
    <x v="3"/>
    <x v="0"/>
    <x v="2"/>
    <x v="1"/>
    <x v="1"/>
    <x v="2"/>
    <x v="0"/>
    <x v="0"/>
    <x v="6"/>
    <s v="2022-07-22"/>
    <x v="2"/>
    <n v="5250"/>
    <x v="0"/>
    <m/>
    <x v="0"/>
    <m/>
    <x v="3"/>
    <n v="100474696"/>
    <x v="0"/>
    <x v="0"/>
    <s v="Retenções Iur"/>
    <s v="ORI"/>
    <x v="0"/>
    <s v="RIUR"/>
    <x v="0"/>
    <x v="0"/>
    <x v="0"/>
    <x v="0"/>
    <x v="0"/>
    <x v="0"/>
    <x v="0"/>
    <x v="0"/>
    <x v="0"/>
    <x v="0"/>
    <x v="0"/>
    <s v="Retenções Iur"/>
    <x v="0"/>
    <x v="0"/>
    <x v="0"/>
    <x v="0"/>
    <x v="2"/>
    <x v="0"/>
    <x v="0"/>
    <s v="000000"/>
    <x v="0"/>
    <x v="1"/>
    <x v="0"/>
    <x v="0"/>
    <s v="RETENCAO OT"/>
  </r>
  <r>
    <x v="1"/>
    <n v="0"/>
    <n v="0"/>
    <n v="0"/>
    <n v="4995"/>
    <x v="5813"/>
    <x v="0"/>
    <x v="0"/>
    <x v="0"/>
    <s v="80.02.01"/>
    <x v="3"/>
    <x v="3"/>
    <x v="3"/>
    <s v="Retenções Iur"/>
    <s v="80.02.01"/>
    <s v="Retenções Iur"/>
    <s v="80.02.01"/>
    <x v="3"/>
    <x v="0"/>
    <x v="2"/>
    <x v="1"/>
    <x v="1"/>
    <x v="2"/>
    <x v="0"/>
    <x v="0"/>
    <x v="6"/>
    <s v="2022-07-21"/>
    <x v="2"/>
    <n v="4995"/>
    <x v="0"/>
    <m/>
    <x v="0"/>
    <m/>
    <x v="3"/>
    <n v="100474696"/>
    <x v="0"/>
    <x v="0"/>
    <s v="Retenções Iur"/>
    <s v="ORI"/>
    <x v="0"/>
    <s v="RIUR"/>
    <x v="0"/>
    <x v="0"/>
    <x v="0"/>
    <x v="0"/>
    <x v="0"/>
    <x v="0"/>
    <x v="0"/>
    <x v="0"/>
    <x v="0"/>
    <x v="0"/>
    <x v="0"/>
    <s v="Retenções Iur"/>
    <x v="0"/>
    <x v="0"/>
    <x v="0"/>
    <x v="0"/>
    <x v="2"/>
    <x v="0"/>
    <x v="0"/>
    <s v="000000"/>
    <x v="0"/>
    <x v="1"/>
    <x v="0"/>
    <x v="0"/>
    <s v="RETENCAO OT"/>
  </r>
  <r>
    <x v="1"/>
    <n v="0"/>
    <n v="0"/>
    <n v="0"/>
    <n v="2449"/>
    <x v="5814"/>
    <x v="0"/>
    <x v="0"/>
    <x v="0"/>
    <s v="80.02.10.26"/>
    <x v="21"/>
    <x v="3"/>
    <x v="3"/>
    <s v="Outros"/>
    <s v="80.02.10"/>
    <s v="Outros"/>
    <s v="80.02.10"/>
    <x v="31"/>
    <x v="0"/>
    <x v="2"/>
    <x v="10"/>
    <x v="1"/>
    <x v="2"/>
    <x v="0"/>
    <x v="0"/>
    <x v="6"/>
    <s v="2022-07-21"/>
    <x v="2"/>
    <n v="2449"/>
    <x v="0"/>
    <m/>
    <x v="0"/>
    <m/>
    <x v="37"/>
    <n v="100479277"/>
    <x v="0"/>
    <x v="0"/>
    <s v="Retenção Sansung"/>
    <s v="ORI"/>
    <x v="0"/>
    <s v="RS"/>
    <x v="0"/>
    <x v="0"/>
    <x v="0"/>
    <x v="0"/>
    <x v="0"/>
    <x v="0"/>
    <x v="0"/>
    <x v="1"/>
    <x v="0"/>
    <x v="0"/>
    <x v="0"/>
    <s v="Retenção Sansung"/>
    <x v="0"/>
    <x v="0"/>
    <x v="0"/>
    <x v="0"/>
    <x v="2"/>
    <x v="0"/>
    <x v="0"/>
    <s v="000000"/>
    <x v="0"/>
    <x v="1"/>
    <x v="0"/>
    <x v="0"/>
    <s v="RETENCAO OT"/>
  </r>
  <r>
    <x v="1"/>
    <n v="0"/>
    <n v="0"/>
    <n v="0"/>
    <n v="2300"/>
    <x v="5815"/>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4995"/>
    <x v="5816"/>
    <x v="0"/>
    <x v="0"/>
    <x v="0"/>
    <s v="80.02.01"/>
    <x v="3"/>
    <x v="3"/>
    <x v="3"/>
    <s v="Retenções Iur"/>
    <s v="80.02.01"/>
    <s v="Retenções Iur"/>
    <s v="80.02.01"/>
    <x v="3"/>
    <x v="0"/>
    <x v="2"/>
    <x v="1"/>
    <x v="1"/>
    <x v="2"/>
    <x v="0"/>
    <x v="0"/>
    <x v="6"/>
    <s v="2022-07-21"/>
    <x v="2"/>
    <n v="4995"/>
    <x v="0"/>
    <m/>
    <x v="0"/>
    <m/>
    <x v="3"/>
    <n v="100474696"/>
    <x v="0"/>
    <x v="0"/>
    <s v="Retenções Iur"/>
    <s v="ORI"/>
    <x v="0"/>
    <s v="RIUR"/>
    <x v="0"/>
    <x v="0"/>
    <x v="0"/>
    <x v="0"/>
    <x v="0"/>
    <x v="0"/>
    <x v="0"/>
    <x v="0"/>
    <x v="0"/>
    <x v="0"/>
    <x v="0"/>
    <s v="Retenções Iur"/>
    <x v="0"/>
    <x v="0"/>
    <x v="0"/>
    <x v="0"/>
    <x v="2"/>
    <x v="0"/>
    <x v="0"/>
    <s v="000000"/>
    <x v="0"/>
    <x v="1"/>
    <x v="0"/>
    <x v="0"/>
    <s v="RETENCAO OT"/>
  </r>
  <r>
    <x v="0"/>
    <n v="0"/>
    <n v="0"/>
    <n v="0"/>
    <n v="133000"/>
    <x v="5817"/>
    <x v="0"/>
    <x v="1"/>
    <x v="0"/>
    <s v="01.27.06.89"/>
    <x v="10"/>
    <x v="2"/>
    <x v="2"/>
    <s v="Requalificação Urbana e habitação"/>
    <s v="01.27.06"/>
    <s v="Requalificação Urbana e habitação"/>
    <s v="01.27.06"/>
    <x v="1"/>
    <x v="0"/>
    <x v="1"/>
    <x v="1"/>
    <x v="0"/>
    <x v="1"/>
    <x v="1"/>
    <x v="0"/>
    <x v="7"/>
    <s v="2022-08-10"/>
    <x v="2"/>
    <n v="133000"/>
    <x v="0"/>
    <m/>
    <x v="0"/>
    <m/>
    <x v="235"/>
    <n v="100477593"/>
    <x v="0"/>
    <x v="0"/>
    <s v="Conclusão da Estrada de Ribeireta "/>
    <s v="ORI"/>
    <x v="0"/>
    <s v="CER"/>
    <x v="0"/>
    <x v="0"/>
    <x v="0"/>
    <x v="0"/>
    <x v="0"/>
    <x v="0"/>
    <x v="0"/>
    <x v="1"/>
    <x v="0"/>
    <x v="0"/>
    <x v="0"/>
    <s v="Conclusão da Estrada de Ribeireta "/>
    <x v="0"/>
    <x v="0"/>
    <x v="0"/>
    <x v="0"/>
    <x v="1"/>
    <x v="0"/>
    <x v="0"/>
    <s v="000000"/>
    <x v="0"/>
    <x v="0"/>
    <x v="0"/>
    <x v="0"/>
    <s v="Liquidação do contrato a favor da Empresa Renato Moreira Construções, referente á trabalhos de construção de muros de proteção, no âmbito dos trabalhos de calcetamento da estrada de acesso a Ribeireta, conforme contrato em anexo."/>
  </r>
  <r>
    <x v="2"/>
    <n v="0"/>
    <n v="0"/>
    <n v="0"/>
    <n v="15255"/>
    <x v="5818"/>
    <x v="0"/>
    <x v="1"/>
    <x v="0"/>
    <s v="80.02.10.24"/>
    <x v="20"/>
    <x v="3"/>
    <x v="3"/>
    <s v="Outros"/>
    <s v="80.02.10"/>
    <s v="Outros"/>
    <s v="80.02.10"/>
    <x v="84"/>
    <x v="0"/>
    <x v="6"/>
    <x v="6"/>
    <x v="1"/>
    <x v="2"/>
    <x v="2"/>
    <x v="0"/>
    <x v="7"/>
    <s v="2022-08-30"/>
    <x v="2"/>
    <n v="15255"/>
    <x v="0"/>
    <m/>
    <x v="0"/>
    <m/>
    <x v="359"/>
    <n v="100478962"/>
    <x v="0"/>
    <x v="0"/>
    <s v="Retenções SIACSA"/>
    <s v="ORI"/>
    <x v="0"/>
    <s v="SIACSA"/>
    <x v="0"/>
    <x v="0"/>
    <x v="0"/>
    <x v="0"/>
    <x v="0"/>
    <x v="0"/>
    <x v="0"/>
    <x v="1"/>
    <x v="0"/>
    <x v="0"/>
    <x v="0"/>
    <s v="Retenções SIACSA"/>
    <x v="0"/>
    <x v="0"/>
    <x v="0"/>
    <x v="0"/>
    <x v="2"/>
    <x v="0"/>
    <x v="0"/>
    <s v="000000"/>
    <x v="0"/>
    <x v="1"/>
    <x v="0"/>
    <x v="0"/>
    <s v="Transferências dos 1% dos descontos de sindicatos nos salários dos funcionários no SIACSA referente a Maio, Junho e Julho de 2022 conforme lista em anexo. "/>
  </r>
  <r>
    <x v="1"/>
    <n v="0"/>
    <n v="0"/>
    <n v="0"/>
    <n v="3600"/>
    <x v="5819"/>
    <x v="0"/>
    <x v="0"/>
    <x v="0"/>
    <s v="03.03.10"/>
    <x v="0"/>
    <x v="0"/>
    <x v="0"/>
    <s v="Receitas Da Câmara"/>
    <s v="03.03.10"/>
    <s v="Receitas Da Câmara"/>
    <s v="03.03.10"/>
    <x v="35"/>
    <x v="0"/>
    <x v="1"/>
    <x v="11"/>
    <x v="0"/>
    <x v="0"/>
    <x v="0"/>
    <x v="0"/>
    <x v="8"/>
    <s v="2022-09-14"/>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820"/>
    <x v="0"/>
    <x v="0"/>
    <x v="0"/>
    <s v="03.03.10"/>
    <x v="0"/>
    <x v="0"/>
    <x v="0"/>
    <s v="Receitas Da Câmara"/>
    <s v="03.03.10"/>
    <s v="Receitas Da Câmara"/>
    <s v="03.03.10"/>
    <x v="44"/>
    <x v="0"/>
    <x v="5"/>
    <x v="4"/>
    <x v="0"/>
    <x v="0"/>
    <x v="0"/>
    <x v="0"/>
    <x v="8"/>
    <s v="2022-09-14"/>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850"/>
    <x v="5821"/>
    <x v="0"/>
    <x v="0"/>
    <x v="0"/>
    <s v="03.03.10"/>
    <x v="0"/>
    <x v="0"/>
    <x v="0"/>
    <s v="Receitas Da Câmara"/>
    <s v="03.03.10"/>
    <s v="Receitas Da Câmara"/>
    <s v="03.03.10"/>
    <x v="48"/>
    <x v="0"/>
    <x v="5"/>
    <x v="4"/>
    <x v="0"/>
    <x v="0"/>
    <x v="0"/>
    <x v="0"/>
    <x v="8"/>
    <s v="2022-09-14"/>
    <x v="2"/>
    <n v="38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818"/>
    <x v="5822"/>
    <x v="0"/>
    <x v="0"/>
    <x v="0"/>
    <s v="03.03.10"/>
    <x v="0"/>
    <x v="0"/>
    <x v="0"/>
    <s v="Receitas Da Câmara"/>
    <s v="03.03.10"/>
    <s v="Receitas Da Câmara"/>
    <s v="03.03.10"/>
    <x v="38"/>
    <x v="0"/>
    <x v="1"/>
    <x v="1"/>
    <x v="0"/>
    <x v="0"/>
    <x v="0"/>
    <x v="0"/>
    <x v="8"/>
    <s v="2022-09-14"/>
    <x v="2"/>
    <n v="2781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0"/>
    <x v="5823"/>
    <x v="0"/>
    <x v="0"/>
    <x v="0"/>
    <s v="03.03.10"/>
    <x v="0"/>
    <x v="0"/>
    <x v="0"/>
    <s v="Receitas Da Câmara"/>
    <s v="03.03.10"/>
    <s v="Receitas Da Câmara"/>
    <s v="03.03.10"/>
    <x v="46"/>
    <x v="0"/>
    <x v="5"/>
    <x v="4"/>
    <x v="0"/>
    <x v="0"/>
    <x v="0"/>
    <x v="0"/>
    <x v="8"/>
    <s v="2022-09-14"/>
    <x v="2"/>
    <n v="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5824"/>
    <x v="0"/>
    <x v="0"/>
    <x v="0"/>
    <s v="03.03.10"/>
    <x v="0"/>
    <x v="0"/>
    <x v="0"/>
    <s v="Receitas Da Câmara"/>
    <s v="03.03.10"/>
    <s v="Receitas Da Câmara"/>
    <s v="03.03.10"/>
    <x v="49"/>
    <x v="0"/>
    <x v="1"/>
    <x v="11"/>
    <x v="0"/>
    <x v="0"/>
    <x v="0"/>
    <x v="0"/>
    <x v="8"/>
    <s v="2022-09-14"/>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5825"/>
    <x v="0"/>
    <x v="0"/>
    <x v="0"/>
    <s v="03.03.10"/>
    <x v="0"/>
    <x v="0"/>
    <x v="0"/>
    <s v="Receitas Da Câmara"/>
    <s v="03.03.10"/>
    <s v="Receitas Da Câmara"/>
    <s v="03.03.10"/>
    <x v="40"/>
    <x v="0"/>
    <x v="5"/>
    <x v="4"/>
    <x v="0"/>
    <x v="0"/>
    <x v="0"/>
    <x v="0"/>
    <x v="8"/>
    <s v="2022-09-14"/>
    <x v="2"/>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5826"/>
    <x v="0"/>
    <x v="0"/>
    <x v="0"/>
    <s v="03.03.10"/>
    <x v="0"/>
    <x v="0"/>
    <x v="0"/>
    <s v="Receitas Da Câmara"/>
    <s v="03.03.10"/>
    <s v="Receitas Da Câmara"/>
    <s v="03.03.10"/>
    <x v="50"/>
    <x v="0"/>
    <x v="5"/>
    <x v="4"/>
    <x v="0"/>
    <x v="0"/>
    <x v="0"/>
    <x v="0"/>
    <x v="8"/>
    <s v="2022-09-14"/>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880"/>
    <x v="5827"/>
    <x v="0"/>
    <x v="0"/>
    <x v="0"/>
    <s v="03.03.10"/>
    <x v="0"/>
    <x v="0"/>
    <x v="0"/>
    <s v="Receitas Da Câmara"/>
    <s v="03.03.10"/>
    <s v="Receitas Da Câmara"/>
    <s v="03.03.10"/>
    <x v="47"/>
    <x v="0"/>
    <x v="5"/>
    <x v="13"/>
    <x v="0"/>
    <x v="0"/>
    <x v="0"/>
    <x v="0"/>
    <x v="8"/>
    <s v="2022-09-14"/>
    <x v="2"/>
    <n v="4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5828"/>
    <x v="0"/>
    <x v="0"/>
    <x v="0"/>
    <s v="03.03.10"/>
    <x v="0"/>
    <x v="0"/>
    <x v="0"/>
    <s v="Receitas Da Câmara"/>
    <s v="03.03.10"/>
    <s v="Receitas Da Câmara"/>
    <s v="03.03.10"/>
    <x v="34"/>
    <x v="0"/>
    <x v="5"/>
    <x v="4"/>
    <x v="0"/>
    <x v="0"/>
    <x v="0"/>
    <x v="0"/>
    <x v="8"/>
    <s v="2022-09-14"/>
    <x v="2"/>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5829"/>
    <x v="0"/>
    <x v="0"/>
    <x v="0"/>
    <s v="03.03.10"/>
    <x v="0"/>
    <x v="0"/>
    <x v="0"/>
    <s v="Receitas Da Câmara"/>
    <s v="03.03.10"/>
    <s v="Receitas Da Câmara"/>
    <s v="03.03.10"/>
    <x v="37"/>
    <x v="0"/>
    <x v="5"/>
    <x v="4"/>
    <x v="0"/>
    <x v="0"/>
    <x v="0"/>
    <x v="0"/>
    <x v="8"/>
    <s v="2022-09-14"/>
    <x v="2"/>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5830"/>
    <x v="0"/>
    <x v="0"/>
    <x v="0"/>
    <s v="03.03.10"/>
    <x v="0"/>
    <x v="0"/>
    <x v="0"/>
    <s v="Receitas Da Câmara"/>
    <s v="03.03.10"/>
    <s v="Receitas Da Câmara"/>
    <s v="03.03.10"/>
    <x v="36"/>
    <x v="0"/>
    <x v="5"/>
    <x v="4"/>
    <x v="0"/>
    <x v="0"/>
    <x v="0"/>
    <x v="0"/>
    <x v="8"/>
    <s v="2022-09-14"/>
    <x v="2"/>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35"/>
    <x v="5831"/>
    <x v="0"/>
    <x v="0"/>
    <x v="0"/>
    <s v="03.03.10"/>
    <x v="0"/>
    <x v="0"/>
    <x v="0"/>
    <s v="Receitas Da Câmara"/>
    <s v="03.03.10"/>
    <s v="Receitas Da Câmara"/>
    <s v="03.03.10"/>
    <x v="39"/>
    <x v="0"/>
    <x v="5"/>
    <x v="4"/>
    <x v="0"/>
    <x v="0"/>
    <x v="0"/>
    <x v="0"/>
    <x v="8"/>
    <s v="2022-09-14"/>
    <x v="2"/>
    <n v="593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88"/>
    <x v="5832"/>
    <x v="0"/>
    <x v="0"/>
    <x v="0"/>
    <s v="03.03.10"/>
    <x v="0"/>
    <x v="0"/>
    <x v="0"/>
    <s v="Receitas Da Câmara"/>
    <s v="03.03.10"/>
    <s v="Receitas Da Câmara"/>
    <s v="03.03.10"/>
    <x v="38"/>
    <x v="0"/>
    <x v="1"/>
    <x v="1"/>
    <x v="0"/>
    <x v="0"/>
    <x v="0"/>
    <x v="0"/>
    <x v="8"/>
    <s v="2022-09-16"/>
    <x v="2"/>
    <n v="318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00"/>
    <x v="5833"/>
    <x v="0"/>
    <x v="0"/>
    <x v="0"/>
    <s v="03.03.10"/>
    <x v="0"/>
    <x v="0"/>
    <x v="0"/>
    <s v="Receitas Da Câmara"/>
    <s v="03.03.10"/>
    <s v="Receitas Da Câmara"/>
    <s v="03.03.10"/>
    <x v="35"/>
    <x v="0"/>
    <x v="1"/>
    <x v="11"/>
    <x v="0"/>
    <x v="0"/>
    <x v="0"/>
    <x v="0"/>
    <x v="8"/>
    <s v="2022-09-16"/>
    <x v="2"/>
    <n v="7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5"/>
    <x v="5834"/>
    <x v="0"/>
    <x v="0"/>
    <x v="0"/>
    <s v="03.03.10"/>
    <x v="0"/>
    <x v="0"/>
    <x v="0"/>
    <s v="Receitas Da Câmara"/>
    <s v="03.03.10"/>
    <s v="Receitas Da Câmara"/>
    <s v="03.03.10"/>
    <x v="39"/>
    <x v="0"/>
    <x v="5"/>
    <x v="4"/>
    <x v="0"/>
    <x v="0"/>
    <x v="0"/>
    <x v="0"/>
    <x v="8"/>
    <s v="2022-09-16"/>
    <x v="2"/>
    <n v="13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50"/>
    <x v="5835"/>
    <x v="0"/>
    <x v="0"/>
    <x v="0"/>
    <s v="03.03.10"/>
    <x v="0"/>
    <x v="0"/>
    <x v="0"/>
    <s v="Receitas Da Câmara"/>
    <s v="03.03.10"/>
    <s v="Receitas Da Câmara"/>
    <s v="03.03.10"/>
    <x v="34"/>
    <x v="0"/>
    <x v="5"/>
    <x v="4"/>
    <x v="0"/>
    <x v="0"/>
    <x v="0"/>
    <x v="0"/>
    <x v="8"/>
    <s v="2022-09-16"/>
    <x v="2"/>
    <n v="5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5836"/>
    <x v="0"/>
    <x v="0"/>
    <x v="0"/>
    <s v="03.03.10"/>
    <x v="0"/>
    <x v="0"/>
    <x v="0"/>
    <s v="Receitas Da Câmara"/>
    <s v="03.03.10"/>
    <s v="Receitas Da Câmara"/>
    <s v="03.03.10"/>
    <x v="42"/>
    <x v="0"/>
    <x v="5"/>
    <x v="12"/>
    <x v="0"/>
    <x v="0"/>
    <x v="0"/>
    <x v="0"/>
    <x v="8"/>
    <s v="2022-09-16"/>
    <x v="2"/>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5837"/>
    <x v="0"/>
    <x v="0"/>
    <x v="0"/>
    <s v="03.03.10"/>
    <x v="0"/>
    <x v="0"/>
    <x v="0"/>
    <s v="Receitas Da Câmara"/>
    <s v="03.03.10"/>
    <s v="Receitas Da Câmara"/>
    <s v="03.03.10"/>
    <x v="36"/>
    <x v="0"/>
    <x v="5"/>
    <x v="4"/>
    <x v="0"/>
    <x v="0"/>
    <x v="0"/>
    <x v="0"/>
    <x v="8"/>
    <s v="2022-09-16"/>
    <x v="2"/>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5838"/>
    <x v="0"/>
    <x v="0"/>
    <x v="0"/>
    <s v="03.03.10"/>
    <x v="0"/>
    <x v="0"/>
    <x v="0"/>
    <s v="Receitas Da Câmara"/>
    <s v="03.03.10"/>
    <s v="Receitas Da Câmara"/>
    <s v="03.03.10"/>
    <x v="40"/>
    <x v="0"/>
    <x v="5"/>
    <x v="4"/>
    <x v="0"/>
    <x v="0"/>
    <x v="0"/>
    <x v="0"/>
    <x v="8"/>
    <s v="2022-09-16"/>
    <x v="2"/>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90"/>
    <x v="5839"/>
    <x v="0"/>
    <x v="0"/>
    <x v="0"/>
    <s v="03.03.10"/>
    <x v="0"/>
    <x v="0"/>
    <x v="0"/>
    <s v="Receitas Da Câmara"/>
    <s v="03.03.10"/>
    <s v="Receitas Da Câmara"/>
    <s v="03.03.10"/>
    <x v="48"/>
    <x v="0"/>
    <x v="5"/>
    <x v="4"/>
    <x v="0"/>
    <x v="0"/>
    <x v="0"/>
    <x v="0"/>
    <x v="8"/>
    <s v="2022-09-16"/>
    <x v="2"/>
    <n v="100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5840"/>
    <x v="0"/>
    <x v="0"/>
    <x v="0"/>
    <s v="03.03.10"/>
    <x v="0"/>
    <x v="0"/>
    <x v="0"/>
    <s v="Receitas Da Câmara"/>
    <s v="03.03.10"/>
    <s v="Receitas Da Câmara"/>
    <s v="03.03.10"/>
    <x v="49"/>
    <x v="0"/>
    <x v="1"/>
    <x v="11"/>
    <x v="0"/>
    <x v="0"/>
    <x v="0"/>
    <x v="0"/>
    <x v="8"/>
    <s v="2022-09-16"/>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5841"/>
    <x v="0"/>
    <x v="0"/>
    <x v="0"/>
    <s v="03.03.10"/>
    <x v="0"/>
    <x v="0"/>
    <x v="0"/>
    <s v="Receitas Da Câmara"/>
    <s v="03.03.10"/>
    <s v="Receitas Da Câmara"/>
    <s v="03.03.10"/>
    <x v="50"/>
    <x v="0"/>
    <x v="5"/>
    <x v="4"/>
    <x v="0"/>
    <x v="0"/>
    <x v="0"/>
    <x v="0"/>
    <x v="8"/>
    <s v="2022-09-16"/>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5842"/>
    <x v="0"/>
    <x v="0"/>
    <x v="0"/>
    <s v="03.03.10"/>
    <x v="0"/>
    <x v="0"/>
    <x v="0"/>
    <s v="Receitas Da Câmara"/>
    <s v="03.03.10"/>
    <s v="Receitas Da Câmara"/>
    <s v="03.03.10"/>
    <x v="51"/>
    <x v="0"/>
    <x v="5"/>
    <x v="4"/>
    <x v="0"/>
    <x v="0"/>
    <x v="0"/>
    <x v="0"/>
    <x v="8"/>
    <s v="2022-09-16"/>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5843"/>
    <x v="0"/>
    <x v="0"/>
    <x v="0"/>
    <s v="03.03.10"/>
    <x v="0"/>
    <x v="0"/>
    <x v="0"/>
    <s v="Receitas Da Câmara"/>
    <s v="03.03.10"/>
    <s v="Receitas Da Câmara"/>
    <s v="03.03.10"/>
    <x v="37"/>
    <x v="0"/>
    <x v="5"/>
    <x v="4"/>
    <x v="0"/>
    <x v="0"/>
    <x v="0"/>
    <x v="0"/>
    <x v="8"/>
    <s v="2022-09-16"/>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50"/>
    <x v="5844"/>
    <x v="0"/>
    <x v="0"/>
    <x v="0"/>
    <s v="80.02.01"/>
    <x v="3"/>
    <x v="3"/>
    <x v="3"/>
    <s v="Retenções Iur"/>
    <s v="80.02.01"/>
    <s v="Retenções Iur"/>
    <s v="80.02.01"/>
    <x v="3"/>
    <x v="0"/>
    <x v="2"/>
    <x v="1"/>
    <x v="1"/>
    <x v="2"/>
    <x v="0"/>
    <x v="0"/>
    <x v="8"/>
    <s v="2022-09-21"/>
    <x v="2"/>
    <n v="5250"/>
    <x v="0"/>
    <m/>
    <x v="0"/>
    <m/>
    <x v="3"/>
    <n v="100474696"/>
    <x v="0"/>
    <x v="0"/>
    <s v="Retenções Iur"/>
    <s v="ORI"/>
    <x v="0"/>
    <s v="RIUR"/>
    <x v="0"/>
    <x v="0"/>
    <x v="0"/>
    <x v="0"/>
    <x v="0"/>
    <x v="0"/>
    <x v="0"/>
    <x v="0"/>
    <x v="0"/>
    <x v="0"/>
    <x v="0"/>
    <s v="Retenções Iur"/>
    <x v="0"/>
    <x v="0"/>
    <x v="0"/>
    <x v="0"/>
    <x v="2"/>
    <x v="0"/>
    <x v="0"/>
    <s v="000000"/>
    <x v="0"/>
    <x v="1"/>
    <x v="0"/>
    <x v="0"/>
    <s v="RETENCAO OT"/>
  </r>
  <r>
    <x v="1"/>
    <n v="0"/>
    <n v="0"/>
    <n v="0"/>
    <n v="32445"/>
    <x v="5845"/>
    <x v="0"/>
    <x v="1"/>
    <x v="0"/>
    <s v="01.25.05.10"/>
    <x v="5"/>
    <x v="4"/>
    <x v="4"/>
    <s v="Saúde"/>
    <s v="01.25.05"/>
    <s v="Saúde"/>
    <s v="01.25.05"/>
    <x v="5"/>
    <x v="0"/>
    <x v="4"/>
    <x v="3"/>
    <x v="0"/>
    <x v="1"/>
    <x v="2"/>
    <x v="0"/>
    <x v="9"/>
    <s v="2022-10-05"/>
    <x v="3"/>
    <n v="32445"/>
    <x v="0"/>
    <m/>
    <x v="0"/>
    <m/>
    <x v="5"/>
    <n v="100476920"/>
    <x v="0"/>
    <x v="0"/>
    <s v="Assistencia social"/>
    <s v="ORI"/>
    <x v="0"/>
    <m/>
    <x v="0"/>
    <x v="0"/>
    <x v="0"/>
    <x v="0"/>
    <x v="0"/>
    <x v="0"/>
    <x v="0"/>
    <x v="1"/>
    <x v="0"/>
    <x v="0"/>
    <x v="0"/>
    <s v="Assistencia social"/>
    <x v="0"/>
    <x v="0"/>
    <x v="0"/>
    <x v="0"/>
    <x v="1"/>
    <x v="0"/>
    <x v="0"/>
    <s v="000000"/>
    <x v="0"/>
    <x v="0"/>
    <x v="0"/>
    <x v="0"/>
    <s v="Pagamento a favor de Felisberto carvalho Auto, proveniente de fornecimento de 196.27 Lts de combustível destinado as viaturas ligeiras, conforme anexo."/>
  </r>
  <r>
    <x v="1"/>
    <n v="0"/>
    <n v="0"/>
    <n v="0"/>
    <n v="34460"/>
    <x v="5846"/>
    <x v="0"/>
    <x v="1"/>
    <x v="0"/>
    <s v="03.16.15"/>
    <x v="6"/>
    <x v="0"/>
    <x v="5"/>
    <s v="Direção Financeira"/>
    <s v="03.16.15"/>
    <s v="Direção Financeira"/>
    <s v="03.16.15"/>
    <x v="7"/>
    <x v="0"/>
    <x v="1"/>
    <x v="1"/>
    <x v="0"/>
    <x v="0"/>
    <x v="2"/>
    <x v="0"/>
    <x v="9"/>
    <s v="2022-10-05"/>
    <x v="3"/>
    <n v="3446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08,46 Lts de combustível, conforme anexo.  "/>
  </r>
  <r>
    <x v="1"/>
    <n v="0"/>
    <n v="0"/>
    <n v="0"/>
    <n v="27350"/>
    <x v="5847"/>
    <x v="0"/>
    <x v="1"/>
    <x v="0"/>
    <s v="01.27.02.11"/>
    <x v="14"/>
    <x v="2"/>
    <x v="2"/>
    <s v="Saneamento básico"/>
    <s v="01.27.02"/>
    <s v="Saneamento básico"/>
    <s v="01.27.02"/>
    <x v="4"/>
    <x v="0"/>
    <x v="3"/>
    <x v="2"/>
    <x v="0"/>
    <x v="1"/>
    <x v="2"/>
    <x v="0"/>
    <x v="9"/>
    <s v="2022-10-05"/>
    <x v="3"/>
    <n v="2735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roveniente de fornecimento de 165.45 Lts de combustível destinado as viaturas ligeiras, conforme anexo.   "/>
  </r>
  <r>
    <x v="1"/>
    <n v="0"/>
    <n v="0"/>
    <n v="0"/>
    <n v="90187"/>
    <x v="5848"/>
    <x v="0"/>
    <x v="1"/>
    <x v="0"/>
    <s v="03.16.15"/>
    <x v="6"/>
    <x v="0"/>
    <x v="5"/>
    <s v="Direção Financeira"/>
    <s v="03.16.15"/>
    <s v="Direção Financeira"/>
    <s v="03.16.15"/>
    <x v="7"/>
    <x v="0"/>
    <x v="1"/>
    <x v="1"/>
    <x v="0"/>
    <x v="0"/>
    <x v="2"/>
    <x v="0"/>
    <x v="9"/>
    <s v="2022-10-05"/>
    <x v="3"/>
    <n v="90187"/>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545,59 Lts de combustível, conforme anexo.  "/>
  </r>
  <r>
    <x v="0"/>
    <n v="0"/>
    <n v="0"/>
    <n v="0"/>
    <n v="450000"/>
    <x v="5849"/>
    <x v="0"/>
    <x v="0"/>
    <x v="0"/>
    <s v="03.03.10"/>
    <x v="0"/>
    <x v="0"/>
    <x v="0"/>
    <s v="Receitas Da Câmara"/>
    <s v="03.03.10"/>
    <s v="Receitas Da Câmara"/>
    <s v="03.03.10"/>
    <x v="0"/>
    <x v="0"/>
    <x v="0"/>
    <x v="0"/>
    <x v="0"/>
    <x v="0"/>
    <x v="0"/>
    <x v="0"/>
    <x v="8"/>
    <s v="2022-09-02"/>
    <x v="2"/>
    <n v="450000"/>
    <x v="0"/>
    <m/>
    <x v="0"/>
    <m/>
    <x v="0"/>
    <n v="100474914"/>
    <x v="0"/>
    <x v="0"/>
    <s v="Receitas Da Câmara"/>
    <s v="EXT"/>
    <x v="0"/>
    <s v="RDC"/>
    <x v="0"/>
    <x v="0"/>
    <x v="0"/>
    <x v="0"/>
    <x v="0"/>
    <x v="0"/>
    <x v="0"/>
    <x v="0"/>
    <x v="0"/>
    <x v="0"/>
    <x v="0"/>
    <s v="Receitas Da Câmara"/>
    <x v="0"/>
    <x v="0"/>
    <x v="0"/>
    <x v="0"/>
    <x v="0"/>
    <x v="0"/>
    <x v="0"/>
    <s v="000000"/>
    <x v="0"/>
    <x v="0"/>
    <x v="0"/>
    <x v="0"/>
    <s v="Transferência da 2ªtranche do contrato Escola Monte Pousada, conforme copia de extrato em anexo.  "/>
  </r>
  <r>
    <x v="1"/>
    <n v="0"/>
    <n v="0"/>
    <n v="0"/>
    <n v="3060"/>
    <x v="5850"/>
    <x v="0"/>
    <x v="0"/>
    <x v="0"/>
    <s v="80.02.01"/>
    <x v="3"/>
    <x v="3"/>
    <x v="3"/>
    <s v="Retenções Iur"/>
    <s v="80.02.01"/>
    <s v="Retenções Iur"/>
    <s v="80.02.01"/>
    <x v="3"/>
    <x v="0"/>
    <x v="2"/>
    <x v="1"/>
    <x v="1"/>
    <x v="2"/>
    <x v="0"/>
    <x v="0"/>
    <x v="11"/>
    <s v="2022-12-28"/>
    <x v="3"/>
    <n v="3060"/>
    <x v="0"/>
    <m/>
    <x v="0"/>
    <m/>
    <x v="3"/>
    <n v="100474696"/>
    <x v="0"/>
    <x v="0"/>
    <s v="Retenções Iur"/>
    <s v="ORI"/>
    <x v="0"/>
    <s v="RIUR"/>
    <x v="0"/>
    <x v="0"/>
    <x v="0"/>
    <x v="0"/>
    <x v="0"/>
    <x v="0"/>
    <x v="0"/>
    <x v="0"/>
    <x v="0"/>
    <x v="0"/>
    <x v="0"/>
    <s v="Retenções Iur"/>
    <x v="0"/>
    <x v="0"/>
    <x v="0"/>
    <x v="0"/>
    <x v="2"/>
    <x v="0"/>
    <x v="0"/>
    <s v="000000"/>
    <x v="0"/>
    <x v="1"/>
    <x v="0"/>
    <x v="0"/>
    <s v="RETENCAO OT"/>
  </r>
  <r>
    <x v="1"/>
    <n v="0"/>
    <n v="0"/>
    <n v="0"/>
    <n v="7000"/>
    <x v="5851"/>
    <x v="0"/>
    <x v="0"/>
    <x v="0"/>
    <s v="03.03.10"/>
    <x v="0"/>
    <x v="0"/>
    <x v="0"/>
    <s v="Receitas Da Câmara"/>
    <s v="03.03.10"/>
    <s v="Receitas Da Câmara"/>
    <s v="03.03.10"/>
    <x v="21"/>
    <x v="0"/>
    <x v="5"/>
    <x v="9"/>
    <x v="0"/>
    <x v="0"/>
    <x v="0"/>
    <x v="0"/>
    <x v="11"/>
    <s v="2022-12-01"/>
    <x v="3"/>
    <n v="7000"/>
    <x v="0"/>
    <m/>
    <x v="0"/>
    <m/>
    <x v="0"/>
    <n v="100474914"/>
    <x v="0"/>
    <x v="0"/>
    <s v="Receitas Da Câmara"/>
    <s v="EXT"/>
    <x v="0"/>
    <s v="RDC"/>
    <x v="0"/>
    <x v="0"/>
    <x v="0"/>
    <x v="0"/>
    <x v="0"/>
    <x v="0"/>
    <x v="0"/>
    <x v="0"/>
    <x v="0"/>
    <x v="0"/>
    <x v="0"/>
    <s v="Receitas Da Câmara"/>
    <x v="0"/>
    <x v="0"/>
    <x v="0"/>
    <x v="0"/>
    <x v="0"/>
    <x v="0"/>
    <x v="0"/>
    <s v="000000"/>
    <x v="0"/>
    <x v="0"/>
    <x v="0"/>
    <x v="0"/>
    <s v="Reposição feita pelo Sr. Hélio Silva, conforme anexo."/>
  </r>
  <r>
    <x v="1"/>
    <n v="0"/>
    <n v="0"/>
    <n v="0"/>
    <n v="40"/>
    <x v="5852"/>
    <x v="0"/>
    <x v="0"/>
    <x v="0"/>
    <s v="03.03.10"/>
    <x v="0"/>
    <x v="0"/>
    <x v="0"/>
    <s v="Receitas Da Câmara"/>
    <s v="03.03.10"/>
    <s v="Receitas Da Câmara"/>
    <s v="03.03.10"/>
    <x v="36"/>
    <x v="0"/>
    <x v="5"/>
    <x v="4"/>
    <x v="0"/>
    <x v="0"/>
    <x v="0"/>
    <x v="0"/>
    <x v="11"/>
    <s v="2022-12-30"/>
    <x v="3"/>
    <n v="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5853"/>
    <x v="0"/>
    <x v="0"/>
    <x v="0"/>
    <s v="03.03.10"/>
    <x v="0"/>
    <x v="0"/>
    <x v="0"/>
    <s v="Receitas Da Câmara"/>
    <s v="03.03.10"/>
    <s v="Receitas Da Câmara"/>
    <s v="03.03.10"/>
    <x v="37"/>
    <x v="0"/>
    <x v="5"/>
    <x v="4"/>
    <x v="0"/>
    <x v="0"/>
    <x v="0"/>
    <x v="0"/>
    <x v="11"/>
    <s v="2022-12-30"/>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25"/>
    <x v="5854"/>
    <x v="0"/>
    <x v="0"/>
    <x v="0"/>
    <s v="03.03.10"/>
    <x v="0"/>
    <x v="0"/>
    <x v="0"/>
    <s v="Receitas Da Câmara"/>
    <s v="03.03.10"/>
    <s v="Receitas Da Câmara"/>
    <s v="03.03.10"/>
    <x v="41"/>
    <x v="0"/>
    <x v="5"/>
    <x v="4"/>
    <x v="0"/>
    <x v="0"/>
    <x v="0"/>
    <x v="0"/>
    <x v="11"/>
    <s v="2022-12-30"/>
    <x v="3"/>
    <n v="4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158"/>
    <x v="5855"/>
    <x v="0"/>
    <x v="1"/>
    <x v="0"/>
    <s v="03.16.15"/>
    <x v="6"/>
    <x v="0"/>
    <x v="5"/>
    <s v="Direção Financeira"/>
    <s v="03.16.15"/>
    <s v="Direção Financeira"/>
    <s v="03.16.15"/>
    <x v="87"/>
    <x v="0"/>
    <x v="1"/>
    <x v="1"/>
    <x v="0"/>
    <x v="0"/>
    <x v="2"/>
    <x v="0"/>
    <x v="10"/>
    <s v="2022-11-04"/>
    <x v="3"/>
    <n v="63158"/>
    <x v="0"/>
    <m/>
    <x v="0"/>
    <m/>
    <x v="9"/>
    <n v="100392190"/>
    <x v="0"/>
    <x v="0"/>
    <s v="Direção Financeira"/>
    <s v="ORI"/>
    <x v="0"/>
    <m/>
    <x v="0"/>
    <x v="0"/>
    <x v="0"/>
    <x v="0"/>
    <x v="0"/>
    <x v="0"/>
    <x v="0"/>
    <x v="0"/>
    <x v="0"/>
    <x v="0"/>
    <x v="0"/>
    <s v="Direção Financeira"/>
    <x v="0"/>
    <x v="0"/>
    <x v="0"/>
    <x v="0"/>
    <x v="0"/>
    <x v="0"/>
    <x v="0"/>
    <s v="000000"/>
    <x v="0"/>
    <x v="0"/>
    <x v="0"/>
    <x v="0"/>
    <s v=" Comparticipação da CMSM com os 8% a favor da INPS, em benefícios dos pensionistas e aposentado, referente a mês de Novembro de 2021, conforme justificativo em anexo.  "/>
  </r>
  <r>
    <x v="0"/>
    <n v="0"/>
    <n v="0"/>
    <n v="0"/>
    <n v="21200"/>
    <x v="5856"/>
    <x v="0"/>
    <x v="1"/>
    <x v="0"/>
    <s v="01.27.06.50"/>
    <x v="73"/>
    <x v="2"/>
    <x v="2"/>
    <s v="Requalificação Urbana e habitação"/>
    <s v="01.27.06"/>
    <s v="Requalificação Urbana e habitação"/>
    <s v="01.27.06"/>
    <x v="1"/>
    <x v="0"/>
    <x v="1"/>
    <x v="1"/>
    <x v="0"/>
    <x v="1"/>
    <x v="1"/>
    <x v="0"/>
    <x v="10"/>
    <s v="2022-11-16"/>
    <x v="3"/>
    <n v="21200"/>
    <x v="0"/>
    <m/>
    <x v="0"/>
    <m/>
    <x v="82"/>
    <n v="100476460"/>
    <x v="0"/>
    <x v="0"/>
    <s v="Construção de Murros de Proteção de Moradias"/>
    <s v="ORI"/>
    <x v="0"/>
    <s v="CMM"/>
    <x v="0"/>
    <x v="0"/>
    <x v="0"/>
    <x v="0"/>
    <x v="0"/>
    <x v="0"/>
    <x v="0"/>
    <x v="1"/>
    <x v="0"/>
    <x v="0"/>
    <x v="0"/>
    <s v="Construção de Murros de Proteção de Moradias"/>
    <x v="0"/>
    <x v="0"/>
    <x v="0"/>
    <x v="0"/>
    <x v="1"/>
    <x v="0"/>
    <x v="0"/>
    <s v="000000"/>
    <x v="0"/>
    <x v="0"/>
    <x v="0"/>
    <x v="0"/>
    <s v="Pagamento á Eco Produções, referente a aquisição de sacos de cimento, para trabalhos da construção de murros, no âmbito do programa Cash For Work, conforme proposta e fatura em anexo."/>
  </r>
  <r>
    <x v="1"/>
    <n v="0"/>
    <n v="0"/>
    <n v="0"/>
    <n v="9000"/>
    <x v="5857"/>
    <x v="0"/>
    <x v="1"/>
    <x v="0"/>
    <s v="01.25.01.10"/>
    <x v="25"/>
    <x v="4"/>
    <x v="4"/>
    <s v="Educação"/>
    <s v="01.25.01"/>
    <s v="Educação"/>
    <s v="01.25.01"/>
    <x v="4"/>
    <x v="0"/>
    <x v="3"/>
    <x v="2"/>
    <x v="0"/>
    <x v="1"/>
    <x v="2"/>
    <x v="0"/>
    <x v="10"/>
    <s v="2022-11-23"/>
    <x v="3"/>
    <n v="9000"/>
    <x v="0"/>
    <m/>
    <x v="0"/>
    <m/>
    <x v="0"/>
    <n v="100474914"/>
    <x v="0"/>
    <x v="0"/>
    <s v="Transporte escolar"/>
    <s v="ORI"/>
    <x v="0"/>
    <m/>
    <x v="0"/>
    <x v="0"/>
    <x v="0"/>
    <x v="0"/>
    <x v="0"/>
    <x v="0"/>
    <x v="0"/>
    <x v="1"/>
    <x v="0"/>
    <x v="0"/>
    <x v="0"/>
    <s v="Transporte escolar"/>
    <x v="0"/>
    <x v="0"/>
    <x v="0"/>
    <x v="0"/>
    <x v="1"/>
    <x v="0"/>
    <x v="0"/>
    <s v="000000"/>
    <x v="0"/>
    <x v="0"/>
    <x v="0"/>
    <x v="0"/>
    <s v="Apoio Financeira para pagamento de transporte escolar a favor de Três estudantes do concelho, conforme anexo."/>
  </r>
  <r>
    <x v="1"/>
    <n v="0"/>
    <n v="0"/>
    <n v="0"/>
    <n v="8175"/>
    <x v="5858"/>
    <x v="0"/>
    <x v="0"/>
    <x v="0"/>
    <s v="80.02.01"/>
    <x v="3"/>
    <x v="3"/>
    <x v="3"/>
    <s v="Retenções Iur"/>
    <s v="80.02.01"/>
    <s v="Retenções Iur"/>
    <s v="80.02.01"/>
    <x v="3"/>
    <x v="0"/>
    <x v="2"/>
    <x v="1"/>
    <x v="1"/>
    <x v="2"/>
    <x v="0"/>
    <x v="0"/>
    <x v="10"/>
    <s v="2022-11-30"/>
    <x v="3"/>
    <n v="8175"/>
    <x v="0"/>
    <m/>
    <x v="0"/>
    <m/>
    <x v="3"/>
    <n v="100474696"/>
    <x v="0"/>
    <x v="0"/>
    <s v="Retenções Iur"/>
    <s v="ORI"/>
    <x v="0"/>
    <s v="RIUR"/>
    <x v="0"/>
    <x v="0"/>
    <x v="0"/>
    <x v="0"/>
    <x v="0"/>
    <x v="0"/>
    <x v="0"/>
    <x v="0"/>
    <x v="0"/>
    <x v="0"/>
    <x v="0"/>
    <s v="Retenções Iur"/>
    <x v="0"/>
    <x v="0"/>
    <x v="0"/>
    <x v="0"/>
    <x v="2"/>
    <x v="0"/>
    <x v="0"/>
    <s v="000000"/>
    <x v="0"/>
    <x v="1"/>
    <x v="0"/>
    <x v="0"/>
    <s v="RETENCAO OT"/>
  </r>
  <r>
    <x v="1"/>
    <n v="0"/>
    <n v="0"/>
    <n v="0"/>
    <n v="2665"/>
    <x v="5859"/>
    <x v="0"/>
    <x v="0"/>
    <x v="0"/>
    <s v="03.03.10"/>
    <x v="0"/>
    <x v="0"/>
    <x v="0"/>
    <s v="Receitas Da Câmara"/>
    <s v="03.03.10"/>
    <s v="Receitas Da Câmara"/>
    <s v="03.03.10"/>
    <x v="39"/>
    <x v="0"/>
    <x v="5"/>
    <x v="4"/>
    <x v="0"/>
    <x v="0"/>
    <x v="0"/>
    <x v="0"/>
    <x v="11"/>
    <s v="2022-12-02"/>
    <x v="3"/>
    <n v="266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91060"/>
    <x v="5860"/>
    <x v="0"/>
    <x v="0"/>
    <x v="0"/>
    <s v="03.03.10"/>
    <x v="0"/>
    <x v="0"/>
    <x v="0"/>
    <s v="Receitas Da Câmara"/>
    <s v="03.03.10"/>
    <s v="Receitas Da Câmara"/>
    <s v="03.03.10"/>
    <x v="45"/>
    <x v="0"/>
    <x v="1"/>
    <x v="1"/>
    <x v="0"/>
    <x v="0"/>
    <x v="0"/>
    <x v="0"/>
    <x v="11"/>
    <s v="2022-12-02"/>
    <x v="3"/>
    <n v="591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70"/>
    <x v="5861"/>
    <x v="0"/>
    <x v="0"/>
    <x v="0"/>
    <s v="03.03.10"/>
    <x v="0"/>
    <x v="0"/>
    <x v="0"/>
    <s v="Receitas Da Câmara"/>
    <s v="03.03.10"/>
    <s v="Receitas Da Câmara"/>
    <s v="03.03.10"/>
    <x v="44"/>
    <x v="0"/>
    <x v="5"/>
    <x v="4"/>
    <x v="0"/>
    <x v="0"/>
    <x v="0"/>
    <x v="0"/>
    <x v="11"/>
    <s v="2022-12-02"/>
    <x v="3"/>
    <n v="12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5862"/>
    <x v="0"/>
    <x v="0"/>
    <x v="0"/>
    <s v="03.03.10"/>
    <x v="0"/>
    <x v="0"/>
    <x v="0"/>
    <s v="Receitas Da Câmara"/>
    <s v="03.03.10"/>
    <s v="Receitas Da Câmara"/>
    <s v="03.03.10"/>
    <x v="42"/>
    <x v="0"/>
    <x v="5"/>
    <x v="12"/>
    <x v="0"/>
    <x v="0"/>
    <x v="0"/>
    <x v="0"/>
    <x v="11"/>
    <s v="2022-12-02"/>
    <x v="3"/>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80"/>
    <x v="5863"/>
    <x v="0"/>
    <x v="0"/>
    <x v="0"/>
    <s v="03.03.10"/>
    <x v="0"/>
    <x v="0"/>
    <x v="0"/>
    <s v="Receitas Da Câmara"/>
    <s v="03.03.10"/>
    <s v="Receitas Da Câmara"/>
    <s v="03.03.10"/>
    <x v="34"/>
    <x v="0"/>
    <x v="5"/>
    <x v="4"/>
    <x v="0"/>
    <x v="0"/>
    <x v="0"/>
    <x v="0"/>
    <x v="11"/>
    <s v="2022-12-02"/>
    <x v="3"/>
    <n v="3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325"/>
    <x v="5864"/>
    <x v="0"/>
    <x v="0"/>
    <x v="0"/>
    <s v="03.03.10"/>
    <x v="0"/>
    <x v="0"/>
    <x v="0"/>
    <s v="Receitas Da Câmara"/>
    <s v="03.03.10"/>
    <s v="Receitas Da Câmara"/>
    <s v="03.03.10"/>
    <x v="90"/>
    <x v="0"/>
    <x v="5"/>
    <x v="4"/>
    <x v="0"/>
    <x v="0"/>
    <x v="0"/>
    <x v="0"/>
    <x v="11"/>
    <s v="2022-12-02"/>
    <x v="3"/>
    <n v="113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83"/>
    <x v="5865"/>
    <x v="0"/>
    <x v="0"/>
    <x v="0"/>
    <s v="03.03.10"/>
    <x v="0"/>
    <x v="0"/>
    <x v="0"/>
    <s v="Receitas Da Câmara"/>
    <s v="03.03.10"/>
    <s v="Receitas Da Câmara"/>
    <s v="03.03.10"/>
    <x v="40"/>
    <x v="0"/>
    <x v="5"/>
    <x v="4"/>
    <x v="0"/>
    <x v="0"/>
    <x v="0"/>
    <x v="0"/>
    <x v="11"/>
    <s v="2022-12-02"/>
    <x v="3"/>
    <n v="46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5866"/>
    <x v="0"/>
    <x v="0"/>
    <x v="0"/>
    <s v="03.03.10"/>
    <x v="0"/>
    <x v="0"/>
    <x v="0"/>
    <s v="Receitas Da Câmara"/>
    <s v="03.03.10"/>
    <s v="Receitas Da Câmara"/>
    <s v="03.03.10"/>
    <x v="35"/>
    <x v="0"/>
    <x v="1"/>
    <x v="11"/>
    <x v="0"/>
    <x v="0"/>
    <x v="0"/>
    <x v="0"/>
    <x v="11"/>
    <s v="2022-12-02"/>
    <x v="3"/>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5867"/>
    <x v="0"/>
    <x v="0"/>
    <x v="0"/>
    <s v="03.03.10"/>
    <x v="0"/>
    <x v="0"/>
    <x v="0"/>
    <s v="Receitas Da Câmara"/>
    <s v="03.03.10"/>
    <s v="Receitas Da Câmara"/>
    <s v="03.03.10"/>
    <x v="36"/>
    <x v="0"/>
    <x v="5"/>
    <x v="4"/>
    <x v="0"/>
    <x v="0"/>
    <x v="0"/>
    <x v="0"/>
    <x v="11"/>
    <s v="2022-12-02"/>
    <x v="3"/>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800"/>
    <x v="5868"/>
    <x v="0"/>
    <x v="0"/>
    <x v="0"/>
    <s v="03.03.10"/>
    <x v="0"/>
    <x v="0"/>
    <x v="0"/>
    <s v="Receitas Da Câmara"/>
    <s v="03.03.10"/>
    <s v="Receitas Da Câmara"/>
    <s v="03.03.10"/>
    <x v="6"/>
    <x v="0"/>
    <x v="5"/>
    <x v="4"/>
    <x v="0"/>
    <x v="0"/>
    <x v="0"/>
    <x v="0"/>
    <x v="11"/>
    <s v="2022-12-02"/>
    <x v="3"/>
    <n v="19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7775"/>
    <x v="5869"/>
    <x v="0"/>
    <x v="0"/>
    <x v="0"/>
    <s v="03.03.10"/>
    <x v="0"/>
    <x v="0"/>
    <x v="0"/>
    <s v="Receitas Da Câmara"/>
    <s v="03.03.10"/>
    <s v="Receitas Da Câmara"/>
    <s v="03.03.10"/>
    <x v="38"/>
    <x v="0"/>
    <x v="1"/>
    <x v="1"/>
    <x v="0"/>
    <x v="0"/>
    <x v="0"/>
    <x v="0"/>
    <x v="11"/>
    <s v="2022-12-02"/>
    <x v="3"/>
    <n v="97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37"/>
    <x v="5870"/>
    <x v="0"/>
    <x v="1"/>
    <x v="0"/>
    <s v="03.16.15"/>
    <x v="6"/>
    <x v="0"/>
    <x v="5"/>
    <s v="Direção Financeira"/>
    <s v="03.16.15"/>
    <s v="Direção Financeira"/>
    <s v="03.16.15"/>
    <x v="20"/>
    <x v="0"/>
    <x v="1"/>
    <x v="5"/>
    <x v="0"/>
    <x v="0"/>
    <x v="2"/>
    <x v="0"/>
    <x v="11"/>
    <s v="2022-12-13"/>
    <x v="3"/>
    <n v="3137"/>
    <x v="0"/>
    <m/>
    <x v="0"/>
    <m/>
    <x v="3"/>
    <n v="100474696"/>
    <x v="0"/>
    <x v="1"/>
    <s v="Direção Financeira"/>
    <s v="ORI"/>
    <x v="0"/>
    <m/>
    <x v="0"/>
    <x v="0"/>
    <x v="0"/>
    <x v="0"/>
    <x v="0"/>
    <x v="0"/>
    <x v="0"/>
    <x v="0"/>
    <x v="0"/>
    <x v="0"/>
    <x v="0"/>
    <s v="Direção Financeira"/>
    <x v="0"/>
    <x v="0"/>
    <x v="0"/>
    <x v="0"/>
    <x v="0"/>
    <x v="0"/>
    <x v="0"/>
    <s v="000000"/>
    <x v="0"/>
    <x v="0"/>
    <x v="1"/>
    <x v="0"/>
    <s v="Pagamento a favor do Sr. Oceano de Pina Rodrigues, pelo serviços, de fiscalização do parque de estacionamento de transporte público e passageiros, referente ao mês de dezembro de 2022, conforme contrato em anexo. "/>
  </r>
  <r>
    <x v="1"/>
    <n v="0"/>
    <n v="0"/>
    <n v="0"/>
    <n v="17778"/>
    <x v="5870"/>
    <x v="0"/>
    <x v="1"/>
    <x v="0"/>
    <s v="03.16.15"/>
    <x v="6"/>
    <x v="0"/>
    <x v="5"/>
    <s v="Direção Financeira"/>
    <s v="03.16.15"/>
    <s v="Direção Financeira"/>
    <s v="03.16.15"/>
    <x v="20"/>
    <x v="0"/>
    <x v="1"/>
    <x v="5"/>
    <x v="0"/>
    <x v="0"/>
    <x v="2"/>
    <x v="0"/>
    <x v="11"/>
    <s v="2022-12-13"/>
    <x v="3"/>
    <n v="17778"/>
    <x v="0"/>
    <m/>
    <x v="0"/>
    <m/>
    <x v="213"/>
    <n v="100476887"/>
    <x v="0"/>
    <x v="0"/>
    <s v="Direção Financeira"/>
    <s v="ORI"/>
    <x v="0"/>
    <m/>
    <x v="0"/>
    <x v="0"/>
    <x v="0"/>
    <x v="0"/>
    <x v="0"/>
    <x v="0"/>
    <x v="0"/>
    <x v="0"/>
    <x v="0"/>
    <x v="0"/>
    <x v="0"/>
    <s v="Direção Financeira"/>
    <x v="0"/>
    <x v="0"/>
    <x v="0"/>
    <x v="0"/>
    <x v="0"/>
    <x v="0"/>
    <x v="0"/>
    <s v="000000"/>
    <x v="0"/>
    <x v="0"/>
    <x v="0"/>
    <x v="0"/>
    <s v="Pagamento a favor do Sr. Oceano de Pina Rodrigues, pelo serviços, de fiscalização do parque de estacionamento de transporte público e passageiros, referente ao mês de dezembro de 2022, conforme contrato em anexo. "/>
  </r>
  <r>
    <x v="1"/>
    <n v="0"/>
    <n v="0"/>
    <n v="0"/>
    <n v="2295"/>
    <x v="5871"/>
    <x v="0"/>
    <x v="0"/>
    <x v="0"/>
    <s v="80.02.01"/>
    <x v="3"/>
    <x v="3"/>
    <x v="3"/>
    <s v="Retenções Iur"/>
    <s v="80.02.01"/>
    <s v="Retenções Iur"/>
    <s v="80.02.01"/>
    <x v="3"/>
    <x v="0"/>
    <x v="2"/>
    <x v="1"/>
    <x v="1"/>
    <x v="2"/>
    <x v="0"/>
    <x v="0"/>
    <x v="11"/>
    <s v="2022-12-22"/>
    <x v="3"/>
    <n v="2295"/>
    <x v="0"/>
    <m/>
    <x v="0"/>
    <m/>
    <x v="3"/>
    <n v="100474696"/>
    <x v="0"/>
    <x v="0"/>
    <s v="Retenções Iur"/>
    <s v="ORI"/>
    <x v="0"/>
    <s v="RIUR"/>
    <x v="0"/>
    <x v="0"/>
    <x v="0"/>
    <x v="0"/>
    <x v="0"/>
    <x v="0"/>
    <x v="0"/>
    <x v="0"/>
    <x v="0"/>
    <x v="0"/>
    <x v="0"/>
    <s v="Retenções Iur"/>
    <x v="0"/>
    <x v="0"/>
    <x v="0"/>
    <x v="0"/>
    <x v="2"/>
    <x v="0"/>
    <x v="0"/>
    <s v="000000"/>
    <x v="0"/>
    <x v="1"/>
    <x v="0"/>
    <x v="0"/>
    <s v="RETENCAO OT"/>
  </r>
  <r>
    <x v="1"/>
    <n v="0"/>
    <n v="0"/>
    <n v="0"/>
    <n v="24181"/>
    <x v="5872"/>
    <x v="0"/>
    <x v="1"/>
    <x v="0"/>
    <s v="03.16.25"/>
    <x v="13"/>
    <x v="0"/>
    <x v="5"/>
    <s v="Direção dos  Recursos Humanos"/>
    <s v="03.16.25"/>
    <s v="Direção dos  Recursos Humanos"/>
    <s v="03.16.25"/>
    <x v="58"/>
    <x v="0"/>
    <x v="1"/>
    <x v="1"/>
    <x v="0"/>
    <x v="0"/>
    <x v="2"/>
    <x v="0"/>
    <x v="1"/>
    <s v="2022-05-05"/>
    <x v="0"/>
    <n v="24181"/>
    <x v="0"/>
    <m/>
    <x v="0"/>
    <m/>
    <x v="600"/>
    <n v="100069504"/>
    <x v="0"/>
    <x v="0"/>
    <s v="Direção dos  Recursos Humanos"/>
    <s v="ORI"/>
    <x v="0"/>
    <m/>
    <x v="0"/>
    <x v="0"/>
    <x v="0"/>
    <x v="0"/>
    <x v="0"/>
    <x v="0"/>
    <x v="0"/>
    <x v="0"/>
    <x v="0"/>
    <x v="0"/>
    <x v="0"/>
    <s v="Direção dos  Recursos Humanos"/>
    <x v="0"/>
    <x v="0"/>
    <x v="0"/>
    <x v="0"/>
    <x v="0"/>
    <x v="0"/>
    <x v="0"/>
    <s v="000000"/>
    <x v="0"/>
    <x v="0"/>
    <x v="0"/>
    <x v="0"/>
    <s v="Pagamento de retroativos a favor da funcionária Eduarda Mendes Gomes, conforme proposta em anexo."/>
  </r>
  <r>
    <x v="1"/>
    <n v="0"/>
    <n v="0"/>
    <n v="0"/>
    <n v="10834"/>
    <x v="5873"/>
    <x v="0"/>
    <x v="0"/>
    <x v="0"/>
    <s v="80.02.01"/>
    <x v="3"/>
    <x v="3"/>
    <x v="3"/>
    <s v="Retenções Iur"/>
    <s v="80.02.01"/>
    <s v="Retenções Iur"/>
    <s v="80.02.01"/>
    <x v="3"/>
    <x v="0"/>
    <x v="2"/>
    <x v="1"/>
    <x v="1"/>
    <x v="2"/>
    <x v="0"/>
    <x v="0"/>
    <x v="3"/>
    <s v="2022-06-21"/>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5874"/>
    <x v="0"/>
    <x v="0"/>
    <x v="0"/>
    <s v="80.02.10.01"/>
    <x v="9"/>
    <x v="3"/>
    <x v="3"/>
    <s v="Outros"/>
    <s v="80.02.10"/>
    <s v="Outros"/>
    <s v="80.02.10"/>
    <x v="29"/>
    <x v="0"/>
    <x v="2"/>
    <x v="1"/>
    <x v="1"/>
    <x v="2"/>
    <x v="0"/>
    <x v="0"/>
    <x v="3"/>
    <s v="2022-06-21"/>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979"/>
    <x v="5875"/>
    <x v="0"/>
    <x v="0"/>
    <x v="0"/>
    <s v="80.02.01"/>
    <x v="3"/>
    <x v="3"/>
    <x v="3"/>
    <s v="Retenções Iur"/>
    <s v="80.02.01"/>
    <s v="Retenções Iur"/>
    <s v="80.02.01"/>
    <x v="3"/>
    <x v="0"/>
    <x v="2"/>
    <x v="1"/>
    <x v="1"/>
    <x v="2"/>
    <x v="0"/>
    <x v="0"/>
    <x v="3"/>
    <s v="2022-06-21"/>
    <x v="0"/>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5876"/>
    <x v="0"/>
    <x v="0"/>
    <x v="0"/>
    <s v="80.02.10.01"/>
    <x v="9"/>
    <x v="3"/>
    <x v="3"/>
    <s v="Outros"/>
    <s v="80.02.10"/>
    <s v="Outros"/>
    <s v="80.02.10"/>
    <x v="29"/>
    <x v="0"/>
    <x v="2"/>
    <x v="1"/>
    <x v="1"/>
    <x v="2"/>
    <x v="0"/>
    <x v="0"/>
    <x v="3"/>
    <s v="2022-06-21"/>
    <x v="0"/>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995"/>
    <x v="5877"/>
    <x v="0"/>
    <x v="1"/>
    <x v="0"/>
    <s v="03.16.15"/>
    <x v="6"/>
    <x v="0"/>
    <x v="5"/>
    <s v="Direção Financeira"/>
    <s v="03.16.15"/>
    <s v="Direção Financeira"/>
    <s v="03.16.15"/>
    <x v="20"/>
    <x v="0"/>
    <x v="1"/>
    <x v="5"/>
    <x v="0"/>
    <x v="0"/>
    <x v="2"/>
    <x v="0"/>
    <x v="6"/>
    <s v="2022-07-21"/>
    <x v="2"/>
    <n v="4995"/>
    <x v="0"/>
    <m/>
    <x v="0"/>
    <m/>
    <x v="3"/>
    <n v="100474696"/>
    <x v="0"/>
    <x v="1"/>
    <s v="Direção Financeira"/>
    <s v="ORI"/>
    <x v="0"/>
    <m/>
    <x v="0"/>
    <x v="0"/>
    <x v="0"/>
    <x v="0"/>
    <x v="0"/>
    <x v="0"/>
    <x v="0"/>
    <x v="0"/>
    <x v="0"/>
    <x v="0"/>
    <x v="0"/>
    <s v="Direção Financeira"/>
    <x v="0"/>
    <x v="0"/>
    <x v="0"/>
    <x v="0"/>
    <x v="0"/>
    <x v="0"/>
    <x v="0"/>
    <s v="000000"/>
    <x v="0"/>
    <x v="0"/>
    <x v="1"/>
    <x v="0"/>
    <s v="Pagamento a favor do Sr.Pericles Emanuel Mendes pelo serviço prestado na administração da delegação da Ribeira de Principal, coordenação dos serviço de saneamento na zona norte do concelho, referente ao julho de Julho 2022, conforme contrato em anexo."/>
  </r>
  <r>
    <x v="1"/>
    <n v="0"/>
    <n v="0"/>
    <n v="0"/>
    <n v="28308"/>
    <x v="5877"/>
    <x v="0"/>
    <x v="1"/>
    <x v="0"/>
    <s v="03.16.15"/>
    <x v="6"/>
    <x v="0"/>
    <x v="5"/>
    <s v="Direção Financeira"/>
    <s v="03.16.15"/>
    <s v="Direção Financeira"/>
    <s v="03.16.15"/>
    <x v="20"/>
    <x v="0"/>
    <x v="1"/>
    <x v="5"/>
    <x v="0"/>
    <x v="0"/>
    <x v="2"/>
    <x v="0"/>
    <x v="6"/>
    <s v="2022-07-21"/>
    <x v="2"/>
    <n v="28308"/>
    <x v="0"/>
    <m/>
    <x v="0"/>
    <m/>
    <x v="60"/>
    <n v="100478446"/>
    <x v="0"/>
    <x v="0"/>
    <s v="Direção Financeira"/>
    <s v="ORI"/>
    <x v="0"/>
    <m/>
    <x v="0"/>
    <x v="0"/>
    <x v="0"/>
    <x v="0"/>
    <x v="0"/>
    <x v="0"/>
    <x v="0"/>
    <x v="0"/>
    <x v="0"/>
    <x v="0"/>
    <x v="0"/>
    <s v="Direção Financeira"/>
    <x v="0"/>
    <x v="0"/>
    <x v="0"/>
    <x v="0"/>
    <x v="0"/>
    <x v="0"/>
    <x v="0"/>
    <s v="000000"/>
    <x v="0"/>
    <x v="0"/>
    <x v="0"/>
    <x v="0"/>
    <s v="Pagamento a favor do Sr.Pericles Emanuel Mendes pelo serviço prestado na administração da delegação da Ribeira de Principal, coordenação dos serviço de saneamento na zona norte do concelho, referente ao julho de Julho 2022, conforme contrato em anexo."/>
  </r>
  <r>
    <x v="1"/>
    <n v="0"/>
    <n v="0"/>
    <n v="0"/>
    <n v="54010"/>
    <x v="5878"/>
    <x v="0"/>
    <x v="1"/>
    <x v="0"/>
    <s v="01.25.01.10"/>
    <x v="25"/>
    <x v="4"/>
    <x v="4"/>
    <s v="Educação"/>
    <s v="01.25.01"/>
    <s v="Educação"/>
    <s v="01.25.01"/>
    <x v="4"/>
    <x v="0"/>
    <x v="3"/>
    <x v="2"/>
    <x v="0"/>
    <x v="1"/>
    <x v="2"/>
    <x v="0"/>
    <x v="8"/>
    <s v="2022-09-23"/>
    <x v="2"/>
    <n v="54010"/>
    <x v="0"/>
    <m/>
    <x v="0"/>
    <m/>
    <x v="5"/>
    <n v="100476920"/>
    <x v="0"/>
    <x v="0"/>
    <s v="Transporte escolar"/>
    <s v="ORI"/>
    <x v="0"/>
    <m/>
    <x v="0"/>
    <x v="0"/>
    <x v="0"/>
    <x v="0"/>
    <x v="0"/>
    <x v="0"/>
    <x v="0"/>
    <x v="1"/>
    <x v="0"/>
    <x v="0"/>
    <x v="0"/>
    <s v="Transporte escolar"/>
    <x v="0"/>
    <x v="0"/>
    <x v="0"/>
    <x v="0"/>
    <x v="1"/>
    <x v="0"/>
    <x v="0"/>
    <s v="000000"/>
    <x v="0"/>
    <x v="0"/>
    <x v="0"/>
    <x v="0"/>
    <s v="Pagamento a favor de Felisberto Carvalho, pelo fornecimento de 325,95 Lts de combustível destinada a Autocarro Iveco e Toyota Coas ter, conforme proposta em anexo. "/>
  </r>
  <r>
    <x v="1"/>
    <n v="0"/>
    <n v="0"/>
    <n v="0"/>
    <n v="623000"/>
    <x v="5879"/>
    <x v="0"/>
    <x v="1"/>
    <x v="0"/>
    <s v="01.27.04.10"/>
    <x v="4"/>
    <x v="2"/>
    <x v="2"/>
    <s v="Infra-Estruturas e Transportes"/>
    <s v="01.27.04"/>
    <s v="Infra-Estruturas e Transportes"/>
    <s v="01.27.04"/>
    <x v="4"/>
    <x v="0"/>
    <x v="3"/>
    <x v="2"/>
    <x v="0"/>
    <x v="1"/>
    <x v="2"/>
    <x v="0"/>
    <x v="8"/>
    <s v="2022-09-26"/>
    <x v="2"/>
    <n v="6230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empregue nos diverso trabalho do Município no plano de mitigação conforme proposta em anexo. "/>
  </r>
  <r>
    <x v="1"/>
    <n v="0"/>
    <n v="0"/>
    <n v="0"/>
    <n v="6000"/>
    <x v="5880"/>
    <x v="0"/>
    <x v="0"/>
    <x v="0"/>
    <s v="03.03.10"/>
    <x v="0"/>
    <x v="0"/>
    <x v="0"/>
    <s v="Receitas Da Câmara"/>
    <s v="03.03.10"/>
    <s v="Receitas Da Câmara"/>
    <s v="03.03.10"/>
    <x v="72"/>
    <x v="0"/>
    <x v="5"/>
    <x v="13"/>
    <x v="0"/>
    <x v="0"/>
    <x v="0"/>
    <x v="0"/>
    <x v="9"/>
    <s v="2022-10-22"/>
    <x v="3"/>
    <n v="6000"/>
    <x v="0"/>
    <m/>
    <x v="0"/>
    <m/>
    <x v="0"/>
    <n v="100474914"/>
    <x v="0"/>
    <x v="0"/>
    <s v="Receitas Da Câmara"/>
    <s v="EXT"/>
    <x v="0"/>
    <s v="RDC"/>
    <x v="0"/>
    <x v="0"/>
    <x v="0"/>
    <x v="0"/>
    <x v="0"/>
    <x v="0"/>
    <x v="0"/>
    <x v="0"/>
    <x v="0"/>
    <x v="0"/>
    <x v="0"/>
    <s v="Receitas Da Câmara"/>
    <x v="0"/>
    <x v="0"/>
    <x v="0"/>
    <x v="0"/>
    <x v="0"/>
    <x v="0"/>
    <x v="0"/>
    <s v="000000"/>
    <x v="0"/>
    <x v="0"/>
    <x v="0"/>
    <x v="0"/>
    <s v="Pagamento de renda de casa, conforme extrato em anexo."/>
  </r>
  <r>
    <x v="1"/>
    <n v="0"/>
    <n v="0"/>
    <n v="0"/>
    <n v="17200"/>
    <x v="5881"/>
    <x v="0"/>
    <x v="1"/>
    <x v="0"/>
    <s v="01.25.04.22"/>
    <x v="11"/>
    <x v="4"/>
    <x v="4"/>
    <s v="Cultura"/>
    <s v="01.25.04"/>
    <s v="Cultura"/>
    <s v="01.25.04"/>
    <x v="4"/>
    <x v="0"/>
    <x v="3"/>
    <x v="2"/>
    <x v="0"/>
    <x v="1"/>
    <x v="2"/>
    <x v="0"/>
    <x v="10"/>
    <s v="2022-11-07"/>
    <x v="3"/>
    <n v="17200"/>
    <x v="0"/>
    <m/>
    <x v="0"/>
    <m/>
    <x v="79"/>
    <n v="10047913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Asso-Sport-comercio, referente a aquisição de 02 bolas de futsal, 02 bolas de futebol, 02 cartões de arbitro e 02 apitos requisitados na realização do torneio, conforme anexo."/>
  </r>
  <r>
    <x v="1"/>
    <n v="0"/>
    <n v="0"/>
    <n v="0"/>
    <n v="300"/>
    <x v="5882"/>
    <x v="0"/>
    <x v="1"/>
    <x v="0"/>
    <s v="01.25.02.15"/>
    <x v="36"/>
    <x v="4"/>
    <x v="4"/>
    <s v="desporto"/>
    <s v="01.25.02"/>
    <s v="desporto"/>
    <s v="01.25.02"/>
    <x v="4"/>
    <x v="0"/>
    <x v="3"/>
    <x v="2"/>
    <x v="0"/>
    <x v="1"/>
    <x v="2"/>
    <x v="0"/>
    <x v="10"/>
    <s v="2022-11-21"/>
    <x v="3"/>
    <n v="30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000"/>
    <x v="0"/>
    <x v="0"/>
    <x v="1"/>
    <x v="0"/>
    <s v="Pagamento a favor de Valdimir Isidoro Lopes, pelo serviço prestado, no conserto do dispositivo para arrastador dos barcos, no âmbito da festa da cidade, conforme anexo._x0009__x0009__x000d__x000a_"/>
  </r>
  <r>
    <x v="1"/>
    <n v="0"/>
    <n v="0"/>
    <n v="0"/>
    <n v="1700"/>
    <x v="5882"/>
    <x v="0"/>
    <x v="1"/>
    <x v="0"/>
    <s v="01.25.02.15"/>
    <x v="36"/>
    <x v="4"/>
    <x v="4"/>
    <s v="desporto"/>
    <s v="01.25.02"/>
    <s v="desporto"/>
    <s v="01.25.02"/>
    <x v="4"/>
    <x v="0"/>
    <x v="3"/>
    <x v="2"/>
    <x v="0"/>
    <x v="1"/>
    <x v="2"/>
    <x v="0"/>
    <x v="10"/>
    <s v="2022-11-21"/>
    <x v="3"/>
    <n v="1700"/>
    <x v="0"/>
    <m/>
    <x v="0"/>
    <m/>
    <x v="549"/>
    <n v="100432695"/>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Valdimir Isidoro Lopes, pelo serviço prestado, no conserto do dispositivo para arrastador dos barcos, no âmbito da festa da cidade, conforme anexo._x0009__x0009__x000d__x000a_"/>
  </r>
  <r>
    <x v="1"/>
    <n v="0"/>
    <n v="0"/>
    <n v="0"/>
    <n v="1073"/>
    <x v="5883"/>
    <x v="0"/>
    <x v="0"/>
    <x v="0"/>
    <s v="03.03.10"/>
    <x v="0"/>
    <x v="0"/>
    <x v="0"/>
    <s v="Receitas Da Câmara"/>
    <s v="03.03.10"/>
    <s v="Receitas Da Câmara"/>
    <s v="03.03.10"/>
    <x v="46"/>
    <x v="0"/>
    <x v="5"/>
    <x v="4"/>
    <x v="0"/>
    <x v="0"/>
    <x v="0"/>
    <x v="0"/>
    <x v="11"/>
    <s v="2022-12-13"/>
    <x v="3"/>
    <n v="107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320"/>
    <x v="5884"/>
    <x v="0"/>
    <x v="0"/>
    <x v="0"/>
    <s v="03.03.10"/>
    <x v="0"/>
    <x v="0"/>
    <x v="0"/>
    <s v="Receitas Da Câmara"/>
    <s v="03.03.10"/>
    <s v="Receitas Da Câmara"/>
    <s v="03.03.10"/>
    <x v="39"/>
    <x v="0"/>
    <x v="5"/>
    <x v="4"/>
    <x v="0"/>
    <x v="0"/>
    <x v="0"/>
    <x v="0"/>
    <x v="11"/>
    <s v="2022-12-13"/>
    <x v="3"/>
    <n v="18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585"/>
    <x v="5885"/>
    <x v="0"/>
    <x v="1"/>
    <x v="0"/>
    <s v="01.27.04.10"/>
    <x v="4"/>
    <x v="2"/>
    <x v="2"/>
    <s v="Infra-Estruturas e Transportes"/>
    <s v="01.27.04"/>
    <s v="Infra-Estruturas e Transportes"/>
    <s v="01.27.04"/>
    <x v="4"/>
    <x v="0"/>
    <x v="3"/>
    <x v="2"/>
    <x v="0"/>
    <x v="1"/>
    <x v="2"/>
    <x v="0"/>
    <x v="10"/>
    <s v="2022-11-29"/>
    <x v="3"/>
    <n v="15585"/>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pelo fornecimento de 89,31 Lts de Combustível destinado ao Viatura pesada -Toyta Dyna, conforme proposta em anexo   "/>
  </r>
  <r>
    <x v="1"/>
    <n v="0"/>
    <n v="0"/>
    <n v="0"/>
    <n v="2583"/>
    <x v="5886"/>
    <x v="0"/>
    <x v="0"/>
    <x v="0"/>
    <s v="03.03.10"/>
    <x v="0"/>
    <x v="0"/>
    <x v="0"/>
    <s v="Receitas Da Câmara"/>
    <s v="03.03.10"/>
    <s v="Receitas Da Câmara"/>
    <s v="03.03.10"/>
    <x v="40"/>
    <x v="0"/>
    <x v="5"/>
    <x v="4"/>
    <x v="0"/>
    <x v="0"/>
    <x v="0"/>
    <x v="0"/>
    <x v="11"/>
    <s v="2022-12-13"/>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80"/>
    <x v="5887"/>
    <x v="0"/>
    <x v="0"/>
    <x v="0"/>
    <s v="03.03.10"/>
    <x v="0"/>
    <x v="0"/>
    <x v="0"/>
    <s v="Receitas Da Câmara"/>
    <s v="03.03.10"/>
    <s v="Receitas Da Câmara"/>
    <s v="03.03.10"/>
    <x v="37"/>
    <x v="0"/>
    <x v="5"/>
    <x v="4"/>
    <x v="0"/>
    <x v="0"/>
    <x v="0"/>
    <x v="0"/>
    <x v="11"/>
    <s v="2022-12-13"/>
    <x v="3"/>
    <n v="3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5888"/>
    <x v="0"/>
    <x v="0"/>
    <x v="0"/>
    <s v="03.03.10"/>
    <x v="0"/>
    <x v="0"/>
    <x v="0"/>
    <s v="Receitas Da Câmara"/>
    <s v="03.03.10"/>
    <s v="Receitas Da Câmara"/>
    <s v="03.03.10"/>
    <x v="34"/>
    <x v="0"/>
    <x v="5"/>
    <x v="4"/>
    <x v="0"/>
    <x v="0"/>
    <x v="0"/>
    <x v="0"/>
    <x v="11"/>
    <s v="2022-12-13"/>
    <x v="3"/>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889"/>
    <x v="0"/>
    <x v="0"/>
    <x v="0"/>
    <s v="03.03.10"/>
    <x v="0"/>
    <x v="0"/>
    <x v="0"/>
    <s v="Receitas Da Câmara"/>
    <s v="03.03.10"/>
    <s v="Receitas Da Câmara"/>
    <s v="03.03.10"/>
    <x v="35"/>
    <x v="0"/>
    <x v="1"/>
    <x v="11"/>
    <x v="0"/>
    <x v="0"/>
    <x v="0"/>
    <x v="0"/>
    <x v="11"/>
    <s v="2022-12-13"/>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5890"/>
    <x v="0"/>
    <x v="0"/>
    <x v="0"/>
    <s v="03.03.10"/>
    <x v="0"/>
    <x v="0"/>
    <x v="0"/>
    <s v="Receitas Da Câmara"/>
    <s v="03.03.10"/>
    <s v="Receitas Da Câmara"/>
    <s v="03.03.10"/>
    <x v="36"/>
    <x v="0"/>
    <x v="5"/>
    <x v="4"/>
    <x v="0"/>
    <x v="0"/>
    <x v="0"/>
    <x v="0"/>
    <x v="11"/>
    <s v="2022-12-13"/>
    <x v="3"/>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5891"/>
    <x v="0"/>
    <x v="0"/>
    <x v="0"/>
    <s v="03.03.10"/>
    <x v="0"/>
    <x v="0"/>
    <x v="0"/>
    <s v="Receitas Da Câmara"/>
    <s v="03.03.10"/>
    <s v="Receitas Da Câmara"/>
    <s v="03.03.10"/>
    <x v="44"/>
    <x v="0"/>
    <x v="5"/>
    <x v="4"/>
    <x v="0"/>
    <x v="0"/>
    <x v="0"/>
    <x v="0"/>
    <x v="11"/>
    <s v="2022-12-13"/>
    <x v="3"/>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0"/>
    <x v="5892"/>
    <x v="0"/>
    <x v="0"/>
    <x v="0"/>
    <s v="03.03.10"/>
    <x v="0"/>
    <x v="0"/>
    <x v="0"/>
    <s v="Receitas Da Câmara"/>
    <s v="03.03.10"/>
    <s v="Receitas Da Câmara"/>
    <s v="03.03.10"/>
    <x v="52"/>
    <x v="0"/>
    <x v="5"/>
    <x v="4"/>
    <x v="0"/>
    <x v="0"/>
    <x v="0"/>
    <x v="0"/>
    <x v="11"/>
    <s v="2022-12-13"/>
    <x v="3"/>
    <n v="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60"/>
    <x v="5893"/>
    <x v="0"/>
    <x v="0"/>
    <x v="0"/>
    <s v="03.03.10"/>
    <x v="0"/>
    <x v="0"/>
    <x v="0"/>
    <s v="Receitas Da Câmara"/>
    <s v="03.03.10"/>
    <s v="Receitas Da Câmara"/>
    <s v="03.03.10"/>
    <x v="48"/>
    <x v="0"/>
    <x v="5"/>
    <x v="4"/>
    <x v="0"/>
    <x v="0"/>
    <x v="0"/>
    <x v="0"/>
    <x v="11"/>
    <s v="2022-12-13"/>
    <x v="3"/>
    <n v="7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893"/>
    <x v="5894"/>
    <x v="0"/>
    <x v="0"/>
    <x v="0"/>
    <s v="03.03.10"/>
    <x v="0"/>
    <x v="0"/>
    <x v="0"/>
    <s v="Receitas Da Câmara"/>
    <s v="03.03.10"/>
    <s v="Receitas Da Câmara"/>
    <s v="03.03.10"/>
    <x v="38"/>
    <x v="0"/>
    <x v="1"/>
    <x v="1"/>
    <x v="0"/>
    <x v="0"/>
    <x v="0"/>
    <x v="0"/>
    <x v="11"/>
    <s v="2022-12-13"/>
    <x v="3"/>
    <n v="1989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75"/>
    <x v="5895"/>
    <x v="0"/>
    <x v="0"/>
    <x v="0"/>
    <s v="03.03.10"/>
    <x v="0"/>
    <x v="0"/>
    <x v="0"/>
    <s v="Receitas Da Câmara"/>
    <s v="03.03.10"/>
    <s v="Receitas Da Câmara"/>
    <s v="03.03.10"/>
    <x v="41"/>
    <x v="0"/>
    <x v="5"/>
    <x v="4"/>
    <x v="0"/>
    <x v="0"/>
    <x v="0"/>
    <x v="0"/>
    <x v="11"/>
    <s v="2022-12-13"/>
    <x v="3"/>
    <n v="1447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50000"/>
    <x v="5896"/>
    <x v="0"/>
    <x v="1"/>
    <x v="0"/>
    <s v="01.28.01.08"/>
    <x v="30"/>
    <x v="5"/>
    <x v="6"/>
    <s v="Habitação Social"/>
    <s v="01.28.01"/>
    <s v="Habitação Social"/>
    <s v="01.28.01"/>
    <x v="1"/>
    <x v="0"/>
    <x v="1"/>
    <x v="1"/>
    <x v="0"/>
    <x v="1"/>
    <x v="1"/>
    <x v="0"/>
    <x v="11"/>
    <s v="2022-12-19"/>
    <x v="3"/>
    <n v="150000"/>
    <x v="0"/>
    <m/>
    <x v="0"/>
    <m/>
    <x v="601"/>
    <n v="100479419"/>
    <x v="0"/>
    <x v="0"/>
    <s v="Habitações Sociais"/>
    <s v="ORI"/>
    <x v="0"/>
    <s v="HS"/>
    <x v="0"/>
    <x v="0"/>
    <x v="0"/>
    <x v="0"/>
    <x v="0"/>
    <x v="0"/>
    <x v="0"/>
    <x v="1"/>
    <x v="0"/>
    <x v="0"/>
    <x v="0"/>
    <s v="Habitações Sociais"/>
    <x v="0"/>
    <x v="0"/>
    <x v="0"/>
    <x v="0"/>
    <x v="1"/>
    <x v="0"/>
    <x v="0"/>
    <s v="000000"/>
    <x v="0"/>
    <x v="0"/>
    <x v="0"/>
    <x v="0"/>
    <s v="Pagamento á Construção NPC, referente aos trabalhos de construção de casa de banho na localidade de ponta verde, em casa dos beneficiários na folha indicada conforme anexo.  "/>
  </r>
  <r>
    <x v="0"/>
    <n v="0"/>
    <n v="0"/>
    <n v="0"/>
    <n v="28000"/>
    <x v="5897"/>
    <x v="0"/>
    <x v="1"/>
    <x v="0"/>
    <s v="01.27.06.82"/>
    <x v="27"/>
    <x v="2"/>
    <x v="2"/>
    <s v="Requalificação Urbana e habitação"/>
    <s v="01.27.06"/>
    <s v="Requalificação Urbana e habitação"/>
    <s v="01.27.06"/>
    <x v="1"/>
    <x v="0"/>
    <x v="1"/>
    <x v="1"/>
    <x v="0"/>
    <x v="1"/>
    <x v="1"/>
    <x v="0"/>
    <x v="11"/>
    <s v="2022-12-28"/>
    <x v="3"/>
    <n v="28000"/>
    <x v="0"/>
    <m/>
    <x v="0"/>
    <m/>
    <x v="256"/>
    <n v="100475220"/>
    <x v="0"/>
    <x v="0"/>
    <s v="Reabilitação das estradas municipais "/>
    <s v="ORI"/>
    <x v="0"/>
    <m/>
    <x v="0"/>
    <x v="0"/>
    <x v="0"/>
    <x v="0"/>
    <x v="0"/>
    <x v="0"/>
    <x v="0"/>
    <x v="1"/>
    <x v="0"/>
    <x v="0"/>
    <x v="0"/>
    <s v="Reabilitação das estradas municipais "/>
    <x v="0"/>
    <x v="0"/>
    <x v="0"/>
    <x v="0"/>
    <x v="1"/>
    <x v="0"/>
    <x v="0"/>
    <s v="000000"/>
    <x v="0"/>
    <x v="0"/>
    <x v="0"/>
    <x v="0"/>
    <s v="Pagamento a favor da Drogaria Tchukbest 6 Holdings, referente a aquisição de 2 baril de cal para trabalhos da caiação dos muros e lancil, ao longo da avenida principal da cidade, conforme anexo."/>
  </r>
  <r>
    <x v="1"/>
    <n v="0"/>
    <n v="0"/>
    <n v="0"/>
    <n v="3366"/>
    <x v="5898"/>
    <x v="0"/>
    <x v="0"/>
    <x v="0"/>
    <s v="03.03.10"/>
    <x v="0"/>
    <x v="0"/>
    <x v="0"/>
    <s v="Receitas Da Câmara"/>
    <s v="03.03.10"/>
    <s v="Receitas Da Câmara"/>
    <s v="03.03.10"/>
    <x v="40"/>
    <x v="0"/>
    <x v="5"/>
    <x v="4"/>
    <x v="0"/>
    <x v="0"/>
    <x v="0"/>
    <x v="0"/>
    <x v="11"/>
    <s v="2022-12-28"/>
    <x v="3"/>
    <n v="33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78"/>
    <x v="5899"/>
    <x v="0"/>
    <x v="0"/>
    <x v="0"/>
    <s v="03.03.10"/>
    <x v="0"/>
    <x v="0"/>
    <x v="0"/>
    <s v="Receitas Da Câmara"/>
    <s v="03.03.10"/>
    <s v="Receitas Da Câmara"/>
    <s v="03.03.10"/>
    <x v="66"/>
    <x v="0"/>
    <x v="5"/>
    <x v="12"/>
    <x v="0"/>
    <x v="0"/>
    <x v="0"/>
    <x v="0"/>
    <x v="11"/>
    <s v="2022-12-28"/>
    <x v="3"/>
    <n v="157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5900"/>
    <x v="0"/>
    <x v="0"/>
    <x v="0"/>
    <s v="03.03.10"/>
    <x v="0"/>
    <x v="0"/>
    <x v="0"/>
    <s v="Receitas Da Câmara"/>
    <s v="03.03.10"/>
    <s v="Receitas Da Câmara"/>
    <s v="03.03.10"/>
    <x v="36"/>
    <x v="0"/>
    <x v="5"/>
    <x v="4"/>
    <x v="0"/>
    <x v="0"/>
    <x v="0"/>
    <x v="0"/>
    <x v="11"/>
    <s v="2022-12-28"/>
    <x v="3"/>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10"/>
    <x v="5901"/>
    <x v="0"/>
    <x v="0"/>
    <x v="0"/>
    <s v="03.03.10"/>
    <x v="0"/>
    <x v="0"/>
    <x v="0"/>
    <s v="Receitas Da Câmara"/>
    <s v="03.03.10"/>
    <s v="Receitas Da Câmara"/>
    <s v="03.03.10"/>
    <x v="34"/>
    <x v="0"/>
    <x v="5"/>
    <x v="4"/>
    <x v="0"/>
    <x v="0"/>
    <x v="0"/>
    <x v="0"/>
    <x v="11"/>
    <s v="2022-12-28"/>
    <x v="3"/>
    <n v="771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44582"/>
    <x v="5902"/>
    <x v="0"/>
    <x v="0"/>
    <x v="0"/>
    <s v="03.03.10"/>
    <x v="0"/>
    <x v="0"/>
    <x v="0"/>
    <s v="Receitas Da Câmara"/>
    <s v="03.03.10"/>
    <s v="Receitas Da Câmara"/>
    <s v="03.03.10"/>
    <x v="45"/>
    <x v="0"/>
    <x v="1"/>
    <x v="1"/>
    <x v="0"/>
    <x v="0"/>
    <x v="0"/>
    <x v="0"/>
    <x v="11"/>
    <s v="2022-12-28"/>
    <x v="3"/>
    <n v="24458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1010"/>
    <x v="5903"/>
    <x v="0"/>
    <x v="0"/>
    <x v="0"/>
    <s v="03.03.10"/>
    <x v="0"/>
    <x v="0"/>
    <x v="0"/>
    <s v="Receitas Da Câmara"/>
    <s v="03.03.10"/>
    <s v="Receitas Da Câmara"/>
    <s v="03.03.10"/>
    <x v="38"/>
    <x v="0"/>
    <x v="1"/>
    <x v="1"/>
    <x v="0"/>
    <x v="0"/>
    <x v="0"/>
    <x v="0"/>
    <x v="11"/>
    <s v="2022-12-28"/>
    <x v="3"/>
    <n v="1010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300"/>
    <x v="5904"/>
    <x v="0"/>
    <x v="0"/>
    <x v="0"/>
    <s v="03.03.10"/>
    <x v="0"/>
    <x v="0"/>
    <x v="0"/>
    <s v="Receitas Da Câmara"/>
    <s v="03.03.10"/>
    <s v="Receitas Da Câmara"/>
    <s v="03.03.10"/>
    <x v="35"/>
    <x v="0"/>
    <x v="1"/>
    <x v="11"/>
    <x v="0"/>
    <x v="0"/>
    <x v="0"/>
    <x v="0"/>
    <x v="11"/>
    <s v="2022-12-28"/>
    <x v="3"/>
    <n v="1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55"/>
    <x v="5905"/>
    <x v="0"/>
    <x v="0"/>
    <x v="0"/>
    <s v="03.03.10"/>
    <x v="0"/>
    <x v="0"/>
    <x v="0"/>
    <s v="Receitas Da Câmara"/>
    <s v="03.03.10"/>
    <s v="Receitas Da Câmara"/>
    <s v="03.03.10"/>
    <x v="39"/>
    <x v="0"/>
    <x v="5"/>
    <x v="4"/>
    <x v="0"/>
    <x v="0"/>
    <x v="0"/>
    <x v="0"/>
    <x v="11"/>
    <s v="2022-12-28"/>
    <x v="3"/>
    <n v="25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75"/>
    <x v="5906"/>
    <x v="0"/>
    <x v="0"/>
    <x v="0"/>
    <s v="03.03.10"/>
    <x v="0"/>
    <x v="0"/>
    <x v="0"/>
    <s v="Receitas Da Câmara"/>
    <s v="03.03.10"/>
    <s v="Receitas Da Câmara"/>
    <s v="03.03.10"/>
    <x v="41"/>
    <x v="0"/>
    <x v="5"/>
    <x v="4"/>
    <x v="0"/>
    <x v="0"/>
    <x v="0"/>
    <x v="0"/>
    <x v="11"/>
    <s v="2022-12-28"/>
    <x v="3"/>
    <n v="69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6"/>
    <x v="5907"/>
    <x v="0"/>
    <x v="0"/>
    <x v="0"/>
    <s v="03.03.10"/>
    <x v="0"/>
    <x v="0"/>
    <x v="0"/>
    <s v="Receitas Da Câmara"/>
    <s v="03.03.10"/>
    <s v="Receitas Da Câmara"/>
    <s v="03.03.10"/>
    <x v="65"/>
    <x v="0"/>
    <x v="5"/>
    <x v="12"/>
    <x v="0"/>
    <x v="0"/>
    <x v="0"/>
    <x v="0"/>
    <x v="11"/>
    <s v="2022-12-28"/>
    <x v="3"/>
    <n v="28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
    <x v="5908"/>
    <x v="0"/>
    <x v="0"/>
    <x v="0"/>
    <s v="03.03.10"/>
    <x v="0"/>
    <x v="0"/>
    <x v="0"/>
    <s v="Receitas Da Câmara"/>
    <s v="03.03.10"/>
    <s v="Receitas Da Câmara"/>
    <s v="03.03.10"/>
    <x v="46"/>
    <x v="0"/>
    <x v="5"/>
    <x v="4"/>
    <x v="0"/>
    <x v="0"/>
    <x v="0"/>
    <x v="0"/>
    <x v="11"/>
    <s v="2022-12-28"/>
    <x v="3"/>
    <n v="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41"/>
    <x v="5909"/>
    <x v="0"/>
    <x v="1"/>
    <x v="0"/>
    <s v="03.16.15"/>
    <x v="6"/>
    <x v="0"/>
    <x v="5"/>
    <s v="Direção Financeira"/>
    <s v="03.16.15"/>
    <s v="Direção Financeira"/>
    <s v="03.16.15"/>
    <x v="67"/>
    <x v="0"/>
    <x v="1"/>
    <x v="1"/>
    <x v="0"/>
    <x v="0"/>
    <x v="2"/>
    <x v="0"/>
    <x v="10"/>
    <s v="2022-11-11"/>
    <x v="3"/>
    <n v="12541"/>
    <x v="0"/>
    <m/>
    <x v="0"/>
    <m/>
    <x v="110"/>
    <n v="100476433"/>
    <x v="0"/>
    <x v="0"/>
    <s v="Direção Financeira"/>
    <s v="ORI"/>
    <x v="0"/>
    <m/>
    <x v="0"/>
    <x v="0"/>
    <x v="0"/>
    <x v="0"/>
    <x v="0"/>
    <x v="0"/>
    <x v="0"/>
    <x v="0"/>
    <x v="0"/>
    <x v="0"/>
    <x v="0"/>
    <s v="Direção Financeira"/>
    <x v="0"/>
    <x v="0"/>
    <x v="0"/>
    <x v="0"/>
    <x v="0"/>
    <x v="0"/>
    <x v="0"/>
    <s v="000000"/>
    <x v="0"/>
    <x v="0"/>
    <x v="0"/>
    <x v="0"/>
    <s v="Pagamento a favor da Recoshop Lda, para aquisição de 2 Tinteiro para o gabinete Técnico da CMSM, conforme anexo."/>
  </r>
  <r>
    <x v="1"/>
    <n v="0"/>
    <n v="0"/>
    <n v="0"/>
    <n v="16550"/>
    <x v="5910"/>
    <x v="0"/>
    <x v="1"/>
    <x v="0"/>
    <s v="03.16.15"/>
    <x v="6"/>
    <x v="0"/>
    <x v="5"/>
    <s v="Direção Financeira"/>
    <s v="03.16.15"/>
    <s v="Direção Financeira"/>
    <s v="03.16.15"/>
    <x v="67"/>
    <x v="0"/>
    <x v="1"/>
    <x v="1"/>
    <x v="0"/>
    <x v="0"/>
    <x v="2"/>
    <x v="0"/>
    <x v="10"/>
    <s v="2022-11-15"/>
    <x v="3"/>
    <n v="16550"/>
    <x v="0"/>
    <m/>
    <x v="0"/>
    <m/>
    <x v="457"/>
    <n v="100479391"/>
    <x v="0"/>
    <x v="0"/>
    <s v="Direção Financeira"/>
    <s v="ORI"/>
    <x v="0"/>
    <m/>
    <x v="0"/>
    <x v="0"/>
    <x v="0"/>
    <x v="0"/>
    <x v="0"/>
    <x v="0"/>
    <x v="0"/>
    <x v="0"/>
    <x v="0"/>
    <x v="0"/>
    <x v="0"/>
    <s v="Direção Financeira"/>
    <x v="0"/>
    <x v="0"/>
    <x v="0"/>
    <x v="0"/>
    <x v="0"/>
    <x v="0"/>
    <x v="0"/>
    <s v="000000"/>
    <x v="0"/>
    <x v="0"/>
    <x v="0"/>
    <x v="0"/>
    <s v="Pagamento a favor da Berdiana Livraria e Papelaria, para aquisição de matérias de escritório, conforme proposta em anexo."/>
  </r>
  <r>
    <x v="1"/>
    <n v="0"/>
    <n v="0"/>
    <n v="0"/>
    <n v="2300"/>
    <x v="5911"/>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novembro 2022, conforme contrato em anexo. "/>
  </r>
  <r>
    <x v="1"/>
    <n v="0"/>
    <n v="0"/>
    <n v="0"/>
    <n v="13030"/>
    <x v="5911"/>
    <x v="0"/>
    <x v="1"/>
    <x v="0"/>
    <s v="01.27.02.11"/>
    <x v="14"/>
    <x v="2"/>
    <x v="2"/>
    <s v="Saneamento básico"/>
    <s v="01.27.02"/>
    <s v="Saneamento básico"/>
    <s v="01.27.02"/>
    <x v="4"/>
    <x v="0"/>
    <x v="3"/>
    <x v="2"/>
    <x v="0"/>
    <x v="1"/>
    <x v="2"/>
    <x v="0"/>
    <x v="10"/>
    <s v="2022-11-15"/>
    <x v="3"/>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novembro 2022, conforme contrato em anexo. "/>
  </r>
  <r>
    <x v="1"/>
    <n v="0"/>
    <n v="0"/>
    <n v="0"/>
    <n v="2300"/>
    <x v="5912"/>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dezembro 2022, conforme contrato em anexo.   "/>
  </r>
  <r>
    <x v="1"/>
    <n v="0"/>
    <n v="0"/>
    <n v="0"/>
    <n v="2300"/>
    <x v="5913"/>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13030"/>
    <x v="5912"/>
    <x v="0"/>
    <x v="1"/>
    <x v="0"/>
    <s v="01.27.02.11"/>
    <x v="14"/>
    <x v="2"/>
    <x v="2"/>
    <s v="Saneamento básico"/>
    <s v="01.27.02"/>
    <s v="Saneamento básico"/>
    <s v="01.27.02"/>
    <x v="4"/>
    <x v="0"/>
    <x v="3"/>
    <x v="2"/>
    <x v="0"/>
    <x v="1"/>
    <x v="2"/>
    <x v="0"/>
    <x v="11"/>
    <s v="2022-12-13"/>
    <x v="3"/>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dezembro 2022, conforme contrato em anexo.   "/>
  </r>
  <r>
    <x v="1"/>
    <n v="0"/>
    <n v="0"/>
    <n v="0"/>
    <n v="10325"/>
    <x v="5914"/>
    <x v="0"/>
    <x v="0"/>
    <x v="0"/>
    <s v="03.03.10"/>
    <x v="0"/>
    <x v="0"/>
    <x v="0"/>
    <s v="Receitas Da Câmara"/>
    <s v="03.03.10"/>
    <s v="Receitas Da Câmara"/>
    <s v="03.03.10"/>
    <x v="21"/>
    <x v="0"/>
    <x v="5"/>
    <x v="9"/>
    <x v="0"/>
    <x v="0"/>
    <x v="0"/>
    <x v="0"/>
    <x v="0"/>
    <s v="2022-04-25"/>
    <x v="0"/>
    <n v="10325"/>
    <x v="0"/>
    <m/>
    <x v="0"/>
    <m/>
    <x v="0"/>
    <n v="100474914"/>
    <x v="0"/>
    <x v="0"/>
    <s v="Receitas Da Câmara"/>
    <s v="EXT"/>
    <x v="0"/>
    <s v="RDC"/>
    <x v="0"/>
    <x v="0"/>
    <x v="0"/>
    <x v="0"/>
    <x v="0"/>
    <x v="0"/>
    <x v="0"/>
    <x v="0"/>
    <x v="0"/>
    <x v="0"/>
    <x v="0"/>
    <s v="Receitas Da Câmara"/>
    <x v="0"/>
    <x v="0"/>
    <x v="0"/>
    <x v="0"/>
    <x v="0"/>
    <x v="0"/>
    <x v="0"/>
    <s v="000000"/>
    <x v="0"/>
    <x v="0"/>
    <x v="0"/>
    <x v="0"/>
    <s v="Transferência do cheque próprio banco, conforme estrato em anexo."/>
  </r>
  <r>
    <x v="1"/>
    <n v="0"/>
    <n v="0"/>
    <n v="0"/>
    <n v="915422"/>
    <x v="5915"/>
    <x v="0"/>
    <x v="1"/>
    <x v="0"/>
    <s v="03.16.15"/>
    <x v="6"/>
    <x v="0"/>
    <x v="5"/>
    <s v="Direção Financeira"/>
    <s v="03.16.15"/>
    <s v="Direção Financeira"/>
    <s v="03.16.15"/>
    <x v="59"/>
    <x v="0"/>
    <x v="1"/>
    <x v="1"/>
    <x v="0"/>
    <x v="0"/>
    <x v="2"/>
    <x v="0"/>
    <x v="0"/>
    <s v="2022-04-29"/>
    <x v="0"/>
    <n v="915422"/>
    <x v="0"/>
    <m/>
    <x v="0"/>
    <m/>
    <x v="0"/>
    <n v="100474914"/>
    <x v="0"/>
    <x v="0"/>
    <s v="Direção Financeira"/>
    <s v="ORI"/>
    <x v="0"/>
    <m/>
    <x v="0"/>
    <x v="0"/>
    <x v="0"/>
    <x v="0"/>
    <x v="0"/>
    <x v="0"/>
    <x v="0"/>
    <x v="0"/>
    <x v="0"/>
    <x v="0"/>
    <x v="0"/>
    <s v="Direção Financeira"/>
    <x v="0"/>
    <x v="0"/>
    <x v="0"/>
    <x v="0"/>
    <x v="0"/>
    <x v="0"/>
    <x v="0"/>
    <s v="099999"/>
    <x v="0"/>
    <x v="0"/>
    <x v="0"/>
    <x v="0"/>
    <s v="Pagamento de Juros de empréstimos da conta caucionada  e juros de leasing 37162, referente ao mês de Abril 2022, conforme extrato em anexo.  "/>
  </r>
  <r>
    <x v="1"/>
    <n v="0"/>
    <n v="0"/>
    <n v="0"/>
    <n v="340"/>
    <x v="5916"/>
    <x v="0"/>
    <x v="0"/>
    <x v="0"/>
    <s v="03.03.10"/>
    <x v="0"/>
    <x v="0"/>
    <x v="0"/>
    <s v="Receitas Da Câmara"/>
    <s v="03.03.10"/>
    <s v="Receitas Da Câmara"/>
    <s v="03.03.10"/>
    <x v="36"/>
    <x v="0"/>
    <x v="5"/>
    <x v="4"/>
    <x v="0"/>
    <x v="0"/>
    <x v="0"/>
    <x v="0"/>
    <x v="8"/>
    <s v="2022-09-02"/>
    <x v="2"/>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0"/>
    <x v="5917"/>
    <x v="0"/>
    <x v="1"/>
    <x v="0"/>
    <s v="01.25.02.15"/>
    <x v="36"/>
    <x v="4"/>
    <x v="4"/>
    <s v="desporto"/>
    <s v="01.25.02"/>
    <s v="desporto"/>
    <s v="01.25.02"/>
    <x v="4"/>
    <x v="0"/>
    <x v="3"/>
    <x v="2"/>
    <x v="0"/>
    <x v="1"/>
    <x v="2"/>
    <x v="0"/>
    <x v="6"/>
    <s v="2022-07-18"/>
    <x v="2"/>
    <n v="350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Joaquim Brito, pelo fornecimento de materiais desportivos, conforme proposta em anexo."/>
  </r>
  <r>
    <x v="1"/>
    <n v="0"/>
    <n v="0"/>
    <n v="0"/>
    <n v="14750"/>
    <x v="5918"/>
    <x v="0"/>
    <x v="1"/>
    <x v="0"/>
    <s v="01.23.01.02"/>
    <x v="71"/>
    <x v="1"/>
    <x v="1"/>
    <s v="Género"/>
    <s v="01.23.01"/>
    <s v="Género"/>
    <s v="01.23.01"/>
    <x v="4"/>
    <x v="0"/>
    <x v="3"/>
    <x v="2"/>
    <x v="0"/>
    <x v="1"/>
    <x v="2"/>
    <x v="0"/>
    <x v="6"/>
    <s v="2022-07-18"/>
    <x v="2"/>
    <n v="14750"/>
    <x v="0"/>
    <m/>
    <x v="0"/>
    <m/>
    <x v="602"/>
    <n v="100477779"/>
    <x v="0"/>
    <x v="0"/>
    <s v="Empoderamento da mulher"/>
    <s v="ORI"/>
    <x v="0"/>
    <m/>
    <x v="0"/>
    <x v="0"/>
    <x v="0"/>
    <x v="0"/>
    <x v="0"/>
    <x v="0"/>
    <x v="0"/>
    <x v="2"/>
    <x v="1"/>
    <x v="1"/>
    <x v="0"/>
    <s v="Empoderamento da mulher"/>
    <x v="0"/>
    <x v="0"/>
    <x v="0"/>
    <x v="0"/>
    <x v="1"/>
    <x v="0"/>
    <x v="0"/>
    <s v="000000"/>
    <x v="0"/>
    <x v="0"/>
    <x v="0"/>
    <x v="0"/>
    <s v="Pagamento a favor da Empresa Braz de Andrade, referente a aquisição de um mala térmica para a sr. Lanira de Jesus Horta Monteiro, residente em Achada Bolanha, conforme proposta em anexo"/>
  </r>
  <r>
    <x v="1"/>
    <n v="0"/>
    <n v="0"/>
    <n v="0"/>
    <n v="2300"/>
    <x v="5919"/>
    <x v="0"/>
    <x v="1"/>
    <x v="0"/>
    <s v="01.27.02.11"/>
    <x v="14"/>
    <x v="2"/>
    <x v="2"/>
    <s v="Saneamento básico"/>
    <s v="01.27.02"/>
    <s v="Saneamento básico"/>
    <s v="01.27.02"/>
    <x v="4"/>
    <x v="0"/>
    <x v="3"/>
    <x v="2"/>
    <x v="0"/>
    <x v="1"/>
    <x v="2"/>
    <x v="0"/>
    <x v="6"/>
    <s v="2022-07-21"/>
    <x v="2"/>
    <n v="2300"/>
    <x v="0"/>
    <m/>
    <x v="0"/>
    <m/>
    <x v="3"/>
    <n v="100474696"/>
    <x v="0"/>
    <x v="1"/>
    <s v="Reforço do saneamento básico"/>
    <s v="ORI"/>
    <x v="0"/>
    <m/>
    <x v="0"/>
    <x v="0"/>
    <x v="0"/>
    <x v="0"/>
    <x v="0"/>
    <x v="0"/>
    <x v="0"/>
    <x v="1"/>
    <x v="1"/>
    <x v="1"/>
    <x v="0"/>
    <s v="Reforço do saneamento básico"/>
    <x v="0"/>
    <x v="0"/>
    <x v="0"/>
    <x v="0"/>
    <x v="1"/>
    <x v="0"/>
    <x v="0"/>
    <s v="000000"/>
    <x v="0"/>
    <x v="0"/>
    <x v="1"/>
    <x v="0"/>
    <s v="Pagamento a favor do Sr. João Lucas Furtado, pela prestação de serviço de saneamento e limpeza urbana, referente ao mês de Julho 2022, conforme contrato em anexo. "/>
  </r>
  <r>
    <x v="1"/>
    <n v="0"/>
    <n v="0"/>
    <n v="0"/>
    <n v="13030"/>
    <x v="5919"/>
    <x v="0"/>
    <x v="1"/>
    <x v="0"/>
    <s v="01.27.02.11"/>
    <x v="14"/>
    <x v="2"/>
    <x v="2"/>
    <s v="Saneamento básico"/>
    <s v="01.27.02"/>
    <s v="Saneamento básico"/>
    <s v="01.27.02"/>
    <x v="4"/>
    <x v="0"/>
    <x v="3"/>
    <x v="2"/>
    <x v="0"/>
    <x v="1"/>
    <x v="2"/>
    <x v="0"/>
    <x v="6"/>
    <s v="2022-07-21"/>
    <x v="2"/>
    <n v="13030"/>
    <x v="0"/>
    <m/>
    <x v="0"/>
    <m/>
    <x v="303"/>
    <n v="100478475"/>
    <x v="0"/>
    <x v="0"/>
    <s v="Reforço do saneamento básico"/>
    <s v="ORI"/>
    <x v="0"/>
    <m/>
    <x v="0"/>
    <x v="0"/>
    <x v="0"/>
    <x v="0"/>
    <x v="0"/>
    <x v="0"/>
    <x v="0"/>
    <x v="1"/>
    <x v="1"/>
    <x v="1"/>
    <x v="0"/>
    <s v="Reforço do saneamento básico"/>
    <x v="0"/>
    <x v="0"/>
    <x v="0"/>
    <x v="0"/>
    <x v="1"/>
    <x v="0"/>
    <x v="0"/>
    <s v="000000"/>
    <x v="0"/>
    <x v="0"/>
    <x v="0"/>
    <x v="0"/>
    <s v="Pagamento a favor do Sr. João Lucas Furtado, pela prestação de serviço de saneamento e limpeza urbana, referente ao mês de Julho 2022, conforme contrato em anexo. "/>
  </r>
  <r>
    <x v="0"/>
    <n v="0"/>
    <n v="0"/>
    <n v="0"/>
    <n v="2300"/>
    <x v="5920"/>
    <x v="0"/>
    <x v="1"/>
    <x v="0"/>
    <s v="01.23.04.14"/>
    <x v="1"/>
    <x v="1"/>
    <x v="1"/>
    <s v="Ambiente"/>
    <s v="01.23.04"/>
    <s v="Ambiente"/>
    <s v="01.23.04"/>
    <x v="1"/>
    <x v="0"/>
    <x v="1"/>
    <x v="1"/>
    <x v="0"/>
    <x v="1"/>
    <x v="1"/>
    <x v="0"/>
    <x v="6"/>
    <s v="2022-07-21"/>
    <x v="2"/>
    <n v="2300"/>
    <x v="0"/>
    <m/>
    <x v="0"/>
    <m/>
    <x v="3"/>
    <n v="100474696"/>
    <x v="0"/>
    <x v="1"/>
    <s v="Criação e Manutenção de Espaços Verdes"/>
    <s v="ORI"/>
    <x v="0"/>
    <s v="CMEV"/>
    <x v="0"/>
    <x v="0"/>
    <x v="0"/>
    <x v="0"/>
    <x v="0"/>
    <x v="0"/>
    <x v="0"/>
    <x v="1"/>
    <x v="1"/>
    <x v="1"/>
    <x v="0"/>
    <s v="Criação e Manutenção de Espaços Verdes"/>
    <x v="0"/>
    <x v="0"/>
    <x v="0"/>
    <x v="0"/>
    <x v="1"/>
    <x v="0"/>
    <x v="0"/>
    <s v="000000"/>
    <x v="0"/>
    <x v="0"/>
    <x v="1"/>
    <x v="0"/>
    <s v="Pagamento a favor do Sr. Marcos António Garcia, pelo serviço de saneamento Espaço verde, Limpeza Urbano referente ao mês de Julho 2022, conforme contrato em anexo. "/>
  </r>
  <r>
    <x v="0"/>
    <n v="0"/>
    <n v="0"/>
    <n v="0"/>
    <n v="13030"/>
    <x v="5920"/>
    <x v="0"/>
    <x v="1"/>
    <x v="0"/>
    <s v="01.23.04.14"/>
    <x v="1"/>
    <x v="1"/>
    <x v="1"/>
    <s v="Ambiente"/>
    <s v="01.23.04"/>
    <s v="Ambiente"/>
    <s v="01.23.04"/>
    <x v="1"/>
    <x v="0"/>
    <x v="1"/>
    <x v="1"/>
    <x v="0"/>
    <x v="1"/>
    <x v="1"/>
    <x v="0"/>
    <x v="6"/>
    <s v="2022-07-21"/>
    <x v="2"/>
    <n v="13030"/>
    <x v="0"/>
    <m/>
    <x v="0"/>
    <m/>
    <x v="116"/>
    <n v="100478102"/>
    <x v="0"/>
    <x v="0"/>
    <s v="Criação e Manutenção de Espaços Verdes"/>
    <s v="ORI"/>
    <x v="0"/>
    <s v="CMEV"/>
    <x v="0"/>
    <x v="0"/>
    <x v="0"/>
    <x v="0"/>
    <x v="0"/>
    <x v="0"/>
    <x v="0"/>
    <x v="1"/>
    <x v="1"/>
    <x v="1"/>
    <x v="0"/>
    <s v="Criação e Manutenção de Espaços Verdes"/>
    <x v="0"/>
    <x v="0"/>
    <x v="0"/>
    <x v="0"/>
    <x v="1"/>
    <x v="0"/>
    <x v="0"/>
    <s v="000000"/>
    <x v="0"/>
    <x v="0"/>
    <x v="0"/>
    <x v="0"/>
    <s v="Pagamento a favor do Sr. Marcos António Garcia, pelo serviço de saneamento Espaço verde, Limpeza Urbano referente ao mês de Julho 2022, conforme contrato em anexo. "/>
  </r>
  <r>
    <x v="1"/>
    <n v="0"/>
    <n v="0"/>
    <n v="0"/>
    <n v="22600"/>
    <x v="5921"/>
    <x v="0"/>
    <x v="0"/>
    <x v="0"/>
    <s v="03.03.10"/>
    <x v="0"/>
    <x v="0"/>
    <x v="0"/>
    <s v="Receitas Da Câmara"/>
    <s v="03.03.10"/>
    <s v="Receitas Da Câmara"/>
    <s v="03.03.10"/>
    <x v="41"/>
    <x v="0"/>
    <x v="5"/>
    <x v="4"/>
    <x v="0"/>
    <x v="0"/>
    <x v="0"/>
    <x v="0"/>
    <x v="8"/>
    <s v="2022-09-02"/>
    <x v="2"/>
    <n v="22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0"/>
    <x v="5922"/>
    <x v="0"/>
    <x v="0"/>
    <x v="0"/>
    <s v="03.03.10"/>
    <x v="0"/>
    <x v="0"/>
    <x v="0"/>
    <s v="Receitas Da Câmara"/>
    <s v="03.03.10"/>
    <s v="Receitas Da Câmara"/>
    <s v="03.03.10"/>
    <x v="35"/>
    <x v="0"/>
    <x v="1"/>
    <x v="11"/>
    <x v="0"/>
    <x v="0"/>
    <x v="0"/>
    <x v="0"/>
    <x v="8"/>
    <s v="2022-09-02"/>
    <x v="2"/>
    <n v="1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590"/>
    <x v="5923"/>
    <x v="0"/>
    <x v="0"/>
    <x v="0"/>
    <s v="03.03.10"/>
    <x v="0"/>
    <x v="0"/>
    <x v="0"/>
    <s v="Receitas Da Câmara"/>
    <s v="03.03.10"/>
    <s v="Receitas Da Câmara"/>
    <s v="03.03.10"/>
    <x v="48"/>
    <x v="0"/>
    <x v="5"/>
    <x v="4"/>
    <x v="0"/>
    <x v="0"/>
    <x v="0"/>
    <x v="0"/>
    <x v="8"/>
    <s v="2022-09-02"/>
    <x v="2"/>
    <n v="145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602"/>
    <x v="5924"/>
    <x v="0"/>
    <x v="0"/>
    <x v="0"/>
    <s v="03.03.10"/>
    <x v="0"/>
    <x v="0"/>
    <x v="0"/>
    <s v="Receitas Da Câmara"/>
    <s v="03.03.10"/>
    <s v="Receitas Da Câmara"/>
    <s v="03.03.10"/>
    <x v="38"/>
    <x v="0"/>
    <x v="1"/>
    <x v="1"/>
    <x v="0"/>
    <x v="0"/>
    <x v="0"/>
    <x v="0"/>
    <x v="8"/>
    <s v="2022-09-02"/>
    <x v="2"/>
    <n v="3360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5925"/>
    <x v="0"/>
    <x v="0"/>
    <x v="0"/>
    <s v="03.03.10"/>
    <x v="0"/>
    <x v="0"/>
    <x v="0"/>
    <s v="Receitas Da Câmara"/>
    <s v="03.03.10"/>
    <s v="Receitas Da Câmara"/>
    <s v="03.03.10"/>
    <x v="39"/>
    <x v="0"/>
    <x v="5"/>
    <x v="4"/>
    <x v="0"/>
    <x v="0"/>
    <x v="0"/>
    <x v="0"/>
    <x v="8"/>
    <s v="2022-09-02"/>
    <x v="2"/>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10"/>
    <x v="5926"/>
    <x v="0"/>
    <x v="0"/>
    <x v="0"/>
    <s v="03.03.10"/>
    <x v="0"/>
    <x v="0"/>
    <x v="0"/>
    <s v="Receitas Da Câmara"/>
    <s v="03.03.10"/>
    <s v="Receitas Da Câmara"/>
    <s v="03.03.10"/>
    <x v="34"/>
    <x v="0"/>
    <x v="5"/>
    <x v="4"/>
    <x v="0"/>
    <x v="0"/>
    <x v="0"/>
    <x v="0"/>
    <x v="8"/>
    <s v="2022-09-02"/>
    <x v="2"/>
    <n v="21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00"/>
    <x v="5927"/>
    <x v="0"/>
    <x v="0"/>
    <x v="0"/>
    <s v="03.03.10"/>
    <x v="0"/>
    <x v="0"/>
    <x v="0"/>
    <s v="Receitas Da Câmara"/>
    <s v="03.03.10"/>
    <s v="Receitas Da Câmara"/>
    <s v="03.03.10"/>
    <x v="37"/>
    <x v="0"/>
    <x v="5"/>
    <x v="4"/>
    <x v="0"/>
    <x v="0"/>
    <x v="0"/>
    <x v="0"/>
    <x v="8"/>
    <s v="2022-09-02"/>
    <x v="2"/>
    <n v="7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5928"/>
    <x v="0"/>
    <x v="0"/>
    <x v="0"/>
    <s v="03.03.10"/>
    <x v="0"/>
    <x v="0"/>
    <x v="0"/>
    <s v="Receitas Da Câmara"/>
    <s v="03.03.10"/>
    <s v="Receitas Da Câmara"/>
    <s v="03.03.10"/>
    <x v="42"/>
    <x v="0"/>
    <x v="5"/>
    <x v="12"/>
    <x v="0"/>
    <x v="0"/>
    <x v="0"/>
    <x v="0"/>
    <x v="8"/>
    <s v="2022-09-02"/>
    <x v="2"/>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30"/>
    <x v="5929"/>
    <x v="0"/>
    <x v="0"/>
    <x v="0"/>
    <s v="03.03.10"/>
    <x v="0"/>
    <x v="0"/>
    <x v="0"/>
    <s v="Receitas Da Câmara"/>
    <s v="03.03.10"/>
    <s v="Receitas Da Câmara"/>
    <s v="03.03.10"/>
    <x v="40"/>
    <x v="0"/>
    <x v="5"/>
    <x v="4"/>
    <x v="0"/>
    <x v="0"/>
    <x v="0"/>
    <x v="0"/>
    <x v="8"/>
    <s v="2022-09-02"/>
    <x v="2"/>
    <n v="48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0"/>
    <x v="5930"/>
    <x v="0"/>
    <x v="1"/>
    <x v="0"/>
    <s v="01.25.04.22"/>
    <x v="11"/>
    <x v="4"/>
    <x v="4"/>
    <s v="Cultura"/>
    <s v="01.25.04"/>
    <s v="Cultura"/>
    <s v="01.25.04"/>
    <x v="4"/>
    <x v="0"/>
    <x v="3"/>
    <x v="2"/>
    <x v="0"/>
    <x v="1"/>
    <x v="2"/>
    <x v="0"/>
    <x v="8"/>
    <s v="2022-09-20"/>
    <x v="2"/>
    <n v="14000"/>
    <x v="0"/>
    <m/>
    <x v="0"/>
    <m/>
    <x v="603"/>
    <n v="10047883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Mereceria Benício, referente ao pagamento de 50 almoço e 5 garrafa de Sumo, conforme anexo."/>
  </r>
  <r>
    <x v="0"/>
    <n v="0"/>
    <n v="0"/>
    <n v="0"/>
    <n v="2300"/>
    <x v="5931"/>
    <x v="0"/>
    <x v="1"/>
    <x v="0"/>
    <s v="01.23.04.14"/>
    <x v="1"/>
    <x v="1"/>
    <x v="1"/>
    <s v="Ambiente"/>
    <s v="01.23.04"/>
    <s v="Ambiente"/>
    <s v="01.23.04"/>
    <x v="1"/>
    <x v="0"/>
    <x v="1"/>
    <x v="1"/>
    <x v="0"/>
    <x v="1"/>
    <x v="1"/>
    <x v="0"/>
    <x v="8"/>
    <s v="2022-09-21"/>
    <x v="2"/>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setembro 2022, conforme contrato em anexo.   "/>
  </r>
  <r>
    <x v="0"/>
    <n v="0"/>
    <n v="0"/>
    <n v="0"/>
    <n v="13030"/>
    <x v="5931"/>
    <x v="0"/>
    <x v="1"/>
    <x v="0"/>
    <s v="01.23.04.14"/>
    <x v="1"/>
    <x v="1"/>
    <x v="1"/>
    <s v="Ambiente"/>
    <s v="01.23.04"/>
    <s v="Ambiente"/>
    <s v="01.23.04"/>
    <x v="1"/>
    <x v="0"/>
    <x v="1"/>
    <x v="1"/>
    <x v="0"/>
    <x v="1"/>
    <x v="1"/>
    <x v="0"/>
    <x v="8"/>
    <s v="2022-09-21"/>
    <x v="2"/>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setembro 2022, conforme contrato em anexo.   "/>
  </r>
  <r>
    <x v="1"/>
    <n v="0"/>
    <n v="0"/>
    <n v="0"/>
    <n v="2300"/>
    <x v="5932"/>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setembro 2022, conforme contrato em anexo.    "/>
  </r>
  <r>
    <x v="1"/>
    <n v="0"/>
    <n v="0"/>
    <n v="0"/>
    <n v="13030"/>
    <x v="5932"/>
    <x v="0"/>
    <x v="1"/>
    <x v="0"/>
    <s v="03.16.15"/>
    <x v="6"/>
    <x v="0"/>
    <x v="5"/>
    <s v="Direção Financeira"/>
    <s v="03.16.15"/>
    <s v="Direção Financeira"/>
    <s v="03.16.15"/>
    <x v="20"/>
    <x v="0"/>
    <x v="1"/>
    <x v="5"/>
    <x v="0"/>
    <x v="0"/>
    <x v="2"/>
    <x v="0"/>
    <x v="8"/>
    <s v="2022-09-21"/>
    <x v="2"/>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setembro 2022, conforme contrato em anexo.    "/>
  </r>
  <r>
    <x v="1"/>
    <n v="0"/>
    <n v="0"/>
    <n v="0"/>
    <n v="7400"/>
    <x v="5933"/>
    <x v="0"/>
    <x v="1"/>
    <x v="0"/>
    <s v="03.16.15"/>
    <x v="6"/>
    <x v="0"/>
    <x v="5"/>
    <s v="Direção Financeira"/>
    <s v="03.16.15"/>
    <s v="Direção Financeira"/>
    <s v="03.16.15"/>
    <x v="67"/>
    <x v="0"/>
    <x v="1"/>
    <x v="1"/>
    <x v="0"/>
    <x v="0"/>
    <x v="2"/>
    <x v="0"/>
    <x v="8"/>
    <s v="2022-09-22"/>
    <x v="2"/>
    <n v="7400"/>
    <x v="0"/>
    <m/>
    <x v="0"/>
    <m/>
    <x v="125"/>
    <n v="100478159"/>
    <x v="0"/>
    <x v="0"/>
    <s v="Direção Financeira"/>
    <s v="ORI"/>
    <x v="0"/>
    <m/>
    <x v="0"/>
    <x v="0"/>
    <x v="0"/>
    <x v="0"/>
    <x v="0"/>
    <x v="0"/>
    <x v="0"/>
    <x v="0"/>
    <x v="0"/>
    <x v="0"/>
    <x v="0"/>
    <s v="Direção Financeira"/>
    <x v="0"/>
    <x v="0"/>
    <x v="0"/>
    <x v="0"/>
    <x v="0"/>
    <x v="0"/>
    <x v="0"/>
    <s v="000000"/>
    <x v="0"/>
    <x v="0"/>
    <x v="0"/>
    <x v="0"/>
    <s v="Pagamento a favor do Comercio Geral Sanches &amp; Semedo, para aquisição de quatro resma de papel brithol para os serviços do Balcão Único de atendimento da CMSM, conforme anexo."/>
  </r>
  <r>
    <x v="0"/>
    <n v="0"/>
    <n v="0"/>
    <n v="0"/>
    <n v="3750"/>
    <x v="5934"/>
    <x v="0"/>
    <x v="1"/>
    <x v="0"/>
    <s v="01.27.06.68"/>
    <x v="56"/>
    <x v="2"/>
    <x v="2"/>
    <s v="Requalificação Urbana e habitação"/>
    <s v="01.27.06"/>
    <s v="Requalificação Urbana e habitação"/>
    <s v="01.27.06"/>
    <x v="1"/>
    <x v="0"/>
    <x v="1"/>
    <x v="1"/>
    <x v="0"/>
    <x v="1"/>
    <x v="1"/>
    <x v="0"/>
    <x v="9"/>
    <s v="2022-10-10"/>
    <x v="3"/>
    <n v="3750"/>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 Edmilson Conceição Lopes da Veiga, referente a prestação de serviços de obras na localidade de manguinho conforme anexo.    "/>
  </r>
  <r>
    <x v="0"/>
    <n v="0"/>
    <n v="0"/>
    <n v="0"/>
    <n v="21250"/>
    <x v="5934"/>
    <x v="0"/>
    <x v="1"/>
    <x v="0"/>
    <s v="01.27.06.68"/>
    <x v="56"/>
    <x v="2"/>
    <x v="2"/>
    <s v="Requalificação Urbana e habitação"/>
    <s v="01.27.06"/>
    <s v="Requalificação Urbana e habitação"/>
    <s v="01.27.06"/>
    <x v="1"/>
    <x v="0"/>
    <x v="1"/>
    <x v="1"/>
    <x v="0"/>
    <x v="1"/>
    <x v="1"/>
    <x v="0"/>
    <x v="9"/>
    <s v="2022-10-10"/>
    <x v="3"/>
    <n v="21250"/>
    <x v="0"/>
    <m/>
    <x v="0"/>
    <m/>
    <x v="99"/>
    <n v="100477346"/>
    <x v="0"/>
    <x v="0"/>
    <s v="Requalificação Urbana e Ambiental  de Manguinho"/>
    <s v="ORI"/>
    <x v="0"/>
    <s v="RM"/>
    <x v="0"/>
    <x v="0"/>
    <x v="0"/>
    <x v="0"/>
    <x v="0"/>
    <x v="0"/>
    <x v="0"/>
    <x v="1"/>
    <x v="0"/>
    <x v="0"/>
    <x v="0"/>
    <s v="Requalificação Urbana e Ambiental  de Manguinho"/>
    <x v="0"/>
    <x v="0"/>
    <x v="0"/>
    <x v="0"/>
    <x v="1"/>
    <x v="0"/>
    <x v="0"/>
    <s v="000000"/>
    <x v="0"/>
    <x v="0"/>
    <x v="0"/>
    <x v="0"/>
    <s v="Pagamento a favor do Sr. Edmilson Conceição Lopes da Veiga, referente a prestação de serviços de obras na localidade de manguinho conforme anexo.    "/>
  </r>
  <r>
    <x v="1"/>
    <n v="0"/>
    <n v="0"/>
    <n v="0"/>
    <n v="3000"/>
    <x v="5935"/>
    <x v="0"/>
    <x v="1"/>
    <x v="0"/>
    <s v="01.25.05.10"/>
    <x v="5"/>
    <x v="4"/>
    <x v="4"/>
    <s v="Saúde"/>
    <s v="01.25.05"/>
    <s v="Saúde"/>
    <s v="01.25.05"/>
    <x v="5"/>
    <x v="0"/>
    <x v="4"/>
    <x v="3"/>
    <x v="0"/>
    <x v="1"/>
    <x v="2"/>
    <x v="0"/>
    <x v="10"/>
    <s v="2022-11-07"/>
    <x v="3"/>
    <n v="3000"/>
    <x v="0"/>
    <m/>
    <x v="0"/>
    <m/>
    <x v="195"/>
    <n v="100477044"/>
    <x v="0"/>
    <x v="0"/>
    <s v="Assistencia social"/>
    <s v="ORI"/>
    <x v="0"/>
    <m/>
    <x v="0"/>
    <x v="0"/>
    <x v="0"/>
    <x v="0"/>
    <x v="0"/>
    <x v="0"/>
    <x v="0"/>
    <x v="1"/>
    <x v="0"/>
    <x v="0"/>
    <x v="0"/>
    <s v="Assistencia social"/>
    <x v="0"/>
    <x v="0"/>
    <x v="0"/>
    <x v="0"/>
    <x v="1"/>
    <x v="0"/>
    <x v="0"/>
    <s v="000000"/>
    <x v="0"/>
    <x v="0"/>
    <x v="0"/>
    <x v="0"/>
    <s v="Apoio financeiro a favor do da Sra. Zulmira Fernandes Landim, conforme anexo."/>
  </r>
  <r>
    <x v="0"/>
    <n v="0"/>
    <n v="0"/>
    <n v="0"/>
    <n v="2300"/>
    <x v="5936"/>
    <x v="0"/>
    <x v="1"/>
    <x v="0"/>
    <s v="01.23.04.14"/>
    <x v="1"/>
    <x v="1"/>
    <x v="1"/>
    <s v="Ambiente"/>
    <s v="01.23.04"/>
    <s v="Ambiente"/>
    <s v="01.23.04"/>
    <x v="1"/>
    <x v="0"/>
    <x v="1"/>
    <x v="1"/>
    <x v="0"/>
    <x v="1"/>
    <x v="1"/>
    <x v="0"/>
    <x v="9"/>
    <s v="2022-10-25"/>
    <x v="3"/>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outubro 2022, conforme contrato em anexo.  "/>
  </r>
  <r>
    <x v="0"/>
    <n v="0"/>
    <n v="0"/>
    <n v="0"/>
    <n v="13030"/>
    <x v="5936"/>
    <x v="0"/>
    <x v="1"/>
    <x v="0"/>
    <s v="01.23.04.14"/>
    <x v="1"/>
    <x v="1"/>
    <x v="1"/>
    <s v="Ambiente"/>
    <s v="01.23.04"/>
    <s v="Ambiente"/>
    <s v="01.23.04"/>
    <x v="1"/>
    <x v="0"/>
    <x v="1"/>
    <x v="1"/>
    <x v="0"/>
    <x v="1"/>
    <x v="1"/>
    <x v="0"/>
    <x v="9"/>
    <s v="2022-10-25"/>
    <x v="3"/>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outubro 2022, conforme contrato em anexo.  "/>
  </r>
  <r>
    <x v="1"/>
    <n v="0"/>
    <n v="0"/>
    <n v="0"/>
    <n v="40710"/>
    <x v="5937"/>
    <x v="0"/>
    <x v="1"/>
    <x v="0"/>
    <s v="03.16.15"/>
    <x v="6"/>
    <x v="0"/>
    <x v="5"/>
    <s v="Direção Financeira"/>
    <s v="03.16.15"/>
    <s v="Direção Financeira"/>
    <s v="03.16.15"/>
    <x v="57"/>
    <x v="0"/>
    <x v="1"/>
    <x v="5"/>
    <x v="1"/>
    <x v="0"/>
    <x v="2"/>
    <x v="0"/>
    <x v="10"/>
    <s v="2022-11-07"/>
    <x v="3"/>
    <n v="40710"/>
    <x v="0"/>
    <m/>
    <x v="0"/>
    <m/>
    <x v="220"/>
    <n v="100393075"/>
    <x v="0"/>
    <x v="0"/>
    <s v="Direção Financeira"/>
    <s v="ORI"/>
    <x v="0"/>
    <m/>
    <x v="0"/>
    <x v="0"/>
    <x v="0"/>
    <x v="0"/>
    <x v="0"/>
    <x v="0"/>
    <x v="0"/>
    <x v="0"/>
    <x v="0"/>
    <x v="0"/>
    <x v="0"/>
    <s v="Direção Financeira"/>
    <x v="0"/>
    <x v="0"/>
    <x v="0"/>
    <x v="0"/>
    <x v="0"/>
    <x v="0"/>
    <x v="0"/>
    <s v="000000"/>
    <x v="0"/>
    <x v="0"/>
    <x v="0"/>
    <x v="0"/>
    <s v="Pagamento a favor da Tecnicil, para aquisição de água, conforme anexo."/>
  </r>
  <r>
    <x v="0"/>
    <n v="0"/>
    <n v="0"/>
    <n v="0"/>
    <n v="126300"/>
    <x v="5938"/>
    <x v="0"/>
    <x v="1"/>
    <x v="0"/>
    <s v="01.23.04.14"/>
    <x v="1"/>
    <x v="1"/>
    <x v="1"/>
    <s v="Ambiente"/>
    <s v="01.23.04"/>
    <s v="Ambiente"/>
    <s v="01.23.04"/>
    <x v="1"/>
    <x v="0"/>
    <x v="1"/>
    <x v="1"/>
    <x v="0"/>
    <x v="1"/>
    <x v="1"/>
    <x v="0"/>
    <x v="10"/>
    <s v="2022-11-10"/>
    <x v="3"/>
    <n v="126300"/>
    <x v="0"/>
    <m/>
    <x v="0"/>
    <m/>
    <x v="42"/>
    <n v="100479348"/>
    <x v="0"/>
    <x v="0"/>
    <s v="Criação e Manutenção de Espaços Verdes"/>
    <s v="ORI"/>
    <x v="0"/>
    <s v="CMEV"/>
    <x v="0"/>
    <x v="0"/>
    <x v="0"/>
    <x v="0"/>
    <x v="0"/>
    <x v="0"/>
    <x v="0"/>
    <x v="1"/>
    <x v="0"/>
    <x v="0"/>
    <x v="0"/>
    <s v="Criação e Manutenção de Espaços Verdes"/>
    <x v="0"/>
    <x v="0"/>
    <x v="0"/>
    <x v="0"/>
    <x v="1"/>
    <x v="0"/>
    <x v="0"/>
    <s v="000000"/>
    <x v="0"/>
    <x v="0"/>
    <x v="0"/>
    <x v="0"/>
    <s v="Pagamento a favor da Loja Nuno Comercio Geral, referente a aquisição de tubos de ferros e todos os acessórios, para trabalhos da melhoria dos espaços verde e vedação dos edifícios municipais, conforme proposta em anexo"/>
  </r>
  <r>
    <x v="1"/>
    <n v="0"/>
    <n v="0"/>
    <n v="0"/>
    <n v="33390"/>
    <x v="5939"/>
    <x v="0"/>
    <x v="1"/>
    <x v="0"/>
    <s v="03.16.19"/>
    <x v="34"/>
    <x v="0"/>
    <x v="5"/>
    <s v="Direção de Inovação e Desporto"/>
    <s v="03.16.19"/>
    <s v="Direção de Inovação e Desporto"/>
    <s v="03.16.19"/>
    <x v="9"/>
    <x v="0"/>
    <x v="1"/>
    <x v="5"/>
    <x v="0"/>
    <x v="0"/>
    <x v="2"/>
    <x v="0"/>
    <x v="11"/>
    <s v="2022-12-07"/>
    <x v="3"/>
    <n v="33390"/>
    <x v="0"/>
    <m/>
    <x v="0"/>
    <m/>
    <x v="604"/>
    <n v="100387116"/>
    <x v="0"/>
    <x v="0"/>
    <s v="Direção de Inovação e Desporto"/>
    <s v="ORI"/>
    <x v="0"/>
    <m/>
    <x v="0"/>
    <x v="0"/>
    <x v="0"/>
    <x v="0"/>
    <x v="0"/>
    <x v="0"/>
    <x v="0"/>
    <x v="0"/>
    <x v="0"/>
    <x v="0"/>
    <x v="0"/>
    <s v="Direção de Inovação e Desporto"/>
    <x v="0"/>
    <x v="0"/>
    <x v="0"/>
    <x v="0"/>
    <x v="0"/>
    <x v="0"/>
    <x v="0"/>
    <s v="000000"/>
    <x v="0"/>
    <x v="0"/>
    <x v="0"/>
    <x v="0"/>
    <s v="Pagamento a favor da Maio Dreams, lda, referente alojamento, no âmbito da participação no fórum nacional de juventude na ilha do maio, conforme anexo."/>
  </r>
  <r>
    <x v="1"/>
    <n v="0"/>
    <n v="0"/>
    <n v="0"/>
    <n v="2300"/>
    <x v="5940"/>
    <x v="0"/>
    <x v="1"/>
    <x v="0"/>
    <s v="03.16.15"/>
    <x v="6"/>
    <x v="0"/>
    <x v="5"/>
    <s v="Direção Financeira"/>
    <s v="03.16.15"/>
    <s v="Direção Financeira"/>
    <s v="03.16.15"/>
    <x v="20"/>
    <x v="0"/>
    <x v="1"/>
    <x v="5"/>
    <x v="0"/>
    <x v="0"/>
    <x v="2"/>
    <x v="0"/>
    <x v="10"/>
    <s v="2022-11-16"/>
    <x v="3"/>
    <n v="2300"/>
    <x v="0"/>
    <m/>
    <x v="0"/>
    <m/>
    <x v="3"/>
    <n v="100474696"/>
    <x v="0"/>
    <x v="1"/>
    <s v="Direção Financeira"/>
    <s v="ORI"/>
    <x v="0"/>
    <m/>
    <x v="0"/>
    <x v="0"/>
    <x v="0"/>
    <x v="0"/>
    <x v="0"/>
    <x v="0"/>
    <x v="0"/>
    <x v="0"/>
    <x v="0"/>
    <x v="0"/>
    <x v="0"/>
    <s v="Direção Financeira"/>
    <x v="0"/>
    <x v="0"/>
    <x v="0"/>
    <x v="0"/>
    <x v="0"/>
    <x v="0"/>
    <x v="0"/>
    <s v="000000"/>
    <x v="0"/>
    <x v="0"/>
    <x v="1"/>
    <x v="0"/>
    <s v="Pagamento a favor da Srª. Zuleica Carolina Tavares, pelo serviço prestado no espaço jovem de Flamengos, referente ao mês de novembro 2022, conforme contrato anexo."/>
  </r>
  <r>
    <x v="1"/>
    <n v="0"/>
    <n v="0"/>
    <n v="0"/>
    <n v="13030"/>
    <x v="5940"/>
    <x v="0"/>
    <x v="1"/>
    <x v="0"/>
    <s v="03.16.15"/>
    <x v="6"/>
    <x v="0"/>
    <x v="5"/>
    <s v="Direção Financeira"/>
    <s v="03.16.15"/>
    <s v="Direção Financeira"/>
    <s v="03.16.15"/>
    <x v="20"/>
    <x v="0"/>
    <x v="1"/>
    <x v="5"/>
    <x v="0"/>
    <x v="0"/>
    <x v="2"/>
    <x v="0"/>
    <x v="10"/>
    <s v="2022-11-16"/>
    <x v="3"/>
    <n v="13030"/>
    <x v="0"/>
    <m/>
    <x v="0"/>
    <m/>
    <x v="121"/>
    <n v="100479046"/>
    <x v="0"/>
    <x v="0"/>
    <s v="Direção Financeira"/>
    <s v="ORI"/>
    <x v="0"/>
    <m/>
    <x v="0"/>
    <x v="0"/>
    <x v="0"/>
    <x v="0"/>
    <x v="0"/>
    <x v="0"/>
    <x v="0"/>
    <x v="0"/>
    <x v="0"/>
    <x v="0"/>
    <x v="0"/>
    <s v="Direção Financeira"/>
    <x v="0"/>
    <x v="0"/>
    <x v="0"/>
    <x v="0"/>
    <x v="0"/>
    <x v="0"/>
    <x v="0"/>
    <s v="000000"/>
    <x v="0"/>
    <x v="0"/>
    <x v="0"/>
    <x v="0"/>
    <s v="Pagamento a favor da Srª. Zuleica Carolina Tavares, pelo serviço prestado no espaço jovem de Flamengos, referente ao mês de novembro 2022, conforme contrato anexo."/>
  </r>
  <r>
    <x v="1"/>
    <n v="0"/>
    <n v="0"/>
    <n v="0"/>
    <n v="2300"/>
    <x v="5941"/>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Landim Furtado, pela prestação de serviço de limpeza urbana, referente ao mês de novembro 2022, conforme contrato em anexo."/>
  </r>
  <r>
    <x v="1"/>
    <n v="0"/>
    <n v="0"/>
    <n v="0"/>
    <n v="13030"/>
    <x v="5941"/>
    <x v="0"/>
    <x v="1"/>
    <x v="0"/>
    <s v="01.27.02.11"/>
    <x v="14"/>
    <x v="2"/>
    <x v="2"/>
    <s v="Saneamento básico"/>
    <s v="01.27.02"/>
    <s v="Saneamento básico"/>
    <s v="01.27.02"/>
    <x v="4"/>
    <x v="0"/>
    <x v="3"/>
    <x v="2"/>
    <x v="0"/>
    <x v="1"/>
    <x v="2"/>
    <x v="0"/>
    <x v="10"/>
    <s v="2022-11-15"/>
    <x v="3"/>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Landim Furtado, pela prestação de serviço de limpeza urbana, referente ao mês de novembro 2022, conforme contrato em anexo."/>
  </r>
  <r>
    <x v="1"/>
    <n v="0"/>
    <n v="0"/>
    <n v="0"/>
    <n v="1000"/>
    <x v="5942"/>
    <x v="0"/>
    <x v="1"/>
    <x v="0"/>
    <s v="01.25.05.09"/>
    <x v="15"/>
    <x v="4"/>
    <x v="4"/>
    <s v="Saúde"/>
    <s v="01.25.05"/>
    <s v="Saúde"/>
    <s v="01.25.05"/>
    <x v="5"/>
    <x v="0"/>
    <x v="4"/>
    <x v="3"/>
    <x v="0"/>
    <x v="1"/>
    <x v="2"/>
    <x v="0"/>
    <x v="10"/>
    <s v="2022-11-21"/>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á Srª. Arcângela Mendes Furtado, para consultas e realização de diálises, conforme anexo."/>
  </r>
  <r>
    <x v="1"/>
    <n v="0"/>
    <n v="0"/>
    <n v="0"/>
    <n v="30000"/>
    <x v="5943"/>
    <x v="0"/>
    <x v="1"/>
    <x v="0"/>
    <s v="01.25.01.10"/>
    <x v="25"/>
    <x v="4"/>
    <x v="4"/>
    <s v="Educação"/>
    <s v="01.25.01"/>
    <s v="Educação"/>
    <s v="01.25.01"/>
    <x v="4"/>
    <x v="0"/>
    <x v="3"/>
    <x v="2"/>
    <x v="0"/>
    <x v="1"/>
    <x v="2"/>
    <x v="0"/>
    <x v="10"/>
    <s v="2022-11-24"/>
    <x v="3"/>
    <n v="30000"/>
    <x v="0"/>
    <m/>
    <x v="0"/>
    <m/>
    <x v="64"/>
    <n v="100477538"/>
    <x v="0"/>
    <x v="0"/>
    <s v="Transporte escolar"/>
    <s v="ORI"/>
    <x v="0"/>
    <m/>
    <x v="0"/>
    <x v="0"/>
    <x v="0"/>
    <x v="0"/>
    <x v="0"/>
    <x v="0"/>
    <x v="0"/>
    <x v="1"/>
    <x v="0"/>
    <x v="0"/>
    <x v="0"/>
    <s v="Transporte escolar"/>
    <x v="0"/>
    <x v="0"/>
    <x v="0"/>
    <x v="0"/>
    <x v="1"/>
    <x v="0"/>
    <x v="0"/>
    <s v="000000"/>
    <x v="0"/>
    <x v="0"/>
    <x v="0"/>
    <x v="0"/>
    <s v="Pagamento á Oficina Mecânica André, pela substituição de um disco de embraiagem, e lubrificação de bicha do acelerador de autocarro iveco do transporte escolar, conforme fatura e proposta em anexo."/>
  </r>
  <r>
    <x v="0"/>
    <n v="0"/>
    <n v="0"/>
    <n v="0"/>
    <n v="265000"/>
    <x v="5944"/>
    <x v="0"/>
    <x v="1"/>
    <x v="0"/>
    <s v="01.28.01.08"/>
    <x v="30"/>
    <x v="5"/>
    <x v="6"/>
    <s v="Habitação Social"/>
    <s v="01.28.01"/>
    <s v="Habitação Social"/>
    <s v="01.28.01"/>
    <x v="1"/>
    <x v="0"/>
    <x v="1"/>
    <x v="1"/>
    <x v="0"/>
    <x v="1"/>
    <x v="1"/>
    <x v="0"/>
    <x v="11"/>
    <s v="2022-12-05"/>
    <x v="3"/>
    <n v="265000"/>
    <x v="0"/>
    <m/>
    <x v="0"/>
    <m/>
    <x v="82"/>
    <n v="100476460"/>
    <x v="0"/>
    <x v="0"/>
    <s v="Habitações Sociais"/>
    <s v="ORI"/>
    <x v="0"/>
    <s v="HS"/>
    <x v="0"/>
    <x v="0"/>
    <x v="0"/>
    <x v="0"/>
    <x v="0"/>
    <x v="0"/>
    <x v="0"/>
    <x v="1"/>
    <x v="0"/>
    <x v="0"/>
    <x v="0"/>
    <s v="Habitações Sociais"/>
    <x v="0"/>
    <x v="0"/>
    <x v="0"/>
    <x v="0"/>
    <x v="1"/>
    <x v="0"/>
    <x v="0"/>
    <s v="000000"/>
    <x v="0"/>
    <x v="0"/>
    <x v="0"/>
    <x v="0"/>
    <s v="Pagamento á Eco Produções, referente a aquisição de 250 sacos de cimento para a reabilitação das habitações das famílias do município, conforme proposta e fatura em anexo."/>
  </r>
  <r>
    <x v="1"/>
    <n v="0"/>
    <n v="0"/>
    <n v="0"/>
    <n v="350"/>
    <x v="5945"/>
    <x v="0"/>
    <x v="1"/>
    <x v="0"/>
    <s v="03.16.11"/>
    <x v="61"/>
    <x v="0"/>
    <x v="5"/>
    <s v="Direcção de Obras"/>
    <s v="03.16.11"/>
    <s v="Direcção de Obras"/>
    <s v="03.16.11"/>
    <x v="13"/>
    <x v="0"/>
    <x v="1"/>
    <x v="5"/>
    <x v="0"/>
    <x v="0"/>
    <x v="2"/>
    <x v="0"/>
    <x v="11"/>
    <s v="2022-12-13"/>
    <x v="3"/>
    <n v="350"/>
    <x v="0"/>
    <m/>
    <x v="0"/>
    <m/>
    <x v="37"/>
    <n v="100479277"/>
    <x v="0"/>
    <x v="3"/>
    <s v="Direcção de Obras"/>
    <s v="ORI"/>
    <x v="0"/>
    <m/>
    <x v="0"/>
    <x v="0"/>
    <x v="0"/>
    <x v="0"/>
    <x v="0"/>
    <x v="0"/>
    <x v="0"/>
    <x v="1"/>
    <x v="0"/>
    <x v="0"/>
    <x v="0"/>
    <s v="Direcção de Obras"/>
    <x v="0"/>
    <x v="0"/>
    <x v="0"/>
    <x v="0"/>
    <x v="0"/>
    <x v="0"/>
    <x v="0"/>
    <s v="000000"/>
    <x v="0"/>
    <x v="0"/>
    <x v="3"/>
    <x v="0"/>
    <s v="Pagamento de salário referente a 12-2022"/>
  </r>
  <r>
    <x v="1"/>
    <n v="0"/>
    <n v="0"/>
    <n v="0"/>
    <n v="778"/>
    <x v="5945"/>
    <x v="0"/>
    <x v="1"/>
    <x v="0"/>
    <s v="03.16.11"/>
    <x v="61"/>
    <x v="0"/>
    <x v="5"/>
    <s v="Direcção de Obras"/>
    <s v="03.16.11"/>
    <s v="Direcção de Obras"/>
    <s v="03.16.11"/>
    <x v="60"/>
    <x v="0"/>
    <x v="1"/>
    <x v="1"/>
    <x v="0"/>
    <x v="0"/>
    <x v="2"/>
    <x v="0"/>
    <x v="11"/>
    <s v="2022-12-13"/>
    <x v="3"/>
    <n v="778"/>
    <x v="0"/>
    <m/>
    <x v="0"/>
    <m/>
    <x v="37"/>
    <n v="100479277"/>
    <x v="0"/>
    <x v="3"/>
    <s v="Direcção de Obras"/>
    <s v="ORI"/>
    <x v="0"/>
    <m/>
    <x v="0"/>
    <x v="0"/>
    <x v="0"/>
    <x v="0"/>
    <x v="0"/>
    <x v="0"/>
    <x v="0"/>
    <x v="0"/>
    <x v="0"/>
    <x v="0"/>
    <x v="0"/>
    <s v="Direcção de Obras"/>
    <x v="0"/>
    <x v="0"/>
    <x v="0"/>
    <x v="0"/>
    <x v="0"/>
    <x v="0"/>
    <x v="0"/>
    <s v="000000"/>
    <x v="0"/>
    <x v="0"/>
    <x v="3"/>
    <x v="0"/>
    <s v="Pagamento de salário referente a 12-2022"/>
  </r>
  <r>
    <x v="1"/>
    <n v="0"/>
    <n v="0"/>
    <n v="0"/>
    <n v="11"/>
    <x v="5945"/>
    <x v="0"/>
    <x v="1"/>
    <x v="0"/>
    <s v="03.16.11"/>
    <x v="61"/>
    <x v="0"/>
    <x v="5"/>
    <s v="Direcção de Obras"/>
    <s v="03.16.11"/>
    <s v="Direcção de Obras"/>
    <s v="03.16.11"/>
    <x v="14"/>
    <x v="0"/>
    <x v="1"/>
    <x v="1"/>
    <x v="0"/>
    <x v="0"/>
    <x v="2"/>
    <x v="0"/>
    <x v="11"/>
    <s v="2022-12-13"/>
    <x v="3"/>
    <n v="11"/>
    <x v="0"/>
    <m/>
    <x v="0"/>
    <m/>
    <x v="37"/>
    <n v="100479277"/>
    <x v="0"/>
    <x v="3"/>
    <s v="Direcção de Obras"/>
    <s v="ORI"/>
    <x v="0"/>
    <m/>
    <x v="0"/>
    <x v="0"/>
    <x v="0"/>
    <x v="0"/>
    <x v="0"/>
    <x v="0"/>
    <x v="0"/>
    <x v="0"/>
    <x v="0"/>
    <x v="0"/>
    <x v="0"/>
    <s v="Direcção de Obras"/>
    <x v="0"/>
    <x v="0"/>
    <x v="0"/>
    <x v="0"/>
    <x v="0"/>
    <x v="0"/>
    <x v="0"/>
    <s v="000000"/>
    <x v="0"/>
    <x v="0"/>
    <x v="3"/>
    <x v="0"/>
    <s v="Pagamento de salário referente a 12-2022"/>
  </r>
  <r>
    <x v="1"/>
    <n v="0"/>
    <n v="0"/>
    <n v="0"/>
    <n v="531"/>
    <x v="5945"/>
    <x v="0"/>
    <x v="1"/>
    <x v="0"/>
    <s v="03.16.11"/>
    <x v="61"/>
    <x v="0"/>
    <x v="5"/>
    <s v="Direcção de Obras"/>
    <s v="03.16.11"/>
    <s v="Direcção de Obras"/>
    <s v="03.16.11"/>
    <x v="62"/>
    <x v="0"/>
    <x v="1"/>
    <x v="1"/>
    <x v="0"/>
    <x v="0"/>
    <x v="2"/>
    <x v="0"/>
    <x v="11"/>
    <s v="2022-12-13"/>
    <x v="3"/>
    <n v="531"/>
    <x v="0"/>
    <m/>
    <x v="0"/>
    <m/>
    <x v="37"/>
    <n v="100479277"/>
    <x v="0"/>
    <x v="3"/>
    <s v="Direcção de Obras"/>
    <s v="ORI"/>
    <x v="0"/>
    <m/>
    <x v="0"/>
    <x v="0"/>
    <x v="0"/>
    <x v="0"/>
    <x v="0"/>
    <x v="0"/>
    <x v="0"/>
    <x v="1"/>
    <x v="0"/>
    <x v="0"/>
    <x v="0"/>
    <s v="Direcção de Obras"/>
    <x v="0"/>
    <x v="0"/>
    <x v="0"/>
    <x v="0"/>
    <x v="0"/>
    <x v="0"/>
    <x v="0"/>
    <s v="000000"/>
    <x v="0"/>
    <x v="0"/>
    <x v="3"/>
    <x v="0"/>
    <s v="Pagamento de salário referente a 12-2022"/>
  </r>
  <r>
    <x v="1"/>
    <n v="0"/>
    <n v="0"/>
    <n v="0"/>
    <n v="8317"/>
    <x v="5945"/>
    <x v="0"/>
    <x v="1"/>
    <x v="0"/>
    <s v="03.16.11"/>
    <x v="61"/>
    <x v="0"/>
    <x v="5"/>
    <s v="Direcção de Obras"/>
    <s v="03.16.11"/>
    <s v="Direcção de Obras"/>
    <s v="03.16.11"/>
    <x v="15"/>
    <x v="0"/>
    <x v="1"/>
    <x v="1"/>
    <x v="1"/>
    <x v="0"/>
    <x v="2"/>
    <x v="0"/>
    <x v="11"/>
    <s v="2022-12-13"/>
    <x v="3"/>
    <n v="8317"/>
    <x v="0"/>
    <m/>
    <x v="0"/>
    <m/>
    <x v="37"/>
    <n v="100479277"/>
    <x v="0"/>
    <x v="3"/>
    <s v="Direcção de Obras"/>
    <s v="ORI"/>
    <x v="0"/>
    <m/>
    <x v="0"/>
    <x v="0"/>
    <x v="0"/>
    <x v="0"/>
    <x v="0"/>
    <x v="0"/>
    <x v="0"/>
    <x v="0"/>
    <x v="0"/>
    <x v="0"/>
    <x v="0"/>
    <s v="Direcção de Obras"/>
    <x v="0"/>
    <x v="0"/>
    <x v="0"/>
    <x v="0"/>
    <x v="0"/>
    <x v="0"/>
    <x v="0"/>
    <s v="000000"/>
    <x v="0"/>
    <x v="0"/>
    <x v="3"/>
    <x v="0"/>
    <s v="Pagamento de salário referente a 12-2022"/>
  </r>
  <r>
    <x v="1"/>
    <n v="0"/>
    <n v="0"/>
    <n v="0"/>
    <n v="7156"/>
    <x v="5945"/>
    <x v="0"/>
    <x v="1"/>
    <x v="0"/>
    <s v="03.16.11"/>
    <x v="61"/>
    <x v="0"/>
    <x v="5"/>
    <s v="Direcção de Obras"/>
    <s v="03.16.11"/>
    <s v="Direcção de Obras"/>
    <s v="03.16.11"/>
    <x v="16"/>
    <x v="0"/>
    <x v="1"/>
    <x v="1"/>
    <x v="1"/>
    <x v="0"/>
    <x v="2"/>
    <x v="0"/>
    <x v="11"/>
    <s v="2022-12-13"/>
    <x v="3"/>
    <n v="7156"/>
    <x v="0"/>
    <m/>
    <x v="0"/>
    <m/>
    <x v="37"/>
    <n v="100479277"/>
    <x v="0"/>
    <x v="3"/>
    <s v="Direcção de Obras"/>
    <s v="ORI"/>
    <x v="0"/>
    <m/>
    <x v="0"/>
    <x v="0"/>
    <x v="0"/>
    <x v="0"/>
    <x v="0"/>
    <x v="0"/>
    <x v="0"/>
    <x v="0"/>
    <x v="0"/>
    <x v="0"/>
    <x v="0"/>
    <s v="Direcção de Obras"/>
    <x v="0"/>
    <x v="0"/>
    <x v="0"/>
    <x v="0"/>
    <x v="0"/>
    <x v="0"/>
    <x v="0"/>
    <s v="000000"/>
    <x v="0"/>
    <x v="0"/>
    <x v="3"/>
    <x v="0"/>
    <s v="Pagamento de salário referente a 12-2022"/>
  </r>
  <r>
    <x v="1"/>
    <n v="0"/>
    <n v="0"/>
    <n v="0"/>
    <n v="3512"/>
    <x v="5945"/>
    <x v="0"/>
    <x v="1"/>
    <x v="0"/>
    <s v="03.16.11"/>
    <x v="61"/>
    <x v="0"/>
    <x v="5"/>
    <s v="Direcção de Obras"/>
    <s v="03.16.11"/>
    <s v="Direcção de Obras"/>
    <s v="03.16.11"/>
    <x v="17"/>
    <x v="0"/>
    <x v="1"/>
    <x v="1"/>
    <x v="1"/>
    <x v="0"/>
    <x v="2"/>
    <x v="0"/>
    <x v="11"/>
    <s v="2022-12-13"/>
    <x v="3"/>
    <n v="3512"/>
    <x v="0"/>
    <m/>
    <x v="0"/>
    <m/>
    <x v="37"/>
    <n v="100479277"/>
    <x v="0"/>
    <x v="3"/>
    <s v="Direcção de Obras"/>
    <s v="ORI"/>
    <x v="0"/>
    <m/>
    <x v="0"/>
    <x v="0"/>
    <x v="0"/>
    <x v="0"/>
    <x v="0"/>
    <x v="0"/>
    <x v="0"/>
    <x v="0"/>
    <x v="0"/>
    <x v="0"/>
    <x v="0"/>
    <s v="Direcção de Obras"/>
    <x v="0"/>
    <x v="0"/>
    <x v="0"/>
    <x v="0"/>
    <x v="0"/>
    <x v="0"/>
    <x v="0"/>
    <s v="000000"/>
    <x v="0"/>
    <x v="0"/>
    <x v="3"/>
    <x v="0"/>
    <s v="Pagamento de salário referente a 12-2022"/>
  </r>
  <r>
    <x v="1"/>
    <n v="0"/>
    <n v="0"/>
    <n v="0"/>
    <n v="651"/>
    <x v="5945"/>
    <x v="0"/>
    <x v="1"/>
    <x v="0"/>
    <s v="03.16.11"/>
    <x v="61"/>
    <x v="0"/>
    <x v="5"/>
    <s v="Direcção de Obras"/>
    <s v="03.16.11"/>
    <s v="Direcção de Obras"/>
    <s v="03.16.11"/>
    <x v="13"/>
    <x v="0"/>
    <x v="1"/>
    <x v="5"/>
    <x v="0"/>
    <x v="0"/>
    <x v="2"/>
    <x v="0"/>
    <x v="11"/>
    <s v="2022-12-13"/>
    <x v="3"/>
    <n v="651"/>
    <x v="0"/>
    <m/>
    <x v="0"/>
    <m/>
    <x v="3"/>
    <n v="100474696"/>
    <x v="0"/>
    <x v="1"/>
    <s v="Direcção de Obras"/>
    <s v="ORI"/>
    <x v="0"/>
    <m/>
    <x v="0"/>
    <x v="0"/>
    <x v="0"/>
    <x v="0"/>
    <x v="0"/>
    <x v="0"/>
    <x v="0"/>
    <x v="1"/>
    <x v="0"/>
    <x v="0"/>
    <x v="0"/>
    <s v="Direcção de Obras"/>
    <x v="0"/>
    <x v="0"/>
    <x v="0"/>
    <x v="0"/>
    <x v="0"/>
    <x v="0"/>
    <x v="0"/>
    <s v="000000"/>
    <x v="0"/>
    <x v="0"/>
    <x v="1"/>
    <x v="0"/>
    <s v="Pagamento de salário referente a 12-2022"/>
  </r>
  <r>
    <x v="1"/>
    <n v="0"/>
    <n v="0"/>
    <n v="0"/>
    <n v="1445"/>
    <x v="5945"/>
    <x v="0"/>
    <x v="1"/>
    <x v="0"/>
    <s v="03.16.11"/>
    <x v="61"/>
    <x v="0"/>
    <x v="5"/>
    <s v="Direcção de Obras"/>
    <s v="03.16.11"/>
    <s v="Direcção de Obras"/>
    <s v="03.16.11"/>
    <x v="60"/>
    <x v="0"/>
    <x v="1"/>
    <x v="1"/>
    <x v="0"/>
    <x v="0"/>
    <x v="2"/>
    <x v="0"/>
    <x v="11"/>
    <s v="2022-12-13"/>
    <x v="3"/>
    <n v="1445"/>
    <x v="0"/>
    <m/>
    <x v="0"/>
    <m/>
    <x v="3"/>
    <n v="100474696"/>
    <x v="0"/>
    <x v="1"/>
    <s v="Direcção de Obras"/>
    <s v="ORI"/>
    <x v="0"/>
    <m/>
    <x v="0"/>
    <x v="0"/>
    <x v="0"/>
    <x v="0"/>
    <x v="0"/>
    <x v="0"/>
    <x v="0"/>
    <x v="0"/>
    <x v="0"/>
    <x v="0"/>
    <x v="0"/>
    <s v="Direcção de Obras"/>
    <x v="0"/>
    <x v="0"/>
    <x v="0"/>
    <x v="0"/>
    <x v="0"/>
    <x v="0"/>
    <x v="0"/>
    <s v="000000"/>
    <x v="0"/>
    <x v="0"/>
    <x v="1"/>
    <x v="0"/>
    <s v="Pagamento de salário referente a 12-2022"/>
  </r>
  <r>
    <x v="1"/>
    <n v="0"/>
    <n v="0"/>
    <n v="0"/>
    <n v="21"/>
    <x v="5945"/>
    <x v="0"/>
    <x v="1"/>
    <x v="0"/>
    <s v="03.16.11"/>
    <x v="61"/>
    <x v="0"/>
    <x v="5"/>
    <s v="Direcção de Obras"/>
    <s v="03.16.11"/>
    <s v="Direcção de Obras"/>
    <s v="03.16.11"/>
    <x v="14"/>
    <x v="0"/>
    <x v="1"/>
    <x v="1"/>
    <x v="0"/>
    <x v="0"/>
    <x v="2"/>
    <x v="0"/>
    <x v="11"/>
    <s v="2022-12-13"/>
    <x v="3"/>
    <n v="21"/>
    <x v="0"/>
    <m/>
    <x v="0"/>
    <m/>
    <x v="3"/>
    <n v="100474696"/>
    <x v="0"/>
    <x v="1"/>
    <s v="Direcção de Obras"/>
    <s v="ORI"/>
    <x v="0"/>
    <m/>
    <x v="0"/>
    <x v="0"/>
    <x v="0"/>
    <x v="0"/>
    <x v="0"/>
    <x v="0"/>
    <x v="0"/>
    <x v="0"/>
    <x v="0"/>
    <x v="0"/>
    <x v="0"/>
    <s v="Direcção de Obras"/>
    <x v="0"/>
    <x v="0"/>
    <x v="0"/>
    <x v="0"/>
    <x v="0"/>
    <x v="0"/>
    <x v="0"/>
    <s v="000000"/>
    <x v="0"/>
    <x v="0"/>
    <x v="1"/>
    <x v="0"/>
    <s v="Pagamento de salário referente a 12-2022"/>
  </r>
  <r>
    <x v="1"/>
    <n v="0"/>
    <n v="0"/>
    <n v="0"/>
    <n v="986"/>
    <x v="5945"/>
    <x v="0"/>
    <x v="1"/>
    <x v="0"/>
    <s v="03.16.11"/>
    <x v="61"/>
    <x v="0"/>
    <x v="5"/>
    <s v="Direcção de Obras"/>
    <s v="03.16.11"/>
    <s v="Direcção de Obras"/>
    <s v="03.16.11"/>
    <x v="62"/>
    <x v="0"/>
    <x v="1"/>
    <x v="1"/>
    <x v="0"/>
    <x v="0"/>
    <x v="2"/>
    <x v="0"/>
    <x v="11"/>
    <s v="2022-12-13"/>
    <x v="3"/>
    <n v="986"/>
    <x v="0"/>
    <m/>
    <x v="0"/>
    <m/>
    <x v="3"/>
    <n v="100474696"/>
    <x v="0"/>
    <x v="1"/>
    <s v="Direcção de Obras"/>
    <s v="ORI"/>
    <x v="0"/>
    <m/>
    <x v="0"/>
    <x v="0"/>
    <x v="0"/>
    <x v="0"/>
    <x v="0"/>
    <x v="0"/>
    <x v="0"/>
    <x v="1"/>
    <x v="0"/>
    <x v="0"/>
    <x v="0"/>
    <s v="Direcção de Obras"/>
    <x v="0"/>
    <x v="0"/>
    <x v="0"/>
    <x v="0"/>
    <x v="0"/>
    <x v="0"/>
    <x v="0"/>
    <s v="000000"/>
    <x v="0"/>
    <x v="0"/>
    <x v="1"/>
    <x v="0"/>
    <s v="Pagamento de salário referente a 12-2022"/>
  </r>
  <r>
    <x v="1"/>
    <n v="0"/>
    <n v="0"/>
    <n v="0"/>
    <n v="15448"/>
    <x v="5945"/>
    <x v="0"/>
    <x v="1"/>
    <x v="0"/>
    <s v="03.16.11"/>
    <x v="61"/>
    <x v="0"/>
    <x v="5"/>
    <s v="Direcção de Obras"/>
    <s v="03.16.11"/>
    <s v="Direcção de Obras"/>
    <s v="03.16.11"/>
    <x v="15"/>
    <x v="0"/>
    <x v="1"/>
    <x v="1"/>
    <x v="1"/>
    <x v="0"/>
    <x v="2"/>
    <x v="0"/>
    <x v="11"/>
    <s v="2022-12-13"/>
    <x v="3"/>
    <n v="15448"/>
    <x v="0"/>
    <m/>
    <x v="0"/>
    <m/>
    <x v="3"/>
    <n v="100474696"/>
    <x v="0"/>
    <x v="1"/>
    <s v="Direcção de Obras"/>
    <s v="ORI"/>
    <x v="0"/>
    <m/>
    <x v="0"/>
    <x v="0"/>
    <x v="0"/>
    <x v="0"/>
    <x v="0"/>
    <x v="0"/>
    <x v="0"/>
    <x v="0"/>
    <x v="0"/>
    <x v="0"/>
    <x v="0"/>
    <s v="Direcção de Obras"/>
    <x v="0"/>
    <x v="0"/>
    <x v="0"/>
    <x v="0"/>
    <x v="0"/>
    <x v="0"/>
    <x v="0"/>
    <s v="000000"/>
    <x v="0"/>
    <x v="0"/>
    <x v="1"/>
    <x v="0"/>
    <s v="Pagamento de salário referente a 12-2022"/>
  </r>
  <r>
    <x v="1"/>
    <n v="0"/>
    <n v="0"/>
    <n v="0"/>
    <n v="13291"/>
    <x v="5945"/>
    <x v="0"/>
    <x v="1"/>
    <x v="0"/>
    <s v="03.16.11"/>
    <x v="61"/>
    <x v="0"/>
    <x v="5"/>
    <s v="Direcção de Obras"/>
    <s v="03.16.11"/>
    <s v="Direcção de Obras"/>
    <s v="03.16.11"/>
    <x v="16"/>
    <x v="0"/>
    <x v="1"/>
    <x v="1"/>
    <x v="1"/>
    <x v="0"/>
    <x v="2"/>
    <x v="0"/>
    <x v="11"/>
    <s v="2022-12-13"/>
    <x v="3"/>
    <n v="13291"/>
    <x v="0"/>
    <m/>
    <x v="0"/>
    <m/>
    <x v="3"/>
    <n v="100474696"/>
    <x v="0"/>
    <x v="1"/>
    <s v="Direcção de Obras"/>
    <s v="ORI"/>
    <x v="0"/>
    <m/>
    <x v="0"/>
    <x v="0"/>
    <x v="0"/>
    <x v="0"/>
    <x v="0"/>
    <x v="0"/>
    <x v="0"/>
    <x v="0"/>
    <x v="0"/>
    <x v="0"/>
    <x v="0"/>
    <s v="Direcção de Obras"/>
    <x v="0"/>
    <x v="0"/>
    <x v="0"/>
    <x v="0"/>
    <x v="0"/>
    <x v="0"/>
    <x v="0"/>
    <s v="000000"/>
    <x v="0"/>
    <x v="0"/>
    <x v="1"/>
    <x v="0"/>
    <s v="Pagamento de salário referente a 12-2022"/>
  </r>
  <r>
    <x v="1"/>
    <n v="0"/>
    <n v="0"/>
    <n v="0"/>
    <n v="6523"/>
    <x v="5945"/>
    <x v="0"/>
    <x v="1"/>
    <x v="0"/>
    <s v="03.16.11"/>
    <x v="61"/>
    <x v="0"/>
    <x v="5"/>
    <s v="Direcção de Obras"/>
    <s v="03.16.11"/>
    <s v="Direcção de Obras"/>
    <s v="03.16.11"/>
    <x v="17"/>
    <x v="0"/>
    <x v="1"/>
    <x v="1"/>
    <x v="1"/>
    <x v="0"/>
    <x v="2"/>
    <x v="0"/>
    <x v="11"/>
    <s v="2022-12-13"/>
    <x v="3"/>
    <n v="6523"/>
    <x v="0"/>
    <m/>
    <x v="0"/>
    <m/>
    <x v="3"/>
    <n v="100474696"/>
    <x v="0"/>
    <x v="1"/>
    <s v="Direcção de Obras"/>
    <s v="ORI"/>
    <x v="0"/>
    <m/>
    <x v="0"/>
    <x v="0"/>
    <x v="0"/>
    <x v="0"/>
    <x v="0"/>
    <x v="0"/>
    <x v="0"/>
    <x v="0"/>
    <x v="0"/>
    <x v="0"/>
    <x v="0"/>
    <s v="Direcção de Obras"/>
    <x v="0"/>
    <x v="0"/>
    <x v="0"/>
    <x v="0"/>
    <x v="0"/>
    <x v="0"/>
    <x v="0"/>
    <s v="000000"/>
    <x v="0"/>
    <x v="0"/>
    <x v="1"/>
    <x v="0"/>
    <s v="Pagamento de salário referente a 12-2022"/>
  </r>
  <r>
    <x v="1"/>
    <n v="0"/>
    <n v="0"/>
    <n v="0"/>
    <n v="152"/>
    <x v="5945"/>
    <x v="0"/>
    <x v="1"/>
    <x v="0"/>
    <s v="03.16.11"/>
    <x v="61"/>
    <x v="0"/>
    <x v="5"/>
    <s v="Direcção de Obras"/>
    <s v="03.16.11"/>
    <s v="Direcção de Obras"/>
    <s v="03.16.11"/>
    <x v="13"/>
    <x v="0"/>
    <x v="1"/>
    <x v="5"/>
    <x v="0"/>
    <x v="0"/>
    <x v="2"/>
    <x v="0"/>
    <x v="11"/>
    <s v="2022-12-13"/>
    <x v="3"/>
    <n v="152"/>
    <x v="0"/>
    <m/>
    <x v="0"/>
    <m/>
    <x v="21"/>
    <n v="100474708"/>
    <x v="0"/>
    <x v="2"/>
    <s v="Direcção de Obras"/>
    <s v="ORI"/>
    <x v="0"/>
    <m/>
    <x v="0"/>
    <x v="0"/>
    <x v="0"/>
    <x v="0"/>
    <x v="0"/>
    <x v="0"/>
    <x v="0"/>
    <x v="1"/>
    <x v="0"/>
    <x v="0"/>
    <x v="0"/>
    <s v="Direcção de Obras"/>
    <x v="0"/>
    <x v="0"/>
    <x v="0"/>
    <x v="0"/>
    <x v="0"/>
    <x v="0"/>
    <x v="0"/>
    <s v="000000"/>
    <x v="0"/>
    <x v="0"/>
    <x v="2"/>
    <x v="0"/>
    <s v="Pagamento de salário referente a 12-2022"/>
  </r>
  <r>
    <x v="1"/>
    <n v="0"/>
    <n v="0"/>
    <n v="0"/>
    <n v="339"/>
    <x v="5945"/>
    <x v="0"/>
    <x v="1"/>
    <x v="0"/>
    <s v="03.16.11"/>
    <x v="61"/>
    <x v="0"/>
    <x v="5"/>
    <s v="Direcção de Obras"/>
    <s v="03.16.11"/>
    <s v="Direcção de Obras"/>
    <s v="03.16.11"/>
    <x v="60"/>
    <x v="0"/>
    <x v="1"/>
    <x v="1"/>
    <x v="0"/>
    <x v="0"/>
    <x v="2"/>
    <x v="0"/>
    <x v="11"/>
    <s v="2022-12-13"/>
    <x v="3"/>
    <n v="339"/>
    <x v="0"/>
    <m/>
    <x v="0"/>
    <m/>
    <x v="21"/>
    <n v="100474708"/>
    <x v="0"/>
    <x v="2"/>
    <s v="Direcção de Obras"/>
    <s v="ORI"/>
    <x v="0"/>
    <m/>
    <x v="0"/>
    <x v="0"/>
    <x v="0"/>
    <x v="0"/>
    <x v="0"/>
    <x v="0"/>
    <x v="0"/>
    <x v="0"/>
    <x v="0"/>
    <x v="0"/>
    <x v="0"/>
    <s v="Direcção de Obras"/>
    <x v="0"/>
    <x v="0"/>
    <x v="0"/>
    <x v="0"/>
    <x v="0"/>
    <x v="0"/>
    <x v="0"/>
    <s v="000000"/>
    <x v="0"/>
    <x v="0"/>
    <x v="2"/>
    <x v="0"/>
    <s v="Pagamento de salário referente a 12-2022"/>
  </r>
  <r>
    <x v="1"/>
    <n v="0"/>
    <n v="0"/>
    <n v="0"/>
    <n v="4"/>
    <x v="5945"/>
    <x v="0"/>
    <x v="1"/>
    <x v="0"/>
    <s v="03.16.11"/>
    <x v="61"/>
    <x v="0"/>
    <x v="5"/>
    <s v="Direcção de Obras"/>
    <s v="03.16.11"/>
    <s v="Direcção de Obras"/>
    <s v="03.16.11"/>
    <x v="14"/>
    <x v="0"/>
    <x v="1"/>
    <x v="1"/>
    <x v="0"/>
    <x v="0"/>
    <x v="2"/>
    <x v="0"/>
    <x v="11"/>
    <s v="2022-12-13"/>
    <x v="3"/>
    <n v="4"/>
    <x v="0"/>
    <m/>
    <x v="0"/>
    <m/>
    <x v="21"/>
    <n v="100474708"/>
    <x v="0"/>
    <x v="2"/>
    <s v="Direcção de Obras"/>
    <s v="ORI"/>
    <x v="0"/>
    <m/>
    <x v="0"/>
    <x v="0"/>
    <x v="0"/>
    <x v="0"/>
    <x v="0"/>
    <x v="0"/>
    <x v="0"/>
    <x v="0"/>
    <x v="0"/>
    <x v="0"/>
    <x v="0"/>
    <s v="Direcção de Obras"/>
    <x v="0"/>
    <x v="0"/>
    <x v="0"/>
    <x v="0"/>
    <x v="0"/>
    <x v="0"/>
    <x v="0"/>
    <s v="000000"/>
    <x v="0"/>
    <x v="0"/>
    <x v="2"/>
    <x v="0"/>
    <s v="Pagamento de salário referente a 12-2022"/>
  </r>
  <r>
    <x v="1"/>
    <n v="0"/>
    <n v="0"/>
    <n v="0"/>
    <n v="231"/>
    <x v="5945"/>
    <x v="0"/>
    <x v="1"/>
    <x v="0"/>
    <s v="03.16.11"/>
    <x v="61"/>
    <x v="0"/>
    <x v="5"/>
    <s v="Direcção de Obras"/>
    <s v="03.16.11"/>
    <s v="Direcção de Obras"/>
    <s v="03.16.11"/>
    <x v="62"/>
    <x v="0"/>
    <x v="1"/>
    <x v="1"/>
    <x v="0"/>
    <x v="0"/>
    <x v="2"/>
    <x v="0"/>
    <x v="11"/>
    <s v="2022-12-13"/>
    <x v="3"/>
    <n v="231"/>
    <x v="0"/>
    <m/>
    <x v="0"/>
    <m/>
    <x v="21"/>
    <n v="100474708"/>
    <x v="0"/>
    <x v="2"/>
    <s v="Direcção de Obras"/>
    <s v="ORI"/>
    <x v="0"/>
    <m/>
    <x v="0"/>
    <x v="0"/>
    <x v="0"/>
    <x v="0"/>
    <x v="0"/>
    <x v="0"/>
    <x v="0"/>
    <x v="1"/>
    <x v="0"/>
    <x v="0"/>
    <x v="0"/>
    <s v="Direcção de Obras"/>
    <x v="0"/>
    <x v="0"/>
    <x v="0"/>
    <x v="0"/>
    <x v="0"/>
    <x v="0"/>
    <x v="0"/>
    <s v="000000"/>
    <x v="0"/>
    <x v="0"/>
    <x v="2"/>
    <x v="0"/>
    <s v="Pagamento de salário referente a 12-2022"/>
  </r>
  <r>
    <x v="1"/>
    <n v="0"/>
    <n v="0"/>
    <n v="0"/>
    <n v="3624"/>
    <x v="5945"/>
    <x v="0"/>
    <x v="1"/>
    <x v="0"/>
    <s v="03.16.11"/>
    <x v="61"/>
    <x v="0"/>
    <x v="5"/>
    <s v="Direcção de Obras"/>
    <s v="03.16.11"/>
    <s v="Direcção de Obras"/>
    <s v="03.16.11"/>
    <x v="15"/>
    <x v="0"/>
    <x v="1"/>
    <x v="1"/>
    <x v="1"/>
    <x v="0"/>
    <x v="2"/>
    <x v="0"/>
    <x v="11"/>
    <s v="2022-12-13"/>
    <x v="3"/>
    <n v="3624"/>
    <x v="0"/>
    <m/>
    <x v="0"/>
    <m/>
    <x v="21"/>
    <n v="100474708"/>
    <x v="0"/>
    <x v="2"/>
    <s v="Direcção de Obras"/>
    <s v="ORI"/>
    <x v="0"/>
    <m/>
    <x v="0"/>
    <x v="0"/>
    <x v="0"/>
    <x v="0"/>
    <x v="0"/>
    <x v="0"/>
    <x v="0"/>
    <x v="0"/>
    <x v="0"/>
    <x v="0"/>
    <x v="0"/>
    <s v="Direcção de Obras"/>
    <x v="0"/>
    <x v="0"/>
    <x v="0"/>
    <x v="0"/>
    <x v="0"/>
    <x v="0"/>
    <x v="0"/>
    <s v="000000"/>
    <x v="0"/>
    <x v="0"/>
    <x v="2"/>
    <x v="0"/>
    <s v="Pagamento de salário referente a 12-2022"/>
  </r>
  <r>
    <x v="1"/>
    <n v="0"/>
    <n v="0"/>
    <n v="0"/>
    <n v="3118"/>
    <x v="5945"/>
    <x v="0"/>
    <x v="1"/>
    <x v="0"/>
    <s v="03.16.11"/>
    <x v="61"/>
    <x v="0"/>
    <x v="5"/>
    <s v="Direcção de Obras"/>
    <s v="03.16.11"/>
    <s v="Direcção de Obras"/>
    <s v="03.16.11"/>
    <x v="16"/>
    <x v="0"/>
    <x v="1"/>
    <x v="1"/>
    <x v="1"/>
    <x v="0"/>
    <x v="2"/>
    <x v="0"/>
    <x v="11"/>
    <s v="2022-12-13"/>
    <x v="3"/>
    <n v="3118"/>
    <x v="0"/>
    <m/>
    <x v="0"/>
    <m/>
    <x v="21"/>
    <n v="100474708"/>
    <x v="0"/>
    <x v="2"/>
    <s v="Direcção de Obras"/>
    <s v="ORI"/>
    <x v="0"/>
    <m/>
    <x v="0"/>
    <x v="0"/>
    <x v="0"/>
    <x v="0"/>
    <x v="0"/>
    <x v="0"/>
    <x v="0"/>
    <x v="0"/>
    <x v="0"/>
    <x v="0"/>
    <x v="0"/>
    <s v="Direcção de Obras"/>
    <x v="0"/>
    <x v="0"/>
    <x v="0"/>
    <x v="0"/>
    <x v="0"/>
    <x v="0"/>
    <x v="0"/>
    <s v="000000"/>
    <x v="0"/>
    <x v="0"/>
    <x v="2"/>
    <x v="0"/>
    <s v="Pagamento de salário referente a 12-2022"/>
  </r>
  <r>
    <x v="1"/>
    <n v="0"/>
    <n v="0"/>
    <n v="0"/>
    <n v="1532"/>
    <x v="5945"/>
    <x v="0"/>
    <x v="1"/>
    <x v="0"/>
    <s v="03.16.11"/>
    <x v="61"/>
    <x v="0"/>
    <x v="5"/>
    <s v="Direcção de Obras"/>
    <s v="03.16.11"/>
    <s v="Direcção de Obras"/>
    <s v="03.16.11"/>
    <x v="17"/>
    <x v="0"/>
    <x v="1"/>
    <x v="1"/>
    <x v="1"/>
    <x v="0"/>
    <x v="2"/>
    <x v="0"/>
    <x v="11"/>
    <s v="2022-12-13"/>
    <x v="3"/>
    <n v="1532"/>
    <x v="0"/>
    <m/>
    <x v="0"/>
    <m/>
    <x v="21"/>
    <n v="100474708"/>
    <x v="0"/>
    <x v="2"/>
    <s v="Direcção de Obras"/>
    <s v="ORI"/>
    <x v="0"/>
    <m/>
    <x v="0"/>
    <x v="0"/>
    <x v="0"/>
    <x v="0"/>
    <x v="0"/>
    <x v="0"/>
    <x v="0"/>
    <x v="0"/>
    <x v="0"/>
    <x v="0"/>
    <x v="0"/>
    <s v="Direcção de Obras"/>
    <x v="0"/>
    <x v="0"/>
    <x v="0"/>
    <x v="0"/>
    <x v="0"/>
    <x v="0"/>
    <x v="0"/>
    <s v="000000"/>
    <x v="0"/>
    <x v="0"/>
    <x v="2"/>
    <x v="0"/>
    <s v="Pagamento de salário referente a 12-2022"/>
  </r>
  <r>
    <x v="1"/>
    <n v="0"/>
    <n v="0"/>
    <n v="0"/>
    <n v="20"/>
    <x v="5945"/>
    <x v="0"/>
    <x v="1"/>
    <x v="0"/>
    <s v="03.16.11"/>
    <x v="61"/>
    <x v="0"/>
    <x v="5"/>
    <s v="Direcção de Obras"/>
    <s v="03.16.11"/>
    <s v="Direcção de Obras"/>
    <s v="03.16.11"/>
    <x v="13"/>
    <x v="0"/>
    <x v="1"/>
    <x v="5"/>
    <x v="0"/>
    <x v="0"/>
    <x v="2"/>
    <x v="0"/>
    <x v="11"/>
    <s v="2022-12-13"/>
    <x v="3"/>
    <n v="20"/>
    <x v="0"/>
    <m/>
    <x v="0"/>
    <m/>
    <x v="36"/>
    <n v="100478987"/>
    <x v="0"/>
    <x v="5"/>
    <s v="Direcção de Obras"/>
    <s v="ORI"/>
    <x v="0"/>
    <m/>
    <x v="0"/>
    <x v="0"/>
    <x v="0"/>
    <x v="0"/>
    <x v="0"/>
    <x v="0"/>
    <x v="0"/>
    <x v="1"/>
    <x v="0"/>
    <x v="0"/>
    <x v="0"/>
    <s v="Direcção de Obras"/>
    <x v="0"/>
    <x v="0"/>
    <x v="0"/>
    <x v="0"/>
    <x v="0"/>
    <x v="0"/>
    <x v="0"/>
    <s v="000000"/>
    <x v="0"/>
    <x v="0"/>
    <x v="5"/>
    <x v="0"/>
    <s v="Pagamento de salário referente a 12-2022"/>
  </r>
  <r>
    <x v="1"/>
    <n v="0"/>
    <n v="0"/>
    <n v="0"/>
    <n v="44"/>
    <x v="5945"/>
    <x v="0"/>
    <x v="1"/>
    <x v="0"/>
    <s v="03.16.11"/>
    <x v="61"/>
    <x v="0"/>
    <x v="5"/>
    <s v="Direcção de Obras"/>
    <s v="03.16.11"/>
    <s v="Direcção de Obras"/>
    <s v="03.16.11"/>
    <x v="60"/>
    <x v="0"/>
    <x v="1"/>
    <x v="1"/>
    <x v="0"/>
    <x v="0"/>
    <x v="2"/>
    <x v="0"/>
    <x v="11"/>
    <s v="2022-12-13"/>
    <x v="3"/>
    <n v="44"/>
    <x v="0"/>
    <m/>
    <x v="0"/>
    <m/>
    <x v="36"/>
    <n v="100478987"/>
    <x v="0"/>
    <x v="5"/>
    <s v="Direcção de Obras"/>
    <s v="ORI"/>
    <x v="0"/>
    <m/>
    <x v="0"/>
    <x v="0"/>
    <x v="0"/>
    <x v="0"/>
    <x v="0"/>
    <x v="0"/>
    <x v="0"/>
    <x v="0"/>
    <x v="0"/>
    <x v="0"/>
    <x v="0"/>
    <s v="Direcção de Obras"/>
    <x v="0"/>
    <x v="0"/>
    <x v="0"/>
    <x v="0"/>
    <x v="0"/>
    <x v="0"/>
    <x v="0"/>
    <s v="000000"/>
    <x v="0"/>
    <x v="0"/>
    <x v="5"/>
    <x v="0"/>
    <s v="Pagamento de salário referente a 12-2022"/>
  </r>
  <r>
    <x v="1"/>
    <n v="0"/>
    <n v="0"/>
    <n v="0"/>
    <n v="0"/>
    <x v="5945"/>
    <x v="0"/>
    <x v="1"/>
    <x v="0"/>
    <s v="03.16.11"/>
    <x v="61"/>
    <x v="0"/>
    <x v="5"/>
    <s v="Direcção de Obras"/>
    <s v="03.16.11"/>
    <s v="Direcção de Obras"/>
    <s v="03.16.11"/>
    <x v="14"/>
    <x v="0"/>
    <x v="1"/>
    <x v="1"/>
    <x v="0"/>
    <x v="0"/>
    <x v="2"/>
    <x v="0"/>
    <x v="11"/>
    <s v="2022-12-13"/>
    <x v="3"/>
    <n v="0"/>
    <x v="0"/>
    <m/>
    <x v="0"/>
    <m/>
    <x v="36"/>
    <n v="100478987"/>
    <x v="0"/>
    <x v="5"/>
    <s v="Direcção de Obras"/>
    <s v="ORI"/>
    <x v="0"/>
    <m/>
    <x v="0"/>
    <x v="0"/>
    <x v="0"/>
    <x v="0"/>
    <x v="0"/>
    <x v="0"/>
    <x v="0"/>
    <x v="0"/>
    <x v="0"/>
    <x v="0"/>
    <x v="0"/>
    <s v="Direcção de Obras"/>
    <x v="0"/>
    <x v="0"/>
    <x v="0"/>
    <x v="0"/>
    <x v="0"/>
    <x v="0"/>
    <x v="0"/>
    <s v="000000"/>
    <x v="0"/>
    <x v="0"/>
    <x v="5"/>
    <x v="0"/>
    <s v="Pagamento de salário referente a 12-2022"/>
  </r>
  <r>
    <x v="1"/>
    <n v="0"/>
    <n v="0"/>
    <n v="0"/>
    <n v="30"/>
    <x v="5945"/>
    <x v="0"/>
    <x v="1"/>
    <x v="0"/>
    <s v="03.16.11"/>
    <x v="61"/>
    <x v="0"/>
    <x v="5"/>
    <s v="Direcção de Obras"/>
    <s v="03.16.11"/>
    <s v="Direcção de Obras"/>
    <s v="03.16.11"/>
    <x v="62"/>
    <x v="0"/>
    <x v="1"/>
    <x v="1"/>
    <x v="0"/>
    <x v="0"/>
    <x v="2"/>
    <x v="0"/>
    <x v="11"/>
    <s v="2022-12-13"/>
    <x v="3"/>
    <n v="30"/>
    <x v="0"/>
    <m/>
    <x v="0"/>
    <m/>
    <x v="36"/>
    <n v="100478987"/>
    <x v="0"/>
    <x v="5"/>
    <s v="Direcção de Obras"/>
    <s v="ORI"/>
    <x v="0"/>
    <m/>
    <x v="0"/>
    <x v="0"/>
    <x v="0"/>
    <x v="0"/>
    <x v="0"/>
    <x v="0"/>
    <x v="0"/>
    <x v="1"/>
    <x v="0"/>
    <x v="0"/>
    <x v="0"/>
    <s v="Direcção de Obras"/>
    <x v="0"/>
    <x v="0"/>
    <x v="0"/>
    <x v="0"/>
    <x v="0"/>
    <x v="0"/>
    <x v="0"/>
    <s v="000000"/>
    <x v="0"/>
    <x v="0"/>
    <x v="5"/>
    <x v="0"/>
    <s v="Pagamento de salário referente a 12-2022"/>
  </r>
  <r>
    <x v="1"/>
    <n v="0"/>
    <n v="0"/>
    <n v="0"/>
    <n v="475"/>
    <x v="5945"/>
    <x v="0"/>
    <x v="1"/>
    <x v="0"/>
    <s v="03.16.11"/>
    <x v="61"/>
    <x v="0"/>
    <x v="5"/>
    <s v="Direcção de Obras"/>
    <s v="03.16.11"/>
    <s v="Direcção de Obras"/>
    <s v="03.16.11"/>
    <x v="15"/>
    <x v="0"/>
    <x v="1"/>
    <x v="1"/>
    <x v="1"/>
    <x v="0"/>
    <x v="2"/>
    <x v="0"/>
    <x v="11"/>
    <s v="2022-12-13"/>
    <x v="3"/>
    <n v="475"/>
    <x v="0"/>
    <m/>
    <x v="0"/>
    <m/>
    <x v="36"/>
    <n v="100478987"/>
    <x v="0"/>
    <x v="5"/>
    <s v="Direcção de Obras"/>
    <s v="ORI"/>
    <x v="0"/>
    <m/>
    <x v="0"/>
    <x v="0"/>
    <x v="0"/>
    <x v="0"/>
    <x v="0"/>
    <x v="0"/>
    <x v="0"/>
    <x v="0"/>
    <x v="0"/>
    <x v="0"/>
    <x v="0"/>
    <s v="Direcção de Obras"/>
    <x v="0"/>
    <x v="0"/>
    <x v="0"/>
    <x v="0"/>
    <x v="0"/>
    <x v="0"/>
    <x v="0"/>
    <s v="000000"/>
    <x v="0"/>
    <x v="0"/>
    <x v="5"/>
    <x v="0"/>
    <s v="Pagamento de salário referente a 12-2022"/>
  </r>
  <r>
    <x v="1"/>
    <n v="0"/>
    <n v="0"/>
    <n v="0"/>
    <n v="409"/>
    <x v="5945"/>
    <x v="0"/>
    <x v="1"/>
    <x v="0"/>
    <s v="03.16.11"/>
    <x v="61"/>
    <x v="0"/>
    <x v="5"/>
    <s v="Direcção de Obras"/>
    <s v="03.16.11"/>
    <s v="Direcção de Obras"/>
    <s v="03.16.11"/>
    <x v="16"/>
    <x v="0"/>
    <x v="1"/>
    <x v="1"/>
    <x v="1"/>
    <x v="0"/>
    <x v="2"/>
    <x v="0"/>
    <x v="11"/>
    <s v="2022-12-13"/>
    <x v="3"/>
    <n v="409"/>
    <x v="0"/>
    <m/>
    <x v="0"/>
    <m/>
    <x v="36"/>
    <n v="100478987"/>
    <x v="0"/>
    <x v="5"/>
    <s v="Direcção de Obras"/>
    <s v="ORI"/>
    <x v="0"/>
    <m/>
    <x v="0"/>
    <x v="0"/>
    <x v="0"/>
    <x v="0"/>
    <x v="0"/>
    <x v="0"/>
    <x v="0"/>
    <x v="0"/>
    <x v="0"/>
    <x v="0"/>
    <x v="0"/>
    <s v="Direcção de Obras"/>
    <x v="0"/>
    <x v="0"/>
    <x v="0"/>
    <x v="0"/>
    <x v="0"/>
    <x v="0"/>
    <x v="0"/>
    <s v="000000"/>
    <x v="0"/>
    <x v="0"/>
    <x v="5"/>
    <x v="0"/>
    <s v="Pagamento de salário referente a 12-2022"/>
  </r>
  <r>
    <x v="1"/>
    <n v="0"/>
    <n v="0"/>
    <n v="0"/>
    <n v="204"/>
    <x v="5945"/>
    <x v="0"/>
    <x v="1"/>
    <x v="0"/>
    <s v="03.16.11"/>
    <x v="61"/>
    <x v="0"/>
    <x v="5"/>
    <s v="Direcção de Obras"/>
    <s v="03.16.11"/>
    <s v="Direcção de Obras"/>
    <s v="03.16.11"/>
    <x v="17"/>
    <x v="0"/>
    <x v="1"/>
    <x v="1"/>
    <x v="1"/>
    <x v="0"/>
    <x v="2"/>
    <x v="0"/>
    <x v="11"/>
    <s v="2022-12-13"/>
    <x v="3"/>
    <n v="204"/>
    <x v="0"/>
    <m/>
    <x v="0"/>
    <m/>
    <x v="36"/>
    <n v="100478987"/>
    <x v="0"/>
    <x v="5"/>
    <s v="Direcção de Obras"/>
    <s v="ORI"/>
    <x v="0"/>
    <m/>
    <x v="0"/>
    <x v="0"/>
    <x v="0"/>
    <x v="0"/>
    <x v="0"/>
    <x v="0"/>
    <x v="0"/>
    <x v="0"/>
    <x v="0"/>
    <x v="0"/>
    <x v="0"/>
    <s v="Direcção de Obras"/>
    <x v="0"/>
    <x v="0"/>
    <x v="0"/>
    <x v="0"/>
    <x v="0"/>
    <x v="0"/>
    <x v="0"/>
    <s v="000000"/>
    <x v="0"/>
    <x v="0"/>
    <x v="5"/>
    <x v="0"/>
    <s v="Pagamento de salário referente a 12-2022"/>
  </r>
  <r>
    <x v="1"/>
    <n v="0"/>
    <n v="0"/>
    <n v="0"/>
    <n v="899"/>
    <x v="5945"/>
    <x v="0"/>
    <x v="1"/>
    <x v="0"/>
    <s v="03.16.11"/>
    <x v="61"/>
    <x v="0"/>
    <x v="5"/>
    <s v="Direcção de Obras"/>
    <s v="03.16.11"/>
    <s v="Direcção de Obras"/>
    <s v="03.16.11"/>
    <x v="13"/>
    <x v="0"/>
    <x v="1"/>
    <x v="5"/>
    <x v="0"/>
    <x v="0"/>
    <x v="2"/>
    <x v="0"/>
    <x v="11"/>
    <s v="2022-12-13"/>
    <x v="3"/>
    <n v="899"/>
    <x v="0"/>
    <m/>
    <x v="0"/>
    <m/>
    <x v="33"/>
    <n v="100474706"/>
    <x v="0"/>
    <x v="6"/>
    <s v="Direcção de Obras"/>
    <s v="ORI"/>
    <x v="0"/>
    <m/>
    <x v="0"/>
    <x v="0"/>
    <x v="0"/>
    <x v="0"/>
    <x v="0"/>
    <x v="0"/>
    <x v="0"/>
    <x v="1"/>
    <x v="0"/>
    <x v="0"/>
    <x v="0"/>
    <s v="Direcção de Obras"/>
    <x v="0"/>
    <x v="0"/>
    <x v="0"/>
    <x v="0"/>
    <x v="0"/>
    <x v="0"/>
    <x v="0"/>
    <s v="000000"/>
    <x v="0"/>
    <x v="0"/>
    <x v="6"/>
    <x v="0"/>
    <s v="Pagamento de salário referente a 12-2022"/>
  </r>
  <r>
    <x v="1"/>
    <n v="0"/>
    <n v="0"/>
    <n v="0"/>
    <n v="1995"/>
    <x v="5945"/>
    <x v="0"/>
    <x v="1"/>
    <x v="0"/>
    <s v="03.16.11"/>
    <x v="61"/>
    <x v="0"/>
    <x v="5"/>
    <s v="Direcção de Obras"/>
    <s v="03.16.11"/>
    <s v="Direcção de Obras"/>
    <s v="03.16.11"/>
    <x v="60"/>
    <x v="0"/>
    <x v="1"/>
    <x v="1"/>
    <x v="0"/>
    <x v="0"/>
    <x v="2"/>
    <x v="0"/>
    <x v="11"/>
    <s v="2022-12-13"/>
    <x v="3"/>
    <n v="1995"/>
    <x v="0"/>
    <m/>
    <x v="0"/>
    <m/>
    <x v="33"/>
    <n v="100474706"/>
    <x v="0"/>
    <x v="6"/>
    <s v="Direcção de Obras"/>
    <s v="ORI"/>
    <x v="0"/>
    <m/>
    <x v="0"/>
    <x v="0"/>
    <x v="0"/>
    <x v="0"/>
    <x v="0"/>
    <x v="0"/>
    <x v="0"/>
    <x v="0"/>
    <x v="0"/>
    <x v="0"/>
    <x v="0"/>
    <s v="Direcção de Obras"/>
    <x v="0"/>
    <x v="0"/>
    <x v="0"/>
    <x v="0"/>
    <x v="0"/>
    <x v="0"/>
    <x v="0"/>
    <s v="000000"/>
    <x v="0"/>
    <x v="0"/>
    <x v="6"/>
    <x v="0"/>
    <s v="Pagamento de salário referente a 12-2022"/>
  </r>
  <r>
    <x v="1"/>
    <n v="0"/>
    <n v="0"/>
    <n v="0"/>
    <n v="29"/>
    <x v="5945"/>
    <x v="0"/>
    <x v="1"/>
    <x v="0"/>
    <s v="03.16.11"/>
    <x v="61"/>
    <x v="0"/>
    <x v="5"/>
    <s v="Direcção de Obras"/>
    <s v="03.16.11"/>
    <s v="Direcção de Obras"/>
    <s v="03.16.11"/>
    <x v="14"/>
    <x v="0"/>
    <x v="1"/>
    <x v="1"/>
    <x v="0"/>
    <x v="0"/>
    <x v="2"/>
    <x v="0"/>
    <x v="11"/>
    <s v="2022-12-13"/>
    <x v="3"/>
    <n v="29"/>
    <x v="0"/>
    <m/>
    <x v="0"/>
    <m/>
    <x v="33"/>
    <n v="100474706"/>
    <x v="0"/>
    <x v="6"/>
    <s v="Direcção de Obras"/>
    <s v="ORI"/>
    <x v="0"/>
    <m/>
    <x v="0"/>
    <x v="0"/>
    <x v="0"/>
    <x v="0"/>
    <x v="0"/>
    <x v="0"/>
    <x v="0"/>
    <x v="0"/>
    <x v="0"/>
    <x v="0"/>
    <x v="0"/>
    <s v="Direcção de Obras"/>
    <x v="0"/>
    <x v="0"/>
    <x v="0"/>
    <x v="0"/>
    <x v="0"/>
    <x v="0"/>
    <x v="0"/>
    <s v="000000"/>
    <x v="0"/>
    <x v="0"/>
    <x v="6"/>
    <x v="0"/>
    <s v="Pagamento de salário referente a 12-2022"/>
  </r>
  <r>
    <x v="1"/>
    <n v="0"/>
    <n v="0"/>
    <n v="0"/>
    <n v="1361"/>
    <x v="5945"/>
    <x v="0"/>
    <x v="1"/>
    <x v="0"/>
    <s v="03.16.11"/>
    <x v="61"/>
    <x v="0"/>
    <x v="5"/>
    <s v="Direcção de Obras"/>
    <s v="03.16.11"/>
    <s v="Direcção de Obras"/>
    <s v="03.16.11"/>
    <x v="62"/>
    <x v="0"/>
    <x v="1"/>
    <x v="1"/>
    <x v="0"/>
    <x v="0"/>
    <x v="2"/>
    <x v="0"/>
    <x v="11"/>
    <s v="2022-12-13"/>
    <x v="3"/>
    <n v="1361"/>
    <x v="0"/>
    <m/>
    <x v="0"/>
    <m/>
    <x v="33"/>
    <n v="100474706"/>
    <x v="0"/>
    <x v="6"/>
    <s v="Direcção de Obras"/>
    <s v="ORI"/>
    <x v="0"/>
    <m/>
    <x v="0"/>
    <x v="0"/>
    <x v="0"/>
    <x v="0"/>
    <x v="0"/>
    <x v="0"/>
    <x v="0"/>
    <x v="1"/>
    <x v="0"/>
    <x v="0"/>
    <x v="0"/>
    <s v="Direcção de Obras"/>
    <x v="0"/>
    <x v="0"/>
    <x v="0"/>
    <x v="0"/>
    <x v="0"/>
    <x v="0"/>
    <x v="0"/>
    <s v="000000"/>
    <x v="0"/>
    <x v="0"/>
    <x v="6"/>
    <x v="0"/>
    <s v="Pagamento de salário referente a 12-2022"/>
  </r>
  <r>
    <x v="1"/>
    <n v="0"/>
    <n v="0"/>
    <n v="0"/>
    <n v="21325"/>
    <x v="5945"/>
    <x v="0"/>
    <x v="1"/>
    <x v="0"/>
    <s v="03.16.11"/>
    <x v="61"/>
    <x v="0"/>
    <x v="5"/>
    <s v="Direcção de Obras"/>
    <s v="03.16.11"/>
    <s v="Direcção de Obras"/>
    <s v="03.16.11"/>
    <x v="15"/>
    <x v="0"/>
    <x v="1"/>
    <x v="1"/>
    <x v="1"/>
    <x v="0"/>
    <x v="2"/>
    <x v="0"/>
    <x v="11"/>
    <s v="2022-12-13"/>
    <x v="3"/>
    <n v="21325"/>
    <x v="0"/>
    <m/>
    <x v="0"/>
    <m/>
    <x v="33"/>
    <n v="100474706"/>
    <x v="0"/>
    <x v="6"/>
    <s v="Direcção de Obras"/>
    <s v="ORI"/>
    <x v="0"/>
    <m/>
    <x v="0"/>
    <x v="0"/>
    <x v="0"/>
    <x v="0"/>
    <x v="0"/>
    <x v="0"/>
    <x v="0"/>
    <x v="0"/>
    <x v="0"/>
    <x v="0"/>
    <x v="0"/>
    <s v="Direcção de Obras"/>
    <x v="0"/>
    <x v="0"/>
    <x v="0"/>
    <x v="0"/>
    <x v="0"/>
    <x v="0"/>
    <x v="0"/>
    <s v="000000"/>
    <x v="0"/>
    <x v="0"/>
    <x v="6"/>
    <x v="0"/>
    <s v="Pagamento de salário referente a 12-2022"/>
  </r>
  <r>
    <x v="1"/>
    <n v="0"/>
    <n v="0"/>
    <n v="0"/>
    <n v="18348"/>
    <x v="5945"/>
    <x v="0"/>
    <x v="1"/>
    <x v="0"/>
    <s v="03.16.11"/>
    <x v="61"/>
    <x v="0"/>
    <x v="5"/>
    <s v="Direcção de Obras"/>
    <s v="03.16.11"/>
    <s v="Direcção de Obras"/>
    <s v="03.16.11"/>
    <x v="16"/>
    <x v="0"/>
    <x v="1"/>
    <x v="1"/>
    <x v="1"/>
    <x v="0"/>
    <x v="2"/>
    <x v="0"/>
    <x v="11"/>
    <s v="2022-12-13"/>
    <x v="3"/>
    <n v="18348"/>
    <x v="0"/>
    <m/>
    <x v="0"/>
    <m/>
    <x v="33"/>
    <n v="100474706"/>
    <x v="0"/>
    <x v="6"/>
    <s v="Direcção de Obras"/>
    <s v="ORI"/>
    <x v="0"/>
    <m/>
    <x v="0"/>
    <x v="0"/>
    <x v="0"/>
    <x v="0"/>
    <x v="0"/>
    <x v="0"/>
    <x v="0"/>
    <x v="0"/>
    <x v="0"/>
    <x v="0"/>
    <x v="0"/>
    <s v="Direcção de Obras"/>
    <x v="0"/>
    <x v="0"/>
    <x v="0"/>
    <x v="0"/>
    <x v="0"/>
    <x v="0"/>
    <x v="0"/>
    <s v="000000"/>
    <x v="0"/>
    <x v="0"/>
    <x v="6"/>
    <x v="0"/>
    <s v="Pagamento de salário referente a 12-2022"/>
  </r>
  <r>
    <x v="1"/>
    <n v="0"/>
    <n v="0"/>
    <n v="0"/>
    <n v="9003"/>
    <x v="5945"/>
    <x v="0"/>
    <x v="1"/>
    <x v="0"/>
    <s v="03.16.11"/>
    <x v="61"/>
    <x v="0"/>
    <x v="5"/>
    <s v="Direcção de Obras"/>
    <s v="03.16.11"/>
    <s v="Direcção de Obras"/>
    <s v="03.16.11"/>
    <x v="17"/>
    <x v="0"/>
    <x v="1"/>
    <x v="1"/>
    <x v="1"/>
    <x v="0"/>
    <x v="2"/>
    <x v="0"/>
    <x v="11"/>
    <s v="2022-12-13"/>
    <x v="3"/>
    <n v="9003"/>
    <x v="0"/>
    <m/>
    <x v="0"/>
    <m/>
    <x v="33"/>
    <n v="100474706"/>
    <x v="0"/>
    <x v="6"/>
    <s v="Direcção de Obras"/>
    <s v="ORI"/>
    <x v="0"/>
    <m/>
    <x v="0"/>
    <x v="0"/>
    <x v="0"/>
    <x v="0"/>
    <x v="0"/>
    <x v="0"/>
    <x v="0"/>
    <x v="0"/>
    <x v="0"/>
    <x v="0"/>
    <x v="0"/>
    <s v="Direcção de Obras"/>
    <x v="0"/>
    <x v="0"/>
    <x v="0"/>
    <x v="0"/>
    <x v="0"/>
    <x v="0"/>
    <x v="0"/>
    <s v="000000"/>
    <x v="0"/>
    <x v="0"/>
    <x v="6"/>
    <x v="0"/>
    <s v="Pagamento de salário referente a 12-2022"/>
  </r>
  <r>
    <x v="1"/>
    <n v="0"/>
    <n v="0"/>
    <n v="0"/>
    <n v="10168"/>
    <x v="5945"/>
    <x v="0"/>
    <x v="1"/>
    <x v="0"/>
    <s v="03.16.11"/>
    <x v="61"/>
    <x v="0"/>
    <x v="5"/>
    <s v="Direcção de Obras"/>
    <s v="03.16.11"/>
    <s v="Direcção de Obras"/>
    <s v="03.16.11"/>
    <x v="13"/>
    <x v="0"/>
    <x v="1"/>
    <x v="5"/>
    <x v="0"/>
    <x v="0"/>
    <x v="2"/>
    <x v="0"/>
    <x v="11"/>
    <s v="2022-12-13"/>
    <x v="3"/>
    <n v="10168"/>
    <x v="0"/>
    <m/>
    <x v="0"/>
    <m/>
    <x v="22"/>
    <n v="100474693"/>
    <x v="0"/>
    <x v="0"/>
    <s v="Direcção de Obras"/>
    <s v="ORI"/>
    <x v="0"/>
    <m/>
    <x v="0"/>
    <x v="0"/>
    <x v="0"/>
    <x v="0"/>
    <x v="0"/>
    <x v="0"/>
    <x v="0"/>
    <x v="1"/>
    <x v="0"/>
    <x v="0"/>
    <x v="0"/>
    <s v="Direcção de Obras"/>
    <x v="0"/>
    <x v="0"/>
    <x v="0"/>
    <x v="0"/>
    <x v="0"/>
    <x v="0"/>
    <x v="0"/>
    <s v="000000"/>
    <x v="0"/>
    <x v="0"/>
    <x v="0"/>
    <x v="0"/>
    <s v="Pagamento de salário referente a 12-2022"/>
  </r>
  <r>
    <x v="1"/>
    <n v="0"/>
    <n v="0"/>
    <n v="0"/>
    <n v="22540"/>
    <x v="5945"/>
    <x v="0"/>
    <x v="1"/>
    <x v="0"/>
    <s v="03.16.11"/>
    <x v="61"/>
    <x v="0"/>
    <x v="5"/>
    <s v="Direcção de Obras"/>
    <s v="03.16.11"/>
    <s v="Direcção de Obras"/>
    <s v="03.16.11"/>
    <x v="60"/>
    <x v="0"/>
    <x v="1"/>
    <x v="1"/>
    <x v="0"/>
    <x v="0"/>
    <x v="2"/>
    <x v="0"/>
    <x v="11"/>
    <s v="2022-12-13"/>
    <x v="3"/>
    <n v="22540"/>
    <x v="0"/>
    <m/>
    <x v="0"/>
    <m/>
    <x v="22"/>
    <n v="100474693"/>
    <x v="0"/>
    <x v="0"/>
    <s v="Direcção de Obras"/>
    <s v="ORI"/>
    <x v="0"/>
    <m/>
    <x v="0"/>
    <x v="0"/>
    <x v="0"/>
    <x v="0"/>
    <x v="0"/>
    <x v="0"/>
    <x v="0"/>
    <x v="0"/>
    <x v="0"/>
    <x v="0"/>
    <x v="0"/>
    <s v="Direcção de Obras"/>
    <x v="0"/>
    <x v="0"/>
    <x v="0"/>
    <x v="0"/>
    <x v="0"/>
    <x v="0"/>
    <x v="0"/>
    <s v="000000"/>
    <x v="0"/>
    <x v="0"/>
    <x v="0"/>
    <x v="0"/>
    <s v="Pagamento de salário referente a 12-2022"/>
  </r>
  <r>
    <x v="1"/>
    <n v="0"/>
    <n v="0"/>
    <n v="0"/>
    <n v="335"/>
    <x v="5945"/>
    <x v="0"/>
    <x v="1"/>
    <x v="0"/>
    <s v="03.16.11"/>
    <x v="61"/>
    <x v="0"/>
    <x v="5"/>
    <s v="Direcção de Obras"/>
    <s v="03.16.11"/>
    <s v="Direcção de Obras"/>
    <s v="03.16.11"/>
    <x v="14"/>
    <x v="0"/>
    <x v="1"/>
    <x v="1"/>
    <x v="0"/>
    <x v="0"/>
    <x v="2"/>
    <x v="0"/>
    <x v="11"/>
    <s v="2022-12-13"/>
    <x v="3"/>
    <n v="335"/>
    <x v="0"/>
    <m/>
    <x v="0"/>
    <m/>
    <x v="22"/>
    <n v="100474693"/>
    <x v="0"/>
    <x v="0"/>
    <s v="Direcção de Obras"/>
    <s v="ORI"/>
    <x v="0"/>
    <m/>
    <x v="0"/>
    <x v="0"/>
    <x v="0"/>
    <x v="0"/>
    <x v="0"/>
    <x v="0"/>
    <x v="0"/>
    <x v="0"/>
    <x v="0"/>
    <x v="0"/>
    <x v="0"/>
    <s v="Direcção de Obras"/>
    <x v="0"/>
    <x v="0"/>
    <x v="0"/>
    <x v="0"/>
    <x v="0"/>
    <x v="0"/>
    <x v="0"/>
    <s v="000000"/>
    <x v="0"/>
    <x v="0"/>
    <x v="0"/>
    <x v="0"/>
    <s v="Pagamento de salário referente a 12-2022"/>
  </r>
  <r>
    <x v="1"/>
    <n v="0"/>
    <n v="0"/>
    <n v="0"/>
    <n v="15385"/>
    <x v="5945"/>
    <x v="0"/>
    <x v="1"/>
    <x v="0"/>
    <s v="03.16.11"/>
    <x v="61"/>
    <x v="0"/>
    <x v="5"/>
    <s v="Direcção de Obras"/>
    <s v="03.16.11"/>
    <s v="Direcção de Obras"/>
    <s v="03.16.11"/>
    <x v="62"/>
    <x v="0"/>
    <x v="1"/>
    <x v="1"/>
    <x v="0"/>
    <x v="0"/>
    <x v="2"/>
    <x v="0"/>
    <x v="11"/>
    <s v="2022-12-13"/>
    <x v="3"/>
    <n v="15385"/>
    <x v="0"/>
    <m/>
    <x v="0"/>
    <m/>
    <x v="22"/>
    <n v="100474693"/>
    <x v="0"/>
    <x v="0"/>
    <s v="Direcção de Obras"/>
    <s v="ORI"/>
    <x v="0"/>
    <m/>
    <x v="0"/>
    <x v="0"/>
    <x v="0"/>
    <x v="0"/>
    <x v="0"/>
    <x v="0"/>
    <x v="0"/>
    <x v="1"/>
    <x v="0"/>
    <x v="0"/>
    <x v="0"/>
    <s v="Direcção de Obras"/>
    <x v="0"/>
    <x v="0"/>
    <x v="0"/>
    <x v="0"/>
    <x v="0"/>
    <x v="0"/>
    <x v="0"/>
    <s v="000000"/>
    <x v="0"/>
    <x v="0"/>
    <x v="0"/>
    <x v="0"/>
    <s v="Pagamento de salário referente a 12-2022"/>
  </r>
  <r>
    <x v="1"/>
    <n v="0"/>
    <n v="0"/>
    <n v="0"/>
    <n v="240857"/>
    <x v="5945"/>
    <x v="0"/>
    <x v="1"/>
    <x v="0"/>
    <s v="03.16.11"/>
    <x v="61"/>
    <x v="0"/>
    <x v="5"/>
    <s v="Direcção de Obras"/>
    <s v="03.16.11"/>
    <s v="Direcção de Obras"/>
    <s v="03.16.11"/>
    <x v="15"/>
    <x v="0"/>
    <x v="1"/>
    <x v="1"/>
    <x v="1"/>
    <x v="0"/>
    <x v="2"/>
    <x v="0"/>
    <x v="11"/>
    <s v="2022-12-13"/>
    <x v="3"/>
    <n v="240857"/>
    <x v="0"/>
    <m/>
    <x v="0"/>
    <m/>
    <x v="22"/>
    <n v="100474693"/>
    <x v="0"/>
    <x v="0"/>
    <s v="Direcção de Obras"/>
    <s v="ORI"/>
    <x v="0"/>
    <m/>
    <x v="0"/>
    <x v="0"/>
    <x v="0"/>
    <x v="0"/>
    <x v="0"/>
    <x v="0"/>
    <x v="0"/>
    <x v="0"/>
    <x v="0"/>
    <x v="0"/>
    <x v="0"/>
    <s v="Direcção de Obras"/>
    <x v="0"/>
    <x v="0"/>
    <x v="0"/>
    <x v="0"/>
    <x v="0"/>
    <x v="0"/>
    <x v="0"/>
    <s v="000000"/>
    <x v="0"/>
    <x v="0"/>
    <x v="0"/>
    <x v="0"/>
    <s v="Pagamento de salário referente a 12-2022"/>
  </r>
  <r>
    <x v="1"/>
    <n v="0"/>
    <n v="0"/>
    <n v="0"/>
    <n v="207236"/>
    <x v="5945"/>
    <x v="0"/>
    <x v="1"/>
    <x v="0"/>
    <s v="03.16.11"/>
    <x v="61"/>
    <x v="0"/>
    <x v="5"/>
    <s v="Direcção de Obras"/>
    <s v="03.16.11"/>
    <s v="Direcção de Obras"/>
    <s v="03.16.11"/>
    <x v="16"/>
    <x v="0"/>
    <x v="1"/>
    <x v="1"/>
    <x v="1"/>
    <x v="0"/>
    <x v="2"/>
    <x v="0"/>
    <x v="11"/>
    <s v="2022-12-13"/>
    <x v="3"/>
    <n v="207236"/>
    <x v="0"/>
    <m/>
    <x v="0"/>
    <m/>
    <x v="22"/>
    <n v="100474693"/>
    <x v="0"/>
    <x v="0"/>
    <s v="Direcção de Obras"/>
    <s v="ORI"/>
    <x v="0"/>
    <m/>
    <x v="0"/>
    <x v="0"/>
    <x v="0"/>
    <x v="0"/>
    <x v="0"/>
    <x v="0"/>
    <x v="0"/>
    <x v="0"/>
    <x v="0"/>
    <x v="0"/>
    <x v="0"/>
    <s v="Direcção de Obras"/>
    <x v="0"/>
    <x v="0"/>
    <x v="0"/>
    <x v="0"/>
    <x v="0"/>
    <x v="0"/>
    <x v="0"/>
    <s v="000000"/>
    <x v="0"/>
    <x v="0"/>
    <x v="0"/>
    <x v="0"/>
    <s v="Pagamento de salário referente a 12-2022"/>
  </r>
  <r>
    <x v="1"/>
    <n v="0"/>
    <n v="0"/>
    <n v="0"/>
    <n v="101626"/>
    <x v="5945"/>
    <x v="0"/>
    <x v="1"/>
    <x v="0"/>
    <s v="03.16.11"/>
    <x v="61"/>
    <x v="0"/>
    <x v="5"/>
    <s v="Direcção de Obras"/>
    <s v="03.16.11"/>
    <s v="Direcção de Obras"/>
    <s v="03.16.11"/>
    <x v="17"/>
    <x v="0"/>
    <x v="1"/>
    <x v="1"/>
    <x v="1"/>
    <x v="0"/>
    <x v="2"/>
    <x v="0"/>
    <x v="11"/>
    <s v="2022-12-13"/>
    <x v="3"/>
    <n v="101626"/>
    <x v="0"/>
    <m/>
    <x v="0"/>
    <m/>
    <x v="22"/>
    <n v="100474693"/>
    <x v="0"/>
    <x v="0"/>
    <s v="Direcção de Obras"/>
    <s v="ORI"/>
    <x v="0"/>
    <m/>
    <x v="0"/>
    <x v="0"/>
    <x v="0"/>
    <x v="0"/>
    <x v="0"/>
    <x v="0"/>
    <x v="0"/>
    <x v="0"/>
    <x v="0"/>
    <x v="0"/>
    <x v="0"/>
    <s v="Direcção de Obras"/>
    <x v="0"/>
    <x v="0"/>
    <x v="0"/>
    <x v="0"/>
    <x v="0"/>
    <x v="0"/>
    <x v="0"/>
    <s v="000000"/>
    <x v="0"/>
    <x v="0"/>
    <x v="0"/>
    <x v="0"/>
    <s v="Pagamento de salário referente a 12-2022"/>
  </r>
  <r>
    <x v="1"/>
    <n v="0"/>
    <n v="0"/>
    <n v="0"/>
    <n v="28625"/>
    <x v="5946"/>
    <x v="0"/>
    <x v="0"/>
    <x v="0"/>
    <s v="03.03.10"/>
    <x v="0"/>
    <x v="0"/>
    <x v="0"/>
    <s v="Receitas Da Câmara"/>
    <s v="03.03.10"/>
    <s v="Receitas Da Câmara"/>
    <s v="03.03.10"/>
    <x v="38"/>
    <x v="0"/>
    <x v="1"/>
    <x v="1"/>
    <x v="0"/>
    <x v="0"/>
    <x v="0"/>
    <x v="0"/>
    <x v="11"/>
    <s v="2022-12-01"/>
    <x v="3"/>
    <n v="28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75"/>
    <x v="5947"/>
    <x v="0"/>
    <x v="0"/>
    <x v="0"/>
    <s v="03.03.10"/>
    <x v="0"/>
    <x v="0"/>
    <x v="0"/>
    <s v="Receitas Da Câmara"/>
    <s v="03.03.10"/>
    <s v="Receitas Da Câmara"/>
    <s v="03.03.10"/>
    <x v="39"/>
    <x v="0"/>
    <x v="5"/>
    <x v="4"/>
    <x v="0"/>
    <x v="0"/>
    <x v="0"/>
    <x v="0"/>
    <x v="11"/>
    <s v="2022-12-01"/>
    <x v="3"/>
    <n v="18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50"/>
    <x v="5948"/>
    <x v="0"/>
    <x v="0"/>
    <x v="0"/>
    <s v="03.03.10"/>
    <x v="0"/>
    <x v="0"/>
    <x v="0"/>
    <s v="Receitas Da Câmara"/>
    <s v="03.03.10"/>
    <s v="Receitas Da Câmara"/>
    <s v="03.03.10"/>
    <x v="46"/>
    <x v="0"/>
    <x v="5"/>
    <x v="4"/>
    <x v="0"/>
    <x v="0"/>
    <x v="0"/>
    <x v="0"/>
    <x v="11"/>
    <s v="2022-12-01"/>
    <x v="3"/>
    <n v="1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25"/>
    <x v="5949"/>
    <x v="0"/>
    <x v="0"/>
    <x v="0"/>
    <s v="03.03.10"/>
    <x v="0"/>
    <x v="0"/>
    <x v="0"/>
    <s v="Receitas Da Câmara"/>
    <s v="03.03.10"/>
    <s v="Receitas Da Câmara"/>
    <s v="03.03.10"/>
    <x v="41"/>
    <x v="0"/>
    <x v="5"/>
    <x v="4"/>
    <x v="0"/>
    <x v="0"/>
    <x v="0"/>
    <x v="0"/>
    <x v="11"/>
    <s v="2022-12-01"/>
    <x v="3"/>
    <n v="4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5950"/>
    <x v="0"/>
    <x v="0"/>
    <x v="0"/>
    <s v="03.03.10"/>
    <x v="0"/>
    <x v="0"/>
    <x v="0"/>
    <s v="Receitas Da Câmara"/>
    <s v="03.03.10"/>
    <s v="Receitas Da Câmara"/>
    <s v="03.03.10"/>
    <x v="36"/>
    <x v="0"/>
    <x v="5"/>
    <x v="4"/>
    <x v="0"/>
    <x v="0"/>
    <x v="0"/>
    <x v="0"/>
    <x v="11"/>
    <s v="2022-12-01"/>
    <x v="3"/>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00"/>
    <x v="5951"/>
    <x v="0"/>
    <x v="0"/>
    <x v="0"/>
    <s v="03.03.10"/>
    <x v="0"/>
    <x v="0"/>
    <x v="0"/>
    <s v="Receitas Da Câmara"/>
    <s v="03.03.10"/>
    <s v="Receitas Da Câmara"/>
    <s v="03.03.10"/>
    <x v="6"/>
    <x v="0"/>
    <x v="5"/>
    <x v="4"/>
    <x v="0"/>
    <x v="0"/>
    <x v="0"/>
    <x v="0"/>
    <x v="11"/>
    <s v="2022-12-01"/>
    <x v="3"/>
    <n v="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5952"/>
    <x v="0"/>
    <x v="0"/>
    <x v="0"/>
    <s v="03.03.10"/>
    <x v="0"/>
    <x v="0"/>
    <x v="0"/>
    <s v="Receitas Da Câmara"/>
    <s v="03.03.10"/>
    <s v="Receitas Da Câmara"/>
    <s v="03.03.10"/>
    <x v="35"/>
    <x v="0"/>
    <x v="1"/>
    <x v="11"/>
    <x v="0"/>
    <x v="0"/>
    <x v="0"/>
    <x v="0"/>
    <x v="11"/>
    <s v="2022-12-01"/>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333"/>
    <x v="5953"/>
    <x v="0"/>
    <x v="0"/>
    <x v="0"/>
    <s v="03.03.10"/>
    <x v="0"/>
    <x v="0"/>
    <x v="0"/>
    <s v="Receitas Da Câmara"/>
    <s v="03.03.10"/>
    <s v="Receitas Da Câmara"/>
    <s v="03.03.10"/>
    <x v="40"/>
    <x v="0"/>
    <x v="5"/>
    <x v="4"/>
    <x v="0"/>
    <x v="0"/>
    <x v="0"/>
    <x v="0"/>
    <x v="11"/>
    <s v="2022-12-01"/>
    <x v="3"/>
    <n v="1033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150"/>
    <x v="5954"/>
    <x v="0"/>
    <x v="0"/>
    <x v="0"/>
    <s v="03.03.10"/>
    <x v="0"/>
    <x v="0"/>
    <x v="0"/>
    <s v="Receitas Da Câmara"/>
    <s v="03.03.10"/>
    <s v="Receitas Da Câmara"/>
    <s v="03.03.10"/>
    <x v="34"/>
    <x v="0"/>
    <x v="5"/>
    <x v="4"/>
    <x v="0"/>
    <x v="0"/>
    <x v="0"/>
    <x v="0"/>
    <x v="11"/>
    <s v="2022-12-01"/>
    <x v="3"/>
    <n v="91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0"/>
    <x v="5955"/>
    <x v="0"/>
    <x v="0"/>
    <x v="0"/>
    <s v="03.03.10"/>
    <x v="0"/>
    <x v="0"/>
    <x v="0"/>
    <s v="Receitas Da Câmara"/>
    <s v="03.03.10"/>
    <s v="Receitas Da Câmara"/>
    <s v="03.03.10"/>
    <x v="37"/>
    <x v="0"/>
    <x v="5"/>
    <x v="4"/>
    <x v="0"/>
    <x v="0"/>
    <x v="0"/>
    <x v="0"/>
    <x v="11"/>
    <s v="2022-12-01"/>
    <x v="3"/>
    <n v="2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60"/>
    <x v="5956"/>
    <x v="0"/>
    <x v="0"/>
    <x v="0"/>
    <s v="03.03.10"/>
    <x v="0"/>
    <x v="0"/>
    <x v="0"/>
    <s v="Receitas Da Câmara"/>
    <s v="03.03.10"/>
    <s v="Receitas Da Câmara"/>
    <s v="03.03.10"/>
    <x v="44"/>
    <x v="0"/>
    <x v="5"/>
    <x v="4"/>
    <x v="0"/>
    <x v="0"/>
    <x v="0"/>
    <x v="0"/>
    <x v="11"/>
    <s v="2022-12-01"/>
    <x v="3"/>
    <n v="6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900"/>
    <x v="5957"/>
    <x v="0"/>
    <x v="0"/>
    <x v="0"/>
    <s v="03.03.10"/>
    <x v="0"/>
    <x v="0"/>
    <x v="0"/>
    <s v="Receitas Da Câmara"/>
    <s v="03.03.10"/>
    <s v="Receitas Da Câmara"/>
    <s v="03.03.10"/>
    <x v="48"/>
    <x v="0"/>
    <x v="5"/>
    <x v="4"/>
    <x v="0"/>
    <x v="0"/>
    <x v="0"/>
    <x v="0"/>
    <x v="11"/>
    <s v="2022-12-01"/>
    <x v="3"/>
    <n v="8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000"/>
    <x v="5958"/>
    <x v="0"/>
    <x v="1"/>
    <x v="0"/>
    <s v="03.16.15"/>
    <x v="6"/>
    <x v="0"/>
    <x v="5"/>
    <s v="Direção Financeira"/>
    <s v="03.16.15"/>
    <s v="Direção Financeira"/>
    <s v="03.16.15"/>
    <x v="13"/>
    <x v="0"/>
    <x v="1"/>
    <x v="5"/>
    <x v="0"/>
    <x v="0"/>
    <x v="2"/>
    <x v="0"/>
    <x v="3"/>
    <s v="2022-06-06"/>
    <x v="0"/>
    <n v="73000"/>
    <x v="0"/>
    <m/>
    <x v="0"/>
    <m/>
    <x v="150"/>
    <n v="100391960"/>
    <x v="0"/>
    <x v="0"/>
    <s v="Direção Financeira"/>
    <s v="ORI"/>
    <x v="0"/>
    <m/>
    <x v="0"/>
    <x v="0"/>
    <x v="0"/>
    <x v="0"/>
    <x v="0"/>
    <x v="0"/>
    <x v="0"/>
    <x v="0"/>
    <x v="0"/>
    <x v="0"/>
    <x v="0"/>
    <s v="Direção Financeira"/>
    <x v="0"/>
    <x v="0"/>
    <x v="0"/>
    <x v="0"/>
    <x v="0"/>
    <x v="0"/>
    <x v="0"/>
    <s v="000000"/>
    <x v="0"/>
    <x v="0"/>
    <x v="0"/>
    <x v="0"/>
    <s v="Pagamento a favor de CV Móvel, pela serviço prestado com plafão dos funcionários, conforme anexo.  "/>
  </r>
  <r>
    <x v="1"/>
    <n v="0"/>
    <n v="0"/>
    <n v="0"/>
    <n v="2700"/>
    <x v="5959"/>
    <x v="0"/>
    <x v="0"/>
    <x v="0"/>
    <s v="03.03.10"/>
    <x v="0"/>
    <x v="0"/>
    <x v="0"/>
    <s v="Receitas Da Câmara"/>
    <s v="03.03.10"/>
    <s v="Receitas Da Câmara"/>
    <s v="03.03.10"/>
    <x v="40"/>
    <x v="0"/>
    <x v="5"/>
    <x v="4"/>
    <x v="0"/>
    <x v="0"/>
    <x v="0"/>
    <x v="0"/>
    <x v="3"/>
    <s v="2022-06-02"/>
    <x v="0"/>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451"/>
    <x v="5960"/>
    <x v="0"/>
    <x v="0"/>
    <x v="0"/>
    <s v="03.03.10"/>
    <x v="0"/>
    <x v="0"/>
    <x v="0"/>
    <s v="Receitas Da Câmara"/>
    <s v="03.03.10"/>
    <s v="Receitas Da Câmara"/>
    <s v="03.03.10"/>
    <x v="38"/>
    <x v="0"/>
    <x v="1"/>
    <x v="1"/>
    <x v="0"/>
    <x v="0"/>
    <x v="0"/>
    <x v="0"/>
    <x v="3"/>
    <s v="2022-06-02"/>
    <x v="0"/>
    <n v="1845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5961"/>
    <x v="0"/>
    <x v="0"/>
    <x v="0"/>
    <s v="03.03.10"/>
    <x v="0"/>
    <x v="0"/>
    <x v="0"/>
    <s v="Receitas Da Câmara"/>
    <s v="03.03.10"/>
    <s v="Receitas Da Câmara"/>
    <s v="03.03.10"/>
    <x v="48"/>
    <x v="0"/>
    <x v="5"/>
    <x v="4"/>
    <x v="0"/>
    <x v="0"/>
    <x v="0"/>
    <x v="0"/>
    <x v="3"/>
    <s v="2022-06-02"/>
    <x v="0"/>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30"/>
    <x v="5962"/>
    <x v="0"/>
    <x v="0"/>
    <x v="0"/>
    <s v="03.03.10"/>
    <x v="0"/>
    <x v="0"/>
    <x v="0"/>
    <s v="Receitas Da Câmara"/>
    <s v="03.03.10"/>
    <s v="Receitas Da Câmara"/>
    <s v="03.03.10"/>
    <x v="34"/>
    <x v="0"/>
    <x v="5"/>
    <x v="4"/>
    <x v="0"/>
    <x v="0"/>
    <x v="0"/>
    <x v="0"/>
    <x v="3"/>
    <s v="2022-06-02"/>
    <x v="0"/>
    <n v="57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80"/>
    <x v="5963"/>
    <x v="0"/>
    <x v="0"/>
    <x v="0"/>
    <s v="03.03.10"/>
    <x v="0"/>
    <x v="0"/>
    <x v="0"/>
    <s v="Receitas Da Câmara"/>
    <s v="03.03.10"/>
    <s v="Receitas Da Câmara"/>
    <s v="03.03.10"/>
    <x v="37"/>
    <x v="0"/>
    <x v="5"/>
    <x v="4"/>
    <x v="0"/>
    <x v="0"/>
    <x v="0"/>
    <x v="0"/>
    <x v="3"/>
    <s v="2022-06-02"/>
    <x v="0"/>
    <n v="4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5964"/>
    <x v="0"/>
    <x v="0"/>
    <x v="0"/>
    <s v="03.03.10"/>
    <x v="0"/>
    <x v="0"/>
    <x v="0"/>
    <s v="Receitas Da Câmara"/>
    <s v="03.03.10"/>
    <s v="Receitas Da Câmara"/>
    <s v="03.03.10"/>
    <x v="50"/>
    <x v="0"/>
    <x v="5"/>
    <x v="4"/>
    <x v="0"/>
    <x v="0"/>
    <x v="0"/>
    <x v="0"/>
    <x v="3"/>
    <s v="2022-06-02"/>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800"/>
    <x v="5965"/>
    <x v="0"/>
    <x v="0"/>
    <x v="0"/>
    <s v="03.03.10"/>
    <x v="0"/>
    <x v="0"/>
    <x v="0"/>
    <s v="Receitas Da Câmara"/>
    <s v="03.03.10"/>
    <s v="Receitas Da Câmara"/>
    <s v="03.03.10"/>
    <x v="35"/>
    <x v="0"/>
    <x v="1"/>
    <x v="11"/>
    <x v="0"/>
    <x v="0"/>
    <x v="0"/>
    <x v="0"/>
    <x v="3"/>
    <s v="2022-06-02"/>
    <x v="0"/>
    <n v="1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5966"/>
    <x v="0"/>
    <x v="0"/>
    <x v="0"/>
    <s v="03.03.10"/>
    <x v="0"/>
    <x v="0"/>
    <x v="0"/>
    <s v="Receitas Da Câmara"/>
    <s v="03.03.10"/>
    <s v="Receitas Da Câmara"/>
    <s v="03.03.10"/>
    <x v="44"/>
    <x v="0"/>
    <x v="5"/>
    <x v="4"/>
    <x v="0"/>
    <x v="0"/>
    <x v="0"/>
    <x v="0"/>
    <x v="3"/>
    <s v="2022-06-02"/>
    <x v="0"/>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5967"/>
    <x v="0"/>
    <x v="0"/>
    <x v="0"/>
    <s v="03.03.10"/>
    <x v="0"/>
    <x v="0"/>
    <x v="0"/>
    <s v="Receitas Da Câmara"/>
    <s v="03.03.10"/>
    <s v="Receitas Da Câmara"/>
    <s v="03.03.10"/>
    <x v="41"/>
    <x v="0"/>
    <x v="5"/>
    <x v="4"/>
    <x v="0"/>
    <x v="0"/>
    <x v="0"/>
    <x v="0"/>
    <x v="3"/>
    <s v="2022-06-02"/>
    <x v="0"/>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5968"/>
    <x v="0"/>
    <x v="0"/>
    <x v="0"/>
    <s v="03.03.10"/>
    <x v="0"/>
    <x v="0"/>
    <x v="0"/>
    <s v="Receitas Da Câmara"/>
    <s v="03.03.10"/>
    <s v="Receitas Da Câmara"/>
    <s v="03.03.10"/>
    <x v="6"/>
    <x v="0"/>
    <x v="5"/>
    <x v="4"/>
    <x v="0"/>
    <x v="0"/>
    <x v="0"/>
    <x v="0"/>
    <x v="3"/>
    <s v="2022-06-02"/>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25"/>
    <x v="5969"/>
    <x v="0"/>
    <x v="0"/>
    <x v="0"/>
    <s v="03.03.10"/>
    <x v="0"/>
    <x v="0"/>
    <x v="0"/>
    <s v="Receitas Da Câmara"/>
    <s v="03.03.10"/>
    <s v="Receitas Da Câmara"/>
    <s v="03.03.10"/>
    <x v="42"/>
    <x v="0"/>
    <x v="5"/>
    <x v="12"/>
    <x v="0"/>
    <x v="0"/>
    <x v="0"/>
    <x v="0"/>
    <x v="3"/>
    <s v="2022-06-02"/>
    <x v="0"/>
    <n v="24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5970"/>
    <x v="0"/>
    <x v="0"/>
    <x v="0"/>
    <s v="03.03.10"/>
    <x v="0"/>
    <x v="0"/>
    <x v="0"/>
    <s v="Receitas Da Câmara"/>
    <s v="03.03.10"/>
    <s v="Receitas Da Câmara"/>
    <s v="03.03.10"/>
    <x v="49"/>
    <x v="0"/>
    <x v="1"/>
    <x v="11"/>
    <x v="0"/>
    <x v="0"/>
    <x v="0"/>
    <x v="0"/>
    <x v="3"/>
    <s v="2022-06-02"/>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20"/>
    <x v="5971"/>
    <x v="0"/>
    <x v="0"/>
    <x v="0"/>
    <s v="03.03.10"/>
    <x v="0"/>
    <x v="0"/>
    <x v="0"/>
    <s v="Receitas Da Câmara"/>
    <s v="03.03.10"/>
    <s v="Receitas Da Câmara"/>
    <s v="03.03.10"/>
    <x v="39"/>
    <x v="0"/>
    <x v="5"/>
    <x v="4"/>
    <x v="0"/>
    <x v="0"/>
    <x v="0"/>
    <x v="0"/>
    <x v="3"/>
    <s v="2022-06-02"/>
    <x v="0"/>
    <n v="5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5972"/>
    <x v="0"/>
    <x v="0"/>
    <x v="0"/>
    <s v="03.03.10"/>
    <x v="0"/>
    <x v="0"/>
    <x v="0"/>
    <s v="Receitas Da Câmara"/>
    <s v="03.03.10"/>
    <s v="Receitas Da Câmara"/>
    <s v="03.03.10"/>
    <x v="36"/>
    <x v="0"/>
    <x v="5"/>
    <x v="4"/>
    <x v="0"/>
    <x v="0"/>
    <x v="0"/>
    <x v="0"/>
    <x v="3"/>
    <s v="2022-06-02"/>
    <x v="0"/>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30"/>
    <x v="5973"/>
    <x v="0"/>
    <x v="0"/>
    <x v="0"/>
    <s v="03.03.10"/>
    <x v="0"/>
    <x v="0"/>
    <x v="0"/>
    <s v="Receitas Da Câmara"/>
    <s v="03.03.10"/>
    <s v="Receitas Da Câmara"/>
    <s v="03.03.10"/>
    <x v="34"/>
    <x v="0"/>
    <x v="5"/>
    <x v="4"/>
    <x v="0"/>
    <x v="0"/>
    <x v="0"/>
    <x v="0"/>
    <x v="7"/>
    <s v="2022-08-19"/>
    <x v="2"/>
    <n v="34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5974"/>
    <x v="0"/>
    <x v="1"/>
    <x v="0"/>
    <s v="01.25.02.15"/>
    <x v="36"/>
    <x v="4"/>
    <x v="4"/>
    <s v="desporto"/>
    <s v="01.25.02"/>
    <s v="desporto"/>
    <s v="01.25.02"/>
    <x v="4"/>
    <x v="0"/>
    <x v="3"/>
    <x v="2"/>
    <x v="0"/>
    <x v="1"/>
    <x v="2"/>
    <x v="0"/>
    <x v="6"/>
    <s v="2022-07-18"/>
    <x v="2"/>
    <n v="2500"/>
    <x v="0"/>
    <m/>
    <x v="0"/>
    <m/>
    <x v="0"/>
    <n v="10047491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Despesa com  custo de gravação por letras nos troféus que foram entregues, aos vencedores nas modalidade de Futsal no âmbito da final do torneio da festa da São João em Porta Verde, conforme anexo.  "/>
  </r>
  <r>
    <x v="1"/>
    <n v="0"/>
    <n v="0"/>
    <n v="0"/>
    <n v="10800"/>
    <x v="5975"/>
    <x v="0"/>
    <x v="0"/>
    <x v="0"/>
    <s v="03.03.10"/>
    <x v="0"/>
    <x v="0"/>
    <x v="0"/>
    <s v="Receitas Da Câmara"/>
    <s v="03.03.10"/>
    <s v="Receitas Da Câmara"/>
    <s v="03.03.10"/>
    <x v="35"/>
    <x v="0"/>
    <x v="1"/>
    <x v="11"/>
    <x v="0"/>
    <x v="0"/>
    <x v="0"/>
    <x v="0"/>
    <x v="7"/>
    <s v="2022-08-19"/>
    <x v="2"/>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285"/>
    <x v="5976"/>
    <x v="0"/>
    <x v="0"/>
    <x v="0"/>
    <s v="03.03.10"/>
    <x v="0"/>
    <x v="0"/>
    <x v="0"/>
    <s v="Receitas Da Câmara"/>
    <s v="03.03.10"/>
    <s v="Receitas Da Câmara"/>
    <s v="03.03.10"/>
    <x v="38"/>
    <x v="0"/>
    <x v="1"/>
    <x v="1"/>
    <x v="0"/>
    <x v="0"/>
    <x v="0"/>
    <x v="0"/>
    <x v="7"/>
    <s v="2022-08-19"/>
    <x v="2"/>
    <n v="482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5977"/>
    <x v="0"/>
    <x v="0"/>
    <x v="0"/>
    <s v="03.03.10"/>
    <x v="0"/>
    <x v="0"/>
    <x v="0"/>
    <s v="Receitas Da Câmara"/>
    <s v="03.03.10"/>
    <s v="Receitas Da Câmara"/>
    <s v="03.03.10"/>
    <x v="36"/>
    <x v="0"/>
    <x v="5"/>
    <x v="4"/>
    <x v="0"/>
    <x v="0"/>
    <x v="0"/>
    <x v="0"/>
    <x v="7"/>
    <s v="2022-08-19"/>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5978"/>
    <x v="0"/>
    <x v="0"/>
    <x v="0"/>
    <s v="03.03.10"/>
    <x v="0"/>
    <x v="0"/>
    <x v="0"/>
    <s v="Receitas Da Câmara"/>
    <s v="03.03.10"/>
    <s v="Receitas Da Câmara"/>
    <s v="03.03.10"/>
    <x v="37"/>
    <x v="0"/>
    <x v="5"/>
    <x v="4"/>
    <x v="0"/>
    <x v="0"/>
    <x v="0"/>
    <x v="0"/>
    <x v="7"/>
    <s v="2022-08-19"/>
    <x v="2"/>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00"/>
    <x v="5979"/>
    <x v="0"/>
    <x v="0"/>
    <x v="0"/>
    <s v="03.03.10"/>
    <x v="0"/>
    <x v="0"/>
    <x v="0"/>
    <s v="Receitas Da Câmara"/>
    <s v="03.03.10"/>
    <s v="Receitas Da Câmara"/>
    <s v="03.03.10"/>
    <x v="39"/>
    <x v="0"/>
    <x v="5"/>
    <x v="4"/>
    <x v="0"/>
    <x v="0"/>
    <x v="0"/>
    <x v="0"/>
    <x v="7"/>
    <s v="2022-08-19"/>
    <x v="2"/>
    <n v="2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5980"/>
    <x v="0"/>
    <x v="0"/>
    <x v="0"/>
    <s v="03.03.10"/>
    <x v="0"/>
    <x v="0"/>
    <x v="0"/>
    <s v="Receitas Da Câmara"/>
    <s v="03.03.10"/>
    <s v="Receitas Da Câmara"/>
    <s v="03.03.10"/>
    <x v="40"/>
    <x v="0"/>
    <x v="5"/>
    <x v="4"/>
    <x v="0"/>
    <x v="0"/>
    <x v="0"/>
    <x v="0"/>
    <x v="7"/>
    <s v="2022-08-19"/>
    <x v="2"/>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414"/>
    <x v="5981"/>
    <x v="0"/>
    <x v="1"/>
    <x v="0"/>
    <s v="03.16.15"/>
    <x v="6"/>
    <x v="0"/>
    <x v="5"/>
    <s v="Direção Financeira"/>
    <s v="03.16.15"/>
    <s v="Direção Financeira"/>
    <s v="03.16.15"/>
    <x v="64"/>
    <x v="0"/>
    <x v="3"/>
    <x v="15"/>
    <x v="0"/>
    <x v="0"/>
    <x v="2"/>
    <x v="0"/>
    <x v="8"/>
    <s v="2022-09-30"/>
    <x v="2"/>
    <n v="56414"/>
    <x v="0"/>
    <m/>
    <x v="0"/>
    <m/>
    <x v="605"/>
    <n v="100393504"/>
    <x v="0"/>
    <x v="0"/>
    <s v="Direção Financeira"/>
    <s v="ORI"/>
    <x v="0"/>
    <m/>
    <x v="0"/>
    <x v="0"/>
    <x v="0"/>
    <x v="0"/>
    <x v="0"/>
    <x v="0"/>
    <x v="0"/>
    <x v="0"/>
    <x v="0"/>
    <x v="0"/>
    <x v="0"/>
    <s v="Direção Financeira"/>
    <x v="0"/>
    <x v="0"/>
    <x v="0"/>
    <x v="0"/>
    <x v="0"/>
    <x v="0"/>
    <x v="0"/>
    <s v="000000"/>
    <x v="0"/>
    <x v="0"/>
    <x v="0"/>
    <x v="0"/>
    <s v="Pagamento a favor da Sr. Miliciana Mendes Correia, pela Indeminização de terreno ter sido inviabilizado pela Camara Municipal de São Miguel para fins industrias, conforme documento em anexo.  "/>
  </r>
  <r>
    <x v="1"/>
    <n v="0"/>
    <n v="0"/>
    <n v="0"/>
    <n v="2300"/>
    <x v="5982"/>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0"/>
    <n v="0"/>
    <n v="0"/>
    <n v="0"/>
    <n v="96000"/>
    <x v="5983"/>
    <x v="0"/>
    <x v="1"/>
    <x v="0"/>
    <s v="01.28.01.08"/>
    <x v="30"/>
    <x v="5"/>
    <x v="6"/>
    <s v="Habitação Social"/>
    <s v="01.28.01"/>
    <s v="Habitação Social"/>
    <s v="01.28.01"/>
    <x v="1"/>
    <x v="0"/>
    <x v="1"/>
    <x v="1"/>
    <x v="0"/>
    <x v="1"/>
    <x v="1"/>
    <x v="0"/>
    <x v="10"/>
    <s v="2022-11-10"/>
    <x v="3"/>
    <n v="96000"/>
    <x v="0"/>
    <m/>
    <x v="0"/>
    <m/>
    <x v="356"/>
    <n v="100478964"/>
    <x v="0"/>
    <x v="0"/>
    <s v="Habitações Sociais"/>
    <s v="ORI"/>
    <x v="0"/>
    <s v="HS"/>
    <x v="0"/>
    <x v="0"/>
    <x v="0"/>
    <x v="0"/>
    <x v="0"/>
    <x v="0"/>
    <x v="0"/>
    <x v="1"/>
    <x v="0"/>
    <x v="0"/>
    <x v="0"/>
    <s v="Habitações Sociais"/>
    <x v="0"/>
    <x v="0"/>
    <x v="0"/>
    <x v="0"/>
    <x v="1"/>
    <x v="0"/>
    <x v="0"/>
    <s v="000000"/>
    <x v="0"/>
    <x v="0"/>
    <x v="0"/>
    <x v="0"/>
    <s v="Pagamento a favor da José Almeida-Carpintaria, Comercio &amp; Marcenaria, referente aos trabalhos de carpintaria de material para as famílias de Achada Espinho Branco, conforme proposta em anexo. "/>
  </r>
  <r>
    <x v="0"/>
    <n v="0"/>
    <n v="0"/>
    <n v="0"/>
    <n v="2000"/>
    <x v="5984"/>
    <x v="0"/>
    <x v="1"/>
    <x v="0"/>
    <s v="01.27.06.41"/>
    <x v="12"/>
    <x v="2"/>
    <x v="2"/>
    <s v="Requalificação Urbana e habitação"/>
    <s v="01.27.06"/>
    <s v="Requalificação Urbana e habitação"/>
    <s v="01.27.06"/>
    <x v="12"/>
    <x v="0"/>
    <x v="1"/>
    <x v="1"/>
    <x v="0"/>
    <x v="1"/>
    <x v="1"/>
    <x v="0"/>
    <x v="10"/>
    <s v="2022-11-11"/>
    <x v="3"/>
    <n v="2000"/>
    <x v="0"/>
    <m/>
    <x v="0"/>
    <m/>
    <x v="80"/>
    <n v="100476775"/>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lectra, referente a recarga de energia elétrica no jardim infantil do porto, conforme proposta em anexo."/>
  </r>
  <r>
    <x v="0"/>
    <n v="0"/>
    <n v="0"/>
    <n v="0"/>
    <n v="40135"/>
    <x v="5985"/>
    <x v="0"/>
    <x v="1"/>
    <x v="0"/>
    <s v="01.27.02.15"/>
    <x v="2"/>
    <x v="2"/>
    <x v="2"/>
    <s v="Saneamento básico"/>
    <s v="01.27.02"/>
    <s v="Saneamento básico"/>
    <s v="01.27.02"/>
    <x v="2"/>
    <x v="0"/>
    <x v="1"/>
    <x v="1"/>
    <x v="0"/>
    <x v="1"/>
    <x v="1"/>
    <x v="0"/>
    <x v="10"/>
    <s v="2022-11-22"/>
    <x v="3"/>
    <n v="40135"/>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Felisberto Carvalho Auto, pelo fornecimento de 230 Lts de Combustível destinada a Viatura Compactador DAF de Recolha Transporte de Resíduos Sólidos Urbanos, conforme proposta em anexo."/>
  </r>
  <r>
    <x v="1"/>
    <n v="0"/>
    <n v="0"/>
    <n v="0"/>
    <n v="1110"/>
    <x v="5986"/>
    <x v="0"/>
    <x v="1"/>
    <x v="0"/>
    <s v="03.16.15"/>
    <x v="6"/>
    <x v="0"/>
    <x v="5"/>
    <s v="Direção Financeira"/>
    <s v="03.16.15"/>
    <s v="Direção Financeira"/>
    <s v="03.16.15"/>
    <x v="23"/>
    <x v="0"/>
    <x v="1"/>
    <x v="1"/>
    <x v="0"/>
    <x v="0"/>
    <x v="2"/>
    <x v="0"/>
    <x v="10"/>
    <s v="2022-11-18"/>
    <x v="3"/>
    <n v="1110"/>
    <x v="0"/>
    <m/>
    <x v="0"/>
    <m/>
    <x v="236"/>
    <n v="100478329"/>
    <x v="0"/>
    <x v="0"/>
    <s v="Direção Financeira"/>
    <s v="ORI"/>
    <x v="0"/>
    <m/>
    <x v="0"/>
    <x v="0"/>
    <x v="0"/>
    <x v="0"/>
    <x v="0"/>
    <x v="0"/>
    <x v="0"/>
    <x v="0"/>
    <x v="0"/>
    <x v="0"/>
    <x v="0"/>
    <s v="Direção Financeira"/>
    <x v="0"/>
    <x v="0"/>
    <x v="0"/>
    <x v="0"/>
    <x v="0"/>
    <x v="0"/>
    <x v="0"/>
    <s v="000000"/>
    <x v="0"/>
    <x v="0"/>
    <x v="0"/>
    <x v="0"/>
    <s v="Despesa com bens consumíveis para Gabinete do Presidente, conforme anexo."/>
  </r>
  <r>
    <x v="1"/>
    <n v="0"/>
    <n v="0"/>
    <n v="0"/>
    <n v="70000"/>
    <x v="5987"/>
    <x v="0"/>
    <x v="1"/>
    <x v="0"/>
    <s v="01.27.02.11"/>
    <x v="14"/>
    <x v="2"/>
    <x v="2"/>
    <s v="Saneamento básico"/>
    <s v="01.27.02"/>
    <s v="Saneamento básico"/>
    <s v="01.27.02"/>
    <x v="4"/>
    <x v="0"/>
    <x v="3"/>
    <x v="2"/>
    <x v="0"/>
    <x v="1"/>
    <x v="2"/>
    <x v="0"/>
    <x v="10"/>
    <s v="2022-11-22"/>
    <x v="3"/>
    <n v="70000"/>
    <x v="0"/>
    <m/>
    <x v="0"/>
    <m/>
    <x v="113"/>
    <n v="100479309"/>
    <x v="0"/>
    <x v="0"/>
    <s v="Reforço do saneamento básico"/>
    <s v="ORI"/>
    <x v="0"/>
    <m/>
    <x v="0"/>
    <x v="0"/>
    <x v="0"/>
    <x v="0"/>
    <x v="0"/>
    <x v="0"/>
    <x v="0"/>
    <x v="1"/>
    <x v="0"/>
    <x v="0"/>
    <x v="0"/>
    <s v="Reforço do saneamento básico"/>
    <x v="0"/>
    <x v="0"/>
    <x v="0"/>
    <x v="0"/>
    <x v="1"/>
    <x v="0"/>
    <x v="0"/>
    <s v="000000"/>
    <x v="0"/>
    <x v="0"/>
    <x v="0"/>
    <x v="0"/>
    <s v="Pagamento a favor da Oficina Tony, referente a aquisição de peças, para a viatura Dyna Galacho 280, ST-27-RU,conforme proposta em anexo. "/>
  </r>
  <r>
    <x v="0"/>
    <n v="0"/>
    <n v="0"/>
    <n v="0"/>
    <n v="100296"/>
    <x v="5988"/>
    <x v="0"/>
    <x v="1"/>
    <x v="0"/>
    <s v="03.16.15"/>
    <x v="6"/>
    <x v="0"/>
    <x v="5"/>
    <s v="Direção Financeira"/>
    <s v="03.16.15"/>
    <s v="Direção Financeira"/>
    <s v="03.16.15"/>
    <x v="71"/>
    <x v="0"/>
    <x v="1"/>
    <x v="1"/>
    <x v="0"/>
    <x v="0"/>
    <x v="1"/>
    <x v="0"/>
    <x v="9"/>
    <s v="2022-10-31"/>
    <x v="3"/>
    <n v="100296"/>
    <x v="0"/>
    <m/>
    <x v="0"/>
    <m/>
    <x v="150"/>
    <n v="100391960"/>
    <x v="0"/>
    <x v="0"/>
    <s v="Direção Financeira"/>
    <s v="ORI"/>
    <x v="0"/>
    <m/>
    <x v="0"/>
    <x v="0"/>
    <x v="0"/>
    <x v="0"/>
    <x v="0"/>
    <x v="0"/>
    <x v="0"/>
    <x v="1"/>
    <x v="0"/>
    <x v="0"/>
    <x v="0"/>
    <s v="Direção Financeira"/>
    <x v="0"/>
    <x v="0"/>
    <x v="0"/>
    <x v="0"/>
    <x v="0"/>
    <x v="0"/>
    <x v="0"/>
    <s v="099999"/>
    <x v="0"/>
    <x v="0"/>
    <x v="0"/>
    <x v="0"/>
    <s v="Pagamento a favor da CV Telecom pela divida conforme anexo."/>
  </r>
  <r>
    <x v="1"/>
    <n v="0"/>
    <n v="0"/>
    <n v="0"/>
    <n v="15000"/>
    <x v="5989"/>
    <x v="0"/>
    <x v="1"/>
    <x v="0"/>
    <s v="01.27.02.11"/>
    <x v="14"/>
    <x v="2"/>
    <x v="2"/>
    <s v="Saneamento básico"/>
    <s v="01.27.02"/>
    <s v="Saneamento básico"/>
    <s v="01.27.02"/>
    <x v="4"/>
    <x v="0"/>
    <x v="3"/>
    <x v="2"/>
    <x v="0"/>
    <x v="1"/>
    <x v="2"/>
    <x v="0"/>
    <x v="10"/>
    <s v="2022-11-24"/>
    <x v="3"/>
    <n v="15000"/>
    <x v="0"/>
    <m/>
    <x v="0"/>
    <m/>
    <x v="64"/>
    <n v="100477538"/>
    <x v="0"/>
    <x v="0"/>
    <s v="Reforço do saneamento básico"/>
    <s v="ORI"/>
    <x v="0"/>
    <m/>
    <x v="0"/>
    <x v="0"/>
    <x v="0"/>
    <x v="0"/>
    <x v="0"/>
    <x v="0"/>
    <x v="0"/>
    <x v="1"/>
    <x v="0"/>
    <x v="0"/>
    <x v="0"/>
    <s v="Reforço do saneamento básico"/>
    <x v="0"/>
    <x v="0"/>
    <x v="0"/>
    <x v="0"/>
    <x v="1"/>
    <x v="0"/>
    <x v="0"/>
    <s v="000000"/>
    <x v="0"/>
    <x v="0"/>
    <x v="0"/>
    <x v="0"/>
    <s v="Pagamento á Oficina Mecânica André, pela reparação de bomba central de embraiagem, soldadura de base carroceira fixa no chassi, da viatura Toyota dina galucho 280 St-06-WS, conforme fatura e proposta em anexo.   "/>
  </r>
  <r>
    <x v="1"/>
    <n v="0"/>
    <n v="0"/>
    <n v="0"/>
    <n v="17000"/>
    <x v="5990"/>
    <x v="0"/>
    <x v="1"/>
    <x v="0"/>
    <s v="03.16.15"/>
    <x v="6"/>
    <x v="0"/>
    <x v="5"/>
    <s v="Direção Financeira"/>
    <s v="03.16.15"/>
    <s v="Direção Financeira"/>
    <s v="03.16.15"/>
    <x v="20"/>
    <x v="0"/>
    <x v="1"/>
    <x v="5"/>
    <x v="0"/>
    <x v="0"/>
    <x v="2"/>
    <x v="0"/>
    <x v="11"/>
    <s v="2022-12-13"/>
    <x v="3"/>
    <n v="17000"/>
    <x v="0"/>
    <m/>
    <x v="0"/>
    <m/>
    <x v="268"/>
    <n v="100479366"/>
    <x v="0"/>
    <x v="0"/>
    <s v="Direção Financeira"/>
    <s v="ORI"/>
    <x v="0"/>
    <m/>
    <x v="0"/>
    <x v="0"/>
    <x v="0"/>
    <x v="0"/>
    <x v="0"/>
    <x v="0"/>
    <x v="0"/>
    <x v="0"/>
    <x v="0"/>
    <x v="0"/>
    <x v="0"/>
    <s v="Direção Financeira"/>
    <x v="0"/>
    <x v="0"/>
    <x v="0"/>
    <x v="0"/>
    <x v="0"/>
    <x v="0"/>
    <x v="0"/>
    <s v="000000"/>
    <x v="0"/>
    <x v="0"/>
    <x v="0"/>
    <x v="0"/>
    <s v="Pagamento a favor da Srª. Anilsa de Jesus Varela Furtado, referente a prestação de serviços de apoio técnico nas instalações da escola do mar, referente ao mês de dezembro 2022, conforme contrato anexo. "/>
  </r>
  <r>
    <x v="1"/>
    <n v="0"/>
    <n v="0"/>
    <n v="0"/>
    <n v="3000"/>
    <x v="5990"/>
    <x v="0"/>
    <x v="1"/>
    <x v="0"/>
    <s v="03.16.15"/>
    <x v="6"/>
    <x v="0"/>
    <x v="5"/>
    <s v="Direção Financeira"/>
    <s v="03.16.15"/>
    <s v="Direção Financeira"/>
    <s v="03.16.15"/>
    <x v="20"/>
    <x v="0"/>
    <x v="1"/>
    <x v="5"/>
    <x v="0"/>
    <x v="0"/>
    <x v="2"/>
    <x v="0"/>
    <x v="11"/>
    <s v="2022-12-13"/>
    <x v="3"/>
    <n v="3000"/>
    <x v="0"/>
    <m/>
    <x v="0"/>
    <m/>
    <x v="3"/>
    <n v="100474696"/>
    <x v="0"/>
    <x v="1"/>
    <s v="Direção Financeira"/>
    <s v="ORI"/>
    <x v="0"/>
    <m/>
    <x v="0"/>
    <x v="0"/>
    <x v="0"/>
    <x v="0"/>
    <x v="0"/>
    <x v="0"/>
    <x v="0"/>
    <x v="0"/>
    <x v="0"/>
    <x v="0"/>
    <x v="0"/>
    <s v="Direção Financeira"/>
    <x v="0"/>
    <x v="0"/>
    <x v="0"/>
    <x v="0"/>
    <x v="0"/>
    <x v="0"/>
    <x v="0"/>
    <s v="000000"/>
    <x v="0"/>
    <x v="0"/>
    <x v="1"/>
    <x v="0"/>
    <s v="Pagamento a favor da Srª. Anilsa de Jesus Varela Furtado, referente a prestação de serviços de apoio técnico nas instalações da escola do mar, referente ao mês de dezembro 2022, conforme contrato anexo. "/>
  </r>
  <r>
    <x v="1"/>
    <n v="0"/>
    <n v="0"/>
    <n v="0"/>
    <n v="60000"/>
    <x v="5991"/>
    <x v="0"/>
    <x v="0"/>
    <x v="0"/>
    <s v="03.03.10"/>
    <x v="0"/>
    <x v="0"/>
    <x v="0"/>
    <s v="Receitas Da Câmara"/>
    <s v="03.03.10"/>
    <s v="Receitas Da Câmara"/>
    <s v="03.03.10"/>
    <x v="81"/>
    <x v="0"/>
    <x v="0"/>
    <x v="19"/>
    <x v="0"/>
    <x v="0"/>
    <x v="0"/>
    <x v="0"/>
    <x v="11"/>
    <s v="2022-12-28"/>
    <x v="3"/>
    <n v="60000"/>
    <x v="0"/>
    <m/>
    <x v="0"/>
    <m/>
    <x v="0"/>
    <n v="100474914"/>
    <x v="0"/>
    <x v="0"/>
    <s v="Receitas Da Câmara"/>
    <s v="EXT"/>
    <x v="0"/>
    <s v="RDC"/>
    <x v="0"/>
    <x v="0"/>
    <x v="0"/>
    <x v="0"/>
    <x v="0"/>
    <x v="0"/>
    <x v="0"/>
    <x v="0"/>
    <x v="0"/>
    <x v="0"/>
    <x v="0"/>
    <s v="Receitas Da Câmara"/>
    <x v="0"/>
    <x v="0"/>
    <x v="0"/>
    <x v="0"/>
    <x v="0"/>
    <x v="0"/>
    <x v="0"/>
    <s v="000000"/>
    <x v="0"/>
    <x v="0"/>
    <x v="0"/>
    <x v="0"/>
    <s v="Transferência da CV Telecom, como apoio para festividade natalícia 2022, conforme extrato em anexo."/>
  </r>
  <r>
    <x v="1"/>
    <n v="0"/>
    <n v="0"/>
    <n v="0"/>
    <n v="13010"/>
    <x v="5992"/>
    <x v="0"/>
    <x v="1"/>
    <x v="0"/>
    <s v="01.25.05.10"/>
    <x v="5"/>
    <x v="4"/>
    <x v="4"/>
    <s v="Saúde"/>
    <s v="01.25.05"/>
    <s v="Saúde"/>
    <s v="01.25.05"/>
    <x v="5"/>
    <x v="0"/>
    <x v="4"/>
    <x v="3"/>
    <x v="0"/>
    <x v="1"/>
    <x v="2"/>
    <x v="0"/>
    <x v="9"/>
    <s v="2022-10-28"/>
    <x v="3"/>
    <n v="13010"/>
    <x v="0"/>
    <m/>
    <x v="0"/>
    <m/>
    <x v="45"/>
    <n v="100478189"/>
    <x v="0"/>
    <x v="0"/>
    <s v="Assistencia social"/>
    <s v="ORI"/>
    <x v="0"/>
    <m/>
    <x v="0"/>
    <x v="0"/>
    <x v="0"/>
    <x v="0"/>
    <x v="0"/>
    <x v="0"/>
    <x v="0"/>
    <x v="1"/>
    <x v="0"/>
    <x v="0"/>
    <x v="0"/>
    <s v="Assistencia social"/>
    <x v="0"/>
    <x v="0"/>
    <x v="0"/>
    <x v="0"/>
    <x v="1"/>
    <x v="0"/>
    <x v="0"/>
    <s v="000000"/>
    <x v="0"/>
    <x v="0"/>
    <x v="0"/>
    <x v="0"/>
    <s v="Pagamento a favor da Mercearia Inês, referente a composição de cesta básica do mês de outubro a favor de 21 famílias vulneráveis do município, conforme anexo."/>
  </r>
  <r>
    <x v="1"/>
    <n v="0"/>
    <n v="0"/>
    <n v="0"/>
    <n v="10109"/>
    <x v="5993"/>
    <x v="0"/>
    <x v="0"/>
    <x v="0"/>
    <s v="80.02.01"/>
    <x v="3"/>
    <x v="3"/>
    <x v="3"/>
    <s v="Retenções Iur"/>
    <s v="80.02.01"/>
    <s v="Retenções Iur"/>
    <s v="80.02.01"/>
    <x v="3"/>
    <x v="0"/>
    <x v="2"/>
    <x v="1"/>
    <x v="1"/>
    <x v="2"/>
    <x v="0"/>
    <x v="0"/>
    <x v="9"/>
    <s v="2022-10-25"/>
    <x v="3"/>
    <n v="10109"/>
    <x v="0"/>
    <m/>
    <x v="0"/>
    <m/>
    <x v="3"/>
    <n v="100474696"/>
    <x v="0"/>
    <x v="0"/>
    <s v="Retenções Iur"/>
    <s v="ORI"/>
    <x v="0"/>
    <s v="RIUR"/>
    <x v="0"/>
    <x v="0"/>
    <x v="0"/>
    <x v="0"/>
    <x v="0"/>
    <x v="0"/>
    <x v="0"/>
    <x v="0"/>
    <x v="0"/>
    <x v="0"/>
    <x v="0"/>
    <s v="Retenções Iur"/>
    <x v="0"/>
    <x v="0"/>
    <x v="0"/>
    <x v="0"/>
    <x v="2"/>
    <x v="0"/>
    <x v="0"/>
    <s v="000000"/>
    <x v="0"/>
    <x v="1"/>
    <x v="0"/>
    <x v="0"/>
    <s v="RETENCAO OT"/>
  </r>
  <r>
    <x v="1"/>
    <n v="0"/>
    <n v="0"/>
    <n v="0"/>
    <n v="4800"/>
    <x v="5994"/>
    <x v="0"/>
    <x v="1"/>
    <x v="0"/>
    <s v="03.16.15"/>
    <x v="6"/>
    <x v="0"/>
    <x v="5"/>
    <s v="Direção Financeira"/>
    <s v="03.16.15"/>
    <s v="Direção Financeira"/>
    <s v="03.16.15"/>
    <x v="57"/>
    <x v="0"/>
    <x v="1"/>
    <x v="5"/>
    <x v="1"/>
    <x v="0"/>
    <x v="2"/>
    <x v="0"/>
    <x v="11"/>
    <s v="2022-12-22"/>
    <x v="3"/>
    <n v="4800"/>
    <x v="0"/>
    <m/>
    <x v="0"/>
    <m/>
    <x v="0"/>
    <n v="100474914"/>
    <x v="0"/>
    <x v="0"/>
    <s v="Direção Financeira"/>
    <s v="ORI"/>
    <x v="0"/>
    <m/>
    <x v="0"/>
    <x v="0"/>
    <x v="0"/>
    <x v="0"/>
    <x v="0"/>
    <x v="0"/>
    <x v="0"/>
    <x v="0"/>
    <x v="0"/>
    <x v="0"/>
    <x v="0"/>
    <s v="Direção Financeira"/>
    <x v="0"/>
    <x v="0"/>
    <x v="0"/>
    <x v="0"/>
    <x v="0"/>
    <x v="0"/>
    <x v="0"/>
    <s v="000000"/>
    <x v="0"/>
    <x v="0"/>
    <x v="0"/>
    <x v="0"/>
    <s v="Despesa a favor da Mercearia Inês Nunes, pela aquisição de 9 caixa de agua para os serviços da CMSM, conforme anexo."/>
  </r>
  <r>
    <x v="1"/>
    <n v="0"/>
    <n v="0"/>
    <n v="0"/>
    <n v="44370"/>
    <x v="5995"/>
    <x v="0"/>
    <x v="0"/>
    <x v="0"/>
    <s v="80.02.01"/>
    <x v="3"/>
    <x v="3"/>
    <x v="3"/>
    <s v="Retenções Iur"/>
    <s v="80.02.01"/>
    <s v="Retenções Iur"/>
    <s v="80.02.01"/>
    <x v="3"/>
    <x v="0"/>
    <x v="2"/>
    <x v="1"/>
    <x v="1"/>
    <x v="2"/>
    <x v="0"/>
    <x v="0"/>
    <x v="9"/>
    <s v="2022-10-20"/>
    <x v="3"/>
    <n v="44370"/>
    <x v="0"/>
    <m/>
    <x v="0"/>
    <m/>
    <x v="3"/>
    <n v="100474696"/>
    <x v="0"/>
    <x v="0"/>
    <s v="Retenções Iur"/>
    <s v="ORI"/>
    <x v="0"/>
    <s v="RIUR"/>
    <x v="0"/>
    <x v="0"/>
    <x v="0"/>
    <x v="0"/>
    <x v="0"/>
    <x v="0"/>
    <x v="0"/>
    <x v="0"/>
    <x v="0"/>
    <x v="0"/>
    <x v="0"/>
    <s v="Retenções Iur"/>
    <x v="0"/>
    <x v="0"/>
    <x v="0"/>
    <x v="0"/>
    <x v="2"/>
    <x v="0"/>
    <x v="0"/>
    <s v="000000"/>
    <x v="0"/>
    <x v="1"/>
    <x v="0"/>
    <x v="0"/>
    <s v="RETENCAO OT"/>
  </r>
  <r>
    <x v="1"/>
    <n v="0"/>
    <n v="0"/>
    <n v="0"/>
    <n v="9000"/>
    <x v="5996"/>
    <x v="0"/>
    <x v="0"/>
    <x v="0"/>
    <s v="80.02.10.03"/>
    <x v="17"/>
    <x v="3"/>
    <x v="3"/>
    <s v="Outros"/>
    <s v="80.02.10"/>
    <s v="Outros"/>
    <s v="80.02.10"/>
    <x v="28"/>
    <x v="0"/>
    <x v="2"/>
    <x v="1"/>
    <x v="1"/>
    <x v="2"/>
    <x v="0"/>
    <x v="0"/>
    <x v="9"/>
    <s v="2022-10-20"/>
    <x v="3"/>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59320"/>
    <x v="5997"/>
    <x v="0"/>
    <x v="0"/>
    <x v="0"/>
    <s v="80.02.10.01"/>
    <x v="9"/>
    <x v="3"/>
    <x v="3"/>
    <s v="Outros"/>
    <s v="80.02.10"/>
    <s v="Outros"/>
    <s v="80.02.10"/>
    <x v="29"/>
    <x v="0"/>
    <x v="2"/>
    <x v="1"/>
    <x v="1"/>
    <x v="2"/>
    <x v="0"/>
    <x v="0"/>
    <x v="9"/>
    <s v="2022-10-20"/>
    <x v="3"/>
    <n v="5932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82"/>
    <x v="5998"/>
    <x v="0"/>
    <x v="0"/>
    <x v="0"/>
    <s v="80.02.10.24"/>
    <x v="20"/>
    <x v="3"/>
    <x v="3"/>
    <s v="Outros"/>
    <s v="80.02.10"/>
    <s v="Outros"/>
    <s v="80.02.10"/>
    <x v="30"/>
    <x v="0"/>
    <x v="2"/>
    <x v="1"/>
    <x v="1"/>
    <x v="2"/>
    <x v="0"/>
    <x v="0"/>
    <x v="9"/>
    <s v="2022-10-20"/>
    <x v="3"/>
    <n v="1182"/>
    <x v="0"/>
    <m/>
    <x v="0"/>
    <m/>
    <x v="36"/>
    <n v="100478987"/>
    <x v="0"/>
    <x v="0"/>
    <s v="Retenções SIACSA"/>
    <s v="ORI"/>
    <x v="0"/>
    <s v="SIACSA"/>
    <x v="0"/>
    <x v="0"/>
    <x v="0"/>
    <x v="0"/>
    <x v="0"/>
    <x v="0"/>
    <x v="0"/>
    <x v="1"/>
    <x v="0"/>
    <x v="0"/>
    <x v="0"/>
    <s v="Retenções SIACSA"/>
    <x v="0"/>
    <x v="0"/>
    <x v="0"/>
    <x v="0"/>
    <x v="2"/>
    <x v="0"/>
    <x v="0"/>
    <s v="000000"/>
    <x v="0"/>
    <x v="1"/>
    <x v="0"/>
    <x v="0"/>
    <s v="RETENCAO OT"/>
  </r>
  <r>
    <x v="1"/>
    <n v="0"/>
    <n v="0"/>
    <n v="0"/>
    <n v="23412"/>
    <x v="5999"/>
    <x v="0"/>
    <x v="0"/>
    <x v="0"/>
    <s v="80.02.10.26"/>
    <x v="21"/>
    <x v="3"/>
    <x v="3"/>
    <s v="Outros"/>
    <s v="80.02.10"/>
    <s v="Outros"/>
    <s v="80.02.10"/>
    <x v="31"/>
    <x v="0"/>
    <x v="2"/>
    <x v="10"/>
    <x v="1"/>
    <x v="2"/>
    <x v="0"/>
    <x v="0"/>
    <x v="9"/>
    <s v="2022-10-20"/>
    <x v="3"/>
    <n v="23412"/>
    <x v="0"/>
    <m/>
    <x v="0"/>
    <m/>
    <x v="37"/>
    <n v="100479277"/>
    <x v="0"/>
    <x v="0"/>
    <s v="Retenção Sansung"/>
    <s v="ORI"/>
    <x v="0"/>
    <s v="RS"/>
    <x v="0"/>
    <x v="0"/>
    <x v="0"/>
    <x v="0"/>
    <x v="0"/>
    <x v="0"/>
    <x v="0"/>
    <x v="1"/>
    <x v="0"/>
    <x v="0"/>
    <x v="0"/>
    <s v="Retenção Sansung"/>
    <x v="0"/>
    <x v="0"/>
    <x v="0"/>
    <x v="0"/>
    <x v="2"/>
    <x v="0"/>
    <x v="0"/>
    <s v="000000"/>
    <x v="0"/>
    <x v="1"/>
    <x v="0"/>
    <x v="0"/>
    <s v="RETENCAO OT"/>
  </r>
  <r>
    <x v="1"/>
    <n v="0"/>
    <n v="0"/>
    <n v="0"/>
    <n v="4310"/>
    <x v="6000"/>
    <x v="0"/>
    <x v="0"/>
    <x v="0"/>
    <s v="80.02.01"/>
    <x v="3"/>
    <x v="3"/>
    <x v="3"/>
    <s v="Retenções Iur"/>
    <s v="80.02.01"/>
    <s v="Retenções Iur"/>
    <s v="80.02.01"/>
    <x v="3"/>
    <x v="0"/>
    <x v="2"/>
    <x v="1"/>
    <x v="1"/>
    <x v="2"/>
    <x v="0"/>
    <x v="0"/>
    <x v="9"/>
    <s v="2022-10-20"/>
    <x v="3"/>
    <n v="4310"/>
    <x v="0"/>
    <m/>
    <x v="0"/>
    <m/>
    <x v="3"/>
    <n v="100474696"/>
    <x v="0"/>
    <x v="0"/>
    <s v="Retenções Iur"/>
    <s v="ORI"/>
    <x v="0"/>
    <s v="RIUR"/>
    <x v="0"/>
    <x v="0"/>
    <x v="0"/>
    <x v="0"/>
    <x v="0"/>
    <x v="0"/>
    <x v="0"/>
    <x v="0"/>
    <x v="0"/>
    <x v="0"/>
    <x v="0"/>
    <s v="Retenções Iur"/>
    <x v="0"/>
    <x v="0"/>
    <x v="0"/>
    <x v="0"/>
    <x v="2"/>
    <x v="0"/>
    <x v="0"/>
    <s v="000000"/>
    <x v="0"/>
    <x v="1"/>
    <x v="0"/>
    <x v="0"/>
    <s v="RETENCAO OT"/>
  </r>
  <r>
    <x v="1"/>
    <n v="0"/>
    <n v="0"/>
    <n v="0"/>
    <n v="5392"/>
    <x v="6001"/>
    <x v="0"/>
    <x v="0"/>
    <x v="0"/>
    <s v="80.02.10.01"/>
    <x v="9"/>
    <x v="3"/>
    <x v="3"/>
    <s v="Outros"/>
    <s v="80.02.10"/>
    <s v="Outros"/>
    <s v="80.02.10"/>
    <x v="29"/>
    <x v="0"/>
    <x v="2"/>
    <x v="1"/>
    <x v="1"/>
    <x v="2"/>
    <x v="0"/>
    <x v="0"/>
    <x v="9"/>
    <s v="2022-10-20"/>
    <x v="3"/>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6002"/>
    <x v="0"/>
    <x v="0"/>
    <x v="0"/>
    <s v="80.02.10.26"/>
    <x v="21"/>
    <x v="3"/>
    <x v="3"/>
    <s v="Outros"/>
    <s v="80.02.10"/>
    <s v="Outros"/>
    <s v="80.02.10"/>
    <x v="31"/>
    <x v="0"/>
    <x v="2"/>
    <x v="10"/>
    <x v="1"/>
    <x v="2"/>
    <x v="0"/>
    <x v="0"/>
    <x v="9"/>
    <s v="2022-10-20"/>
    <x v="3"/>
    <n v="2449"/>
    <x v="0"/>
    <m/>
    <x v="0"/>
    <m/>
    <x v="37"/>
    <n v="100479277"/>
    <x v="0"/>
    <x v="0"/>
    <s v="Retenção Sansung"/>
    <s v="ORI"/>
    <x v="0"/>
    <s v="RS"/>
    <x v="0"/>
    <x v="0"/>
    <x v="0"/>
    <x v="0"/>
    <x v="0"/>
    <x v="0"/>
    <x v="0"/>
    <x v="1"/>
    <x v="0"/>
    <x v="0"/>
    <x v="0"/>
    <s v="Retenção Sansung"/>
    <x v="0"/>
    <x v="0"/>
    <x v="0"/>
    <x v="0"/>
    <x v="2"/>
    <x v="0"/>
    <x v="0"/>
    <s v="000000"/>
    <x v="0"/>
    <x v="1"/>
    <x v="0"/>
    <x v="0"/>
    <s v="RETENCAO OT"/>
  </r>
  <r>
    <x v="1"/>
    <n v="0"/>
    <n v="0"/>
    <n v="0"/>
    <n v="5157"/>
    <x v="6003"/>
    <x v="0"/>
    <x v="0"/>
    <x v="0"/>
    <s v="80.02.01"/>
    <x v="3"/>
    <x v="3"/>
    <x v="3"/>
    <s v="Retenções Iur"/>
    <s v="80.02.01"/>
    <s v="Retenções Iur"/>
    <s v="80.02.01"/>
    <x v="3"/>
    <x v="0"/>
    <x v="2"/>
    <x v="1"/>
    <x v="1"/>
    <x v="2"/>
    <x v="0"/>
    <x v="0"/>
    <x v="9"/>
    <s v="2022-10-20"/>
    <x v="3"/>
    <n v="5157"/>
    <x v="0"/>
    <m/>
    <x v="0"/>
    <m/>
    <x v="3"/>
    <n v="100474696"/>
    <x v="0"/>
    <x v="0"/>
    <s v="Retenções Iur"/>
    <s v="ORI"/>
    <x v="0"/>
    <s v="RIUR"/>
    <x v="0"/>
    <x v="0"/>
    <x v="0"/>
    <x v="0"/>
    <x v="0"/>
    <x v="0"/>
    <x v="0"/>
    <x v="0"/>
    <x v="0"/>
    <x v="0"/>
    <x v="0"/>
    <s v="Retenções Iur"/>
    <x v="0"/>
    <x v="0"/>
    <x v="0"/>
    <x v="0"/>
    <x v="2"/>
    <x v="0"/>
    <x v="0"/>
    <s v="000000"/>
    <x v="0"/>
    <x v="1"/>
    <x v="0"/>
    <x v="0"/>
    <s v="RETENCAO OT"/>
  </r>
  <r>
    <x v="1"/>
    <n v="0"/>
    <n v="0"/>
    <n v="0"/>
    <n v="10834"/>
    <x v="6004"/>
    <x v="0"/>
    <x v="0"/>
    <x v="0"/>
    <s v="80.02.01"/>
    <x v="3"/>
    <x v="3"/>
    <x v="3"/>
    <s v="Retenções Iur"/>
    <s v="80.02.01"/>
    <s v="Retenções Iur"/>
    <s v="80.02.01"/>
    <x v="3"/>
    <x v="0"/>
    <x v="2"/>
    <x v="1"/>
    <x v="1"/>
    <x v="2"/>
    <x v="0"/>
    <x v="0"/>
    <x v="9"/>
    <s v="2022-10-20"/>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005"/>
    <x v="0"/>
    <x v="0"/>
    <x v="0"/>
    <s v="80.02.10.01"/>
    <x v="9"/>
    <x v="3"/>
    <x v="3"/>
    <s v="Outros"/>
    <s v="80.02.10"/>
    <s v="Outros"/>
    <s v="80.02.10"/>
    <x v="29"/>
    <x v="0"/>
    <x v="2"/>
    <x v="1"/>
    <x v="1"/>
    <x v="2"/>
    <x v="0"/>
    <x v="0"/>
    <x v="9"/>
    <s v="2022-10-20"/>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2"/>
    <n v="0"/>
    <n v="0"/>
    <n v="0"/>
    <n v="21412"/>
    <x v="6006"/>
    <x v="0"/>
    <x v="1"/>
    <x v="0"/>
    <s v="80.02.10.01"/>
    <x v="9"/>
    <x v="3"/>
    <x v="3"/>
    <s v="Outros"/>
    <s v="80.02.10"/>
    <s v="Outros"/>
    <s v="80.02.10"/>
    <x v="10"/>
    <x v="0"/>
    <x v="6"/>
    <x v="6"/>
    <x v="1"/>
    <x v="2"/>
    <x v="2"/>
    <x v="0"/>
    <x v="10"/>
    <s v="2022-11-04"/>
    <x v="3"/>
    <n v="21412"/>
    <x v="0"/>
    <m/>
    <x v="0"/>
    <m/>
    <x v="9"/>
    <n v="100392190"/>
    <x v="0"/>
    <x v="0"/>
    <s v="Retençoes Previdencia Social"/>
    <s v="ORI"/>
    <x v="0"/>
    <s v="RPS"/>
    <x v="0"/>
    <x v="0"/>
    <x v="0"/>
    <x v="0"/>
    <x v="0"/>
    <x v="0"/>
    <x v="0"/>
    <x v="0"/>
    <x v="0"/>
    <x v="0"/>
    <x v="0"/>
    <s v="Retençoes Previdencia Social"/>
    <x v="0"/>
    <x v="0"/>
    <x v="0"/>
    <x v="0"/>
    <x v="2"/>
    <x v="0"/>
    <x v="0"/>
    <s v="000000"/>
    <x v="0"/>
    <x v="1"/>
    <x v="0"/>
    <x v="0"/>
    <s v=" Transferência do 8% dos descontos de Previdência social efetuada nos salário dos funcionários em regime novo e antigo, a favor da INPS referente a mês de Novembro de 2021, conforme justificativo em anexo. "/>
  </r>
  <r>
    <x v="1"/>
    <n v="0"/>
    <n v="0"/>
    <n v="0"/>
    <n v="300000"/>
    <x v="6007"/>
    <x v="0"/>
    <x v="1"/>
    <x v="0"/>
    <s v="03.16.15"/>
    <x v="6"/>
    <x v="0"/>
    <x v="5"/>
    <s v="Direção Financeira"/>
    <s v="03.16.15"/>
    <s v="Direção Financeira"/>
    <s v="03.16.15"/>
    <x v="87"/>
    <x v="0"/>
    <x v="1"/>
    <x v="1"/>
    <x v="0"/>
    <x v="0"/>
    <x v="2"/>
    <x v="0"/>
    <x v="9"/>
    <s v="2022-10-10"/>
    <x v="3"/>
    <n v="300000"/>
    <x v="0"/>
    <m/>
    <x v="0"/>
    <m/>
    <x v="9"/>
    <n v="100392190"/>
    <x v="0"/>
    <x v="0"/>
    <s v="Direção Financeira"/>
    <s v="ORI"/>
    <x v="0"/>
    <m/>
    <x v="0"/>
    <x v="0"/>
    <x v="0"/>
    <x v="0"/>
    <x v="0"/>
    <x v="0"/>
    <x v="0"/>
    <x v="0"/>
    <x v="0"/>
    <x v="0"/>
    <x v="0"/>
    <s v="Direção Financeira"/>
    <x v="0"/>
    <x v="0"/>
    <x v="0"/>
    <x v="0"/>
    <x v="0"/>
    <x v="0"/>
    <x v="0"/>
    <s v="099999"/>
    <x v="0"/>
    <x v="0"/>
    <x v="0"/>
    <x v="0"/>
    <s v=" Comparticipação da CMSM com 15% dos descontos de previdência social efetuada nos salários dos funcionários em regime novo a favor da INPS referente a Novembro de 2021 conforme documentos anexos.  "/>
  </r>
  <r>
    <x v="1"/>
    <n v="0"/>
    <n v="0"/>
    <n v="0"/>
    <n v="3000"/>
    <x v="6008"/>
    <x v="0"/>
    <x v="1"/>
    <x v="0"/>
    <s v="03.16.15"/>
    <x v="6"/>
    <x v="0"/>
    <x v="5"/>
    <s v="Direção Financeira"/>
    <s v="03.16.15"/>
    <s v="Direção Financeira"/>
    <s v="03.16.15"/>
    <x v="57"/>
    <x v="0"/>
    <x v="1"/>
    <x v="5"/>
    <x v="1"/>
    <x v="0"/>
    <x v="2"/>
    <x v="0"/>
    <x v="10"/>
    <s v="2022-11-08"/>
    <x v="3"/>
    <n v="3000"/>
    <x v="0"/>
    <m/>
    <x v="0"/>
    <m/>
    <x v="0"/>
    <n v="100474914"/>
    <x v="0"/>
    <x v="0"/>
    <s v="Direção Financeira"/>
    <s v="ORI"/>
    <x v="0"/>
    <m/>
    <x v="0"/>
    <x v="0"/>
    <x v="0"/>
    <x v="0"/>
    <x v="0"/>
    <x v="0"/>
    <x v="0"/>
    <x v="0"/>
    <x v="0"/>
    <x v="0"/>
    <x v="0"/>
    <s v="Direção Financeira"/>
    <x v="0"/>
    <x v="0"/>
    <x v="0"/>
    <x v="0"/>
    <x v="0"/>
    <x v="0"/>
    <x v="0"/>
    <s v="000000"/>
    <x v="0"/>
    <x v="0"/>
    <x v="0"/>
    <x v="0"/>
    <s v="Pagamento a favor do Mini Mercado Charles &amp;lia, pela compra de 4 caixa de agua para a seleção Municipal, no torneio da festa de Santa Catarina, conforme documento em anexo."/>
  </r>
  <r>
    <x v="1"/>
    <n v="0"/>
    <n v="0"/>
    <n v="0"/>
    <n v="8175"/>
    <x v="6009"/>
    <x v="0"/>
    <x v="1"/>
    <x v="0"/>
    <s v="03.16.15"/>
    <x v="6"/>
    <x v="0"/>
    <x v="5"/>
    <s v="Direção Financeira"/>
    <s v="03.16.15"/>
    <s v="Direção Financeira"/>
    <s v="03.16.15"/>
    <x v="20"/>
    <x v="0"/>
    <x v="1"/>
    <x v="5"/>
    <x v="0"/>
    <x v="0"/>
    <x v="2"/>
    <x v="0"/>
    <x v="11"/>
    <s v="2022-12-13"/>
    <x v="3"/>
    <n v="8175"/>
    <x v="0"/>
    <m/>
    <x v="0"/>
    <m/>
    <x v="3"/>
    <n v="100474696"/>
    <x v="0"/>
    <x v="1"/>
    <s v="Direção Financeira"/>
    <s v="ORI"/>
    <x v="0"/>
    <m/>
    <x v="0"/>
    <x v="0"/>
    <x v="0"/>
    <x v="0"/>
    <x v="0"/>
    <x v="0"/>
    <x v="0"/>
    <x v="0"/>
    <x v="0"/>
    <x v="0"/>
    <x v="0"/>
    <s v="Direção Financeira"/>
    <x v="0"/>
    <x v="0"/>
    <x v="0"/>
    <x v="0"/>
    <x v="0"/>
    <x v="0"/>
    <x v="0"/>
    <s v="000000"/>
    <x v="0"/>
    <x v="0"/>
    <x v="1"/>
    <x v="0"/>
    <s v="Pagamento a favor do Sr. Hélio de Jesus Lopes, pelos serviços prestados na Unidade de Aquisição de Gestão (UGA), referente ao mês de dezembro 2022, conforme contrato em anexo."/>
  </r>
  <r>
    <x v="1"/>
    <n v="0"/>
    <n v="0"/>
    <n v="0"/>
    <n v="50665"/>
    <x v="6010"/>
    <x v="0"/>
    <x v="1"/>
    <x v="0"/>
    <s v="01.25.02.15"/>
    <x v="36"/>
    <x v="4"/>
    <x v="4"/>
    <s v="desporto"/>
    <s v="01.25.02"/>
    <s v="desporto"/>
    <s v="01.25.02"/>
    <x v="4"/>
    <x v="0"/>
    <x v="3"/>
    <x v="2"/>
    <x v="0"/>
    <x v="1"/>
    <x v="2"/>
    <x v="0"/>
    <x v="10"/>
    <s v="2022-11-17"/>
    <x v="3"/>
    <n v="50665"/>
    <x v="0"/>
    <m/>
    <x v="0"/>
    <m/>
    <x v="5"/>
    <n v="10047692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favor de Felisberto Carvalho, pelo fornecimento de 290.34 Lts de Combustível destinada aos autocarros no transporte da seleção de futebol, conforme proposta em anexo.   "/>
  </r>
  <r>
    <x v="1"/>
    <n v="0"/>
    <n v="0"/>
    <n v="0"/>
    <n v="26000"/>
    <x v="6011"/>
    <x v="0"/>
    <x v="1"/>
    <x v="0"/>
    <s v="01.25.04.22"/>
    <x v="11"/>
    <x v="4"/>
    <x v="4"/>
    <s v="Cultura"/>
    <s v="01.25.04"/>
    <s v="Cultura"/>
    <s v="01.25.04"/>
    <x v="4"/>
    <x v="0"/>
    <x v="3"/>
    <x v="2"/>
    <x v="0"/>
    <x v="1"/>
    <x v="2"/>
    <x v="0"/>
    <x v="11"/>
    <s v="2022-12-07"/>
    <x v="3"/>
    <n v="26000"/>
    <x v="0"/>
    <m/>
    <x v="0"/>
    <m/>
    <x v="63"/>
    <n v="100479344"/>
    <x v="0"/>
    <x v="0"/>
    <s v="Atividades culturais e promoção da cultura no Concelho"/>
    <s v="ORI"/>
    <x v="0"/>
    <s v="ACPCC"/>
    <x v="0"/>
    <x v="0"/>
    <x v="0"/>
    <x v="0"/>
    <x v="0"/>
    <x v="0"/>
    <x v="0"/>
    <x v="1"/>
    <x v="0"/>
    <x v="0"/>
    <x v="0"/>
    <s v="Atividades culturais e promoção da cultura no Concelho"/>
    <x v="0"/>
    <x v="0"/>
    <x v="0"/>
    <x v="0"/>
    <x v="1"/>
    <x v="0"/>
    <x v="0"/>
    <s v="000000"/>
    <x v="0"/>
    <x v="0"/>
    <x v="0"/>
    <x v="0"/>
    <s v="Ajuda de custo a favor da Empresa NL Kadosh- SDM, referente a produção do referido programa conforme a fatura em anexo, conforme justificativo em anexo."/>
  </r>
  <r>
    <x v="0"/>
    <n v="0"/>
    <n v="0"/>
    <n v="0"/>
    <n v="3750"/>
    <x v="6012"/>
    <x v="0"/>
    <x v="1"/>
    <x v="0"/>
    <s v="01.27.06.68"/>
    <x v="56"/>
    <x v="2"/>
    <x v="2"/>
    <s v="Requalificação Urbana e habitação"/>
    <s v="01.27.06"/>
    <s v="Requalificação Urbana e habitação"/>
    <s v="01.27.06"/>
    <x v="1"/>
    <x v="0"/>
    <x v="1"/>
    <x v="1"/>
    <x v="0"/>
    <x v="1"/>
    <x v="1"/>
    <x v="0"/>
    <x v="11"/>
    <s v="2022-12-07"/>
    <x v="3"/>
    <n v="3750"/>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 Anilton Veiga, referente a trabalhos executados na construção de pocilga de Manguinho, conforme proposta em anexo."/>
  </r>
  <r>
    <x v="0"/>
    <n v="0"/>
    <n v="0"/>
    <n v="0"/>
    <n v="21250"/>
    <x v="6012"/>
    <x v="0"/>
    <x v="1"/>
    <x v="0"/>
    <s v="01.27.06.68"/>
    <x v="56"/>
    <x v="2"/>
    <x v="2"/>
    <s v="Requalificação Urbana e habitação"/>
    <s v="01.27.06"/>
    <s v="Requalificação Urbana e habitação"/>
    <s v="01.27.06"/>
    <x v="1"/>
    <x v="0"/>
    <x v="1"/>
    <x v="1"/>
    <x v="0"/>
    <x v="1"/>
    <x v="1"/>
    <x v="0"/>
    <x v="11"/>
    <s v="2022-12-07"/>
    <x v="3"/>
    <n v="21250"/>
    <x v="0"/>
    <m/>
    <x v="0"/>
    <m/>
    <x v="582"/>
    <n v="100157803"/>
    <x v="0"/>
    <x v="0"/>
    <s v="Requalificação Urbana e Ambiental  de Manguinho"/>
    <s v="ORI"/>
    <x v="0"/>
    <s v="RM"/>
    <x v="0"/>
    <x v="0"/>
    <x v="0"/>
    <x v="0"/>
    <x v="0"/>
    <x v="0"/>
    <x v="0"/>
    <x v="1"/>
    <x v="0"/>
    <x v="0"/>
    <x v="0"/>
    <s v="Requalificação Urbana e Ambiental  de Manguinho"/>
    <x v="0"/>
    <x v="0"/>
    <x v="0"/>
    <x v="0"/>
    <x v="1"/>
    <x v="0"/>
    <x v="0"/>
    <s v="000000"/>
    <x v="0"/>
    <x v="0"/>
    <x v="0"/>
    <x v="0"/>
    <s v="Pagamento a favor do Sr. Anilton Veiga, referente a trabalhos executados na construção de pocilga de Manguinho, conforme proposta em anexo."/>
  </r>
  <r>
    <x v="1"/>
    <n v="0"/>
    <n v="0"/>
    <n v="0"/>
    <n v="46322"/>
    <x v="6009"/>
    <x v="0"/>
    <x v="1"/>
    <x v="0"/>
    <s v="03.16.15"/>
    <x v="6"/>
    <x v="0"/>
    <x v="5"/>
    <s v="Direção Financeira"/>
    <s v="03.16.15"/>
    <s v="Direção Financeira"/>
    <s v="03.16.15"/>
    <x v="20"/>
    <x v="0"/>
    <x v="1"/>
    <x v="5"/>
    <x v="0"/>
    <x v="0"/>
    <x v="2"/>
    <x v="0"/>
    <x v="11"/>
    <s v="2022-12-13"/>
    <x v="3"/>
    <n v="46322"/>
    <x v="0"/>
    <m/>
    <x v="0"/>
    <m/>
    <x v="0"/>
    <n v="100474914"/>
    <x v="0"/>
    <x v="0"/>
    <s v="Direção Financeira"/>
    <s v="ORI"/>
    <x v="0"/>
    <m/>
    <x v="0"/>
    <x v="0"/>
    <x v="0"/>
    <x v="0"/>
    <x v="0"/>
    <x v="0"/>
    <x v="0"/>
    <x v="0"/>
    <x v="0"/>
    <x v="0"/>
    <x v="0"/>
    <s v="Direção Financeira"/>
    <x v="0"/>
    <x v="0"/>
    <x v="0"/>
    <x v="0"/>
    <x v="0"/>
    <x v="0"/>
    <x v="0"/>
    <s v="000000"/>
    <x v="0"/>
    <x v="0"/>
    <x v="0"/>
    <x v="0"/>
    <s v="Pagamento a favor do Sr. Hélio de Jesus Lopes, pelos serviços prestados na Unidade de Aquisição de Gestão (UGA), referente ao mês de dezembro 2022, conforme contrato em anexo."/>
  </r>
  <r>
    <x v="1"/>
    <n v="0"/>
    <n v="0"/>
    <n v="0"/>
    <n v="2300"/>
    <x v="6013"/>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Agosto 2022, conforme contrato em anexo.    "/>
  </r>
  <r>
    <x v="0"/>
    <n v="0"/>
    <n v="0"/>
    <n v="0"/>
    <n v="390320"/>
    <x v="6014"/>
    <x v="0"/>
    <x v="0"/>
    <x v="0"/>
    <s v="03.03.10"/>
    <x v="0"/>
    <x v="0"/>
    <x v="0"/>
    <s v="Receitas Da Câmara"/>
    <s v="03.03.10"/>
    <s v="Receitas Da Câmara"/>
    <s v="03.03.10"/>
    <x v="88"/>
    <x v="0"/>
    <x v="0"/>
    <x v="0"/>
    <x v="0"/>
    <x v="0"/>
    <x v="0"/>
    <x v="0"/>
    <x v="3"/>
    <s v="2022-06-20"/>
    <x v="0"/>
    <n v="390320"/>
    <x v="0"/>
    <m/>
    <x v="0"/>
    <m/>
    <x v="0"/>
    <n v="100474914"/>
    <x v="0"/>
    <x v="0"/>
    <s v="Receitas Da Câmara"/>
    <s v="EXT"/>
    <x v="0"/>
    <s v="RDC"/>
    <x v="0"/>
    <x v="0"/>
    <x v="0"/>
    <x v="0"/>
    <x v="0"/>
    <x v="0"/>
    <x v="0"/>
    <x v="0"/>
    <x v="0"/>
    <x v="0"/>
    <x v="0"/>
    <s v="Receitas Da Câmara"/>
    <x v="0"/>
    <x v="0"/>
    <x v="0"/>
    <x v="0"/>
    <x v="0"/>
    <x v="0"/>
    <x v="0"/>
    <s v="000000"/>
    <x v="0"/>
    <x v="0"/>
    <x v="0"/>
    <x v="0"/>
    <s v="Transferência feia pelo ACRIDES para o fornecimento de kits de atividade gerador de rendimento da Mulher de São Miguel, conforme estrato em anexo."/>
  </r>
  <r>
    <x v="1"/>
    <n v="0"/>
    <n v="0"/>
    <n v="0"/>
    <n v="13030"/>
    <x v="6013"/>
    <x v="0"/>
    <x v="1"/>
    <x v="0"/>
    <s v="01.27.02.11"/>
    <x v="14"/>
    <x v="2"/>
    <x v="2"/>
    <s v="Saneamento básico"/>
    <s v="01.27.02"/>
    <s v="Saneamento básico"/>
    <s v="01.27.02"/>
    <x v="4"/>
    <x v="0"/>
    <x v="3"/>
    <x v="2"/>
    <x v="0"/>
    <x v="1"/>
    <x v="2"/>
    <x v="0"/>
    <x v="7"/>
    <s v="2022-08-25"/>
    <x v="2"/>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Agosto 2022, conforme contrato em anexo.    "/>
  </r>
  <r>
    <x v="1"/>
    <n v="0"/>
    <n v="0"/>
    <n v="0"/>
    <n v="90500"/>
    <x v="6015"/>
    <x v="0"/>
    <x v="1"/>
    <x v="0"/>
    <s v="01.28.03.06"/>
    <x v="69"/>
    <x v="5"/>
    <x v="6"/>
    <s v="Proteção Social"/>
    <s v="01.28.03"/>
    <s v="Proteção Social"/>
    <s v="01.28.03"/>
    <x v="4"/>
    <x v="0"/>
    <x v="3"/>
    <x v="2"/>
    <x v="0"/>
    <x v="1"/>
    <x v="2"/>
    <x v="0"/>
    <x v="8"/>
    <s v="2022-09-27"/>
    <x v="2"/>
    <n v="90500"/>
    <x v="0"/>
    <m/>
    <x v="0"/>
    <m/>
    <x v="0"/>
    <n v="100474914"/>
    <x v="0"/>
    <x v="0"/>
    <s v="Apoio a Crianças Vulneráveis "/>
    <s v="ORI"/>
    <x v="0"/>
    <s v="ACV"/>
    <x v="0"/>
    <x v="0"/>
    <x v="0"/>
    <x v="0"/>
    <x v="0"/>
    <x v="0"/>
    <x v="0"/>
    <x v="1"/>
    <x v="0"/>
    <x v="0"/>
    <x v="0"/>
    <s v="Apoio a Crianças Vulneráveis "/>
    <x v="0"/>
    <x v="0"/>
    <x v="0"/>
    <x v="0"/>
    <x v="1"/>
    <x v="0"/>
    <x v="0"/>
    <s v="000000"/>
    <x v="0"/>
    <x v="0"/>
    <x v="0"/>
    <x v="0"/>
    <s v="Pagamento de apoio concedido a favor das crianças vulneráveis do concelho referente ao mês de setembro de 2022, conforme documento em anexo. "/>
  </r>
  <r>
    <x v="2"/>
    <n v="0"/>
    <n v="0"/>
    <n v="0"/>
    <n v="220463"/>
    <x v="6016"/>
    <x v="0"/>
    <x v="1"/>
    <x v="0"/>
    <s v="80.02.10.26"/>
    <x v="21"/>
    <x v="3"/>
    <x v="3"/>
    <s v="Outros"/>
    <s v="80.02.10"/>
    <s v="Outros"/>
    <s v="80.02.10"/>
    <x v="74"/>
    <x v="0"/>
    <x v="6"/>
    <x v="16"/>
    <x v="1"/>
    <x v="2"/>
    <x v="2"/>
    <x v="0"/>
    <x v="10"/>
    <s v="2022-11-03"/>
    <x v="3"/>
    <n v="220463"/>
    <x v="0"/>
    <m/>
    <x v="0"/>
    <m/>
    <x v="210"/>
    <n v="100479234"/>
    <x v="0"/>
    <x v="0"/>
    <s v="Retenção Sansung"/>
    <s v="ORI"/>
    <x v="0"/>
    <s v="RS"/>
    <x v="0"/>
    <x v="0"/>
    <x v="0"/>
    <x v="0"/>
    <x v="0"/>
    <x v="0"/>
    <x v="0"/>
    <x v="1"/>
    <x v="0"/>
    <x v="0"/>
    <x v="0"/>
    <s v="Retenção Sansung"/>
    <x v="0"/>
    <x v="0"/>
    <x v="0"/>
    <x v="0"/>
    <x v="2"/>
    <x v="0"/>
    <x v="0"/>
    <s v="000000"/>
    <x v="0"/>
    <x v="1"/>
    <x v="0"/>
    <x v="0"/>
    <s v="Pagamento a favor da MJ TECH, referente a Outubro 2022, conforme documento em anexo. "/>
  </r>
  <r>
    <x v="1"/>
    <n v="0"/>
    <n v="0"/>
    <n v="0"/>
    <n v="10000"/>
    <x v="6017"/>
    <x v="0"/>
    <x v="1"/>
    <x v="0"/>
    <s v="01.25.04.22"/>
    <x v="11"/>
    <x v="4"/>
    <x v="4"/>
    <s v="Cultura"/>
    <s v="01.25.04"/>
    <s v="Cultura"/>
    <s v="01.25.04"/>
    <x v="4"/>
    <x v="0"/>
    <x v="3"/>
    <x v="2"/>
    <x v="0"/>
    <x v="1"/>
    <x v="2"/>
    <x v="0"/>
    <x v="10"/>
    <s v="2022-11-15"/>
    <x v="3"/>
    <n v="10000"/>
    <x v="0"/>
    <m/>
    <x v="0"/>
    <m/>
    <x v="606"/>
    <n v="100478373"/>
    <x v="0"/>
    <x v="0"/>
    <s v="Atividades culturais e promoção da cultura no Concelho"/>
    <s v="ORI"/>
    <x v="0"/>
    <s v="ACPCC"/>
    <x v="0"/>
    <x v="0"/>
    <x v="0"/>
    <x v="0"/>
    <x v="0"/>
    <x v="0"/>
    <x v="0"/>
    <x v="1"/>
    <x v="0"/>
    <x v="0"/>
    <x v="0"/>
    <s v="Atividades culturais e promoção da cultura no Concelho"/>
    <x v="0"/>
    <x v="0"/>
    <x v="0"/>
    <x v="0"/>
    <x v="1"/>
    <x v="0"/>
    <x v="0"/>
    <s v="000000"/>
    <x v="0"/>
    <x v="0"/>
    <x v="0"/>
    <x v="0"/>
    <s v="Apoio financeiro a favor do representante do grupo de batucadeira de Achada do Monte Srª Ineida de Jesus Sanches, para deslocação do grupo a ilha do Maio, para intercâmbio cultural, conforme proposta em anexo."/>
  </r>
  <r>
    <x v="1"/>
    <n v="0"/>
    <n v="0"/>
    <n v="0"/>
    <n v="1350"/>
    <x v="6018"/>
    <x v="0"/>
    <x v="1"/>
    <x v="0"/>
    <s v="03.16.15"/>
    <x v="6"/>
    <x v="0"/>
    <x v="5"/>
    <s v="Direção Financeira"/>
    <s v="03.16.15"/>
    <s v="Direção Financeira"/>
    <s v="03.16.15"/>
    <x v="20"/>
    <x v="0"/>
    <x v="1"/>
    <x v="5"/>
    <x v="0"/>
    <x v="0"/>
    <x v="2"/>
    <x v="0"/>
    <x v="11"/>
    <s v="2022-12-13"/>
    <x v="3"/>
    <n v="1350"/>
    <x v="0"/>
    <m/>
    <x v="0"/>
    <m/>
    <x v="3"/>
    <n v="100474696"/>
    <x v="0"/>
    <x v="1"/>
    <s v="Direção Financeira"/>
    <s v="ORI"/>
    <x v="0"/>
    <m/>
    <x v="0"/>
    <x v="0"/>
    <x v="0"/>
    <x v="0"/>
    <x v="0"/>
    <x v="0"/>
    <x v="0"/>
    <x v="0"/>
    <x v="0"/>
    <x v="0"/>
    <x v="0"/>
    <s v="Direção Financeira"/>
    <x v="0"/>
    <x v="0"/>
    <x v="0"/>
    <x v="0"/>
    <x v="0"/>
    <x v="0"/>
    <x v="0"/>
    <s v="000000"/>
    <x v="0"/>
    <x v="0"/>
    <x v="1"/>
    <x v="0"/>
    <s v="Pagamento a favor da Srª. Anilda de Jesus Borges, pela prestação de serviço de confeções de refeições no jardim de infância, referente ao mês de dezembro 2022, conforme contrato em anexo. "/>
  </r>
  <r>
    <x v="1"/>
    <n v="0"/>
    <n v="0"/>
    <n v="0"/>
    <n v="7650"/>
    <x v="6018"/>
    <x v="0"/>
    <x v="1"/>
    <x v="0"/>
    <s v="03.16.15"/>
    <x v="6"/>
    <x v="0"/>
    <x v="5"/>
    <s v="Direção Financeira"/>
    <s v="03.16.15"/>
    <s v="Direção Financeira"/>
    <s v="03.16.15"/>
    <x v="20"/>
    <x v="0"/>
    <x v="1"/>
    <x v="5"/>
    <x v="0"/>
    <x v="0"/>
    <x v="2"/>
    <x v="0"/>
    <x v="11"/>
    <s v="2022-12-13"/>
    <x v="3"/>
    <n v="7650"/>
    <x v="0"/>
    <m/>
    <x v="0"/>
    <m/>
    <x v="186"/>
    <n v="100479319"/>
    <x v="0"/>
    <x v="0"/>
    <s v="Direção Financeira"/>
    <s v="ORI"/>
    <x v="0"/>
    <m/>
    <x v="0"/>
    <x v="0"/>
    <x v="0"/>
    <x v="0"/>
    <x v="0"/>
    <x v="0"/>
    <x v="0"/>
    <x v="0"/>
    <x v="0"/>
    <x v="0"/>
    <x v="0"/>
    <s v="Direção Financeira"/>
    <x v="0"/>
    <x v="0"/>
    <x v="0"/>
    <x v="0"/>
    <x v="0"/>
    <x v="0"/>
    <x v="0"/>
    <s v="000000"/>
    <x v="0"/>
    <x v="0"/>
    <x v="0"/>
    <x v="0"/>
    <s v="Pagamento a favor da Srª. Anilda de Jesus Borges, pela prestação de serviço de confeções de refeições no jardim de infância, referente ao mês de dezembro 2022, conforme contrato em anexo. "/>
  </r>
  <r>
    <x v="1"/>
    <n v="0"/>
    <n v="0"/>
    <n v="0"/>
    <n v="45000"/>
    <x v="6019"/>
    <x v="0"/>
    <x v="1"/>
    <x v="0"/>
    <s v="01.25.02.15"/>
    <x v="36"/>
    <x v="4"/>
    <x v="4"/>
    <s v="desporto"/>
    <s v="01.25.02"/>
    <s v="desporto"/>
    <s v="01.25.02"/>
    <x v="4"/>
    <x v="0"/>
    <x v="3"/>
    <x v="2"/>
    <x v="0"/>
    <x v="1"/>
    <x v="2"/>
    <x v="0"/>
    <x v="11"/>
    <s v="2022-12-19"/>
    <x v="3"/>
    <n v="450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o Sr. Joaquim Lopes Brito, pelo fornecimento de equipamento de desporto para torneios de futsal, conforme anexo."/>
  </r>
  <r>
    <x v="1"/>
    <n v="0"/>
    <n v="0"/>
    <n v="0"/>
    <n v="350"/>
    <x v="6020"/>
    <x v="0"/>
    <x v="1"/>
    <x v="0"/>
    <s v="03.16.11"/>
    <x v="61"/>
    <x v="0"/>
    <x v="5"/>
    <s v="Direcção de Obras"/>
    <s v="03.16.11"/>
    <s v="Direcção de Obras"/>
    <s v="03.16.11"/>
    <x v="13"/>
    <x v="0"/>
    <x v="1"/>
    <x v="5"/>
    <x v="0"/>
    <x v="0"/>
    <x v="2"/>
    <x v="0"/>
    <x v="10"/>
    <s v="2022-11-24"/>
    <x v="3"/>
    <n v="350"/>
    <x v="0"/>
    <m/>
    <x v="0"/>
    <m/>
    <x v="37"/>
    <n v="100479277"/>
    <x v="0"/>
    <x v="3"/>
    <s v="Direcção de Obras"/>
    <s v="ORI"/>
    <x v="0"/>
    <m/>
    <x v="0"/>
    <x v="0"/>
    <x v="0"/>
    <x v="0"/>
    <x v="0"/>
    <x v="0"/>
    <x v="0"/>
    <x v="1"/>
    <x v="0"/>
    <x v="0"/>
    <x v="0"/>
    <s v="Direcção de Obras"/>
    <x v="0"/>
    <x v="0"/>
    <x v="0"/>
    <x v="0"/>
    <x v="0"/>
    <x v="0"/>
    <x v="0"/>
    <s v="000000"/>
    <x v="0"/>
    <x v="0"/>
    <x v="3"/>
    <x v="0"/>
    <s v="Pagamento de salário referente a 11-2022"/>
  </r>
  <r>
    <x v="1"/>
    <n v="0"/>
    <n v="0"/>
    <n v="0"/>
    <n v="778"/>
    <x v="6020"/>
    <x v="0"/>
    <x v="1"/>
    <x v="0"/>
    <s v="03.16.11"/>
    <x v="61"/>
    <x v="0"/>
    <x v="5"/>
    <s v="Direcção de Obras"/>
    <s v="03.16.11"/>
    <s v="Direcção de Obras"/>
    <s v="03.16.11"/>
    <x v="60"/>
    <x v="0"/>
    <x v="1"/>
    <x v="1"/>
    <x v="0"/>
    <x v="0"/>
    <x v="2"/>
    <x v="0"/>
    <x v="10"/>
    <s v="2022-11-24"/>
    <x v="3"/>
    <n v="778"/>
    <x v="0"/>
    <m/>
    <x v="0"/>
    <m/>
    <x v="37"/>
    <n v="100479277"/>
    <x v="0"/>
    <x v="3"/>
    <s v="Direcção de Obras"/>
    <s v="ORI"/>
    <x v="0"/>
    <m/>
    <x v="0"/>
    <x v="0"/>
    <x v="0"/>
    <x v="0"/>
    <x v="0"/>
    <x v="0"/>
    <x v="0"/>
    <x v="0"/>
    <x v="0"/>
    <x v="0"/>
    <x v="0"/>
    <s v="Direcção de Obras"/>
    <x v="0"/>
    <x v="0"/>
    <x v="0"/>
    <x v="0"/>
    <x v="0"/>
    <x v="0"/>
    <x v="0"/>
    <s v="000000"/>
    <x v="0"/>
    <x v="0"/>
    <x v="3"/>
    <x v="0"/>
    <s v="Pagamento de salário referente a 11-2022"/>
  </r>
  <r>
    <x v="1"/>
    <n v="0"/>
    <n v="0"/>
    <n v="0"/>
    <n v="11"/>
    <x v="6020"/>
    <x v="0"/>
    <x v="1"/>
    <x v="0"/>
    <s v="03.16.11"/>
    <x v="61"/>
    <x v="0"/>
    <x v="5"/>
    <s v="Direcção de Obras"/>
    <s v="03.16.11"/>
    <s v="Direcção de Obras"/>
    <s v="03.16.11"/>
    <x v="14"/>
    <x v="0"/>
    <x v="1"/>
    <x v="1"/>
    <x v="0"/>
    <x v="0"/>
    <x v="2"/>
    <x v="0"/>
    <x v="10"/>
    <s v="2022-11-24"/>
    <x v="3"/>
    <n v="11"/>
    <x v="0"/>
    <m/>
    <x v="0"/>
    <m/>
    <x v="37"/>
    <n v="100479277"/>
    <x v="0"/>
    <x v="3"/>
    <s v="Direcção de Obras"/>
    <s v="ORI"/>
    <x v="0"/>
    <m/>
    <x v="0"/>
    <x v="0"/>
    <x v="0"/>
    <x v="0"/>
    <x v="0"/>
    <x v="0"/>
    <x v="0"/>
    <x v="0"/>
    <x v="0"/>
    <x v="0"/>
    <x v="0"/>
    <s v="Direcção de Obras"/>
    <x v="0"/>
    <x v="0"/>
    <x v="0"/>
    <x v="0"/>
    <x v="0"/>
    <x v="0"/>
    <x v="0"/>
    <s v="000000"/>
    <x v="0"/>
    <x v="0"/>
    <x v="3"/>
    <x v="0"/>
    <s v="Pagamento de salário referente a 11-2022"/>
  </r>
  <r>
    <x v="1"/>
    <n v="0"/>
    <n v="0"/>
    <n v="0"/>
    <n v="531"/>
    <x v="6020"/>
    <x v="0"/>
    <x v="1"/>
    <x v="0"/>
    <s v="03.16.11"/>
    <x v="61"/>
    <x v="0"/>
    <x v="5"/>
    <s v="Direcção de Obras"/>
    <s v="03.16.11"/>
    <s v="Direcção de Obras"/>
    <s v="03.16.11"/>
    <x v="62"/>
    <x v="0"/>
    <x v="1"/>
    <x v="1"/>
    <x v="0"/>
    <x v="0"/>
    <x v="2"/>
    <x v="0"/>
    <x v="10"/>
    <s v="2022-11-24"/>
    <x v="3"/>
    <n v="531"/>
    <x v="0"/>
    <m/>
    <x v="0"/>
    <m/>
    <x v="37"/>
    <n v="100479277"/>
    <x v="0"/>
    <x v="3"/>
    <s v="Direcção de Obras"/>
    <s v="ORI"/>
    <x v="0"/>
    <m/>
    <x v="0"/>
    <x v="0"/>
    <x v="0"/>
    <x v="0"/>
    <x v="0"/>
    <x v="0"/>
    <x v="0"/>
    <x v="1"/>
    <x v="0"/>
    <x v="0"/>
    <x v="0"/>
    <s v="Direcção de Obras"/>
    <x v="0"/>
    <x v="0"/>
    <x v="0"/>
    <x v="0"/>
    <x v="0"/>
    <x v="0"/>
    <x v="0"/>
    <s v="000000"/>
    <x v="0"/>
    <x v="0"/>
    <x v="3"/>
    <x v="0"/>
    <s v="Pagamento de salário referente a 11-2022"/>
  </r>
  <r>
    <x v="1"/>
    <n v="0"/>
    <n v="0"/>
    <n v="0"/>
    <n v="8317"/>
    <x v="6020"/>
    <x v="0"/>
    <x v="1"/>
    <x v="0"/>
    <s v="03.16.11"/>
    <x v="61"/>
    <x v="0"/>
    <x v="5"/>
    <s v="Direcção de Obras"/>
    <s v="03.16.11"/>
    <s v="Direcção de Obras"/>
    <s v="03.16.11"/>
    <x v="15"/>
    <x v="0"/>
    <x v="1"/>
    <x v="1"/>
    <x v="1"/>
    <x v="0"/>
    <x v="2"/>
    <x v="0"/>
    <x v="10"/>
    <s v="2022-11-24"/>
    <x v="3"/>
    <n v="8317"/>
    <x v="0"/>
    <m/>
    <x v="0"/>
    <m/>
    <x v="37"/>
    <n v="100479277"/>
    <x v="0"/>
    <x v="3"/>
    <s v="Direcção de Obras"/>
    <s v="ORI"/>
    <x v="0"/>
    <m/>
    <x v="0"/>
    <x v="0"/>
    <x v="0"/>
    <x v="0"/>
    <x v="0"/>
    <x v="0"/>
    <x v="0"/>
    <x v="0"/>
    <x v="0"/>
    <x v="0"/>
    <x v="0"/>
    <s v="Direcção de Obras"/>
    <x v="0"/>
    <x v="0"/>
    <x v="0"/>
    <x v="0"/>
    <x v="0"/>
    <x v="0"/>
    <x v="0"/>
    <s v="000000"/>
    <x v="0"/>
    <x v="0"/>
    <x v="3"/>
    <x v="0"/>
    <s v="Pagamento de salário referente a 11-2022"/>
  </r>
  <r>
    <x v="1"/>
    <n v="0"/>
    <n v="0"/>
    <n v="0"/>
    <n v="7156"/>
    <x v="6020"/>
    <x v="0"/>
    <x v="1"/>
    <x v="0"/>
    <s v="03.16.11"/>
    <x v="61"/>
    <x v="0"/>
    <x v="5"/>
    <s v="Direcção de Obras"/>
    <s v="03.16.11"/>
    <s v="Direcção de Obras"/>
    <s v="03.16.11"/>
    <x v="16"/>
    <x v="0"/>
    <x v="1"/>
    <x v="1"/>
    <x v="1"/>
    <x v="0"/>
    <x v="2"/>
    <x v="0"/>
    <x v="10"/>
    <s v="2022-11-24"/>
    <x v="3"/>
    <n v="7156"/>
    <x v="0"/>
    <m/>
    <x v="0"/>
    <m/>
    <x v="37"/>
    <n v="100479277"/>
    <x v="0"/>
    <x v="3"/>
    <s v="Direcção de Obras"/>
    <s v="ORI"/>
    <x v="0"/>
    <m/>
    <x v="0"/>
    <x v="0"/>
    <x v="0"/>
    <x v="0"/>
    <x v="0"/>
    <x v="0"/>
    <x v="0"/>
    <x v="0"/>
    <x v="0"/>
    <x v="0"/>
    <x v="0"/>
    <s v="Direcção de Obras"/>
    <x v="0"/>
    <x v="0"/>
    <x v="0"/>
    <x v="0"/>
    <x v="0"/>
    <x v="0"/>
    <x v="0"/>
    <s v="000000"/>
    <x v="0"/>
    <x v="0"/>
    <x v="3"/>
    <x v="0"/>
    <s v="Pagamento de salário referente a 11-2022"/>
  </r>
  <r>
    <x v="1"/>
    <n v="0"/>
    <n v="0"/>
    <n v="0"/>
    <n v="3512"/>
    <x v="6020"/>
    <x v="0"/>
    <x v="1"/>
    <x v="0"/>
    <s v="03.16.11"/>
    <x v="61"/>
    <x v="0"/>
    <x v="5"/>
    <s v="Direcção de Obras"/>
    <s v="03.16.11"/>
    <s v="Direcção de Obras"/>
    <s v="03.16.11"/>
    <x v="17"/>
    <x v="0"/>
    <x v="1"/>
    <x v="1"/>
    <x v="1"/>
    <x v="0"/>
    <x v="2"/>
    <x v="0"/>
    <x v="10"/>
    <s v="2022-11-24"/>
    <x v="3"/>
    <n v="3512"/>
    <x v="0"/>
    <m/>
    <x v="0"/>
    <m/>
    <x v="37"/>
    <n v="100479277"/>
    <x v="0"/>
    <x v="3"/>
    <s v="Direcção de Obras"/>
    <s v="ORI"/>
    <x v="0"/>
    <m/>
    <x v="0"/>
    <x v="0"/>
    <x v="0"/>
    <x v="0"/>
    <x v="0"/>
    <x v="0"/>
    <x v="0"/>
    <x v="0"/>
    <x v="0"/>
    <x v="0"/>
    <x v="0"/>
    <s v="Direcção de Obras"/>
    <x v="0"/>
    <x v="0"/>
    <x v="0"/>
    <x v="0"/>
    <x v="0"/>
    <x v="0"/>
    <x v="0"/>
    <s v="000000"/>
    <x v="0"/>
    <x v="0"/>
    <x v="3"/>
    <x v="0"/>
    <s v="Pagamento de salário referente a 11-2022"/>
  </r>
  <r>
    <x v="1"/>
    <n v="0"/>
    <n v="0"/>
    <n v="0"/>
    <n v="651"/>
    <x v="6020"/>
    <x v="0"/>
    <x v="1"/>
    <x v="0"/>
    <s v="03.16.11"/>
    <x v="61"/>
    <x v="0"/>
    <x v="5"/>
    <s v="Direcção de Obras"/>
    <s v="03.16.11"/>
    <s v="Direcção de Obras"/>
    <s v="03.16.11"/>
    <x v="13"/>
    <x v="0"/>
    <x v="1"/>
    <x v="5"/>
    <x v="0"/>
    <x v="0"/>
    <x v="2"/>
    <x v="0"/>
    <x v="10"/>
    <s v="2022-11-24"/>
    <x v="3"/>
    <n v="651"/>
    <x v="0"/>
    <m/>
    <x v="0"/>
    <m/>
    <x v="3"/>
    <n v="100474696"/>
    <x v="0"/>
    <x v="1"/>
    <s v="Direcção de Obras"/>
    <s v="ORI"/>
    <x v="0"/>
    <m/>
    <x v="0"/>
    <x v="0"/>
    <x v="0"/>
    <x v="0"/>
    <x v="0"/>
    <x v="0"/>
    <x v="0"/>
    <x v="1"/>
    <x v="0"/>
    <x v="0"/>
    <x v="0"/>
    <s v="Direcção de Obras"/>
    <x v="0"/>
    <x v="0"/>
    <x v="0"/>
    <x v="0"/>
    <x v="0"/>
    <x v="0"/>
    <x v="0"/>
    <s v="000000"/>
    <x v="0"/>
    <x v="0"/>
    <x v="1"/>
    <x v="0"/>
    <s v="Pagamento de salário referente a 11-2022"/>
  </r>
  <r>
    <x v="1"/>
    <n v="0"/>
    <n v="0"/>
    <n v="0"/>
    <n v="1445"/>
    <x v="6020"/>
    <x v="0"/>
    <x v="1"/>
    <x v="0"/>
    <s v="03.16.11"/>
    <x v="61"/>
    <x v="0"/>
    <x v="5"/>
    <s v="Direcção de Obras"/>
    <s v="03.16.11"/>
    <s v="Direcção de Obras"/>
    <s v="03.16.11"/>
    <x v="60"/>
    <x v="0"/>
    <x v="1"/>
    <x v="1"/>
    <x v="0"/>
    <x v="0"/>
    <x v="2"/>
    <x v="0"/>
    <x v="10"/>
    <s v="2022-11-24"/>
    <x v="3"/>
    <n v="1445"/>
    <x v="0"/>
    <m/>
    <x v="0"/>
    <m/>
    <x v="3"/>
    <n v="100474696"/>
    <x v="0"/>
    <x v="1"/>
    <s v="Direcção de Obras"/>
    <s v="ORI"/>
    <x v="0"/>
    <m/>
    <x v="0"/>
    <x v="0"/>
    <x v="0"/>
    <x v="0"/>
    <x v="0"/>
    <x v="0"/>
    <x v="0"/>
    <x v="0"/>
    <x v="0"/>
    <x v="0"/>
    <x v="0"/>
    <s v="Direcção de Obras"/>
    <x v="0"/>
    <x v="0"/>
    <x v="0"/>
    <x v="0"/>
    <x v="0"/>
    <x v="0"/>
    <x v="0"/>
    <s v="000000"/>
    <x v="0"/>
    <x v="0"/>
    <x v="1"/>
    <x v="0"/>
    <s v="Pagamento de salário referente a 11-2022"/>
  </r>
  <r>
    <x v="1"/>
    <n v="0"/>
    <n v="0"/>
    <n v="0"/>
    <n v="21"/>
    <x v="6020"/>
    <x v="0"/>
    <x v="1"/>
    <x v="0"/>
    <s v="03.16.11"/>
    <x v="61"/>
    <x v="0"/>
    <x v="5"/>
    <s v="Direcção de Obras"/>
    <s v="03.16.11"/>
    <s v="Direcção de Obras"/>
    <s v="03.16.11"/>
    <x v="14"/>
    <x v="0"/>
    <x v="1"/>
    <x v="1"/>
    <x v="0"/>
    <x v="0"/>
    <x v="2"/>
    <x v="0"/>
    <x v="10"/>
    <s v="2022-11-24"/>
    <x v="3"/>
    <n v="21"/>
    <x v="0"/>
    <m/>
    <x v="0"/>
    <m/>
    <x v="3"/>
    <n v="100474696"/>
    <x v="0"/>
    <x v="1"/>
    <s v="Direcção de Obras"/>
    <s v="ORI"/>
    <x v="0"/>
    <m/>
    <x v="0"/>
    <x v="0"/>
    <x v="0"/>
    <x v="0"/>
    <x v="0"/>
    <x v="0"/>
    <x v="0"/>
    <x v="0"/>
    <x v="0"/>
    <x v="0"/>
    <x v="0"/>
    <s v="Direcção de Obras"/>
    <x v="0"/>
    <x v="0"/>
    <x v="0"/>
    <x v="0"/>
    <x v="0"/>
    <x v="0"/>
    <x v="0"/>
    <s v="000000"/>
    <x v="0"/>
    <x v="0"/>
    <x v="1"/>
    <x v="0"/>
    <s v="Pagamento de salário referente a 11-2022"/>
  </r>
  <r>
    <x v="1"/>
    <n v="0"/>
    <n v="0"/>
    <n v="0"/>
    <n v="986"/>
    <x v="6020"/>
    <x v="0"/>
    <x v="1"/>
    <x v="0"/>
    <s v="03.16.11"/>
    <x v="61"/>
    <x v="0"/>
    <x v="5"/>
    <s v="Direcção de Obras"/>
    <s v="03.16.11"/>
    <s v="Direcção de Obras"/>
    <s v="03.16.11"/>
    <x v="62"/>
    <x v="0"/>
    <x v="1"/>
    <x v="1"/>
    <x v="0"/>
    <x v="0"/>
    <x v="2"/>
    <x v="0"/>
    <x v="10"/>
    <s v="2022-11-24"/>
    <x v="3"/>
    <n v="986"/>
    <x v="0"/>
    <m/>
    <x v="0"/>
    <m/>
    <x v="3"/>
    <n v="100474696"/>
    <x v="0"/>
    <x v="1"/>
    <s v="Direcção de Obras"/>
    <s v="ORI"/>
    <x v="0"/>
    <m/>
    <x v="0"/>
    <x v="0"/>
    <x v="0"/>
    <x v="0"/>
    <x v="0"/>
    <x v="0"/>
    <x v="0"/>
    <x v="1"/>
    <x v="0"/>
    <x v="0"/>
    <x v="0"/>
    <s v="Direcção de Obras"/>
    <x v="0"/>
    <x v="0"/>
    <x v="0"/>
    <x v="0"/>
    <x v="0"/>
    <x v="0"/>
    <x v="0"/>
    <s v="000000"/>
    <x v="0"/>
    <x v="0"/>
    <x v="1"/>
    <x v="0"/>
    <s v="Pagamento de salário referente a 11-2022"/>
  </r>
  <r>
    <x v="1"/>
    <n v="0"/>
    <n v="0"/>
    <n v="0"/>
    <n v="15448"/>
    <x v="6020"/>
    <x v="0"/>
    <x v="1"/>
    <x v="0"/>
    <s v="03.16.11"/>
    <x v="61"/>
    <x v="0"/>
    <x v="5"/>
    <s v="Direcção de Obras"/>
    <s v="03.16.11"/>
    <s v="Direcção de Obras"/>
    <s v="03.16.11"/>
    <x v="15"/>
    <x v="0"/>
    <x v="1"/>
    <x v="1"/>
    <x v="1"/>
    <x v="0"/>
    <x v="2"/>
    <x v="0"/>
    <x v="10"/>
    <s v="2022-11-24"/>
    <x v="3"/>
    <n v="15448"/>
    <x v="0"/>
    <m/>
    <x v="0"/>
    <m/>
    <x v="3"/>
    <n v="100474696"/>
    <x v="0"/>
    <x v="1"/>
    <s v="Direcção de Obras"/>
    <s v="ORI"/>
    <x v="0"/>
    <m/>
    <x v="0"/>
    <x v="0"/>
    <x v="0"/>
    <x v="0"/>
    <x v="0"/>
    <x v="0"/>
    <x v="0"/>
    <x v="0"/>
    <x v="0"/>
    <x v="0"/>
    <x v="0"/>
    <s v="Direcção de Obras"/>
    <x v="0"/>
    <x v="0"/>
    <x v="0"/>
    <x v="0"/>
    <x v="0"/>
    <x v="0"/>
    <x v="0"/>
    <s v="000000"/>
    <x v="0"/>
    <x v="0"/>
    <x v="1"/>
    <x v="0"/>
    <s v="Pagamento de salário referente a 11-2022"/>
  </r>
  <r>
    <x v="1"/>
    <n v="0"/>
    <n v="0"/>
    <n v="0"/>
    <n v="13291"/>
    <x v="6020"/>
    <x v="0"/>
    <x v="1"/>
    <x v="0"/>
    <s v="03.16.11"/>
    <x v="61"/>
    <x v="0"/>
    <x v="5"/>
    <s v="Direcção de Obras"/>
    <s v="03.16.11"/>
    <s v="Direcção de Obras"/>
    <s v="03.16.11"/>
    <x v="16"/>
    <x v="0"/>
    <x v="1"/>
    <x v="1"/>
    <x v="1"/>
    <x v="0"/>
    <x v="2"/>
    <x v="0"/>
    <x v="10"/>
    <s v="2022-11-24"/>
    <x v="3"/>
    <n v="13291"/>
    <x v="0"/>
    <m/>
    <x v="0"/>
    <m/>
    <x v="3"/>
    <n v="100474696"/>
    <x v="0"/>
    <x v="1"/>
    <s v="Direcção de Obras"/>
    <s v="ORI"/>
    <x v="0"/>
    <m/>
    <x v="0"/>
    <x v="0"/>
    <x v="0"/>
    <x v="0"/>
    <x v="0"/>
    <x v="0"/>
    <x v="0"/>
    <x v="0"/>
    <x v="0"/>
    <x v="0"/>
    <x v="0"/>
    <s v="Direcção de Obras"/>
    <x v="0"/>
    <x v="0"/>
    <x v="0"/>
    <x v="0"/>
    <x v="0"/>
    <x v="0"/>
    <x v="0"/>
    <s v="000000"/>
    <x v="0"/>
    <x v="0"/>
    <x v="1"/>
    <x v="0"/>
    <s v="Pagamento de salário referente a 11-2022"/>
  </r>
  <r>
    <x v="1"/>
    <n v="0"/>
    <n v="0"/>
    <n v="0"/>
    <n v="6523"/>
    <x v="6020"/>
    <x v="0"/>
    <x v="1"/>
    <x v="0"/>
    <s v="03.16.11"/>
    <x v="61"/>
    <x v="0"/>
    <x v="5"/>
    <s v="Direcção de Obras"/>
    <s v="03.16.11"/>
    <s v="Direcção de Obras"/>
    <s v="03.16.11"/>
    <x v="17"/>
    <x v="0"/>
    <x v="1"/>
    <x v="1"/>
    <x v="1"/>
    <x v="0"/>
    <x v="2"/>
    <x v="0"/>
    <x v="10"/>
    <s v="2022-11-24"/>
    <x v="3"/>
    <n v="6523"/>
    <x v="0"/>
    <m/>
    <x v="0"/>
    <m/>
    <x v="3"/>
    <n v="100474696"/>
    <x v="0"/>
    <x v="1"/>
    <s v="Direcção de Obras"/>
    <s v="ORI"/>
    <x v="0"/>
    <m/>
    <x v="0"/>
    <x v="0"/>
    <x v="0"/>
    <x v="0"/>
    <x v="0"/>
    <x v="0"/>
    <x v="0"/>
    <x v="0"/>
    <x v="0"/>
    <x v="0"/>
    <x v="0"/>
    <s v="Direcção de Obras"/>
    <x v="0"/>
    <x v="0"/>
    <x v="0"/>
    <x v="0"/>
    <x v="0"/>
    <x v="0"/>
    <x v="0"/>
    <s v="000000"/>
    <x v="0"/>
    <x v="0"/>
    <x v="1"/>
    <x v="0"/>
    <s v="Pagamento de salário referente a 11-2022"/>
  </r>
  <r>
    <x v="1"/>
    <n v="0"/>
    <n v="0"/>
    <n v="0"/>
    <n v="1532"/>
    <x v="6020"/>
    <x v="0"/>
    <x v="1"/>
    <x v="0"/>
    <s v="03.16.11"/>
    <x v="61"/>
    <x v="0"/>
    <x v="5"/>
    <s v="Direcção de Obras"/>
    <s v="03.16.11"/>
    <s v="Direcção de Obras"/>
    <s v="03.16.11"/>
    <x v="17"/>
    <x v="0"/>
    <x v="1"/>
    <x v="1"/>
    <x v="1"/>
    <x v="0"/>
    <x v="2"/>
    <x v="0"/>
    <x v="10"/>
    <s v="2022-11-24"/>
    <x v="3"/>
    <n v="1532"/>
    <x v="0"/>
    <m/>
    <x v="0"/>
    <m/>
    <x v="21"/>
    <n v="100474708"/>
    <x v="0"/>
    <x v="2"/>
    <s v="Direcção de Obras"/>
    <s v="ORI"/>
    <x v="0"/>
    <m/>
    <x v="0"/>
    <x v="0"/>
    <x v="0"/>
    <x v="0"/>
    <x v="0"/>
    <x v="0"/>
    <x v="0"/>
    <x v="0"/>
    <x v="0"/>
    <x v="0"/>
    <x v="0"/>
    <s v="Direcção de Obras"/>
    <x v="0"/>
    <x v="0"/>
    <x v="0"/>
    <x v="0"/>
    <x v="0"/>
    <x v="0"/>
    <x v="0"/>
    <s v="000000"/>
    <x v="0"/>
    <x v="0"/>
    <x v="2"/>
    <x v="0"/>
    <s v="Pagamento de salário referente a 11-2022"/>
  </r>
  <r>
    <x v="1"/>
    <n v="0"/>
    <n v="0"/>
    <n v="0"/>
    <n v="152"/>
    <x v="6020"/>
    <x v="0"/>
    <x v="1"/>
    <x v="0"/>
    <s v="03.16.11"/>
    <x v="61"/>
    <x v="0"/>
    <x v="5"/>
    <s v="Direcção de Obras"/>
    <s v="03.16.11"/>
    <s v="Direcção de Obras"/>
    <s v="03.16.11"/>
    <x v="13"/>
    <x v="0"/>
    <x v="1"/>
    <x v="5"/>
    <x v="0"/>
    <x v="0"/>
    <x v="2"/>
    <x v="0"/>
    <x v="10"/>
    <s v="2022-11-24"/>
    <x v="3"/>
    <n v="152"/>
    <x v="0"/>
    <m/>
    <x v="0"/>
    <m/>
    <x v="21"/>
    <n v="100474708"/>
    <x v="0"/>
    <x v="2"/>
    <s v="Direcção de Obras"/>
    <s v="ORI"/>
    <x v="0"/>
    <m/>
    <x v="0"/>
    <x v="0"/>
    <x v="0"/>
    <x v="0"/>
    <x v="0"/>
    <x v="0"/>
    <x v="0"/>
    <x v="1"/>
    <x v="0"/>
    <x v="0"/>
    <x v="0"/>
    <s v="Direcção de Obras"/>
    <x v="0"/>
    <x v="0"/>
    <x v="0"/>
    <x v="0"/>
    <x v="0"/>
    <x v="0"/>
    <x v="0"/>
    <s v="000000"/>
    <x v="0"/>
    <x v="0"/>
    <x v="2"/>
    <x v="0"/>
    <s v="Pagamento de salário referente a 11-2022"/>
  </r>
  <r>
    <x v="1"/>
    <n v="0"/>
    <n v="0"/>
    <n v="0"/>
    <n v="339"/>
    <x v="6020"/>
    <x v="0"/>
    <x v="1"/>
    <x v="0"/>
    <s v="03.16.11"/>
    <x v="61"/>
    <x v="0"/>
    <x v="5"/>
    <s v="Direcção de Obras"/>
    <s v="03.16.11"/>
    <s v="Direcção de Obras"/>
    <s v="03.16.11"/>
    <x v="60"/>
    <x v="0"/>
    <x v="1"/>
    <x v="1"/>
    <x v="0"/>
    <x v="0"/>
    <x v="2"/>
    <x v="0"/>
    <x v="10"/>
    <s v="2022-11-24"/>
    <x v="3"/>
    <n v="339"/>
    <x v="0"/>
    <m/>
    <x v="0"/>
    <m/>
    <x v="21"/>
    <n v="100474708"/>
    <x v="0"/>
    <x v="2"/>
    <s v="Direcção de Obras"/>
    <s v="ORI"/>
    <x v="0"/>
    <m/>
    <x v="0"/>
    <x v="0"/>
    <x v="0"/>
    <x v="0"/>
    <x v="0"/>
    <x v="0"/>
    <x v="0"/>
    <x v="0"/>
    <x v="0"/>
    <x v="0"/>
    <x v="0"/>
    <s v="Direcção de Obras"/>
    <x v="0"/>
    <x v="0"/>
    <x v="0"/>
    <x v="0"/>
    <x v="0"/>
    <x v="0"/>
    <x v="0"/>
    <s v="000000"/>
    <x v="0"/>
    <x v="0"/>
    <x v="2"/>
    <x v="0"/>
    <s v="Pagamento de salário referente a 11-2022"/>
  </r>
  <r>
    <x v="1"/>
    <n v="0"/>
    <n v="0"/>
    <n v="0"/>
    <n v="4"/>
    <x v="6020"/>
    <x v="0"/>
    <x v="1"/>
    <x v="0"/>
    <s v="03.16.11"/>
    <x v="61"/>
    <x v="0"/>
    <x v="5"/>
    <s v="Direcção de Obras"/>
    <s v="03.16.11"/>
    <s v="Direcção de Obras"/>
    <s v="03.16.11"/>
    <x v="14"/>
    <x v="0"/>
    <x v="1"/>
    <x v="1"/>
    <x v="0"/>
    <x v="0"/>
    <x v="2"/>
    <x v="0"/>
    <x v="10"/>
    <s v="2022-11-24"/>
    <x v="3"/>
    <n v="4"/>
    <x v="0"/>
    <m/>
    <x v="0"/>
    <m/>
    <x v="21"/>
    <n v="100474708"/>
    <x v="0"/>
    <x v="2"/>
    <s v="Direcção de Obras"/>
    <s v="ORI"/>
    <x v="0"/>
    <m/>
    <x v="0"/>
    <x v="0"/>
    <x v="0"/>
    <x v="0"/>
    <x v="0"/>
    <x v="0"/>
    <x v="0"/>
    <x v="0"/>
    <x v="0"/>
    <x v="0"/>
    <x v="0"/>
    <s v="Direcção de Obras"/>
    <x v="0"/>
    <x v="0"/>
    <x v="0"/>
    <x v="0"/>
    <x v="0"/>
    <x v="0"/>
    <x v="0"/>
    <s v="000000"/>
    <x v="0"/>
    <x v="0"/>
    <x v="2"/>
    <x v="0"/>
    <s v="Pagamento de salário referente a 11-2022"/>
  </r>
  <r>
    <x v="1"/>
    <n v="0"/>
    <n v="0"/>
    <n v="0"/>
    <n v="231"/>
    <x v="6020"/>
    <x v="0"/>
    <x v="1"/>
    <x v="0"/>
    <s v="03.16.11"/>
    <x v="61"/>
    <x v="0"/>
    <x v="5"/>
    <s v="Direcção de Obras"/>
    <s v="03.16.11"/>
    <s v="Direcção de Obras"/>
    <s v="03.16.11"/>
    <x v="62"/>
    <x v="0"/>
    <x v="1"/>
    <x v="1"/>
    <x v="0"/>
    <x v="0"/>
    <x v="2"/>
    <x v="0"/>
    <x v="10"/>
    <s v="2022-11-24"/>
    <x v="3"/>
    <n v="231"/>
    <x v="0"/>
    <m/>
    <x v="0"/>
    <m/>
    <x v="21"/>
    <n v="100474708"/>
    <x v="0"/>
    <x v="2"/>
    <s v="Direcção de Obras"/>
    <s v="ORI"/>
    <x v="0"/>
    <m/>
    <x v="0"/>
    <x v="0"/>
    <x v="0"/>
    <x v="0"/>
    <x v="0"/>
    <x v="0"/>
    <x v="0"/>
    <x v="1"/>
    <x v="0"/>
    <x v="0"/>
    <x v="0"/>
    <s v="Direcção de Obras"/>
    <x v="0"/>
    <x v="0"/>
    <x v="0"/>
    <x v="0"/>
    <x v="0"/>
    <x v="0"/>
    <x v="0"/>
    <s v="000000"/>
    <x v="0"/>
    <x v="0"/>
    <x v="2"/>
    <x v="0"/>
    <s v="Pagamento de salário referente a 11-2022"/>
  </r>
  <r>
    <x v="1"/>
    <n v="0"/>
    <n v="0"/>
    <n v="0"/>
    <n v="3624"/>
    <x v="6020"/>
    <x v="0"/>
    <x v="1"/>
    <x v="0"/>
    <s v="03.16.11"/>
    <x v="61"/>
    <x v="0"/>
    <x v="5"/>
    <s v="Direcção de Obras"/>
    <s v="03.16.11"/>
    <s v="Direcção de Obras"/>
    <s v="03.16.11"/>
    <x v="15"/>
    <x v="0"/>
    <x v="1"/>
    <x v="1"/>
    <x v="1"/>
    <x v="0"/>
    <x v="2"/>
    <x v="0"/>
    <x v="10"/>
    <s v="2022-11-24"/>
    <x v="3"/>
    <n v="3624"/>
    <x v="0"/>
    <m/>
    <x v="0"/>
    <m/>
    <x v="21"/>
    <n v="100474708"/>
    <x v="0"/>
    <x v="2"/>
    <s v="Direcção de Obras"/>
    <s v="ORI"/>
    <x v="0"/>
    <m/>
    <x v="0"/>
    <x v="0"/>
    <x v="0"/>
    <x v="0"/>
    <x v="0"/>
    <x v="0"/>
    <x v="0"/>
    <x v="0"/>
    <x v="0"/>
    <x v="0"/>
    <x v="0"/>
    <s v="Direcção de Obras"/>
    <x v="0"/>
    <x v="0"/>
    <x v="0"/>
    <x v="0"/>
    <x v="0"/>
    <x v="0"/>
    <x v="0"/>
    <s v="000000"/>
    <x v="0"/>
    <x v="0"/>
    <x v="2"/>
    <x v="0"/>
    <s v="Pagamento de salário referente a 11-2022"/>
  </r>
  <r>
    <x v="1"/>
    <n v="0"/>
    <n v="0"/>
    <n v="0"/>
    <n v="3118"/>
    <x v="6020"/>
    <x v="0"/>
    <x v="1"/>
    <x v="0"/>
    <s v="03.16.11"/>
    <x v="61"/>
    <x v="0"/>
    <x v="5"/>
    <s v="Direcção de Obras"/>
    <s v="03.16.11"/>
    <s v="Direcção de Obras"/>
    <s v="03.16.11"/>
    <x v="16"/>
    <x v="0"/>
    <x v="1"/>
    <x v="1"/>
    <x v="1"/>
    <x v="0"/>
    <x v="2"/>
    <x v="0"/>
    <x v="10"/>
    <s v="2022-11-24"/>
    <x v="3"/>
    <n v="3118"/>
    <x v="0"/>
    <m/>
    <x v="0"/>
    <m/>
    <x v="21"/>
    <n v="100474708"/>
    <x v="0"/>
    <x v="2"/>
    <s v="Direcção de Obras"/>
    <s v="ORI"/>
    <x v="0"/>
    <m/>
    <x v="0"/>
    <x v="0"/>
    <x v="0"/>
    <x v="0"/>
    <x v="0"/>
    <x v="0"/>
    <x v="0"/>
    <x v="0"/>
    <x v="0"/>
    <x v="0"/>
    <x v="0"/>
    <s v="Direcção de Obras"/>
    <x v="0"/>
    <x v="0"/>
    <x v="0"/>
    <x v="0"/>
    <x v="0"/>
    <x v="0"/>
    <x v="0"/>
    <s v="000000"/>
    <x v="0"/>
    <x v="0"/>
    <x v="2"/>
    <x v="0"/>
    <s v="Pagamento de salário referente a 11-2022"/>
  </r>
  <r>
    <x v="1"/>
    <n v="0"/>
    <n v="0"/>
    <n v="0"/>
    <n v="20"/>
    <x v="6020"/>
    <x v="0"/>
    <x v="1"/>
    <x v="0"/>
    <s v="03.16.11"/>
    <x v="61"/>
    <x v="0"/>
    <x v="5"/>
    <s v="Direcção de Obras"/>
    <s v="03.16.11"/>
    <s v="Direcção de Obras"/>
    <s v="03.16.11"/>
    <x v="13"/>
    <x v="0"/>
    <x v="1"/>
    <x v="5"/>
    <x v="0"/>
    <x v="0"/>
    <x v="2"/>
    <x v="0"/>
    <x v="10"/>
    <s v="2022-11-24"/>
    <x v="3"/>
    <n v="20"/>
    <x v="0"/>
    <m/>
    <x v="0"/>
    <m/>
    <x v="36"/>
    <n v="100478987"/>
    <x v="0"/>
    <x v="5"/>
    <s v="Direcção de Obras"/>
    <s v="ORI"/>
    <x v="0"/>
    <m/>
    <x v="0"/>
    <x v="0"/>
    <x v="0"/>
    <x v="0"/>
    <x v="0"/>
    <x v="0"/>
    <x v="0"/>
    <x v="1"/>
    <x v="0"/>
    <x v="0"/>
    <x v="0"/>
    <s v="Direcção de Obras"/>
    <x v="0"/>
    <x v="0"/>
    <x v="0"/>
    <x v="0"/>
    <x v="0"/>
    <x v="0"/>
    <x v="0"/>
    <s v="000000"/>
    <x v="0"/>
    <x v="0"/>
    <x v="5"/>
    <x v="0"/>
    <s v="Pagamento de salário referente a 11-2022"/>
  </r>
  <r>
    <x v="1"/>
    <n v="0"/>
    <n v="0"/>
    <n v="0"/>
    <n v="44"/>
    <x v="6020"/>
    <x v="0"/>
    <x v="1"/>
    <x v="0"/>
    <s v="03.16.11"/>
    <x v="61"/>
    <x v="0"/>
    <x v="5"/>
    <s v="Direcção de Obras"/>
    <s v="03.16.11"/>
    <s v="Direcção de Obras"/>
    <s v="03.16.11"/>
    <x v="60"/>
    <x v="0"/>
    <x v="1"/>
    <x v="1"/>
    <x v="0"/>
    <x v="0"/>
    <x v="2"/>
    <x v="0"/>
    <x v="10"/>
    <s v="2022-11-24"/>
    <x v="3"/>
    <n v="44"/>
    <x v="0"/>
    <m/>
    <x v="0"/>
    <m/>
    <x v="36"/>
    <n v="100478987"/>
    <x v="0"/>
    <x v="5"/>
    <s v="Direcção de Obras"/>
    <s v="ORI"/>
    <x v="0"/>
    <m/>
    <x v="0"/>
    <x v="0"/>
    <x v="0"/>
    <x v="0"/>
    <x v="0"/>
    <x v="0"/>
    <x v="0"/>
    <x v="0"/>
    <x v="0"/>
    <x v="0"/>
    <x v="0"/>
    <s v="Direcção de Obras"/>
    <x v="0"/>
    <x v="0"/>
    <x v="0"/>
    <x v="0"/>
    <x v="0"/>
    <x v="0"/>
    <x v="0"/>
    <s v="000000"/>
    <x v="0"/>
    <x v="0"/>
    <x v="5"/>
    <x v="0"/>
    <s v="Pagamento de salário referente a 11-2022"/>
  </r>
  <r>
    <x v="1"/>
    <n v="0"/>
    <n v="0"/>
    <n v="0"/>
    <n v="0"/>
    <x v="6020"/>
    <x v="0"/>
    <x v="1"/>
    <x v="0"/>
    <s v="03.16.11"/>
    <x v="61"/>
    <x v="0"/>
    <x v="5"/>
    <s v="Direcção de Obras"/>
    <s v="03.16.11"/>
    <s v="Direcção de Obras"/>
    <s v="03.16.11"/>
    <x v="14"/>
    <x v="0"/>
    <x v="1"/>
    <x v="1"/>
    <x v="0"/>
    <x v="0"/>
    <x v="2"/>
    <x v="0"/>
    <x v="10"/>
    <s v="2022-11-24"/>
    <x v="3"/>
    <n v="0"/>
    <x v="0"/>
    <m/>
    <x v="0"/>
    <m/>
    <x v="36"/>
    <n v="100478987"/>
    <x v="0"/>
    <x v="5"/>
    <s v="Direcção de Obras"/>
    <s v="ORI"/>
    <x v="0"/>
    <m/>
    <x v="0"/>
    <x v="0"/>
    <x v="0"/>
    <x v="0"/>
    <x v="0"/>
    <x v="0"/>
    <x v="0"/>
    <x v="0"/>
    <x v="0"/>
    <x v="0"/>
    <x v="0"/>
    <s v="Direcção de Obras"/>
    <x v="0"/>
    <x v="0"/>
    <x v="0"/>
    <x v="0"/>
    <x v="0"/>
    <x v="0"/>
    <x v="0"/>
    <s v="000000"/>
    <x v="0"/>
    <x v="0"/>
    <x v="5"/>
    <x v="0"/>
    <s v="Pagamento de salário referente a 11-2022"/>
  </r>
  <r>
    <x v="1"/>
    <n v="0"/>
    <n v="0"/>
    <n v="0"/>
    <n v="30"/>
    <x v="6020"/>
    <x v="0"/>
    <x v="1"/>
    <x v="0"/>
    <s v="03.16.11"/>
    <x v="61"/>
    <x v="0"/>
    <x v="5"/>
    <s v="Direcção de Obras"/>
    <s v="03.16.11"/>
    <s v="Direcção de Obras"/>
    <s v="03.16.11"/>
    <x v="62"/>
    <x v="0"/>
    <x v="1"/>
    <x v="1"/>
    <x v="0"/>
    <x v="0"/>
    <x v="2"/>
    <x v="0"/>
    <x v="10"/>
    <s v="2022-11-24"/>
    <x v="3"/>
    <n v="30"/>
    <x v="0"/>
    <m/>
    <x v="0"/>
    <m/>
    <x v="36"/>
    <n v="100478987"/>
    <x v="0"/>
    <x v="5"/>
    <s v="Direcção de Obras"/>
    <s v="ORI"/>
    <x v="0"/>
    <m/>
    <x v="0"/>
    <x v="0"/>
    <x v="0"/>
    <x v="0"/>
    <x v="0"/>
    <x v="0"/>
    <x v="0"/>
    <x v="1"/>
    <x v="0"/>
    <x v="0"/>
    <x v="0"/>
    <s v="Direcção de Obras"/>
    <x v="0"/>
    <x v="0"/>
    <x v="0"/>
    <x v="0"/>
    <x v="0"/>
    <x v="0"/>
    <x v="0"/>
    <s v="000000"/>
    <x v="0"/>
    <x v="0"/>
    <x v="5"/>
    <x v="0"/>
    <s v="Pagamento de salário referente a 11-2022"/>
  </r>
  <r>
    <x v="1"/>
    <n v="0"/>
    <n v="0"/>
    <n v="0"/>
    <n v="475"/>
    <x v="6020"/>
    <x v="0"/>
    <x v="1"/>
    <x v="0"/>
    <s v="03.16.11"/>
    <x v="61"/>
    <x v="0"/>
    <x v="5"/>
    <s v="Direcção de Obras"/>
    <s v="03.16.11"/>
    <s v="Direcção de Obras"/>
    <s v="03.16.11"/>
    <x v="15"/>
    <x v="0"/>
    <x v="1"/>
    <x v="1"/>
    <x v="1"/>
    <x v="0"/>
    <x v="2"/>
    <x v="0"/>
    <x v="10"/>
    <s v="2022-11-24"/>
    <x v="3"/>
    <n v="475"/>
    <x v="0"/>
    <m/>
    <x v="0"/>
    <m/>
    <x v="36"/>
    <n v="100478987"/>
    <x v="0"/>
    <x v="5"/>
    <s v="Direcção de Obras"/>
    <s v="ORI"/>
    <x v="0"/>
    <m/>
    <x v="0"/>
    <x v="0"/>
    <x v="0"/>
    <x v="0"/>
    <x v="0"/>
    <x v="0"/>
    <x v="0"/>
    <x v="0"/>
    <x v="0"/>
    <x v="0"/>
    <x v="0"/>
    <s v="Direcção de Obras"/>
    <x v="0"/>
    <x v="0"/>
    <x v="0"/>
    <x v="0"/>
    <x v="0"/>
    <x v="0"/>
    <x v="0"/>
    <s v="000000"/>
    <x v="0"/>
    <x v="0"/>
    <x v="5"/>
    <x v="0"/>
    <s v="Pagamento de salário referente a 11-2022"/>
  </r>
  <r>
    <x v="1"/>
    <n v="0"/>
    <n v="0"/>
    <n v="0"/>
    <n v="409"/>
    <x v="6020"/>
    <x v="0"/>
    <x v="1"/>
    <x v="0"/>
    <s v="03.16.11"/>
    <x v="61"/>
    <x v="0"/>
    <x v="5"/>
    <s v="Direcção de Obras"/>
    <s v="03.16.11"/>
    <s v="Direcção de Obras"/>
    <s v="03.16.11"/>
    <x v="16"/>
    <x v="0"/>
    <x v="1"/>
    <x v="1"/>
    <x v="1"/>
    <x v="0"/>
    <x v="2"/>
    <x v="0"/>
    <x v="10"/>
    <s v="2022-11-24"/>
    <x v="3"/>
    <n v="409"/>
    <x v="0"/>
    <m/>
    <x v="0"/>
    <m/>
    <x v="36"/>
    <n v="100478987"/>
    <x v="0"/>
    <x v="5"/>
    <s v="Direcção de Obras"/>
    <s v="ORI"/>
    <x v="0"/>
    <m/>
    <x v="0"/>
    <x v="0"/>
    <x v="0"/>
    <x v="0"/>
    <x v="0"/>
    <x v="0"/>
    <x v="0"/>
    <x v="0"/>
    <x v="0"/>
    <x v="0"/>
    <x v="0"/>
    <s v="Direcção de Obras"/>
    <x v="0"/>
    <x v="0"/>
    <x v="0"/>
    <x v="0"/>
    <x v="0"/>
    <x v="0"/>
    <x v="0"/>
    <s v="000000"/>
    <x v="0"/>
    <x v="0"/>
    <x v="5"/>
    <x v="0"/>
    <s v="Pagamento de salário referente a 11-2022"/>
  </r>
  <r>
    <x v="1"/>
    <n v="0"/>
    <n v="0"/>
    <n v="0"/>
    <n v="204"/>
    <x v="6020"/>
    <x v="0"/>
    <x v="1"/>
    <x v="0"/>
    <s v="03.16.11"/>
    <x v="61"/>
    <x v="0"/>
    <x v="5"/>
    <s v="Direcção de Obras"/>
    <s v="03.16.11"/>
    <s v="Direcção de Obras"/>
    <s v="03.16.11"/>
    <x v="17"/>
    <x v="0"/>
    <x v="1"/>
    <x v="1"/>
    <x v="1"/>
    <x v="0"/>
    <x v="2"/>
    <x v="0"/>
    <x v="10"/>
    <s v="2022-11-24"/>
    <x v="3"/>
    <n v="204"/>
    <x v="0"/>
    <m/>
    <x v="0"/>
    <m/>
    <x v="36"/>
    <n v="100478987"/>
    <x v="0"/>
    <x v="5"/>
    <s v="Direcção de Obras"/>
    <s v="ORI"/>
    <x v="0"/>
    <m/>
    <x v="0"/>
    <x v="0"/>
    <x v="0"/>
    <x v="0"/>
    <x v="0"/>
    <x v="0"/>
    <x v="0"/>
    <x v="0"/>
    <x v="0"/>
    <x v="0"/>
    <x v="0"/>
    <s v="Direcção de Obras"/>
    <x v="0"/>
    <x v="0"/>
    <x v="0"/>
    <x v="0"/>
    <x v="0"/>
    <x v="0"/>
    <x v="0"/>
    <s v="000000"/>
    <x v="0"/>
    <x v="0"/>
    <x v="5"/>
    <x v="0"/>
    <s v="Pagamento de salário referente a 11-2022"/>
  </r>
  <r>
    <x v="1"/>
    <n v="0"/>
    <n v="0"/>
    <n v="0"/>
    <n v="899"/>
    <x v="6020"/>
    <x v="0"/>
    <x v="1"/>
    <x v="0"/>
    <s v="03.16.11"/>
    <x v="61"/>
    <x v="0"/>
    <x v="5"/>
    <s v="Direcção de Obras"/>
    <s v="03.16.11"/>
    <s v="Direcção de Obras"/>
    <s v="03.16.11"/>
    <x v="13"/>
    <x v="0"/>
    <x v="1"/>
    <x v="5"/>
    <x v="0"/>
    <x v="0"/>
    <x v="2"/>
    <x v="0"/>
    <x v="10"/>
    <s v="2022-11-24"/>
    <x v="3"/>
    <n v="899"/>
    <x v="0"/>
    <m/>
    <x v="0"/>
    <m/>
    <x v="33"/>
    <n v="100474706"/>
    <x v="0"/>
    <x v="6"/>
    <s v="Direcção de Obras"/>
    <s v="ORI"/>
    <x v="0"/>
    <m/>
    <x v="0"/>
    <x v="0"/>
    <x v="0"/>
    <x v="0"/>
    <x v="0"/>
    <x v="0"/>
    <x v="0"/>
    <x v="1"/>
    <x v="0"/>
    <x v="0"/>
    <x v="0"/>
    <s v="Direcção de Obras"/>
    <x v="0"/>
    <x v="0"/>
    <x v="0"/>
    <x v="0"/>
    <x v="0"/>
    <x v="0"/>
    <x v="0"/>
    <s v="000000"/>
    <x v="0"/>
    <x v="0"/>
    <x v="6"/>
    <x v="0"/>
    <s v="Pagamento de salário referente a 11-2022"/>
  </r>
  <r>
    <x v="1"/>
    <n v="0"/>
    <n v="0"/>
    <n v="0"/>
    <n v="1995"/>
    <x v="6020"/>
    <x v="0"/>
    <x v="1"/>
    <x v="0"/>
    <s v="03.16.11"/>
    <x v="61"/>
    <x v="0"/>
    <x v="5"/>
    <s v="Direcção de Obras"/>
    <s v="03.16.11"/>
    <s v="Direcção de Obras"/>
    <s v="03.16.11"/>
    <x v="60"/>
    <x v="0"/>
    <x v="1"/>
    <x v="1"/>
    <x v="0"/>
    <x v="0"/>
    <x v="2"/>
    <x v="0"/>
    <x v="10"/>
    <s v="2022-11-24"/>
    <x v="3"/>
    <n v="1995"/>
    <x v="0"/>
    <m/>
    <x v="0"/>
    <m/>
    <x v="33"/>
    <n v="100474706"/>
    <x v="0"/>
    <x v="6"/>
    <s v="Direcção de Obras"/>
    <s v="ORI"/>
    <x v="0"/>
    <m/>
    <x v="0"/>
    <x v="0"/>
    <x v="0"/>
    <x v="0"/>
    <x v="0"/>
    <x v="0"/>
    <x v="0"/>
    <x v="0"/>
    <x v="0"/>
    <x v="0"/>
    <x v="0"/>
    <s v="Direcção de Obras"/>
    <x v="0"/>
    <x v="0"/>
    <x v="0"/>
    <x v="0"/>
    <x v="0"/>
    <x v="0"/>
    <x v="0"/>
    <s v="000000"/>
    <x v="0"/>
    <x v="0"/>
    <x v="6"/>
    <x v="0"/>
    <s v="Pagamento de salário referente a 11-2022"/>
  </r>
  <r>
    <x v="1"/>
    <n v="0"/>
    <n v="0"/>
    <n v="0"/>
    <n v="29"/>
    <x v="6020"/>
    <x v="0"/>
    <x v="1"/>
    <x v="0"/>
    <s v="03.16.11"/>
    <x v="61"/>
    <x v="0"/>
    <x v="5"/>
    <s v="Direcção de Obras"/>
    <s v="03.16.11"/>
    <s v="Direcção de Obras"/>
    <s v="03.16.11"/>
    <x v="14"/>
    <x v="0"/>
    <x v="1"/>
    <x v="1"/>
    <x v="0"/>
    <x v="0"/>
    <x v="2"/>
    <x v="0"/>
    <x v="10"/>
    <s v="2022-11-24"/>
    <x v="3"/>
    <n v="29"/>
    <x v="0"/>
    <m/>
    <x v="0"/>
    <m/>
    <x v="33"/>
    <n v="100474706"/>
    <x v="0"/>
    <x v="6"/>
    <s v="Direcção de Obras"/>
    <s v="ORI"/>
    <x v="0"/>
    <m/>
    <x v="0"/>
    <x v="0"/>
    <x v="0"/>
    <x v="0"/>
    <x v="0"/>
    <x v="0"/>
    <x v="0"/>
    <x v="0"/>
    <x v="0"/>
    <x v="0"/>
    <x v="0"/>
    <s v="Direcção de Obras"/>
    <x v="0"/>
    <x v="0"/>
    <x v="0"/>
    <x v="0"/>
    <x v="0"/>
    <x v="0"/>
    <x v="0"/>
    <s v="000000"/>
    <x v="0"/>
    <x v="0"/>
    <x v="6"/>
    <x v="0"/>
    <s v="Pagamento de salário referente a 11-2022"/>
  </r>
  <r>
    <x v="1"/>
    <n v="0"/>
    <n v="0"/>
    <n v="0"/>
    <n v="1361"/>
    <x v="6020"/>
    <x v="0"/>
    <x v="1"/>
    <x v="0"/>
    <s v="03.16.11"/>
    <x v="61"/>
    <x v="0"/>
    <x v="5"/>
    <s v="Direcção de Obras"/>
    <s v="03.16.11"/>
    <s v="Direcção de Obras"/>
    <s v="03.16.11"/>
    <x v="62"/>
    <x v="0"/>
    <x v="1"/>
    <x v="1"/>
    <x v="0"/>
    <x v="0"/>
    <x v="2"/>
    <x v="0"/>
    <x v="10"/>
    <s v="2022-11-24"/>
    <x v="3"/>
    <n v="1361"/>
    <x v="0"/>
    <m/>
    <x v="0"/>
    <m/>
    <x v="33"/>
    <n v="100474706"/>
    <x v="0"/>
    <x v="6"/>
    <s v="Direcção de Obras"/>
    <s v="ORI"/>
    <x v="0"/>
    <m/>
    <x v="0"/>
    <x v="0"/>
    <x v="0"/>
    <x v="0"/>
    <x v="0"/>
    <x v="0"/>
    <x v="0"/>
    <x v="1"/>
    <x v="0"/>
    <x v="0"/>
    <x v="0"/>
    <s v="Direcção de Obras"/>
    <x v="0"/>
    <x v="0"/>
    <x v="0"/>
    <x v="0"/>
    <x v="0"/>
    <x v="0"/>
    <x v="0"/>
    <s v="000000"/>
    <x v="0"/>
    <x v="0"/>
    <x v="6"/>
    <x v="0"/>
    <s v="Pagamento de salário referente a 11-2022"/>
  </r>
  <r>
    <x v="1"/>
    <n v="0"/>
    <n v="0"/>
    <n v="0"/>
    <n v="21325"/>
    <x v="6020"/>
    <x v="0"/>
    <x v="1"/>
    <x v="0"/>
    <s v="03.16.11"/>
    <x v="61"/>
    <x v="0"/>
    <x v="5"/>
    <s v="Direcção de Obras"/>
    <s v="03.16.11"/>
    <s v="Direcção de Obras"/>
    <s v="03.16.11"/>
    <x v="15"/>
    <x v="0"/>
    <x v="1"/>
    <x v="1"/>
    <x v="1"/>
    <x v="0"/>
    <x v="2"/>
    <x v="0"/>
    <x v="10"/>
    <s v="2022-11-24"/>
    <x v="3"/>
    <n v="21325"/>
    <x v="0"/>
    <m/>
    <x v="0"/>
    <m/>
    <x v="33"/>
    <n v="100474706"/>
    <x v="0"/>
    <x v="6"/>
    <s v="Direcção de Obras"/>
    <s v="ORI"/>
    <x v="0"/>
    <m/>
    <x v="0"/>
    <x v="0"/>
    <x v="0"/>
    <x v="0"/>
    <x v="0"/>
    <x v="0"/>
    <x v="0"/>
    <x v="0"/>
    <x v="0"/>
    <x v="0"/>
    <x v="0"/>
    <s v="Direcção de Obras"/>
    <x v="0"/>
    <x v="0"/>
    <x v="0"/>
    <x v="0"/>
    <x v="0"/>
    <x v="0"/>
    <x v="0"/>
    <s v="000000"/>
    <x v="0"/>
    <x v="0"/>
    <x v="6"/>
    <x v="0"/>
    <s v="Pagamento de salário referente a 11-2022"/>
  </r>
  <r>
    <x v="1"/>
    <n v="0"/>
    <n v="0"/>
    <n v="0"/>
    <n v="18348"/>
    <x v="6020"/>
    <x v="0"/>
    <x v="1"/>
    <x v="0"/>
    <s v="03.16.11"/>
    <x v="61"/>
    <x v="0"/>
    <x v="5"/>
    <s v="Direcção de Obras"/>
    <s v="03.16.11"/>
    <s v="Direcção de Obras"/>
    <s v="03.16.11"/>
    <x v="16"/>
    <x v="0"/>
    <x v="1"/>
    <x v="1"/>
    <x v="1"/>
    <x v="0"/>
    <x v="2"/>
    <x v="0"/>
    <x v="10"/>
    <s v="2022-11-24"/>
    <x v="3"/>
    <n v="18348"/>
    <x v="0"/>
    <m/>
    <x v="0"/>
    <m/>
    <x v="33"/>
    <n v="100474706"/>
    <x v="0"/>
    <x v="6"/>
    <s v="Direcção de Obras"/>
    <s v="ORI"/>
    <x v="0"/>
    <m/>
    <x v="0"/>
    <x v="0"/>
    <x v="0"/>
    <x v="0"/>
    <x v="0"/>
    <x v="0"/>
    <x v="0"/>
    <x v="0"/>
    <x v="0"/>
    <x v="0"/>
    <x v="0"/>
    <s v="Direcção de Obras"/>
    <x v="0"/>
    <x v="0"/>
    <x v="0"/>
    <x v="0"/>
    <x v="0"/>
    <x v="0"/>
    <x v="0"/>
    <s v="000000"/>
    <x v="0"/>
    <x v="0"/>
    <x v="6"/>
    <x v="0"/>
    <s v="Pagamento de salário referente a 11-2022"/>
  </r>
  <r>
    <x v="1"/>
    <n v="0"/>
    <n v="0"/>
    <n v="0"/>
    <n v="9003"/>
    <x v="6020"/>
    <x v="0"/>
    <x v="1"/>
    <x v="0"/>
    <s v="03.16.11"/>
    <x v="61"/>
    <x v="0"/>
    <x v="5"/>
    <s v="Direcção de Obras"/>
    <s v="03.16.11"/>
    <s v="Direcção de Obras"/>
    <s v="03.16.11"/>
    <x v="17"/>
    <x v="0"/>
    <x v="1"/>
    <x v="1"/>
    <x v="1"/>
    <x v="0"/>
    <x v="2"/>
    <x v="0"/>
    <x v="10"/>
    <s v="2022-11-24"/>
    <x v="3"/>
    <n v="9003"/>
    <x v="0"/>
    <m/>
    <x v="0"/>
    <m/>
    <x v="33"/>
    <n v="100474706"/>
    <x v="0"/>
    <x v="6"/>
    <s v="Direcção de Obras"/>
    <s v="ORI"/>
    <x v="0"/>
    <m/>
    <x v="0"/>
    <x v="0"/>
    <x v="0"/>
    <x v="0"/>
    <x v="0"/>
    <x v="0"/>
    <x v="0"/>
    <x v="0"/>
    <x v="0"/>
    <x v="0"/>
    <x v="0"/>
    <s v="Direcção de Obras"/>
    <x v="0"/>
    <x v="0"/>
    <x v="0"/>
    <x v="0"/>
    <x v="0"/>
    <x v="0"/>
    <x v="0"/>
    <s v="000000"/>
    <x v="0"/>
    <x v="0"/>
    <x v="6"/>
    <x v="0"/>
    <s v="Pagamento de salário referente a 11-2022"/>
  </r>
  <r>
    <x v="1"/>
    <n v="0"/>
    <n v="0"/>
    <n v="0"/>
    <n v="10168"/>
    <x v="6020"/>
    <x v="0"/>
    <x v="1"/>
    <x v="0"/>
    <s v="03.16.11"/>
    <x v="61"/>
    <x v="0"/>
    <x v="5"/>
    <s v="Direcção de Obras"/>
    <s v="03.16.11"/>
    <s v="Direcção de Obras"/>
    <s v="03.16.11"/>
    <x v="13"/>
    <x v="0"/>
    <x v="1"/>
    <x v="5"/>
    <x v="0"/>
    <x v="0"/>
    <x v="2"/>
    <x v="0"/>
    <x v="10"/>
    <s v="2022-11-24"/>
    <x v="3"/>
    <n v="10168"/>
    <x v="0"/>
    <m/>
    <x v="0"/>
    <m/>
    <x v="22"/>
    <n v="100474693"/>
    <x v="0"/>
    <x v="0"/>
    <s v="Direcção de Obras"/>
    <s v="ORI"/>
    <x v="0"/>
    <m/>
    <x v="0"/>
    <x v="0"/>
    <x v="0"/>
    <x v="0"/>
    <x v="0"/>
    <x v="0"/>
    <x v="0"/>
    <x v="1"/>
    <x v="0"/>
    <x v="0"/>
    <x v="0"/>
    <s v="Direcção de Obras"/>
    <x v="0"/>
    <x v="0"/>
    <x v="0"/>
    <x v="0"/>
    <x v="0"/>
    <x v="0"/>
    <x v="0"/>
    <s v="000000"/>
    <x v="0"/>
    <x v="0"/>
    <x v="0"/>
    <x v="0"/>
    <s v="Pagamento de salário referente a 11-2022"/>
  </r>
  <r>
    <x v="1"/>
    <n v="0"/>
    <n v="0"/>
    <n v="0"/>
    <n v="22540"/>
    <x v="6020"/>
    <x v="0"/>
    <x v="1"/>
    <x v="0"/>
    <s v="03.16.11"/>
    <x v="61"/>
    <x v="0"/>
    <x v="5"/>
    <s v="Direcção de Obras"/>
    <s v="03.16.11"/>
    <s v="Direcção de Obras"/>
    <s v="03.16.11"/>
    <x v="60"/>
    <x v="0"/>
    <x v="1"/>
    <x v="1"/>
    <x v="0"/>
    <x v="0"/>
    <x v="2"/>
    <x v="0"/>
    <x v="10"/>
    <s v="2022-11-24"/>
    <x v="3"/>
    <n v="22540"/>
    <x v="0"/>
    <m/>
    <x v="0"/>
    <m/>
    <x v="22"/>
    <n v="100474693"/>
    <x v="0"/>
    <x v="0"/>
    <s v="Direcção de Obras"/>
    <s v="ORI"/>
    <x v="0"/>
    <m/>
    <x v="0"/>
    <x v="0"/>
    <x v="0"/>
    <x v="0"/>
    <x v="0"/>
    <x v="0"/>
    <x v="0"/>
    <x v="0"/>
    <x v="0"/>
    <x v="0"/>
    <x v="0"/>
    <s v="Direcção de Obras"/>
    <x v="0"/>
    <x v="0"/>
    <x v="0"/>
    <x v="0"/>
    <x v="0"/>
    <x v="0"/>
    <x v="0"/>
    <s v="000000"/>
    <x v="0"/>
    <x v="0"/>
    <x v="0"/>
    <x v="0"/>
    <s v="Pagamento de salário referente a 11-2022"/>
  </r>
  <r>
    <x v="1"/>
    <n v="0"/>
    <n v="0"/>
    <n v="0"/>
    <n v="335"/>
    <x v="6020"/>
    <x v="0"/>
    <x v="1"/>
    <x v="0"/>
    <s v="03.16.11"/>
    <x v="61"/>
    <x v="0"/>
    <x v="5"/>
    <s v="Direcção de Obras"/>
    <s v="03.16.11"/>
    <s v="Direcção de Obras"/>
    <s v="03.16.11"/>
    <x v="14"/>
    <x v="0"/>
    <x v="1"/>
    <x v="1"/>
    <x v="0"/>
    <x v="0"/>
    <x v="2"/>
    <x v="0"/>
    <x v="10"/>
    <s v="2022-11-24"/>
    <x v="3"/>
    <n v="335"/>
    <x v="0"/>
    <m/>
    <x v="0"/>
    <m/>
    <x v="22"/>
    <n v="100474693"/>
    <x v="0"/>
    <x v="0"/>
    <s v="Direcção de Obras"/>
    <s v="ORI"/>
    <x v="0"/>
    <m/>
    <x v="0"/>
    <x v="0"/>
    <x v="0"/>
    <x v="0"/>
    <x v="0"/>
    <x v="0"/>
    <x v="0"/>
    <x v="0"/>
    <x v="0"/>
    <x v="0"/>
    <x v="0"/>
    <s v="Direcção de Obras"/>
    <x v="0"/>
    <x v="0"/>
    <x v="0"/>
    <x v="0"/>
    <x v="0"/>
    <x v="0"/>
    <x v="0"/>
    <s v="000000"/>
    <x v="0"/>
    <x v="0"/>
    <x v="0"/>
    <x v="0"/>
    <s v="Pagamento de salário referente a 11-2022"/>
  </r>
  <r>
    <x v="1"/>
    <n v="0"/>
    <n v="0"/>
    <n v="0"/>
    <n v="15385"/>
    <x v="6020"/>
    <x v="0"/>
    <x v="1"/>
    <x v="0"/>
    <s v="03.16.11"/>
    <x v="61"/>
    <x v="0"/>
    <x v="5"/>
    <s v="Direcção de Obras"/>
    <s v="03.16.11"/>
    <s v="Direcção de Obras"/>
    <s v="03.16.11"/>
    <x v="62"/>
    <x v="0"/>
    <x v="1"/>
    <x v="1"/>
    <x v="0"/>
    <x v="0"/>
    <x v="2"/>
    <x v="0"/>
    <x v="10"/>
    <s v="2022-11-24"/>
    <x v="3"/>
    <n v="15385"/>
    <x v="0"/>
    <m/>
    <x v="0"/>
    <m/>
    <x v="22"/>
    <n v="100474693"/>
    <x v="0"/>
    <x v="0"/>
    <s v="Direcção de Obras"/>
    <s v="ORI"/>
    <x v="0"/>
    <m/>
    <x v="0"/>
    <x v="0"/>
    <x v="0"/>
    <x v="0"/>
    <x v="0"/>
    <x v="0"/>
    <x v="0"/>
    <x v="1"/>
    <x v="0"/>
    <x v="0"/>
    <x v="0"/>
    <s v="Direcção de Obras"/>
    <x v="0"/>
    <x v="0"/>
    <x v="0"/>
    <x v="0"/>
    <x v="0"/>
    <x v="0"/>
    <x v="0"/>
    <s v="000000"/>
    <x v="0"/>
    <x v="0"/>
    <x v="0"/>
    <x v="0"/>
    <s v="Pagamento de salário referente a 11-2022"/>
  </r>
  <r>
    <x v="1"/>
    <n v="0"/>
    <n v="0"/>
    <n v="0"/>
    <n v="240857"/>
    <x v="6020"/>
    <x v="0"/>
    <x v="1"/>
    <x v="0"/>
    <s v="03.16.11"/>
    <x v="61"/>
    <x v="0"/>
    <x v="5"/>
    <s v="Direcção de Obras"/>
    <s v="03.16.11"/>
    <s v="Direcção de Obras"/>
    <s v="03.16.11"/>
    <x v="15"/>
    <x v="0"/>
    <x v="1"/>
    <x v="1"/>
    <x v="1"/>
    <x v="0"/>
    <x v="2"/>
    <x v="0"/>
    <x v="10"/>
    <s v="2022-11-24"/>
    <x v="3"/>
    <n v="240857"/>
    <x v="0"/>
    <m/>
    <x v="0"/>
    <m/>
    <x v="22"/>
    <n v="100474693"/>
    <x v="0"/>
    <x v="0"/>
    <s v="Direcção de Obras"/>
    <s v="ORI"/>
    <x v="0"/>
    <m/>
    <x v="0"/>
    <x v="0"/>
    <x v="0"/>
    <x v="0"/>
    <x v="0"/>
    <x v="0"/>
    <x v="0"/>
    <x v="0"/>
    <x v="0"/>
    <x v="0"/>
    <x v="0"/>
    <s v="Direcção de Obras"/>
    <x v="0"/>
    <x v="0"/>
    <x v="0"/>
    <x v="0"/>
    <x v="0"/>
    <x v="0"/>
    <x v="0"/>
    <s v="000000"/>
    <x v="0"/>
    <x v="0"/>
    <x v="0"/>
    <x v="0"/>
    <s v="Pagamento de salário referente a 11-2022"/>
  </r>
  <r>
    <x v="1"/>
    <n v="0"/>
    <n v="0"/>
    <n v="0"/>
    <n v="207236"/>
    <x v="6020"/>
    <x v="0"/>
    <x v="1"/>
    <x v="0"/>
    <s v="03.16.11"/>
    <x v="61"/>
    <x v="0"/>
    <x v="5"/>
    <s v="Direcção de Obras"/>
    <s v="03.16.11"/>
    <s v="Direcção de Obras"/>
    <s v="03.16.11"/>
    <x v="16"/>
    <x v="0"/>
    <x v="1"/>
    <x v="1"/>
    <x v="1"/>
    <x v="0"/>
    <x v="2"/>
    <x v="0"/>
    <x v="10"/>
    <s v="2022-11-24"/>
    <x v="3"/>
    <n v="207236"/>
    <x v="0"/>
    <m/>
    <x v="0"/>
    <m/>
    <x v="22"/>
    <n v="100474693"/>
    <x v="0"/>
    <x v="0"/>
    <s v="Direcção de Obras"/>
    <s v="ORI"/>
    <x v="0"/>
    <m/>
    <x v="0"/>
    <x v="0"/>
    <x v="0"/>
    <x v="0"/>
    <x v="0"/>
    <x v="0"/>
    <x v="0"/>
    <x v="0"/>
    <x v="0"/>
    <x v="0"/>
    <x v="0"/>
    <s v="Direcção de Obras"/>
    <x v="0"/>
    <x v="0"/>
    <x v="0"/>
    <x v="0"/>
    <x v="0"/>
    <x v="0"/>
    <x v="0"/>
    <s v="000000"/>
    <x v="0"/>
    <x v="0"/>
    <x v="0"/>
    <x v="0"/>
    <s v="Pagamento de salário referente a 11-2022"/>
  </r>
  <r>
    <x v="1"/>
    <n v="0"/>
    <n v="0"/>
    <n v="0"/>
    <n v="101626"/>
    <x v="6020"/>
    <x v="0"/>
    <x v="1"/>
    <x v="0"/>
    <s v="03.16.11"/>
    <x v="61"/>
    <x v="0"/>
    <x v="5"/>
    <s v="Direcção de Obras"/>
    <s v="03.16.11"/>
    <s v="Direcção de Obras"/>
    <s v="03.16.11"/>
    <x v="17"/>
    <x v="0"/>
    <x v="1"/>
    <x v="1"/>
    <x v="1"/>
    <x v="0"/>
    <x v="2"/>
    <x v="0"/>
    <x v="10"/>
    <s v="2022-11-24"/>
    <x v="3"/>
    <n v="101626"/>
    <x v="0"/>
    <m/>
    <x v="0"/>
    <m/>
    <x v="22"/>
    <n v="100474693"/>
    <x v="0"/>
    <x v="0"/>
    <s v="Direcção de Obras"/>
    <s v="ORI"/>
    <x v="0"/>
    <m/>
    <x v="0"/>
    <x v="0"/>
    <x v="0"/>
    <x v="0"/>
    <x v="0"/>
    <x v="0"/>
    <x v="0"/>
    <x v="0"/>
    <x v="0"/>
    <x v="0"/>
    <x v="0"/>
    <s v="Direcção de Obras"/>
    <x v="0"/>
    <x v="0"/>
    <x v="0"/>
    <x v="0"/>
    <x v="0"/>
    <x v="0"/>
    <x v="0"/>
    <s v="000000"/>
    <x v="0"/>
    <x v="0"/>
    <x v="0"/>
    <x v="0"/>
    <s v="Pagamento de salário referente a 11-2022"/>
  </r>
  <r>
    <x v="1"/>
    <n v="0"/>
    <n v="0"/>
    <n v="0"/>
    <n v="255"/>
    <x v="6021"/>
    <x v="0"/>
    <x v="1"/>
    <x v="0"/>
    <s v="03.16.27"/>
    <x v="41"/>
    <x v="0"/>
    <x v="5"/>
    <s v="Direção dos Assuntos Jurídicos, Fiscalização e Policia Municipal"/>
    <s v="03.16.27"/>
    <s v="Direção dos Assuntos Jurídicos, Fiscalização e Policia Municipal"/>
    <s v="03.16.27"/>
    <x v="60"/>
    <x v="0"/>
    <x v="1"/>
    <x v="1"/>
    <x v="0"/>
    <x v="0"/>
    <x v="2"/>
    <x v="0"/>
    <x v="10"/>
    <s v="2022-11-24"/>
    <x v="3"/>
    <n v="255"/>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1-2022"/>
  </r>
  <r>
    <x v="1"/>
    <n v="0"/>
    <n v="0"/>
    <n v="0"/>
    <n v="169"/>
    <x v="6021"/>
    <x v="0"/>
    <x v="1"/>
    <x v="0"/>
    <s v="03.16.27"/>
    <x v="41"/>
    <x v="0"/>
    <x v="5"/>
    <s v="Direção dos Assuntos Jurídicos, Fiscalização e Policia Municipal"/>
    <s v="03.16.27"/>
    <s v="Direção dos Assuntos Jurídicos, Fiscalização e Policia Municipal"/>
    <s v="03.16.27"/>
    <x v="62"/>
    <x v="0"/>
    <x v="1"/>
    <x v="1"/>
    <x v="0"/>
    <x v="0"/>
    <x v="2"/>
    <x v="0"/>
    <x v="10"/>
    <s v="2022-11-24"/>
    <x v="3"/>
    <n v="169"/>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11-2022"/>
  </r>
  <r>
    <x v="1"/>
    <n v="0"/>
    <n v="0"/>
    <n v="0"/>
    <n v="2293"/>
    <x v="6021"/>
    <x v="0"/>
    <x v="1"/>
    <x v="0"/>
    <s v="03.16.27"/>
    <x v="41"/>
    <x v="0"/>
    <x v="5"/>
    <s v="Direção dos Assuntos Jurídicos, Fiscalização e Policia Municipal"/>
    <s v="03.16.27"/>
    <s v="Direção dos Assuntos Jurídicos, Fiscalização e Policia Municipal"/>
    <s v="03.16.27"/>
    <x v="15"/>
    <x v="0"/>
    <x v="1"/>
    <x v="1"/>
    <x v="1"/>
    <x v="0"/>
    <x v="2"/>
    <x v="0"/>
    <x v="10"/>
    <s v="2022-11-24"/>
    <x v="3"/>
    <n v="2293"/>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1-2022"/>
  </r>
  <r>
    <x v="1"/>
    <n v="0"/>
    <n v="0"/>
    <n v="0"/>
    <n v="1057"/>
    <x v="6021"/>
    <x v="0"/>
    <x v="1"/>
    <x v="0"/>
    <s v="03.16.27"/>
    <x v="41"/>
    <x v="0"/>
    <x v="5"/>
    <s v="Direção dos Assuntos Jurídicos, Fiscalização e Policia Municipal"/>
    <s v="03.16.27"/>
    <s v="Direção dos Assuntos Jurídicos, Fiscalização e Policia Municipal"/>
    <s v="03.16.27"/>
    <x v="16"/>
    <x v="0"/>
    <x v="1"/>
    <x v="1"/>
    <x v="1"/>
    <x v="0"/>
    <x v="2"/>
    <x v="0"/>
    <x v="10"/>
    <s v="2022-11-24"/>
    <x v="3"/>
    <n v="1057"/>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11-2022"/>
  </r>
  <r>
    <x v="1"/>
    <n v="0"/>
    <n v="0"/>
    <n v="0"/>
    <n v="733"/>
    <x v="6021"/>
    <x v="0"/>
    <x v="1"/>
    <x v="0"/>
    <s v="03.16.27"/>
    <x v="41"/>
    <x v="0"/>
    <x v="5"/>
    <s v="Direção dos Assuntos Jurídicos, Fiscalização e Policia Municipal"/>
    <s v="03.16.27"/>
    <s v="Direção dos Assuntos Jurídicos, Fiscalização e Policia Municipal"/>
    <s v="03.16.27"/>
    <x v="60"/>
    <x v="0"/>
    <x v="1"/>
    <x v="1"/>
    <x v="0"/>
    <x v="0"/>
    <x v="2"/>
    <x v="0"/>
    <x v="10"/>
    <s v="2022-11-24"/>
    <x v="3"/>
    <n v="733"/>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1-2022"/>
  </r>
  <r>
    <x v="1"/>
    <n v="0"/>
    <n v="0"/>
    <n v="0"/>
    <n v="485"/>
    <x v="6021"/>
    <x v="0"/>
    <x v="1"/>
    <x v="0"/>
    <s v="03.16.27"/>
    <x v="41"/>
    <x v="0"/>
    <x v="5"/>
    <s v="Direção dos Assuntos Jurídicos, Fiscalização e Policia Municipal"/>
    <s v="03.16.27"/>
    <s v="Direção dos Assuntos Jurídicos, Fiscalização e Policia Municipal"/>
    <s v="03.16.27"/>
    <x v="62"/>
    <x v="0"/>
    <x v="1"/>
    <x v="1"/>
    <x v="0"/>
    <x v="0"/>
    <x v="2"/>
    <x v="0"/>
    <x v="10"/>
    <s v="2022-11-24"/>
    <x v="3"/>
    <n v="485"/>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11-2022"/>
  </r>
  <r>
    <x v="1"/>
    <n v="0"/>
    <n v="0"/>
    <n v="0"/>
    <n v="6585"/>
    <x v="6021"/>
    <x v="0"/>
    <x v="1"/>
    <x v="0"/>
    <s v="03.16.27"/>
    <x v="41"/>
    <x v="0"/>
    <x v="5"/>
    <s v="Direção dos Assuntos Jurídicos, Fiscalização e Policia Municipal"/>
    <s v="03.16.27"/>
    <s v="Direção dos Assuntos Jurídicos, Fiscalização e Policia Municipal"/>
    <s v="03.16.27"/>
    <x v="15"/>
    <x v="0"/>
    <x v="1"/>
    <x v="1"/>
    <x v="1"/>
    <x v="0"/>
    <x v="2"/>
    <x v="0"/>
    <x v="10"/>
    <s v="2022-11-24"/>
    <x v="3"/>
    <n v="6585"/>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1-2022"/>
  </r>
  <r>
    <x v="1"/>
    <n v="0"/>
    <n v="0"/>
    <n v="0"/>
    <n v="3031"/>
    <x v="6021"/>
    <x v="0"/>
    <x v="1"/>
    <x v="0"/>
    <s v="03.16.27"/>
    <x v="41"/>
    <x v="0"/>
    <x v="5"/>
    <s v="Direção dos Assuntos Jurídicos, Fiscalização e Policia Municipal"/>
    <s v="03.16.27"/>
    <s v="Direção dos Assuntos Jurídicos, Fiscalização e Policia Municipal"/>
    <s v="03.16.27"/>
    <x v="16"/>
    <x v="0"/>
    <x v="1"/>
    <x v="1"/>
    <x v="1"/>
    <x v="0"/>
    <x v="2"/>
    <x v="0"/>
    <x v="10"/>
    <s v="2022-11-24"/>
    <x v="3"/>
    <n v="3031"/>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11-2022"/>
  </r>
  <r>
    <x v="1"/>
    <n v="0"/>
    <n v="0"/>
    <n v="0"/>
    <n v="38"/>
    <x v="6021"/>
    <x v="0"/>
    <x v="1"/>
    <x v="0"/>
    <s v="03.16.27"/>
    <x v="41"/>
    <x v="0"/>
    <x v="5"/>
    <s v="Direção dos Assuntos Jurídicos, Fiscalização e Policia Municipal"/>
    <s v="03.16.27"/>
    <s v="Direção dos Assuntos Jurídicos, Fiscalização e Policia Municipal"/>
    <s v="03.16.27"/>
    <x v="60"/>
    <x v="0"/>
    <x v="1"/>
    <x v="1"/>
    <x v="0"/>
    <x v="0"/>
    <x v="2"/>
    <x v="0"/>
    <x v="10"/>
    <s v="2022-11-24"/>
    <x v="3"/>
    <n v="38"/>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1-2022"/>
  </r>
  <r>
    <x v="1"/>
    <n v="0"/>
    <n v="0"/>
    <n v="0"/>
    <n v="25"/>
    <x v="6021"/>
    <x v="0"/>
    <x v="1"/>
    <x v="0"/>
    <s v="03.16.27"/>
    <x v="41"/>
    <x v="0"/>
    <x v="5"/>
    <s v="Direção dos Assuntos Jurídicos, Fiscalização e Policia Municipal"/>
    <s v="03.16.27"/>
    <s v="Direção dos Assuntos Jurídicos, Fiscalização e Policia Municipal"/>
    <s v="03.16.27"/>
    <x v="62"/>
    <x v="0"/>
    <x v="1"/>
    <x v="1"/>
    <x v="0"/>
    <x v="0"/>
    <x v="2"/>
    <x v="0"/>
    <x v="10"/>
    <s v="2022-11-24"/>
    <x v="3"/>
    <n v="25"/>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11-2022"/>
  </r>
  <r>
    <x v="1"/>
    <n v="0"/>
    <n v="0"/>
    <n v="0"/>
    <n v="345"/>
    <x v="6021"/>
    <x v="0"/>
    <x v="1"/>
    <x v="0"/>
    <s v="03.16.27"/>
    <x v="41"/>
    <x v="0"/>
    <x v="5"/>
    <s v="Direção dos Assuntos Jurídicos, Fiscalização e Policia Municipal"/>
    <s v="03.16.27"/>
    <s v="Direção dos Assuntos Jurídicos, Fiscalização e Policia Municipal"/>
    <s v="03.16.27"/>
    <x v="15"/>
    <x v="0"/>
    <x v="1"/>
    <x v="1"/>
    <x v="1"/>
    <x v="0"/>
    <x v="2"/>
    <x v="0"/>
    <x v="10"/>
    <s v="2022-11-24"/>
    <x v="3"/>
    <n v="345"/>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1-2022"/>
  </r>
  <r>
    <x v="1"/>
    <n v="0"/>
    <n v="0"/>
    <n v="0"/>
    <n v="161"/>
    <x v="6021"/>
    <x v="0"/>
    <x v="1"/>
    <x v="0"/>
    <s v="03.16.27"/>
    <x v="41"/>
    <x v="0"/>
    <x v="5"/>
    <s v="Direção dos Assuntos Jurídicos, Fiscalização e Policia Municipal"/>
    <s v="03.16.27"/>
    <s v="Direção dos Assuntos Jurídicos, Fiscalização e Policia Municipal"/>
    <s v="03.16.27"/>
    <x v="16"/>
    <x v="0"/>
    <x v="1"/>
    <x v="1"/>
    <x v="1"/>
    <x v="0"/>
    <x v="2"/>
    <x v="0"/>
    <x v="10"/>
    <s v="2022-11-24"/>
    <x v="3"/>
    <n v="161"/>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11-2022"/>
  </r>
  <r>
    <x v="1"/>
    <n v="0"/>
    <n v="0"/>
    <n v="0"/>
    <n v="28"/>
    <x v="6021"/>
    <x v="0"/>
    <x v="1"/>
    <x v="0"/>
    <s v="03.16.27"/>
    <x v="41"/>
    <x v="0"/>
    <x v="5"/>
    <s v="Direção dos Assuntos Jurídicos, Fiscalização e Policia Municipal"/>
    <s v="03.16.27"/>
    <s v="Direção dos Assuntos Jurídicos, Fiscalização e Policia Municipal"/>
    <s v="03.16.27"/>
    <x v="60"/>
    <x v="0"/>
    <x v="1"/>
    <x v="1"/>
    <x v="0"/>
    <x v="0"/>
    <x v="2"/>
    <x v="0"/>
    <x v="10"/>
    <s v="2022-11-24"/>
    <x v="3"/>
    <n v="28"/>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1-2022"/>
  </r>
  <r>
    <x v="1"/>
    <n v="0"/>
    <n v="0"/>
    <n v="0"/>
    <n v="18"/>
    <x v="6021"/>
    <x v="0"/>
    <x v="1"/>
    <x v="0"/>
    <s v="03.16.27"/>
    <x v="41"/>
    <x v="0"/>
    <x v="5"/>
    <s v="Direção dos Assuntos Jurídicos, Fiscalização e Policia Municipal"/>
    <s v="03.16.27"/>
    <s v="Direção dos Assuntos Jurídicos, Fiscalização e Policia Municipal"/>
    <s v="03.16.27"/>
    <x v="62"/>
    <x v="0"/>
    <x v="1"/>
    <x v="1"/>
    <x v="0"/>
    <x v="0"/>
    <x v="2"/>
    <x v="0"/>
    <x v="10"/>
    <s v="2022-11-24"/>
    <x v="3"/>
    <n v="18"/>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11-2022"/>
  </r>
  <r>
    <x v="1"/>
    <n v="0"/>
    <n v="0"/>
    <n v="0"/>
    <n v="254"/>
    <x v="6021"/>
    <x v="0"/>
    <x v="1"/>
    <x v="0"/>
    <s v="03.16.27"/>
    <x v="41"/>
    <x v="0"/>
    <x v="5"/>
    <s v="Direção dos Assuntos Jurídicos, Fiscalização e Policia Municipal"/>
    <s v="03.16.27"/>
    <s v="Direção dos Assuntos Jurídicos, Fiscalização e Policia Municipal"/>
    <s v="03.16.27"/>
    <x v="15"/>
    <x v="0"/>
    <x v="1"/>
    <x v="1"/>
    <x v="1"/>
    <x v="0"/>
    <x v="2"/>
    <x v="0"/>
    <x v="10"/>
    <s v="2022-11-24"/>
    <x v="3"/>
    <n v="254"/>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1-2022"/>
  </r>
  <r>
    <x v="1"/>
    <n v="0"/>
    <n v="0"/>
    <n v="0"/>
    <n v="118"/>
    <x v="6021"/>
    <x v="0"/>
    <x v="1"/>
    <x v="0"/>
    <s v="03.16.27"/>
    <x v="41"/>
    <x v="0"/>
    <x v="5"/>
    <s v="Direção dos Assuntos Jurídicos, Fiscalização e Policia Municipal"/>
    <s v="03.16.27"/>
    <s v="Direção dos Assuntos Jurídicos, Fiscalização e Policia Municipal"/>
    <s v="03.16.27"/>
    <x v="16"/>
    <x v="0"/>
    <x v="1"/>
    <x v="1"/>
    <x v="1"/>
    <x v="0"/>
    <x v="2"/>
    <x v="0"/>
    <x v="10"/>
    <s v="2022-11-24"/>
    <x v="3"/>
    <n v="118"/>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11-2022"/>
  </r>
  <r>
    <x v="1"/>
    <n v="0"/>
    <n v="0"/>
    <n v="0"/>
    <n v="1764"/>
    <x v="6021"/>
    <x v="0"/>
    <x v="1"/>
    <x v="0"/>
    <s v="03.16.27"/>
    <x v="41"/>
    <x v="0"/>
    <x v="5"/>
    <s v="Direção dos Assuntos Jurídicos, Fiscalização e Policia Municipal"/>
    <s v="03.16.27"/>
    <s v="Direção dos Assuntos Jurídicos, Fiscalização e Policia Municipal"/>
    <s v="03.16.27"/>
    <x v="60"/>
    <x v="0"/>
    <x v="1"/>
    <x v="1"/>
    <x v="0"/>
    <x v="0"/>
    <x v="2"/>
    <x v="0"/>
    <x v="10"/>
    <s v="2022-11-24"/>
    <x v="3"/>
    <n v="1764"/>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1-2022"/>
  </r>
  <r>
    <x v="1"/>
    <n v="0"/>
    <n v="0"/>
    <n v="0"/>
    <n v="1168"/>
    <x v="6021"/>
    <x v="0"/>
    <x v="1"/>
    <x v="0"/>
    <s v="03.16.27"/>
    <x v="41"/>
    <x v="0"/>
    <x v="5"/>
    <s v="Direção dos Assuntos Jurídicos, Fiscalização e Policia Municipal"/>
    <s v="03.16.27"/>
    <s v="Direção dos Assuntos Jurídicos, Fiscalização e Policia Municipal"/>
    <s v="03.16.27"/>
    <x v="62"/>
    <x v="0"/>
    <x v="1"/>
    <x v="1"/>
    <x v="0"/>
    <x v="0"/>
    <x v="2"/>
    <x v="0"/>
    <x v="10"/>
    <s v="2022-11-24"/>
    <x v="3"/>
    <n v="1168"/>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11-2022"/>
  </r>
  <r>
    <x v="1"/>
    <n v="0"/>
    <n v="0"/>
    <n v="0"/>
    <n v="15843"/>
    <x v="6021"/>
    <x v="0"/>
    <x v="1"/>
    <x v="0"/>
    <s v="03.16.27"/>
    <x v="41"/>
    <x v="0"/>
    <x v="5"/>
    <s v="Direção dos Assuntos Jurídicos, Fiscalização e Policia Municipal"/>
    <s v="03.16.27"/>
    <s v="Direção dos Assuntos Jurídicos, Fiscalização e Policia Municipal"/>
    <s v="03.16.27"/>
    <x v="15"/>
    <x v="0"/>
    <x v="1"/>
    <x v="1"/>
    <x v="1"/>
    <x v="0"/>
    <x v="2"/>
    <x v="0"/>
    <x v="10"/>
    <s v="2022-11-24"/>
    <x v="3"/>
    <n v="15843"/>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1-2022"/>
  </r>
  <r>
    <x v="1"/>
    <n v="0"/>
    <n v="0"/>
    <n v="0"/>
    <n v="7291"/>
    <x v="6021"/>
    <x v="0"/>
    <x v="1"/>
    <x v="0"/>
    <s v="03.16.27"/>
    <x v="41"/>
    <x v="0"/>
    <x v="5"/>
    <s v="Direção dos Assuntos Jurídicos, Fiscalização e Policia Municipal"/>
    <s v="03.16.27"/>
    <s v="Direção dos Assuntos Jurídicos, Fiscalização e Policia Municipal"/>
    <s v="03.16.27"/>
    <x v="16"/>
    <x v="0"/>
    <x v="1"/>
    <x v="1"/>
    <x v="1"/>
    <x v="0"/>
    <x v="2"/>
    <x v="0"/>
    <x v="10"/>
    <s v="2022-11-24"/>
    <x v="3"/>
    <n v="7291"/>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11-2022"/>
  </r>
  <r>
    <x v="1"/>
    <n v="0"/>
    <n v="0"/>
    <n v="0"/>
    <n v="22038"/>
    <x v="6021"/>
    <x v="0"/>
    <x v="1"/>
    <x v="0"/>
    <s v="03.16.27"/>
    <x v="41"/>
    <x v="0"/>
    <x v="5"/>
    <s v="Direção dos Assuntos Jurídicos, Fiscalização e Policia Municipal"/>
    <s v="03.16.27"/>
    <s v="Direção dos Assuntos Jurídicos, Fiscalização e Policia Municipal"/>
    <s v="03.16.27"/>
    <x v="60"/>
    <x v="0"/>
    <x v="1"/>
    <x v="1"/>
    <x v="0"/>
    <x v="0"/>
    <x v="2"/>
    <x v="0"/>
    <x v="10"/>
    <s v="2022-11-24"/>
    <x v="3"/>
    <n v="22038"/>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1-2022"/>
  </r>
  <r>
    <x v="1"/>
    <n v="0"/>
    <n v="0"/>
    <n v="0"/>
    <n v="14595"/>
    <x v="6021"/>
    <x v="0"/>
    <x v="1"/>
    <x v="0"/>
    <s v="03.16.27"/>
    <x v="41"/>
    <x v="0"/>
    <x v="5"/>
    <s v="Direção dos Assuntos Jurídicos, Fiscalização e Policia Municipal"/>
    <s v="03.16.27"/>
    <s v="Direção dos Assuntos Jurídicos, Fiscalização e Policia Municipal"/>
    <s v="03.16.27"/>
    <x v="62"/>
    <x v="0"/>
    <x v="1"/>
    <x v="1"/>
    <x v="0"/>
    <x v="0"/>
    <x v="2"/>
    <x v="0"/>
    <x v="10"/>
    <s v="2022-11-24"/>
    <x v="3"/>
    <n v="14595"/>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11-2022"/>
  </r>
  <r>
    <x v="1"/>
    <n v="0"/>
    <n v="0"/>
    <n v="0"/>
    <n v="197841"/>
    <x v="6021"/>
    <x v="0"/>
    <x v="1"/>
    <x v="0"/>
    <s v="03.16.27"/>
    <x v="41"/>
    <x v="0"/>
    <x v="5"/>
    <s v="Direção dos Assuntos Jurídicos, Fiscalização e Policia Municipal"/>
    <s v="03.16.27"/>
    <s v="Direção dos Assuntos Jurídicos, Fiscalização e Policia Municipal"/>
    <s v="03.16.27"/>
    <x v="15"/>
    <x v="0"/>
    <x v="1"/>
    <x v="1"/>
    <x v="1"/>
    <x v="0"/>
    <x v="2"/>
    <x v="0"/>
    <x v="10"/>
    <s v="2022-11-24"/>
    <x v="3"/>
    <n v="19784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1-2022"/>
  </r>
  <r>
    <x v="1"/>
    <n v="0"/>
    <n v="0"/>
    <n v="0"/>
    <n v="91004"/>
    <x v="6021"/>
    <x v="0"/>
    <x v="1"/>
    <x v="0"/>
    <s v="03.16.27"/>
    <x v="41"/>
    <x v="0"/>
    <x v="5"/>
    <s v="Direção dos Assuntos Jurídicos, Fiscalização e Policia Municipal"/>
    <s v="03.16.27"/>
    <s v="Direção dos Assuntos Jurídicos, Fiscalização e Policia Municipal"/>
    <s v="03.16.27"/>
    <x v="16"/>
    <x v="0"/>
    <x v="1"/>
    <x v="1"/>
    <x v="1"/>
    <x v="0"/>
    <x v="2"/>
    <x v="0"/>
    <x v="10"/>
    <s v="2022-11-24"/>
    <x v="3"/>
    <n v="91004"/>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11-2022"/>
  </r>
  <r>
    <x v="1"/>
    <n v="0"/>
    <n v="0"/>
    <n v="0"/>
    <n v="6360"/>
    <x v="6022"/>
    <x v="0"/>
    <x v="0"/>
    <x v="0"/>
    <s v="03.03.10"/>
    <x v="0"/>
    <x v="0"/>
    <x v="0"/>
    <s v="Receitas Da Câmara"/>
    <s v="03.03.10"/>
    <s v="Receitas Da Câmara"/>
    <s v="03.03.10"/>
    <x v="44"/>
    <x v="0"/>
    <x v="5"/>
    <x v="4"/>
    <x v="0"/>
    <x v="0"/>
    <x v="0"/>
    <x v="0"/>
    <x v="10"/>
    <s v="2022-11-15"/>
    <x v="3"/>
    <n v="6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95"/>
    <x v="6023"/>
    <x v="0"/>
    <x v="0"/>
    <x v="0"/>
    <s v="03.03.10"/>
    <x v="0"/>
    <x v="0"/>
    <x v="0"/>
    <s v="Receitas Da Câmara"/>
    <s v="03.03.10"/>
    <s v="Receitas Da Câmara"/>
    <s v="03.03.10"/>
    <x v="34"/>
    <x v="0"/>
    <x v="5"/>
    <x v="4"/>
    <x v="0"/>
    <x v="0"/>
    <x v="0"/>
    <x v="0"/>
    <x v="10"/>
    <s v="2022-11-15"/>
    <x v="3"/>
    <n v="66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80"/>
    <x v="6024"/>
    <x v="0"/>
    <x v="0"/>
    <x v="0"/>
    <s v="03.03.10"/>
    <x v="0"/>
    <x v="0"/>
    <x v="0"/>
    <s v="Receitas Da Câmara"/>
    <s v="03.03.10"/>
    <s v="Receitas Da Câmara"/>
    <s v="03.03.10"/>
    <x v="37"/>
    <x v="0"/>
    <x v="5"/>
    <x v="4"/>
    <x v="0"/>
    <x v="0"/>
    <x v="0"/>
    <x v="0"/>
    <x v="10"/>
    <s v="2022-11-15"/>
    <x v="3"/>
    <n v="3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6025"/>
    <x v="0"/>
    <x v="0"/>
    <x v="0"/>
    <s v="03.03.10"/>
    <x v="0"/>
    <x v="0"/>
    <x v="0"/>
    <s v="Receitas Da Câmara"/>
    <s v="03.03.10"/>
    <s v="Receitas Da Câmara"/>
    <s v="03.03.10"/>
    <x v="36"/>
    <x v="0"/>
    <x v="5"/>
    <x v="4"/>
    <x v="0"/>
    <x v="0"/>
    <x v="0"/>
    <x v="0"/>
    <x v="10"/>
    <s v="2022-11-15"/>
    <x v="3"/>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026"/>
    <x v="0"/>
    <x v="0"/>
    <x v="0"/>
    <s v="03.03.10"/>
    <x v="0"/>
    <x v="0"/>
    <x v="0"/>
    <s v="Receitas Da Câmara"/>
    <s v="03.03.10"/>
    <s v="Receitas Da Câmara"/>
    <s v="03.03.10"/>
    <x v="6"/>
    <x v="0"/>
    <x v="5"/>
    <x v="4"/>
    <x v="0"/>
    <x v="0"/>
    <x v="0"/>
    <x v="0"/>
    <x v="10"/>
    <s v="2022-11-15"/>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59290"/>
    <x v="6027"/>
    <x v="0"/>
    <x v="0"/>
    <x v="0"/>
    <s v="03.03.10"/>
    <x v="0"/>
    <x v="0"/>
    <x v="0"/>
    <s v="Receitas Da Câmara"/>
    <s v="03.03.10"/>
    <s v="Receitas Da Câmara"/>
    <s v="03.03.10"/>
    <x v="45"/>
    <x v="0"/>
    <x v="1"/>
    <x v="1"/>
    <x v="0"/>
    <x v="0"/>
    <x v="0"/>
    <x v="0"/>
    <x v="10"/>
    <s v="2022-11-15"/>
    <x v="3"/>
    <n v="2592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600"/>
    <x v="6028"/>
    <x v="0"/>
    <x v="0"/>
    <x v="0"/>
    <s v="03.03.10"/>
    <x v="0"/>
    <x v="0"/>
    <x v="0"/>
    <s v="Receitas Da Câmara"/>
    <s v="03.03.10"/>
    <s v="Receitas Da Câmara"/>
    <s v="03.03.10"/>
    <x v="38"/>
    <x v="0"/>
    <x v="1"/>
    <x v="1"/>
    <x v="0"/>
    <x v="0"/>
    <x v="0"/>
    <x v="0"/>
    <x v="10"/>
    <s v="2022-11-15"/>
    <x v="3"/>
    <n v="12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40"/>
    <x v="6029"/>
    <x v="0"/>
    <x v="0"/>
    <x v="0"/>
    <s v="03.03.10"/>
    <x v="0"/>
    <x v="0"/>
    <x v="0"/>
    <s v="Receitas Da Câmara"/>
    <s v="03.03.10"/>
    <s v="Receitas Da Câmara"/>
    <s v="03.03.10"/>
    <x v="39"/>
    <x v="0"/>
    <x v="5"/>
    <x v="4"/>
    <x v="0"/>
    <x v="0"/>
    <x v="0"/>
    <x v="0"/>
    <x v="10"/>
    <s v="2022-11-15"/>
    <x v="3"/>
    <n v="2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96"/>
    <x v="6030"/>
    <x v="0"/>
    <x v="0"/>
    <x v="0"/>
    <s v="03.03.10"/>
    <x v="0"/>
    <x v="0"/>
    <x v="0"/>
    <s v="Receitas Da Câmara"/>
    <s v="03.03.10"/>
    <s v="Receitas Da Câmara"/>
    <s v="03.03.10"/>
    <x v="40"/>
    <x v="0"/>
    <x v="5"/>
    <x v="4"/>
    <x v="0"/>
    <x v="0"/>
    <x v="0"/>
    <x v="0"/>
    <x v="10"/>
    <s v="2022-11-15"/>
    <x v="3"/>
    <n v="78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0"/>
    <x v="6031"/>
    <x v="0"/>
    <x v="0"/>
    <x v="0"/>
    <s v="03.03.10"/>
    <x v="0"/>
    <x v="0"/>
    <x v="0"/>
    <s v="Receitas Da Câmara"/>
    <s v="03.03.10"/>
    <s v="Receitas Da Câmara"/>
    <s v="03.03.10"/>
    <x v="48"/>
    <x v="0"/>
    <x v="5"/>
    <x v="4"/>
    <x v="0"/>
    <x v="0"/>
    <x v="0"/>
    <x v="0"/>
    <x v="10"/>
    <s v="2022-11-15"/>
    <x v="3"/>
    <n v="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6032"/>
    <x v="0"/>
    <x v="0"/>
    <x v="0"/>
    <s v="03.03.10"/>
    <x v="0"/>
    <x v="0"/>
    <x v="0"/>
    <s v="Receitas Da Câmara"/>
    <s v="03.03.10"/>
    <s v="Receitas Da Câmara"/>
    <s v="03.03.10"/>
    <x v="48"/>
    <x v="0"/>
    <x v="5"/>
    <x v="4"/>
    <x v="0"/>
    <x v="0"/>
    <x v="0"/>
    <x v="0"/>
    <x v="10"/>
    <s v="2022-11-21"/>
    <x v="3"/>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80"/>
    <x v="6033"/>
    <x v="0"/>
    <x v="0"/>
    <x v="0"/>
    <s v="03.03.10"/>
    <x v="0"/>
    <x v="0"/>
    <x v="0"/>
    <s v="Receitas Da Câmara"/>
    <s v="03.03.10"/>
    <s v="Receitas Da Câmara"/>
    <s v="03.03.10"/>
    <x v="34"/>
    <x v="0"/>
    <x v="5"/>
    <x v="4"/>
    <x v="0"/>
    <x v="0"/>
    <x v="0"/>
    <x v="0"/>
    <x v="10"/>
    <s v="2022-11-21"/>
    <x v="3"/>
    <n v="5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6034"/>
    <x v="0"/>
    <x v="0"/>
    <x v="0"/>
    <s v="03.03.10"/>
    <x v="0"/>
    <x v="0"/>
    <x v="0"/>
    <s v="Receitas Da Câmara"/>
    <s v="03.03.10"/>
    <s v="Receitas Da Câmara"/>
    <s v="03.03.10"/>
    <x v="37"/>
    <x v="0"/>
    <x v="5"/>
    <x v="4"/>
    <x v="0"/>
    <x v="0"/>
    <x v="0"/>
    <x v="0"/>
    <x v="10"/>
    <s v="2022-11-21"/>
    <x v="3"/>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343"/>
    <x v="6035"/>
    <x v="0"/>
    <x v="0"/>
    <x v="0"/>
    <s v="03.03.10"/>
    <x v="0"/>
    <x v="0"/>
    <x v="0"/>
    <s v="Receitas Da Câmara"/>
    <s v="03.03.10"/>
    <s v="Receitas Da Câmara"/>
    <s v="03.03.10"/>
    <x v="38"/>
    <x v="0"/>
    <x v="1"/>
    <x v="1"/>
    <x v="0"/>
    <x v="0"/>
    <x v="0"/>
    <x v="0"/>
    <x v="10"/>
    <s v="2022-11-21"/>
    <x v="3"/>
    <n v="3534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
    <x v="6036"/>
    <x v="0"/>
    <x v="0"/>
    <x v="0"/>
    <s v="03.03.10"/>
    <x v="0"/>
    <x v="0"/>
    <x v="0"/>
    <s v="Receitas Da Câmara"/>
    <s v="03.03.10"/>
    <s v="Receitas Da Câmara"/>
    <s v="03.03.10"/>
    <x v="35"/>
    <x v="0"/>
    <x v="1"/>
    <x v="11"/>
    <x v="0"/>
    <x v="0"/>
    <x v="0"/>
    <x v="0"/>
    <x v="10"/>
    <s v="2022-11-21"/>
    <x v="3"/>
    <n v="1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6037"/>
    <x v="0"/>
    <x v="0"/>
    <x v="0"/>
    <s v="03.03.10"/>
    <x v="0"/>
    <x v="0"/>
    <x v="0"/>
    <s v="Receitas Da Câmara"/>
    <s v="03.03.10"/>
    <s v="Receitas Da Câmara"/>
    <s v="03.03.10"/>
    <x v="36"/>
    <x v="0"/>
    <x v="5"/>
    <x v="4"/>
    <x v="0"/>
    <x v="0"/>
    <x v="0"/>
    <x v="0"/>
    <x v="10"/>
    <s v="2022-11-21"/>
    <x v="3"/>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00"/>
    <x v="6038"/>
    <x v="0"/>
    <x v="0"/>
    <x v="0"/>
    <s v="03.03.10"/>
    <x v="0"/>
    <x v="0"/>
    <x v="0"/>
    <s v="Receitas Da Câmara"/>
    <s v="03.03.10"/>
    <s v="Receitas Da Câmara"/>
    <s v="03.03.10"/>
    <x v="44"/>
    <x v="0"/>
    <x v="5"/>
    <x v="4"/>
    <x v="0"/>
    <x v="0"/>
    <x v="0"/>
    <x v="0"/>
    <x v="10"/>
    <s v="2022-11-21"/>
    <x v="3"/>
    <n v="2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6039"/>
    <x v="0"/>
    <x v="0"/>
    <x v="0"/>
    <s v="03.03.10"/>
    <x v="0"/>
    <x v="0"/>
    <x v="0"/>
    <s v="Receitas Da Câmara"/>
    <s v="03.03.10"/>
    <s v="Receitas Da Câmara"/>
    <s v="03.03.10"/>
    <x v="46"/>
    <x v="0"/>
    <x v="5"/>
    <x v="4"/>
    <x v="0"/>
    <x v="0"/>
    <x v="0"/>
    <x v="0"/>
    <x v="10"/>
    <s v="2022-11-21"/>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040"/>
    <x v="0"/>
    <x v="0"/>
    <x v="0"/>
    <s v="03.03.10"/>
    <x v="0"/>
    <x v="0"/>
    <x v="0"/>
    <s v="Receitas Da Câmara"/>
    <s v="03.03.10"/>
    <s v="Receitas Da Câmara"/>
    <s v="03.03.10"/>
    <x v="52"/>
    <x v="0"/>
    <x v="5"/>
    <x v="4"/>
    <x v="0"/>
    <x v="0"/>
    <x v="0"/>
    <x v="0"/>
    <x v="10"/>
    <s v="2022-11-21"/>
    <x v="3"/>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6041"/>
    <x v="0"/>
    <x v="0"/>
    <x v="0"/>
    <s v="03.03.10"/>
    <x v="0"/>
    <x v="0"/>
    <x v="0"/>
    <s v="Receitas Da Câmara"/>
    <s v="03.03.10"/>
    <s v="Receitas Da Câmara"/>
    <s v="03.03.10"/>
    <x v="51"/>
    <x v="0"/>
    <x v="5"/>
    <x v="4"/>
    <x v="0"/>
    <x v="0"/>
    <x v="0"/>
    <x v="0"/>
    <x v="10"/>
    <s v="2022-11-21"/>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6042"/>
    <x v="0"/>
    <x v="0"/>
    <x v="0"/>
    <s v="03.03.10"/>
    <x v="0"/>
    <x v="0"/>
    <x v="0"/>
    <s v="Receitas Da Câmara"/>
    <s v="03.03.10"/>
    <s v="Receitas Da Câmara"/>
    <s v="03.03.10"/>
    <x v="41"/>
    <x v="0"/>
    <x v="5"/>
    <x v="4"/>
    <x v="0"/>
    <x v="0"/>
    <x v="0"/>
    <x v="0"/>
    <x v="10"/>
    <s v="2022-11-21"/>
    <x v="3"/>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50"/>
    <x v="6043"/>
    <x v="0"/>
    <x v="0"/>
    <x v="0"/>
    <s v="03.03.10"/>
    <x v="0"/>
    <x v="0"/>
    <x v="0"/>
    <s v="Receitas Da Câmara"/>
    <s v="03.03.10"/>
    <s v="Receitas Da Câmara"/>
    <s v="03.03.10"/>
    <x v="39"/>
    <x v="0"/>
    <x v="5"/>
    <x v="4"/>
    <x v="0"/>
    <x v="0"/>
    <x v="0"/>
    <x v="0"/>
    <x v="10"/>
    <s v="2022-11-21"/>
    <x v="3"/>
    <n v="2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6044"/>
    <x v="0"/>
    <x v="0"/>
    <x v="0"/>
    <s v="03.03.10"/>
    <x v="0"/>
    <x v="0"/>
    <x v="0"/>
    <s v="Receitas Da Câmara"/>
    <s v="03.03.10"/>
    <s v="Receitas Da Câmara"/>
    <s v="03.03.10"/>
    <x v="90"/>
    <x v="0"/>
    <x v="5"/>
    <x v="4"/>
    <x v="0"/>
    <x v="0"/>
    <x v="0"/>
    <x v="0"/>
    <x v="10"/>
    <s v="2022-11-21"/>
    <x v="3"/>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6045"/>
    <x v="0"/>
    <x v="0"/>
    <x v="0"/>
    <s v="03.03.10"/>
    <x v="0"/>
    <x v="0"/>
    <x v="0"/>
    <s v="Receitas Da Câmara"/>
    <s v="03.03.10"/>
    <s v="Receitas Da Câmara"/>
    <s v="03.03.10"/>
    <x v="39"/>
    <x v="0"/>
    <x v="5"/>
    <x v="4"/>
    <x v="0"/>
    <x v="0"/>
    <x v="0"/>
    <x v="0"/>
    <x v="10"/>
    <s v="2022-11-24"/>
    <x v="3"/>
    <n v="12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88438"/>
    <x v="6046"/>
    <x v="0"/>
    <x v="0"/>
    <x v="0"/>
    <s v="03.03.10"/>
    <x v="0"/>
    <x v="0"/>
    <x v="0"/>
    <s v="Receitas Da Câmara"/>
    <s v="03.03.10"/>
    <s v="Receitas Da Câmara"/>
    <s v="03.03.10"/>
    <x v="45"/>
    <x v="0"/>
    <x v="1"/>
    <x v="1"/>
    <x v="0"/>
    <x v="0"/>
    <x v="0"/>
    <x v="0"/>
    <x v="10"/>
    <s v="2022-11-24"/>
    <x v="3"/>
    <n v="1884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6047"/>
    <x v="0"/>
    <x v="0"/>
    <x v="0"/>
    <s v="03.03.10"/>
    <x v="0"/>
    <x v="0"/>
    <x v="0"/>
    <s v="Receitas Da Câmara"/>
    <s v="03.03.10"/>
    <s v="Receitas Da Câmara"/>
    <s v="03.03.10"/>
    <x v="36"/>
    <x v="0"/>
    <x v="5"/>
    <x v="4"/>
    <x v="0"/>
    <x v="0"/>
    <x v="0"/>
    <x v="0"/>
    <x v="10"/>
    <s v="2022-11-24"/>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6"/>
    <x v="6048"/>
    <x v="0"/>
    <x v="0"/>
    <x v="0"/>
    <s v="03.03.10"/>
    <x v="0"/>
    <x v="0"/>
    <x v="0"/>
    <s v="Receitas Da Câmara"/>
    <s v="03.03.10"/>
    <s v="Receitas Da Câmara"/>
    <s v="03.03.10"/>
    <x v="40"/>
    <x v="0"/>
    <x v="5"/>
    <x v="4"/>
    <x v="0"/>
    <x v="0"/>
    <x v="0"/>
    <x v="0"/>
    <x v="10"/>
    <s v="2022-11-24"/>
    <x v="3"/>
    <n v="51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838"/>
    <x v="6049"/>
    <x v="0"/>
    <x v="0"/>
    <x v="0"/>
    <s v="03.03.10"/>
    <x v="0"/>
    <x v="0"/>
    <x v="0"/>
    <s v="Receitas Da Câmara"/>
    <s v="03.03.10"/>
    <s v="Receitas Da Câmara"/>
    <s v="03.03.10"/>
    <x v="38"/>
    <x v="0"/>
    <x v="1"/>
    <x v="1"/>
    <x v="0"/>
    <x v="0"/>
    <x v="0"/>
    <x v="0"/>
    <x v="10"/>
    <s v="2022-11-24"/>
    <x v="3"/>
    <n v="278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6050"/>
    <x v="0"/>
    <x v="0"/>
    <x v="0"/>
    <s v="03.03.10"/>
    <x v="0"/>
    <x v="0"/>
    <x v="0"/>
    <s v="Receitas Da Câmara"/>
    <s v="03.03.10"/>
    <s v="Receitas Da Câmara"/>
    <s v="03.03.10"/>
    <x v="35"/>
    <x v="0"/>
    <x v="1"/>
    <x v="11"/>
    <x v="0"/>
    <x v="0"/>
    <x v="0"/>
    <x v="0"/>
    <x v="10"/>
    <s v="2022-11-24"/>
    <x v="3"/>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34"/>
    <x v="6051"/>
    <x v="0"/>
    <x v="0"/>
    <x v="0"/>
    <s v="80.02.01"/>
    <x v="3"/>
    <x v="3"/>
    <x v="3"/>
    <s v="Retenções Iur"/>
    <s v="80.02.01"/>
    <s v="Retenções Iur"/>
    <s v="80.02.01"/>
    <x v="3"/>
    <x v="0"/>
    <x v="2"/>
    <x v="1"/>
    <x v="1"/>
    <x v="2"/>
    <x v="0"/>
    <x v="0"/>
    <x v="10"/>
    <s v="2022-11-21"/>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052"/>
    <x v="0"/>
    <x v="0"/>
    <x v="0"/>
    <s v="80.02.10.01"/>
    <x v="9"/>
    <x v="3"/>
    <x v="3"/>
    <s v="Outros"/>
    <s v="80.02.10"/>
    <s v="Outros"/>
    <s v="80.02.10"/>
    <x v="29"/>
    <x v="0"/>
    <x v="2"/>
    <x v="1"/>
    <x v="1"/>
    <x v="2"/>
    <x v="0"/>
    <x v="0"/>
    <x v="10"/>
    <s v="2022-11-21"/>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6053"/>
    <x v="0"/>
    <x v="0"/>
    <x v="0"/>
    <s v="80.02.01"/>
    <x v="3"/>
    <x v="3"/>
    <x v="3"/>
    <s v="Retenções Iur"/>
    <s v="80.02.01"/>
    <s v="Retenções Iur"/>
    <s v="80.02.01"/>
    <x v="3"/>
    <x v="0"/>
    <x v="2"/>
    <x v="1"/>
    <x v="1"/>
    <x v="2"/>
    <x v="0"/>
    <x v="0"/>
    <x v="10"/>
    <s v="2022-11-21"/>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054"/>
    <x v="0"/>
    <x v="0"/>
    <x v="0"/>
    <s v="80.02.10.01"/>
    <x v="9"/>
    <x v="3"/>
    <x v="3"/>
    <s v="Outros"/>
    <s v="80.02.10"/>
    <s v="Outros"/>
    <s v="80.02.10"/>
    <x v="29"/>
    <x v="0"/>
    <x v="2"/>
    <x v="1"/>
    <x v="1"/>
    <x v="2"/>
    <x v="0"/>
    <x v="0"/>
    <x v="10"/>
    <s v="2022-11-21"/>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0743"/>
    <x v="6055"/>
    <x v="0"/>
    <x v="0"/>
    <x v="0"/>
    <s v="80.02.01"/>
    <x v="3"/>
    <x v="3"/>
    <x v="3"/>
    <s v="Retenções Iur"/>
    <s v="80.02.01"/>
    <s v="Retenções Iur"/>
    <s v="80.02.01"/>
    <x v="3"/>
    <x v="0"/>
    <x v="2"/>
    <x v="1"/>
    <x v="1"/>
    <x v="2"/>
    <x v="0"/>
    <x v="0"/>
    <x v="10"/>
    <s v="2022-11-21"/>
    <x v="3"/>
    <n v="20743"/>
    <x v="0"/>
    <m/>
    <x v="0"/>
    <m/>
    <x v="3"/>
    <n v="100474696"/>
    <x v="0"/>
    <x v="0"/>
    <s v="Retenções Iur"/>
    <s v="ORI"/>
    <x v="0"/>
    <s v="RIUR"/>
    <x v="0"/>
    <x v="0"/>
    <x v="0"/>
    <x v="0"/>
    <x v="0"/>
    <x v="0"/>
    <x v="0"/>
    <x v="0"/>
    <x v="0"/>
    <x v="0"/>
    <x v="0"/>
    <s v="Retenções Iur"/>
    <x v="0"/>
    <x v="0"/>
    <x v="0"/>
    <x v="0"/>
    <x v="2"/>
    <x v="0"/>
    <x v="0"/>
    <s v="000000"/>
    <x v="0"/>
    <x v="1"/>
    <x v="0"/>
    <x v="0"/>
    <s v="RETENCAO OT"/>
  </r>
  <r>
    <x v="1"/>
    <n v="0"/>
    <n v="0"/>
    <n v="0"/>
    <n v="37447"/>
    <x v="6056"/>
    <x v="0"/>
    <x v="0"/>
    <x v="0"/>
    <s v="80.02.10.01"/>
    <x v="9"/>
    <x v="3"/>
    <x v="3"/>
    <s v="Outros"/>
    <s v="80.02.10"/>
    <s v="Outros"/>
    <s v="80.02.10"/>
    <x v="29"/>
    <x v="0"/>
    <x v="2"/>
    <x v="1"/>
    <x v="1"/>
    <x v="2"/>
    <x v="0"/>
    <x v="0"/>
    <x v="10"/>
    <s v="2022-11-21"/>
    <x v="3"/>
    <n v="37447"/>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6057"/>
    <x v="0"/>
    <x v="0"/>
    <x v="0"/>
    <s v="80.02.10.02"/>
    <x v="18"/>
    <x v="3"/>
    <x v="3"/>
    <s v="Outros"/>
    <s v="80.02.10"/>
    <s v="Outros"/>
    <s v="80.02.10"/>
    <x v="30"/>
    <x v="0"/>
    <x v="2"/>
    <x v="1"/>
    <x v="1"/>
    <x v="2"/>
    <x v="0"/>
    <x v="0"/>
    <x v="10"/>
    <s v="2022-11-21"/>
    <x v="3"/>
    <n v="162"/>
    <x v="0"/>
    <m/>
    <x v="0"/>
    <m/>
    <x v="34"/>
    <n v="100474707"/>
    <x v="0"/>
    <x v="0"/>
    <s v="Retençoes STAPS"/>
    <s v="ORI"/>
    <x v="0"/>
    <s v="RSND"/>
    <x v="0"/>
    <x v="0"/>
    <x v="0"/>
    <x v="0"/>
    <x v="0"/>
    <x v="0"/>
    <x v="0"/>
    <x v="1"/>
    <x v="0"/>
    <x v="0"/>
    <x v="0"/>
    <s v="Retençoes STAPS"/>
    <x v="0"/>
    <x v="0"/>
    <x v="0"/>
    <x v="0"/>
    <x v="2"/>
    <x v="0"/>
    <x v="0"/>
    <s v="000000"/>
    <x v="0"/>
    <x v="1"/>
    <x v="0"/>
    <x v="0"/>
    <s v="RETENCAO OT"/>
  </r>
  <r>
    <x v="1"/>
    <n v="0"/>
    <n v="0"/>
    <n v="0"/>
    <n v="14979"/>
    <x v="6058"/>
    <x v="0"/>
    <x v="0"/>
    <x v="0"/>
    <s v="80.02.01"/>
    <x v="3"/>
    <x v="3"/>
    <x v="3"/>
    <s v="Retenções Iur"/>
    <s v="80.02.01"/>
    <s v="Retenções Iur"/>
    <s v="80.02.01"/>
    <x v="3"/>
    <x v="0"/>
    <x v="2"/>
    <x v="1"/>
    <x v="1"/>
    <x v="2"/>
    <x v="0"/>
    <x v="0"/>
    <x v="10"/>
    <s v="2022-11-21"/>
    <x v="3"/>
    <n v="14979"/>
    <x v="0"/>
    <m/>
    <x v="0"/>
    <m/>
    <x v="3"/>
    <n v="100474696"/>
    <x v="0"/>
    <x v="0"/>
    <s v="Retenções Iur"/>
    <s v="ORI"/>
    <x v="0"/>
    <s v="RIUR"/>
    <x v="0"/>
    <x v="0"/>
    <x v="0"/>
    <x v="0"/>
    <x v="0"/>
    <x v="0"/>
    <x v="0"/>
    <x v="0"/>
    <x v="0"/>
    <x v="0"/>
    <x v="0"/>
    <s v="Retenções Iur"/>
    <x v="0"/>
    <x v="0"/>
    <x v="0"/>
    <x v="0"/>
    <x v="2"/>
    <x v="0"/>
    <x v="0"/>
    <s v="000000"/>
    <x v="0"/>
    <x v="1"/>
    <x v="0"/>
    <x v="0"/>
    <s v="RETENCAO OT"/>
  </r>
  <r>
    <x v="1"/>
    <n v="0"/>
    <n v="0"/>
    <n v="0"/>
    <n v="9792"/>
    <x v="6059"/>
    <x v="0"/>
    <x v="0"/>
    <x v="0"/>
    <s v="80.02.10.01"/>
    <x v="9"/>
    <x v="3"/>
    <x v="3"/>
    <s v="Outros"/>
    <s v="80.02.10"/>
    <s v="Outros"/>
    <s v="80.02.10"/>
    <x v="29"/>
    <x v="0"/>
    <x v="2"/>
    <x v="1"/>
    <x v="1"/>
    <x v="2"/>
    <x v="0"/>
    <x v="0"/>
    <x v="10"/>
    <s v="2022-11-21"/>
    <x v="3"/>
    <n v="97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6060"/>
    <x v="0"/>
    <x v="0"/>
    <x v="0"/>
    <s v="80.02.01"/>
    <x v="3"/>
    <x v="3"/>
    <x v="3"/>
    <s v="Retenções Iur"/>
    <s v="80.02.01"/>
    <s v="Retenções Iur"/>
    <s v="80.02.01"/>
    <x v="3"/>
    <x v="0"/>
    <x v="2"/>
    <x v="1"/>
    <x v="1"/>
    <x v="2"/>
    <x v="0"/>
    <x v="0"/>
    <x v="10"/>
    <s v="2022-11-21"/>
    <x v="3"/>
    <n v="4310"/>
    <x v="0"/>
    <m/>
    <x v="0"/>
    <m/>
    <x v="3"/>
    <n v="100474696"/>
    <x v="0"/>
    <x v="0"/>
    <s v="Retenções Iur"/>
    <s v="ORI"/>
    <x v="0"/>
    <s v="RIUR"/>
    <x v="0"/>
    <x v="0"/>
    <x v="0"/>
    <x v="0"/>
    <x v="0"/>
    <x v="0"/>
    <x v="0"/>
    <x v="0"/>
    <x v="0"/>
    <x v="0"/>
    <x v="0"/>
    <s v="Retenções Iur"/>
    <x v="0"/>
    <x v="0"/>
    <x v="0"/>
    <x v="0"/>
    <x v="2"/>
    <x v="0"/>
    <x v="0"/>
    <s v="000000"/>
    <x v="0"/>
    <x v="1"/>
    <x v="0"/>
    <x v="0"/>
    <s v="RETENCAO OT"/>
  </r>
  <r>
    <x v="1"/>
    <n v="0"/>
    <n v="0"/>
    <n v="0"/>
    <n v="5392"/>
    <x v="6061"/>
    <x v="0"/>
    <x v="0"/>
    <x v="0"/>
    <s v="80.02.10.01"/>
    <x v="9"/>
    <x v="3"/>
    <x v="3"/>
    <s v="Outros"/>
    <s v="80.02.10"/>
    <s v="Outros"/>
    <s v="80.02.10"/>
    <x v="29"/>
    <x v="0"/>
    <x v="2"/>
    <x v="1"/>
    <x v="1"/>
    <x v="2"/>
    <x v="0"/>
    <x v="0"/>
    <x v="10"/>
    <s v="2022-11-21"/>
    <x v="3"/>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6062"/>
    <x v="0"/>
    <x v="0"/>
    <x v="0"/>
    <s v="80.02.10.26"/>
    <x v="21"/>
    <x v="3"/>
    <x v="3"/>
    <s v="Outros"/>
    <s v="80.02.10"/>
    <s v="Outros"/>
    <s v="80.02.10"/>
    <x v="31"/>
    <x v="0"/>
    <x v="2"/>
    <x v="10"/>
    <x v="1"/>
    <x v="2"/>
    <x v="0"/>
    <x v="0"/>
    <x v="10"/>
    <s v="2022-11-21"/>
    <x v="3"/>
    <n v="2449"/>
    <x v="0"/>
    <m/>
    <x v="0"/>
    <m/>
    <x v="37"/>
    <n v="100479277"/>
    <x v="0"/>
    <x v="0"/>
    <s v="Retenção Sansung"/>
    <s v="ORI"/>
    <x v="0"/>
    <s v="RS"/>
    <x v="0"/>
    <x v="0"/>
    <x v="0"/>
    <x v="0"/>
    <x v="0"/>
    <x v="0"/>
    <x v="0"/>
    <x v="1"/>
    <x v="0"/>
    <x v="0"/>
    <x v="0"/>
    <s v="Retenção Sansung"/>
    <x v="0"/>
    <x v="0"/>
    <x v="0"/>
    <x v="0"/>
    <x v="2"/>
    <x v="0"/>
    <x v="0"/>
    <s v="000000"/>
    <x v="0"/>
    <x v="1"/>
    <x v="0"/>
    <x v="0"/>
    <s v="RETENCAO OT"/>
  </r>
  <r>
    <x v="1"/>
    <n v="0"/>
    <n v="0"/>
    <n v="0"/>
    <n v="8400"/>
    <x v="6063"/>
    <x v="0"/>
    <x v="1"/>
    <x v="0"/>
    <s v="01.25.02.15"/>
    <x v="36"/>
    <x v="4"/>
    <x v="4"/>
    <s v="desporto"/>
    <s v="01.25.02"/>
    <s v="desporto"/>
    <s v="01.25.02"/>
    <x v="4"/>
    <x v="0"/>
    <x v="3"/>
    <x v="2"/>
    <x v="0"/>
    <x v="1"/>
    <x v="2"/>
    <x v="0"/>
    <x v="11"/>
    <s v="2022-12-02"/>
    <x v="3"/>
    <n v="8400"/>
    <x v="0"/>
    <m/>
    <x v="0"/>
    <m/>
    <x v="284"/>
    <n v="10047673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á R &amp; C Distribuição lda, para aquisição de 28 medalhas para torneio de futsal e andebol realizados em Flamengos, no âmbito das festividades da Imaculada Conceição, conforme fatura e proposta em anexo."/>
  </r>
  <r>
    <x v="0"/>
    <n v="0"/>
    <n v="0"/>
    <n v="0"/>
    <n v="100000"/>
    <x v="6064"/>
    <x v="0"/>
    <x v="1"/>
    <x v="0"/>
    <s v="03.16.15"/>
    <x v="6"/>
    <x v="0"/>
    <x v="5"/>
    <s v="Direção Financeira"/>
    <s v="03.16.15"/>
    <s v="Direção Financeira"/>
    <s v="03.16.15"/>
    <x v="71"/>
    <x v="0"/>
    <x v="1"/>
    <x v="1"/>
    <x v="0"/>
    <x v="0"/>
    <x v="1"/>
    <x v="0"/>
    <x v="11"/>
    <s v="2022-12-06"/>
    <x v="3"/>
    <n v="100000"/>
    <x v="0"/>
    <m/>
    <x v="0"/>
    <m/>
    <x v="217"/>
    <n v="100478706"/>
    <x v="0"/>
    <x v="0"/>
    <s v="Direção Financeira"/>
    <s v="ORI"/>
    <x v="0"/>
    <m/>
    <x v="0"/>
    <x v="0"/>
    <x v="0"/>
    <x v="0"/>
    <x v="0"/>
    <x v="0"/>
    <x v="0"/>
    <x v="1"/>
    <x v="0"/>
    <x v="0"/>
    <x v="0"/>
    <s v="Direção Financeira"/>
    <x v="0"/>
    <x v="0"/>
    <x v="0"/>
    <x v="0"/>
    <x v="0"/>
    <x v="0"/>
    <x v="0"/>
    <s v="000000"/>
    <x v="0"/>
    <x v="0"/>
    <x v="0"/>
    <x v="0"/>
    <s v="Pagamento a favor da Empresa Construções Furtado Fernandes, referente aos trabalhos da reabilitação do jardim de varanda, na localidade de São Miguel, conforme contrato em anexo. "/>
  </r>
  <r>
    <x v="1"/>
    <n v="0"/>
    <n v="0"/>
    <n v="0"/>
    <n v="50000"/>
    <x v="6065"/>
    <x v="0"/>
    <x v="0"/>
    <x v="0"/>
    <s v="03.03.10"/>
    <x v="0"/>
    <x v="0"/>
    <x v="0"/>
    <s v="Receitas Da Câmara"/>
    <s v="03.03.10"/>
    <s v="Receitas Da Câmara"/>
    <s v="03.03.10"/>
    <x v="37"/>
    <x v="0"/>
    <x v="5"/>
    <x v="4"/>
    <x v="0"/>
    <x v="0"/>
    <x v="0"/>
    <x v="0"/>
    <x v="10"/>
    <s v="2022-11-04"/>
    <x v="3"/>
    <n v="50000"/>
    <x v="0"/>
    <m/>
    <x v="0"/>
    <m/>
    <x v="0"/>
    <n v="100474914"/>
    <x v="0"/>
    <x v="0"/>
    <s v="Receitas Da Câmara"/>
    <s v="EXT"/>
    <x v="0"/>
    <s v="RDC"/>
    <x v="0"/>
    <x v="0"/>
    <x v="0"/>
    <x v="0"/>
    <x v="0"/>
    <x v="0"/>
    <x v="0"/>
    <x v="0"/>
    <x v="0"/>
    <x v="0"/>
    <x v="0"/>
    <s v="Receitas Da Câmara"/>
    <x v="0"/>
    <x v="0"/>
    <x v="0"/>
    <x v="0"/>
    <x v="0"/>
    <x v="0"/>
    <x v="0"/>
    <s v="000000"/>
    <x v="0"/>
    <x v="0"/>
    <x v="0"/>
    <x v="0"/>
    <s v="Receita não identificada, conforme anexo."/>
  </r>
  <r>
    <x v="1"/>
    <n v="0"/>
    <n v="0"/>
    <n v="0"/>
    <n v="2300"/>
    <x v="6066"/>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Mateus Gomes Lopes, pelo serviço de segurança referente ao mês de dezembro 2022, conforme contrato em anexo.  "/>
  </r>
  <r>
    <x v="1"/>
    <n v="0"/>
    <n v="0"/>
    <n v="0"/>
    <n v="13030"/>
    <x v="6066"/>
    <x v="0"/>
    <x v="1"/>
    <x v="0"/>
    <s v="03.16.15"/>
    <x v="6"/>
    <x v="0"/>
    <x v="5"/>
    <s v="Direção Financeira"/>
    <s v="03.16.15"/>
    <s v="Direção Financeira"/>
    <s v="03.16.15"/>
    <x v="20"/>
    <x v="0"/>
    <x v="1"/>
    <x v="5"/>
    <x v="0"/>
    <x v="0"/>
    <x v="2"/>
    <x v="0"/>
    <x v="11"/>
    <s v="2022-12-13"/>
    <x v="3"/>
    <n v="13030"/>
    <x v="0"/>
    <m/>
    <x v="0"/>
    <m/>
    <x v="346"/>
    <n v="100477179"/>
    <x v="0"/>
    <x v="0"/>
    <s v="Direção Financeira"/>
    <s v="ORI"/>
    <x v="0"/>
    <m/>
    <x v="0"/>
    <x v="0"/>
    <x v="0"/>
    <x v="0"/>
    <x v="0"/>
    <x v="0"/>
    <x v="0"/>
    <x v="0"/>
    <x v="0"/>
    <x v="0"/>
    <x v="0"/>
    <s v="Direção Financeira"/>
    <x v="0"/>
    <x v="0"/>
    <x v="0"/>
    <x v="0"/>
    <x v="0"/>
    <x v="0"/>
    <x v="0"/>
    <s v="000000"/>
    <x v="0"/>
    <x v="0"/>
    <x v="0"/>
    <x v="0"/>
    <s v="Pagamento a favor do Sr. Mateus Gomes Lopes, pelo serviço de segurança referente ao mês de dezembro 2022, conforme contrato em anexo.  "/>
  </r>
  <r>
    <x v="1"/>
    <n v="0"/>
    <n v="0"/>
    <n v="0"/>
    <n v="2223"/>
    <x v="6067"/>
    <x v="0"/>
    <x v="1"/>
    <x v="0"/>
    <s v="03.16.15"/>
    <x v="6"/>
    <x v="0"/>
    <x v="5"/>
    <s v="Direção Financeira"/>
    <s v="03.16.15"/>
    <s v="Direção Financeira"/>
    <s v="03.16.15"/>
    <x v="20"/>
    <x v="0"/>
    <x v="1"/>
    <x v="5"/>
    <x v="0"/>
    <x v="0"/>
    <x v="2"/>
    <x v="0"/>
    <x v="11"/>
    <s v="2022-12-13"/>
    <x v="3"/>
    <n v="2223"/>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dezembro 2022, conforme contrato em anexo.  "/>
  </r>
  <r>
    <x v="1"/>
    <n v="0"/>
    <n v="0"/>
    <n v="0"/>
    <n v="12596"/>
    <x v="6067"/>
    <x v="0"/>
    <x v="1"/>
    <x v="0"/>
    <s v="03.16.15"/>
    <x v="6"/>
    <x v="0"/>
    <x v="5"/>
    <s v="Direção Financeira"/>
    <s v="03.16.15"/>
    <s v="Direção Financeira"/>
    <s v="03.16.15"/>
    <x v="20"/>
    <x v="0"/>
    <x v="1"/>
    <x v="5"/>
    <x v="0"/>
    <x v="0"/>
    <x v="2"/>
    <x v="0"/>
    <x v="11"/>
    <s v="2022-12-13"/>
    <x v="3"/>
    <n v="12596"/>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dezembro 2022, conforme contrato em anexo.  "/>
  </r>
  <r>
    <x v="1"/>
    <n v="0"/>
    <n v="0"/>
    <n v="0"/>
    <n v="79446"/>
    <x v="6068"/>
    <x v="0"/>
    <x v="1"/>
    <x v="0"/>
    <s v="03.16.15"/>
    <x v="6"/>
    <x v="0"/>
    <x v="5"/>
    <s v="Direção Financeira"/>
    <s v="03.16.15"/>
    <s v="Direção Financeira"/>
    <s v="03.16.15"/>
    <x v="7"/>
    <x v="0"/>
    <x v="1"/>
    <x v="1"/>
    <x v="0"/>
    <x v="0"/>
    <x v="2"/>
    <x v="0"/>
    <x v="11"/>
    <s v="2022-12-27"/>
    <x v="3"/>
    <n v="79446"/>
    <x v="0"/>
    <m/>
    <x v="0"/>
    <m/>
    <x v="376"/>
    <n v="100475629"/>
    <x v="0"/>
    <x v="0"/>
    <s v="Direção Financeira"/>
    <s v="ORI"/>
    <x v="0"/>
    <m/>
    <x v="0"/>
    <x v="0"/>
    <x v="0"/>
    <x v="0"/>
    <x v="0"/>
    <x v="0"/>
    <x v="0"/>
    <x v="0"/>
    <x v="0"/>
    <x v="0"/>
    <x v="0"/>
    <s v="Direção Financeira"/>
    <x v="0"/>
    <x v="0"/>
    <x v="0"/>
    <x v="0"/>
    <x v="0"/>
    <x v="0"/>
    <x v="0"/>
    <s v="000000"/>
    <x v="0"/>
    <x v="0"/>
    <x v="0"/>
    <x v="0"/>
    <s v="Pagamento a favor de Ldinamico, pela aquisição de combustíveis, destinada as viaturas ligeiro nos serviços, conforme anexo. "/>
  </r>
  <r>
    <x v="0"/>
    <n v="0"/>
    <n v="0"/>
    <n v="0"/>
    <n v="72105"/>
    <x v="6069"/>
    <x v="0"/>
    <x v="1"/>
    <x v="0"/>
    <s v="01.27.06.82"/>
    <x v="27"/>
    <x v="2"/>
    <x v="2"/>
    <s v="Requalificação Urbana e habitação"/>
    <s v="01.27.06"/>
    <s v="Requalificação Urbana e habitação"/>
    <s v="01.27.06"/>
    <x v="1"/>
    <x v="0"/>
    <x v="1"/>
    <x v="1"/>
    <x v="0"/>
    <x v="1"/>
    <x v="1"/>
    <x v="0"/>
    <x v="11"/>
    <s v="2022-12-13"/>
    <x v="3"/>
    <n v="72105"/>
    <x v="0"/>
    <m/>
    <x v="0"/>
    <m/>
    <x v="311"/>
    <n v="100432047"/>
    <x v="0"/>
    <x v="0"/>
    <s v="Reabilitação das estradas municipais "/>
    <s v="ORI"/>
    <x v="0"/>
    <m/>
    <x v="0"/>
    <x v="0"/>
    <x v="0"/>
    <x v="0"/>
    <x v="0"/>
    <x v="0"/>
    <x v="0"/>
    <x v="1"/>
    <x v="0"/>
    <x v="0"/>
    <x v="0"/>
    <s v="Reabilitação das estradas municipais "/>
    <x v="0"/>
    <x v="0"/>
    <x v="0"/>
    <x v="0"/>
    <x v="1"/>
    <x v="0"/>
    <x v="0"/>
    <s v="000000"/>
    <x v="0"/>
    <x v="0"/>
    <x v="0"/>
    <x v="0"/>
    <s v="Pagamento a favor da Empresa Constrular, REFERENTE A TRABALHOS DE CONSTRUÇÃO DE MURRO DE PROTEÇÃO, conforme anexo.  "/>
  </r>
  <r>
    <x v="1"/>
    <n v="0"/>
    <n v="0"/>
    <n v="0"/>
    <n v="5820"/>
    <x v="6070"/>
    <x v="0"/>
    <x v="1"/>
    <x v="0"/>
    <s v="01.25.01.10"/>
    <x v="25"/>
    <x v="4"/>
    <x v="4"/>
    <s v="Educação"/>
    <s v="01.25.01"/>
    <s v="Educação"/>
    <s v="01.25.01"/>
    <x v="4"/>
    <x v="0"/>
    <x v="3"/>
    <x v="2"/>
    <x v="0"/>
    <x v="1"/>
    <x v="2"/>
    <x v="0"/>
    <x v="11"/>
    <s v="2022-12-29"/>
    <x v="3"/>
    <n v="5820"/>
    <x v="0"/>
    <m/>
    <x v="0"/>
    <m/>
    <x v="5"/>
    <n v="100476920"/>
    <x v="0"/>
    <x v="0"/>
    <s v="Transporte escolar"/>
    <s v="ORI"/>
    <x v="0"/>
    <m/>
    <x v="0"/>
    <x v="0"/>
    <x v="0"/>
    <x v="0"/>
    <x v="0"/>
    <x v="0"/>
    <x v="0"/>
    <x v="1"/>
    <x v="0"/>
    <x v="0"/>
    <x v="0"/>
    <s v="Transporte escolar"/>
    <x v="0"/>
    <x v="0"/>
    <x v="0"/>
    <x v="0"/>
    <x v="1"/>
    <x v="0"/>
    <x v="0"/>
    <s v="000000"/>
    <x v="0"/>
    <x v="0"/>
    <x v="0"/>
    <x v="0"/>
    <s v="Pagamento á Felisberto Carvalho Auto, pelos serviços de manutenção efetuados na viatura ST-76-QP, afeto aos serviços de transporte escolar, conforme fatura e proposta em anexo."/>
  </r>
  <r>
    <x v="1"/>
    <n v="0"/>
    <n v="0"/>
    <n v="0"/>
    <n v="1800"/>
    <x v="6071"/>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50000"/>
    <x v="6072"/>
    <x v="0"/>
    <x v="0"/>
    <x v="0"/>
    <s v="03.03.10"/>
    <x v="0"/>
    <x v="0"/>
    <x v="0"/>
    <s v="Receitas Da Câmara"/>
    <s v="03.03.10"/>
    <s v="Receitas Da Câmara"/>
    <s v="03.03.10"/>
    <x v="56"/>
    <x v="0"/>
    <x v="0"/>
    <x v="0"/>
    <x v="0"/>
    <x v="0"/>
    <x v="0"/>
    <x v="0"/>
    <x v="11"/>
    <s v="2022-12-27"/>
    <x v="3"/>
    <n v="50000"/>
    <x v="0"/>
    <m/>
    <x v="0"/>
    <m/>
    <x v="0"/>
    <n v="100474914"/>
    <x v="0"/>
    <x v="0"/>
    <s v="Receitas Da Câmara"/>
    <s v="EXT"/>
    <x v="0"/>
    <s v="RDC"/>
    <x v="0"/>
    <x v="0"/>
    <x v="0"/>
    <x v="0"/>
    <x v="0"/>
    <x v="0"/>
    <x v="0"/>
    <x v="0"/>
    <x v="0"/>
    <x v="0"/>
    <x v="0"/>
    <s v="Receitas Da Câmara"/>
    <x v="0"/>
    <x v="0"/>
    <x v="0"/>
    <x v="0"/>
    <x v="0"/>
    <x v="0"/>
    <x v="0"/>
    <s v="000000"/>
    <x v="0"/>
    <x v="0"/>
    <x v="0"/>
    <x v="0"/>
    <s v="Transferência do Ministério da Educação, para o pagamento da empresa Churrasqueira Martins,conforme anexo."/>
  </r>
  <r>
    <x v="1"/>
    <n v="0"/>
    <n v="0"/>
    <n v="0"/>
    <n v="1950"/>
    <x v="6073"/>
    <x v="0"/>
    <x v="1"/>
    <x v="0"/>
    <s v="01.27.02.11"/>
    <x v="14"/>
    <x v="2"/>
    <x v="2"/>
    <s v="Saneamento básico"/>
    <s v="01.27.02"/>
    <s v="Saneamento básico"/>
    <s v="01.27.02"/>
    <x v="4"/>
    <x v="0"/>
    <x v="3"/>
    <x v="2"/>
    <x v="0"/>
    <x v="1"/>
    <x v="2"/>
    <x v="0"/>
    <x v="1"/>
    <s v="2022-05-19"/>
    <x v="0"/>
    <n v="1950"/>
    <x v="0"/>
    <m/>
    <x v="0"/>
    <m/>
    <x v="3"/>
    <n v="100474696"/>
    <x v="0"/>
    <x v="1"/>
    <s v="Reforço do saneamento básico"/>
    <s v="ORI"/>
    <x v="0"/>
    <m/>
    <x v="0"/>
    <x v="0"/>
    <x v="0"/>
    <x v="0"/>
    <x v="0"/>
    <x v="0"/>
    <x v="0"/>
    <x v="1"/>
    <x v="0"/>
    <x v="0"/>
    <x v="0"/>
    <s v="Reforço do saneamento básico"/>
    <x v="0"/>
    <x v="0"/>
    <x v="0"/>
    <x v="0"/>
    <x v="1"/>
    <x v="0"/>
    <x v="0"/>
    <s v="000000"/>
    <x v="0"/>
    <x v="0"/>
    <x v="1"/>
    <x v="0"/>
    <s v="Pagamento a favor do Sr. Nilson Cláudio Horta, referente  a prestação de serviços no âmbito da construção da Pocilga comunitária de Manguinho, conforme proposta em anexo."/>
  </r>
  <r>
    <x v="1"/>
    <n v="0"/>
    <n v="0"/>
    <n v="0"/>
    <n v="11050"/>
    <x v="6073"/>
    <x v="0"/>
    <x v="1"/>
    <x v="0"/>
    <s v="01.27.02.11"/>
    <x v="14"/>
    <x v="2"/>
    <x v="2"/>
    <s v="Saneamento básico"/>
    <s v="01.27.02"/>
    <s v="Saneamento básico"/>
    <s v="01.27.02"/>
    <x v="4"/>
    <x v="0"/>
    <x v="3"/>
    <x v="2"/>
    <x v="0"/>
    <x v="1"/>
    <x v="2"/>
    <x v="0"/>
    <x v="1"/>
    <s v="2022-05-19"/>
    <x v="0"/>
    <n v="11050"/>
    <x v="0"/>
    <m/>
    <x v="0"/>
    <m/>
    <x v="607"/>
    <n v="100479347"/>
    <x v="0"/>
    <x v="0"/>
    <s v="Reforço do saneamento básico"/>
    <s v="ORI"/>
    <x v="0"/>
    <m/>
    <x v="0"/>
    <x v="0"/>
    <x v="0"/>
    <x v="0"/>
    <x v="0"/>
    <x v="0"/>
    <x v="0"/>
    <x v="1"/>
    <x v="0"/>
    <x v="0"/>
    <x v="0"/>
    <s v="Reforço do saneamento básico"/>
    <x v="0"/>
    <x v="0"/>
    <x v="0"/>
    <x v="0"/>
    <x v="1"/>
    <x v="0"/>
    <x v="0"/>
    <s v="000000"/>
    <x v="0"/>
    <x v="0"/>
    <x v="0"/>
    <x v="0"/>
    <s v="Pagamento a favor do Sr. Nilson Cláudio Horta, referente  a prestação de serviços no âmbito da construção da Pocilga comunitária de Manguinho, conforme proposta em anexo."/>
  </r>
  <r>
    <x v="1"/>
    <n v="0"/>
    <n v="0"/>
    <n v="0"/>
    <n v="2000"/>
    <x v="6074"/>
    <x v="0"/>
    <x v="1"/>
    <x v="0"/>
    <s v="03.16.15"/>
    <x v="6"/>
    <x v="0"/>
    <x v="5"/>
    <s v="Direção Financeira"/>
    <s v="03.16.15"/>
    <s v="Direção Financeira"/>
    <s v="03.16.15"/>
    <x v="55"/>
    <x v="0"/>
    <x v="1"/>
    <x v="5"/>
    <x v="0"/>
    <x v="0"/>
    <x v="2"/>
    <x v="0"/>
    <x v="3"/>
    <s v="2022-06-13"/>
    <x v="0"/>
    <n v="2000"/>
    <x v="0"/>
    <m/>
    <x v="0"/>
    <m/>
    <x v="106"/>
    <n v="100479340"/>
    <x v="0"/>
    <x v="0"/>
    <s v="Direção Financeira"/>
    <s v="ORI"/>
    <x v="0"/>
    <m/>
    <x v="0"/>
    <x v="0"/>
    <x v="0"/>
    <x v="0"/>
    <x v="0"/>
    <x v="0"/>
    <x v="0"/>
    <x v="0"/>
    <x v="0"/>
    <x v="0"/>
    <x v="0"/>
    <s v="Direção Financeira"/>
    <x v="0"/>
    <x v="0"/>
    <x v="0"/>
    <x v="0"/>
    <x v="0"/>
    <x v="0"/>
    <x v="0"/>
    <s v="000000"/>
    <x v="0"/>
    <x v="0"/>
    <x v="0"/>
    <x v="0"/>
    <s v=" Pagamento a favor de Filho de Calheta Lavagem, pela prestação de serviço de 01 lavagens do Camião DAf de Recolha de Resíduos Sólidos Urbanos, conforme proposta em anexo.   "/>
  </r>
  <r>
    <x v="1"/>
    <n v="0"/>
    <n v="0"/>
    <n v="0"/>
    <n v="2300"/>
    <x v="6075"/>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Junho 2022, conforme contrato em anexo.  "/>
  </r>
  <r>
    <x v="1"/>
    <n v="0"/>
    <n v="0"/>
    <n v="0"/>
    <n v="13030"/>
    <x v="6075"/>
    <x v="0"/>
    <x v="1"/>
    <x v="0"/>
    <s v="03.16.15"/>
    <x v="6"/>
    <x v="0"/>
    <x v="5"/>
    <s v="Direção Financeira"/>
    <s v="03.16.15"/>
    <s v="Direção Financeira"/>
    <s v="03.16.15"/>
    <x v="20"/>
    <x v="0"/>
    <x v="1"/>
    <x v="5"/>
    <x v="0"/>
    <x v="0"/>
    <x v="2"/>
    <x v="0"/>
    <x v="3"/>
    <s v="2022-06-23"/>
    <x v="0"/>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Junho 2022, conforme contrato em anexo.  "/>
  </r>
  <r>
    <x v="1"/>
    <n v="0"/>
    <n v="0"/>
    <n v="0"/>
    <n v="13631"/>
    <x v="6076"/>
    <x v="0"/>
    <x v="0"/>
    <x v="0"/>
    <s v="80.02.01"/>
    <x v="3"/>
    <x v="3"/>
    <x v="3"/>
    <s v="Retenções Iur"/>
    <s v="80.02.01"/>
    <s v="Retenções Iur"/>
    <s v="80.02.01"/>
    <x v="3"/>
    <x v="0"/>
    <x v="2"/>
    <x v="1"/>
    <x v="1"/>
    <x v="2"/>
    <x v="0"/>
    <x v="0"/>
    <x v="3"/>
    <s v="2022-06-21"/>
    <x v="0"/>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6077"/>
    <x v="0"/>
    <x v="0"/>
    <x v="0"/>
    <s v="80.02.10.01"/>
    <x v="9"/>
    <x v="3"/>
    <x v="3"/>
    <s v="Outros"/>
    <s v="80.02.10"/>
    <s v="Outros"/>
    <s v="80.02.10"/>
    <x v="29"/>
    <x v="0"/>
    <x v="2"/>
    <x v="1"/>
    <x v="1"/>
    <x v="2"/>
    <x v="0"/>
    <x v="0"/>
    <x v="3"/>
    <s v="2022-06-21"/>
    <x v="0"/>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8762"/>
    <x v="6078"/>
    <x v="0"/>
    <x v="0"/>
    <x v="0"/>
    <s v="80.02.01"/>
    <x v="3"/>
    <x v="3"/>
    <x v="3"/>
    <s v="Retenções Iur"/>
    <s v="80.02.01"/>
    <s v="Retenções Iur"/>
    <s v="80.02.01"/>
    <x v="3"/>
    <x v="0"/>
    <x v="2"/>
    <x v="1"/>
    <x v="1"/>
    <x v="2"/>
    <x v="0"/>
    <x v="0"/>
    <x v="3"/>
    <s v="2022-06-21"/>
    <x v="0"/>
    <n v="8762"/>
    <x v="0"/>
    <m/>
    <x v="0"/>
    <m/>
    <x v="3"/>
    <n v="100474696"/>
    <x v="0"/>
    <x v="0"/>
    <s v="Retenções Iur"/>
    <s v="ORI"/>
    <x v="0"/>
    <s v="RIUR"/>
    <x v="0"/>
    <x v="0"/>
    <x v="0"/>
    <x v="0"/>
    <x v="0"/>
    <x v="0"/>
    <x v="0"/>
    <x v="0"/>
    <x v="0"/>
    <x v="0"/>
    <x v="0"/>
    <s v="Retenções Iur"/>
    <x v="0"/>
    <x v="0"/>
    <x v="0"/>
    <x v="0"/>
    <x v="2"/>
    <x v="0"/>
    <x v="0"/>
    <s v="000000"/>
    <x v="0"/>
    <x v="1"/>
    <x v="0"/>
    <x v="0"/>
    <s v="RETENCAO OT"/>
  </r>
  <r>
    <x v="1"/>
    <n v="0"/>
    <n v="0"/>
    <n v="0"/>
    <n v="9241"/>
    <x v="6079"/>
    <x v="0"/>
    <x v="0"/>
    <x v="0"/>
    <s v="80.02.10.01"/>
    <x v="9"/>
    <x v="3"/>
    <x v="3"/>
    <s v="Outros"/>
    <s v="80.02.10"/>
    <s v="Outros"/>
    <s v="80.02.10"/>
    <x v="29"/>
    <x v="0"/>
    <x v="2"/>
    <x v="1"/>
    <x v="1"/>
    <x v="2"/>
    <x v="0"/>
    <x v="0"/>
    <x v="3"/>
    <s v="2022-06-21"/>
    <x v="0"/>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415"/>
    <x v="6080"/>
    <x v="0"/>
    <x v="0"/>
    <x v="0"/>
    <s v="80.02.10.26"/>
    <x v="21"/>
    <x v="3"/>
    <x v="3"/>
    <s v="Outros"/>
    <s v="80.02.10"/>
    <s v="Outros"/>
    <s v="80.02.10"/>
    <x v="31"/>
    <x v="0"/>
    <x v="2"/>
    <x v="10"/>
    <x v="1"/>
    <x v="2"/>
    <x v="0"/>
    <x v="0"/>
    <x v="3"/>
    <s v="2022-06-21"/>
    <x v="0"/>
    <n v="14415"/>
    <x v="0"/>
    <m/>
    <x v="0"/>
    <m/>
    <x v="37"/>
    <n v="100479277"/>
    <x v="0"/>
    <x v="0"/>
    <s v="Retenção Sansung"/>
    <s v="ORI"/>
    <x v="0"/>
    <s v="RS"/>
    <x v="0"/>
    <x v="0"/>
    <x v="0"/>
    <x v="0"/>
    <x v="0"/>
    <x v="0"/>
    <x v="0"/>
    <x v="1"/>
    <x v="0"/>
    <x v="0"/>
    <x v="0"/>
    <s v="Retenção Sansung"/>
    <x v="0"/>
    <x v="0"/>
    <x v="0"/>
    <x v="0"/>
    <x v="2"/>
    <x v="0"/>
    <x v="0"/>
    <s v="000000"/>
    <x v="0"/>
    <x v="1"/>
    <x v="0"/>
    <x v="0"/>
    <s v="RETENCAO OT"/>
  </r>
  <r>
    <x v="1"/>
    <n v="0"/>
    <n v="0"/>
    <n v="0"/>
    <n v="4310"/>
    <x v="6081"/>
    <x v="0"/>
    <x v="0"/>
    <x v="0"/>
    <s v="80.02.01"/>
    <x v="3"/>
    <x v="3"/>
    <x v="3"/>
    <s v="Retenções Iur"/>
    <s v="80.02.01"/>
    <s v="Retenções Iur"/>
    <s v="80.02.01"/>
    <x v="3"/>
    <x v="0"/>
    <x v="2"/>
    <x v="1"/>
    <x v="1"/>
    <x v="2"/>
    <x v="0"/>
    <x v="0"/>
    <x v="3"/>
    <s v="2022-06-21"/>
    <x v="0"/>
    <n v="4310"/>
    <x v="0"/>
    <m/>
    <x v="0"/>
    <m/>
    <x v="3"/>
    <n v="100474696"/>
    <x v="0"/>
    <x v="0"/>
    <s v="Retenções Iur"/>
    <s v="ORI"/>
    <x v="0"/>
    <s v="RIUR"/>
    <x v="0"/>
    <x v="0"/>
    <x v="0"/>
    <x v="0"/>
    <x v="0"/>
    <x v="0"/>
    <x v="0"/>
    <x v="0"/>
    <x v="0"/>
    <x v="0"/>
    <x v="0"/>
    <s v="Retenções Iur"/>
    <x v="0"/>
    <x v="0"/>
    <x v="0"/>
    <x v="0"/>
    <x v="2"/>
    <x v="0"/>
    <x v="0"/>
    <s v="000000"/>
    <x v="0"/>
    <x v="1"/>
    <x v="0"/>
    <x v="0"/>
    <s v="RETENCAO OT"/>
  </r>
  <r>
    <x v="1"/>
    <n v="0"/>
    <n v="0"/>
    <n v="0"/>
    <n v="5392"/>
    <x v="6082"/>
    <x v="0"/>
    <x v="0"/>
    <x v="0"/>
    <s v="80.02.10.01"/>
    <x v="9"/>
    <x v="3"/>
    <x v="3"/>
    <s v="Outros"/>
    <s v="80.02.10"/>
    <s v="Outros"/>
    <s v="80.02.10"/>
    <x v="29"/>
    <x v="0"/>
    <x v="2"/>
    <x v="1"/>
    <x v="1"/>
    <x v="2"/>
    <x v="0"/>
    <x v="0"/>
    <x v="3"/>
    <s v="2022-06-21"/>
    <x v="0"/>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6083"/>
    <x v="0"/>
    <x v="0"/>
    <x v="0"/>
    <s v="80.02.10.26"/>
    <x v="21"/>
    <x v="3"/>
    <x v="3"/>
    <s v="Outros"/>
    <s v="80.02.10"/>
    <s v="Outros"/>
    <s v="80.02.10"/>
    <x v="31"/>
    <x v="0"/>
    <x v="2"/>
    <x v="10"/>
    <x v="1"/>
    <x v="2"/>
    <x v="0"/>
    <x v="0"/>
    <x v="3"/>
    <s v="2022-06-21"/>
    <x v="0"/>
    <n v="2449"/>
    <x v="0"/>
    <m/>
    <x v="0"/>
    <m/>
    <x v="37"/>
    <n v="100479277"/>
    <x v="0"/>
    <x v="0"/>
    <s v="Retenção Sansung"/>
    <s v="ORI"/>
    <x v="0"/>
    <s v="RS"/>
    <x v="0"/>
    <x v="0"/>
    <x v="0"/>
    <x v="0"/>
    <x v="0"/>
    <x v="0"/>
    <x v="0"/>
    <x v="1"/>
    <x v="0"/>
    <x v="0"/>
    <x v="0"/>
    <s v="Retenção Sansung"/>
    <x v="0"/>
    <x v="0"/>
    <x v="0"/>
    <x v="0"/>
    <x v="2"/>
    <x v="0"/>
    <x v="0"/>
    <s v="000000"/>
    <x v="0"/>
    <x v="1"/>
    <x v="0"/>
    <x v="0"/>
    <s v="RETENCAO OT"/>
  </r>
  <r>
    <x v="1"/>
    <n v="0"/>
    <n v="0"/>
    <n v="0"/>
    <n v="44370"/>
    <x v="6084"/>
    <x v="0"/>
    <x v="0"/>
    <x v="0"/>
    <s v="80.02.01"/>
    <x v="3"/>
    <x v="3"/>
    <x v="3"/>
    <s v="Retenções Iur"/>
    <s v="80.02.01"/>
    <s v="Retenções Iur"/>
    <s v="80.02.01"/>
    <x v="3"/>
    <x v="0"/>
    <x v="2"/>
    <x v="1"/>
    <x v="1"/>
    <x v="2"/>
    <x v="0"/>
    <x v="0"/>
    <x v="3"/>
    <s v="2022-06-21"/>
    <x v="0"/>
    <n v="44370"/>
    <x v="0"/>
    <m/>
    <x v="0"/>
    <m/>
    <x v="3"/>
    <n v="100474696"/>
    <x v="0"/>
    <x v="0"/>
    <s v="Retenções Iur"/>
    <s v="ORI"/>
    <x v="0"/>
    <s v="RIUR"/>
    <x v="0"/>
    <x v="0"/>
    <x v="0"/>
    <x v="0"/>
    <x v="0"/>
    <x v="0"/>
    <x v="0"/>
    <x v="0"/>
    <x v="0"/>
    <x v="0"/>
    <x v="0"/>
    <s v="Retenções Iur"/>
    <x v="0"/>
    <x v="0"/>
    <x v="0"/>
    <x v="0"/>
    <x v="2"/>
    <x v="0"/>
    <x v="0"/>
    <s v="000000"/>
    <x v="0"/>
    <x v="1"/>
    <x v="0"/>
    <x v="0"/>
    <s v="RETENCAO OT"/>
  </r>
  <r>
    <x v="1"/>
    <n v="0"/>
    <n v="0"/>
    <n v="0"/>
    <n v="95431"/>
    <x v="6085"/>
    <x v="0"/>
    <x v="0"/>
    <x v="0"/>
    <s v="80.02.10.01"/>
    <x v="9"/>
    <x v="3"/>
    <x v="3"/>
    <s v="Outros"/>
    <s v="80.02.10"/>
    <s v="Outros"/>
    <s v="80.02.10"/>
    <x v="29"/>
    <x v="0"/>
    <x v="2"/>
    <x v="1"/>
    <x v="1"/>
    <x v="2"/>
    <x v="0"/>
    <x v="0"/>
    <x v="3"/>
    <s v="2022-06-21"/>
    <x v="0"/>
    <n v="9543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664"/>
    <x v="6086"/>
    <x v="0"/>
    <x v="0"/>
    <x v="0"/>
    <s v="80.02.10.02"/>
    <x v="18"/>
    <x v="3"/>
    <x v="3"/>
    <s v="Outros"/>
    <s v="80.02.10"/>
    <s v="Outros"/>
    <s v="80.02.10"/>
    <x v="30"/>
    <x v="0"/>
    <x v="2"/>
    <x v="1"/>
    <x v="1"/>
    <x v="2"/>
    <x v="0"/>
    <x v="0"/>
    <x v="3"/>
    <s v="2022-06-21"/>
    <x v="0"/>
    <n v="4664"/>
    <x v="0"/>
    <m/>
    <x v="0"/>
    <m/>
    <x v="34"/>
    <n v="100474707"/>
    <x v="0"/>
    <x v="0"/>
    <s v="Retençoes STAPS"/>
    <s v="ORI"/>
    <x v="0"/>
    <s v="RSND"/>
    <x v="0"/>
    <x v="0"/>
    <x v="0"/>
    <x v="0"/>
    <x v="0"/>
    <x v="0"/>
    <x v="0"/>
    <x v="1"/>
    <x v="0"/>
    <x v="0"/>
    <x v="0"/>
    <s v="Retençoes STAPS"/>
    <x v="0"/>
    <x v="0"/>
    <x v="0"/>
    <x v="0"/>
    <x v="2"/>
    <x v="0"/>
    <x v="0"/>
    <s v="000000"/>
    <x v="0"/>
    <x v="1"/>
    <x v="0"/>
    <x v="0"/>
    <s v="RETENCAO OT"/>
  </r>
  <r>
    <x v="1"/>
    <n v="0"/>
    <n v="0"/>
    <n v="0"/>
    <n v="271"/>
    <x v="6087"/>
    <x v="0"/>
    <x v="0"/>
    <x v="0"/>
    <s v="80.02.10.24"/>
    <x v="20"/>
    <x v="3"/>
    <x v="3"/>
    <s v="Outros"/>
    <s v="80.02.10"/>
    <s v="Outros"/>
    <s v="80.02.10"/>
    <x v="30"/>
    <x v="0"/>
    <x v="2"/>
    <x v="1"/>
    <x v="1"/>
    <x v="2"/>
    <x v="0"/>
    <x v="0"/>
    <x v="3"/>
    <s v="2022-06-21"/>
    <x v="0"/>
    <n v="271"/>
    <x v="0"/>
    <m/>
    <x v="0"/>
    <m/>
    <x v="36"/>
    <n v="100478987"/>
    <x v="0"/>
    <x v="0"/>
    <s v="Retenções SIACSA"/>
    <s v="ORI"/>
    <x v="0"/>
    <s v="SIACSA"/>
    <x v="0"/>
    <x v="0"/>
    <x v="0"/>
    <x v="0"/>
    <x v="0"/>
    <x v="0"/>
    <x v="0"/>
    <x v="1"/>
    <x v="0"/>
    <x v="0"/>
    <x v="0"/>
    <s v="Retenções SIACSA"/>
    <x v="0"/>
    <x v="0"/>
    <x v="0"/>
    <x v="0"/>
    <x v="2"/>
    <x v="0"/>
    <x v="0"/>
    <s v="000000"/>
    <x v="0"/>
    <x v="1"/>
    <x v="0"/>
    <x v="0"/>
    <s v="RETENCAO OT"/>
  </r>
  <r>
    <x v="1"/>
    <n v="0"/>
    <n v="0"/>
    <n v="0"/>
    <n v="12264"/>
    <x v="6088"/>
    <x v="0"/>
    <x v="0"/>
    <x v="0"/>
    <s v="80.02.10.26"/>
    <x v="21"/>
    <x v="3"/>
    <x v="3"/>
    <s v="Outros"/>
    <s v="80.02.10"/>
    <s v="Outros"/>
    <s v="80.02.10"/>
    <x v="31"/>
    <x v="0"/>
    <x v="2"/>
    <x v="10"/>
    <x v="1"/>
    <x v="2"/>
    <x v="0"/>
    <x v="0"/>
    <x v="3"/>
    <s v="2022-06-21"/>
    <x v="0"/>
    <n v="12264"/>
    <x v="0"/>
    <m/>
    <x v="0"/>
    <m/>
    <x v="37"/>
    <n v="100479277"/>
    <x v="0"/>
    <x v="0"/>
    <s v="Retenção Sansung"/>
    <s v="ORI"/>
    <x v="0"/>
    <s v="RS"/>
    <x v="0"/>
    <x v="0"/>
    <x v="0"/>
    <x v="0"/>
    <x v="0"/>
    <x v="0"/>
    <x v="0"/>
    <x v="1"/>
    <x v="0"/>
    <x v="0"/>
    <x v="0"/>
    <s v="Retenção Sansung"/>
    <x v="0"/>
    <x v="0"/>
    <x v="0"/>
    <x v="0"/>
    <x v="2"/>
    <x v="0"/>
    <x v="0"/>
    <s v="000000"/>
    <x v="0"/>
    <x v="1"/>
    <x v="0"/>
    <x v="0"/>
    <s v="RETENCAO OT"/>
  </r>
  <r>
    <x v="1"/>
    <n v="0"/>
    <n v="0"/>
    <n v="0"/>
    <n v="15451"/>
    <x v="6089"/>
    <x v="0"/>
    <x v="0"/>
    <x v="0"/>
    <s v="80.02.01"/>
    <x v="3"/>
    <x v="3"/>
    <x v="3"/>
    <s v="Retenções Iur"/>
    <s v="80.02.01"/>
    <s v="Retenções Iur"/>
    <s v="80.02.01"/>
    <x v="3"/>
    <x v="0"/>
    <x v="2"/>
    <x v="1"/>
    <x v="1"/>
    <x v="2"/>
    <x v="0"/>
    <x v="0"/>
    <x v="3"/>
    <s v="2022-06-21"/>
    <x v="0"/>
    <n v="15451"/>
    <x v="0"/>
    <m/>
    <x v="0"/>
    <m/>
    <x v="3"/>
    <n v="100474696"/>
    <x v="0"/>
    <x v="0"/>
    <s v="Retenções Iur"/>
    <s v="ORI"/>
    <x v="0"/>
    <s v="RIUR"/>
    <x v="0"/>
    <x v="0"/>
    <x v="0"/>
    <x v="0"/>
    <x v="0"/>
    <x v="0"/>
    <x v="0"/>
    <x v="0"/>
    <x v="0"/>
    <x v="0"/>
    <x v="0"/>
    <s v="Retenções Iur"/>
    <x v="0"/>
    <x v="0"/>
    <x v="0"/>
    <x v="0"/>
    <x v="2"/>
    <x v="0"/>
    <x v="0"/>
    <s v="000000"/>
    <x v="0"/>
    <x v="1"/>
    <x v="0"/>
    <x v="0"/>
    <s v="RETENCAO OT"/>
  </r>
  <r>
    <x v="1"/>
    <n v="0"/>
    <n v="0"/>
    <n v="0"/>
    <n v="32744"/>
    <x v="6090"/>
    <x v="0"/>
    <x v="0"/>
    <x v="0"/>
    <s v="80.02.10.01"/>
    <x v="9"/>
    <x v="3"/>
    <x v="3"/>
    <s v="Outros"/>
    <s v="80.02.10"/>
    <s v="Outros"/>
    <s v="80.02.10"/>
    <x v="29"/>
    <x v="0"/>
    <x v="2"/>
    <x v="1"/>
    <x v="1"/>
    <x v="2"/>
    <x v="0"/>
    <x v="0"/>
    <x v="3"/>
    <s v="2022-06-21"/>
    <x v="0"/>
    <n v="3274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6091"/>
    <x v="0"/>
    <x v="0"/>
    <x v="0"/>
    <s v="80.02.10.02"/>
    <x v="18"/>
    <x v="3"/>
    <x v="3"/>
    <s v="Outros"/>
    <s v="80.02.10"/>
    <s v="Outros"/>
    <s v="80.02.10"/>
    <x v="30"/>
    <x v="0"/>
    <x v="2"/>
    <x v="1"/>
    <x v="1"/>
    <x v="2"/>
    <x v="0"/>
    <x v="0"/>
    <x v="3"/>
    <s v="2022-06-21"/>
    <x v="0"/>
    <n v="162"/>
    <x v="0"/>
    <m/>
    <x v="0"/>
    <m/>
    <x v="34"/>
    <n v="100474707"/>
    <x v="0"/>
    <x v="0"/>
    <s v="Retençoes STAPS"/>
    <s v="ORI"/>
    <x v="0"/>
    <s v="RSND"/>
    <x v="0"/>
    <x v="0"/>
    <x v="0"/>
    <x v="0"/>
    <x v="0"/>
    <x v="0"/>
    <x v="0"/>
    <x v="1"/>
    <x v="0"/>
    <x v="0"/>
    <x v="0"/>
    <s v="Retençoes STAPS"/>
    <x v="0"/>
    <x v="0"/>
    <x v="0"/>
    <x v="0"/>
    <x v="2"/>
    <x v="0"/>
    <x v="0"/>
    <s v="000000"/>
    <x v="0"/>
    <x v="1"/>
    <x v="0"/>
    <x v="0"/>
    <s v="RETENCAO OT"/>
  </r>
  <r>
    <x v="1"/>
    <n v="0"/>
    <n v="0"/>
    <n v="0"/>
    <n v="10834"/>
    <x v="6092"/>
    <x v="0"/>
    <x v="0"/>
    <x v="0"/>
    <s v="80.02.01"/>
    <x v="3"/>
    <x v="3"/>
    <x v="3"/>
    <s v="Retenções Iur"/>
    <s v="80.02.01"/>
    <s v="Retenções Iur"/>
    <s v="80.02.01"/>
    <x v="3"/>
    <x v="0"/>
    <x v="2"/>
    <x v="1"/>
    <x v="1"/>
    <x v="2"/>
    <x v="0"/>
    <x v="0"/>
    <x v="3"/>
    <s v="2022-06-21"/>
    <x v="0"/>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093"/>
    <x v="0"/>
    <x v="0"/>
    <x v="0"/>
    <s v="80.02.10.01"/>
    <x v="9"/>
    <x v="3"/>
    <x v="3"/>
    <s v="Outros"/>
    <s v="80.02.10"/>
    <s v="Outros"/>
    <s v="80.02.10"/>
    <x v="29"/>
    <x v="0"/>
    <x v="2"/>
    <x v="1"/>
    <x v="1"/>
    <x v="2"/>
    <x v="0"/>
    <x v="0"/>
    <x v="3"/>
    <s v="2022-06-21"/>
    <x v="0"/>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6411"/>
    <x v="6094"/>
    <x v="0"/>
    <x v="0"/>
    <x v="0"/>
    <s v="80.02.01"/>
    <x v="3"/>
    <x v="3"/>
    <x v="3"/>
    <s v="Retenções Iur"/>
    <s v="80.02.01"/>
    <s v="Retenções Iur"/>
    <s v="80.02.01"/>
    <x v="3"/>
    <x v="0"/>
    <x v="2"/>
    <x v="1"/>
    <x v="1"/>
    <x v="2"/>
    <x v="0"/>
    <x v="0"/>
    <x v="3"/>
    <s v="2022-06-21"/>
    <x v="0"/>
    <n v="6411"/>
    <x v="0"/>
    <m/>
    <x v="0"/>
    <m/>
    <x v="3"/>
    <n v="100474696"/>
    <x v="0"/>
    <x v="0"/>
    <s v="Retenções Iur"/>
    <s v="ORI"/>
    <x v="0"/>
    <s v="RIUR"/>
    <x v="0"/>
    <x v="0"/>
    <x v="0"/>
    <x v="0"/>
    <x v="0"/>
    <x v="0"/>
    <x v="0"/>
    <x v="0"/>
    <x v="0"/>
    <x v="0"/>
    <x v="0"/>
    <s v="Retenções Iur"/>
    <x v="0"/>
    <x v="0"/>
    <x v="0"/>
    <x v="0"/>
    <x v="2"/>
    <x v="0"/>
    <x v="0"/>
    <s v="000000"/>
    <x v="0"/>
    <x v="1"/>
    <x v="0"/>
    <x v="0"/>
    <s v="RETENCAO OT"/>
  </r>
  <r>
    <x v="0"/>
    <n v="0"/>
    <n v="0"/>
    <n v="0"/>
    <n v="20000"/>
    <x v="6095"/>
    <x v="0"/>
    <x v="1"/>
    <x v="0"/>
    <s v="01.27.06.89"/>
    <x v="10"/>
    <x v="2"/>
    <x v="2"/>
    <s v="Requalificação Urbana e habitação"/>
    <s v="01.27.06"/>
    <s v="Requalificação Urbana e habitação"/>
    <s v="01.27.06"/>
    <x v="1"/>
    <x v="0"/>
    <x v="1"/>
    <x v="1"/>
    <x v="0"/>
    <x v="1"/>
    <x v="1"/>
    <x v="0"/>
    <x v="6"/>
    <s v="2022-07-27"/>
    <x v="2"/>
    <n v="20000"/>
    <x v="0"/>
    <m/>
    <x v="0"/>
    <m/>
    <x v="5"/>
    <n v="100476920"/>
    <x v="0"/>
    <x v="0"/>
    <s v="Conclusão da Estrada de Ribeireta "/>
    <s v="ORI"/>
    <x v="0"/>
    <s v="CER"/>
    <x v="0"/>
    <x v="0"/>
    <x v="0"/>
    <x v="0"/>
    <x v="0"/>
    <x v="0"/>
    <x v="0"/>
    <x v="1"/>
    <x v="0"/>
    <x v="0"/>
    <x v="0"/>
    <s v="Conclusão da Estrada de Ribeireta "/>
    <x v="0"/>
    <x v="0"/>
    <x v="0"/>
    <x v="0"/>
    <x v="1"/>
    <x v="0"/>
    <x v="0"/>
    <s v="000000"/>
    <x v="0"/>
    <x v="0"/>
    <x v="0"/>
    <x v="0"/>
    <s v="Pagamento de combustíveis a favor de Felisberto Auto, pelos trabalhos de conclusão da estrada de Ribereita, conforme proposta em anexo"/>
  </r>
  <r>
    <x v="1"/>
    <n v="0"/>
    <n v="0"/>
    <n v="0"/>
    <n v="1800"/>
    <x v="6096"/>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Salvador Tavares Silveira, referente ao mês de Julho de 2022, conforme documento em anexo."/>
  </r>
  <r>
    <x v="1"/>
    <n v="0"/>
    <n v="0"/>
    <n v="0"/>
    <n v="10200"/>
    <x v="6096"/>
    <x v="0"/>
    <x v="1"/>
    <x v="0"/>
    <s v="03.16.01"/>
    <x v="39"/>
    <x v="0"/>
    <x v="5"/>
    <s v="Assembleia Municipal"/>
    <s v="03.16.01"/>
    <s v="Assembleia Municipal"/>
    <s v="03.16.01"/>
    <x v="61"/>
    <x v="0"/>
    <x v="1"/>
    <x v="1"/>
    <x v="0"/>
    <x v="0"/>
    <x v="2"/>
    <x v="0"/>
    <x v="7"/>
    <s v="2022-08-02"/>
    <x v="2"/>
    <n v="10200"/>
    <x v="0"/>
    <m/>
    <x v="0"/>
    <m/>
    <x v="229"/>
    <n v="100476967"/>
    <x v="0"/>
    <x v="0"/>
    <s v="Assembleia Municipal"/>
    <s v="ORI"/>
    <x v="0"/>
    <s v="AM"/>
    <x v="0"/>
    <x v="0"/>
    <x v="0"/>
    <x v="0"/>
    <x v="0"/>
    <x v="0"/>
    <x v="0"/>
    <x v="0"/>
    <x v="0"/>
    <x v="0"/>
    <x v="0"/>
    <s v="Assembleia Municipal"/>
    <x v="0"/>
    <x v="0"/>
    <x v="0"/>
    <x v="0"/>
    <x v="0"/>
    <x v="0"/>
    <x v="0"/>
    <s v="000000"/>
    <x v="0"/>
    <x v="0"/>
    <x v="0"/>
    <x v="0"/>
    <s v="Pagamento da senha de presença a favor do Sr. Salvador Tavares Silveira, referente ao mês de Julho de 2022, conforme documento em anexo."/>
  </r>
  <r>
    <x v="1"/>
    <n v="0"/>
    <n v="0"/>
    <n v="0"/>
    <n v="32000"/>
    <x v="6097"/>
    <x v="0"/>
    <x v="1"/>
    <x v="0"/>
    <s v="01.25.04.22"/>
    <x v="11"/>
    <x v="4"/>
    <x v="4"/>
    <s v="Cultura"/>
    <s v="01.25.04"/>
    <s v="Cultura"/>
    <s v="01.25.04"/>
    <x v="4"/>
    <x v="0"/>
    <x v="3"/>
    <x v="2"/>
    <x v="0"/>
    <x v="1"/>
    <x v="2"/>
    <x v="0"/>
    <x v="7"/>
    <s v="2022-08-12"/>
    <x v="2"/>
    <n v="32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s vencedores dos diferentes concursos realizados, no âmbito da festa da cidade, conforme propostas em anexo."/>
  </r>
  <r>
    <x v="1"/>
    <n v="0"/>
    <n v="0"/>
    <n v="0"/>
    <n v="7500"/>
    <x v="6098"/>
    <x v="0"/>
    <x v="1"/>
    <x v="0"/>
    <s v="01.25.04.22"/>
    <x v="11"/>
    <x v="4"/>
    <x v="4"/>
    <s v="Cultura"/>
    <s v="01.25.04"/>
    <s v="Cultura"/>
    <s v="01.25.04"/>
    <x v="4"/>
    <x v="0"/>
    <x v="3"/>
    <x v="2"/>
    <x v="0"/>
    <x v="1"/>
    <x v="2"/>
    <x v="0"/>
    <x v="7"/>
    <s v="2022-08-17"/>
    <x v="2"/>
    <n v="75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Vereadora Máxima Moreno, pela aquisição de vinhos, para almoço no dia da comemoração do dia da diásporas, conforme proposta e faturas em anexo."/>
  </r>
  <r>
    <x v="1"/>
    <n v="0"/>
    <n v="0"/>
    <n v="0"/>
    <n v="50724"/>
    <x v="6099"/>
    <x v="0"/>
    <x v="0"/>
    <x v="0"/>
    <s v="03.03.10"/>
    <x v="0"/>
    <x v="0"/>
    <x v="0"/>
    <s v="Receitas Da Câmara"/>
    <s v="03.03.10"/>
    <s v="Receitas Da Câmara"/>
    <s v="03.03.10"/>
    <x v="38"/>
    <x v="0"/>
    <x v="1"/>
    <x v="1"/>
    <x v="0"/>
    <x v="0"/>
    <x v="0"/>
    <x v="0"/>
    <x v="7"/>
    <s v="2022-08-23"/>
    <x v="2"/>
    <n v="5072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6100"/>
    <x v="0"/>
    <x v="0"/>
    <x v="0"/>
    <s v="03.03.10"/>
    <x v="0"/>
    <x v="0"/>
    <x v="0"/>
    <s v="Receitas Da Câmara"/>
    <s v="03.03.10"/>
    <s v="Receitas Da Câmara"/>
    <s v="03.03.10"/>
    <x v="39"/>
    <x v="0"/>
    <x v="5"/>
    <x v="4"/>
    <x v="0"/>
    <x v="0"/>
    <x v="0"/>
    <x v="0"/>
    <x v="7"/>
    <s v="2022-08-23"/>
    <x v="2"/>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60"/>
    <x v="6101"/>
    <x v="0"/>
    <x v="0"/>
    <x v="0"/>
    <s v="03.03.10"/>
    <x v="0"/>
    <x v="0"/>
    <x v="0"/>
    <s v="Receitas Da Câmara"/>
    <s v="03.03.10"/>
    <s v="Receitas Da Câmara"/>
    <s v="03.03.10"/>
    <x v="40"/>
    <x v="0"/>
    <x v="5"/>
    <x v="4"/>
    <x v="0"/>
    <x v="0"/>
    <x v="0"/>
    <x v="0"/>
    <x v="7"/>
    <s v="2022-08-23"/>
    <x v="2"/>
    <n v="5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25"/>
    <x v="6102"/>
    <x v="0"/>
    <x v="0"/>
    <x v="0"/>
    <s v="03.03.10"/>
    <x v="0"/>
    <x v="0"/>
    <x v="0"/>
    <s v="Receitas Da Câmara"/>
    <s v="03.03.10"/>
    <s v="Receitas Da Câmara"/>
    <s v="03.03.10"/>
    <x v="46"/>
    <x v="0"/>
    <x v="5"/>
    <x v="4"/>
    <x v="0"/>
    <x v="0"/>
    <x v="0"/>
    <x v="0"/>
    <x v="7"/>
    <s v="2022-08-23"/>
    <x v="2"/>
    <n v="1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130"/>
    <x v="6103"/>
    <x v="0"/>
    <x v="0"/>
    <x v="0"/>
    <s v="03.03.10"/>
    <x v="0"/>
    <x v="0"/>
    <x v="0"/>
    <s v="Receitas Da Câmara"/>
    <s v="03.03.10"/>
    <s v="Receitas Da Câmara"/>
    <s v="03.03.10"/>
    <x v="48"/>
    <x v="0"/>
    <x v="5"/>
    <x v="4"/>
    <x v="0"/>
    <x v="0"/>
    <x v="0"/>
    <x v="0"/>
    <x v="7"/>
    <s v="2022-08-23"/>
    <x v="2"/>
    <n v="18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70"/>
    <x v="6104"/>
    <x v="0"/>
    <x v="0"/>
    <x v="0"/>
    <s v="03.03.10"/>
    <x v="0"/>
    <x v="0"/>
    <x v="0"/>
    <s v="Receitas Da Câmara"/>
    <s v="03.03.10"/>
    <s v="Receitas Da Câmara"/>
    <s v="03.03.10"/>
    <x v="34"/>
    <x v="0"/>
    <x v="5"/>
    <x v="4"/>
    <x v="0"/>
    <x v="0"/>
    <x v="0"/>
    <x v="0"/>
    <x v="7"/>
    <s v="2022-08-23"/>
    <x v="2"/>
    <n v="3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6105"/>
    <x v="0"/>
    <x v="0"/>
    <x v="0"/>
    <s v="03.03.10"/>
    <x v="0"/>
    <x v="0"/>
    <x v="0"/>
    <s v="Receitas Da Câmara"/>
    <s v="03.03.10"/>
    <s v="Receitas Da Câmara"/>
    <s v="03.03.10"/>
    <x v="35"/>
    <x v="0"/>
    <x v="1"/>
    <x v="11"/>
    <x v="0"/>
    <x v="0"/>
    <x v="0"/>
    <x v="0"/>
    <x v="7"/>
    <s v="2022-08-23"/>
    <x v="2"/>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6106"/>
    <x v="0"/>
    <x v="0"/>
    <x v="0"/>
    <s v="03.03.10"/>
    <x v="0"/>
    <x v="0"/>
    <x v="0"/>
    <s v="Receitas Da Câmara"/>
    <s v="03.03.10"/>
    <s v="Receitas Da Câmara"/>
    <s v="03.03.10"/>
    <x v="41"/>
    <x v="0"/>
    <x v="5"/>
    <x v="4"/>
    <x v="0"/>
    <x v="0"/>
    <x v="0"/>
    <x v="0"/>
    <x v="7"/>
    <s v="2022-08-23"/>
    <x v="2"/>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
    <x v="6107"/>
    <x v="0"/>
    <x v="0"/>
    <x v="0"/>
    <s v="03.03.10"/>
    <x v="0"/>
    <x v="0"/>
    <x v="0"/>
    <s v="Receitas Da Câmara"/>
    <s v="03.03.10"/>
    <s v="Receitas Da Câmara"/>
    <s v="03.03.10"/>
    <x v="6"/>
    <x v="0"/>
    <x v="5"/>
    <x v="4"/>
    <x v="0"/>
    <x v="0"/>
    <x v="0"/>
    <x v="0"/>
    <x v="7"/>
    <s v="2022-08-23"/>
    <x v="2"/>
    <n v="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0"/>
    <x v="6108"/>
    <x v="0"/>
    <x v="0"/>
    <x v="0"/>
    <s v="03.03.10"/>
    <x v="0"/>
    <x v="0"/>
    <x v="0"/>
    <s v="Receitas Da Câmara"/>
    <s v="03.03.10"/>
    <s v="Receitas Da Câmara"/>
    <s v="03.03.10"/>
    <x v="44"/>
    <x v="0"/>
    <x v="5"/>
    <x v="4"/>
    <x v="0"/>
    <x v="0"/>
    <x v="0"/>
    <x v="0"/>
    <x v="7"/>
    <s v="2022-08-23"/>
    <x v="2"/>
    <n v="1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60"/>
    <x v="6109"/>
    <x v="0"/>
    <x v="0"/>
    <x v="0"/>
    <s v="03.03.10"/>
    <x v="0"/>
    <x v="0"/>
    <x v="0"/>
    <s v="Receitas Da Câmara"/>
    <s v="03.03.10"/>
    <s v="Receitas Da Câmara"/>
    <s v="03.03.10"/>
    <x v="37"/>
    <x v="0"/>
    <x v="5"/>
    <x v="4"/>
    <x v="0"/>
    <x v="0"/>
    <x v="0"/>
    <x v="0"/>
    <x v="7"/>
    <s v="2022-08-23"/>
    <x v="2"/>
    <n v="5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6110"/>
    <x v="0"/>
    <x v="0"/>
    <x v="0"/>
    <s v="03.03.10"/>
    <x v="0"/>
    <x v="0"/>
    <x v="0"/>
    <s v="Receitas Da Câmara"/>
    <s v="03.03.10"/>
    <s v="Receitas Da Câmara"/>
    <s v="03.03.10"/>
    <x v="36"/>
    <x v="0"/>
    <x v="5"/>
    <x v="4"/>
    <x v="0"/>
    <x v="0"/>
    <x v="0"/>
    <x v="0"/>
    <x v="7"/>
    <s v="2022-08-23"/>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0"/>
    <x v="6111"/>
    <x v="0"/>
    <x v="0"/>
    <x v="0"/>
    <s v="03.03.10"/>
    <x v="0"/>
    <x v="0"/>
    <x v="0"/>
    <s v="Receitas Da Câmara"/>
    <s v="03.03.10"/>
    <s v="Receitas Da Câmara"/>
    <s v="03.03.10"/>
    <x v="52"/>
    <x v="0"/>
    <x v="5"/>
    <x v="4"/>
    <x v="0"/>
    <x v="0"/>
    <x v="0"/>
    <x v="0"/>
    <x v="7"/>
    <s v="2022-08-23"/>
    <x v="2"/>
    <n v="1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6112"/>
    <x v="0"/>
    <x v="0"/>
    <x v="0"/>
    <s v="03.03.10"/>
    <x v="0"/>
    <x v="0"/>
    <x v="0"/>
    <s v="Receitas Da Câmara"/>
    <s v="03.03.10"/>
    <s v="Receitas Da Câmara"/>
    <s v="03.03.10"/>
    <x v="49"/>
    <x v="0"/>
    <x v="1"/>
    <x v="11"/>
    <x v="0"/>
    <x v="0"/>
    <x v="0"/>
    <x v="0"/>
    <x v="7"/>
    <s v="2022-08-24"/>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240"/>
    <x v="6113"/>
    <x v="0"/>
    <x v="0"/>
    <x v="0"/>
    <s v="03.03.10"/>
    <x v="0"/>
    <x v="0"/>
    <x v="0"/>
    <s v="Receitas Da Câmara"/>
    <s v="03.03.10"/>
    <s v="Receitas Da Câmara"/>
    <s v="03.03.10"/>
    <x v="40"/>
    <x v="0"/>
    <x v="5"/>
    <x v="4"/>
    <x v="0"/>
    <x v="0"/>
    <x v="0"/>
    <x v="0"/>
    <x v="7"/>
    <s v="2022-08-24"/>
    <x v="2"/>
    <n v="20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400"/>
    <x v="6114"/>
    <x v="0"/>
    <x v="0"/>
    <x v="0"/>
    <s v="03.03.10"/>
    <x v="0"/>
    <x v="0"/>
    <x v="0"/>
    <s v="Receitas Da Câmara"/>
    <s v="03.03.10"/>
    <s v="Receitas Da Câmara"/>
    <s v="03.03.10"/>
    <x v="38"/>
    <x v="0"/>
    <x v="1"/>
    <x v="1"/>
    <x v="0"/>
    <x v="0"/>
    <x v="0"/>
    <x v="0"/>
    <x v="7"/>
    <s v="2022-08-24"/>
    <x v="2"/>
    <n v="7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800"/>
    <x v="6115"/>
    <x v="0"/>
    <x v="0"/>
    <x v="0"/>
    <s v="03.03.10"/>
    <x v="0"/>
    <x v="0"/>
    <x v="0"/>
    <s v="Receitas Da Câmara"/>
    <s v="03.03.10"/>
    <s v="Receitas Da Câmara"/>
    <s v="03.03.10"/>
    <x v="39"/>
    <x v="0"/>
    <x v="5"/>
    <x v="4"/>
    <x v="0"/>
    <x v="0"/>
    <x v="0"/>
    <x v="0"/>
    <x v="7"/>
    <s v="2022-08-24"/>
    <x v="2"/>
    <n v="7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400"/>
    <x v="6116"/>
    <x v="0"/>
    <x v="0"/>
    <x v="0"/>
    <s v="03.03.10"/>
    <x v="0"/>
    <x v="0"/>
    <x v="0"/>
    <s v="Receitas Da Câmara"/>
    <s v="03.03.10"/>
    <s v="Receitas Da Câmara"/>
    <s v="03.03.10"/>
    <x v="44"/>
    <x v="0"/>
    <x v="5"/>
    <x v="4"/>
    <x v="0"/>
    <x v="0"/>
    <x v="0"/>
    <x v="0"/>
    <x v="7"/>
    <s v="2022-08-24"/>
    <x v="2"/>
    <n v="2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690"/>
    <x v="6117"/>
    <x v="0"/>
    <x v="0"/>
    <x v="0"/>
    <s v="03.03.10"/>
    <x v="0"/>
    <x v="0"/>
    <x v="0"/>
    <s v="Receitas Da Câmara"/>
    <s v="03.03.10"/>
    <s v="Receitas Da Câmara"/>
    <s v="03.03.10"/>
    <x v="37"/>
    <x v="0"/>
    <x v="5"/>
    <x v="4"/>
    <x v="0"/>
    <x v="0"/>
    <x v="0"/>
    <x v="0"/>
    <x v="7"/>
    <s v="2022-08-24"/>
    <x v="2"/>
    <n v="116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6118"/>
    <x v="0"/>
    <x v="0"/>
    <x v="0"/>
    <s v="03.03.10"/>
    <x v="0"/>
    <x v="0"/>
    <x v="0"/>
    <s v="Receitas Da Câmara"/>
    <s v="03.03.10"/>
    <s v="Receitas Da Câmara"/>
    <s v="03.03.10"/>
    <x v="48"/>
    <x v="0"/>
    <x v="5"/>
    <x v="4"/>
    <x v="0"/>
    <x v="0"/>
    <x v="0"/>
    <x v="0"/>
    <x v="7"/>
    <s v="2022-08-24"/>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40"/>
    <x v="6119"/>
    <x v="0"/>
    <x v="0"/>
    <x v="0"/>
    <s v="03.03.10"/>
    <x v="0"/>
    <x v="0"/>
    <x v="0"/>
    <s v="Receitas Da Câmara"/>
    <s v="03.03.10"/>
    <s v="Receitas Da Câmara"/>
    <s v="03.03.10"/>
    <x v="34"/>
    <x v="0"/>
    <x v="5"/>
    <x v="4"/>
    <x v="0"/>
    <x v="0"/>
    <x v="0"/>
    <x v="0"/>
    <x v="7"/>
    <s v="2022-08-24"/>
    <x v="2"/>
    <n v="29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420"/>
    <x v="6120"/>
    <x v="0"/>
    <x v="0"/>
    <x v="0"/>
    <s v="03.03.10"/>
    <x v="0"/>
    <x v="0"/>
    <x v="0"/>
    <s v="Receitas Da Câmara"/>
    <s v="03.03.10"/>
    <s v="Receitas Da Câmara"/>
    <s v="03.03.10"/>
    <x v="41"/>
    <x v="0"/>
    <x v="5"/>
    <x v="4"/>
    <x v="0"/>
    <x v="0"/>
    <x v="0"/>
    <x v="0"/>
    <x v="7"/>
    <s v="2022-08-24"/>
    <x v="2"/>
    <n v="15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0"/>
    <x v="6121"/>
    <x v="0"/>
    <x v="0"/>
    <x v="0"/>
    <s v="03.03.10"/>
    <x v="0"/>
    <x v="0"/>
    <x v="0"/>
    <s v="Receitas Da Câmara"/>
    <s v="03.03.10"/>
    <s v="Receitas Da Câmara"/>
    <s v="03.03.10"/>
    <x v="36"/>
    <x v="0"/>
    <x v="5"/>
    <x v="4"/>
    <x v="0"/>
    <x v="0"/>
    <x v="0"/>
    <x v="0"/>
    <x v="7"/>
    <s v="2022-08-24"/>
    <x v="2"/>
    <n v="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6122"/>
    <x v="0"/>
    <x v="0"/>
    <x v="0"/>
    <s v="03.03.10"/>
    <x v="0"/>
    <x v="0"/>
    <x v="0"/>
    <s v="Receitas Da Câmara"/>
    <s v="03.03.10"/>
    <s v="Receitas Da Câmara"/>
    <s v="03.03.10"/>
    <x v="50"/>
    <x v="0"/>
    <x v="5"/>
    <x v="4"/>
    <x v="0"/>
    <x v="0"/>
    <x v="0"/>
    <x v="0"/>
    <x v="7"/>
    <s v="2022-08-24"/>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00"/>
    <x v="6123"/>
    <x v="0"/>
    <x v="1"/>
    <x v="0"/>
    <s v="01.27.04.10"/>
    <x v="4"/>
    <x v="2"/>
    <x v="2"/>
    <s v="Infra-Estruturas e Transportes"/>
    <s v="01.27.04"/>
    <s v="Infra-Estruturas e Transportes"/>
    <s v="01.27.04"/>
    <x v="4"/>
    <x v="0"/>
    <x v="3"/>
    <x v="2"/>
    <x v="0"/>
    <x v="1"/>
    <x v="2"/>
    <x v="0"/>
    <x v="8"/>
    <s v="2022-09-16"/>
    <x v="2"/>
    <n v="14700"/>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o fornecimento de 30 Lts de óleo Hidráulico para a máquina giratória CAT 320 Dl nos trabalhos de desassoreamento da encosta do Estádio Municipal, conforme anexo."/>
  </r>
  <r>
    <x v="0"/>
    <n v="0"/>
    <n v="0"/>
    <n v="0"/>
    <n v="56000"/>
    <x v="6124"/>
    <x v="0"/>
    <x v="1"/>
    <x v="0"/>
    <s v="01.28.01.08"/>
    <x v="30"/>
    <x v="5"/>
    <x v="6"/>
    <s v="Habitação Social"/>
    <s v="01.28.01"/>
    <s v="Habitação Social"/>
    <s v="01.28.01"/>
    <x v="1"/>
    <x v="0"/>
    <x v="1"/>
    <x v="1"/>
    <x v="0"/>
    <x v="1"/>
    <x v="1"/>
    <x v="0"/>
    <x v="8"/>
    <s v="2022-09-26"/>
    <x v="2"/>
    <n v="56000"/>
    <x v="0"/>
    <m/>
    <x v="0"/>
    <m/>
    <x v="356"/>
    <n v="100478964"/>
    <x v="0"/>
    <x v="0"/>
    <s v="Habitações Sociais"/>
    <s v="ORI"/>
    <x v="0"/>
    <s v="HS"/>
    <x v="0"/>
    <x v="0"/>
    <x v="0"/>
    <x v="0"/>
    <x v="0"/>
    <x v="0"/>
    <x v="0"/>
    <x v="1"/>
    <x v="0"/>
    <x v="0"/>
    <x v="0"/>
    <s v="Habitações Sociais"/>
    <x v="0"/>
    <x v="0"/>
    <x v="0"/>
    <x v="0"/>
    <x v="1"/>
    <x v="0"/>
    <x v="0"/>
    <s v="000000"/>
    <x v="0"/>
    <x v="0"/>
    <x v="0"/>
    <x v="0"/>
    <s v="Pagamento a favor da oficina carpintaria José Almeida, referente a colocação de portas e janelas, a a favor da Sra. Domingas Borges, conforme proposta em anexo."/>
  </r>
  <r>
    <x v="1"/>
    <n v="0"/>
    <n v="0"/>
    <n v="0"/>
    <n v="1671"/>
    <x v="6125"/>
    <x v="0"/>
    <x v="1"/>
    <x v="0"/>
    <s v="03.16.15"/>
    <x v="6"/>
    <x v="0"/>
    <x v="5"/>
    <s v="Direção Financeira"/>
    <s v="03.16.15"/>
    <s v="Direção Financeira"/>
    <s v="03.16.15"/>
    <x v="68"/>
    <x v="0"/>
    <x v="1"/>
    <x v="5"/>
    <x v="1"/>
    <x v="0"/>
    <x v="2"/>
    <x v="0"/>
    <x v="8"/>
    <s v="2022-09-27"/>
    <x v="2"/>
    <n v="1671"/>
    <x v="0"/>
    <m/>
    <x v="0"/>
    <m/>
    <x v="80"/>
    <n v="100476775"/>
    <x v="0"/>
    <x v="0"/>
    <s v="Direção Financeira"/>
    <s v="ORI"/>
    <x v="0"/>
    <m/>
    <x v="0"/>
    <x v="0"/>
    <x v="0"/>
    <x v="0"/>
    <x v="0"/>
    <x v="0"/>
    <x v="0"/>
    <x v="0"/>
    <x v="0"/>
    <x v="0"/>
    <x v="0"/>
    <s v="Direção Financeira"/>
    <x v="0"/>
    <x v="0"/>
    <x v="0"/>
    <x v="0"/>
    <x v="0"/>
    <x v="0"/>
    <x v="0"/>
    <s v="000000"/>
    <x v="0"/>
    <x v="0"/>
    <x v="0"/>
    <x v="0"/>
    <s v="Pagamento a favor da Electra Sul, pela energia Electra da Sr. Adelio, conforme anexo."/>
  </r>
  <r>
    <x v="1"/>
    <n v="0"/>
    <n v="0"/>
    <n v="0"/>
    <n v="303500"/>
    <x v="6126"/>
    <x v="0"/>
    <x v="1"/>
    <x v="0"/>
    <s v="03.16.15"/>
    <x v="6"/>
    <x v="0"/>
    <x v="5"/>
    <s v="Direção Financeira"/>
    <s v="03.16.15"/>
    <s v="Direção Financeira"/>
    <s v="03.16.15"/>
    <x v="53"/>
    <x v="0"/>
    <x v="1"/>
    <x v="5"/>
    <x v="0"/>
    <x v="0"/>
    <x v="2"/>
    <x v="0"/>
    <x v="7"/>
    <s v="2022-08-30"/>
    <x v="2"/>
    <n v="303500"/>
    <x v="0"/>
    <m/>
    <x v="0"/>
    <m/>
    <x v="0"/>
    <n v="100474914"/>
    <x v="0"/>
    <x v="0"/>
    <s v="Direção Financeira"/>
    <s v="ORI"/>
    <x v="0"/>
    <m/>
    <x v="0"/>
    <x v="0"/>
    <x v="0"/>
    <x v="0"/>
    <x v="0"/>
    <x v="0"/>
    <x v="0"/>
    <x v="0"/>
    <x v="0"/>
    <x v="0"/>
    <x v="0"/>
    <s v="Direção Financeira"/>
    <x v="0"/>
    <x v="0"/>
    <x v="0"/>
    <x v="0"/>
    <x v="0"/>
    <x v="0"/>
    <x v="0"/>
    <s v="099999"/>
    <x v="0"/>
    <x v="0"/>
    <x v="0"/>
    <x v="0"/>
    <s v="Despesas bancárias referente ao mês de agosto 2022, conforme extratos em anexo."/>
  </r>
  <r>
    <x v="1"/>
    <n v="0"/>
    <n v="0"/>
    <n v="0"/>
    <n v="215422"/>
    <x v="6127"/>
    <x v="0"/>
    <x v="1"/>
    <x v="0"/>
    <s v="03.16.15"/>
    <x v="6"/>
    <x v="0"/>
    <x v="5"/>
    <s v="Direção Financeira"/>
    <s v="03.16.15"/>
    <s v="Direção Financeira"/>
    <s v="03.16.15"/>
    <x v="59"/>
    <x v="0"/>
    <x v="1"/>
    <x v="1"/>
    <x v="0"/>
    <x v="0"/>
    <x v="2"/>
    <x v="0"/>
    <x v="7"/>
    <s v="2022-08-30"/>
    <x v="2"/>
    <n v="215422"/>
    <x v="0"/>
    <m/>
    <x v="0"/>
    <m/>
    <x v="0"/>
    <n v="100474914"/>
    <x v="0"/>
    <x v="0"/>
    <s v="Direção Financeira"/>
    <s v="ORI"/>
    <x v="0"/>
    <m/>
    <x v="0"/>
    <x v="0"/>
    <x v="0"/>
    <x v="0"/>
    <x v="0"/>
    <x v="0"/>
    <x v="0"/>
    <x v="0"/>
    <x v="0"/>
    <x v="0"/>
    <x v="0"/>
    <s v="Direção Financeira"/>
    <x v="0"/>
    <x v="0"/>
    <x v="0"/>
    <x v="0"/>
    <x v="0"/>
    <x v="0"/>
    <x v="0"/>
    <s v="099999"/>
    <x v="0"/>
    <x v="0"/>
    <x v="0"/>
    <x v="0"/>
    <s v="Pagamento de Juros cc 1145563740001, conforme extrato em anexo."/>
  </r>
  <r>
    <x v="1"/>
    <n v="0"/>
    <n v="0"/>
    <n v="0"/>
    <n v="1800"/>
    <x v="6128"/>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6129"/>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5064"/>
    <x v="6130"/>
    <x v="0"/>
    <x v="1"/>
    <x v="0"/>
    <s v="03.16.15"/>
    <x v="6"/>
    <x v="0"/>
    <x v="5"/>
    <s v="Direção Financeira"/>
    <s v="03.16.15"/>
    <s v="Direção Financeira"/>
    <s v="03.16.15"/>
    <x v="53"/>
    <x v="0"/>
    <x v="1"/>
    <x v="5"/>
    <x v="0"/>
    <x v="0"/>
    <x v="2"/>
    <x v="0"/>
    <x v="11"/>
    <s v="2022-12-05"/>
    <x v="3"/>
    <n v="5064"/>
    <x v="0"/>
    <m/>
    <x v="0"/>
    <m/>
    <x v="3"/>
    <n v="100474696"/>
    <x v="0"/>
    <x v="1"/>
    <s v="Direção Financeira"/>
    <s v="ORI"/>
    <x v="0"/>
    <m/>
    <x v="0"/>
    <x v="0"/>
    <x v="0"/>
    <x v="0"/>
    <x v="0"/>
    <x v="0"/>
    <x v="0"/>
    <x v="0"/>
    <x v="0"/>
    <x v="0"/>
    <x v="0"/>
    <s v="Direção Financeira"/>
    <x v="0"/>
    <x v="0"/>
    <x v="0"/>
    <x v="0"/>
    <x v="0"/>
    <x v="0"/>
    <x v="0"/>
    <s v="000000"/>
    <x v="0"/>
    <x v="0"/>
    <x v="1"/>
    <x v="0"/>
    <s v="Pagamento de 50% do valor da fatura a favor do Sr. Elson Tobias de Pina, referente ao serviço de caraterização das viaturas municipais, conforme anexo."/>
  </r>
  <r>
    <x v="0"/>
    <n v="0"/>
    <n v="0"/>
    <n v="0"/>
    <n v="2500000"/>
    <x v="6131"/>
    <x v="0"/>
    <x v="1"/>
    <x v="0"/>
    <s v="03.16.15"/>
    <x v="6"/>
    <x v="0"/>
    <x v="5"/>
    <s v="Direção Financeira"/>
    <s v="03.16.15"/>
    <s v="Direção Financeira"/>
    <s v="03.16.15"/>
    <x v="33"/>
    <x v="0"/>
    <x v="1"/>
    <x v="1"/>
    <x v="0"/>
    <x v="0"/>
    <x v="1"/>
    <x v="0"/>
    <x v="7"/>
    <s v="2022-08-30"/>
    <x v="2"/>
    <n v="2500000"/>
    <x v="0"/>
    <m/>
    <x v="0"/>
    <m/>
    <x v="0"/>
    <n v="100474914"/>
    <x v="0"/>
    <x v="0"/>
    <s v="Direção Financeira"/>
    <s v="ORI"/>
    <x v="0"/>
    <m/>
    <x v="0"/>
    <x v="0"/>
    <x v="0"/>
    <x v="0"/>
    <x v="0"/>
    <x v="0"/>
    <x v="0"/>
    <x v="1"/>
    <x v="0"/>
    <x v="0"/>
    <x v="0"/>
    <s v="Direção Financeira"/>
    <x v="0"/>
    <x v="0"/>
    <x v="0"/>
    <x v="0"/>
    <x v="0"/>
    <x v="0"/>
    <x v="0"/>
    <s v="099999"/>
    <x v="0"/>
    <x v="0"/>
    <x v="0"/>
    <x v="0"/>
    <s v="Liquidação parcial CC Vencida, conforme extrato em anexo."/>
  </r>
  <r>
    <x v="1"/>
    <n v="0"/>
    <n v="0"/>
    <n v="0"/>
    <n v="1800"/>
    <x v="6132"/>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2300"/>
    <x v="6133"/>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Miranda, pelo serviço prestado na limpeza urbana, referente ao mês de outubro 2022, conforme contrato em anexo.   "/>
  </r>
  <r>
    <x v="1"/>
    <n v="0"/>
    <n v="0"/>
    <n v="0"/>
    <n v="16056"/>
    <x v="6134"/>
    <x v="0"/>
    <x v="1"/>
    <x v="0"/>
    <s v="03.16.15"/>
    <x v="6"/>
    <x v="0"/>
    <x v="5"/>
    <s v="Direção Financeira"/>
    <s v="03.16.15"/>
    <s v="Direção Financeira"/>
    <s v="03.16.15"/>
    <x v="7"/>
    <x v="0"/>
    <x v="1"/>
    <x v="1"/>
    <x v="0"/>
    <x v="0"/>
    <x v="2"/>
    <x v="0"/>
    <x v="9"/>
    <s v="2022-10-19"/>
    <x v="3"/>
    <n v="16056"/>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97.13 Lts de combustível destinadas as viaturas pesadas para deslocação com jogadores da seleção participando no torneio, conforme anexo. "/>
  </r>
  <r>
    <x v="0"/>
    <n v="0"/>
    <n v="0"/>
    <n v="0"/>
    <n v="92500"/>
    <x v="6135"/>
    <x v="0"/>
    <x v="1"/>
    <x v="0"/>
    <s v="01.28.01.08"/>
    <x v="30"/>
    <x v="5"/>
    <x v="6"/>
    <s v="Habitação Social"/>
    <s v="01.28.01"/>
    <s v="Habitação Social"/>
    <s v="01.28.01"/>
    <x v="1"/>
    <x v="0"/>
    <x v="1"/>
    <x v="1"/>
    <x v="0"/>
    <x v="1"/>
    <x v="1"/>
    <x v="0"/>
    <x v="9"/>
    <s v="2022-10-20"/>
    <x v="3"/>
    <n v="92500"/>
    <x v="0"/>
    <m/>
    <x v="0"/>
    <m/>
    <x v="507"/>
    <n v="100477455"/>
    <x v="0"/>
    <x v="0"/>
    <s v="Habitações Sociais"/>
    <s v="ORI"/>
    <x v="0"/>
    <s v="HS"/>
    <x v="0"/>
    <x v="0"/>
    <x v="0"/>
    <x v="0"/>
    <x v="0"/>
    <x v="0"/>
    <x v="0"/>
    <x v="1"/>
    <x v="0"/>
    <x v="0"/>
    <x v="0"/>
    <s v="Habitações Sociais"/>
    <x v="0"/>
    <x v="0"/>
    <x v="0"/>
    <x v="0"/>
    <x v="1"/>
    <x v="0"/>
    <x v="0"/>
    <s v="000000"/>
    <x v="0"/>
    <x v="0"/>
    <x v="0"/>
    <x v="0"/>
    <s v="Pagamento a favor de Domingos Varela de Oliveira, Oficina de Carpintaria, referente a produção e colocação de portas e janelas nas famílias em aguadinha e ponta verde, realizado no mês de janeiro e fevereiro de 2021, conforme anexo."/>
  </r>
  <r>
    <x v="1"/>
    <n v="0"/>
    <n v="0"/>
    <n v="0"/>
    <n v="1633"/>
    <x v="6133"/>
    <x v="0"/>
    <x v="1"/>
    <x v="0"/>
    <s v="01.27.02.11"/>
    <x v="14"/>
    <x v="2"/>
    <x v="2"/>
    <s v="Saneamento básico"/>
    <s v="01.27.02"/>
    <s v="Saneamento básico"/>
    <s v="01.27.02"/>
    <x v="4"/>
    <x v="0"/>
    <x v="3"/>
    <x v="2"/>
    <x v="0"/>
    <x v="1"/>
    <x v="2"/>
    <x v="0"/>
    <x v="9"/>
    <s v="2022-10-25"/>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Miranda, pelo serviço prestado na limpeza urbana, referente ao mês de outubro 2022, conforme contrato em anexo.   "/>
  </r>
  <r>
    <x v="1"/>
    <n v="0"/>
    <n v="0"/>
    <n v="0"/>
    <n v="11397"/>
    <x v="6133"/>
    <x v="0"/>
    <x v="1"/>
    <x v="0"/>
    <s v="01.27.02.11"/>
    <x v="14"/>
    <x v="2"/>
    <x v="2"/>
    <s v="Saneamento básico"/>
    <s v="01.27.02"/>
    <s v="Saneamento básico"/>
    <s v="01.27.02"/>
    <x v="4"/>
    <x v="0"/>
    <x v="3"/>
    <x v="2"/>
    <x v="0"/>
    <x v="1"/>
    <x v="2"/>
    <x v="0"/>
    <x v="9"/>
    <s v="2022-10-25"/>
    <x v="3"/>
    <n v="1139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Miranda, pelo serviço prestado na limpeza urbana, referente ao mês de outubro 2022, conforme contrato em anexo.   "/>
  </r>
  <r>
    <x v="1"/>
    <n v="0"/>
    <n v="0"/>
    <n v="0"/>
    <n v="5251"/>
    <x v="6136"/>
    <x v="0"/>
    <x v="1"/>
    <x v="0"/>
    <s v="03.16.15"/>
    <x v="6"/>
    <x v="0"/>
    <x v="5"/>
    <s v="Direção Financeira"/>
    <s v="03.16.15"/>
    <s v="Direção Financeira"/>
    <s v="03.16.15"/>
    <x v="55"/>
    <x v="0"/>
    <x v="1"/>
    <x v="5"/>
    <x v="0"/>
    <x v="0"/>
    <x v="2"/>
    <x v="0"/>
    <x v="9"/>
    <s v="2022-10-26"/>
    <x v="3"/>
    <n v="5251"/>
    <x v="0"/>
    <m/>
    <x v="0"/>
    <m/>
    <x v="5"/>
    <n v="100476920"/>
    <x v="0"/>
    <x v="0"/>
    <s v="Direção Financeira"/>
    <s v="ORI"/>
    <x v="0"/>
    <m/>
    <x v="0"/>
    <x v="0"/>
    <x v="0"/>
    <x v="0"/>
    <x v="0"/>
    <x v="0"/>
    <x v="0"/>
    <x v="0"/>
    <x v="0"/>
    <x v="0"/>
    <x v="0"/>
    <s v="Direção Financeira"/>
    <x v="0"/>
    <x v="0"/>
    <x v="0"/>
    <x v="0"/>
    <x v="0"/>
    <x v="0"/>
    <x v="0"/>
    <s v="000000"/>
    <x v="0"/>
    <x v="0"/>
    <x v="0"/>
    <x v="0"/>
    <s v="Pagamento a favor de Felisberto Carvalho, pelo serviço de levagem Completa, Limpeza habitáculo e lubrificação de 40 Bicos do Camião Compactador DAf, conforme proposta em anexo."/>
  </r>
  <r>
    <x v="1"/>
    <n v="0"/>
    <n v="0"/>
    <n v="0"/>
    <n v="12000"/>
    <x v="6137"/>
    <x v="0"/>
    <x v="1"/>
    <x v="0"/>
    <s v="03.16.15"/>
    <x v="6"/>
    <x v="0"/>
    <x v="5"/>
    <s v="Direção Financeira"/>
    <s v="03.16.15"/>
    <s v="Direção Financeira"/>
    <s v="03.16.15"/>
    <x v="68"/>
    <x v="0"/>
    <x v="1"/>
    <x v="5"/>
    <x v="1"/>
    <x v="0"/>
    <x v="2"/>
    <x v="0"/>
    <x v="9"/>
    <s v="2022-10-26"/>
    <x v="3"/>
    <n v="12000"/>
    <x v="0"/>
    <m/>
    <x v="0"/>
    <m/>
    <x v="80"/>
    <n v="100476775"/>
    <x v="0"/>
    <x v="0"/>
    <s v="Direção Financeira"/>
    <s v="ORI"/>
    <x v="0"/>
    <m/>
    <x v="0"/>
    <x v="0"/>
    <x v="0"/>
    <x v="0"/>
    <x v="0"/>
    <x v="0"/>
    <x v="0"/>
    <x v="0"/>
    <x v="0"/>
    <x v="0"/>
    <x v="0"/>
    <s v="Direção Financeira"/>
    <x v="0"/>
    <x v="0"/>
    <x v="0"/>
    <x v="0"/>
    <x v="0"/>
    <x v="0"/>
    <x v="0"/>
    <s v="000000"/>
    <x v="0"/>
    <x v="0"/>
    <x v="0"/>
    <x v="0"/>
    <s v="Pagamento a favor da Eletra Sul, correspondente ao carregamento da energia nos contadores pré-pago do mercado municipal, referente ao período de 26 de outubro a 26 de novembro de 2022."/>
  </r>
  <r>
    <x v="1"/>
    <n v="0"/>
    <n v="0"/>
    <n v="0"/>
    <n v="3000"/>
    <x v="6138"/>
    <x v="0"/>
    <x v="1"/>
    <x v="0"/>
    <s v="03.16.15"/>
    <x v="6"/>
    <x v="0"/>
    <x v="5"/>
    <s v="Direção Financeira"/>
    <s v="03.16.15"/>
    <s v="Direção Financeira"/>
    <s v="03.16.15"/>
    <x v="68"/>
    <x v="0"/>
    <x v="1"/>
    <x v="5"/>
    <x v="1"/>
    <x v="0"/>
    <x v="2"/>
    <x v="0"/>
    <x v="10"/>
    <s v="2022-11-04"/>
    <x v="3"/>
    <n v="3000"/>
    <x v="0"/>
    <m/>
    <x v="0"/>
    <m/>
    <x v="80"/>
    <n v="100476775"/>
    <x v="0"/>
    <x v="0"/>
    <s v="Direção Financeira"/>
    <s v="ORI"/>
    <x v="0"/>
    <m/>
    <x v="0"/>
    <x v="0"/>
    <x v="0"/>
    <x v="0"/>
    <x v="0"/>
    <x v="0"/>
    <x v="0"/>
    <x v="0"/>
    <x v="0"/>
    <x v="0"/>
    <x v="0"/>
    <s v="Direção Financeira"/>
    <x v="0"/>
    <x v="0"/>
    <x v="0"/>
    <x v="0"/>
    <x v="0"/>
    <x v="0"/>
    <x v="0"/>
    <s v="000000"/>
    <x v="0"/>
    <x v="0"/>
    <x v="0"/>
    <x v="0"/>
    <s v="Pagamento a favor da Electra Sul, referente ao carregamento de energia no Espaço Jovem de flamengos, conforme anexo."/>
  </r>
  <r>
    <x v="1"/>
    <n v="0"/>
    <n v="0"/>
    <n v="0"/>
    <n v="1000"/>
    <x v="6139"/>
    <x v="0"/>
    <x v="1"/>
    <x v="0"/>
    <s v="03.16.01"/>
    <x v="39"/>
    <x v="0"/>
    <x v="5"/>
    <s v="Assembleia Municipal"/>
    <s v="03.16.01"/>
    <s v="Assembleia Municipal"/>
    <s v="03.16.01"/>
    <x v="9"/>
    <x v="0"/>
    <x v="1"/>
    <x v="5"/>
    <x v="0"/>
    <x v="0"/>
    <x v="2"/>
    <x v="0"/>
    <x v="10"/>
    <s v="2022-11-07"/>
    <x v="3"/>
    <n v="1000"/>
    <x v="0"/>
    <m/>
    <x v="0"/>
    <m/>
    <x v="87"/>
    <n v="100478191"/>
    <x v="0"/>
    <x v="0"/>
    <s v="Assembleia Municipal"/>
    <s v="ORI"/>
    <x v="0"/>
    <s v="AM"/>
    <x v="0"/>
    <x v="0"/>
    <x v="0"/>
    <x v="0"/>
    <x v="0"/>
    <x v="0"/>
    <x v="0"/>
    <x v="0"/>
    <x v="0"/>
    <x v="0"/>
    <x v="0"/>
    <s v="Assembleia Municipal"/>
    <x v="0"/>
    <x v="0"/>
    <x v="0"/>
    <x v="0"/>
    <x v="0"/>
    <x v="0"/>
    <x v="0"/>
    <s v="000000"/>
    <x v="0"/>
    <x v="0"/>
    <x v="0"/>
    <x v="0"/>
    <s v="Ajuda de custo a favor da Sra. Deusa do Carmo de Pina, para uma deslocação a cidade de Santa catarina, afim de participar numa jornada de reflexão sobre a lei da paridade na politica, que terá lugar no dia 09 de novembro conforme anexo."/>
  </r>
  <r>
    <x v="1"/>
    <n v="0"/>
    <n v="0"/>
    <n v="0"/>
    <n v="4995"/>
    <x v="6140"/>
    <x v="0"/>
    <x v="1"/>
    <x v="0"/>
    <s v="03.16.15"/>
    <x v="6"/>
    <x v="0"/>
    <x v="5"/>
    <s v="Direção Financeira"/>
    <s v="03.16.15"/>
    <s v="Direção Financeira"/>
    <s v="03.16.15"/>
    <x v="20"/>
    <x v="0"/>
    <x v="1"/>
    <x v="5"/>
    <x v="0"/>
    <x v="0"/>
    <x v="2"/>
    <x v="0"/>
    <x v="10"/>
    <s v="2022-11-14"/>
    <x v="3"/>
    <n v="4995"/>
    <x v="0"/>
    <m/>
    <x v="0"/>
    <m/>
    <x v="3"/>
    <n v="100474696"/>
    <x v="0"/>
    <x v="1"/>
    <s v="Direção Financeira"/>
    <s v="ORI"/>
    <x v="0"/>
    <m/>
    <x v="0"/>
    <x v="0"/>
    <x v="0"/>
    <x v="0"/>
    <x v="0"/>
    <x v="0"/>
    <x v="0"/>
    <x v="0"/>
    <x v="0"/>
    <x v="0"/>
    <x v="0"/>
    <s v="Direção Financeira"/>
    <x v="0"/>
    <x v="0"/>
    <x v="0"/>
    <x v="0"/>
    <x v="0"/>
    <x v="0"/>
    <x v="0"/>
    <s v="000000"/>
    <x v="0"/>
    <x v="0"/>
    <x v="1"/>
    <x v="0"/>
    <s v="Pagamento ao Sr. Iderlindo Natalício Furtado, pelo serviço prestado ao Pelouro da Inovação e Desporto, referente ao mês de novembro 2022, conforme o documento em anexo. "/>
  </r>
  <r>
    <x v="1"/>
    <n v="0"/>
    <n v="0"/>
    <n v="0"/>
    <n v="28308"/>
    <x v="6140"/>
    <x v="0"/>
    <x v="1"/>
    <x v="0"/>
    <s v="03.16.15"/>
    <x v="6"/>
    <x v="0"/>
    <x v="5"/>
    <s v="Direção Financeira"/>
    <s v="03.16.15"/>
    <s v="Direção Financeira"/>
    <s v="03.16.15"/>
    <x v="20"/>
    <x v="0"/>
    <x v="1"/>
    <x v="5"/>
    <x v="0"/>
    <x v="0"/>
    <x v="2"/>
    <x v="0"/>
    <x v="10"/>
    <s v="2022-11-14"/>
    <x v="3"/>
    <n v="28308"/>
    <x v="0"/>
    <m/>
    <x v="0"/>
    <m/>
    <x v="71"/>
    <n v="100477347"/>
    <x v="0"/>
    <x v="0"/>
    <s v="Direção Financeira"/>
    <s v="ORI"/>
    <x v="0"/>
    <m/>
    <x v="0"/>
    <x v="0"/>
    <x v="0"/>
    <x v="0"/>
    <x v="0"/>
    <x v="0"/>
    <x v="0"/>
    <x v="0"/>
    <x v="0"/>
    <x v="0"/>
    <x v="0"/>
    <s v="Direção Financeira"/>
    <x v="0"/>
    <x v="0"/>
    <x v="0"/>
    <x v="0"/>
    <x v="0"/>
    <x v="0"/>
    <x v="0"/>
    <s v="000000"/>
    <x v="0"/>
    <x v="0"/>
    <x v="0"/>
    <x v="0"/>
    <s v="Pagamento ao Sr. Iderlindo Natalício Furtado, pelo serviço prestado ao Pelouro da Inovação e Desporto, referente ao mês de novembro 2022, conforme o documento em anexo. "/>
  </r>
  <r>
    <x v="1"/>
    <n v="0"/>
    <n v="0"/>
    <n v="0"/>
    <n v="2300"/>
    <x v="6141"/>
    <x v="0"/>
    <x v="1"/>
    <x v="0"/>
    <s v="01.27.02.11"/>
    <x v="14"/>
    <x v="2"/>
    <x v="2"/>
    <s v="Saneamento básico"/>
    <s v="01.27.02"/>
    <s v="Saneamento básico"/>
    <s v="01.27.02"/>
    <x v="4"/>
    <x v="0"/>
    <x v="3"/>
    <x v="2"/>
    <x v="0"/>
    <x v="1"/>
    <x v="2"/>
    <x v="0"/>
    <x v="4"/>
    <s v="2022-01-27"/>
    <x v="1"/>
    <n v="2300"/>
    <x v="0"/>
    <m/>
    <x v="0"/>
    <m/>
    <x v="3"/>
    <n v="100474696"/>
    <x v="0"/>
    <x v="1"/>
    <s v="Reforço do saneamento básico"/>
    <s v="ORI"/>
    <x v="0"/>
    <m/>
    <x v="0"/>
    <x v="0"/>
    <x v="0"/>
    <x v="0"/>
    <x v="0"/>
    <x v="0"/>
    <x v="0"/>
    <x v="1"/>
    <x v="0"/>
    <x v="0"/>
    <x v="0"/>
    <s v="Reforço do saneamento básico"/>
    <x v="0"/>
    <x v="0"/>
    <x v="0"/>
    <x v="0"/>
    <x v="1"/>
    <x v="0"/>
    <x v="0"/>
    <s v="099999"/>
    <x v="0"/>
    <x v="0"/>
    <x v="1"/>
    <x v="0"/>
    <s v="Pagamento a favor da Srª. Nerida do Rosário, pelo serviço prestado, na limpeza urbana, referente ao mês de janeiro 2022, conforme justificativa em anexo.   "/>
  </r>
  <r>
    <x v="1"/>
    <n v="0"/>
    <n v="0"/>
    <n v="0"/>
    <n v="2300"/>
    <x v="6142"/>
    <x v="0"/>
    <x v="0"/>
    <x v="0"/>
    <s v="80.02.01"/>
    <x v="3"/>
    <x v="3"/>
    <x v="3"/>
    <s v="Retenções Iur"/>
    <s v="80.02.01"/>
    <s v="Retenções Iur"/>
    <s v="80.02.01"/>
    <x v="3"/>
    <x v="0"/>
    <x v="2"/>
    <x v="1"/>
    <x v="1"/>
    <x v="2"/>
    <x v="0"/>
    <x v="0"/>
    <x v="4"/>
    <s v="2022-01-27"/>
    <x v="1"/>
    <n v="2300"/>
    <x v="0"/>
    <m/>
    <x v="0"/>
    <m/>
    <x v="3"/>
    <n v="100474696"/>
    <x v="0"/>
    <x v="0"/>
    <s v="Retenções Iur"/>
    <s v="ORI"/>
    <x v="0"/>
    <s v="RIUR"/>
    <x v="0"/>
    <x v="0"/>
    <x v="0"/>
    <x v="0"/>
    <x v="0"/>
    <x v="0"/>
    <x v="0"/>
    <x v="0"/>
    <x v="0"/>
    <x v="0"/>
    <x v="0"/>
    <s v="Retenções Iur"/>
    <x v="0"/>
    <x v="0"/>
    <x v="0"/>
    <x v="0"/>
    <x v="2"/>
    <x v="0"/>
    <x v="0"/>
    <s v="000000"/>
    <x v="0"/>
    <x v="1"/>
    <x v="0"/>
    <x v="0"/>
    <s v="RETENCAO OT"/>
  </r>
  <r>
    <x v="1"/>
    <n v="0"/>
    <n v="0"/>
    <n v="0"/>
    <n v="1632"/>
    <x v="6141"/>
    <x v="0"/>
    <x v="1"/>
    <x v="0"/>
    <s v="01.27.02.11"/>
    <x v="14"/>
    <x v="2"/>
    <x v="2"/>
    <s v="Saneamento básico"/>
    <s v="01.27.02"/>
    <s v="Saneamento básico"/>
    <s v="01.27.02"/>
    <x v="4"/>
    <x v="0"/>
    <x v="3"/>
    <x v="2"/>
    <x v="0"/>
    <x v="1"/>
    <x v="2"/>
    <x v="0"/>
    <x v="4"/>
    <s v="2022-01-27"/>
    <x v="1"/>
    <n v="1632"/>
    <x v="0"/>
    <m/>
    <x v="0"/>
    <m/>
    <x v="37"/>
    <n v="100479277"/>
    <x v="0"/>
    <x v="3"/>
    <s v="Reforço do saneamento básico"/>
    <s v="ORI"/>
    <x v="0"/>
    <m/>
    <x v="0"/>
    <x v="0"/>
    <x v="0"/>
    <x v="0"/>
    <x v="0"/>
    <x v="0"/>
    <x v="0"/>
    <x v="1"/>
    <x v="0"/>
    <x v="0"/>
    <x v="0"/>
    <s v="Reforço do saneamento básico"/>
    <x v="0"/>
    <x v="0"/>
    <x v="0"/>
    <x v="0"/>
    <x v="1"/>
    <x v="0"/>
    <x v="0"/>
    <s v="099999"/>
    <x v="0"/>
    <x v="0"/>
    <x v="3"/>
    <x v="0"/>
    <s v="Pagamento a favor da Srª. Nerida do Rosário, pelo serviço prestado, na limpeza urbana, referente ao mês de janeiro 2022, conforme justificativa em anexo.   "/>
  </r>
  <r>
    <x v="1"/>
    <n v="0"/>
    <n v="0"/>
    <n v="0"/>
    <n v="1632"/>
    <x v="6143"/>
    <x v="0"/>
    <x v="0"/>
    <x v="0"/>
    <s v="80.02.10.26"/>
    <x v="21"/>
    <x v="3"/>
    <x v="3"/>
    <s v="Outros"/>
    <s v="80.02.10"/>
    <s v="Outros"/>
    <s v="80.02.10"/>
    <x v="31"/>
    <x v="0"/>
    <x v="2"/>
    <x v="10"/>
    <x v="1"/>
    <x v="2"/>
    <x v="0"/>
    <x v="0"/>
    <x v="4"/>
    <s v="2022-01-27"/>
    <x v="1"/>
    <n v="1632"/>
    <x v="0"/>
    <m/>
    <x v="0"/>
    <m/>
    <x v="37"/>
    <n v="100479277"/>
    <x v="0"/>
    <x v="0"/>
    <s v="Retenção Sansung"/>
    <s v="ORI"/>
    <x v="0"/>
    <s v="RS"/>
    <x v="0"/>
    <x v="0"/>
    <x v="0"/>
    <x v="0"/>
    <x v="0"/>
    <x v="0"/>
    <x v="0"/>
    <x v="1"/>
    <x v="0"/>
    <x v="0"/>
    <x v="0"/>
    <s v="Retenção Sansung"/>
    <x v="0"/>
    <x v="0"/>
    <x v="0"/>
    <x v="0"/>
    <x v="2"/>
    <x v="0"/>
    <x v="0"/>
    <s v="000000"/>
    <x v="0"/>
    <x v="1"/>
    <x v="0"/>
    <x v="0"/>
    <s v="RETENCAO OT"/>
  </r>
  <r>
    <x v="1"/>
    <n v="0"/>
    <n v="0"/>
    <n v="0"/>
    <n v="11398"/>
    <x v="6141"/>
    <x v="0"/>
    <x v="1"/>
    <x v="0"/>
    <s v="01.27.02.11"/>
    <x v="14"/>
    <x v="2"/>
    <x v="2"/>
    <s v="Saneamento básico"/>
    <s v="01.27.02"/>
    <s v="Saneamento básico"/>
    <s v="01.27.02"/>
    <x v="4"/>
    <x v="0"/>
    <x v="3"/>
    <x v="2"/>
    <x v="0"/>
    <x v="1"/>
    <x v="2"/>
    <x v="0"/>
    <x v="4"/>
    <s v="2022-01-27"/>
    <x v="1"/>
    <n v="11398"/>
    <x v="0"/>
    <m/>
    <x v="0"/>
    <m/>
    <x v="187"/>
    <n v="100474938"/>
    <x v="0"/>
    <x v="0"/>
    <s v="Reforço do saneamento básico"/>
    <s v="ORI"/>
    <x v="0"/>
    <m/>
    <x v="0"/>
    <x v="0"/>
    <x v="0"/>
    <x v="0"/>
    <x v="0"/>
    <x v="0"/>
    <x v="0"/>
    <x v="1"/>
    <x v="0"/>
    <x v="0"/>
    <x v="0"/>
    <s v="Reforço do saneamento básico"/>
    <x v="0"/>
    <x v="0"/>
    <x v="0"/>
    <x v="0"/>
    <x v="1"/>
    <x v="0"/>
    <x v="0"/>
    <s v="099999"/>
    <x v="0"/>
    <x v="0"/>
    <x v="0"/>
    <x v="0"/>
    <s v="Pagamento a favor da Srª. Nerida do Rosário, pelo serviço prestado, na limpeza urbana, referente ao mês de janeiro 2022, conforme justificativa em anexo.   "/>
  </r>
  <r>
    <x v="1"/>
    <n v="0"/>
    <n v="0"/>
    <n v="0"/>
    <n v="800"/>
    <x v="6144"/>
    <x v="0"/>
    <x v="0"/>
    <x v="0"/>
    <s v="03.03.10"/>
    <x v="0"/>
    <x v="0"/>
    <x v="0"/>
    <s v="Receitas Da Câmara"/>
    <s v="03.03.10"/>
    <s v="Receitas Da Câmara"/>
    <s v="03.03.10"/>
    <x v="36"/>
    <x v="0"/>
    <x v="5"/>
    <x v="4"/>
    <x v="0"/>
    <x v="0"/>
    <x v="0"/>
    <x v="0"/>
    <x v="7"/>
    <s v="2022-08-08"/>
    <x v="2"/>
    <n v="8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686400"/>
    <x v="6145"/>
    <x v="0"/>
    <x v="0"/>
    <x v="0"/>
    <s v="03.03.10"/>
    <x v="0"/>
    <x v="0"/>
    <x v="0"/>
    <s v="Receitas Da Câmara"/>
    <s v="03.03.10"/>
    <s v="Receitas Da Câmara"/>
    <s v="03.03.10"/>
    <x v="45"/>
    <x v="0"/>
    <x v="1"/>
    <x v="1"/>
    <x v="0"/>
    <x v="0"/>
    <x v="0"/>
    <x v="0"/>
    <x v="7"/>
    <s v="2022-08-08"/>
    <x v="2"/>
    <n v="68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20"/>
    <x v="6146"/>
    <x v="0"/>
    <x v="0"/>
    <x v="0"/>
    <s v="03.03.10"/>
    <x v="0"/>
    <x v="0"/>
    <x v="0"/>
    <s v="Receitas Da Câmara"/>
    <s v="03.03.10"/>
    <s v="Receitas Da Câmara"/>
    <s v="03.03.10"/>
    <x v="40"/>
    <x v="0"/>
    <x v="5"/>
    <x v="4"/>
    <x v="0"/>
    <x v="0"/>
    <x v="0"/>
    <x v="0"/>
    <x v="7"/>
    <s v="2022-08-08"/>
    <x v="2"/>
    <n v="140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0"/>
    <x v="6147"/>
    <x v="0"/>
    <x v="0"/>
    <x v="0"/>
    <s v="03.03.10"/>
    <x v="0"/>
    <x v="0"/>
    <x v="0"/>
    <s v="Receitas Da Câmara"/>
    <s v="03.03.10"/>
    <s v="Receitas Da Câmara"/>
    <s v="03.03.10"/>
    <x v="46"/>
    <x v="0"/>
    <x v="5"/>
    <x v="4"/>
    <x v="0"/>
    <x v="0"/>
    <x v="0"/>
    <x v="0"/>
    <x v="7"/>
    <s v="2022-08-08"/>
    <x v="2"/>
    <n v="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0"/>
    <x v="6148"/>
    <x v="0"/>
    <x v="0"/>
    <x v="0"/>
    <s v="03.03.10"/>
    <x v="0"/>
    <x v="0"/>
    <x v="0"/>
    <s v="Receitas Da Câmara"/>
    <s v="03.03.10"/>
    <s v="Receitas Da Câmara"/>
    <s v="03.03.10"/>
    <x v="37"/>
    <x v="0"/>
    <x v="5"/>
    <x v="4"/>
    <x v="0"/>
    <x v="0"/>
    <x v="0"/>
    <x v="0"/>
    <x v="7"/>
    <s v="2022-08-08"/>
    <x v="2"/>
    <n v="7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149"/>
    <x v="0"/>
    <x v="0"/>
    <x v="0"/>
    <s v="03.03.10"/>
    <x v="0"/>
    <x v="0"/>
    <x v="0"/>
    <s v="Receitas Da Câmara"/>
    <s v="03.03.10"/>
    <s v="Receitas Da Câmara"/>
    <s v="03.03.10"/>
    <x v="52"/>
    <x v="0"/>
    <x v="5"/>
    <x v="4"/>
    <x v="0"/>
    <x v="0"/>
    <x v="0"/>
    <x v="0"/>
    <x v="7"/>
    <s v="2022-08-08"/>
    <x v="2"/>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800"/>
    <x v="6150"/>
    <x v="0"/>
    <x v="0"/>
    <x v="0"/>
    <s v="03.03.10"/>
    <x v="0"/>
    <x v="0"/>
    <x v="0"/>
    <s v="Receitas Da Câmara"/>
    <s v="03.03.10"/>
    <s v="Receitas Da Câmara"/>
    <s v="03.03.10"/>
    <x v="35"/>
    <x v="0"/>
    <x v="1"/>
    <x v="11"/>
    <x v="0"/>
    <x v="0"/>
    <x v="0"/>
    <x v="0"/>
    <x v="7"/>
    <s v="2022-08-08"/>
    <x v="2"/>
    <n v="3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80"/>
    <x v="6151"/>
    <x v="0"/>
    <x v="0"/>
    <x v="0"/>
    <s v="03.03.10"/>
    <x v="0"/>
    <x v="0"/>
    <x v="0"/>
    <s v="Receitas Da Câmara"/>
    <s v="03.03.10"/>
    <s v="Receitas Da Câmara"/>
    <s v="03.03.10"/>
    <x v="39"/>
    <x v="0"/>
    <x v="5"/>
    <x v="4"/>
    <x v="0"/>
    <x v="0"/>
    <x v="0"/>
    <x v="0"/>
    <x v="7"/>
    <s v="2022-08-08"/>
    <x v="2"/>
    <n v="4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6792"/>
    <x v="6152"/>
    <x v="0"/>
    <x v="0"/>
    <x v="0"/>
    <s v="03.03.10"/>
    <x v="0"/>
    <x v="0"/>
    <x v="0"/>
    <s v="Receitas Da Câmara"/>
    <s v="03.03.10"/>
    <s v="Receitas Da Câmara"/>
    <s v="03.03.10"/>
    <x v="38"/>
    <x v="0"/>
    <x v="1"/>
    <x v="1"/>
    <x v="0"/>
    <x v="0"/>
    <x v="0"/>
    <x v="0"/>
    <x v="7"/>
    <s v="2022-08-08"/>
    <x v="2"/>
    <n v="23679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6153"/>
    <x v="0"/>
    <x v="0"/>
    <x v="0"/>
    <s v="03.03.10"/>
    <x v="0"/>
    <x v="0"/>
    <x v="0"/>
    <s v="Receitas Da Câmara"/>
    <s v="03.03.10"/>
    <s v="Receitas Da Câmara"/>
    <s v="03.03.10"/>
    <x v="41"/>
    <x v="0"/>
    <x v="5"/>
    <x v="4"/>
    <x v="0"/>
    <x v="0"/>
    <x v="0"/>
    <x v="0"/>
    <x v="7"/>
    <s v="2022-08-08"/>
    <x v="2"/>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995"/>
    <x v="6154"/>
    <x v="0"/>
    <x v="0"/>
    <x v="0"/>
    <s v="03.03.10"/>
    <x v="0"/>
    <x v="0"/>
    <x v="0"/>
    <s v="Receitas Da Câmara"/>
    <s v="03.03.10"/>
    <s v="Receitas Da Câmara"/>
    <s v="03.03.10"/>
    <x v="48"/>
    <x v="0"/>
    <x v="5"/>
    <x v="4"/>
    <x v="0"/>
    <x v="0"/>
    <x v="0"/>
    <x v="0"/>
    <x v="7"/>
    <s v="2022-08-08"/>
    <x v="2"/>
    <n v="629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0"/>
    <x v="6155"/>
    <x v="0"/>
    <x v="1"/>
    <x v="0"/>
    <s v="03.16.15"/>
    <x v="6"/>
    <x v="0"/>
    <x v="5"/>
    <s v="Direção Financeira"/>
    <s v="03.16.15"/>
    <s v="Direção Financeira"/>
    <s v="03.16.15"/>
    <x v="9"/>
    <x v="0"/>
    <x v="1"/>
    <x v="5"/>
    <x v="0"/>
    <x v="0"/>
    <x v="2"/>
    <x v="0"/>
    <x v="10"/>
    <s v="2022-11-24"/>
    <x v="3"/>
    <n v="5800"/>
    <x v="0"/>
    <m/>
    <x v="0"/>
    <m/>
    <x v="295"/>
    <n v="100458633"/>
    <x v="0"/>
    <x v="0"/>
    <s v="Direção Financeira"/>
    <s v="ORI"/>
    <x v="0"/>
    <m/>
    <x v="0"/>
    <x v="0"/>
    <x v="0"/>
    <x v="0"/>
    <x v="0"/>
    <x v="0"/>
    <x v="0"/>
    <x v="1"/>
    <x v="0"/>
    <x v="0"/>
    <x v="0"/>
    <s v="Direção Financeira"/>
    <x v="0"/>
    <x v="0"/>
    <x v="0"/>
    <x v="0"/>
    <x v="0"/>
    <x v="0"/>
    <x v="0"/>
    <s v="000000"/>
    <x v="0"/>
    <x v="0"/>
    <x v="0"/>
    <x v="0"/>
    <s v=" Ajuda de custo a favor do Sr. Joaquim Lino Nunes pela sua deslocação em missão de serviço a cidade da Praia e Assomada, conforme justificativo em anexo.   "/>
  </r>
  <r>
    <x v="1"/>
    <n v="0"/>
    <n v="0"/>
    <n v="0"/>
    <n v="28696"/>
    <x v="6130"/>
    <x v="0"/>
    <x v="1"/>
    <x v="0"/>
    <s v="03.16.15"/>
    <x v="6"/>
    <x v="0"/>
    <x v="5"/>
    <s v="Direção Financeira"/>
    <s v="03.16.15"/>
    <s v="Direção Financeira"/>
    <s v="03.16.15"/>
    <x v="53"/>
    <x v="0"/>
    <x v="1"/>
    <x v="5"/>
    <x v="0"/>
    <x v="0"/>
    <x v="2"/>
    <x v="0"/>
    <x v="11"/>
    <s v="2022-12-05"/>
    <x v="3"/>
    <n v="28696"/>
    <x v="0"/>
    <m/>
    <x v="0"/>
    <m/>
    <x v="608"/>
    <n v="100478147"/>
    <x v="0"/>
    <x v="0"/>
    <s v="Direção Financeira"/>
    <s v="ORI"/>
    <x v="0"/>
    <m/>
    <x v="0"/>
    <x v="0"/>
    <x v="0"/>
    <x v="0"/>
    <x v="0"/>
    <x v="0"/>
    <x v="0"/>
    <x v="0"/>
    <x v="0"/>
    <x v="0"/>
    <x v="0"/>
    <s v="Direção Financeira"/>
    <x v="0"/>
    <x v="0"/>
    <x v="0"/>
    <x v="0"/>
    <x v="0"/>
    <x v="0"/>
    <x v="0"/>
    <s v="000000"/>
    <x v="0"/>
    <x v="0"/>
    <x v="0"/>
    <x v="0"/>
    <s v="Pagamento de 50% do valor da fatura a favor do Sr. Elson Tobias de Pina, referente ao serviço de caraterização das viaturas municipais, conforme anexo."/>
  </r>
  <r>
    <x v="1"/>
    <n v="0"/>
    <n v="0"/>
    <n v="0"/>
    <n v="2100"/>
    <x v="6156"/>
    <x v="0"/>
    <x v="0"/>
    <x v="0"/>
    <s v="03.03.10"/>
    <x v="0"/>
    <x v="0"/>
    <x v="0"/>
    <s v="Receitas Da Câmara"/>
    <s v="03.03.10"/>
    <s v="Receitas Da Câmara"/>
    <s v="03.03.10"/>
    <x v="40"/>
    <x v="0"/>
    <x v="5"/>
    <x v="4"/>
    <x v="0"/>
    <x v="0"/>
    <x v="0"/>
    <x v="0"/>
    <x v="11"/>
    <s v="2022-12-05"/>
    <x v="3"/>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6157"/>
    <x v="0"/>
    <x v="0"/>
    <x v="0"/>
    <s v="03.03.10"/>
    <x v="0"/>
    <x v="0"/>
    <x v="0"/>
    <s v="Receitas Da Câmara"/>
    <s v="03.03.10"/>
    <s v="Receitas Da Câmara"/>
    <s v="03.03.10"/>
    <x v="39"/>
    <x v="0"/>
    <x v="5"/>
    <x v="4"/>
    <x v="0"/>
    <x v="0"/>
    <x v="0"/>
    <x v="0"/>
    <x v="11"/>
    <s v="2022-12-05"/>
    <x v="3"/>
    <n v="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9"/>
    <x v="6158"/>
    <x v="0"/>
    <x v="0"/>
    <x v="0"/>
    <s v="03.03.10"/>
    <x v="0"/>
    <x v="0"/>
    <x v="0"/>
    <s v="Receitas Da Câmara"/>
    <s v="03.03.10"/>
    <s v="Receitas Da Câmara"/>
    <s v="03.03.10"/>
    <x v="46"/>
    <x v="0"/>
    <x v="5"/>
    <x v="4"/>
    <x v="0"/>
    <x v="0"/>
    <x v="0"/>
    <x v="0"/>
    <x v="11"/>
    <s v="2022-12-05"/>
    <x v="3"/>
    <n v="134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75"/>
    <x v="6159"/>
    <x v="0"/>
    <x v="0"/>
    <x v="0"/>
    <s v="03.03.10"/>
    <x v="0"/>
    <x v="0"/>
    <x v="0"/>
    <s v="Receitas Da Câmara"/>
    <s v="03.03.10"/>
    <s v="Receitas Da Câmara"/>
    <s v="03.03.10"/>
    <x v="41"/>
    <x v="0"/>
    <x v="5"/>
    <x v="4"/>
    <x v="0"/>
    <x v="0"/>
    <x v="0"/>
    <x v="0"/>
    <x v="11"/>
    <s v="2022-12-05"/>
    <x v="3"/>
    <n v="7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6160"/>
    <x v="0"/>
    <x v="0"/>
    <x v="0"/>
    <s v="03.03.10"/>
    <x v="0"/>
    <x v="0"/>
    <x v="0"/>
    <s v="Receitas Da Câmara"/>
    <s v="03.03.10"/>
    <s v="Receitas Da Câmara"/>
    <s v="03.03.10"/>
    <x v="48"/>
    <x v="0"/>
    <x v="5"/>
    <x v="4"/>
    <x v="0"/>
    <x v="0"/>
    <x v="0"/>
    <x v="0"/>
    <x v="11"/>
    <s v="2022-12-05"/>
    <x v="3"/>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6161"/>
    <x v="0"/>
    <x v="0"/>
    <x v="0"/>
    <s v="03.03.10"/>
    <x v="0"/>
    <x v="0"/>
    <x v="0"/>
    <s v="Receitas Da Câmara"/>
    <s v="03.03.10"/>
    <s v="Receitas Da Câmara"/>
    <s v="03.03.10"/>
    <x v="37"/>
    <x v="0"/>
    <x v="5"/>
    <x v="4"/>
    <x v="0"/>
    <x v="0"/>
    <x v="0"/>
    <x v="0"/>
    <x v="11"/>
    <s v="2022-12-05"/>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94"/>
    <x v="6162"/>
    <x v="0"/>
    <x v="0"/>
    <x v="0"/>
    <s v="03.03.10"/>
    <x v="0"/>
    <x v="0"/>
    <x v="0"/>
    <s v="Receitas Da Câmara"/>
    <s v="03.03.10"/>
    <s v="Receitas Da Câmara"/>
    <s v="03.03.10"/>
    <x v="38"/>
    <x v="0"/>
    <x v="1"/>
    <x v="1"/>
    <x v="0"/>
    <x v="0"/>
    <x v="0"/>
    <x v="0"/>
    <x v="11"/>
    <s v="2022-12-05"/>
    <x v="3"/>
    <n v="669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
    <x v="6163"/>
    <x v="0"/>
    <x v="0"/>
    <x v="0"/>
    <s v="03.03.10"/>
    <x v="0"/>
    <x v="0"/>
    <x v="0"/>
    <s v="Receitas Da Câmara"/>
    <s v="03.03.10"/>
    <s v="Receitas Da Câmara"/>
    <s v="03.03.10"/>
    <x v="36"/>
    <x v="0"/>
    <x v="5"/>
    <x v="4"/>
    <x v="0"/>
    <x v="0"/>
    <x v="0"/>
    <x v="0"/>
    <x v="11"/>
    <s v="2022-12-05"/>
    <x v="3"/>
    <n v="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6164"/>
    <x v="0"/>
    <x v="0"/>
    <x v="0"/>
    <s v="03.03.10"/>
    <x v="0"/>
    <x v="0"/>
    <x v="0"/>
    <s v="Receitas Da Câmara"/>
    <s v="03.03.10"/>
    <s v="Receitas Da Câmara"/>
    <s v="03.03.10"/>
    <x v="52"/>
    <x v="0"/>
    <x v="5"/>
    <x v="4"/>
    <x v="0"/>
    <x v="0"/>
    <x v="0"/>
    <x v="0"/>
    <x v="11"/>
    <s v="2022-12-05"/>
    <x v="3"/>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6165"/>
    <x v="0"/>
    <x v="0"/>
    <x v="0"/>
    <s v="03.03.10"/>
    <x v="0"/>
    <x v="0"/>
    <x v="0"/>
    <s v="Receitas Da Câmara"/>
    <s v="03.03.10"/>
    <s v="Receitas Da Câmara"/>
    <s v="03.03.10"/>
    <x v="35"/>
    <x v="0"/>
    <x v="1"/>
    <x v="11"/>
    <x v="0"/>
    <x v="0"/>
    <x v="0"/>
    <x v="0"/>
    <x v="11"/>
    <s v="2022-12-05"/>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50"/>
    <x v="6166"/>
    <x v="0"/>
    <x v="0"/>
    <x v="0"/>
    <s v="03.03.10"/>
    <x v="0"/>
    <x v="0"/>
    <x v="0"/>
    <s v="Receitas Da Câmara"/>
    <s v="03.03.10"/>
    <s v="Receitas Da Câmara"/>
    <s v="03.03.10"/>
    <x v="34"/>
    <x v="0"/>
    <x v="5"/>
    <x v="4"/>
    <x v="0"/>
    <x v="0"/>
    <x v="0"/>
    <x v="0"/>
    <x v="11"/>
    <s v="2022-12-05"/>
    <x v="3"/>
    <n v="6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800"/>
    <x v="6167"/>
    <x v="0"/>
    <x v="0"/>
    <x v="0"/>
    <s v="03.03.10"/>
    <x v="0"/>
    <x v="0"/>
    <x v="0"/>
    <s v="Receitas Da Câmara"/>
    <s v="03.03.10"/>
    <s v="Receitas Da Câmara"/>
    <s v="03.03.10"/>
    <x v="6"/>
    <x v="0"/>
    <x v="5"/>
    <x v="4"/>
    <x v="0"/>
    <x v="0"/>
    <x v="0"/>
    <x v="0"/>
    <x v="11"/>
    <s v="2022-12-05"/>
    <x v="3"/>
    <n v="6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6168"/>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dezembro 2022, conforme contrato em anexo."/>
  </r>
  <r>
    <x v="1"/>
    <n v="0"/>
    <n v="0"/>
    <n v="0"/>
    <n v="13030"/>
    <x v="6168"/>
    <x v="0"/>
    <x v="1"/>
    <x v="0"/>
    <s v="03.16.15"/>
    <x v="6"/>
    <x v="0"/>
    <x v="5"/>
    <s v="Direção Financeira"/>
    <s v="03.16.15"/>
    <s v="Direção Financeira"/>
    <s v="03.16.15"/>
    <x v="20"/>
    <x v="0"/>
    <x v="1"/>
    <x v="5"/>
    <x v="0"/>
    <x v="0"/>
    <x v="2"/>
    <x v="0"/>
    <x v="11"/>
    <s v="2022-12-13"/>
    <x v="3"/>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dezembro 2022, conforme contrato em anexo."/>
  </r>
  <r>
    <x v="1"/>
    <n v="0"/>
    <n v="0"/>
    <n v="0"/>
    <n v="5000"/>
    <x v="6169"/>
    <x v="0"/>
    <x v="1"/>
    <x v="0"/>
    <s v="01.25.03.11"/>
    <x v="52"/>
    <x v="4"/>
    <x v="4"/>
    <s v="Emprego e Formação profissional"/>
    <s v="01.25.03"/>
    <s v="Emprego e Formação profissional"/>
    <s v="01.25.03"/>
    <x v="4"/>
    <x v="0"/>
    <x v="3"/>
    <x v="2"/>
    <x v="0"/>
    <x v="1"/>
    <x v="2"/>
    <x v="0"/>
    <x v="11"/>
    <s v="2022-12-16"/>
    <x v="3"/>
    <n v="5000"/>
    <x v="0"/>
    <m/>
    <x v="0"/>
    <m/>
    <x v="140"/>
    <n v="100479280"/>
    <x v="0"/>
    <x v="0"/>
    <s v="Promoção Auto Emprego"/>
    <s v="ORI"/>
    <x v="0"/>
    <s v="PAE"/>
    <x v="0"/>
    <x v="0"/>
    <x v="0"/>
    <x v="0"/>
    <x v="0"/>
    <x v="0"/>
    <x v="0"/>
    <x v="1"/>
    <x v="0"/>
    <x v="0"/>
    <x v="0"/>
    <s v="Promoção Auto Emprego"/>
    <x v="0"/>
    <x v="0"/>
    <x v="0"/>
    <x v="0"/>
    <x v="1"/>
    <x v="0"/>
    <x v="0"/>
    <s v="000000"/>
    <x v="0"/>
    <x v="0"/>
    <x v="0"/>
    <x v="0"/>
    <s v="Apoio financeira a favor do Sr. Wilson Gomes, para custear as despesa com formação, incentivo a pequenos negócios, conforme anexo."/>
  </r>
  <r>
    <x v="0"/>
    <n v="0"/>
    <n v="0"/>
    <n v="0"/>
    <n v="150000"/>
    <x v="6170"/>
    <x v="0"/>
    <x v="1"/>
    <x v="0"/>
    <s v="01.27.06.41"/>
    <x v="12"/>
    <x v="2"/>
    <x v="2"/>
    <s v="Requalificação Urbana e habitação"/>
    <s v="01.27.06"/>
    <s v="Requalificação Urbana e habitação"/>
    <s v="01.27.06"/>
    <x v="12"/>
    <x v="0"/>
    <x v="1"/>
    <x v="1"/>
    <x v="0"/>
    <x v="1"/>
    <x v="1"/>
    <x v="0"/>
    <x v="11"/>
    <s v="2022-12-22"/>
    <x v="3"/>
    <n v="150000"/>
    <x v="0"/>
    <m/>
    <x v="0"/>
    <m/>
    <x v="206"/>
    <n v="100478789"/>
    <x v="0"/>
    <x v="0"/>
    <s v="Reabilitação de Jardins Infantis e Escolas do EBI"/>
    <s v="ORI"/>
    <x v="0"/>
    <s v="RJEBI"/>
    <x v="0"/>
    <x v="0"/>
    <x v="0"/>
    <x v="0"/>
    <x v="0"/>
    <x v="0"/>
    <x v="0"/>
    <x v="1"/>
    <x v="0"/>
    <x v="0"/>
    <x v="0"/>
    <s v="Reabilitação de Jardins Infantis e Escolas do EBI"/>
    <x v="0"/>
    <x v="0"/>
    <x v="0"/>
    <x v="0"/>
    <x v="1"/>
    <x v="0"/>
    <x v="0"/>
    <s v="000000"/>
    <x v="0"/>
    <x v="0"/>
    <x v="0"/>
    <x v="0"/>
    <s v="Pagamento á Saber Dizer Construção Lda, referente a prestação de serviço de mão-de-obra, no âmbito da reabilitação do Jardim infantil de Monte Bode, conforme anexo."/>
  </r>
  <r>
    <x v="0"/>
    <n v="0"/>
    <n v="0"/>
    <n v="0"/>
    <n v="1350"/>
    <x v="6171"/>
    <x v="0"/>
    <x v="1"/>
    <x v="0"/>
    <s v="01.27.06.85"/>
    <x v="53"/>
    <x v="2"/>
    <x v="2"/>
    <s v="Requalificação Urbana e habitação"/>
    <s v="01.27.06"/>
    <s v="Requalificação Urbana e habitação"/>
    <s v="01.27.06"/>
    <x v="1"/>
    <x v="0"/>
    <x v="1"/>
    <x v="1"/>
    <x v="0"/>
    <x v="1"/>
    <x v="1"/>
    <x v="0"/>
    <x v="11"/>
    <s v="2022-12-22"/>
    <x v="3"/>
    <n v="135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o Sr. Manuel Lopes dos Santos, pelo fornecimento de pedras para a construção de muros, no âmbito dos trabalhos de calcetamento de Rua de Achada Bolanha, conforme anexo"/>
  </r>
  <r>
    <x v="0"/>
    <n v="0"/>
    <n v="0"/>
    <n v="0"/>
    <n v="7650"/>
    <x v="6171"/>
    <x v="0"/>
    <x v="1"/>
    <x v="0"/>
    <s v="01.27.06.85"/>
    <x v="53"/>
    <x v="2"/>
    <x v="2"/>
    <s v="Requalificação Urbana e habitação"/>
    <s v="01.27.06"/>
    <s v="Requalificação Urbana e habitação"/>
    <s v="01.27.06"/>
    <x v="1"/>
    <x v="0"/>
    <x v="1"/>
    <x v="1"/>
    <x v="0"/>
    <x v="1"/>
    <x v="1"/>
    <x v="0"/>
    <x v="11"/>
    <s v="2022-12-22"/>
    <x v="3"/>
    <n v="7650"/>
    <x v="0"/>
    <m/>
    <x v="0"/>
    <m/>
    <x v="609"/>
    <n v="100308155"/>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o Sr. Manuel Lopes dos Santos, pelo fornecimento de pedras para a construção de muros, no âmbito dos trabalhos de calcetamento de Rua de Achada Bolanha, conforme anexo"/>
  </r>
  <r>
    <x v="1"/>
    <n v="0"/>
    <n v="0"/>
    <n v="0"/>
    <n v="55525"/>
    <x v="6172"/>
    <x v="0"/>
    <x v="1"/>
    <x v="0"/>
    <s v="03.16.15"/>
    <x v="6"/>
    <x v="0"/>
    <x v="5"/>
    <s v="Direção Financeira"/>
    <s v="03.16.15"/>
    <s v="Direção Financeira"/>
    <s v="03.16.15"/>
    <x v="70"/>
    <x v="0"/>
    <x v="1"/>
    <x v="1"/>
    <x v="0"/>
    <x v="0"/>
    <x v="2"/>
    <x v="0"/>
    <x v="11"/>
    <s v="2022-12-22"/>
    <x v="3"/>
    <n v="55525"/>
    <x v="0"/>
    <m/>
    <x v="0"/>
    <m/>
    <x v="254"/>
    <n v="100392566"/>
    <x v="0"/>
    <x v="0"/>
    <s v="Direção Financeira"/>
    <s v="ORI"/>
    <x v="0"/>
    <m/>
    <x v="0"/>
    <x v="0"/>
    <x v="0"/>
    <x v="0"/>
    <x v="0"/>
    <x v="0"/>
    <x v="0"/>
    <x v="0"/>
    <x v="0"/>
    <x v="0"/>
    <x v="0"/>
    <s v="Direção Financeira"/>
    <x v="0"/>
    <x v="0"/>
    <x v="0"/>
    <x v="0"/>
    <x v="0"/>
    <x v="0"/>
    <x v="0"/>
    <s v="099999"/>
    <x v="0"/>
    <x v="0"/>
    <x v="0"/>
    <x v="0"/>
    <s v="Pagamento a favor de Manuel Gomes dos Anjos &amp; Filhos, pela aquisição de materiais para serviços de saneamento, conforme anexo."/>
  </r>
  <r>
    <x v="1"/>
    <n v="0"/>
    <n v="0"/>
    <n v="0"/>
    <n v="83230"/>
    <x v="6173"/>
    <x v="0"/>
    <x v="1"/>
    <x v="0"/>
    <s v="01.25.01.10"/>
    <x v="25"/>
    <x v="4"/>
    <x v="4"/>
    <s v="Educação"/>
    <s v="01.25.01"/>
    <s v="Educação"/>
    <s v="01.25.01"/>
    <x v="4"/>
    <x v="0"/>
    <x v="3"/>
    <x v="2"/>
    <x v="0"/>
    <x v="1"/>
    <x v="2"/>
    <x v="0"/>
    <x v="10"/>
    <s v="2022-11-04"/>
    <x v="3"/>
    <n v="83230"/>
    <x v="0"/>
    <m/>
    <x v="0"/>
    <m/>
    <x v="5"/>
    <n v="100476920"/>
    <x v="0"/>
    <x v="0"/>
    <s v="Transporte escolar"/>
    <s v="ORI"/>
    <x v="0"/>
    <m/>
    <x v="0"/>
    <x v="0"/>
    <x v="0"/>
    <x v="0"/>
    <x v="0"/>
    <x v="0"/>
    <x v="0"/>
    <x v="1"/>
    <x v="0"/>
    <x v="0"/>
    <x v="0"/>
    <s v="Transporte escolar"/>
    <x v="0"/>
    <x v="0"/>
    <x v="0"/>
    <x v="0"/>
    <x v="1"/>
    <x v="0"/>
    <x v="0"/>
    <s v="000000"/>
    <x v="0"/>
    <x v="0"/>
    <x v="0"/>
    <x v="0"/>
    <s v="Pagamento a favor de Felisberto Carvalho Auto, pelo fornecimento de 476.96 Lts de combustível destinada ao autocarro, conforme anexo."/>
  </r>
  <r>
    <x v="0"/>
    <n v="0"/>
    <n v="0"/>
    <n v="0"/>
    <n v="56414"/>
    <x v="6174"/>
    <x v="0"/>
    <x v="1"/>
    <x v="0"/>
    <s v="01.27.01.06"/>
    <x v="44"/>
    <x v="2"/>
    <x v="2"/>
    <s v="Ordenamento território"/>
    <s v="01.27.01"/>
    <s v="Ordenamento território"/>
    <s v="01.27.01"/>
    <x v="1"/>
    <x v="0"/>
    <x v="1"/>
    <x v="1"/>
    <x v="0"/>
    <x v="1"/>
    <x v="1"/>
    <x v="0"/>
    <x v="10"/>
    <s v="2022-11-07"/>
    <x v="3"/>
    <n v="56414"/>
    <x v="0"/>
    <m/>
    <x v="0"/>
    <m/>
    <x v="605"/>
    <n v="100393504"/>
    <x v="0"/>
    <x v="0"/>
    <s v="Infraestruturação da Zona do Bácio"/>
    <s v="ORI"/>
    <x v="0"/>
    <m/>
    <x v="0"/>
    <x v="0"/>
    <x v="0"/>
    <x v="0"/>
    <x v="0"/>
    <x v="0"/>
    <x v="0"/>
    <x v="1"/>
    <x v="0"/>
    <x v="0"/>
    <x v="0"/>
    <s v="Infraestruturação da Zona do Bácio"/>
    <x v="0"/>
    <x v="0"/>
    <x v="0"/>
    <x v="0"/>
    <x v="1"/>
    <x v="0"/>
    <x v="0"/>
    <s v="000000"/>
    <x v="0"/>
    <x v="0"/>
    <x v="0"/>
    <x v="0"/>
    <s v="Liquidação do contrato Memorando a favor da Sra. Milicia Mendes Correia Lopes pela indeminização dos terrenos na zona de bacio conforme documento em anexo."/>
  </r>
  <r>
    <x v="1"/>
    <n v="0"/>
    <n v="0"/>
    <n v="0"/>
    <n v="2300"/>
    <x v="6175"/>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João Lucas Furtado, pela prestação de serviço de saneamento e limpeza urbana, referente ao mês de novembro 2022, conforme contrato em anexo.     "/>
  </r>
  <r>
    <x v="1"/>
    <n v="0"/>
    <n v="0"/>
    <n v="0"/>
    <n v="13030"/>
    <x v="6175"/>
    <x v="0"/>
    <x v="1"/>
    <x v="0"/>
    <s v="01.27.02.11"/>
    <x v="14"/>
    <x v="2"/>
    <x v="2"/>
    <s v="Saneamento básico"/>
    <s v="01.27.02"/>
    <s v="Saneamento básico"/>
    <s v="01.27.02"/>
    <x v="4"/>
    <x v="0"/>
    <x v="3"/>
    <x v="2"/>
    <x v="0"/>
    <x v="1"/>
    <x v="2"/>
    <x v="0"/>
    <x v="10"/>
    <s v="2022-11-15"/>
    <x v="3"/>
    <n v="13030"/>
    <x v="0"/>
    <m/>
    <x v="0"/>
    <m/>
    <x v="303"/>
    <n v="100478475"/>
    <x v="0"/>
    <x v="0"/>
    <s v="Reforço do saneamento básico"/>
    <s v="ORI"/>
    <x v="0"/>
    <m/>
    <x v="0"/>
    <x v="0"/>
    <x v="0"/>
    <x v="0"/>
    <x v="0"/>
    <x v="0"/>
    <x v="0"/>
    <x v="1"/>
    <x v="0"/>
    <x v="0"/>
    <x v="0"/>
    <s v="Reforço do saneamento básico"/>
    <x v="0"/>
    <x v="0"/>
    <x v="0"/>
    <x v="0"/>
    <x v="1"/>
    <x v="0"/>
    <x v="0"/>
    <s v="000000"/>
    <x v="0"/>
    <x v="0"/>
    <x v="0"/>
    <x v="0"/>
    <s v="Pagamento a favor do Sr. João Lucas Furtado, pela prestação de serviço de saneamento e limpeza urbana, referente ao mês de novembro 2022, conforme contrato em anexo.     "/>
  </r>
  <r>
    <x v="1"/>
    <n v="0"/>
    <n v="0"/>
    <n v="0"/>
    <n v="20000"/>
    <x v="6176"/>
    <x v="0"/>
    <x v="1"/>
    <x v="0"/>
    <s v="01.27.02.11"/>
    <x v="14"/>
    <x v="2"/>
    <x v="2"/>
    <s v="Saneamento básico"/>
    <s v="01.27.02"/>
    <s v="Saneamento básico"/>
    <s v="01.27.02"/>
    <x v="4"/>
    <x v="0"/>
    <x v="3"/>
    <x v="2"/>
    <x v="0"/>
    <x v="1"/>
    <x v="2"/>
    <x v="0"/>
    <x v="10"/>
    <s v="2022-11-25"/>
    <x v="3"/>
    <n v="20000"/>
    <x v="0"/>
    <m/>
    <x v="0"/>
    <m/>
    <x v="610"/>
    <n v="100416220"/>
    <x v="0"/>
    <x v="0"/>
    <s v="Reforço do saneamento básico"/>
    <s v="ORI"/>
    <x v="0"/>
    <m/>
    <x v="0"/>
    <x v="0"/>
    <x v="0"/>
    <x v="0"/>
    <x v="0"/>
    <x v="0"/>
    <x v="0"/>
    <x v="1"/>
    <x v="0"/>
    <x v="0"/>
    <x v="0"/>
    <s v="Reforço do saneamento básico"/>
    <x v="0"/>
    <x v="0"/>
    <x v="0"/>
    <x v="0"/>
    <x v="1"/>
    <x v="0"/>
    <x v="0"/>
    <s v="000000"/>
    <x v="0"/>
    <x v="0"/>
    <x v="0"/>
    <x v="0"/>
    <s v="Apoio financeiro a favor do Sr. Avelino Mendes Tavares, para deslocação da pocilga da sua residência, conforme proposta em anexo."/>
  </r>
  <r>
    <x v="0"/>
    <n v="0"/>
    <n v="0"/>
    <n v="0"/>
    <n v="2700000"/>
    <x v="6177"/>
    <x v="0"/>
    <x v="0"/>
    <x v="0"/>
    <s v="03.03.10"/>
    <x v="0"/>
    <x v="0"/>
    <x v="0"/>
    <s v="Receitas Da Câmara"/>
    <s v="03.03.10"/>
    <s v="Receitas Da Câmara"/>
    <s v="03.03.10"/>
    <x v="0"/>
    <x v="0"/>
    <x v="0"/>
    <x v="0"/>
    <x v="0"/>
    <x v="0"/>
    <x v="0"/>
    <x v="0"/>
    <x v="10"/>
    <s v="2022-11-18"/>
    <x v="3"/>
    <n v="2700000"/>
    <x v="0"/>
    <m/>
    <x v="0"/>
    <m/>
    <x v="0"/>
    <n v="100474914"/>
    <x v="0"/>
    <x v="0"/>
    <s v="Receitas Da Câmara"/>
    <s v="EXT"/>
    <x v="0"/>
    <s v="RDC"/>
    <x v="0"/>
    <x v="0"/>
    <x v="0"/>
    <x v="0"/>
    <x v="0"/>
    <x v="0"/>
    <x v="0"/>
    <x v="0"/>
    <x v="0"/>
    <x v="0"/>
    <x v="0"/>
    <s v="Receitas Da Câmara"/>
    <x v="0"/>
    <x v="0"/>
    <x v="0"/>
    <x v="0"/>
    <x v="0"/>
    <x v="0"/>
    <x v="0"/>
    <s v="000000"/>
    <x v="0"/>
    <x v="0"/>
    <x v="0"/>
    <x v="0"/>
    <s v="Recebimento de transferência feita, no âmbito do programa PRRA, conforme extrato em anexo."/>
  </r>
  <r>
    <x v="1"/>
    <n v="0"/>
    <n v="0"/>
    <n v="0"/>
    <n v="5600"/>
    <x v="6178"/>
    <x v="0"/>
    <x v="1"/>
    <x v="0"/>
    <s v="03.16.15"/>
    <x v="6"/>
    <x v="0"/>
    <x v="5"/>
    <s v="Direção Financeira"/>
    <s v="03.16.15"/>
    <s v="Direção Financeira"/>
    <s v="03.16.15"/>
    <x v="62"/>
    <x v="0"/>
    <x v="1"/>
    <x v="1"/>
    <x v="0"/>
    <x v="0"/>
    <x v="2"/>
    <x v="0"/>
    <x v="11"/>
    <s v="2022-12-09"/>
    <x v="3"/>
    <n v="5600"/>
    <x v="0"/>
    <m/>
    <x v="0"/>
    <m/>
    <x v="611"/>
    <n v="100479425"/>
    <x v="0"/>
    <x v="0"/>
    <s v="Direção Financeira"/>
    <s v="ORI"/>
    <x v="0"/>
    <m/>
    <x v="0"/>
    <x v="0"/>
    <x v="0"/>
    <x v="0"/>
    <x v="0"/>
    <x v="0"/>
    <x v="0"/>
    <x v="0"/>
    <x v="0"/>
    <x v="0"/>
    <x v="0"/>
    <s v="Direção Financeira"/>
    <x v="0"/>
    <x v="0"/>
    <x v="0"/>
    <x v="0"/>
    <x v="0"/>
    <x v="0"/>
    <x v="0"/>
    <s v="000000"/>
    <x v="0"/>
    <x v="0"/>
    <x v="0"/>
    <x v="0"/>
    <s v="Subsídio atribuído ao Sr. Domingos Gomes de Barros, referente ao serviço prestado durante 2 dias na assistência ao transporte de eleitos municipais, conforme anexo."/>
  </r>
  <r>
    <x v="1"/>
    <n v="0"/>
    <n v="0"/>
    <n v="0"/>
    <n v="3000"/>
    <x v="6179"/>
    <x v="0"/>
    <x v="0"/>
    <x v="0"/>
    <s v="80.02.01"/>
    <x v="3"/>
    <x v="3"/>
    <x v="3"/>
    <s v="Retenções Iur"/>
    <s v="80.02.01"/>
    <s v="Retenções Iur"/>
    <s v="80.02.01"/>
    <x v="3"/>
    <x v="0"/>
    <x v="2"/>
    <x v="1"/>
    <x v="1"/>
    <x v="2"/>
    <x v="0"/>
    <x v="0"/>
    <x v="11"/>
    <s v="2022-12-06"/>
    <x v="3"/>
    <n v="3000"/>
    <x v="0"/>
    <m/>
    <x v="0"/>
    <m/>
    <x v="3"/>
    <n v="100474696"/>
    <x v="0"/>
    <x v="0"/>
    <s v="Retenções Iur"/>
    <s v="ORI"/>
    <x v="0"/>
    <s v="RIUR"/>
    <x v="0"/>
    <x v="0"/>
    <x v="0"/>
    <x v="0"/>
    <x v="0"/>
    <x v="0"/>
    <x v="0"/>
    <x v="0"/>
    <x v="0"/>
    <x v="0"/>
    <x v="0"/>
    <s v="Retenções Iur"/>
    <x v="0"/>
    <x v="0"/>
    <x v="0"/>
    <x v="0"/>
    <x v="2"/>
    <x v="0"/>
    <x v="0"/>
    <s v="000000"/>
    <x v="0"/>
    <x v="1"/>
    <x v="0"/>
    <x v="0"/>
    <s v="RETENCAO OT"/>
  </r>
  <r>
    <x v="1"/>
    <n v="0"/>
    <n v="0"/>
    <n v="0"/>
    <n v="5064"/>
    <x v="6180"/>
    <x v="0"/>
    <x v="0"/>
    <x v="0"/>
    <s v="80.02.01"/>
    <x v="3"/>
    <x v="3"/>
    <x v="3"/>
    <s v="Retenções Iur"/>
    <s v="80.02.01"/>
    <s v="Retenções Iur"/>
    <s v="80.02.01"/>
    <x v="3"/>
    <x v="0"/>
    <x v="2"/>
    <x v="1"/>
    <x v="1"/>
    <x v="2"/>
    <x v="0"/>
    <x v="0"/>
    <x v="11"/>
    <s v="2022-12-05"/>
    <x v="3"/>
    <n v="5064"/>
    <x v="0"/>
    <m/>
    <x v="0"/>
    <m/>
    <x v="3"/>
    <n v="100474696"/>
    <x v="0"/>
    <x v="0"/>
    <s v="Retenções Iur"/>
    <s v="ORI"/>
    <x v="0"/>
    <s v="RIUR"/>
    <x v="0"/>
    <x v="0"/>
    <x v="0"/>
    <x v="0"/>
    <x v="0"/>
    <x v="0"/>
    <x v="0"/>
    <x v="0"/>
    <x v="0"/>
    <x v="0"/>
    <x v="0"/>
    <s v="Retenções Iur"/>
    <x v="0"/>
    <x v="0"/>
    <x v="0"/>
    <x v="0"/>
    <x v="2"/>
    <x v="0"/>
    <x v="0"/>
    <s v="000000"/>
    <x v="0"/>
    <x v="1"/>
    <x v="0"/>
    <x v="0"/>
    <s v="RETENCAO OT"/>
  </r>
  <r>
    <x v="1"/>
    <n v="0"/>
    <n v="0"/>
    <n v="0"/>
    <n v="6450"/>
    <x v="6181"/>
    <x v="0"/>
    <x v="0"/>
    <x v="0"/>
    <s v="80.02.01"/>
    <x v="3"/>
    <x v="3"/>
    <x v="3"/>
    <s v="Retenções Iur"/>
    <s v="80.02.01"/>
    <s v="Retenções Iur"/>
    <s v="80.02.01"/>
    <x v="3"/>
    <x v="0"/>
    <x v="2"/>
    <x v="1"/>
    <x v="1"/>
    <x v="2"/>
    <x v="0"/>
    <x v="0"/>
    <x v="11"/>
    <s v="2022-12-06"/>
    <x v="3"/>
    <n v="6450"/>
    <x v="0"/>
    <m/>
    <x v="0"/>
    <m/>
    <x v="3"/>
    <n v="100474696"/>
    <x v="0"/>
    <x v="0"/>
    <s v="Retenções Iur"/>
    <s v="ORI"/>
    <x v="0"/>
    <s v="RIUR"/>
    <x v="0"/>
    <x v="0"/>
    <x v="0"/>
    <x v="0"/>
    <x v="0"/>
    <x v="0"/>
    <x v="0"/>
    <x v="0"/>
    <x v="0"/>
    <x v="0"/>
    <x v="0"/>
    <s v="Retenções Iur"/>
    <x v="0"/>
    <x v="0"/>
    <x v="0"/>
    <x v="0"/>
    <x v="2"/>
    <x v="0"/>
    <x v="0"/>
    <s v="000000"/>
    <x v="0"/>
    <x v="1"/>
    <x v="0"/>
    <x v="0"/>
    <s v="RETENCAO OT"/>
  </r>
  <r>
    <x v="1"/>
    <n v="0"/>
    <n v="0"/>
    <n v="0"/>
    <n v="4995"/>
    <x v="6182"/>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dezembro 2022, conforme contrato em anexo.  "/>
  </r>
  <r>
    <x v="1"/>
    <n v="0"/>
    <n v="0"/>
    <n v="0"/>
    <n v="9372"/>
    <x v="6182"/>
    <x v="0"/>
    <x v="1"/>
    <x v="0"/>
    <s v="03.16.15"/>
    <x v="6"/>
    <x v="0"/>
    <x v="5"/>
    <s v="Direção Financeira"/>
    <s v="03.16.15"/>
    <s v="Direção Financeira"/>
    <s v="03.16.15"/>
    <x v="20"/>
    <x v="0"/>
    <x v="1"/>
    <x v="5"/>
    <x v="0"/>
    <x v="0"/>
    <x v="2"/>
    <x v="0"/>
    <x v="11"/>
    <s v="2022-12-13"/>
    <x v="3"/>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dezembro 2022, conforme contrato em anexo.  "/>
  </r>
  <r>
    <x v="1"/>
    <n v="0"/>
    <n v="0"/>
    <n v="0"/>
    <n v="18936"/>
    <x v="6182"/>
    <x v="0"/>
    <x v="1"/>
    <x v="0"/>
    <s v="03.16.15"/>
    <x v="6"/>
    <x v="0"/>
    <x v="5"/>
    <s v="Direção Financeira"/>
    <s v="03.16.15"/>
    <s v="Direção Financeira"/>
    <s v="03.16.15"/>
    <x v="20"/>
    <x v="0"/>
    <x v="1"/>
    <x v="5"/>
    <x v="0"/>
    <x v="0"/>
    <x v="2"/>
    <x v="0"/>
    <x v="11"/>
    <s v="2022-12-13"/>
    <x v="3"/>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dezembro 2022, conforme contrato em anexo.  "/>
  </r>
  <r>
    <x v="1"/>
    <n v="0"/>
    <n v="0"/>
    <n v="0"/>
    <n v="2300"/>
    <x v="6183"/>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dezembro de 2022, conforme contrato em anexo. "/>
  </r>
  <r>
    <x v="1"/>
    <n v="0"/>
    <n v="0"/>
    <n v="0"/>
    <n v="13030"/>
    <x v="6183"/>
    <x v="0"/>
    <x v="1"/>
    <x v="0"/>
    <s v="03.16.15"/>
    <x v="6"/>
    <x v="0"/>
    <x v="5"/>
    <s v="Direção Financeira"/>
    <s v="03.16.15"/>
    <s v="Direção Financeira"/>
    <s v="03.16.15"/>
    <x v="20"/>
    <x v="0"/>
    <x v="1"/>
    <x v="5"/>
    <x v="0"/>
    <x v="0"/>
    <x v="2"/>
    <x v="0"/>
    <x v="11"/>
    <s v="2022-12-13"/>
    <x v="3"/>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dezembro de 2022, conforme contrato em anexo. "/>
  </r>
  <r>
    <x v="1"/>
    <n v="0"/>
    <n v="0"/>
    <n v="0"/>
    <n v="225000"/>
    <x v="6184"/>
    <x v="0"/>
    <x v="1"/>
    <x v="0"/>
    <s v="01.25.01.10"/>
    <x v="25"/>
    <x v="4"/>
    <x v="4"/>
    <s v="Educação"/>
    <s v="01.25.01"/>
    <s v="Educação"/>
    <s v="01.25.01"/>
    <x v="4"/>
    <x v="0"/>
    <x v="3"/>
    <x v="2"/>
    <x v="0"/>
    <x v="1"/>
    <x v="2"/>
    <x v="0"/>
    <x v="11"/>
    <s v="2022-12-13"/>
    <x v="3"/>
    <n v="225000"/>
    <x v="0"/>
    <m/>
    <x v="0"/>
    <m/>
    <x v="50"/>
    <n v="100478657"/>
    <x v="0"/>
    <x v="0"/>
    <s v="Transporte escolar"/>
    <s v="ORI"/>
    <x v="0"/>
    <m/>
    <x v="0"/>
    <x v="0"/>
    <x v="0"/>
    <x v="0"/>
    <x v="0"/>
    <x v="0"/>
    <x v="0"/>
    <x v="1"/>
    <x v="0"/>
    <x v="0"/>
    <x v="0"/>
    <s v="Transporte escolar"/>
    <x v="0"/>
    <x v="0"/>
    <x v="0"/>
    <x v="0"/>
    <x v="1"/>
    <x v="0"/>
    <x v="0"/>
    <s v="000000"/>
    <x v="0"/>
    <x v="0"/>
    <x v="0"/>
    <x v="0"/>
    <s v="Pagamento a favor da Translux, pela aquisição de peças, para o autocarro de transporte escolar, conforme faturas em anexo."/>
  </r>
  <r>
    <x v="1"/>
    <n v="0"/>
    <n v="0"/>
    <n v="0"/>
    <n v="2300"/>
    <x v="6185"/>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Etelvina Landim Furtado, pela prestação de serviço de limpeza urbana, referente ao mês de dezembro 2022, conforme contrato em anexo.  "/>
  </r>
  <r>
    <x v="1"/>
    <n v="0"/>
    <n v="0"/>
    <n v="0"/>
    <n v="13030"/>
    <x v="6185"/>
    <x v="0"/>
    <x v="1"/>
    <x v="0"/>
    <s v="01.27.02.11"/>
    <x v="14"/>
    <x v="2"/>
    <x v="2"/>
    <s v="Saneamento básico"/>
    <s v="01.27.02"/>
    <s v="Saneamento básico"/>
    <s v="01.27.02"/>
    <x v="4"/>
    <x v="0"/>
    <x v="3"/>
    <x v="2"/>
    <x v="0"/>
    <x v="1"/>
    <x v="2"/>
    <x v="0"/>
    <x v="11"/>
    <s v="2022-12-13"/>
    <x v="3"/>
    <n v="13030"/>
    <x v="0"/>
    <m/>
    <x v="0"/>
    <m/>
    <x v="98"/>
    <n v="100478911"/>
    <x v="0"/>
    <x v="0"/>
    <s v="Reforço do saneamento básico"/>
    <s v="ORI"/>
    <x v="0"/>
    <m/>
    <x v="0"/>
    <x v="0"/>
    <x v="0"/>
    <x v="0"/>
    <x v="0"/>
    <x v="0"/>
    <x v="0"/>
    <x v="1"/>
    <x v="0"/>
    <x v="0"/>
    <x v="0"/>
    <s v="Reforço do saneamento básico"/>
    <x v="0"/>
    <x v="0"/>
    <x v="0"/>
    <x v="0"/>
    <x v="1"/>
    <x v="0"/>
    <x v="0"/>
    <s v="000000"/>
    <x v="0"/>
    <x v="0"/>
    <x v="0"/>
    <x v="0"/>
    <s v="Pagamento a favor da Srª. Etelvina Landim Furtado, pela prestação de serviço de limpeza urbana, referente ao mês de dezembro 2022, conforme contrato em anexo.  "/>
  </r>
  <r>
    <x v="1"/>
    <n v="0"/>
    <n v="0"/>
    <n v="0"/>
    <n v="2300"/>
    <x v="6186"/>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Edmilson Conceição da Veiga, pela prestação de serviço de fiscalização da Câmara Municipal de São Miguel, referente ao mês de dezembro 2022, conforme contrato em anexo.  "/>
  </r>
  <r>
    <x v="1"/>
    <n v="0"/>
    <n v="0"/>
    <n v="0"/>
    <n v="13030"/>
    <x v="6186"/>
    <x v="0"/>
    <x v="1"/>
    <x v="0"/>
    <s v="03.16.15"/>
    <x v="6"/>
    <x v="0"/>
    <x v="5"/>
    <s v="Direção Financeira"/>
    <s v="03.16.15"/>
    <s v="Direção Financeira"/>
    <s v="03.16.15"/>
    <x v="20"/>
    <x v="0"/>
    <x v="1"/>
    <x v="5"/>
    <x v="0"/>
    <x v="0"/>
    <x v="2"/>
    <x v="0"/>
    <x v="11"/>
    <s v="2022-12-13"/>
    <x v="3"/>
    <n v="13030"/>
    <x v="0"/>
    <m/>
    <x v="0"/>
    <m/>
    <x v="99"/>
    <n v="100477346"/>
    <x v="0"/>
    <x v="0"/>
    <s v="Direção Financeira"/>
    <s v="ORI"/>
    <x v="0"/>
    <m/>
    <x v="0"/>
    <x v="0"/>
    <x v="0"/>
    <x v="0"/>
    <x v="0"/>
    <x v="0"/>
    <x v="0"/>
    <x v="0"/>
    <x v="0"/>
    <x v="0"/>
    <x v="0"/>
    <s v="Direção Financeira"/>
    <x v="0"/>
    <x v="0"/>
    <x v="0"/>
    <x v="0"/>
    <x v="0"/>
    <x v="0"/>
    <x v="0"/>
    <s v="000000"/>
    <x v="0"/>
    <x v="0"/>
    <x v="0"/>
    <x v="0"/>
    <s v="Pagamento a favor do Sr. Edmilson Conceição da Veiga, pela prestação de serviço de fiscalização da Câmara Municipal de São Miguel, referente ao mês de dezembro 2022, conforme contrato em anexo.  "/>
  </r>
  <r>
    <x v="1"/>
    <n v="0"/>
    <n v="0"/>
    <n v="0"/>
    <n v="7000"/>
    <x v="6187"/>
    <x v="0"/>
    <x v="1"/>
    <x v="0"/>
    <s v="01.25.05.09"/>
    <x v="15"/>
    <x v="4"/>
    <x v="4"/>
    <s v="Saúde"/>
    <s v="01.25.05"/>
    <s v="Saúde"/>
    <s v="01.25.05"/>
    <x v="5"/>
    <x v="0"/>
    <x v="4"/>
    <x v="3"/>
    <x v="0"/>
    <x v="1"/>
    <x v="2"/>
    <x v="0"/>
    <x v="11"/>
    <s v="2022-12-15"/>
    <x v="3"/>
    <n v="7000"/>
    <x v="0"/>
    <m/>
    <x v="0"/>
    <m/>
    <x v="612"/>
    <n v="10047569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ª. Maria Iveth Delgado Freire, para realização de fisioterapia, conforme anexo."/>
  </r>
  <r>
    <x v="1"/>
    <n v="0"/>
    <n v="0"/>
    <n v="0"/>
    <n v="2000"/>
    <x v="6188"/>
    <x v="0"/>
    <x v="1"/>
    <x v="0"/>
    <s v="03.16.27"/>
    <x v="41"/>
    <x v="0"/>
    <x v="5"/>
    <s v="Direção dos Assuntos Jurídicos, Fiscalização e Policia Municipal"/>
    <s v="03.16.27"/>
    <s v="Direção dos Assuntos Jurídicos, Fiscalização e Policia Municipal"/>
    <s v="03.16.27"/>
    <x v="9"/>
    <x v="0"/>
    <x v="1"/>
    <x v="5"/>
    <x v="0"/>
    <x v="0"/>
    <x v="2"/>
    <x v="0"/>
    <x v="1"/>
    <s v="2022-05-16"/>
    <x v="0"/>
    <n v="2000"/>
    <x v="0"/>
    <m/>
    <x v="0"/>
    <m/>
    <x v="416"/>
    <n v="100458901"/>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ajuda de custo a favor do Sra. Diretora Ivone Carvalho pela sua deslocação a cidade da Praia no Fórum ,valorizando o espaço Publico nos passado dia 6 de Maio, conforme a proposta em anexo.  "/>
  </r>
  <r>
    <x v="1"/>
    <n v="0"/>
    <n v="0"/>
    <n v="0"/>
    <n v="30000"/>
    <x v="6189"/>
    <x v="0"/>
    <x v="1"/>
    <x v="0"/>
    <s v="01.27.04.10"/>
    <x v="4"/>
    <x v="2"/>
    <x v="2"/>
    <s v="Infra-Estruturas e Transportes"/>
    <s v="01.27.04"/>
    <s v="Infra-Estruturas e Transportes"/>
    <s v="01.27.04"/>
    <x v="4"/>
    <x v="0"/>
    <x v="3"/>
    <x v="2"/>
    <x v="0"/>
    <x v="1"/>
    <x v="2"/>
    <x v="0"/>
    <x v="7"/>
    <s v="2022-08-05"/>
    <x v="2"/>
    <n v="30000"/>
    <x v="0"/>
    <m/>
    <x v="0"/>
    <m/>
    <x v="613"/>
    <n v="10041685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Hilária Sanches Correia, pela aquisição de plantas, conforme documento em anexo."/>
  </r>
  <r>
    <x v="1"/>
    <n v="0"/>
    <n v="0"/>
    <n v="0"/>
    <n v="839"/>
    <x v="6190"/>
    <x v="0"/>
    <x v="1"/>
    <x v="0"/>
    <s v="01.25.05.09"/>
    <x v="15"/>
    <x v="4"/>
    <x v="4"/>
    <s v="Saúde"/>
    <s v="01.25.05"/>
    <s v="Saúde"/>
    <s v="01.25.05"/>
    <x v="5"/>
    <x v="0"/>
    <x v="4"/>
    <x v="3"/>
    <x v="0"/>
    <x v="1"/>
    <x v="2"/>
    <x v="0"/>
    <x v="3"/>
    <s v="2022-06-09"/>
    <x v="0"/>
    <n v="839"/>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o Sr. Florindo Sanches Correia na compra de medicamentos, conforme documento em anexo. "/>
  </r>
  <r>
    <x v="1"/>
    <n v="0"/>
    <n v="0"/>
    <n v="0"/>
    <n v="3000"/>
    <x v="6191"/>
    <x v="0"/>
    <x v="1"/>
    <x v="0"/>
    <s v="01.25.01.10"/>
    <x v="25"/>
    <x v="4"/>
    <x v="4"/>
    <s v="Educação"/>
    <s v="01.25.01"/>
    <s v="Educação"/>
    <s v="01.25.01"/>
    <x v="4"/>
    <x v="0"/>
    <x v="3"/>
    <x v="2"/>
    <x v="0"/>
    <x v="1"/>
    <x v="2"/>
    <x v="0"/>
    <x v="6"/>
    <s v="2022-07-15"/>
    <x v="2"/>
    <n v="3000"/>
    <x v="0"/>
    <m/>
    <x v="0"/>
    <m/>
    <x v="579"/>
    <n v="100476878"/>
    <x v="0"/>
    <x v="0"/>
    <s v="Transporte escolar"/>
    <s v="ORI"/>
    <x v="0"/>
    <m/>
    <x v="0"/>
    <x v="0"/>
    <x v="0"/>
    <x v="0"/>
    <x v="0"/>
    <x v="0"/>
    <x v="0"/>
    <x v="1"/>
    <x v="0"/>
    <x v="0"/>
    <x v="0"/>
    <s v="Transporte escolar"/>
    <x v="0"/>
    <x v="0"/>
    <x v="0"/>
    <x v="0"/>
    <x v="1"/>
    <x v="0"/>
    <x v="0"/>
    <s v="000000"/>
    <x v="0"/>
    <x v="0"/>
    <x v="0"/>
    <x v="0"/>
    <s v="Apoio financeiro a favor da Srª Maria Rosa Mendes Tavares para Transporte escolar do filho que frequenta a formação profissional conforme a proposta em anexo."/>
  </r>
  <r>
    <x v="1"/>
    <n v="0"/>
    <n v="0"/>
    <n v="0"/>
    <n v="2300"/>
    <x v="6192"/>
    <x v="0"/>
    <x v="1"/>
    <x v="0"/>
    <s v="01.27.02.11"/>
    <x v="14"/>
    <x v="2"/>
    <x v="2"/>
    <s v="Saneamento básico"/>
    <s v="01.27.02"/>
    <s v="Saneamento básico"/>
    <s v="01.27.02"/>
    <x v="4"/>
    <x v="0"/>
    <x v="3"/>
    <x v="2"/>
    <x v="0"/>
    <x v="1"/>
    <x v="2"/>
    <x v="0"/>
    <x v="8"/>
    <s v="2022-09-21"/>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a urbano) da Camara Municipal referente ao mês de setembro 2022,conforme o contrato em anexo.  "/>
  </r>
  <r>
    <x v="1"/>
    <n v="0"/>
    <n v="0"/>
    <n v="0"/>
    <n v="13030"/>
    <x v="6192"/>
    <x v="0"/>
    <x v="1"/>
    <x v="0"/>
    <s v="01.27.02.11"/>
    <x v="14"/>
    <x v="2"/>
    <x v="2"/>
    <s v="Saneamento básico"/>
    <s v="01.27.02"/>
    <s v="Saneamento básico"/>
    <s v="01.27.02"/>
    <x v="4"/>
    <x v="0"/>
    <x v="3"/>
    <x v="2"/>
    <x v="0"/>
    <x v="1"/>
    <x v="2"/>
    <x v="0"/>
    <x v="8"/>
    <s v="2022-09-21"/>
    <x v="2"/>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a urbano) da Camara Municipal referente ao mês de setembro 2022,conforme o contrato em anexo.  "/>
  </r>
  <r>
    <x v="1"/>
    <n v="0"/>
    <n v="0"/>
    <n v="0"/>
    <n v="3050"/>
    <x v="6193"/>
    <x v="0"/>
    <x v="1"/>
    <x v="0"/>
    <s v="01.27.02.11"/>
    <x v="14"/>
    <x v="2"/>
    <x v="2"/>
    <s v="Saneamento básico"/>
    <s v="01.27.02"/>
    <s v="Saneamento básico"/>
    <s v="01.27.02"/>
    <x v="4"/>
    <x v="0"/>
    <x v="3"/>
    <x v="2"/>
    <x v="0"/>
    <x v="1"/>
    <x v="2"/>
    <x v="0"/>
    <x v="8"/>
    <s v="2022-09-21"/>
    <x v="2"/>
    <n v="3050"/>
    <x v="0"/>
    <m/>
    <x v="0"/>
    <m/>
    <x v="462"/>
    <n v="100403441"/>
    <x v="0"/>
    <x v="0"/>
    <s v="Reforço do saneamento básico"/>
    <s v="ORI"/>
    <x v="0"/>
    <m/>
    <x v="0"/>
    <x v="0"/>
    <x v="0"/>
    <x v="0"/>
    <x v="0"/>
    <x v="0"/>
    <x v="0"/>
    <x v="1"/>
    <x v="0"/>
    <x v="0"/>
    <x v="0"/>
    <s v="Reforço do saneamento básico"/>
    <x v="0"/>
    <x v="0"/>
    <x v="0"/>
    <x v="0"/>
    <x v="1"/>
    <x v="0"/>
    <x v="0"/>
    <s v="000000"/>
    <x v="0"/>
    <x v="0"/>
    <x v="0"/>
    <x v="0"/>
    <s v="Pagamento a favor da Sra. Maria Segunda Correia, pela comparticipação da taxa de curralagem dos gados apanhado na via publica, conforme anexo."/>
  </r>
  <r>
    <x v="1"/>
    <n v="0"/>
    <n v="0"/>
    <n v="0"/>
    <n v="1000"/>
    <x v="6194"/>
    <x v="0"/>
    <x v="1"/>
    <x v="0"/>
    <s v="01.25.05.09"/>
    <x v="15"/>
    <x v="4"/>
    <x v="4"/>
    <s v="Saúde"/>
    <s v="01.25.05"/>
    <s v="Saúde"/>
    <s v="01.25.05"/>
    <x v="5"/>
    <x v="0"/>
    <x v="4"/>
    <x v="3"/>
    <x v="0"/>
    <x v="1"/>
    <x v="2"/>
    <x v="0"/>
    <x v="9"/>
    <s v="2022-10-10"/>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Arcângela Mendes Furtado, para tratamento de insuficiência renal Dialise, conforme anexo."/>
  </r>
  <r>
    <x v="0"/>
    <n v="0"/>
    <n v="0"/>
    <n v="0"/>
    <n v="17810096"/>
    <x v="6195"/>
    <x v="0"/>
    <x v="1"/>
    <x v="0"/>
    <s v="01.27.06.91"/>
    <x v="42"/>
    <x v="2"/>
    <x v="2"/>
    <s v="Requalificação Urbana e habitação"/>
    <s v="01.27.06"/>
    <s v="Requalificação Urbana e habitação"/>
    <s v="01.27.06"/>
    <x v="1"/>
    <x v="0"/>
    <x v="1"/>
    <x v="1"/>
    <x v="0"/>
    <x v="1"/>
    <x v="1"/>
    <x v="0"/>
    <x v="10"/>
    <s v="2022-11-10"/>
    <x v="3"/>
    <n v="17810096"/>
    <x v="0"/>
    <m/>
    <x v="0"/>
    <m/>
    <x v="122"/>
    <n v="100478565"/>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a favor da Tecnovia, referente a empreitada da obra de asfaltagem de estradas em calçada no Município de São Miguel, incluindo iva, conforme contrato e proposta em anexo."/>
  </r>
  <r>
    <x v="1"/>
    <n v="0"/>
    <n v="0"/>
    <n v="0"/>
    <n v="417500"/>
    <x v="6196"/>
    <x v="0"/>
    <x v="1"/>
    <x v="0"/>
    <s v="01.27.04.10"/>
    <x v="4"/>
    <x v="2"/>
    <x v="2"/>
    <s v="Infra-Estruturas e Transportes"/>
    <s v="01.27.04"/>
    <s v="Infra-Estruturas e Transportes"/>
    <s v="01.27.04"/>
    <x v="4"/>
    <x v="0"/>
    <x v="3"/>
    <x v="2"/>
    <x v="0"/>
    <x v="1"/>
    <x v="2"/>
    <x v="0"/>
    <x v="10"/>
    <s v="2022-11-11"/>
    <x v="3"/>
    <n v="417500"/>
    <x v="0"/>
    <m/>
    <x v="0"/>
    <m/>
    <x v="41"/>
    <n v="10045616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Indústria Carvalho Lda, referente a fornecimento de matérias para construção de murro de proteção localidade de Gongom e Xaxa, conforme proposta em anexo  "/>
  </r>
  <r>
    <x v="0"/>
    <n v="0"/>
    <n v="0"/>
    <n v="0"/>
    <n v="1500000"/>
    <x v="6197"/>
    <x v="0"/>
    <x v="1"/>
    <x v="0"/>
    <s v="01.27.06.93"/>
    <x v="78"/>
    <x v="2"/>
    <x v="2"/>
    <s v="Requalificação Urbana e habitação"/>
    <s v="01.27.06"/>
    <s v="Requalificação Urbana e habitação"/>
    <s v="01.27.06"/>
    <x v="1"/>
    <x v="0"/>
    <x v="1"/>
    <x v="1"/>
    <x v="0"/>
    <x v="1"/>
    <x v="1"/>
    <x v="0"/>
    <x v="10"/>
    <s v="2022-11-16"/>
    <x v="3"/>
    <n v="1500000"/>
    <x v="0"/>
    <m/>
    <x v="0"/>
    <m/>
    <x v="614"/>
    <n v="100382863"/>
    <x v="0"/>
    <x v="0"/>
    <s v="Conclusão da Asfaltagem da Cidade da Calheta de São Miguel"/>
    <s v="ORI"/>
    <x v="0"/>
    <s v="CACCSM"/>
    <x v="0"/>
    <x v="0"/>
    <x v="0"/>
    <x v="0"/>
    <x v="0"/>
    <x v="0"/>
    <x v="0"/>
    <x v="1"/>
    <x v="0"/>
    <x v="0"/>
    <x v="0"/>
    <s v="Conclusão da Asfaltagem da Cidade da Calheta de São Miguel"/>
    <x v="0"/>
    <x v="0"/>
    <x v="0"/>
    <x v="0"/>
    <x v="1"/>
    <x v="0"/>
    <x v="0"/>
    <s v="000000"/>
    <x v="0"/>
    <x v="0"/>
    <x v="0"/>
    <x v="0"/>
    <s v="Pagamento á Empresa Evolution Engenharia, referente ao contrato da empreitada das obras de asfaltagem do troço da estrada nº2, Ponta Calhetona á Jamaica, conforme contrato em anexo."/>
  </r>
  <r>
    <x v="1"/>
    <n v="0"/>
    <n v="0"/>
    <n v="0"/>
    <n v="10834"/>
    <x v="6198"/>
    <x v="0"/>
    <x v="1"/>
    <x v="0"/>
    <s v="03.16.30"/>
    <x v="48"/>
    <x v="0"/>
    <x v="5"/>
    <s v="Gabinete de Relações Externas"/>
    <s v="03.16.30"/>
    <s v="Gabinete de Relações Externas"/>
    <s v="03.16.30"/>
    <x v="15"/>
    <x v="0"/>
    <x v="1"/>
    <x v="1"/>
    <x v="1"/>
    <x v="0"/>
    <x v="2"/>
    <x v="0"/>
    <x v="10"/>
    <s v="2022-11-21"/>
    <x v="3"/>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11-2022"/>
  </r>
  <r>
    <x v="1"/>
    <n v="0"/>
    <n v="0"/>
    <n v="0"/>
    <n v="8213"/>
    <x v="6198"/>
    <x v="0"/>
    <x v="1"/>
    <x v="0"/>
    <s v="03.16.30"/>
    <x v="48"/>
    <x v="0"/>
    <x v="5"/>
    <s v="Gabinete de Relações Externas"/>
    <s v="03.16.30"/>
    <s v="Gabinete de Relações Externas"/>
    <s v="03.16.30"/>
    <x v="15"/>
    <x v="0"/>
    <x v="1"/>
    <x v="1"/>
    <x v="1"/>
    <x v="0"/>
    <x v="2"/>
    <x v="0"/>
    <x v="10"/>
    <s v="2022-11-21"/>
    <x v="3"/>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11-2022"/>
  </r>
  <r>
    <x v="1"/>
    <n v="0"/>
    <n v="0"/>
    <n v="0"/>
    <n v="83615"/>
    <x v="6198"/>
    <x v="0"/>
    <x v="1"/>
    <x v="0"/>
    <s v="03.16.30"/>
    <x v="48"/>
    <x v="0"/>
    <x v="5"/>
    <s v="Gabinete de Relações Externas"/>
    <s v="03.16.30"/>
    <s v="Gabinete de Relações Externas"/>
    <s v="03.16.30"/>
    <x v="15"/>
    <x v="0"/>
    <x v="1"/>
    <x v="1"/>
    <x v="1"/>
    <x v="0"/>
    <x v="2"/>
    <x v="0"/>
    <x v="10"/>
    <s v="2022-11-21"/>
    <x v="3"/>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11-2022"/>
  </r>
  <r>
    <x v="1"/>
    <n v="0"/>
    <n v="0"/>
    <n v="0"/>
    <n v="1465"/>
    <x v="6199"/>
    <x v="0"/>
    <x v="1"/>
    <x v="0"/>
    <s v="03.16.02"/>
    <x v="31"/>
    <x v="0"/>
    <x v="5"/>
    <s v="Gabinete do Presidente"/>
    <s v="03.16.02"/>
    <s v="Gabinete do Presidente"/>
    <s v="03.16.02"/>
    <x v="69"/>
    <x v="0"/>
    <x v="1"/>
    <x v="1"/>
    <x v="0"/>
    <x v="0"/>
    <x v="2"/>
    <x v="0"/>
    <x v="10"/>
    <s v="2022-11-21"/>
    <x v="3"/>
    <n v="1465"/>
    <x v="0"/>
    <m/>
    <x v="0"/>
    <m/>
    <x v="3"/>
    <n v="100474696"/>
    <x v="0"/>
    <x v="1"/>
    <s v="Gabinete do Presidente"/>
    <s v="ORI"/>
    <x v="0"/>
    <m/>
    <x v="0"/>
    <x v="0"/>
    <x v="0"/>
    <x v="0"/>
    <x v="0"/>
    <x v="0"/>
    <x v="0"/>
    <x v="0"/>
    <x v="0"/>
    <x v="0"/>
    <x v="0"/>
    <s v="Gabinete do Presidente"/>
    <x v="0"/>
    <x v="0"/>
    <x v="0"/>
    <x v="0"/>
    <x v="0"/>
    <x v="0"/>
    <x v="0"/>
    <s v="000000"/>
    <x v="0"/>
    <x v="0"/>
    <x v="1"/>
    <x v="0"/>
    <s v="Pagamento de salário referente a 11-2022"/>
  </r>
  <r>
    <x v="1"/>
    <n v="0"/>
    <n v="0"/>
    <n v="0"/>
    <n v="5028"/>
    <x v="6199"/>
    <x v="0"/>
    <x v="1"/>
    <x v="0"/>
    <s v="03.16.02"/>
    <x v="31"/>
    <x v="0"/>
    <x v="5"/>
    <s v="Gabinete do Presidente"/>
    <s v="03.16.02"/>
    <s v="Gabinete do Presidente"/>
    <s v="03.16.02"/>
    <x v="62"/>
    <x v="0"/>
    <x v="1"/>
    <x v="1"/>
    <x v="0"/>
    <x v="0"/>
    <x v="2"/>
    <x v="0"/>
    <x v="10"/>
    <s v="2022-11-21"/>
    <x v="3"/>
    <n v="5028"/>
    <x v="0"/>
    <m/>
    <x v="0"/>
    <m/>
    <x v="3"/>
    <n v="100474696"/>
    <x v="0"/>
    <x v="1"/>
    <s v="Gabinete do Presidente"/>
    <s v="ORI"/>
    <x v="0"/>
    <m/>
    <x v="0"/>
    <x v="0"/>
    <x v="0"/>
    <x v="0"/>
    <x v="0"/>
    <x v="0"/>
    <x v="0"/>
    <x v="0"/>
    <x v="0"/>
    <x v="0"/>
    <x v="0"/>
    <s v="Gabinete do Presidente"/>
    <x v="0"/>
    <x v="0"/>
    <x v="0"/>
    <x v="0"/>
    <x v="0"/>
    <x v="0"/>
    <x v="0"/>
    <s v="000000"/>
    <x v="0"/>
    <x v="0"/>
    <x v="1"/>
    <x v="0"/>
    <s v="Pagamento de salário referente a 11-2022"/>
  </r>
  <r>
    <x v="1"/>
    <n v="0"/>
    <n v="0"/>
    <n v="0"/>
    <n v="18916"/>
    <x v="6199"/>
    <x v="0"/>
    <x v="1"/>
    <x v="0"/>
    <s v="03.16.02"/>
    <x v="31"/>
    <x v="0"/>
    <x v="5"/>
    <s v="Gabinete do Presidente"/>
    <s v="03.16.02"/>
    <s v="Gabinete do Presidente"/>
    <s v="03.16.02"/>
    <x v="17"/>
    <x v="0"/>
    <x v="1"/>
    <x v="1"/>
    <x v="1"/>
    <x v="0"/>
    <x v="2"/>
    <x v="0"/>
    <x v="10"/>
    <s v="2022-11-21"/>
    <x v="3"/>
    <n v="18916"/>
    <x v="0"/>
    <m/>
    <x v="0"/>
    <m/>
    <x v="3"/>
    <n v="100474696"/>
    <x v="0"/>
    <x v="1"/>
    <s v="Gabinete do Presidente"/>
    <s v="ORI"/>
    <x v="0"/>
    <m/>
    <x v="0"/>
    <x v="0"/>
    <x v="0"/>
    <x v="0"/>
    <x v="0"/>
    <x v="0"/>
    <x v="0"/>
    <x v="0"/>
    <x v="0"/>
    <x v="0"/>
    <x v="0"/>
    <s v="Gabinete do Presidente"/>
    <x v="0"/>
    <x v="0"/>
    <x v="0"/>
    <x v="0"/>
    <x v="0"/>
    <x v="0"/>
    <x v="0"/>
    <s v="000000"/>
    <x v="0"/>
    <x v="0"/>
    <x v="1"/>
    <x v="0"/>
    <s v="Pagamento de salário referente a 11-2022"/>
  </r>
  <r>
    <x v="1"/>
    <n v="0"/>
    <n v="0"/>
    <n v="0"/>
    <n v="1214"/>
    <x v="6199"/>
    <x v="0"/>
    <x v="1"/>
    <x v="0"/>
    <s v="03.16.02"/>
    <x v="31"/>
    <x v="0"/>
    <x v="5"/>
    <s v="Gabinete do Presidente"/>
    <s v="03.16.02"/>
    <s v="Gabinete do Presidente"/>
    <s v="03.16.02"/>
    <x v="69"/>
    <x v="0"/>
    <x v="1"/>
    <x v="1"/>
    <x v="0"/>
    <x v="0"/>
    <x v="2"/>
    <x v="0"/>
    <x v="10"/>
    <s v="2022-11-21"/>
    <x v="3"/>
    <n v="1214"/>
    <x v="0"/>
    <m/>
    <x v="0"/>
    <m/>
    <x v="33"/>
    <n v="100474706"/>
    <x v="0"/>
    <x v="6"/>
    <s v="Gabinete do Presidente"/>
    <s v="ORI"/>
    <x v="0"/>
    <m/>
    <x v="0"/>
    <x v="0"/>
    <x v="0"/>
    <x v="0"/>
    <x v="0"/>
    <x v="0"/>
    <x v="0"/>
    <x v="0"/>
    <x v="0"/>
    <x v="0"/>
    <x v="0"/>
    <s v="Gabinete do Presidente"/>
    <x v="0"/>
    <x v="0"/>
    <x v="0"/>
    <x v="0"/>
    <x v="0"/>
    <x v="0"/>
    <x v="0"/>
    <s v="000000"/>
    <x v="0"/>
    <x v="0"/>
    <x v="6"/>
    <x v="0"/>
    <s v="Pagamento de salário referente a 11-2022"/>
  </r>
  <r>
    <x v="1"/>
    <n v="0"/>
    <n v="0"/>
    <n v="0"/>
    <n v="4168"/>
    <x v="6199"/>
    <x v="0"/>
    <x v="1"/>
    <x v="0"/>
    <s v="03.16.02"/>
    <x v="31"/>
    <x v="0"/>
    <x v="5"/>
    <s v="Gabinete do Presidente"/>
    <s v="03.16.02"/>
    <s v="Gabinete do Presidente"/>
    <s v="03.16.02"/>
    <x v="62"/>
    <x v="0"/>
    <x v="1"/>
    <x v="1"/>
    <x v="0"/>
    <x v="0"/>
    <x v="2"/>
    <x v="0"/>
    <x v="10"/>
    <s v="2022-11-21"/>
    <x v="3"/>
    <n v="4168"/>
    <x v="0"/>
    <m/>
    <x v="0"/>
    <m/>
    <x v="33"/>
    <n v="100474706"/>
    <x v="0"/>
    <x v="6"/>
    <s v="Gabinete do Presidente"/>
    <s v="ORI"/>
    <x v="0"/>
    <m/>
    <x v="0"/>
    <x v="0"/>
    <x v="0"/>
    <x v="0"/>
    <x v="0"/>
    <x v="0"/>
    <x v="0"/>
    <x v="0"/>
    <x v="0"/>
    <x v="0"/>
    <x v="0"/>
    <s v="Gabinete do Presidente"/>
    <x v="0"/>
    <x v="0"/>
    <x v="0"/>
    <x v="0"/>
    <x v="0"/>
    <x v="0"/>
    <x v="0"/>
    <s v="000000"/>
    <x v="0"/>
    <x v="0"/>
    <x v="6"/>
    <x v="0"/>
    <s v="Pagamento de salário referente a 11-2022"/>
  </r>
  <r>
    <x v="1"/>
    <n v="0"/>
    <n v="0"/>
    <n v="0"/>
    <n v="15683"/>
    <x v="6199"/>
    <x v="0"/>
    <x v="1"/>
    <x v="0"/>
    <s v="03.16.02"/>
    <x v="31"/>
    <x v="0"/>
    <x v="5"/>
    <s v="Gabinete do Presidente"/>
    <s v="03.16.02"/>
    <s v="Gabinete do Presidente"/>
    <s v="03.16.02"/>
    <x v="17"/>
    <x v="0"/>
    <x v="1"/>
    <x v="1"/>
    <x v="1"/>
    <x v="0"/>
    <x v="2"/>
    <x v="0"/>
    <x v="10"/>
    <s v="2022-11-21"/>
    <x v="3"/>
    <n v="15683"/>
    <x v="0"/>
    <m/>
    <x v="0"/>
    <m/>
    <x v="33"/>
    <n v="100474706"/>
    <x v="0"/>
    <x v="6"/>
    <s v="Gabinete do Presidente"/>
    <s v="ORI"/>
    <x v="0"/>
    <m/>
    <x v="0"/>
    <x v="0"/>
    <x v="0"/>
    <x v="0"/>
    <x v="0"/>
    <x v="0"/>
    <x v="0"/>
    <x v="0"/>
    <x v="0"/>
    <x v="0"/>
    <x v="0"/>
    <s v="Gabinete do Presidente"/>
    <x v="0"/>
    <x v="0"/>
    <x v="0"/>
    <x v="0"/>
    <x v="0"/>
    <x v="0"/>
    <x v="0"/>
    <s v="000000"/>
    <x v="0"/>
    <x v="0"/>
    <x v="6"/>
    <x v="0"/>
    <s v="Pagamento de salário referente a 11-2022"/>
  </r>
  <r>
    <x v="1"/>
    <n v="0"/>
    <n v="0"/>
    <n v="0"/>
    <n v="17721"/>
    <x v="6199"/>
    <x v="0"/>
    <x v="1"/>
    <x v="0"/>
    <s v="03.16.02"/>
    <x v="31"/>
    <x v="0"/>
    <x v="5"/>
    <s v="Gabinete do Presidente"/>
    <s v="03.16.02"/>
    <s v="Gabinete do Presidente"/>
    <s v="03.16.02"/>
    <x v="69"/>
    <x v="0"/>
    <x v="1"/>
    <x v="1"/>
    <x v="0"/>
    <x v="0"/>
    <x v="2"/>
    <x v="0"/>
    <x v="10"/>
    <s v="2022-11-21"/>
    <x v="3"/>
    <n v="17721"/>
    <x v="0"/>
    <m/>
    <x v="0"/>
    <m/>
    <x v="22"/>
    <n v="100474693"/>
    <x v="0"/>
    <x v="0"/>
    <s v="Gabinete do Presidente"/>
    <s v="ORI"/>
    <x v="0"/>
    <m/>
    <x v="0"/>
    <x v="0"/>
    <x v="0"/>
    <x v="0"/>
    <x v="0"/>
    <x v="0"/>
    <x v="0"/>
    <x v="0"/>
    <x v="0"/>
    <x v="0"/>
    <x v="0"/>
    <s v="Gabinete do Presidente"/>
    <x v="0"/>
    <x v="0"/>
    <x v="0"/>
    <x v="0"/>
    <x v="0"/>
    <x v="0"/>
    <x v="0"/>
    <s v="000000"/>
    <x v="0"/>
    <x v="0"/>
    <x v="0"/>
    <x v="0"/>
    <s v="Pagamento de salário referente a 11-2022"/>
  </r>
  <r>
    <x v="1"/>
    <n v="0"/>
    <n v="0"/>
    <n v="0"/>
    <n v="60804"/>
    <x v="6199"/>
    <x v="0"/>
    <x v="1"/>
    <x v="0"/>
    <s v="03.16.02"/>
    <x v="31"/>
    <x v="0"/>
    <x v="5"/>
    <s v="Gabinete do Presidente"/>
    <s v="03.16.02"/>
    <s v="Gabinete do Presidente"/>
    <s v="03.16.02"/>
    <x v="62"/>
    <x v="0"/>
    <x v="1"/>
    <x v="1"/>
    <x v="0"/>
    <x v="0"/>
    <x v="2"/>
    <x v="0"/>
    <x v="10"/>
    <s v="2022-11-21"/>
    <x v="3"/>
    <n v="60804"/>
    <x v="0"/>
    <m/>
    <x v="0"/>
    <m/>
    <x v="22"/>
    <n v="100474693"/>
    <x v="0"/>
    <x v="0"/>
    <s v="Gabinete do Presidente"/>
    <s v="ORI"/>
    <x v="0"/>
    <m/>
    <x v="0"/>
    <x v="0"/>
    <x v="0"/>
    <x v="0"/>
    <x v="0"/>
    <x v="0"/>
    <x v="0"/>
    <x v="0"/>
    <x v="0"/>
    <x v="0"/>
    <x v="0"/>
    <s v="Gabinete do Presidente"/>
    <x v="0"/>
    <x v="0"/>
    <x v="0"/>
    <x v="0"/>
    <x v="0"/>
    <x v="0"/>
    <x v="0"/>
    <s v="000000"/>
    <x v="0"/>
    <x v="0"/>
    <x v="0"/>
    <x v="0"/>
    <s v="Pagamento de salário referente a 11-2022"/>
  </r>
  <r>
    <x v="1"/>
    <n v="0"/>
    <n v="0"/>
    <n v="0"/>
    <n v="228714"/>
    <x v="6199"/>
    <x v="0"/>
    <x v="1"/>
    <x v="0"/>
    <s v="03.16.02"/>
    <x v="31"/>
    <x v="0"/>
    <x v="5"/>
    <s v="Gabinete do Presidente"/>
    <s v="03.16.02"/>
    <s v="Gabinete do Presidente"/>
    <s v="03.16.02"/>
    <x v="17"/>
    <x v="0"/>
    <x v="1"/>
    <x v="1"/>
    <x v="1"/>
    <x v="0"/>
    <x v="2"/>
    <x v="0"/>
    <x v="10"/>
    <s v="2022-11-21"/>
    <x v="3"/>
    <n v="228714"/>
    <x v="0"/>
    <m/>
    <x v="0"/>
    <m/>
    <x v="22"/>
    <n v="100474693"/>
    <x v="0"/>
    <x v="0"/>
    <s v="Gabinete do Presidente"/>
    <s v="ORI"/>
    <x v="0"/>
    <m/>
    <x v="0"/>
    <x v="0"/>
    <x v="0"/>
    <x v="0"/>
    <x v="0"/>
    <x v="0"/>
    <x v="0"/>
    <x v="0"/>
    <x v="0"/>
    <x v="0"/>
    <x v="0"/>
    <s v="Gabinete do Presidente"/>
    <x v="0"/>
    <x v="0"/>
    <x v="0"/>
    <x v="0"/>
    <x v="0"/>
    <x v="0"/>
    <x v="0"/>
    <s v="000000"/>
    <x v="0"/>
    <x v="0"/>
    <x v="0"/>
    <x v="0"/>
    <s v="Pagamento de salário referente a 11-2022"/>
  </r>
  <r>
    <x v="1"/>
    <n v="0"/>
    <n v="0"/>
    <n v="0"/>
    <n v="2300"/>
    <x v="6200"/>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 mês de dezembro de 2022, conforme contrato em anexo."/>
  </r>
  <r>
    <x v="1"/>
    <n v="0"/>
    <n v="0"/>
    <n v="0"/>
    <n v="13030"/>
    <x v="6200"/>
    <x v="0"/>
    <x v="1"/>
    <x v="0"/>
    <s v="01.27.02.11"/>
    <x v="14"/>
    <x v="2"/>
    <x v="2"/>
    <s v="Saneamento básico"/>
    <s v="01.27.02"/>
    <s v="Saneamento básico"/>
    <s v="01.27.02"/>
    <x v="4"/>
    <x v="0"/>
    <x v="3"/>
    <x v="2"/>
    <x v="0"/>
    <x v="1"/>
    <x v="2"/>
    <x v="0"/>
    <x v="11"/>
    <s v="2022-12-13"/>
    <x v="3"/>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 mês de dezembro de 2022, conforme contrato em anexo."/>
  </r>
  <r>
    <x v="1"/>
    <n v="0"/>
    <n v="0"/>
    <n v="0"/>
    <n v="500"/>
    <x v="6201"/>
    <x v="0"/>
    <x v="1"/>
    <x v="0"/>
    <s v="03.16.15"/>
    <x v="6"/>
    <x v="0"/>
    <x v="5"/>
    <s v="Direção Financeira"/>
    <s v="03.16.15"/>
    <s v="Direção Financeira"/>
    <s v="03.16.15"/>
    <x v="55"/>
    <x v="0"/>
    <x v="1"/>
    <x v="5"/>
    <x v="0"/>
    <x v="0"/>
    <x v="2"/>
    <x v="0"/>
    <x v="11"/>
    <s v="2022-12-27"/>
    <x v="3"/>
    <n v="500"/>
    <x v="0"/>
    <m/>
    <x v="0"/>
    <m/>
    <x v="376"/>
    <n v="100475629"/>
    <x v="0"/>
    <x v="0"/>
    <s v="Direção Financeira"/>
    <s v="ORI"/>
    <x v="0"/>
    <m/>
    <x v="0"/>
    <x v="0"/>
    <x v="0"/>
    <x v="0"/>
    <x v="0"/>
    <x v="0"/>
    <x v="0"/>
    <x v="0"/>
    <x v="0"/>
    <x v="0"/>
    <x v="0"/>
    <s v="Direção Financeira"/>
    <x v="0"/>
    <x v="0"/>
    <x v="0"/>
    <x v="0"/>
    <x v="0"/>
    <x v="0"/>
    <x v="0"/>
    <s v="000000"/>
    <x v="0"/>
    <x v="0"/>
    <x v="0"/>
    <x v="0"/>
    <s v="Pagamento a favor de L Dinamico, proveniente de concerto de pneus da viatura ST-76-DQ, conforme anexo."/>
  </r>
  <r>
    <x v="1"/>
    <n v="0"/>
    <n v="0"/>
    <n v="0"/>
    <n v="63"/>
    <x v="6202"/>
    <x v="0"/>
    <x v="1"/>
    <x v="0"/>
    <s v="03.16.12"/>
    <x v="35"/>
    <x v="0"/>
    <x v="5"/>
    <s v="Direcção de Urbanismo"/>
    <s v="03.16.12"/>
    <s v="Direcção de Urbanismo"/>
    <s v="03.16.12"/>
    <x v="13"/>
    <x v="0"/>
    <x v="1"/>
    <x v="5"/>
    <x v="0"/>
    <x v="0"/>
    <x v="2"/>
    <x v="0"/>
    <x v="10"/>
    <s v="2022-11-21"/>
    <x v="3"/>
    <n v="63"/>
    <x v="0"/>
    <m/>
    <x v="0"/>
    <m/>
    <x v="37"/>
    <n v="100479277"/>
    <x v="0"/>
    <x v="3"/>
    <s v="Direcção de Urbanismo"/>
    <s v="ORI"/>
    <x v="0"/>
    <m/>
    <x v="0"/>
    <x v="0"/>
    <x v="0"/>
    <x v="0"/>
    <x v="0"/>
    <x v="0"/>
    <x v="0"/>
    <x v="1"/>
    <x v="0"/>
    <x v="0"/>
    <x v="0"/>
    <s v="Direcção de Urbanismo"/>
    <x v="0"/>
    <x v="0"/>
    <x v="0"/>
    <x v="0"/>
    <x v="0"/>
    <x v="0"/>
    <x v="0"/>
    <s v="000000"/>
    <x v="0"/>
    <x v="0"/>
    <x v="3"/>
    <x v="0"/>
    <s v="Pagamento de salário referente a 11-2022"/>
  </r>
  <r>
    <x v="1"/>
    <n v="0"/>
    <n v="0"/>
    <n v="0"/>
    <n v="33"/>
    <x v="6202"/>
    <x v="0"/>
    <x v="1"/>
    <x v="0"/>
    <s v="03.16.12"/>
    <x v="35"/>
    <x v="0"/>
    <x v="5"/>
    <s v="Direcção de Urbanismo"/>
    <s v="03.16.12"/>
    <s v="Direcção de Urbanismo"/>
    <s v="03.16.12"/>
    <x v="60"/>
    <x v="0"/>
    <x v="1"/>
    <x v="1"/>
    <x v="0"/>
    <x v="0"/>
    <x v="2"/>
    <x v="0"/>
    <x v="10"/>
    <s v="2022-11-21"/>
    <x v="3"/>
    <n v="33"/>
    <x v="0"/>
    <m/>
    <x v="0"/>
    <m/>
    <x v="37"/>
    <n v="100479277"/>
    <x v="0"/>
    <x v="3"/>
    <s v="Direcção de Urbanismo"/>
    <s v="ORI"/>
    <x v="0"/>
    <m/>
    <x v="0"/>
    <x v="0"/>
    <x v="0"/>
    <x v="0"/>
    <x v="0"/>
    <x v="0"/>
    <x v="0"/>
    <x v="0"/>
    <x v="0"/>
    <x v="0"/>
    <x v="0"/>
    <s v="Direcção de Urbanismo"/>
    <x v="0"/>
    <x v="0"/>
    <x v="0"/>
    <x v="0"/>
    <x v="0"/>
    <x v="0"/>
    <x v="0"/>
    <s v="000000"/>
    <x v="0"/>
    <x v="0"/>
    <x v="3"/>
    <x v="0"/>
    <s v="Pagamento de salário referente a 11-2022"/>
  </r>
  <r>
    <x v="1"/>
    <n v="0"/>
    <n v="0"/>
    <n v="0"/>
    <n v="878"/>
    <x v="6202"/>
    <x v="0"/>
    <x v="1"/>
    <x v="0"/>
    <s v="03.16.12"/>
    <x v="35"/>
    <x v="0"/>
    <x v="5"/>
    <s v="Direcção de Urbanismo"/>
    <s v="03.16.12"/>
    <s v="Direcção de Urbanismo"/>
    <s v="03.16.12"/>
    <x v="15"/>
    <x v="0"/>
    <x v="1"/>
    <x v="1"/>
    <x v="1"/>
    <x v="0"/>
    <x v="2"/>
    <x v="0"/>
    <x v="10"/>
    <s v="2022-11-21"/>
    <x v="3"/>
    <n v="878"/>
    <x v="0"/>
    <m/>
    <x v="0"/>
    <m/>
    <x v="37"/>
    <n v="100479277"/>
    <x v="0"/>
    <x v="3"/>
    <s v="Direcção de Urbanismo"/>
    <s v="ORI"/>
    <x v="0"/>
    <m/>
    <x v="0"/>
    <x v="0"/>
    <x v="0"/>
    <x v="0"/>
    <x v="0"/>
    <x v="0"/>
    <x v="0"/>
    <x v="0"/>
    <x v="0"/>
    <x v="0"/>
    <x v="0"/>
    <s v="Direcção de Urbanismo"/>
    <x v="0"/>
    <x v="0"/>
    <x v="0"/>
    <x v="0"/>
    <x v="0"/>
    <x v="0"/>
    <x v="0"/>
    <s v="000000"/>
    <x v="0"/>
    <x v="0"/>
    <x v="3"/>
    <x v="0"/>
    <s v="Pagamento de salário referente a 11-2022"/>
  </r>
  <r>
    <x v="1"/>
    <n v="0"/>
    <n v="0"/>
    <n v="0"/>
    <n v="659"/>
    <x v="6202"/>
    <x v="0"/>
    <x v="1"/>
    <x v="0"/>
    <s v="03.16.12"/>
    <x v="35"/>
    <x v="0"/>
    <x v="5"/>
    <s v="Direcção de Urbanismo"/>
    <s v="03.16.12"/>
    <s v="Direcção de Urbanismo"/>
    <s v="03.16.12"/>
    <x v="17"/>
    <x v="0"/>
    <x v="1"/>
    <x v="1"/>
    <x v="1"/>
    <x v="0"/>
    <x v="2"/>
    <x v="0"/>
    <x v="10"/>
    <s v="2022-11-21"/>
    <x v="3"/>
    <n v="659"/>
    <x v="0"/>
    <m/>
    <x v="0"/>
    <m/>
    <x v="37"/>
    <n v="100479277"/>
    <x v="0"/>
    <x v="3"/>
    <s v="Direcção de Urbanismo"/>
    <s v="ORI"/>
    <x v="0"/>
    <m/>
    <x v="0"/>
    <x v="0"/>
    <x v="0"/>
    <x v="0"/>
    <x v="0"/>
    <x v="0"/>
    <x v="0"/>
    <x v="0"/>
    <x v="0"/>
    <x v="0"/>
    <x v="0"/>
    <s v="Direcção de Urbanismo"/>
    <x v="0"/>
    <x v="0"/>
    <x v="0"/>
    <x v="0"/>
    <x v="0"/>
    <x v="0"/>
    <x v="0"/>
    <s v="000000"/>
    <x v="0"/>
    <x v="0"/>
    <x v="3"/>
    <x v="0"/>
    <s v="Pagamento de salário referente a 11-2022"/>
  </r>
  <r>
    <x v="1"/>
    <n v="0"/>
    <n v="0"/>
    <n v="0"/>
    <n v="997"/>
    <x v="6202"/>
    <x v="0"/>
    <x v="1"/>
    <x v="0"/>
    <s v="03.16.12"/>
    <x v="35"/>
    <x v="0"/>
    <x v="5"/>
    <s v="Direcção de Urbanismo"/>
    <s v="03.16.12"/>
    <s v="Direcção de Urbanismo"/>
    <s v="03.16.12"/>
    <x v="13"/>
    <x v="0"/>
    <x v="1"/>
    <x v="5"/>
    <x v="0"/>
    <x v="0"/>
    <x v="2"/>
    <x v="0"/>
    <x v="10"/>
    <s v="2022-11-21"/>
    <x v="3"/>
    <n v="997"/>
    <x v="0"/>
    <m/>
    <x v="0"/>
    <m/>
    <x v="3"/>
    <n v="100474696"/>
    <x v="0"/>
    <x v="1"/>
    <s v="Direcção de Urbanismo"/>
    <s v="ORI"/>
    <x v="0"/>
    <m/>
    <x v="0"/>
    <x v="0"/>
    <x v="0"/>
    <x v="0"/>
    <x v="0"/>
    <x v="0"/>
    <x v="0"/>
    <x v="1"/>
    <x v="0"/>
    <x v="0"/>
    <x v="0"/>
    <s v="Direcção de Urbanismo"/>
    <x v="0"/>
    <x v="0"/>
    <x v="0"/>
    <x v="0"/>
    <x v="0"/>
    <x v="0"/>
    <x v="0"/>
    <s v="000000"/>
    <x v="0"/>
    <x v="0"/>
    <x v="1"/>
    <x v="0"/>
    <s v="Pagamento de salário referente a 11-2022"/>
  </r>
  <r>
    <x v="1"/>
    <n v="0"/>
    <n v="0"/>
    <n v="0"/>
    <n v="533"/>
    <x v="6202"/>
    <x v="0"/>
    <x v="1"/>
    <x v="0"/>
    <s v="03.16.12"/>
    <x v="35"/>
    <x v="0"/>
    <x v="5"/>
    <s v="Direcção de Urbanismo"/>
    <s v="03.16.12"/>
    <s v="Direcção de Urbanismo"/>
    <s v="03.16.12"/>
    <x v="60"/>
    <x v="0"/>
    <x v="1"/>
    <x v="1"/>
    <x v="0"/>
    <x v="0"/>
    <x v="2"/>
    <x v="0"/>
    <x v="10"/>
    <s v="2022-11-21"/>
    <x v="3"/>
    <n v="533"/>
    <x v="0"/>
    <m/>
    <x v="0"/>
    <m/>
    <x v="3"/>
    <n v="100474696"/>
    <x v="0"/>
    <x v="1"/>
    <s v="Direcção de Urbanismo"/>
    <s v="ORI"/>
    <x v="0"/>
    <m/>
    <x v="0"/>
    <x v="0"/>
    <x v="0"/>
    <x v="0"/>
    <x v="0"/>
    <x v="0"/>
    <x v="0"/>
    <x v="0"/>
    <x v="0"/>
    <x v="0"/>
    <x v="0"/>
    <s v="Direcção de Urbanismo"/>
    <x v="0"/>
    <x v="0"/>
    <x v="0"/>
    <x v="0"/>
    <x v="0"/>
    <x v="0"/>
    <x v="0"/>
    <s v="000000"/>
    <x v="0"/>
    <x v="0"/>
    <x v="1"/>
    <x v="0"/>
    <s v="Pagamento de salário referente a 11-2022"/>
  </r>
  <r>
    <x v="1"/>
    <n v="0"/>
    <n v="0"/>
    <n v="0"/>
    <n v="13885"/>
    <x v="6202"/>
    <x v="0"/>
    <x v="1"/>
    <x v="0"/>
    <s v="03.16.12"/>
    <x v="35"/>
    <x v="0"/>
    <x v="5"/>
    <s v="Direcção de Urbanismo"/>
    <s v="03.16.12"/>
    <s v="Direcção de Urbanismo"/>
    <s v="03.16.12"/>
    <x v="15"/>
    <x v="0"/>
    <x v="1"/>
    <x v="1"/>
    <x v="1"/>
    <x v="0"/>
    <x v="2"/>
    <x v="0"/>
    <x v="10"/>
    <s v="2022-11-21"/>
    <x v="3"/>
    <n v="13885"/>
    <x v="0"/>
    <m/>
    <x v="0"/>
    <m/>
    <x v="3"/>
    <n v="100474696"/>
    <x v="0"/>
    <x v="1"/>
    <s v="Direcção de Urbanismo"/>
    <s v="ORI"/>
    <x v="0"/>
    <m/>
    <x v="0"/>
    <x v="0"/>
    <x v="0"/>
    <x v="0"/>
    <x v="0"/>
    <x v="0"/>
    <x v="0"/>
    <x v="0"/>
    <x v="0"/>
    <x v="0"/>
    <x v="0"/>
    <s v="Direcção de Urbanismo"/>
    <x v="0"/>
    <x v="0"/>
    <x v="0"/>
    <x v="0"/>
    <x v="0"/>
    <x v="0"/>
    <x v="0"/>
    <s v="000000"/>
    <x v="0"/>
    <x v="0"/>
    <x v="1"/>
    <x v="0"/>
    <s v="Pagamento de salário referente a 11-2022"/>
  </r>
  <r>
    <x v="1"/>
    <n v="0"/>
    <n v="0"/>
    <n v="0"/>
    <n v="10398"/>
    <x v="6202"/>
    <x v="0"/>
    <x v="1"/>
    <x v="0"/>
    <s v="03.16.12"/>
    <x v="35"/>
    <x v="0"/>
    <x v="5"/>
    <s v="Direcção de Urbanismo"/>
    <s v="03.16.12"/>
    <s v="Direcção de Urbanismo"/>
    <s v="03.16.12"/>
    <x v="17"/>
    <x v="0"/>
    <x v="1"/>
    <x v="1"/>
    <x v="1"/>
    <x v="0"/>
    <x v="2"/>
    <x v="0"/>
    <x v="10"/>
    <s v="2022-11-21"/>
    <x v="3"/>
    <n v="10398"/>
    <x v="0"/>
    <m/>
    <x v="0"/>
    <m/>
    <x v="3"/>
    <n v="100474696"/>
    <x v="0"/>
    <x v="1"/>
    <s v="Direcção de Urbanismo"/>
    <s v="ORI"/>
    <x v="0"/>
    <m/>
    <x v="0"/>
    <x v="0"/>
    <x v="0"/>
    <x v="0"/>
    <x v="0"/>
    <x v="0"/>
    <x v="0"/>
    <x v="0"/>
    <x v="0"/>
    <x v="0"/>
    <x v="0"/>
    <s v="Direcção de Urbanismo"/>
    <x v="0"/>
    <x v="0"/>
    <x v="0"/>
    <x v="0"/>
    <x v="0"/>
    <x v="0"/>
    <x v="0"/>
    <s v="000000"/>
    <x v="0"/>
    <x v="0"/>
    <x v="1"/>
    <x v="0"/>
    <s v="Pagamento de salário referente a 11-2022"/>
  </r>
  <r>
    <x v="1"/>
    <n v="0"/>
    <n v="0"/>
    <n v="0"/>
    <n v="883"/>
    <x v="6202"/>
    <x v="0"/>
    <x v="1"/>
    <x v="0"/>
    <s v="03.16.12"/>
    <x v="35"/>
    <x v="0"/>
    <x v="5"/>
    <s v="Direcção de Urbanismo"/>
    <s v="03.16.12"/>
    <s v="Direcção de Urbanismo"/>
    <s v="03.16.12"/>
    <x v="13"/>
    <x v="0"/>
    <x v="1"/>
    <x v="5"/>
    <x v="0"/>
    <x v="0"/>
    <x v="2"/>
    <x v="0"/>
    <x v="10"/>
    <s v="2022-11-21"/>
    <x v="3"/>
    <n v="883"/>
    <x v="0"/>
    <m/>
    <x v="0"/>
    <m/>
    <x v="33"/>
    <n v="100474706"/>
    <x v="0"/>
    <x v="6"/>
    <s v="Direcção de Urbanismo"/>
    <s v="ORI"/>
    <x v="0"/>
    <m/>
    <x v="0"/>
    <x v="0"/>
    <x v="0"/>
    <x v="0"/>
    <x v="0"/>
    <x v="0"/>
    <x v="0"/>
    <x v="1"/>
    <x v="0"/>
    <x v="0"/>
    <x v="0"/>
    <s v="Direcção de Urbanismo"/>
    <x v="0"/>
    <x v="0"/>
    <x v="0"/>
    <x v="0"/>
    <x v="0"/>
    <x v="0"/>
    <x v="0"/>
    <s v="000000"/>
    <x v="0"/>
    <x v="0"/>
    <x v="6"/>
    <x v="0"/>
    <s v="Pagamento de salário referente a 11-2022"/>
  </r>
  <r>
    <x v="1"/>
    <n v="0"/>
    <n v="0"/>
    <n v="0"/>
    <n v="472"/>
    <x v="6202"/>
    <x v="0"/>
    <x v="1"/>
    <x v="0"/>
    <s v="03.16.12"/>
    <x v="35"/>
    <x v="0"/>
    <x v="5"/>
    <s v="Direcção de Urbanismo"/>
    <s v="03.16.12"/>
    <s v="Direcção de Urbanismo"/>
    <s v="03.16.12"/>
    <x v="60"/>
    <x v="0"/>
    <x v="1"/>
    <x v="1"/>
    <x v="0"/>
    <x v="0"/>
    <x v="2"/>
    <x v="0"/>
    <x v="10"/>
    <s v="2022-11-21"/>
    <x v="3"/>
    <n v="472"/>
    <x v="0"/>
    <m/>
    <x v="0"/>
    <m/>
    <x v="33"/>
    <n v="100474706"/>
    <x v="0"/>
    <x v="6"/>
    <s v="Direcção de Urbanismo"/>
    <s v="ORI"/>
    <x v="0"/>
    <m/>
    <x v="0"/>
    <x v="0"/>
    <x v="0"/>
    <x v="0"/>
    <x v="0"/>
    <x v="0"/>
    <x v="0"/>
    <x v="0"/>
    <x v="0"/>
    <x v="0"/>
    <x v="0"/>
    <s v="Direcção de Urbanismo"/>
    <x v="0"/>
    <x v="0"/>
    <x v="0"/>
    <x v="0"/>
    <x v="0"/>
    <x v="0"/>
    <x v="0"/>
    <s v="000000"/>
    <x v="0"/>
    <x v="0"/>
    <x v="6"/>
    <x v="0"/>
    <s v="Pagamento de salário referente a 11-2022"/>
  </r>
  <r>
    <x v="1"/>
    <n v="0"/>
    <n v="0"/>
    <n v="0"/>
    <n v="12301"/>
    <x v="6202"/>
    <x v="0"/>
    <x v="1"/>
    <x v="0"/>
    <s v="03.16.12"/>
    <x v="35"/>
    <x v="0"/>
    <x v="5"/>
    <s v="Direcção de Urbanismo"/>
    <s v="03.16.12"/>
    <s v="Direcção de Urbanismo"/>
    <s v="03.16.12"/>
    <x v="15"/>
    <x v="0"/>
    <x v="1"/>
    <x v="1"/>
    <x v="1"/>
    <x v="0"/>
    <x v="2"/>
    <x v="0"/>
    <x v="10"/>
    <s v="2022-11-21"/>
    <x v="3"/>
    <n v="12301"/>
    <x v="0"/>
    <m/>
    <x v="0"/>
    <m/>
    <x v="33"/>
    <n v="100474706"/>
    <x v="0"/>
    <x v="6"/>
    <s v="Direcção de Urbanismo"/>
    <s v="ORI"/>
    <x v="0"/>
    <m/>
    <x v="0"/>
    <x v="0"/>
    <x v="0"/>
    <x v="0"/>
    <x v="0"/>
    <x v="0"/>
    <x v="0"/>
    <x v="0"/>
    <x v="0"/>
    <x v="0"/>
    <x v="0"/>
    <s v="Direcção de Urbanismo"/>
    <x v="0"/>
    <x v="0"/>
    <x v="0"/>
    <x v="0"/>
    <x v="0"/>
    <x v="0"/>
    <x v="0"/>
    <s v="000000"/>
    <x v="0"/>
    <x v="0"/>
    <x v="6"/>
    <x v="0"/>
    <s v="Pagamento de salário referente a 11-2022"/>
  </r>
  <r>
    <x v="1"/>
    <n v="0"/>
    <n v="0"/>
    <n v="0"/>
    <n v="9213"/>
    <x v="6202"/>
    <x v="0"/>
    <x v="1"/>
    <x v="0"/>
    <s v="03.16.12"/>
    <x v="35"/>
    <x v="0"/>
    <x v="5"/>
    <s v="Direcção de Urbanismo"/>
    <s v="03.16.12"/>
    <s v="Direcção de Urbanismo"/>
    <s v="03.16.12"/>
    <x v="17"/>
    <x v="0"/>
    <x v="1"/>
    <x v="1"/>
    <x v="1"/>
    <x v="0"/>
    <x v="2"/>
    <x v="0"/>
    <x v="10"/>
    <s v="2022-11-21"/>
    <x v="3"/>
    <n v="9213"/>
    <x v="0"/>
    <m/>
    <x v="0"/>
    <m/>
    <x v="33"/>
    <n v="100474706"/>
    <x v="0"/>
    <x v="6"/>
    <s v="Direcção de Urbanismo"/>
    <s v="ORI"/>
    <x v="0"/>
    <m/>
    <x v="0"/>
    <x v="0"/>
    <x v="0"/>
    <x v="0"/>
    <x v="0"/>
    <x v="0"/>
    <x v="0"/>
    <x v="0"/>
    <x v="0"/>
    <x v="0"/>
    <x v="0"/>
    <s v="Direcção de Urbanismo"/>
    <x v="0"/>
    <x v="0"/>
    <x v="0"/>
    <x v="0"/>
    <x v="0"/>
    <x v="0"/>
    <x v="0"/>
    <s v="000000"/>
    <x v="0"/>
    <x v="0"/>
    <x v="6"/>
    <x v="0"/>
    <s v="Pagamento de salário referente a 11-2022"/>
  </r>
  <r>
    <x v="1"/>
    <n v="0"/>
    <n v="0"/>
    <n v="0"/>
    <n v="9797"/>
    <x v="6202"/>
    <x v="0"/>
    <x v="1"/>
    <x v="0"/>
    <s v="03.16.12"/>
    <x v="35"/>
    <x v="0"/>
    <x v="5"/>
    <s v="Direcção de Urbanismo"/>
    <s v="03.16.12"/>
    <s v="Direcção de Urbanismo"/>
    <s v="03.16.12"/>
    <x v="13"/>
    <x v="0"/>
    <x v="1"/>
    <x v="5"/>
    <x v="0"/>
    <x v="0"/>
    <x v="2"/>
    <x v="0"/>
    <x v="10"/>
    <s v="2022-11-21"/>
    <x v="3"/>
    <n v="9797"/>
    <x v="0"/>
    <m/>
    <x v="0"/>
    <m/>
    <x v="22"/>
    <n v="100474693"/>
    <x v="0"/>
    <x v="0"/>
    <s v="Direcção de Urbanismo"/>
    <s v="ORI"/>
    <x v="0"/>
    <m/>
    <x v="0"/>
    <x v="0"/>
    <x v="0"/>
    <x v="0"/>
    <x v="0"/>
    <x v="0"/>
    <x v="0"/>
    <x v="1"/>
    <x v="0"/>
    <x v="0"/>
    <x v="0"/>
    <s v="Direcção de Urbanismo"/>
    <x v="0"/>
    <x v="0"/>
    <x v="0"/>
    <x v="0"/>
    <x v="0"/>
    <x v="0"/>
    <x v="0"/>
    <s v="000000"/>
    <x v="0"/>
    <x v="0"/>
    <x v="0"/>
    <x v="0"/>
    <s v="Pagamento de salário referente a 11-2022"/>
  </r>
  <r>
    <x v="1"/>
    <n v="0"/>
    <n v="0"/>
    <n v="0"/>
    <n v="5246"/>
    <x v="6202"/>
    <x v="0"/>
    <x v="1"/>
    <x v="0"/>
    <s v="03.16.12"/>
    <x v="35"/>
    <x v="0"/>
    <x v="5"/>
    <s v="Direcção de Urbanismo"/>
    <s v="03.16.12"/>
    <s v="Direcção de Urbanismo"/>
    <s v="03.16.12"/>
    <x v="60"/>
    <x v="0"/>
    <x v="1"/>
    <x v="1"/>
    <x v="0"/>
    <x v="0"/>
    <x v="2"/>
    <x v="0"/>
    <x v="10"/>
    <s v="2022-11-21"/>
    <x v="3"/>
    <n v="5246"/>
    <x v="0"/>
    <m/>
    <x v="0"/>
    <m/>
    <x v="22"/>
    <n v="100474693"/>
    <x v="0"/>
    <x v="0"/>
    <s v="Direcção de Urbanismo"/>
    <s v="ORI"/>
    <x v="0"/>
    <m/>
    <x v="0"/>
    <x v="0"/>
    <x v="0"/>
    <x v="0"/>
    <x v="0"/>
    <x v="0"/>
    <x v="0"/>
    <x v="0"/>
    <x v="0"/>
    <x v="0"/>
    <x v="0"/>
    <s v="Direcção de Urbanismo"/>
    <x v="0"/>
    <x v="0"/>
    <x v="0"/>
    <x v="0"/>
    <x v="0"/>
    <x v="0"/>
    <x v="0"/>
    <s v="000000"/>
    <x v="0"/>
    <x v="0"/>
    <x v="0"/>
    <x v="0"/>
    <s v="Pagamento de salário referente a 11-2022"/>
  </r>
  <r>
    <x v="1"/>
    <n v="0"/>
    <n v="0"/>
    <n v="0"/>
    <n v="136401"/>
    <x v="6202"/>
    <x v="0"/>
    <x v="1"/>
    <x v="0"/>
    <s v="03.16.12"/>
    <x v="35"/>
    <x v="0"/>
    <x v="5"/>
    <s v="Direcção de Urbanismo"/>
    <s v="03.16.12"/>
    <s v="Direcção de Urbanismo"/>
    <s v="03.16.12"/>
    <x v="15"/>
    <x v="0"/>
    <x v="1"/>
    <x v="1"/>
    <x v="1"/>
    <x v="0"/>
    <x v="2"/>
    <x v="0"/>
    <x v="10"/>
    <s v="2022-11-21"/>
    <x v="3"/>
    <n v="136401"/>
    <x v="0"/>
    <m/>
    <x v="0"/>
    <m/>
    <x v="22"/>
    <n v="100474693"/>
    <x v="0"/>
    <x v="0"/>
    <s v="Direcção de Urbanismo"/>
    <s v="ORI"/>
    <x v="0"/>
    <m/>
    <x v="0"/>
    <x v="0"/>
    <x v="0"/>
    <x v="0"/>
    <x v="0"/>
    <x v="0"/>
    <x v="0"/>
    <x v="0"/>
    <x v="0"/>
    <x v="0"/>
    <x v="0"/>
    <s v="Direcção de Urbanismo"/>
    <x v="0"/>
    <x v="0"/>
    <x v="0"/>
    <x v="0"/>
    <x v="0"/>
    <x v="0"/>
    <x v="0"/>
    <s v="000000"/>
    <x v="0"/>
    <x v="0"/>
    <x v="0"/>
    <x v="0"/>
    <s v="Pagamento de salário referente a 11-2022"/>
  </r>
  <r>
    <x v="1"/>
    <n v="0"/>
    <n v="0"/>
    <n v="0"/>
    <n v="102130"/>
    <x v="6202"/>
    <x v="0"/>
    <x v="1"/>
    <x v="0"/>
    <s v="03.16.12"/>
    <x v="35"/>
    <x v="0"/>
    <x v="5"/>
    <s v="Direcção de Urbanismo"/>
    <s v="03.16.12"/>
    <s v="Direcção de Urbanismo"/>
    <s v="03.16.12"/>
    <x v="17"/>
    <x v="0"/>
    <x v="1"/>
    <x v="1"/>
    <x v="1"/>
    <x v="0"/>
    <x v="2"/>
    <x v="0"/>
    <x v="10"/>
    <s v="2022-11-21"/>
    <x v="3"/>
    <n v="102130"/>
    <x v="0"/>
    <m/>
    <x v="0"/>
    <m/>
    <x v="22"/>
    <n v="100474693"/>
    <x v="0"/>
    <x v="0"/>
    <s v="Direcção de Urbanismo"/>
    <s v="ORI"/>
    <x v="0"/>
    <m/>
    <x v="0"/>
    <x v="0"/>
    <x v="0"/>
    <x v="0"/>
    <x v="0"/>
    <x v="0"/>
    <x v="0"/>
    <x v="0"/>
    <x v="0"/>
    <x v="0"/>
    <x v="0"/>
    <s v="Direcção de Urbanismo"/>
    <x v="0"/>
    <x v="0"/>
    <x v="0"/>
    <x v="0"/>
    <x v="0"/>
    <x v="0"/>
    <x v="0"/>
    <s v="000000"/>
    <x v="0"/>
    <x v="0"/>
    <x v="0"/>
    <x v="0"/>
    <s v="Pagamento de salário referente a 11-2022"/>
  </r>
  <r>
    <x v="1"/>
    <n v="0"/>
    <n v="0"/>
    <n v="0"/>
    <n v="117"/>
    <x v="6203"/>
    <x v="0"/>
    <x v="1"/>
    <x v="0"/>
    <s v="03.16.26"/>
    <x v="43"/>
    <x v="0"/>
    <x v="5"/>
    <s v="Dir. da Agricultura, Pecuária e Floresta"/>
    <s v="03.16.26"/>
    <s v="Dir. da Agricultura, Pecuária e Floresta"/>
    <s v="03.16.26"/>
    <x v="60"/>
    <x v="0"/>
    <x v="1"/>
    <x v="1"/>
    <x v="0"/>
    <x v="0"/>
    <x v="2"/>
    <x v="0"/>
    <x v="10"/>
    <s v="2022-11-21"/>
    <x v="3"/>
    <n v="117"/>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11-2022"/>
  </r>
  <r>
    <x v="1"/>
    <n v="0"/>
    <n v="0"/>
    <n v="0"/>
    <n v="3149"/>
    <x v="6203"/>
    <x v="0"/>
    <x v="1"/>
    <x v="0"/>
    <s v="03.16.26"/>
    <x v="43"/>
    <x v="0"/>
    <x v="5"/>
    <s v="Dir. da Agricultura, Pecuária e Floresta"/>
    <s v="03.16.26"/>
    <s v="Dir. da Agricultura, Pecuária e Floresta"/>
    <s v="03.16.26"/>
    <x v="15"/>
    <x v="0"/>
    <x v="1"/>
    <x v="1"/>
    <x v="1"/>
    <x v="0"/>
    <x v="2"/>
    <x v="0"/>
    <x v="10"/>
    <s v="2022-11-21"/>
    <x v="3"/>
    <n v="3149"/>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11-2022"/>
  </r>
  <r>
    <x v="1"/>
    <n v="0"/>
    <n v="0"/>
    <n v="0"/>
    <n v="466"/>
    <x v="6203"/>
    <x v="0"/>
    <x v="1"/>
    <x v="0"/>
    <s v="03.16.26"/>
    <x v="43"/>
    <x v="0"/>
    <x v="5"/>
    <s v="Dir. da Agricultura, Pecuária e Floresta"/>
    <s v="03.16.26"/>
    <s v="Dir. da Agricultura, Pecuária e Floresta"/>
    <s v="03.16.26"/>
    <x v="60"/>
    <x v="0"/>
    <x v="1"/>
    <x v="1"/>
    <x v="0"/>
    <x v="0"/>
    <x v="2"/>
    <x v="0"/>
    <x v="10"/>
    <s v="2022-11-21"/>
    <x v="3"/>
    <n v="466"/>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11-2022"/>
  </r>
  <r>
    <x v="1"/>
    <n v="0"/>
    <n v="0"/>
    <n v="0"/>
    <n v="12523"/>
    <x v="6203"/>
    <x v="0"/>
    <x v="1"/>
    <x v="0"/>
    <s v="03.16.26"/>
    <x v="43"/>
    <x v="0"/>
    <x v="5"/>
    <s v="Dir. da Agricultura, Pecuária e Floresta"/>
    <s v="03.16.26"/>
    <s v="Dir. da Agricultura, Pecuária e Floresta"/>
    <s v="03.16.26"/>
    <x v="15"/>
    <x v="0"/>
    <x v="1"/>
    <x v="1"/>
    <x v="1"/>
    <x v="0"/>
    <x v="2"/>
    <x v="0"/>
    <x v="10"/>
    <s v="2022-11-21"/>
    <x v="3"/>
    <n v="12523"/>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11-2022"/>
  </r>
  <r>
    <x v="1"/>
    <n v="0"/>
    <n v="0"/>
    <n v="0"/>
    <n v="14"/>
    <x v="6203"/>
    <x v="0"/>
    <x v="1"/>
    <x v="0"/>
    <s v="03.16.26"/>
    <x v="43"/>
    <x v="0"/>
    <x v="5"/>
    <s v="Dir. da Agricultura, Pecuária e Floresta"/>
    <s v="03.16.26"/>
    <s v="Dir. da Agricultura, Pecuária e Floresta"/>
    <s v="03.16.26"/>
    <x v="60"/>
    <x v="0"/>
    <x v="1"/>
    <x v="1"/>
    <x v="0"/>
    <x v="0"/>
    <x v="2"/>
    <x v="0"/>
    <x v="10"/>
    <s v="2022-11-21"/>
    <x v="3"/>
    <n v="14"/>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11-2022"/>
  </r>
  <r>
    <x v="1"/>
    <n v="0"/>
    <n v="0"/>
    <n v="0"/>
    <n v="401"/>
    <x v="6203"/>
    <x v="0"/>
    <x v="1"/>
    <x v="0"/>
    <s v="03.16.26"/>
    <x v="43"/>
    <x v="0"/>
    <x v="5"/>
    <s v="Dir. da Agricultura, Pecuária e Floresta"/>
    <s v="03.16.26"/>
    <s v="Dir. da Agricultura, Pecuária e Floresta"/>
    <s v="03.16.26"/>
    <x v="15"/>
    <x v="0"/>
    <x v="1"/>
    <x v="1"/>
    <x v="1"/>
    <x v="0"/>
    <x v="2"/>
    <x v="0"/>
    <x v="10"/>
    <s v="2022-11-21"/>
    <x v="3"/>
    <n v="401"/>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11-2022"/>
  </r>
  <r>
    <x v="1"/>
    <n v="0"/>
    <n v="0"/>
    <n v="0"/>
    <n v="2035"/>
    <x v="6203"/>
    <x v="0"/>
    <x v="1"/>
    <x v="0"/>
    <s v="03.16.26"/>
    <x v="43"/>
    <x v="0"/>
    <x v="5"/>
    <s v="Dir. da Agricultura, Pecuária e Floresta"/>
    <s v="03.16.26"/>
    <s v="Dir. da Agricultura, Pecuária e Floresta"/>
    <s v="03.16.26"/>
    <x v="60"/>
    <x v="0"/>
    <x v="1"/>
    <x v="1"/>
    <x v="0"/>
    <x v="0"/>
    <x v="2"/>
    <x v="0"/>
    <x v="10"/>
    <s v="2022-11-21"/>
    <x v="3"/>
    <n v="2035"/>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11-2022"/>
  </r>
  <r>
    <x v="1"/>
    <n v="0"/>
    <n v="0"/>
    <n v="0"/>
    <n v="54647"/>
    <x v="6203"/>
    <x v="0"/>
    <x v="1"/>
    <x v="0"/>
    <s v="03.16.26"/>
    <x v="43"/>
    <x v="0"/>
    <x v="5"/>
    <s v="Dir. da Agricultura, Pecuária e Floresta"/>
    <s v="03.16.26"/>
    <s v="Dir. da Agricultura, Pecuária e Floresta"/>
    <s v="03.16.26"/>
    <x v="15"/>
    <x v="0"/>
    <x v="1"/>
    <x v="1"/>
    <x v="1"/>
    <x v="0"/>
    <x v="2"/>
    <x v="0"/>
    <x v="10"/>
    <s v="2022-11-21"/>
    <x v="3"/>
    <n v="54647"/>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11-2022"/>
  </r>
  <r>
    <x v="1"/>
    <n v="0"/>
    <n v="0"/>
    <n v="0"/>
    <n v="23753"/>
    <x v="6203"/>
    <x v="0"/>
    <x v="1"/>
    <x v="0"/>
    <s v="03.16.26"/>
    <x v="43"/>
    <x v="0"/>
    <x v="5"/>
    <s v="Dir. da Agricultura, Pecuária e Floresta"/>
    <s v="03.16.26"/>
    <s v="Dir. da Agricultura, Pecuária e Floresta"/>
    <s v="03.16.26"/>
    <x v="60"/>
    <x v="0"/>
    <x v="1"/>
    <x v="1"/>
    <x v="0"/>
    <x v="0"/>
    <x v="2"/>
    <x v="0"/>
    <x v="10"/>
    <s v="2022-11-21"/>
    <x v="3"/>
    <n v="23753"/>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11-2022"/>
  </r>
  <r>
    <x v="1"/>
    <n v="0"/>
    <n v="0"/>
    <n v="0"/>
    <n v="637806"/>
    <x v="6203"/>
    <x v="0"/>
    <x v="1"/>
    <x v="0"/>
    <s v="03.16.26"/>
    <x v="43"/>
    <x v="0"/>
    <x v="5"/>
    <s v="Dir. da Agricultura, Pecuária e Floresta"/>
    <s v="03.16.26"/>
    <s v="Dir. da Agricultura, Pecuária e Floresta"/>
    <s v="03.16.26"/>
    <x v="15"/>
    <x v="0"/>
    <x v="1"/>
    <x v="1"/>
    <x v="1"/>
    <x v="0"/>
    <x v="2"/>
    <x v="0"/>
    <x v="10"/>
    <s v="2022-11-21"/>
    <x v="3"/>
    <n v="637806"/>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11-2022"/>
  </r>
  <r>
    <x v="0"/>
    <n v="0"/>
    <n v="0"/>
    <n v="0"/>
    <n v="10000"/>
    <x v="6204"/>
    <x v="0"/>
    <x v="1"/>
    <x v="0"/>
    <s v="01.27.06.41"/>
    <x v="12"/>
    <x v="2"/>
    <x v="2"/>
    <s v="Requalificação Urbana e habitação"/>
    <s v="01.27.06"/>
    <s v="Requalificação Urbana e habitação"/>
    <s v="01.27.06"/>
    <x v="12"/>
    <x v="0"/>
    <x v="1"/>
    <x v="1"/>
    <x v="0"/>
    <x v="1"/>
    <x v="1"/>
    <x v="0"/>
    <x v="10"/>
    <s v="2022-11-10"/>
    <x v="3"/>
    <n v="10000"/>
    <x v="0"/>
    <m/>
    <x v="0"/>
    <m/>
    <x v="42"/>
    <n v="100479348"/>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Loja Nuno Comercio Geral, referente a aquisição de  ferragens para confecionamento de grades e portões no âmbito da reabilitação do Jardim Infantil de Monte Bodeconforme proposta em anexo"/>
  </r>
  <r>
    <x v="1"/>
    <n v="0"/>
    <n v="0"/>
    <n v="0"/>
    <n v="1139"/>
    <x v="6205"/>
    <x v="0"/>
    <x v="1"/>
    <x v="0"/>
    <s v="01.27.04.10"/>
    <x v="4"/>
    <x v="2"/>
    <x v="2"/>
    <s v="Infra-Estruturas e Transportes"/>
    <s v="01.27.04"/>
    <s v="Infra-Estruturas e Transportes"/>
    <s v="01.27.04"/>
    <x v="4"/>
    <x v="0"/>
    <x v="3"/>
    <x v="2"/>
    <x v="0"/>
    <x v="1"/>
    <x v="2"/>
    <x v="0"/>
    <x v="10"/>
    <s v="2022-11-10"/>
    <x v="3"/>
    <n v="1139"/>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a Etelvino Lopes Borges, referente a prestação de serviços de calçadas, no âmbito dos trabalhos de calcetamento da via de acesso, conforme proposta em anexo."/>
  </r>
  <r>
    <x v="1"/>
    <n v="0"/>
    <n v="0"/>
    <n v="0"/>
    <n v="6451"/>
    <x v="6205"/>
    <x v="0"/>
    <x v="1"/>
    <x v="0"/>
    <s v="01.27.04.10"/>
    <x v="4"/>
    <x v="2"/>
    <x v="2"/>
    <s v="Infra-Estruturas e Transportes"/>
    <s v="01.27.04"/>
    <s v="Infra-Estruturas e Transportes"/>
    <s v="01.27.04"/>
    <x v="4"/>
    <x v="0"/>
    <x v="3"/>
    <x v="2"/>
    <x v="0"/>
    <x v="1"/>
    <x v="2"/>
    <x v="0"/>
    <x v="10"/>
    <s v="2022-11-10"/>
    <x v="3"/>
    <n v="6451"/>
    <x v="0"/>
    <m/>
    <x v="0"/>
    <m/>
    <x v="119"/>
    <n v="10021055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telvino Lopes Borges, referente a prestação de serviços de calçadas, no âmbito dos trabalhos de calcetamento da via de acesso, conforme proposta em anexo."/>
  </r>
  <r>
    <x v="1"/>
    <n v="0"/>
    <n v="0"/>
    <n v="0"/>
    <n v="3000"/>
    <x v="6206"/>
    <x v="0"/>
    <x v="1"/>
    <x v="0"/>
    <s v="03.16.15"/>
    <x v="6"/>
    <x v="0"/>
    <x v="5"/>
    <s v="Direção Financeira"/>
    <s v="03.16.15"/>
    <s v="Direção Financeira"/>
    <s v="03.16.15"/>
    <x v="23"/>
    <x v="0"/>
    <x v="1"/>
    <x v="1"/>
    <x v="0"/>
    <x v="0"/>
    <x v="2"/>
    <x v="0"/>
    <x v="10"/>
    <s v="2022-11-16"/>
    <x v="3"/>
    <n v="3000"/>
    <x v="0"/>
    <m/>
    <x v="0"/>
    <m/>
    <x v="42"/>
    <n v="100479348"/>
    <x v="0"/>
    <x v="0"/>
    <s v="Direção Financeira"/>
    <s v="ORI"/>
    <x v="0"/>
    <m/>
    <x v="0"/>
    <x v="0"/>
    <x v="0"/>
    <x v="0"/>
    <x v="0"/>
    <x v="0"/>
    <x v="0"/>
    <x v="0"/>
    <x v="0"/>
    <x v="0"/>
    <x v="0"/>
    <s v="Direção Financeira"/>
    <x v="0"/>
    <x v="0"/>
    <x v="0"/>
    <x v="0"/>
    <x v="0"/>
    <x v="0"/>
    <x v="0"/>
    <s v="000000"/>
    <x v="0"/>
    <x v="0"/>
    <x v="0"/>
    <x v="0"/>
    <s v="Pagamento á Loja Nunu Comécio Geral, para aquisição de corda sisal, para os serviços do Paços do Concelho, conforme proposta em anexo."/>
  </r>
  <r>
    <x v="0"/>
    <n v="0"/>
    <n v="0"/>
    <n v="0"/>
    <n v="46750"/>
    <x v="6207"/>
    <x v="0"/>
    <x v="1"/>
    <x v="0"/>
    <s v="01.28.01.08"/>
    <x v="30"/>
    <x v="5"/>
    <x v="6"/>
    <s v="Habitação Social"/>
    <s v="01.28.01"/>
    <s v="Habitação Social"/>
    <s v="01.28.01"/>
    <x v="1"/>
    <x v="0"/>
    <x v="1"/>
    <x v="1"/>
    <x v="0"/>
    <x v="1"/>
    <x v="1"/>
    <x v="0"/>
    <x v="11"/>
    <s v="2022-12-05"/>
    <x v="3"/>
    <n v="46750"/>
    <x v="0"/>
    <m/>
    <x v="0"/>
    <m/>
    <x v="42"/>
    <n v="100479348"/>
    <x v="0"/>
    <x v="0"/>
    <s v="Habitações Sociais"/>
    <s v="ORI"/>
    <x v="0"/>
    <s v="HS"/>
    <x v="0"/>
    <x v="0"/>
    <x v="0"/>
    <x v="0"/>
    <x v="0"/>
    <x v="0"/>
    <x v="0"/>
    <x v="1"/>
    <x v="0"/>
    <x v="0"/>
    <x v="0"/>
    <s v="Habitações Sociais"/>
    <x v="0"/>
    <x v="0"/>
    <x v="0"/>
    <x v="0"/>
    <x v="1"/>
    <x v="0"/>
    <x v="0"/>
    <s v="000000"/>
    <x v="0"/>
    <x v="0"/>
    <x v="0"/>
    <x v="0"/>
    <s v="Pagamento á Loja Nunu Comércio Geral Lda, referente a materiais de casa de banho para a residência da Srª. Maria Gomes e aquisição de cimentos cola para reabilitação da habitação das famílias do município conforme proposta e fatura em anexo."/>
  </r>
  <r>
    <x v="1"/>
    <n v="0"/>
    <n v="0"/>
    <n v="0"/>
    <n v="8175"/>
    <x v="6208"/>
    <x v="0"/>
    <x v="1"/>
    <x v="0"/>
    <s v="03.16.15"/>
    <x v="6"/>
    <x v="0"/>
    <x v="5"/>
    <s v="Direção Financeira"/>
    <s v="03.16.15"/>
    <s v="Direção Financeira"/>
    <s v="03.16.15"/>
    <x v="20"/>
    <x v="0"/>
    <x v="1"/>
    <x v="5"/>
    <x v="0"/>
    <x v="0"/>
    <x v="2"/>
    <x v="0"/>
    <x v="10"/>
    <s v="2022-11-23"/>
    <x v="3"/>
    <n v="8175"/>
    <x v="0"/>
    <m/>
    <x v="0"/>
    <m/>
    <x v="3"/>
    <n v="100474696"/>
    <x v="0"/>
    <x v="1"/>
    <s v="Direção Financeira"/>
    <s v="ORI"/>
    <x v="0"/>
    <m/>
    <x v="0"/>
    <x v="0"/>
    <x v="0"/>
    <x v="0"/>
    <x v="0"/>
    <x v="0"/>
    <x v="0"/>
    <x v="0"/>
    <x v="0"/>
    <x v="0"/>
    <x v="0"/>
    <s v="Direção Financeira"/>
    <x v="0"/>
    <x v="0"/>
    <x v="0"/>
    <x v="0"/>
    <x v="0"/>
    <x v="0"/>
    <x v="0"/>
    <s v="000000"/>
    <x v="0"/>
    <x v="0"/>
    <x v="1"/>
    <x v="0"/>
    <s v="Pagamento a favor do Sr. Hélio de Jesus Lopes, pelos serviços prestados na Unidade de Aquisição de Gestão (UGA), referente ao mês de novembro 2022, conforme contrato em anexo. "/>
  </r>
  <r>
    <x v="1"/>
    <n v="0"/>
    <n v="0"/>
    <n v="0"/>
    <n v="46322"/>
    <x v="6208"/>
    <x v="0"/>
    <x v="1"/>
    <x v="0"/>
    <s v="03.16.15"/>
    <x v="6"/>
    <x v="0"/>
    <x v="5"/>
    <s v="Direção Financeira"/>
    <s v="03.16.15"/>
    <s v="Direção Financeira"/>
    <s v="03.16.15"/>
    <x v="20"/>
    <x v="0"/>
    <x v="1"/>
    <x v="5"/>
    <x v="0"/>
    <x v="0"/>
    <x v="2"/>
    <x v="0"/>
    <x v="10"/>
    <s v="2022-11-23"/>
    <x v="3"/>
    <n v="46322"/>
    <x v="0"/>
    <m/>
    <x v="0"/>
    <m/>
    <x v="0"/>
    <n v="100474914"/>
    <x v="0"/>
    <x v="0"/>
    <s v="Direção Financeira"/>
    <s v="ORI"/>
    <x v="0"/>
    <m/>
    <x v="0"/>
    <x v="0"/>
    <x v="0"/>
    <x v="0"/>
    <x v="0"/>
    <x v="0"/>
    <x v="0"/>
    <x v="0"/>
    <x v="0"/>
    <x v="0"/>
    <x v="0"/>
    <s v="Direção Financeira"/>
    <x v="0"/>
    <x v="0"/>
    <x v="0"/>
    <x v="0"/>
    <x v="0"/>
    <x v="0"/>
    <x v="0"/>
    <s v="000000"/>
    <x v="0"/>
    <x v="0"/>
    <x v="0"/>
    <x v="0"/>
    <s v="Pagamento a favor do Sr. Hélio de Jesus Lopes, pelos serviços prestados na Unidade de Aquisição de Gestão (UGA), referente ao mês de novembro 2022, conforme contrato em anexo. "/>
  </r>
  <r>
    <x v="0"/>
    <n v="0"/>
    <n v="0"/>
    <n v="0"/>
    <n v="17457"/>
    <x v="6209"/>
    <x v="0"/>
    <x v="1"/>
    <x v="0"/>
    <s v="01.27.03.10"/>
    <x v="65"/>
    <x v="2"/>
    <x v="2"/>
    <s v="Gestão de Recursos Hídricos"/>
    <s v="01.27.03"/>
    <s v="Gestão de Recursos Hídricos"/>
    <s v="01.27.03"/>
    <x v="2"/>
    <x v="0"/>
    <x v="1"/>
    <x v="1"/>
    <x v="0"/>
    <x v="1"/>
    <x v="1"/>
    <x v="0"/>
    <x v="10"/>
    <s v="2022-11-29"/>
    <x v="3"/>
    <n v="17457"/>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pelo fornecimento de 100 Lts de Combustível destinado ao Autotanque, conforme proposta em anexo"/>
  </r>
  <r>
    <x v="1"/>
    <n v="0"/>
    <n v="0"/>
    <n v="0"/>
    <n v="24633"/>
    <x v="6210"/>
    <x v="0"/>
    <x v="1"/>
    <x v="0"/>
    <s v="01.27.04.10"/>
    <x v="4"/>
    <x v="2"/>
    <x v="2"/>
    <s v="Infra-Estruturas e Transportes"/>
    <s v="01.27.04"/>
    <s v="Infra-Estruturas e Transportes"/>
    <s v="01.27.04"/>
    <x v="4"/>
    <x v="0"/>
    <x v="3"/>
    <x v="2"/>
    <x v="0"/>
    <x v="1"/>
    <x v="2"/>
    <x v="0"/>
    <x v="11"/>
    <s v="2022-12-22"/>
    <x v="3"/>
    <n v="24633"/>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a aquisição de combustível destinada aos serviços de obras, conforme proposta em anexo "/>
  </r>
  <r>
    <x v="1"/>
    <n v="0"/>
    <n v="0"/>
    <n v="0"/>
    <n v="5250"/>
    <x v="6211"/>
    <x v="0"/>
    <x v="1"/>
    <x v="0"/>
    <s v="03.16.15"/>
    <x v="6"/>
    <x v="0"/>
    <x v="5"/>
    <s v="Direção Financeira"/>
    <s v="03.16.15"/>
    <s v="Direção Financeira"/>
    <s v="03.16.15"/>
    <x v="20"/>
    <x v="0"/>
    <x v="1"/>
    <x v="5"/>
    <x v="0"/>
    <x v="0"/>
    <x v="2"/>
    <x v="0"/>
    <x v="1"/>
    <s v="2022-05-24"/>
    <x v="0"/>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Maio 2022, conforme contrato em anexo."/>
  </r>
  <r>
    <x v="1"/>
    <n v="0"/>
    <n v="0"/>
    <n v="0"/>
    <n v="29750"/>
    <x v="6211"/>
    <x v="0"/>
    <x v="1"/>
    <x v="0"/>
    <s v="03.16.15"/>
    <x v="6"/>
    <x v="0"/>
    <x v="5"/>
    <s v="Direção Financeira"/>
    <s v="03.16.15"/>
    <s v="Direção Financeira"/>
    <s v="03.16.15"/>
    <x v="20"/>
    <x v="0"/>
    <x v="1"/>
    <x v="5"/>
    <x v="0"/>
    <x v="0"/>
    <x v="2"/>
    <x v="0"/>
    <x v="1"/>
    <s v="2022-05-24"/>
    <x v="0"/>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Maio 2022, conforme contrato em anexo."/>
  </r>
  <r>
    <x v="1"/>
    <n v="0"/>
    <n v="0"/>
    <n v="0"/>
    <n v="708"/>
    <x v="6212"/>
    <x v="0"/>
    <x v="1"/>
    <x v="0"/>
    <s v="01.25.05.09"/>
    <x v="15"/>
    <x v="4"/>
    <x v="4"/>
    <s v="Saúde"/>
    <s v="01.25.05"/>
    <s v="Saúde"/>
    <s v="01.25.05"/>
    <x v="5"/>
    <x v="0"/>
    <x v="4"/>
    <x v="3"/>
    <x v="0"/>
    <x v="1"/>
    <x v="2"/>
    <x v="0"/>
    <x v="3"/>
    <s v="2022-06-13"/>
    <x v="0"/>
    <n v="708"/>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Apoio a favor da Sr. Hirondina Correia Fortes para aquisição de compra de medicamentos, conforme documento em anexo."/>
  </r>
  <r>
    <x v="1"/>
    <n v="0"/>
    <n v="0"/>
    <n v="0"/>
    <n v="34000"/>
    <x v="6213"/>
    <x v="0"/>
    <x v="1"/>
    <x v="0"/>
    <s v="03.16.15"/>
    <x v="6"/>
    <x v="0"/>
    <x v="5"/>
    <s v="Direção Financeira"/>
    <s v="03.16.15"/>
    <s v="Direção Financeira"/>
    <s v="03.16.15"/>
    <x v="7"/>
    <x v="0"/>
    <x v="1"/>
    <x v="1"/>
    <x v="0"/>
    <x v="0"/>
    <x v="2"/>
    <x v="0"/>
    <x v="3"/>
    <s v="2022-06-10"/>
    <x v="0"/>
    <n v="34000"/>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221,64 Lts de Combustível as Viaturas Ligeiras para a realização dos Trabalhos de projeto de  Inclusão Produtiva no Municipio, conforme Proposta em anexo."/>
  </r>
  <r>
    <x v="1"/>
    <n v="0"/>
    <n v="0"/>
    <n v="0"/>
    <n v="100000"/>
    <x v="6214"/>
    <x v="0"/>
    <x v="1"/>
    <x v="0"/>
    <s v="01.27.04.10"/>
    <x v="4"/>
    <x v="2"/>
    <x v="2"/>
    <s v="Infra-Estruturas e Transportes"/>
    <s v="01.27.04"/>
    <s v="Infra-Estruturas e Transportes"/>
    <s v="01.27.04"/>
    <x v="4"/>
    <x v="0"/>
    <x v="3"/>
    <x v="2"/>
    <x v="0"/>
    <x v="1"/>
    <x v="2"/>
    <x v="0"/>
    <x v="3"/>
    <s v="2022-06-10"/>
    <x v="0"/>
    <n v="100000"/>
    <x v="0"/>
    <m/>
    <x v="0"/>
    <m/>
    <x v="10"/>
    <n v="10046446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nos trabalho de limpeza de caminhos vicinais e melhoramento de acessos em Ribeireta."/>
  </r>
  <r>
    <x v="1"/>
    <n v="0"/>
    <n v="0"/>
    <n v="0"/>
    <n v="2300"/>
    <x v="6215"/>
    <x v="0"/>
    <x v="1"/>
    <x v="0"/>
    <s v="01.27.02.11"/>
    <x v="14"/>
    <x v="2"/>
    <x v="2"/>
    <s v="Saneamento básico"/>
    <s v="01.27.02"/>
    <s v="Saneamento básico"/>
    <s v="01.27.02"/>
    <x v="4"/>
    <x v="0"/>
    <x v="3"/>
    <x v="2"/>
    <x v="0"/>
    <x v="1"/>
    <x v="2"/>
    <x v="0"/>
    <x v="3"/>
    <s v="2022-06-24"/>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Junho 2022, conforme contrato em anexo. "/>
  </r>
  <r>
    <x v="1"/>
    <n v="0"/>
    <n v="0"/>
    <n v="0"/>
    <n v="13030"/>
    <x v="6215"/>
    <x v="0"/>
    <x v="1"/>
    <x v="0"/>
    <s v="01.27.02.11"/>
    <x v="14"/>
    <x v="2"/>
    <x v="2"/>
    <s v="Saneamento básico"/>
    <s v="01.27.02"/>
    <s v="Saneamento básico"/>
    <s v="01.27.02"/>
    <x v="4"/>
    <x v="0"/>
    <x v="3"/>
    <x v="2"/>
    <x v="0"/>
    <x v="1"/>
    <x v="2"/>
    <x v="0"/>
    <x v="3"/>
    <s v="2022-06-24"/>
    <x v="0"/>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Junho 2022, conforme contrato em anexo. "/>
  </r>
  <r>
    <x v="1"/>
    <n v="0"/>
    <n v="0"/>
    <n v="0"/>
    <n v="55075"/>
    <x v="6216"/>
    <x v="0"/>
    <x v="1"/>
    <x v="0"/>
    <s v="03.16.15"/>
    <x v="6"/>
    <x v="0"/>
    <x v="5"/>
    <s v="Direção Financeira"/>
    <s v="03.16.15"/>
    <s v="Direção Financeira"/>
    <s v="03.16.15"/>
    <x v="7"/>
    <x v="0"/>
    <x v="1"/>
    <x v="1"/>
    <x v="0"/>
    <x v="0"/>
    <x v="2"/>
    <x v="0"/>
    <x v="6"/>
    <s v="2022-07-19"/>
    <x v="2"/>
    <n v="55075"/>
    <x v="0"/>
    <m/>
    <x v="0"/>
    <m/>
    <x v="5"/>
    <n v="100476920"/>
    <x v="0"/>
    <x v="0"/>
    <s v="Direção Financeira"/>
    <s v="ORI"/>
    <x v="0"/>
    <m/>
    <x v="0"/>
    <x v="0"/>
    <x v="0"/>
    <x v="0"/>
    <x v="0"/>
    <x v="0"/>
    <x v="0"/>
    <x v="0"/>
    <x v="0"/>
    <x v="0"/>
    <x v="0"/>
    <s v="Direção Financeira"/>
    <x v="0"/>
    <x v="0"/>
    <x v="0"/>
    <x v="0"/>
    <x v="0"/>
    <x v="0"/>
    <x v="0"/>
    <s v="000000"/>
    <x v="0"/>
    <x v="0"/>
    <x v="0"/>
    <x v="0"/>
    <s v="Pagamento a favor Felisberto Carvalho Auto, pela aquisição de Combustível destinados as Viaturas Ligeiros, conforme proposta em anexo."/>
  </r>
  <r>
    <x v="1"/>
    <n v="0"/>
    <n v="0"/>
    <n v="0"/>
    <n v="4995"/>
    <x v="6217"/>
    <x v="0"/>
    <x v="0"/>
    <x v="0"/>
    <s v="80.02.01"/>
    <x v="3"/>
    <x v="3"/>
    <x v="3"/>
    <s v="Retenções Iur"/>
    <s v="80.02.01"/>
    <s v="Retenções Iur"/>
    <s v="80.02.01"/>
    <x v="3"/>
    <x v="0"/>
    <x v="2"/>
    <x v="1"/>
    <x v="1"/>
    <x v="2"/>
    <x v="0"/>
    <x v="0"/>
    <x v="8"/>
    <s v="2022-09-26"/>
    <x v="2"/>
    <n v="4995"/>
    <x v="0"/>
    <m/>
    <x v="0"/>
    <m/>
    <x v="3"/>
    <n v="100474696"/>
    <x v="0"/>
    <x v="0"/>
    <s v="Retenções Iur"/>
    <s v="ORI"/>
    <x v="0"/>
    <s v="RIUR"/>
    <x v="0"/>
    <x v="0"/>
    <x v="0"/>
    <x v="0"/>
    <x v="0"/>
    <x v="0"/>
    <x v="0"/>
    <x v="0"/>
    <x v="0"/>
    <x v="0"/>
    <x v="0"/>
    <s v="Retenções Iur"/>
    <x v="0"/>
    <x v="0"/>
    <x v="0"/>
    <x v="0"/>
    <x v="2"/>
    <x v="0"/>
    <x v="0"/>
    <s v="000000"/>
    <x v="0"/>
    <x v="1"/>
    <x v="0"/>
    <x v="0"/>
    <s v="RETENCAO OT"/>
  </r>
  <r>
    <x v="1"/>
    <n v="0"/>
    <n v="0"/>
    <n v="0"/>
    <n v="2449"/>
    <x v="6218"/>
    <x v="0"/>
    <x v="0"/>
    <x v="0"/>
    <s v="80.02.10.26"/>
    <x v="21"/>
    <x v="3"/>
    <x v="3"/>
    <s v="Outros"/>
    <s v="80.02.10"/>
    <s v="Outros"/>
    <s v="80.02.10"/>
    <x v="31"/>
    <x v="0"/>
    <x v="2"/>
    <x v="10"/>
    <x v="1"/>
    <x v="2"/>
    <x v="0"/>
    <x v="0"/>
    <x v="8"/>
    <s v="2022-09-26"/>
    <x v="2"/>
    <n v="2449"/>
    <x v="0"/>
    <m/>
    <x v="0"/>
    <m/>
    <x v="37"/>
    <n v="100479277"/>
    <x v="0"/>
    <x v="0"/>
    <s v="Retenção Sansung"/>
    <s v="ORI"/>
    <x v="0"/>
    <s v="RS"/>
    <x v="0"/>
    <x v="0"/>
    <x v="0"/>
    <x v="0"/>
    <x v="0"/>
    <x v="0"/>
    <x v="0"/>
    <x v="1"/>
    <x v="0"/>
    <x v="0"/>
    <x v="0"/>
    <s v="Retenção Sansung"/>
    <x v="0"/>
    <x v="0"/>
    <x v="0"/>
    <x v="0"/>
    <x v="2"/>
    <x v="0"/>
    <x v="0"/>
    <s v="000000"/>
    <x v="0"/>
    <x v="1"/>
    <x v="0"/>
    <x v="0"/>
    <s v="RETENCAO OT"/>
  </r>
  <r>
    <x v="1"/>
    <n v="0"/>
    <n v="0"/>
    <n v="0"/>
    <n v="2300"/>
    <x v="6219"/>
    <x v="0"/>
    <x v="0"/>
    <x v="0"/>
    <s v="80.02.01"/>
    <x v="3"/>
    <x v="3"/>
    <x v="3"/>
    <s v="Retenções Iur"/>
    <s v="80.02.01"/>
    <s v="Retenções Iur"/>
    <s v="80.02.01"/>
    <x v="3"/>
    <x v="0"/>
    <x v="2"/>
    <x v="1"/>
    <x v="1"/>
    <x v="2"/>
    <x v="0"/>
    <x v="0"/>
    <x v="7"/>
    <s v="2022-08-29"/>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20"/>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4995"/>
    <x v="6221"/>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2449"/>
    <x v="6222"/>
    <x v="0"/>
    <x v="0"/>
    <x v="0"/>
    <s v="80.02.10.26"/>
    <x v="21"/>
    <x v="3"/>
    <x v="3"/>
    <s v="Outros"/>
    <s v="80.02.10"/>
    <s v="Outros"/>
    <s v="80.02.10"/>
    <x v="31"/>
    <x v="0"/>
    <x v="2"/>
    <x v="10"/>
    <x v="1"/>
    <x v="2"/>
    <x v="0"/>
    <x v="0"/>
    <x v="7"/>
    <s v="2022-08-25"/>
    <x v="2"/>
    <n v="2449"/>
    <x v="0"/>
    <m/>
    <x v="0"/>
    <m/>
    <x v="37"/>
    <n v="100479277"/>
    <x v="0"/>
    <x v="0"/>
    <s v="Retenção Sansung"/>
    <s v="ORI"/>
    <x v="0"/>
    <s v="RS"/>
    <x v="0"/>
    <x v="0"/>
    <x v="0"/>
    <x v="0"/>
    <x v="0"/>
    <x v="0"/>
    <x v="0"/>
    <x v="1"/>
    <x v="0"/>
    <x v="0"/>
    <x v="0"/>
    <s v="Retenção Sansung"/>
    <x v="0"/>
    <x v="0"/>
    <x v="0"/>
    <x v="0"/>
    <x v="2"/>
    <x v="0"/>
    <x v="0"/>
    <s v="000000"/>
    <x v="0"/>
    <x v="1"/>
    <x v="0"/>
    <x v="0"/>
    <s v="RETENCAO OT"/>
  </r>
  <r>
    <x v="1"/>
    <n v="0"/>
    <n v="0"/>
    <n v="0"/>
    <n v="2300"/>
    <x v="6223"/>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24"/>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3000"/>
    <x v="6225"/>
    <x v="0"/>
    <x v="0"/>
    <x v="0"/>
    <s v="80.02.01"/>
    <x v="3"/>
    <x v="3"/>
    <x v="3"/>
    <s v="Retenções Iur"/>
    <s v="80.02.01"/>
    <s v="Retenções Iur"/>
    <s v="80.02.01"/>
    <x v="3"/>
    <x v="0"/>
    <x v="2"/>
    <x v="1"/>
    <x v="1"/>
    <x v="2"/>
    <x v="0"/>
    <x v="0"/>
    <x v="8"/>
    <s v="2022-09-20"/>
    <x v="2"/>
    <n v="3000"/>
    <x v="0"/>
    <m/>
    <x v="0"/>
    <m/>
    <x v="3"/>
    <n v="100474696"/>
    <x v="0"/>
    <x v="0"/>
    <s v="Retenções Iur"/>
    <s v="ORI"/>
    <x v="0"/>
    <s v="RIUR"/>
    <x v="0"/>
    <x v="0"/>
    <x v="0"/>
    <x v="0"/>
    <x v="0"/>
    <x v="0"/>
    <x v="0"/>
    <x v="0"/>
    <x v="0"/>
    <x v="0"/>
    <x v="0"/>
    <s v="Retenções Iur"/>
    <x v="0"/>
    <x v="0"/>
    <x v="0"/>
    <x v="0"/>
    <x v="2"/>
    <x v="0"/>
    <x v="0"/>
    <s v="000000"/>
    <x v="0"/>
    <x v="1"/>
    <x v="0"/>
    <x v="0"/>
    <s v="RETENCAO OT"/>
  </r>
  <r>
    <x v="1"/>
    <n v="0"/>
    <n v="0"/>
    <n v="0"/>
    <n v="1000"/>
    <x v="6226"/>
    <x v="0"/>
    <x v="1"/>
    <x v="0"/>
    <s v="01.25.05.09"/>
    <x v="15"/>
    <x v="4"/>
    <x v="4"/>
    <s v="Saúde"/>
    <s v="01.25.05"/>
    <s v="Saúde"/>
    <s v="01.25.05"/>
    <x v="5"/>
    <x v="0"/>
    <x v="4"/>
    <x v="3"/>
    <x v="0"/>
    <x v="1"/>
    <x v="2"/>
    <x v="0"/>
    <x v="9"/>
    <s v="2022-10-05"/>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da Sr. Arcângela Mendes Furtado, para realização de dialise -consulta de Rotina, conforme anexo."/>
  </r>
  <r>
    <x v="1"/>
    <n v="0"/>
    <n v="0"/>
    <n v="0"/>
    <n v="8265"/>
    <x v="6227"/>
    <x v="0"/>
    <x v="1"/>
    <x v="0"/>
    <s v="03.16.15"/>
    <x v="6"/>
    <x v="0"/>
    <x v="5"/>
    <s v="Direção Financeira"/>
    <s v="03.16.15"/>
    <s v="Direção Financeira"/>
    <s v="03.16.15"/>
    <x v="7"/>
    <x v="0"/>
    <x v="1"/>
    <x v="1"/>
    <x v="0"/>
    <x v="0"/>
    <x v="2"/>
    <x v="0"/>
    <x v="9"/>
    <s v="2022-10-13"/>
    <x v="3"/>
    <n v="8265"/>
    <x v="0"/>
    <m/>
    <x v="0"/>
    <m/>
    <x v="5"/>
    <n v="100476920"/>
    <x v="0"/>
    <x v="0"/>
    <s v="Direção Financeira"/>
    <s v="ORI"/>
    <x v="0"/>
    <m/>
    <x v="0"/>
    <x v="0"/>
    <x v="0"/>
    <x v="0"/>
    <x v="0"/>
    <x v="0"/>
    <x v="0"/>
    <x v="0"/>
    <x v="0"/>
    <x v="0"/>
    <x v="0"/>
    <s v="Direção Financeira"/>
    <x v="0"/>
    <x v="0"/>
    <x v="0"/>
    <x v="0"/>
    <x v="0"/>
    <x v="0"/>
    <x v="0"/>
    <s v="000000"/>
    <x v="0"/>
    <x v="0"/>
    <x v="0"/>
    <x v="0"/>
    <s v="Pagamento a favor Felisberto Carvalho Auto, pela aquisição de Combustível para fiscalização."/>
  </r>
  <r>
    <x v="1"/>
    <n v="0"/>
    <n v="0"/>
    <n v="0"/>
    <n v="13631"/>
    <x v="6228"/>
    <x v="0"/>
    <x v="0"/>
    <x v="0"/>
    <s v="80.02.01"/>
    <x v="3"/>
    <x v="3"/>
    <x v="3"/>
    <s v="Retenções Iur"/>
    <s v="80.02.01"/>
    <s v="Retenções Iur"/>
    <s v="80.02.01"/>
    <x v="3"/>
    <x v="0"/>
    <x v="2"/>
    <x v="1"/>
    <x v="1"/>
    <x v="2"/>
    <x v="0"/>
    <x v="0"/>
    <x v="10"/>
    <s v="2022-11-21"/>
    <x v="3"/>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6229"/>
    <x v="0"/>
    <x v="0"/>
    <x v="0"/>
    <s v="80.02.10.01"/>
    <x v="9"/>
    <x v="3"/>
    <x v="3"/>
    <s v="Outros"/>
    <s v="80.02.10"/>
    <s v="Outros"/>
    <s v="80.02.10"/>
    <x v="29"/>
    <x v="0"/>
    <x v="2"/>
    <x v="1"/>
    <x v="1"/>
    <x v="2"/>
    <x v="0"/>
    <x v="0"/>
    <x v="10"/>
    <s v="2022-11-21"/>
    <x v="3"/>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300"/>
    <x v="6230"/>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Elvis José Furtado, pelo serviço de guarda na Delegação Municipal da Ribeira de São Miguel, referente ao mês de dezembro 2022, conforme contrato em anexo. "/>
  </r>
  <r>
    <x v="1"/>
    <n v="0"/>
    <n v="0"/>
    <n v="0"/>
    <n v="13030"/>
    <x v="6230"/>
    <x v="0"/>
    <x v="1"/>
    <x v="0"/>
    <s v="03.16.15"/>
    <x v="6"/>
    <x v="0"/>
    <x v="5"/>
    <s v="Direção Financeira"/>
    <s v="03.16.15"/>
    <s v="Direção Financeira"/>
    <s v="03.16.15"/>
    <x v="20"/>
    <x v="0"/>
    <x v="1"/>
    <x v="5"/>
    <x v="0"/>
    <x v="0"/>
    <x v="2"/>
    <x v="0"/>
    <x v="11"/>
    <s v="2022-12-13"/>
    <x v="3"/>
    <n v="13030"/>
    <x v="0"/>
    <m/>
    <x v="0"/>
    <m/>
    <x v="238"/>
    <n v="100478060"/>
    <x v="0"/>
    <x v="0"/>
    <s v="Direção Financeira"/>
    <s v="ORI"/>
    <x v="0"/>
    <m/>
    <x v="0"/>
    <x v="0"/>
    <x v="0"/>
    <x v="0"/>
    <x v="0"/>
    <x v="0"/>
    <x v="0"/>
    <x v="0"/>
    <x v="0"/>
    <x v="0"/>
    <x v="0"/>
    <s v="Direção Financeira"/>
    <x v="0"/>
    <x v="0"/>
    <x v="0"/>
    <x v="0"/>
    <x v="0"/>
    <x v="0"/>
    <x v="0"/>
    <s v="000000"/>
    <x v="0"/>
    <x v="0"/>
    <x v="0"/>
    <x v="0"/>
    <s v="Pagamento a favor do Sr. Elvis José Furtado, pelo serviço de guarda na Delegação Municipal da Ribeira de São Miguel, referente ao mês de dezembro 2022, conforme contrato em anexo. "/>
  </r>
  <r>
    <x v="1"/>
    <n v="0"/>
    <n v="0"/>
    <n v="0"/>
    <n v="300"/>
    <x v="6231"/>
    <x v="0"/>
    <x v="0"/>
    <x v="0"/>
    <s v="80.02.01"/>
    <x v="3"/>
    <x v="3"/>
    <x v="3"/>
    <s v="Retenções Iur"/>
    <s v="80.02.01"/>
    <s v="Retenções Iur"/>
    <s v="80.02.01"/>
    <x v="3"/>
    <x v="0"/>
    <x v="2"/>
    <x v="1"/>
    <x v="1"/>
    <x v="2"/>
    <x v="0"/>
    <x v="0"/>
    <x v="10"/>
    <s v="2022-11-21"/>
    <x v="3"/>
    <n v="300"/>
    <x v="0"/>
    <m/>
    <x v="0"/>
    <m/>
    <x v="3"/>
    <n v="100474696"/>
    <x v="0"/>
    <x v="0"/>
    <s v="Retenções Iur"/>
    <s v="ORI"/>
    <x v="0"/>
    <s v="RIUR"/>
    <x v="0"/>
    <x v="0"/>
    <x v="0"/>
    <x v="0"/>
    <x v="0"/>
    <x v="0"/>
    <x v="0"/>
    <x v="0"/>
    <x v="0"/>
    <x v="0"/>
    <x v="0"/>
    <s v="Retenções Iur"/>
    <x v="0"/>
    <x v="0"/>
    <x v="0"/>
    <x v="0"/>
    <x v="2"/>
    <x v="0"/>
    <x v="0"/>
    <s v="000000"/>
    <x v="0"/>
    <x v="1"/>
    <x v="0"/>
    <x v="0"/>
    <s v="RETENCAO OT"/>
  </r>
  <r>
    <x v="1"/>
    <n v="0"/>
    <n v="0"/>
    <n v="0"/>
    <n v="4995"/>
    <x v="6232"/>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a Srª. Edvânia Landim Vaz, pela prestação de serviço de apoio técnico na Direção Financeira da Câmara Municipal, referente ao mês de dezembro 2022, conforme contrato em anexo.  "/>
  </r>
  <r>
    <x v="1"/>
    <n v="0"/>
    <n v="0"/>
    <n v="0"/>
    <n v="28308"/>
    <x v="6232"/>
    <x v="0"/>
    <x v="1"/>
    <x v="0"/>
    <s v="03.16.15"/>
    <x v="6"/>
    <x v="0"/>
    <x v="5"/>
    <s v="Direção Financeira"/>
    <s v="03.16.15"/>
    <s v="Direção Financeira"/>
    <s v="03.16.15"/>
    <x v="20"/>
    <x v="0"/>
    <x v="1"/>
    <x v="5"/>
    <x v="0"/>
    <x v="0"/>
    <x v="2"/>
    <x v="0"/>
    <x v="11"/>
    <s v="2022-12-13"/>
    <x v="3"/>
    <n v="28308"/>
    <x v="0"/>
    <m/>
    <x v="0"/>
    <m/>
    <x v="477"/>
    <n v="100479227"/>
    <x v="0"/>
    <x v="0"/>
    <s v="Direção Financeira"/>
    <s v="ORI"/>
    <x v="0"/>
    <m/>
    <x v="0"/>
    <x v="0"/>
    <x v="0"/>
    <x v="0"/>
    <x v="0"/>
    <x v="0"/>
    <x v="0"/>
    <x v="0"/>
    <x v="0"/>
    <x v="0"/>
    <x v="0"/>
    <s v="Direção Financeira"/>
    <x v="0"/>
    <x v="0"/>
    <x v="0"/>
    <x v="0"/>
    <x v="0"/>
    <x v="0"/>
    <x v="0"/>
    <s v="000000"/>
    <x v="0"/>
    <x v="0"/>
    <x v="0"/>
    <x v="0"/>
    <s v="Pagamento a favor da Srª. Edvânia Landim Vaz, pela prestação de serviço de apoio técnico na Direção Financeira da Câmara Municipal, referente ao mês de dezembro 2022, conforme contrato em anexo.  "/>
  </r>
  <r>
    <x v="1"/>
    <n v="0"/>
    <n v="0"/>
    <n v="0"/>
    <n v="27000"/>
    <x v="6233"/>
    <x v="0"/>
    <x v="1"/>
    <x v="0"/>
    <s v="01.25.03.04"/>
    <x v="29"/>
    <x v="4"/>
    <x v="4"/>
    <s v="Emprego e Formação profissional"/>
    <s v="01.25.03"/>
    <s v="Emprego e Formação profissional"/>
    <s v="01.25.03"/>
    <x v="4"/>
    <x v="0"/>
    <x v="3"/>
    <x v="2"/>
    <x v="0"/>
    <x v="1"/>
    <x v="2"/>
    <x v="0"/>
    <x v="11"/>
    <s v="2022-12-14"/>
    <x v="3"/>
    <n v="27000"/>
    <x v="0"/>
    <m/>
    <x v="0"/>
    <m/>
    <x v="615"/>
    <n v="100479444"/>
    <x v="0"/>
    <x v="0"/>
    <s v="Apoio a Estágios Profissionais"/>
    <s v="ORI"/>
    <x v="0"/>
    <s v="AEP"/>
    <x v="0"/>
    <x v="0"/>
    <x v="0"/>
    <x v="0"/>
    <x v="0"/>
    <x v="0"/>
    <x v="0"/>
    <x v="1"/>
    <x v="0"/>
    <x v="0"/>
    <x v="0"/>
    <s v="Apoio a Estágios Profissionais"/>
    <x v="0"/>
    <x v="0"/>
    <x v="0"/>
    <x v="0"/>
    <x v="1"/>
    <x v="0"/>
    <x v="0"/>
    <s v="000000"/>
    <x v="0"/>
    <x v="0"/>
    <x v="0"/>
    <x v="0"/>
    <s v="Comparticipação da Câmara Municipal, a favor do estagiário Aerolino de Oliveira Furtado, referente ao mês de novembro e dezembro 2022, conforme contrato em anexo."/>
  </r>
  <r>
    <x v="1"/>
    <n v="0"/>
    <n v="0"/>
    <n v="0"/>
    <n v="7500"/>
    <x v="6234"/>
    <x v="0"/>
    <x v="1"/>
    <x v="0"/>
    <s v="03.16.15"/>
    <x v="6"/>
    <x v="0"/>
    <x v="5"/>
    <s v="Direção Financeira"/>
    <s v="03.16.15"/>
    <s v="Direção Financeira"/>
    <s v="03.16.15"/>
    <x v="76"/>
    <x v="0"/>
    <x v="3"/>
    <x v="18"/>
    <x v="0"/>
    <x v="0"/>
    <x v="2"/>
    <x v="0"/>
    <x v="11"/>
    <s v="2022-12-21"/>
    <x v="3"/>
    <n v="7500"/>
    <x v="0"/>
    <m/>
    <x v="0"/>
    <m/>
    <x v="616"/>
    <n v="100477798"/>
    <x v="0"/>
    <x v="0"/>
    <s v="Direção Financeira"/>
    <s v="ORI"/>
    <x v="0"/>
    <m/>
    <x v="0"/>
    <x v="0"/>
    <x v="0"/>
    <x v="0"/>
    <x v="0"/>
    <x v="0"/>
    <x v="0"/>
    <x v="0"/>
    <x v="0"/>
    <x v="0"/>
    <x v="0"/>
    <s v="Direção Financeira"/>
    <x v="0"/>
    <x v="0"/>
    <x v="0"/>
    <x v="0"/>
    <x v="0"/>
    <x v="0"/>
    <x v="0"/>
    <s v="000000"/>
    <x v="0"/>
    <x v="0"/>
    <x v="0"/>
    <x v="0"/>
    <s v="Restituição a favor Felixberto Forte, onde depositou essa quantia a mais, conforme anexo."/>
  </r>
  <r>
    <x v="1"/>
    <n v="0"/>
    <n v="0"/>
    <n v="0"/>
    <n v="1800"/>
    <x v="6235"/>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Francisco Semedo, conforme anexo."/>
  </r>
  <r>
    <x v="1"/>
    <n v="0"/>
    <n v="0"/>
    <n v="0"/>
    <n v="100000"/>
    <x v="6236"/>
    <x v="0"/>
    <x v="1"/>
    <x v="0"/>
    <s v="03.16.15"/>
    <x v="6"/>
    <x v="0"/>
    <x v="5"/>
    <s v="Direção Financeira"/>
    <s v="03.16.15"/>
    <s v="Direção Financeira"/>
    <s v="03.16.15"/>
    <x v="43"/>
    <x v="0"/>
    <x v="1"/>
    <x v="1"/>
    <x v="0"/>
    <x v="0"/>
    <x v="2"/>
    <x v="0"/>
    <x v="9"/>
    <s v="2022-10-26"/>
    <x v="3"/>
    <n v="100000"/>
    <x v="0"/>
    <m/>
    <x v="0"/>
    <m/>
    <x v="509"/>
    <n v="100478561"/>
    <x v="0"/>
    <x v="0"/>
    <s v="Direção Financeira"/>
    <s v="ORI"/>
    <x v="0"/>
    <m/>
    <x v="0"/>
    <x v="0"/>
    <x v="0"/>
    <x v="0"/>
    <x v="0"/>
    <x v="0"/>
    <x v="0"/>
    <x v="0"/>
    <x v="0"/>
    <x v="0"/>
    <x v="0"/>
    <s v="Direção Financeira"/>
    <x v="0"/>
    <x v="0"/>
    <x v="0"/>
    <x v="0"/>
    <x v="0"/>
    <x v="0"/>
    <x v="0"/>
    <s v="000000"/>
    <x v="0"/>
    <x v="0"/>
    <x v="0"/>
    <x v="0"/>
    <s v="Pagamento a favor da Empresa CV Máquinas - Peças e Acessórios da primeira parcela, referente a fatura M/2630, conforme anexo."/>
  </r>
  <r>
    <x v="1"/>
    <n v="0"/>
    <n v="0"/>
    <n v="0"/>
    <n v="1400"/>
    <x v="6237"/>
    <x v="0"/>
    <x v="1"/>
    <x v="0"/>
    <s v="03.16.15"/>
    <x v="6"/>
    <x v="0"/>
    <x v="5"/>
    <s v="Direção Financeira"/>
    <s v="03.16.15"/>
    <s v="Direção Financeira"/>
    <s v="03.16.15"/>
    <x v="9"/>
    <x v="0"/>
    <x v="1"/>
    <x v="5"/>
    <x v="0"/>
    <x v="0"/>
    <x v="2"/>
    <x v="0"/>
    <x v="9"/>
    <s v="2022-10-28"/>
    <x v="3"/>
    <n v="1400"/>
    <x v="0"/>
    <m/>
    <x v="0"/>
    <m/>
    <x v="97"/>
    <n v="100477691"/>
    <x v="0"/>
    <x v="0"/>
    <s v="Direção Financeira"/>
    <s v="ORI"/>
    <x v="0"/>
    <m/>
    <x v="0"/>
    <x v="0"/>
    <x v="0"/>
    <x v="0"/>
    <x v="0"/>
    <x v="0"/>
    <x v="0"/>
    <x v="1"/>
    <x v="0"/>
    <x v="0"/>
    <x v="0"/>
    <s v="Direção Financeira"/>
    <x v="0"/>
    <x v="0"/>
    <x v="0"/>
    <x v="0"/>
    <x v="0"/>
    <x v="0"/>
    <x v="0"/>
    <s v="000000"/>
    <x v="0"/>
    <x v="0"/>
    <x v="0"/>
    <x v="0"/>
    <s v="Ajuda de custo a favor do Sr. Austelino Cardoso Martins, para celebrar o dia mundial das cidades que ocorrerá em 31/10/2022, conforme anexo."/>
  </r>
  <r>
    <x v="1"/>
    <n v="0"/>
    <n v="0"/>
    <n v="0"/>
    <n v="13340"/>
    <x v="6238"/>
    <x v="0"/>
    <x v="1"/>
    <x v="0"/>
    <s v="01.25.04.22"/>
    <x v="11"/>
    <x v="4"/>
    <x v="4"/>
    <s v="Cultura"/>
    <s v="01.25.04"/>
    <s v="Cultura"/>
    <s v="01.25.04"/>
    <x v="4"/>
    <x v="0"/>
    <x v="3"/>
    <x v="2"/>
    <x v="0"/>
    <x v="1"/>
    <x v="2"/>
    <x v="0"/>
    <x v="10"/>
    <s v="2022-11-02"/>
    <x v="3"/>
    <n v="13340"/>
    <x v="0"/>
    <m/>
    <x v="0"/>
    <m/>
    <x v="11"/>
    <n v="1004792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restaurante Janice Bar, referente as refeições servidas a equipa de futebol do concelho, conforme anexo."/>
  </r>
  <r>
    <x v="1"/>
    <n v="0"/>
    <n v="0"/>
    <n v="0"/>
    <n v="11100"/>
    <x v="6239"/>
    <x v="0"/>
    <x v="1"/>
    <x v="0"/>
    <s v="01.25.02.15"/>
    <x v="36"/>
    <x v="4"/>
    <x v="4"/>
    <s v="desporto"/>
    <s v="01.25.02"/>
    <s v="desporto"/>
    <s v="01.25.02"/>
    <x v="4"/>
    <x v="0"/>
    <x v="3"/>
    <x v="2"/>
    <x v="0"/>
    <x v="1"/>
    <x v="2"/>
    <x v="0"/>
    <x v="10"/>
    <s v="2022-11-11"/>
    <x v="3"/>
    <n v="11100"/>
    <x v="0"/>
    <m/>
    <x v="0"/>
    <m/>
    <x v="11"/>
    <n v="100479271"/>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o Comércio Restaurante Janice, pela aquisição de almoços servidos a seleção do Município, conforme fatura e proposta em anexo."/>
  </r>
  <r>
    <x v="1"/>
    <n v="0"/>
    <n v="0"/>
    <n v="0"/>
    <n v="40000"/>
    <x v="6240"/>
    <x v="0"/>
    <x v="1"/>
    <x v="0"/>
    <s v="01.25.02.15"/>
    <x v="36"/>
    <x v="4"/>
    <x v="4"/>
    <s v="desporto"/>
    <s v="01.25.02"/>
    <s v="desporto"/>
    <s v="01.25.02"/>
    <x v="4"/>
    <x v="0"/>
    <x v="3"/>
    <x v="2"/>
    <x v="0"/>
    <x v="1"/>
    <x v="2"/>
    <x v="0"/>
    <x v="10"/>
    <s v="2022-11-11"/>
    <x v="3"/>
    <n v="40000"/>
    <x v="0"/>
    <m/>
    <x v="0"/>
    <m/>
    <x v="453"/>
    <n v="10042459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rimeira parcela do subsídio para a época desportiva 2022/2023, a favor da Associação Esperança e Paz, conforme proposta em anexo."/>
  </r>
  <r>
    <x v="1"/>
    <n v="0"/>
    <n v="0"/>
    <n v="0"/>
    <n v="10200"/>
    <x v="6235"/>
    <x v="0"/>
    <x v="1"/>
    <x v="0"/>
    <s v="03.16.01"/>
    <x v="39"/>
    <x v="0"/>
    <x v="5"/>
    <s v="Assembleia Municipal"/>
    <s v="03.16.01"/>
    <s v="Assembleia Municipal"/>
    <s v="03.16.01"/>
    <x v="61"/>
    <x v="0"/>
    <x v="1"/>
    <x v="1"/>
    <x v="0"/>
    <x v="0"/>
    <x v="2"/>
    <x v="0"/>
    <x v="11"/>
    <s v="2022-12-21"/>
    <x v="3"/>
    <n v="10200"/>
    <x v="0"/>
    <m/>
    <x v="0"/>
    <m/>
    <x v="230"/>
    <n v="100394691"/>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Francisco Semedo, conforme anexo."/>
  </r>
  <r>
    <x v="1"/>
    <n v="0"/>
    <n v="0"/>
    <n v="0"/>
    <n v="1800"/>
    <x v="6241"/>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Mariana Gomes, conforme anexo."/>
  </r>
  <r>
    <x v="1"/>
    <n v="0"/>
    <n v="0"/>
    <n v="0"/>
    <n v="10200"/>
    <x v="6241"/>
    <x v="0"/>
    <x v="1"/>
    <x v="0"/>
    <s v="03.16.01"/>
    <x v="39"/>
    <x v="0"/>
    <x v="5"/>
    <s v="Assembleia Municipal"/>
    <s v="03.16.01"/>
    <s v="Assembleia Municipal"/>
    <s v="03.16.01"/>
    <x v="61"/>
    <x v="0"/>
    <x v="1"/>
    <x v="1"/>
    <x v="0"/>
    <x v="0"/>
    <x v="2"/>
    <x v="0"/>
    <x v="11"/>
    <s v="2022-12-21"/>
    <x v="3"/>
    <n v="10200"/>
    <x v="0"/>
    <m/>
    <x v="0"/>
    <m/>
    <x v="155"/>
    <n v="100463669"/>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Mariana Gomes, conforme anexo."/>
  </r>
  <r>
    <x v="1"/>
    <n v="0"/>
    <n v="0"/>
    <n v="0"/>
    <n v="1800"/>
    <x v="6242"/>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Adelino Silva, conforme anexo."/>
  </r>
  <r>
    <x v="1"/>
    <n v="0"/>
    <n v="0"/>
    <n v="0"/>
    <n v="10200"/>
    <x v="6242"/>
    <x v="0"/>
    <x v="1"/>
    <x v="0"/>
    <s v="03.16.01"/>
    <x v="39"/>
    <x v="0"/>
    <x v="5"/>
    <s v="Assembleia Municipal"/>
    <s v="03.16.01"/>
    <s v="Assembleia Municipal"/>
    <s v="03.16.01"/>
    <x v="61"/>
    <x v="0"/>
    <x v="1"/>
    <x v="1"/>
    <x v="0"/>
    <x v="0"/>
    <x v="2"/>
    <x v="0"/>
    <x v="11"/>
    <s v="2022-12-21"/>
    <x v="3"/>
    <n v="10200"/>
    <x v="0"/>
    <m/>
    <x v="0"/>
    <m/>
    <x v="498"/>
    <n v="100433396"/>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Adelino Silva, conforme anexo."/>
  </r>
  <r>
    <x v="0"/>
    <n v="0"/>
    <n v="0"/>
    <n v="0"/>
    <n v="100000"/>
    <x v="6243"/>
    <x v="0"/>
    <x v="1"/>
    <x v="0"/>
    <s v="01.27.02.14"/>
    <x v="66"/>
    <x v="2"/>
    <x v="2"/>
    <s v="Saneamento básico"/>
    <s v="01.27.02"/>
    <s v="Saneamento básico"/>
    <s v="01.27.02"/>
    <x v="1"/>
    <x v="0"/>
    <x v="1"/>
    <x v="1"/>
    <x v="0"/>
    <x v="1"/>
    <x v="1"/>
    <x v="0"/>
    <x v="10"/>
    <s v="2022-11-22"/>
    <x v="3"/>
    <n v="100000"/>
    <x v="0"/>
    <m/>
    <x v="0"/>
    <m/>
    <x v="601"/>
    <n v="100479419"/>
    <x v="0"/>
    <x v="0"/>
    <s v="Construção de Casas de Banho"/>
    <s v="ORI"/>
    <x v="0"/>
    <s v="CCB"/>
    <x v="0"/>
    <x v="0"/>
    <x v="0"/>
    <x v="0"/>
    <x v="0"/>
    <x v="0"/>
    <x v="0"/>
    <x v="1"/>
    <x v="0"/>
    <x v="0"/>
    <x v="0"/>
    <s v="Construção de Casas de Banho"/>
    <x v="0"/>
    <x v="0"/>
    <x v="0"/>
    <x v="0"/>
    <x v="1"/>
    <x v="0"/>
    <x v="0"/>
    <s v="000000"/>
    <x v="0"/>
    <x v="0"/>
    <x v="0"/>
    <x v="0"/>
    <s v="Pagamento a favor da Empresa de Construção, NPC, referente aos trabalhos de construção das casas de banho das Sra. Ernestina Tavares e Domingas Furtado, conforme proposta em anexo.  "/>
  </r>
  <r>
    <x v="1"/>
    <n v="0"/>
    <n v="0"/>
    <n v="0"/>
    <n v="2300"/>
    <x v="6244"/>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45"/>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46"/>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6247"/>
    <x v="0"/>
    <x v="0"/>
    <x v="0"/>
    <s v="80.02.01"/>
    <x v="3"/>
    <x v="3"/>
    <x v="3"/>
    <s v="Retenções Iur"/>
    <s v="80.02.01"/>
    <s v="Retenções Iur"/>
    <s v="80.02.01"/>
    <x v="3"/>
    <x v="0"/>
    <x v="2"/>
    <x v="1"/>
    <x v="1"/>
    <x v="2"/>
    <x v="0"/>
    <x v="0"/>
    <x v="10"/>
    <s v="2022-11-16"/>
    <x v="3"/>
    <n v="4995"/>
    <x v="0"/>
    <m/>
    <x v="0"/>
    <m/>
    <x v="3"/>
    <n v="100474696"/>
    <x v="0"/>
    <x v="0"/>
    <s v="Retenções Iur"/>
    <s v="ORI"/>
    <x v="0"/>
    <s v="RIUR"/>
    <x v="0"/>
    <x v="0"/>
    <x v="0"/>
    <x v="0"/>
    <x v="0"/>
    <x v="0"/>
    <x v="0"/>
    <x v="0"/>
    <x v="0"/>
    <x v="0"/>
    <x v="0"/>
    <s v="Retenções Iur"/>
    <x v="0"/>
    <x v="0"/>
    <x v="0"/>
    <x v="0"/>
    <x v="2"/>
    <x v="0"/>
    <x v="0"/>
    <s v="000000"/>
    <x v="0"/>
    <x v="1"/>
    <x v="0"/>
    <x v="0"/>
    <s v="RETENCAO OT"/>
  </r>
  <r>
    <x v="1"/>
    <n v="0"/>
    <n v="0"/>
    <n v="0"/>
    <n v="2300"/>
    <x v="6248"/>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49"/>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50"/>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251"/>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900"/>
    <x v="6252"/>
    <x v="0"/>
    <x v="0"/>
    <x v="0"/>
    <s v="80.02.01"/>
    <x v="3"/>
    <x v="3"/>
    <x v="3"/>
    <s v="Retenções Iur"/>
    <s v="80.02.01"/>
    <s v="Retenções Iur"/>
    <s v="80.02.01"/>
    <x v="3"/>
    <x v="0"/>
    <x v="2"/>
    <x v="1"/>
    <x v="1"/>
    <x v="2"/>
    <x v="0"/>
    <x v="0"/>
    <x v="10"/>
    <s v="2022-11-21"/>
    <x v="3"/>
    <n v="900"/>
    <x v="0"/>
    <m/>
    <x v="0"/>
    <m/>
    <x v="3"/>
    <n v="100474696"/>
    <x v="0"/>
    <x v="0"/>
    <s v="Retenções Iur"/>
    <s v="ORI"/>
    <x v="0"/>
    <s v="RIUR"/>
    <x v="0"/>
    <x v="0"/>
    <x v="0"/>
    <x v="0"/>
    <x v="0"/>
    <x v="0"/>
    <x v="0"/>
    <x v="0"/>
    <x v="0"/>
    <x v="0"/>
    <x v="0"/>
    <s v="Retenções Iur"/>
    <x v="0"/>
    <x v="0"/>
    <x v="0"/>
    <x v="0"/>
    <x v="2"/>
    <x v="0"/>
    <x v="0"/>
    <s v="000000"/>
    <x v="0"/>
    <x v="1"/>
    <x v="0"/>
    <x v="0"/>
    <s v="RETENCAO OT"/>
  </r>
  <r>
    <x v="1"/>
    <n v="0"/>
    <n v="0"/>
    <n v="0"/>
    <n v="42051"/>
    <x v="6253"/>
    <x v="0"/>
    <x v="0"/>
    <x v="0"/>
    <s v="80.02.01"/>
    <x v="3"/>
    <x v="3"/>
    <x v="3"/>
    <s v="Retenções Iur"/>
    <s v="80.02.01"/>
    <s v="Retenções Iur"/>
    <s v="80.02.01"/>
    <x v="3"/>
    <x v="0"/>
    <x v="2"/>
    <x v="1"/>
    <x v="1"/>
    <x v="2"/>
    <x v="0"/>
    <x v="0"/>
    <x v="10"/>
    <s v="2022-11-21"/>
    <x v="3"/>
    <n v="42051"/>
    <x v="0"/>
    <m/>
    <x v="0"/>
    <m/>
    <x v="3"/>
    <n v="100474696"/>
    <x v="0"/>
    <x v="0"/>
    <s v="Retenções Iur"/>
    <s v="ORI"/>
    <x v="0"/>
    <s v="RIUR"/>
    <x v="0"/>
    <x v="0"/>
    <x v="0"/>
    <x v="0"/>
    <x v="0"/>
    <x v="0"/>
    <x v="0"/>
    <x v="0"/>
    <x v="0"/>
    <x v="0"/>
    <x v="0"/>
    <s v="Retenções Iur"/>
    <x v="0"/>
    <x v="0"/>
    <x v="0"/>
    <x v="0"/>
    <x v="2"/>
    <x v="0"/>
    <x v="0"/>
    <s v="000000"/>
    <x v="0"/>
    <x v="1"/>
    <x v="0"/>
    <x v="0"/>
    <s v="RETENCAO OT"/>
  </r>
  <r>
    <x v="1"/>
    <n v="0"/>
    <n v="0"/>
    <n v="0"/>
    <n v="2333098"/>
    <x v="6254"/>
    <x v="0"/>
    <x v="0"/>
    <x v="0"/>
    <s v="03.03.10"/>
    <x v="0"/>
    <x v="0"/>
    <x v="0"/>
    <s v="Receitas Da Câmara"/>
    <s v="03.03.10"/>
    <s v="Receitas Da Câmara"/>
    <s v="03.03.10"/>
    <x v="56"/>
    <x v="0"/>
    <x v="0"/>
    <x v="0"/>
    <x v="0"/>
    <x v="0"/>
    <x v="0"/>
    <x v="0"/>
    <x v="10"/>
    <s v="2022-11-28"/>
    <x v="3"/>
    <n v="2333098"/>
    <x v="0"/>
    <m/>
    <x v="0"/>
    <m/>
    <x v="0"/>
    <n v="100474914"/>
    <x v="0"/>
    <x v="0"/>
    <s v="Receitas Da Câmara"/>
    <s v="EXT"/>
    <x v="0"/>
    <s v="RDC"/>
    <x v="0"/>
    <x v="0"/>
    <x v="0"/>
    <x v="0"/>
    <x v="0"/>
    <x v="0"/>
    <x v="0"/>
    <x v="0"/>
    <x v="0"/>
    <x v="0"/>
    <x v="0"/>
    <s v="Receitas Da Câmara"/>
    <x v="0"/>
    <x v="0"/>
    <x v="0"/>
    <x v="0"/>
    <x v="0"/>
    <x v="0"/>
    <x v="0"/>
    <s v="000000"/>
    <x v="0"/>
    <x v="0"/>
    <x v="0"/>
    <x v="0"/>
    <s v="Transferência do FFM, referente ao mês de novembro 2022, conforme extrato em anexo."/>
  </r>
  <r>
    <x v="1"/>
    <n v="0"/>
    <n v="0"/>
    <n v="0"/>
    <n v="178850"/>
    <x v="6255"/>
    <x v="0"/>
    <x v="1"/>
    <x v="0"/>
    <s v="03.16.15"/>
    <x v="6"/>
    <x v="0"/>
    <x v="5"/>
    <s v="Direção Financeira"/>
    <s v="03.16.15"/>
    <s v="Direção Financeira"/>
    <s v="03.16.15"/>
    <x v="76"/>
    <x v="0"/>
    <x v="3"/>
    <x v="18"/>
    <x v="0"/>
    <x v="0"/>
    <x v="2"/>
    <x v="0"/>
    <x v="11"/>
    <s v="2022-12-13"/>
    <x v="3"/>
    <n v="178850"/>
    <x v="0"/>
    <m/>
    <x v="0"/>
    <m/>
    <x v="617"/>
    <n v="100475589"/>
    <x v="0"/>
    <x v="0"/>
    <s v="Direção Financeira"/>
    <s v="ORI"/>
    <x v="0"/>
    <m/>
    <x v="0"/>
    <x v="0"/>
    <x v="0"/>
    <x v="0"/>
    <x v="0"/>
    <x v="0"/>
    <x v="0"/>
    <x v="0"/>
    <x v="0"/>
    <x v="0"/>
    <x v="0"/>
    <s v="Direção Financeira"/>
    <x v="0"/>
    <x v="0"/>
    <x v="0"/>
    <x v="0"/>
    <x v="0"/>
    <x v="0"/>
    <x v="0"/>
    <s v="000000"/>
    <x v="0"/>
    <x v="0"/>
    <x v="0"/>
    <x v="0"/>
    <s v="Restituição do valor do terreno pago duas vezes, conforme anexo."/>
  </r>
  <r>
    <x v="1"/>
    <n v="0"/>
    <n v="0"/>
    <n v="0"/>
    <n v="14778.5"/>
    <x v="6256"/>
    <x v="0"/>
    <x v="0"/>
    <x v="0"/>
    <s v="03.03.10"/>
    <x v="0"/>
    <x v="0"/>
    <x v="0"/>
    <s v="Receitas Da Câmara"/>
    <s v="03.03.10"/>
    <s v="Receitas Da Câmara"/>
    <s v="03.03.10"/>
    <x v="38"/>
    <x v="0"/>
    <x v="1"/>
    <x v="1"/>
    <x v="0"/>
    <x v="0"/>
    <x v="0"/>
    <x v="0"/>
    <x v="11"/>
    <s v="2022-12-22"/>
    <x v="3"/>
    <n v="14778.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6257"/>
    <x v="0"/>
    <x v="0"/>
    <x v="0"/>
    <s v="03.03.10"/>
    <x v="0"/>
    <x v="0"/>
    <x v="0"/>
    <s v="Receitas Da Câmara"/>
    <s v="03.03.10"/>
    <s v="Receitas Da Câmara"/>
    <s v="03.03.10"/>
    <x v="37"/>
    <x v="0"/>
    <x v="5"/>
    <x v="4"/>
    <x v="0"/>
    <x v="0"/>
    <x v="0"/>
    <x v="0"/>
    <x v="11"/>
    <s v="2022-12-22"/>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600"/>
    <x v="6258"/>
    <x v="0"/>
    <x v="0"/>
    <x v="0"/>
    <s v="03.03.10"/>
    <x v="0"/>
    <x v="0"/>
    <x v="0"/>
    <s v="Receitas Da Câmara"/>
    <s v="03.03.10"/>
    <s v="Receitas Da Câmara"/>
    <s v="03.03.10"/>
    <x v="35"/>
    <x v="0"/>
    <x v="1"/>
    <x v="11"/>
    <x v="0"/>
    <x v="0"/>
    <x v="0"/>
    <x v="0"/>
    <x v="11"/>
    <s v="2022-12-22"/>
    <x v="3"/>
    <n v="12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0"/>
    <x v="6259"/>
    <x v="0"/>
    <x v="0"/>
    <x v="0"/>
    <s v="03.03.10"/>
    <x v="0"/>
    <x v="0"/>
    <x v="0"/>
    <s v="Receitas Da Câmara"/>
    <s v="03.03.10"/>
    <s v="Receitas Da Câmara"/>
    <s v="03.03.10"/>
    <x v="39"/>
    <x v="0"/>
    <x v="5"/>
    <x v="4"/>
    <x v="0"/>
    <x v="0"/>
    <x v="0"/>
    <x v="0"/>
    <x v="11"/>
    <s v="2022-12-22"/>
    <x v="3"/>
    <n v="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6260"/>
    <x v="0"/>
    <x v="0"/>
    <x v="0"/>
    <s v="03.03.10"/>
    <x v="0"/>
    <x v="0"/>
    <x v="0"/>
    <s v="Receitas Da Câmara"/>
    <s v="03.03.10"/>
    <s v="Receitas Da Câmara"/>
    <s v="03.03.10"/>
    <x v="40"/>
    <x v="0"/>
    <x v="5"/>
    <x v="4"/>
    <x v="0"/>
    <x v="0"/>
    <x v="0"/>
    <x v="0"/>
    <x v="11"/>
    <s v="2022-12-22"/>
    <x v="3"/>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6261"/>
    <x v="0"/>
    <x v="0"/>
    <x v="0"/>
    <s v="03.03.10"/>
    <x v="0"/>
    <x v="0"/>
    <x v="0"/>
    <s v="Receitas Da Câmara"/>
    <s v="03.03.10"/>
    <s v="Receitas Da Câmara"/>
    <s v="03.03.10"/>
    <x v="36"/>
    <x v="0"/>
    <x v="5"/>
    <x v="4"/>
    <x v="0"/>
    <x v="0"/>
    <x v="0"/>
    <x v="0"/>
    <x v="11"/>
    <s v="2022-12-22"/>
    <x v="3"/>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325"/>
    <x v="6262"/>
    <x v="0"/>
    <x v="0"/>
    <x v="0"/>
    <s v="03.03.10"/>
    <x v="0"/>
    <x v="0"/>
    <x v="0"/>
    <s v="Receitas Da Câmara"/>
    <s v="03.03.10"/>
    <s v="Receitas Da Câmara"/>
    <s v="03.03.10"/>
    <x v="41"/>
    <x v="0"/>
    <x v="5"/>
    <x v="4"/>
    <x v="0"/>
    <x v="0"/>
    <x v="0"/>
    <x v="0"/>
    <x v="11"/>
    <s v="2022-12-22"/>
    <x v="3"/>
    <n v="183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50"/>
    <x v="6263"/>
    <x v="0"/>
    <x v="0"/>
    <x v="0"/>
    <s v="03.03.10"/>
    <x v="0"/>
    <x v="0"/>
    <x v="0"/>
    <s v="Receitas Da Câmara"/>
    <s v="03.03.10"/>
    <s v="Receitas Da Câmara"/>
    <s v="03.03.10"/>
    <x v="34"/>
    <x v="0"/>
    <x v="5"/>
    <x v="4"/>
    <x v="0"/>
    <x v="0"/>
    <x v="0"/>
    <x v="0"/>
    <x v="11"/>
    <s v="2022-12-22"/>
    <x v="3"/>
    <n v="3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264"/>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21000"/>
    <x v="6265"/>
    <x v="0"/>
    <x v="0"/>
    <x v="0"/>
    <s v="80.02.01"/>
    <x v="3"/>
    <x v="3"/>
    <x v="3"/>
    <s v="Retenções Iur"/>
    <s v="80.02.01"/>
    <s v="Retenções Iur"/>
    <s v="80.02.01"/>
    <x v="3"/>
    <x v="0"/>
    <x v="2"/>
    <x v="1"/>
    <x v="1"/>
    <x v="2"/>
    <x v="0"/>
    <x v="0"/>
    <x v="11"/>
    <s v="2022-12-22"/>
    <x v="3"/>
    <n v="21000"/>
    <x v="0"/>
    <m/>
    <x v="0"/>
    <m/>
    <x v="3"/>
    <n v="100474696"/>
    <x v="0"/>
    <x v="0"/>
    <s v="Retenções Iur"/>
    <s v="ORI"/>
    <x v="0"/>
    <s v="RIUR"/>
    <x v="0"/>
    <x v="0"/>
    <x v="0"/>
    <x v="0"/>
    <x v="0"/>
    <x v="0"/>
    <x v="0"/>
    <x v="0"/>
    <x v="0"/>
    <x v="0"/>
    <x v="0"/>
    <s v="Retenções Iur"/>
    <x v="0"/>
    <x v="0"/>
    <x v="0"/>
    <x v="0"/>
    <x v="2"/>
    <x v="0"/>
    <x v="0"/>
    <s v="000000"/>
    <x v="0"/>
    <x v="1"/>
    <x v="0"/>
    <x v="0"/>
    <s v="RETENCAO OT"/>
  </r>
  <r>
    <x v="1"/>
    <n v="0"/>
    <n v="0"/>
    <n v="0"/>
    <n v="2025"/>
    <x v="6266"/>
    <x v="0"/>
    <x v="0"/>
    <x v="0"/>
    <s v="80.02.01"/>
    <x v="3"/>
    <x v="3"/>
    <x v="3"/>
    <s v="Retenções Iur"/>
    <s v="80.02.01"/>
    <s v="Retenções Iur"/>
    <s v="80.02.01"/>
    <x v="3"/>
    <x v="0"/>
    <x v="2"/>
    <x v="1"/>
    <x v="1"/>
    <x v="2"/>
    <x v="0"/>
    <x v="0"/>
    <x v="11"/>
    <s v="2022-12-22"/>
    <x v="3"/>
    <n v="2025"/>
    <x v="0"/>
    <m/>
    <x v="0"/>
    <m/>
    <x v="3"/>
    <n v="100474696"/>
    <x v="0"/>
    <x v="0"/>
    <s v="Retenções Iur"/>
    <s v="ORI"/>
    <x v="0"/>
    <s v="RIUR"/>
    <x v="0"/>
    <x v="0"/>
    <x v="0"/>
    <x v="0"/>
    <x v="0"/>
    <x v="0"/>
    <x v="0"/>
    <x v="0"/>
    <x v="0"/>
    <x v="0"/>
    <x v="0"/>
    <s v="Retenções Iur"/>
    <x v="0"/>
    <x v="0"/>
    <x v="0"/>
    <x v="0"/>
    <x v="2"/>
    <x v="0"/>
    <x v="0"/>
    <s v="000000"/>
    <x v="0"/>
    <x v="1"/>
    <x v="0"/>
    <x v="0"/>
    <s v="RETENCAO OT"/>
  </r>
  <r>
    <x v="0"/>
    <n v="0"/>
    <n v="0"/>
    <n v="0"/>
    <n v="5000"/>
    <x v="6267"/>
    <x v="0"/>
    <x v="1"/>
    <x v="0"/>
    <s v="01.27.02.15"/>
    <x v="2"/>
    <x v="2"/>
    <x v="2"/>
    <s v="Saneamento básico"/>
    <s v="01.27.02"/>
    <s v="Saneamento básico"/>
    <s v="01.27.02"/>
    <x v="2"/>
    <x v="0"/>
    <x v="1"/>
    <x v="1"/>
    <x v="0"/>
    <x v="1"/>
    <x v="1"/>
    <x v="0"/>
    <x v="1"/>
    <s v="2022-05-09"/>
    <x v="0"/>
    <n v="5000"/>
    <x v="0"/>
    <m/>
    <x v="0"/>
    <m/>
    <x v="0"/>
    <n v="100474914"/>
    <x v="0"/>
    <x v="0"/>
    <s v="Transferência de Residuos Aterro Santiago"/>
    <s v="ORI"/>
    <x v="0"/>
    <m/>
    <x v="0"/>
    <x v="0"/>
    <x v="0"/>
    <x v="0"/>
    <x v="0"/>
    <x v="0"/>
    <x v="0"/>
    <x v="1"/>
    <x v="0"/>
    <x v="0"/>
    <x v="0"/>
    <s v="Transferência de Residuos Aterro Santiago"/>
    <x v="0"/>
    <x v="0"/>
    <x v="0"/>
    <x v="0"/>
    <x v="1"/>
    <x v="0"/>
    <x v="0"/>
    <s v="000000"/>
    <x v="0"/>
    <x v="0"/>
    <x v="0"/>
    <x v="0"/>
    <s v=" Pagamento a favor de Autozone, pela aquisição de 37017 Lts de Combustível destinada ao Camião DAF de Recolha de Resíduos Sólidos Urbanos, conforme proposta em anexo.  "/>
  </r>
  <r>
    <x v="1"/>
    <n v="0"/>
    <n v="0"/>
    <n v="0"/>
    <n v="15700"/>
    <x v="6268"/>
    <x v="0"/>
    <x v="0"/>
    <x v="0"/>
    <s v="03.03.10"/>
    <x v="0"/>
    <x v="0"/>
    <x v="0"/>
    <s v="Receitas Da Câmara"/>
    <s v="03.03.10"/>
    <s v="Receitas Da Câmara"/>
    <s v="03.03.10"/>
    <x v="35"/>
    <x v="0"/>
    <x v="1"/>
    <x v="11"/>
    <x v="0"/>
    <x v="0"/>
    <x v="0"/>
    <x v="0"/>
    <x v="3"/>
    <s v="2022-06-13"/>
    <x v="0"/>
    <n v="1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6269"/>
    <x v="0"/>
    <x v="0"/>
    <x v="0"/>
    <s v="03.03.10"/>
    <x v="0"/>
    <x v="0"/>
    <x v="0"/>
    <s v="Receitas Da Câmara"/>
    <s v="03.03.10"/>
    <s v="Receitas Da Câmara"/>
    <s v="03.03.10"/>
    <x v="51"/>
    <x v="0"/>
    <x v="5"/>
    <x v="4"/>
    <x v="0"/>
    <x v="0"/>
    <x v="0"/>
    <x v="0"/>
    <x v="3"/>
    <s v="2022-06-13"/>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4253"/>
    <x v="6270"/>
    <x v="0"/>
    <x v="0"/>
    <x v="0"/>
    <s v="03.03.10"/>
    <x v="0"/>
    <x v="0"/>
    <x v="0"/>
    <s v="Receitas Da Câmara"/>
    <s v="03.03.10"/>
    <s v="Receitas Da Câmara"/>
    <s v="03.03.10"/>
    <x v="38"/>
    <x v="0"/>
    <x v="1"/>
    <x v="1"/>
    <x v="0"/>
    <x v="0"/>
    <x v="0"/>
    <x v="0"/>
    <x v="3"/>
    <s v="2022-06-13"/>
    <x v="0"/>
    <n v="3242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6271"/>
    <x v="0"/>
    <x v="0"/>
    <x v="0"/>
    <s v="03.03.10"/>
    <x v="0"/>
    <x v="0"/>
    <x v="0"/>
    <s v="Receitas Da Câmara"/>
    <s v="03.03.10"/>
    <s v="Receitas Da Câmara"/>
    <s v="03.03.10"/>
    <x v="39"/>
    <x v="0"/>
    <x v="5"/>
    <x v="4"/>
    <x v="0"/>
    <x v="0"/>
    <x v="0"/>
    <x v="0"/>
    <x v="3"/>
    <s v="2022-06-13"/>
    <x v="0"/>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869"/>
    <x v="6272"/>
    <x v="0"/>
    <x v="0"/>
    <x v="0"/>
    <s v="03.03.10"/>
    <x v="0"/>
    <x v="0"/>
    <x v="0"/>
    <s v="Receitas Da Câmara"/>
    <s v="03.03.10"/>
    <s v="Receitas Da Câmara"/>
    <s v="03.03.10"/>
    <x v="41"/>
    <x v="0"/>
    <x v="5"/>
    <x v="4"/>
    <x v="0"/>
    <x v="0"/>
    <x v="0"/>
    <x v="0"/>
    <x v="3"/>
    <s v="2022-06-13"/>
    <x v="0"/>
    <n v="4386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
    <x v="6273"/>
    <x v="0"/>
    <x v="0"/>
    <x v="0"/>
    <s v="03.03.10"/>
    <x v="0"/>
    <x v="0"/>
    <x v="0"/>
    <s v="Receitas Da Câmara"/>
    <s v="03.03.10"/>
    <s v="Receitas Da Câmara"/>
    <s v="03.03.10"/>
    <x v="48"/>
    <x v="0"/>
    <x v="5"/>
    <x v="4"/>
    <x v="0"/>
    <x v="0"/>
    <x v="0"/>
    <x v="0"/>
    <x v="3"/>
    <s v="2022-06-13"/>
    <x v="0"/>
    <n v="6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40"/>
    <x v="6274"/>
    <x v="0"/>
    <x v="0"/>
    <x v="0"/>
    <s v="03.03.10"/>
    <x v="0"/>
    <x v="0"/>
    <x v="0"/>
    <s v="Receitas Da Câmara"/>
    <s v="03.03.10"/>
    <s v="Receitas Da Câmara"/>
    <s v="03.03.10"/>
    <x v="52"/>
    <x v="0"/>
    <x v="5"/>
    <x v="4"/>
    <x v="0"/>
    <x v="0"/>
    <x v="0"/>
    <x v="0"/>
    <x v="3"/>
    <s v="2022-06-13"/>
    <x v="0"/>
    <n v="3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0"/>
    <x v="6275"/>
    <x v="0"/>
    <x v="0"/>
    <x v="0"/>
    <s v="03.03.10"/>
    <x v="0"/>
    <x v="0"/>
    <x v="0"/>
    <s v="Receitas Da Câmara"/>
    <s v="03.03.10"/>
    <s v="Receitas Da Câmara"/>
    <s v="03.03.10"/>
    <x v="37"/>
    <x v="0"/>
    <x v="5"/>
    <x v="4"/>
    <x v="0"/>
    <x v="0"/>
    <x v="0"/>
    <x v="0"/>
    <x v="3"/>
    <s v="2022-06-13"/>
    <x v="0"/>
    <n v="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6276"/>
    <x v="0"/>
    <x v="0"/>
    <x v="0"/>
    <s v="03.03.10"/>
    <x v="0"/>
    <x v="0"/>
    <x v="0"/>
    <s v="Receitas Da Câmara"/>
    <s v="03.03.10"/>
    <s v="Receitas Da Câmara"/>
    <s v="03.03.10"/>
    <x v="36"/>
    <x v="0"/>
    <x v="5"/>
    <x v="4"/>
    <x v="0"/>
    <x v="0"/>
    <x v="0"/>
    <x v="0"/>
    <x v="3"/>
    <s v="2022-06-13"/>
    <x v="0"/>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80"/>
    <x v="6277"/>
    <x v="0"/>
    <x v="0"/>
    <x v="0"/>
    <s v="03.03.10"/>
    <x v="0"/>
    <x v="0"/>
    <x v="0"/>
    <s v="Receitas Da Câmara"/>
    <s v="03.03.10"/>
    <s v="Receitas Da Câmara"/>
    <s v="03.03.10"/>
    <x v="40"/>
    <x v="0"/>
    <x v="5"/>
    <x v="4"/>
    <x v="0"/>
    <x v="0"/>
    <x v="0"/>
    <x v="0"/>
    <x v="3"/>
    <s v="2022-06-13"/>
    <x v="0"/>
    <n v="14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50"/>
    <x v="6278"/>
    <x v="0"/>
    <x v="0"/>
    <x v="0"/>
    <s v="03.03.10"/>
    <x v="0"/>
    <x v="0"/>
    <x v="0"/>
    <s v="Receitas Da Câmara"/>
    <s v="03.03.10"/>
    <s v="Receitas Da Câmara"/>
    <s v="03.03.10"/>
    <x v="34"/>
    <x v="0"/>
    <x v="5"/>
    <x v="4"/>
    <x v="0"/>
    <x v="0"/>
    <x v="0"/>
    <x v="0"/>
    <x v="3"/>
    <s v="2022-06-13"/>
    <x v="0"/>
    <n v="6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6279"/>
    <x v="0"/>
    <x v="0"/>
    <x v="0"/>
    <s v="03.03.10"/>
    <x v="0"/>
    <x v="0"/>
    <x v="0"/>
    <s v="Receitas Da Câmara"/>
    <s v="03.03.10"/>
    <s v="Receitas Da Câmara"/>
    <s v="03.03.10"/>
    <x v="46"/>
    <x v="0"/>
    <x v="5"/>
    <x v="4"/>
    <x v="0"/>
    <x v="0"/>
    <x v="0"/>
    <x v="0"/>
    <x v="3"/>
    <s v="2022-06-13"/>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0"/>
    <x v="6280"/>
    <x v="0"/>
    <x v="0"/>
    <x v="0"/>
    <s v="03.03.10"/>
    <x v="0"/>
    <x v="0"/>
    <x v="0"/>
    <s v="Receitas Da Câmara"/>
    <s v="03.03.10"/>
    <s v="Receitas Da Câmara"/>
    <s v="03.03.10"/>
    <x v="42"/>
    <x v="0"/>
    <x v="5"/>
    <x v="12"/>
    <x v="0"/>
    <x v="0"/>
    <x v="0"/>
    <x v="0"/>
    <x v="3"/>
    <s v="2022-06-13"/>
    <x v="0"/>
    <n v="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6281"/>
    <x v="0"/>
    <x v="0"/>
    <x v="0"/>
    <s v="03.03.10"/>
    <x v="0"/>
    <x v="0"/>
    <x v="0"/>
    <s v="Receitas Da Câmara"/>
    <s v="03.03.10"/>
    <s v="Receitas Da Câmara"/>
    <s v="03.03.10"/>
    <x v="6"/>
    <x v="0"/>
    <x v="5"/>
    <x v="4"/>
    <x v="0"/>
    <x v="0"/>
    <x v="0"/>
    <x v="0"/>
    <x v="3"/>
    <s v="2022-06-13"/>
    <x v="0"/>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282"/>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 Raulino soares Dos santos, referente ao mês de Julho de 2022, conforme documento em anexo."/>
  </r>
  <r>
    <x v="1"/>
    <n v="0"/>
    <n v="0"/>
    <n v="0"/>
    <n v="400"/>
    <x v="6283"/>
    <x v="0"/>
    <x v="1"/>
    <x v="0"/>
    <s v="01.25.02.15"/>
    <x v="36"/>
    <x v="4"/>
    <x v="4"/>
    <s v="desporto"/>
    <s v="01.25.02"/>
    <s v="desporto"/>
    <s v="01.25.02"/>
    <x v="4"/>
    <x v="0"/>
    <x v="3"/>
    <x v="2"/>
    <x v="0"/>
    <x v="1"/>
    <x v="2"/>
    <x v="0"/>
    <x v="6"/>
    <s v="2022-07-18"/>
    <x v="2"/>
    <n v="400"/>
    <x v="0"/>
    <m/>
    <x v="0"/>
    <m/>
    <x v="0"/>
    <n v="10047491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Despesa com aquisição de 40 pacote de água de pote servidos a equipa de basquetebol-ROCK, durante um treino realizado com selecionador nacional de basquetebol no polivalente de paróquia, conforme anexo."/>
  </r>
  <r>
    <x v="1"/>
    <n v="0"/>
    <n v="0"/>
    <n v="0"/>
    <n v="16560"/>
    <x v="6284"/>
    <x v="0"/>
    <x v="1"/>
    <x v="0"/>
    <s v="03.16.15"/>
    <x v="6"/>
    <x v="0"/>
    <x v="5"/>
    <s v="Direção Financeira"/>
    <s v="03.16.15"/>
    <s v="Direção Financeira"/>
    <s v="03.16.15"/>
    <x v="8"/>
    <x v="0"/>
    <x v="1"/>
    <x v="5"/>
    <x v="0"/>
    <x v="0"/>
    <x v="2"/>
    <x v="0"/>
    <x v="6"/>
    <s v="2022-07-28"/>
    <x v="2"/>
    <n v="16560"/>
    <x v="0"/>
    <m/>
    <x v="0"/>
    <m/>
    <x v="7"/>
    <n v="100391565"/>
    <x v="0"/>
    <x v="0"/>
    <s v="Direção Financeira"/>
    <s v="ORI"/>
    <x v="0"/>
    <m/>
    <x v="0"/>
    <x v="0"/>
    <x v="0"/>
    <x v="0"/>
    <x v="0"/>
    <x v="0"/>
    <x v="0"/>
    <x v="0"/>
    <x v="0"/>
    <x v="0"/>
    <x v="0"/>
    <s v="Direção Financeira"/>
    <x v="0"/>
    <x v="0"/>
    <x v="0"/>
    <x v="0"/>
    <x v="0"/>
    <x v="0"/>
    <x v="0"/>
    <s v="000000"/>
    <x v="0"/>
    <x v="0"/>
    <x v="0"/>
    <x v="0"/>
    <s v="Pagamento a favor da imprensa nacional, para a publicação de deliberações da 1ª sessão extraordinária, conforme proposta em anexo."/>
  </r>
  <r>
    <x v="1"/>
    <n v="0"/>
    <n v="0"/>
    <n v="0"/>
    <n v="10200"/>
    <x v="6282"/>
    <x v="0"/>
    <x v="1"/>
    <x v="0"/>
    <s v="03.16.01"/>
    <x v="39"/>
    <x v="0"/>
    <x v="5"/>
    <s v="Assembleia Municipal"/>
    <s v="03.16.01"/>
    <s v="Assembleia Municipal"/>
    <s v="03.16.01"/>
    <x v="61"/>
    <x v="0"/>
    <x v="1"/>
    <x v="1"/>
    <x v="0"/>
    <x v="0"/>
    <x v="2"/>
    <x v="0"/>
    <x v="7"/>
    <s v="2022-08-02"/>
    <x v="2"/>
    <n v="10200"/>
    <x v="0"/>
    <m/>
    <x v="0"/>
    <m/>
    <x v="189"/>
    <n v="100398574"/>
    <x v="0"/>
    <x v="0"/>
    <s v="Assembleia Municipal"/>
    <s v="ORI"/>
    <x v="0"/>
    <s v="AM"/>
    <x v="0"/>
    <x v="0"/>
    <x v="0"/>
    <x v="0"/>
    <x v="0"/>
    <x v="0"/>
    <x v="0"/>
    <x v="0"/>
    <x v="0"/>
    <x v="0"/>
    <x v="0"/>
    <s v="Assembleia Municipal"/>
    <x v="0"/>
    <x v="0"/>
    <x v="0"/>
    <x v="0"/>
    <x v="0"/>
    <x v="0"/>
    <x v="0"/>
    <s v="000000"/>
    <x v="0"/>
    <x v="0"/>
    <x v="0"/>
    <x v="0"/>
    <s v="Pagamento da senha de presença a favor da Sr. Raulino soares Dos santos, referente ao mês de Julho de 2022, conforme documento em anexo."/>
  </r>
  <r>
    <x v="1"/>
    <n v="0"/>
    <n v="0"/>
    <n v="0"/>
    <n v="10109"/>
    <x v="6285"/>
    <x v="0"/>
    <x v="1"/>
    <x v="0"/>
    <s v="03.16.15"/>
    <x v="6"/>
    <x v="0"/>
    <x v="5"/>
    <s v="Direção Financeira"/>
    <s v="03.16.15"/>
    <s v="Direção Financeira"/>
    <s v="03.16.15"/>
    <x v="20"/>
    <x v="0"/>
    <x v="1"/>
    <x v="5"/>
    <x v="0"/>
    <x v="0"/>
    <x v="2"/>
    <x v="0"/>
    <x v="7"/>
    <s v="2022-08-25"/>
    <x v="2"/>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Agosto 2022, conforme contrato anexo.   "/>
  </r>
  <r>
    <x v="1"/>
    <n v="0"/>
    <n v="0"/>
    <n v="0"/>
    <n v="57287"/>
    <x v="6285"/>
    <x v="0"/>
    <x v="1"/>
    <x v="0"/>
    <s v="03.16.15"/>
    <x v="6"/>
    <x v="0"/>
    <x v="5"/>
    <s v="Direção Financeira"/>
    <s v="03.16.15"/>
    <s v="Direção Financeira"/>
    <s v="03.16.15"/>
    <x v="20"/>
    <x v="0"/>
    <x v="1"/>
    <x v="5"/>
    <x v="0"/>
    <x v="0"/>
    <x v="2"/>
    <x v="0"/>
    <x v="7"/>
    <s v="2022-08-25"/>
    <x v="2"/>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Agosto 2022, conforme contrato anexo.   "/>
  </r>
  <r>
    <x v="1"/>
    <n v="0"/>
    <n v="0"/>
    <n v="0"/>
    <n v="73560"/>
    <x v="6286"/>
    <x v="0"/>
    <x v="1"/>
    <x v="0"/>
    <s v="03.16.15"/>
    <x v="6"/>
    <x v="0"/>
    <x v="5"/>
    <s v="Direção Financeira"/>
    <s v="03.16.15"/>
    <s v="Direção Financeira"/>
    <s v="03.16.15"/>
    <x v="7"/>
    <x v="0"/>
    <x v="1"/>
    <x v="1"/>
    <x v="0"/>
    <x v="0"/>
    <x v="2"/>
    <x v="0"/>
    <x v="7"/>
    <s v="2022-08-31"/>
    <x v="2"/>
    <n v="7356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68.48,161.08 e 102.88 Lts de combustível destinado as viaturas ligeiros, conforme anexo."/>
  </r>
  <r>
    <x v="1"/>
    <n v="0"/>
    <n v="0"/>
    <n v="0"/>
    <n v="2000"/>
    <x v="6287"/>
    <x v="0"/>
    <x v="1"/>
    <x v="0"/>
    <s v="03.16.15"/>
    <x v="6"/>
    <x v="0"/>
    <x v="5"/>
    <s v="Direção Financeira"/>
    <s v="03.16.15"/>
    <s v="Direção Financeira"/>
    <s v="03.16.15"/>
    <x v="9"/>
    <x v="0"/>
    <x v="1"/>
    <x v="5"/>
    <x v="0"/>
    <x v="0"/>
    <x v="2"/>
    <x v="0"/>
    <x v="8"/>
    <s v="2022-09-01"/>
    <x v="2"/>
    <n v="2000"/>
    <x v="0"/>
    <m/>
    <x v="0"/>
    <m/>
    <x v="26"/>
    <n v="100447033"/>
    <x v="0"/>
    <x v="0"/>
    <s v="Direção Financeira"/>
    <s v="ORI"/>
    <x v="0"/>
    <m/>
    <x v="0"/>
    <x v="0"/>
    <x v="0"/>
    <x v="0"/>
    <x v="0"/>
    <x v="0"/>
    <x v="0"/>
    <x v="1"/>
    <x v="0"/>
    <x v="0"/>
    <x v="0"/>
    <s v="Direção Financeira"/>
    <x v="0"/>
    <x v="0"/>
    <x v="0"/>
    <x v="0"/>
    <x v="0"/>
    <x v="0"/>
    <x v="0"/>
    <s v="000000"/>
    <x v="0"/>
    <x v="0"/>
    <x v="0"/>
    <x v="0"/>
    <s v="Ajuda de custo a favor do Sr. Emanuel Semedo, pela sua deslocação á cidade da Praia, em missão do serviço, no dia 22 de Agosto de 2022, conforme documento em anexo."/>
  </r>
  <r>
    <x v="0"/>
    <n v="0"/>
    <n v="0"/>
    <n v="0"/>
    <n v="2050"/>
    <x v="6288"/>
    <x v="0"/>
    <x v="1"/>
    <x v="0"/>
    <s v="01.28.01.08"/>
    <x v="30"/>
    <x v="5"/>
    <x v="6"/>
    <s v="Habitação Social"/>
    <s v="01.28.01"/>
    <s v="Habitação Social"/>
    <s v="01.28.01"/>
    <x v="1"/>
    <x v="0"/>
    <x v="1"/>
    <x v="1"/>
    <x v="0"/>
    <x v="1"/>
    <x v="1"/>
    <x v="0"/>
    <x v="8"/>
    <s v="2022-09-09"/>
    <x v="2"/>
    <n v="2050"/>
    <x v="0"/>
    <m/>
    <x v="0"/>
    <m/>
    <x v="84"/>
    <n v="100478943"/>
    <x v="0"/>
    <x v="0"/>
    <s v="Habitações Sociais"/>
    <s v="ORI"/>
    <x v="0"/>
    <s v="HS"/>
    <x v="0"/>
    <x v="0"/>
    <x v="0"/>
    <x v="0"/>
    <x v="0"/>
    <x v="0"/>
    <x v="0"/>
    <x v="1"/>
    <x v="0"/>
    <x v="0"/>
    <x v="0"/>
    <s v="Habitações Sociais"/>
    <x v="0"/>
    <x v="0"/>
    <x v="0"/>
    <x v="0"/>
    <x v="1"/>
    <x v="0"/>
    <x v="0"/>
    <s v="000000"/>
    <x v="0"/>
    <x v="0"/>
    <x v="0"/>
    <x v="0"/>
    <s v="Pagamento a favor do Comércio Transporte &amp; construção, referente a 02 sacos de areia e 01 saco de cimento destinados a reparação de cozinha da Sra. Antónia Semedo, conforme anexo."/>
  </r>
  <r>
    <x v="1"/>
    <n v="0"/>
    <n v="0"/>
    <n v="0"/>
    <n v="65800"/>
    <x v="6289"/>
    <x v="0"/>
    <x v="1"/>
    <x v="0"/>
    <s v="01.27.04.10"/>
    <x v="4"/>
    <x v="2"/>
    <x v="2"/>
    <s v="Infra-Estruturas e Transportes"/>
    <s v="01.27.04"/>
    <s v="Infra-Estruturas e Transportes"/>
    <s v="01.27.04"/>
    <x v="4"/>
    <x v="0"/>
    <x v="3"/>
    <x v="2"/>
    <x v="0"/>
    <x v="1"/>
    <x v="2"/>
    <x v="0"/>
    <x v="10"/>
    <s v="2022-11-10"/>
    <x v="3"/>
    <n v="65800"/>
    <x v="0"/>
    <m/>
    <x v="0"/>
    <m/>
    <x v="270"/>
    <n v="100477943"/>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SUN, LDA, referente a aquisição dos equipamentos/matérias de trabalho para de limpeza das vias de acesso, conforme proposta em anexo"/>
  </r>
  <r>
    <x v="1"/>
    <n v="0"/>
    <n v="0"/>
    <n v="0"/>
    <n v="6000"/>
    <x v="6290"/>
    <x v="0"/>
    <x v="1"/>
    <x v="0"/>
    <s v="03.16.01"/>
    <x v="39"/>
    <x v="0"/>
    <x v="5"/>
    <s v="Assembleia Municipal"/>
    <s v="03.16.01"/>
    <s v="Assembleia Municipal"/>
    <s v="03.16.01"/>
    <x v="9"/>
    <x v="0"/>
    <x v="1"/>
    <x v="5"/>
    <x v="0"/>
    <x v="0"/>
    <x v="2"/>
    <x v="0"/>
    <x v="8"/>
    <s v="2022-09-21"/>
    <x v="2"/>
    <n v="6000"/>
    <x v="0"/>
    <m/>
    <x v="0"/>
    <m/>
    <x v="162"/>
    <n v="100479128"/>
    <x v="0"/>
    <x v="0"/>
    <s v="Assembleia Municipal"/>
    <s v="ORI"/>
    <x v="0"/>
    <s v="AM"/>
    <x v="0"/>
    <x v="0"/>
    <x v="0"/>
    <x v="0"/>
    <x v="0"/>
    <x v="0"/>
    <x v="0"/>
    <x v="0"/>
    <x v="0"/>
    <x v="0"/>
    <x v="0"/>
    <s v="Assembleia Municipal"/>
    <x v="0"/>
    <x v="0"/>
    <x v="0"/>
    <x v="0"/>
    <x v="0"/>
    <x v="0"/>
    <x v="0"/>
    <s v="000000"/>
    <x v="0"/>
    <x v="0"/>
    <x v="0"/>
    <x v="0"/>
    <s v="Pagamento a favor da Sar. Ana Suzete de P. Barbosa eleito municipal, pela Subsidio de Transporte da sessão ordenaria da Assembleia Municipal de São Miguel, conforme documento em anexo"/>
  </r>
  <r>
    <x v="1"/>
    <n v="0"/>
    <n v="0"/>
    <n v="0"/>
    <n v="4781"/>
    <x v="6291"/>
    <x v="0"/>
    <x v="0"/>
    <x v="0"/>
    <s v="03.03.10"/>
    <x v="0"/>
    <x v="0"/>
    <x v="0"/>
    <s v="Receitas Da Câmara"/>
    <s v="03.03.10"/>
    <s v="Receitas Da Câmara"/>
    <s v="03.03.10"/>
    <x v="21"/>
    <x v="0"/>
    <x v="5"/>
    <x v="9"/>
    <x v="0"/>
    <x v="0"/>
    <x v="0"/>
    <x v="0"/>
    <x v="9"/>
    <s v="2022-10-31"/>
    <x v="3"/>
    <n v="4781"/>
    <x v="0"/>
    <m/>
    <x v="0"/>
    <m/>
    <x v="0"/>
    <n v="100474914"/>
    <x v="0"/>
    <x v="0"/>
    <s v="Receitas Da Câmara"/>
    <s v="EXT"/>
    <x v="0"/>
    <s v="RDC"/>
    <x v="0"/>
    <x v="0"/>
    <x v="0"/>
    <x v="0"/>
    <x v="0"/>
    <x v="0"/>
    <x v="0"/>
    <x v="0"/>
    <x v="0"/>
    <x v="0"/>
    <x v="0"/>
    <s v="Receitas Da Câmara"/>
    <x v="0"/>
    <x v="0"/>
    <x v="0"/>
    <x v="0"/>
    <x v="0"/>
    <x v="0"/>
    <x v="0"/>
    <s v="000000"/>
    <x v="0"/>
    <x v="0"/>
    <x v="0"/>
    <x v="0"/>
    <s v="Reposição de valores, da Srª Hirondina Fernandes, referente ao fecho não regularizada no mês passado, conforme extrato em anexo. "/>
  </r>
  <r>
    <x v="1"/>
    <n v="0"/>
    <n v="0"/>
    <n v="0"/>
    <n v="1280"/>
    <x v="6292"/>
    <x v="0"/>
    <x v="0"/>
    <x v="0"/>
    <s v="03.03.10"/>
    <x v="0"/>
    <x v="0"/>
    <x v="0"/>
    <s v="Receitas Da Câmara"/>
    <s v="03.03.10"/>
    <s v="Receitas Da Câmara"/>
    <s v="03.03.10"/>
    <x v="21"/>
    <x v="0"/>
    <x v="5"/>
    <x v="9"/>
    <x v="0"/>
    <x v="0"/>
    <x v="0"/>
    <x v="0"/>
    <x v="9"/>
    <s v="2022-10-05"/>
    <x v="3"/>
    <n v="1280"/>
    <x v="0"/>
    <m/>
    <x v="0"/>
    <m/>
    <x v="0"/>
    <n v="100474914"/>
    <x v="0"/>
    <x v="0"/>
    <s v="Receitas Da Câmara"/>
    <s v="EXT"/>
    <x v="0"/>
    <s v="RDC"/>
    <x v="0"/>
    <x v="0"/>
    <x v="0"/>
    <x v="0"/>
    <x v="0"/>
    <x v="0"/>
    <x v="0"/>
    <x v="0"/>
    <x v="0"/>
    <x v="0"/>
    <x v="0"/>
    <s v="Receitas Da Câmara"/>
    <x v="0"/>
    <x v="0"/>
    <x v="0"/>
    <x v="0"/>
    <x v="0"/>
    <x v="0"/>
    <x v="0"/>
    <s v="000000"/>
    <x v="0"/>
    <x v="0"/>
    <x v="0"/>
    <x v="0"/>
    <s v="Reposição de valores, da Srª Deusa do Carmo, referente ao fecho não regularizada no mês passado, conforme extrato em anexo."/>
  </r>
  <r>
    <x v="1"/>
    <n v="0"/>
    <n v="0"/>
    <n v="0"/>
    <n v="10140"/>
    <x v="6293"/>
    <x v="0"/>
    <x v="0"/>
    <x v="0"/>
    <s v="03.03.10"/>
    <x v="0"/>
    <x v="0"/>
    <x v="0"/>
    <s v="Receitas Da Câmara"/>
    <s v="03.03.10"/>
    <s v="Receitas Da Câmara"/>
    <s v="03.03.10"/>
    <x v="40"/>
    <x v="0"/>
    <x v="5"/>
    <x v="4"/>
    <x v="0"/>
    <x v="0"/>
    <x v="0"/>
    <x v="0"/>
    <x v="10"/>
    <s v="2022-11-29"/>
    <x v="3"/>
    <n v="10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294"/>
    <x v="0"/>
    <x v="0"/>
    <x v="0"/>
    <s v="03.03.10"/>
    <x v="0"/>
    <x v="0"/>
    <x v="0"/>
    <s v="Receitas Da Câmara"/>
    <s v="03.03.10"/>
    <s v="Receitas Da Câmara"/>
    <s v="03.03.10"/>
    <x v="35"/>
    <x v="0"/>
    <x v="1"/>
    <x v="11"/>
    <x v="0"/>
    <x v="0"/>
    <x v="0"/>
    <x v="0"/>
    <x v="10"/>
    <s v="2022-11-29"/>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6295"/>
    <x v="0"/>
    <x v="0"/>
    <x v="0"/>
    <s v="03.03.10"/>
    <x v="0"/>
    <x v="0"/>
    <x v="0"/>
    <s v="Receitas Da Câmara"/>
    <s v="03.03.10"/>
    <s v="Receitas Da Câmara"/>
    <s v="03.03.10"/>
    <x v="39"/>
    <x v="0"/>
    <x v="5"/>
    <x v="4"/>
    <x v="0"/>
    <x v="0"/>
    <x v="0"/>
    <x v="0"/>
    <x v="10"/>
    <s v="2022-11-29"/>
    <x v="3"/>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6"/>
    <x v="6296"/>
    <x v="0"/>
    <x v="0"/>
    <x v="0"/>
    <s v="03.03.10"/>
    <x v="0"/>
    <x v="0"/>
    <x v="0"/>
    <s v="Receitas Da Câmara"/>
    <s v="03.03.10"/>
    <s v="Receitas Da Câmara"/>
    <s v="03.03.10"/>
    <x v="65"/>
    <x v="0"/>
    <x v="5"/>
    <x v="12"/>
    <x v="0"/>
    <x v="0"/>
    <x v="0"/>
    <x v="0"/>
    <x v="10"/>
    <s v="2022-11-29"/>
    <x v="3"/>
    <n v="10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126"/>
    <x v="6297"/>
    <x v="0"/>
    <x v="0"/>
    <x v="0"/>
    <s v="03.03.10"/>
    <x v="0"/>
    <x v="0"/>
    <x v="0"/>
    <s v="Receitas Da Câmara"/>
    <s v="03.03.10"/>
    <s v="Receitas Da Câmara"/>
    <s v="03.03.10"/>
    <x v="38"/>
    <x v="0"/>
    <x v="1"/>
    <x v="1"/>
    <x v="0"/>
    <x v="0"/>
    <x v="0"/>
    <x v="0"/>
    <x v="10"/>
    <s v="2022-11-29"/>
    <x v="3"/>
    <n v="3512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0"/>
    <x v="6298"/>
    <x v="0"/>
    <x v="0"/>
    <x v="0"/>
    <s v="03.03.10"/>
    <x v="0"/>
    <x v="0"/>
    <x v="0"/>
    <s v="Receitas Da Câmara"/>
    <s v="03.03.10"/>
    <s v="Receitas Da Câmara"/>
    <s v="03.03.10"/>
    <x v="44"/>
    <x v="0"/>
    <x v="5"/>
    <x v="4"/>
    <x v="0"/>
    <x v="0"/>
    <x v="0"/>
    <x v="0"/>
    <x v="10"/>
    <s v="2022-11-29"/>
    <x v="3"/>
    <n v="3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00"/>
    <x v="6299"/>
    <x v="0"/>
    <x v="0"/>
    <x v="0"/>
    <s v="03.03.10"/>
    <x v="0"/>
    <x v="0"/>
    <x v="0"/>
    <s v="Receitas Da Câmara"/>
    <s v="03.03.10"/>
    <s v="Receitas Da Câmara"/>
    <s v="03.03.10"/>
    <x v="51"/>
    <x v="0"/>
    <x v="5"/>
    <x v="4"/>
    <x v="0"/>
    <x v="0"/>
    <x v="0"/>
    <x v="0"/>
    <x v="10"/>
    <s v="2022-11-29"/>
    <x v="3"/>
    <n v="1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10"/>
    <x v="6300"/>
    <x v="0"/>
    <x v="0"/>
    <x v="0"/>
    <s v="03.03.10"/>
    <x v="0"/>
    <x v="0"/>
    <x v="0"/>
    <s v="Receitas Da Câmara"/>
    <s v="03.03.10"/>
    <s v="Receitas Da Câmara"/>
    <s v="03.03.10"/>
    <x v="34"/>
    <x v="0"/>
    <x v="5"/>
    <x v="4"/>
    <x v="0"/>
    <x v="0"/>
    <x v="0"/>
    <x v="0"/>
    <x v="10"/>
    <s v="2022-11-29"/>
    <x v="3"/>
    <n v="30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000"/>
    <x v="6301"/>
    <x v="0"/>
    <x v="0"/>
    <x v="0"/>
    <s v="03.03.10"/>
    <x v="0"/>
    <x v="0"/>
    <x v="0"/>
    <s v="Receitas Da Câmara"/>
    <s v="03.03.10"/>
    <s v="Receitas Da Câmara"/>
    <s v="03.03.10"/>
    <x v="6"/>
    <x v="0"/>
    <x v="5"/>
    <x v="4"/>
    <x v="0"/>
    <x v="0"/>
    <x v="0"/>
    <x v="0"/>
    <x v="10"/>
    <s v="2022-11-29"/>
    <x v="3"/>
    <n v="19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6"/>
    <x v="6302"/>
    <x v="0"/>
    <x v="0"/>
    <x v="0"/>
    <s v="03.03.10"/>
    <x v="0"/>
    <x v="0"/>
    <x v="0"/>
    <s v="Receitas Da Câmara"/>
    <s v="03.03.10"/>
    <s v="Receitas Da Câmara"/>
    <s v="03.03.10"/>
    <x v="66"/>
    <x v="0"/>
    <x v="5"/>
    <x v="12"/>
    <x v="0"/>
    <x v="0"/>
    <x v="0"/>
    <x v="0"/>
    <x v="10"/>
    <s v="2022-11-29"/>
    <x v="3"/>
    <n v="17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6303"/>
    <x v="0"/>
    <x v="0"/>
    <x v="0"/>
    <s v="03.03.10"/>
    <x v="0"/>
    <x v="0"/>
    <x v="0"/>
    <s v="Receitas Da Câmara"/>
    <s v="03.03.10"/>
    <s v="Receitas Da Câmara"/>
    <s v="03.03.10"/>
    <x v="47"/>
    <x v="0"/>
    <x v="5"/>
    <x v="13"/>
    <x v="0"/>
    <x v="0"/>
    <x v="0"/>
    <x v="0"/>
    <x v="10"/>
    <s v="2022-11-29"/>
    <x v="3"/>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6304"/>
    <x v="0"/>
    <x v="0"/>
    <x v="0"/>
    <s v="03.03.10"/>
    <x v="0"/>
    <x v="0"/>
    <x v="0"/>
    <s v="Receitas Da Câmara"/>
    <s v="03.03.10"/>
    <s v="Receitas Da Câmara"/>
    <s v="03.03.10"/>
    <x v="36"/>
    <x v="0"/>
    <x v="5"/>
    <x v="4"/>
    <x v="0"/>
    <x v="0"/>
    <x v="0"/>
    <x v="0"/>
    <x v="10"/>
    <s v="2022-11-29"/>
    <x v="3"/>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0"/>
    <x v="6305"/>
    <x v="0"/>
    <x v="0"/>
    <x v="0"/>
    <s v="03.03.10"/>
    <x v="0"/>
    <x v="0"/>
    <x v="0"/>
    <s v="Receitas Da Câmara"/>
    <s v="03.03.10"/>
    <s v="Receitas Da Câmara"/>
    <s v="03.03.10"/>
    <x v="48"/>
    <x v="0"/>
    <x v="5"/>
    <x v="4"/>
    <x v="0"/>
    <x v="0"/>
    <x v="0"/>
    <x v="0"/>
    <x v="10"/>
    <s v="2022-11-29"/>
    <x v="3"/>
    <n v="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6306"/>
    <x v="0"/>
    <x v="0"/>
    <x v="0"/>
    <s v="03.03.10"/>
    <x v="0"/>
    <x v="0"/>
    <x v="0"/>
    <s v="Receitas Da Câmara"/>
    <s v="03.03.10"/>
    <s v="Receitas Da Câmara"/>
    <s v="03.03.10"/>
    <x v="37"/>
    <x v="0"/>
    <x v="5"/>
    <x v="4"/>
    <x v="0"/>
    <x v="0"/>
    <x v="0"/>
    <x v="0"/>
    <x v="10"/>
    <s v="2022-11-29"/>
    <x v="3"/>
    <n v="216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18668"/>
    <x v="6307"/>
    <x v="0"/>
    <x v="0"/>
    <x v="0"/>
    <s v="03.03.10"/>
    <x v="0"/>
    <x v="0"/>
    <x v="0"/>
    <s v="Receitas Da Câmara"/>
    <s v="03.03.10"/>
    <s v="Receitas Da Câmara"/>
    <s v="03.03.10"/>
    <x v="45"/>
    <x v="0"/>
    <x v="1"/>
    <x v="1"/>
    <x v="0"/>
    <x v="0"/>
    <x v="0"/>
    <x v="0"/>
    <x v="10"/>
    <s v="2022-11-29"/>
    <x v="3"/>
    <n v="11866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00"/>
    <x v="6308"/>
    <x v="0"/>
    <x v="1"/>
    <x v="0"/>
    <s v="01.27.02.11"/>
    <x v="14"/>
    <x v="2"/>
    <x v="2"/>
    <s v="Saneamento básico"/>
    <s v="01.27.02"/>
    <s v="Saneamento básico"/>
    <s v="01.27.02"/>
    <x v="4"/>
    <x v="0"/>
    <x v="3"/>
    <x v="2"/>
    <x v="0"/>
    <x v="1"/>
    <x v="2"/>
    <x v="0"/>
    <x v="11"/>
    <s v="2022-12-01"/>
    <x v="3"/>
    <n v="66000"/>
    <x v="0"/>
    <m/>
    <x v="0"/>
    <m/>
    <x v="618"/>
    <n v="100476684"/>
    <x v="0"/>
    <x v="0"/>
    <s v="Reforço do saneamento básico"/>
    <s v="ORI"/>
    <x v="0"/>
    <m/>
    <x v="0"/>
    <x v="0"/>
    <x v="0"/>
    <x v="0"/>
    <x v="0"/>
    <x v="0"/>
    <x v="0"/>
    <x v="1"/>
    <x v="0"/>
    <x v="0"/>
    <x v="0"/>
    <s v="Reforço do saneamento básico"/>
    <x v="0"/>
    <x v="0"/>
    <x v="0"/>
    <x v="0"/>
    <x v="1"/>
    <x v="0"/>
    <x v="0"/>
    <s v="000000"/>
    <x v="0"/>
    <x v="0"/>
    <x v="0"/>
    <x v="0"/>
    <s v="Pagamento a favor da Sra. Mafalda Varela, referente a fornecimento de 22 pares de botas para os trabalhadores de CMSM, conforme proposta em anexo."/>
  </r>
  <r>
    <x v="1"/>
    <n v="0"/>
    <n v="0"/>
    <n v="0"/>
    <n v="1400"/>
    <x v="6309"/>
    <x v="0"/>
    <x v="1"/>
    <x v="0"/>
    <s v="03.16.15"/>
    <x v="6"/>
    <x v="0"/>
    <x v="5"/>
    <s v="Direção Financeira"/>
    <s v="03.16.15"/>
    <s v="Direção Financeira"/>
    <s v="03.16.15"/>
    <x v="9"/>
    <x v="0"/>
    <x v="1"/>
    <x v="5"/>
    <x v="0"/>
    <x v="0"/>
    <x v="2"/>
    <x v="0"/>
    <x v="11"/>
    <s v="2022-12-07"/>
    <x v="3"/>
    <n v="1400"/>
    <x v="0"/>
    <m/>
    <x v="0"/>
    <m/>
    <x v="139"/>
    <n v="100476020"/>
    <x v="0"/>
    <x v="0"/>
    <s v="Direção Financeira"/>
    <s v="ORI"/>
    <x v="0"/>
    <m/>
    <x v="0"/>
    <x v="0"/>
    <x v="0"/>
    <x v="0"/>
    <x v="0"/>
    <x v="0"/>
    <x v="0"/>
    <x v="1"/>
    <x v="0"/>
    <x v="0"/>
    <x v="0"/>
    <s v="Direção Financeira"/>
    <x v="0"/>
    <x v="0"/>
    <x v="0"/>
    <x v="0"/>
    <x v="0"/>
    <x v="0"/>
    <x v="0"/>
    <s v="000000"/>
    <x v="0"/>
    <x v="0"/>
    <x v="0"/>
    <x v="0"/>
    <s v=" Ajuda de custo a favor do Sr. Lito Admar Barbosa, pela sua deslocação em missão de serviço a cidade da Praia no dia 24 de Novembro de 2022, conforme justificativo em anexo.  "/>
  </r>
  <r>
    <x v="1"/>
    <n v="0"/>
    <n v="0"/>
    <n v="0"/>
    <n v="3000"/>
    <x v="6310"/>
    <x v="0"/>
    <x v="1"/>
    <x v="0"/>
    <s v="01.25.05.10"/>
    <x v="5"/>
    <x v="4"/>
    <x v="4"/>
    <s v="Saúde"/>
    <s v="01.25.05"/>
    <s v="Saúde"/>
    <s v="01.25.05"/>
    <x v="5"/>
    <x v="0"/>
    <x v="4"/>
    <x v="3"/>
    <x v="0"/>
    <x v="1"/>
    <x v="2"/>
    <x v="0"/>
    <x v="11"/>
    <s v="2022-12-08"/>
    <x v="3"/>
    <n v="3000"/>
    <x v="0"/>
    <m/>
    <x v="0"/>
    <m/>
    <x v="253"/>
    <n v="100476790"/>
    <x v="0"/>
    <x v="0"/>
    <s v="Assistencia social"/>
    <s v="ORI"/>
    <x v="0"/>
    <m/>
    <x v="0"/>
    <x v="0"/>
    <x v="0"/>
    <x v="0"/>
    <x v="0"/>
    <x v="0"/>
    <x v="0"/>
    <x v="1"/>
    <x v="0"/>
    <x v="0"/>
    <x v="0"/>
    <s v="Assistencia social"/>
    <x v="0"/>
    <x v="0"/>
    <x v="0"/>
    <x v="0"/>
    <x v="1"/>
    <x v="0"/>
    <x v="0"/>
    <s v="000000"/>
    <x v="0"/>
    <x v="0"/>
    <x v="0"/>
    <x v="0"/>
    <s v="Apoio Financeiro, a favor da Sr. Ana Teresa Mendes, para transporte de água/aquisição de água para animais, conforme anexo."/>
  </r>
  <r>
    <x v="1"/>
    <n v="0"/>
    <n v="0"/>
    <n v="0"/>
    <n v="2670"/>
    <x v="6311"/>
    <x v="0"/>
    <x v="0"/>
    <x v="0"/>
    <s v="80.02.01"/>
    <x v="3"/>
    <x v="3"/>
    <x v="3"/>
    <s v="Retenções Iur"/>
    <s v="80.02.01"/>
    <s v="Retenções Iur"/>
    <s v="80.02.01"/>
    <x v="3"/>
    <x v="0"/>
    <x v="2"/>
    <x v="1"/>
    <x v="1"/>
    <x v="2"/>
    <x v="0"/>
    <x v="0"/>
    <x v="11"/>
    <s v="2022-12-07"/>
    <x v="3"/>
    <n v="2670"/>
    <x v="0"/>
    <m/>
    <x v="0"/>
    <m/>
    <x v="3"/>
    <n v="100474696"/>
    <x v="0"/>
    <x v="0"/>
    <s v="Retenções Iur"/>
    <s v="ORI"/>
    <x v="0"/>
    <s v="RIUR"/>
    <x v="0"/>
    <x v="0"/>
    <x v="0"/>
    <x v="0"/>
    <x v="0"/>
    <x v="0"/>
    <x v="0"/>
    <x v="0"/>
    <x v="0"/>
    <x v="0"/>
    <x v="0"/>
    <s v="Retenções Iur"/>
    <x v="0"/>
    <x v="0"/>
    <x v="0"/>
    <x v="0"/>
    <x v="2"/>
    <x v="0"/>
    <x v="0"/>
    <s v="000000"/>
    <x v="0"/>
    <x v="1"/>
    <x v="0"/>
    <x v="0"/>
    <s v="RETENCAO OT"/>
  </r>
  <r>
    <x v="1"/>
    <n v="0"/>
    <n v="0"/>
    <n v="0"/>
    <n v="3000"/>
    <x v="6312"/>
    <x v="0"/>
    <x v="1"/>
    <x v="0"/>
    <s v="01.25.05.10"/>
    <x v="5"/>
    <x v="4"/>
    <x v="4"/>
    <s v="Saúde"/>
    <s v="01.25.05"/>
    <s v="Saúde"/>
    <s v="01.25.05"/>
    <x v="5"/>
    <x v="0"/>
    <x v="4"/>
    <x v="3"/>
    <x v="0"/>
    <x v="1"/>
    <x v="2"/>
    <x v="0"/>
    <x v="11"/>
    <s v="2022-12-14"/>
    <x v="3"/>
    <n v="3000"/>
    <x v="0"/>
    <m/>
    <x v="0"/>
    <m/>
    <x v="619"/>
    <n v="100479443"/>
    <x v="0"/>
    <x v="0"/>
    <s v="Assistencia social"/>
    <s v="ORI"/>
    <x v="0"/>
    <m/>
    <x v="0"/>
    <x v="0"/>
    <x v="0"/>
    <x v="0"/>
    <x v="0"/>
    <x v="0"/>
    <x v="0"/>
    <x v="1"/>
    <x v="0"/>
    <x v="0"/>
    <x v="0"/>
    <s v="Assistencia social"/>
    <x v="0"/>
    <x v="0"/>
    <x v="0"/>
    <x v="0"/>
    <x v="1"/>
    <x v="0"/>
    <x v="0"/>
    <s v="000000"/>
    <x v="0"/>
    <x v="0"/>
    <x v="0"/>
    <x v="0"/>
    <s v="Apoio financeiro a favor da Srª. Dulce Sanches Lopes, para aquisição de cesta básica, conforme anexo. "/>
  </r>
  <r>
    <x v="1"/>
    <n v="0"/>
    <n v="0"/>
    <n v="0"/>
    <n v="6450"/>
    <x v="6313"/>
    <x v="0"/>
    <x v="1"/>
    <x v="0"/>
    <s v="01.25.04.22"/>
    <x v="11"/>
    <x v="4"/>
    <x v="4"/>
    <s v="Cultura"/>
    <s v="01.25.04"/>
    <s v="Cultura"/>
    <s v="01.25.04"/>
    <x v="4"/>
    <x v="0"/>
    <x v="3"/>
    <x v="2"/>
    <x v="0"/>
    <x v="1"/>
    <x v="2"/>
    <x v="0"/>
    <x v="11"/>
    <s v="2022-12-22"/>
    <x v="3"/>
    <n v="645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a Srª. Solene de Jesus Garcia Semedo Varela, referente a aluguer de 12 dias de som para rádio praça e animação nos jogos de praia futsal, no quadro das atividades comemorativas do 25ºaniversário do Município, conforme anexo."/>
  </r>
  <r>
    <x v="1"/>
    <n v="0"/>
    <n v="0"/>
    <n v="0"/>
    <n v="36550"/>
    <x v="6313"/>
    <x v="0"/>
    <x v="1"/>
    <x v="0"/>
    <s v="01.25.04.22"/>
    <x v="11"/>
    <x v="4"/>
    <x v="4"/>
    <s v="Cultura"/>
    <s v="01.25.04"/>
    <s v="Cultura"/>
    <s v="01.25.04"/>
    <x v="4"/>
    <x v="0"/>
    <x v="3"/>
    <x v="2"/>
    <x v="0"/>
    <x v="1"/>
    <x v="2"/>
    <x v="0"/>
    <x v="11"/>
    <s v="2022-12-22"/>
    <x v="3"/>
    <n v="36550"/>
    <x v="0"/>
    <m/>
    <x v="0"/>
    <m/>
    <x v="490"/>
    <n v="100479067"/>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ª. Solene de Jesus Garcia Semedo Varela, referente a aluguer de 12 dias de som para rádio praça e animação nos jogos de praia futsal, no quadro das atividades comemorativas do 25ºaniversário do Município, conforme anexo."/>
  </r>
  <r>
    <x v="1"/>
    <n v="0"/>
    <n v="0"/>
    <n v="0"/>
    <n v="17000"/>
    <x v="6314"/>
    <x v="0"/>
    <x v="1"/>
    <x v="0"/>
    <s v="01.25.04.22"/>
    <x v="11"/>
    <x v="4"/>
    <x v="4"/>
    <s v="Cultura"/>
    <s v="01.25.04"/>
    <s v="Cultura"/>
    <s v="01.25.04"/>
    <x v="4"/>
    <x v="0"/>
    <x v="3"/>
    <x v="2"/>
    <x v="0"/>
    <x v="1"/>
    <x v="2"/>
    <x v="0"/>
    <x v="11"/>
    <s v="2022-12-29"/>
    <x v="3"/>
    <n v="17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rémios do vencedor na modalidade de futsal, no âmbito da Sagrada Família, conforme anexo"/>
  </r>
  <r>
    <x v="1"/>
    <n v="0"/>
    <n v="0"/>
    <n v="0"/>
    <n v="45000"/>
    <x v="6315"/>
    <x v="0"/>
    <x v="1"/>
    <x v="0"/>
    <s v="01.25.02.15"/>
    <x v="36"/>
    <x v="4"/>
    <x v="4"/>
    <s v="desporto"/>
    <s v="01.25.02"/>
    <s v="desporto"/>
    <s v="01.25.02"/>
    <x v="4"/>
    <x v="0"/>
    <x v="3"/>
    <x v="2"/>
    <x v="0"/>
    <x v="1"/>
    <x v="2"/>
    <x v="0"/>
    <x v="11"/>
    <s v="2022-12-29"/>
    <x v="3"/>
    <n v="45000"/>
    <x v="0"/>
    <m/>
    <x v="0"/>
    <m/>
    <x v="0"/>
    <n v="10047491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Despesa para prêmios a serem entregues aos vencedores da prova de atletismo, na categoria sénior masculino e feminino, no âmbito da festa romaria da Sagrada Família e Nossa Senhora Santa Maria Mãe de Deus, conforme anexo."/>
  </r>
  <r>
    <x v="0"/>
    <n v="0"/>
    <n v="0"/>
    <n v="0"/>
    <n v="100000"/>
    <x v="6316"/>
    <x v="0"/>
    <x v="0"/>
    <x v="0"/>
    <s v="03.03.10"/>
    <x v="0"/>
    <x v="0"/>
    <x v="0"/>
    <s v="Receitas Da Câmara"/>
    <s v="03.03.10"/>
    <s v="Receitas Da Câmara"/>
    <s v="03.03.10"/>
    <x v="45"/>
    <x v="0"/>
    <x v="1"/>
    <x v="1"/>
    <x v="0"/>
    <x v="0"/>
    <x v="0"/>
    <x v="0"/>
    <x v="11"/>
    <s v="2022-12-01"/>
    <x v="3"/>
    <n v="100000"/>
    <x v="0"/>
    <m/>
    <x v="0"/>
    <m/>
    <x v="0"/>
    <n v="100474914"/>
    <x v="0"/>
    <x v="0"/>
    <s v="Receitas Da Câmara"/>
    <s v="EXT"/>
    <x v="0"/>
    <s v="RDC"/>
    <x v="0"/>
    <x v="0"/>
    <x v="0"/>
    <x v="0"/>
    <x v="0"/>
    <x v="0"/>
    <x v="0"/>
    <x v="0"/>
    <x v="0"/>
    <x v="0"/>
    <x v="0"/>
    <s v="Receitas Da Câmara"/>
    <x v="0"/>
    <x v="0"/>
    <x v="0"/>
    <x v="0"/>
    <x v="0"/>
    <x v="0"/>
    <x v="0"/>
    <s v="000000"/>
    <x v="0"/>
    <x v="0"/>
    <x v="0"/>
    <x v="0"/>
    <s v="Pagamento da primeira prestação do lote nº5, quarteirão-AC, situado em Achada Bolanha, conforme anexo."/>
  </r>
  <r>
    <x v="1"/>
    <n v="0"/>
    <n v="0"/>
    <n v="0"/>
    <n v="6000"/>
    <x v="6317"/>
    <x v="0"/>
    <x v="1"/>
    <x v="0"/>
    <s v="01.27.04.10"/>
    <x v="4"/>
    <x v="2"/>
    <x v="2"/>
    <s v="Infra-Estruturas e Transportes"/>
    <s v="01.27.04"/>
    <s v="Infra-Estruturas e Transportes"/>
    <s v="01.27.04"/>
    <x v="4"/>
    <x v="0"/>
    <x v="3"/>
    <x v="2"/>
    <x v="0"/>
    <x v="1"/>
    <x v="2"/>
    <x v="0"/>
    <x v="10"/>
    <s v="2022-11-10"/>
    <x v="3"/>
    <n v="6000"/>
    <x v="0"/>
    <m/>
    <x v="0"/>
    <m/>
    <x v="384"/>
    <n v="100479346"/>
    <x v="0"/>
    <x v="0"/>
    <s v="Plano de Mitigação as secas e maus anos agrícolas"/>
    <s v="ORI"/>
    <x v="0"/>
    <m/>
    <x v="0"/>
    <x v="0"/>
    <x v="0"/>
    <x v="0"/>
    <x v="0"/>
    <x v="0"/>
    <x v="0"/>
    <x v="1"/>
    <x v="0"/>
    <x v="0"/>
    <x v="0"/>
    <s v="Plano de Mitigação as secas e maus anos agrícolas"/>
    <x v="0"/>
    <x v="0"/>
    <x v="0"/>
    <x v="0"/>
    <x v="1"/>
    <x v="0"/>
    <x v="0"/>
    <s v="000000"/>
    <x v="0"/>
    <x v="0"/>
    <x v="0"/>
    <x v="0"/>
    <s v="Pagamento a favor Carlistas Furtado, referente a aquisição de 25 almoço para campanha de limpeza alagada no município (Zona Achada Bolanha), conforme proposta em anexo."/>
  </r>
  <r>
    <x v="0"/>
    <n v="0"/>
    <n v="0"/>
    <n v="0"/>
    <n v="2300"/>
    <x v="6318"/>
    <x v="0"/>
    <x v="1"/>
    <x v="0"/>
    <s v="01.23.04.14"/>
    <x v="1"/>
    <x v="1"/>
    <x v="1"/>
    <s v="Ambiente"/>
    <s v="01.23.04"/>
    <s v="Ambiente"/>
    <s v="01.23.04"/>
    <x v="1"/>
    <x v="0"/>
    <x v="1"/>
    <x v="1"/>
    <x v="0"/>
    <x v="1"/>
    <x v="1"/>
    <x v="0"/>
    <x v="10"/>
    <s v="2022-11-16"/>
    <x v="3"/>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novembro 2022, conforme contrato em anexo.  "/>
  </r>
  <r>
    <x v="0"/>
    <n v="0"/>
    <n v="0"/>
    <n v="0"/>
    <n v="13030"/>
    <x v="6318"/>
    <x v="0"/>
    <x v="1"/>
    <x v="0"/>
    <s v="01.23.04.14"/>
    <x v="1"/>
    <x v="1"/>
    <x v="1"/>
    <s v="Ambiente"/>
    <s v="01.23.04"/>
    <s v="Ambiente"/>
    <s v="01.23.04"/>
    <x v="1"/>
    <x v="0"/>
    <x v="1"/>
    <x v="1"/>
    <x v="0"/>
    <x v="1"/>
    <x v="1"/>
    <x v="0"/>
    <x v="10"/>
    <s v="2022-11-16"/>
    <x v="3"/>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novembro 2022, conforme contrato em anexo.  "/>
  </r>
  <r>
    <x v="1"/>
    <n v="0"/>
    <n v="0"/>
    <n v="0"/>
    <n v="3000"/>
    <x v="6319"/>
    <x v="0"/>
    <x v="1"/>
    <x v="0"/>
    <s v="01.25.01.10"/>
    <x v="25"/>
    <x v="4"/>
    <x v="4"/>
    <s v="Educação"/>
    <s v="01.25.01"/>
    <s v="Educação"/>
    <s v="01.25.01"/>
    <x v="4"/>
    <x v="0"/>
    <x v="3"/>
    <x v="2"/>
    <x v="0"/>
    <x v="1"/>
    <x v="2"/>
    <x v="0"/>
    <x v="11"/>
    <s v="2022-12-01"/>
    <x v="3"/>
    <n v="3000"/>
    <x v="0"/>
    <m/>
    <x v="0"/>
    <m/>
    <x v="102"/>
    <n v="100478552"/>
    <x v="0"/>
    <x v="0"/>
    <s v="Transporte escolar"/>
    <s v="ORI"/>
    <x v="0"/>
    <m/>
    <x v="0"/>
    <x v="0"/>
    <x v="0"/>
    <x v="0"/>
    <x v="0"/>
    <x v="0"/>
    <x v="0"/>
    <x v="1"/>
    <x v="0"/>
    <x v="0"/>
    <x v="0"/>
    <s v="Transporte escolar"/>
    <x v="0"/>
    <x v="0"/>
    <x v="0"/>
    <x v="0"/>
    <x v="1"/>
    <x v="0"/>
    <x v="0"/>
    <s v="000000"/>
    <x v="0"/>
    <x v="0"/>
    <x v="0"/>
    <x v="0"/>
    <s v="Apoio financeira a favor de Ângela Brito Semedo, para transporte escolar- formação profissional, conforme anexo."/>
  </r>
  <r>
    <x v="0"/>
    <n v="0"/>
    <n v="0"/>
    <n v="0"/>
    <n v="250000"/>
    <x v="6320"/>
    <x v="0"/>
    <x v="1"/>
    <x v="0"/>
    <s v="01.27.06.41"/>
    <x v="12"/>
    <x v="2"/>
    <x v="2"/>
    <s v="Requalificação Urbana e habitação"/>
    <s v="01.27.06"/>
    <s v="Requalificação Urbana e habitação"/>
    <s v="01.27.06"/>
    <x v="12"/>
    <x v="0"/>
    <x v="1"/>
    <x v="1"/>
    <x v="0"/>
    <x v="1"/>
    <x v="1"/>
    <x v="0"/>
    <x v="11"/>
    <s v="2022-12-22"/>
    <x v="3"/>
    <n v="250000"/>
    <x v="0"/>
    <m/>
    <x v="0"/>
    <m/>
    <x v="217"/>
    <n v="100478706"/>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a Empresa Construção Furtado Fernandes, no âmbito dos trabalhos da reabilitação do Jardim de Varanda, na localidade de São Miguel, correspondente a faturação do auto de medição nº3 dos trabalhos contratuais, conforme anexo."/>
  </r>
  <r>
    <x v="1"/>
    <n v="0"/>
    <n v="0"/>
    <n v="0"/>
    <n v="96000"/>
    <x v="6321"/>
    <x v="0"/>
    <x v="1"/>
    <x v="0"/>
    <s v="01.25.05.10"/>
    <x v="5"/>
    <x v="4"/>
    <x v="4"/>
    <s v="Saúde"/>
    <s v="01.25.05"/>
    <s v="Saúde"/>
    <s v="01.25.05"/>
    <x v="5"/>
    <x v="0"/>
    <x v="4"/>
    <x v="3"/>
    <x v="0"/>
    <x v="1"/>
    <x v="2"/>
    <x v="0"/>
    <x v="11"/>
    <s v="2022-12-07"/>
    <x v="3"/>
    <n v="96000"/>
    <x v="0"/>
    <m/>
    <x v="0"/>
    <m/>
    <x v="92"/>
    <n v="100477863"/>
    <x v="0"/>
    <x v="0"/>
    <s v="Assistencia social"/>
    <s v="ORI"/>
    <x v="0"/>
    <m/>
    <x v="0"/>
    <x v="0"/>
    <x v="0"/>
    <x v="0"/>
    <x v="0"/>
    <x v="0"/>
    <x v="0"/>
    <x v="1"/>
    <x v="0"/>
    <x v="0"/>
    <x v="0"/>
    <s v="Assistencia social"/>
    <x v="0"/>
    <x v="0"/>
    <x v="0"/>
    <x v="0"/>
    <x v="1"/>
    <x v="0"/>
    <x v="0"/>
    <s v="000000"/>
    <x v="0"/>
    <x v="0"/>
    <x v="0"/>
    <x v="0"/>
    <s v="Pagamento a favor de Agência Funerária Go To Heaven , referente a aquisição de urna social, conforme proposta e fatura em anexo._x000d__x000a_"/>
  </r>
  <r>
    <x v="1"/>
    <n v="0"/>
    <n v="0"/>
    <n v="0"/>
    <n v="66282"/>
    <x v="6322"/>
    <x v="0"/>
    <x v="1"/>
    <x v="0"/>
    <s v="03.16.15"/>
    <x v="6"/>
    <x v="0"/>
    <x v="5"/>
    <s v="Direção Financeira"/>
    <s v="03.16.15"/>
    <s v="Direção Financeira"/>
    <s v="03.16.15"/>
    <x v="55"/>
    <x v="0"/>
    <x v="1"/>
    <x v="5"/>
    <x v="0"/>
    <x v="0"/>
    <x v="2"/>
    <x v="0"/>
    <x v="11"/>
    <s v="2022-12-27"/>
    <x v="3"/>
    <n v="66282"/>
    <x v="0"/>
    <m/>
    <x v="0"/>
    <m/>
    <x v="376"/>
    <n v="100475629"/>
    <x v="0"/>
    <x v="0"/>
    <s v="Direção Financeira"/>
    <s v="ORI"/>
    <x v="0"/>
    <m/>
    <x v="0"/>
    <x v="0"/>
    <x v="0"/>
    <x v="0"/>
    <x v="0"/>
    <x v="0"/>
    <x v="0"/>
    <x v="0"/>
    <x v="0"/>
    <x v="0"/>
    <x v="0"/>
    <s v="Direção Financeira"/>
    <x v="0"/>
    <x v="0"/>
    <x v="0"/>
    <x v="0"/>
    <x v="0"/>
    <x v="0"/>
    <x v="0"/>
    <s v="000000"/>
    <x v="0"/>
    <x v="0"/>
    <x v="0"/>
    <x v="0"/>
    <s v="Pagamento a favor de Ldinamico, pelo serviço de manutenção do motor, caixa velocidade, diferencial, lubrificação parafinação e lavagens de viaturas ligeiras, conforme anexo. "/>
  </r>
  <r>
    <x v="1"/>
    <n v="0"/>
    <n v="0"/>
    <n v="0"/>
    <n v="27000"/>
    <x v="6323"/>
    <x v="0"/>
    <x v="1"/>
    <x v="0"/>
    <s v="01.25.02.15"/>
    <x v="36"/>
    <x v="4"/>
    <x v="4"/>
    <s v="desporto"/>
    <s v="01.25.02"/>
    <s v="desporto"/>
    <s v="01.25.02"/>
    <x v="4"/>
    <x v="0"/>
    <x v="3"/>
    <x v="2"/>
    <x v="0"/>
    <x v="1"/>
    <x v="2"/>
    <x v="0"/>
    <x v="11"/>
    <s v="2022-12-29"/>
    <x v="3"/>
    <n v="27000"/>
    <x v="0"/>
    <m/>
    <x v="0"/>
    <m/>
    <x v="0"/>
    <n v="100474914"/>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Despesa com prémios do vencedores da prova de atletismo, na categoria sénior masculino e feminino, no âmbito da festa romaria Nho São Joaquimm e Santa Ana 2022, conforme anexo"/>
  </r>
  <r>
    <x v="0"/>
    <n v="0"/>
    <n v="0"/>
    <n v="0"/>
    <n v="1000000"/>
    <x v="6324"/>
    <x v="0"/>
    <x v="0"/>
    <x v="0"/>
    <s v="03.03.10"/>
    <x v="0"/>
    <x v="0"/>
    <x v="0"/>
    <s v="Receitas Da Câmara"/>
    <s v="03.03.10"/>
    <s v="Receitas Da Câmara"/>
    <s v="03.03.10"/>
    <x v="45"/>
    <x v="0"/>
    <x v="1"/>
    <x v="1"/>
    <x v="0"/>
    <x v="0"/>
    <x v="0"/>
    <x v="0"/>
    <x v="1"/>
    <s v="2022-05-16"/>
    <x v="0"/>
    <n v="1000000"/>
    <x v="0"/>
    <m/>
    <x v="0"/>
    <m/>
    <x v="0"/>
    <n v="100474914"/>
    <x v="0"/>
    <x v="0"/>
    <s v="Receitas Da Câmara"/>
    <s v="EXT"/>
    <x v="0"/>
    <s v="RDC"/>
    <x v="0"/>
    <x v="0"/>
    <x v="0"/>
    <x v="0"/>
    <x v="0"/>
    <x v="0"/>
    <x v="0"/>
    <x v="0"/>
    <x v="0"/>
    <x v="0"/>
    <x v="0"/>
    <s v="Receitas Da Câmara"/>
    <x v="0"/>
    <x v="0"/>
    <x v="0"/>
    <x v="0"/>
    <x v="0"/>
    <x v="0"/>
    <x v="0"/>
    <s v="000000"/>
    <x v="0"/>
    <x v="0"/>
    <x v="0"/>
    <x v="0"/>
    <s v="Deposito efetuado pelo João Paulo Furtado, referente ao pagamento da segunda parte do  Terreno do SR. Carlos Furtado em Veneza Balneário, conforme estrato em anexo."/>
  </r>
  <r>
    <x v="1"/>
    <n v="0"/>
    <n v="0"/>
    <n v="0"/>
    <n v="998"/>
    <x v="6325"/>
    <x v="0"/>
    <x v="1"/>
    <x v="0"/>
    <s v="01.25.05.09"/>
    <x v="15"/>
    <x v="4"/>
    <x v="4"/>
    <s v="Saúde"/>
    <s v="01.25.05"/>
    <s v="Saúde"/>
    <s v="01.25.05"/>
    <x v="5"/>
    <x v="0"/>
    <x v="4"/>
    <x v="3"/>
    <x v="0"/>
    <x v="1"/>
    <x v="2"/>
    <x v="0"/>
    <x v="3"/>
    <s v="2022-06-06"/>
    <x v="0"/>
    <n v="998"/>
    <x v="0"/>
    <m/>
    <x v="0"/>
    <m/>
    <x v="146"/>
    <n v="100476294"/>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Farmácia São Miguel, pelo apoio na compra de medicamento da Sr. Benvinda Gomes da Veiga, conforme documento em anexo."/>
  </r>
  <r>
    <x v="0"/>
    <n v="0"/>
    <n v="0"/>
    <n v="0"/>
    <n v="600"/>
    <x v="6326"/>
    <x v="0"/>
    <x v="1"/>
    <x v="0"/>
    <s v="01.27.02.08"/>
    <x v="57"/>
    <x v="2"/>
    <x v="2"/>
    <s v="Saneamento básico"/>
    <s v="01.27.02"/>
    <s v="Saneamento básico"/>
    <s v="01.27.02"/>
    <x v="1"/>
    <x v="0"/>
    <x v="1"/>
    <x v="1"/>
    <x v="0"/>
    <x v="1"/>
    <x v="1"/>
    <x v="0"/>
    <x v="3"/>
    <s v="2022-06-06"/>
    <x v="0"/>
    <n v="600"/>
    <x v="0"/>
    <m/>
    <x v="0"/>
    <m/>
    <x v="3"/>
    <n v="100474696"/>
    <x v="0"/>
    <x v="1"/>
    <s v="Manutenção de cemiterios"/>
    <s v="ORI"/>
    <x v="0"/>
    <m/>
    <x v="0"/>
    <x v="0"/>
    <x v="0"/>
    <x v="0"/>
    <x v="0"/>
    <x v="0"/>
    <x v="0"/>
    <x v="1"/>
    <x v="0"/>
    <x v="0"/>
    <x v="0"/>
    <s v="Manutenção de cemiterios"/>
    <x v="0"/>
    <x v="0"/>
    <x v="0"/>
    <x v="0"/>
    <x v="1"/>
    <x v="0"/>
    <x v="0"/>
    <s v="000000"/>
    <x v="0"/>
    <x v="0"/>
    <x v="1"/>
    <x v="0"/>
    <s v="Pagamento a favor de Geremias Sanches Soares, pelo trabalho de coveiro realizado no cemitério de Bolanha, nos dias 26 e 27 de maio, conforme proposta em anexo."/>
  </r>
  <r>
    <x v="0"/>
    <n v="0"/>
    <n v="0"/>
    <n v="0"/>
    <n v="3400"/>
    <x v="6326"/>
    <x v="0"/>
    <x v="1"/>
    <x v="0"/>
    <s v="01.27.02.08"/>
    <x v="57"/>
    <x v="2"/>
    <x v="2"/>
    <s v="Saneamento básico"/>
    <s v="01.27.02"/>
    <s v="Saneamento básico"/>
    <s v="01.27.02"/>
    <x v="1"/>
    <x v="0"/>
    <x v="1"/>
    <x v="1"/>
    <x v="0"/>
    <x v="1"/>
    <x v="1"/>
    <x v="0"/>
    <x v="3"/>
    <s v="2022-06-06"/>
    <x v="0"/>
    <n v="3400"/>
    <x v="0"/>
    <m/>
    <x v="0"/>
    <m/>
    <x v="288"/>
    <n v="100479284"/>
    <x v="0"/>
    <x v="0"/>
    <s v="Manutenção de cemiterios"/>
    <s v="ORI"/>
    <x v="0"/>
    <m/>
    <x v="0"/>
    <x v="0"/>
    <x v="0"/>
    <x v="0"/>
    <x v="0"/>
    <x v="0"/>
    <x v="0"/>
    <x v="1"/>
    <x v="0"/>
    <x v="0"/>
    <x v="0"/>
    <s v="Manutenção de cemiterios"/>
    <x v="0"/>
    <x v="0"/>
    <x v="0"/>
    <x v="0"/>
    <x v="1"/>
    <x v="0"/>
    <x v="0"/>
    <s v="000000"/>
    <x v="0"/>
    <x v="0"/>
    <x v="0"/>
    <x v="0"/>
    <s v="Pagamento a favor de Geremias Sanches Soares, pelo trabalho de coveiro realizado no cemitério de Bolanha, nos dias 26 e 27 de maio, conforme proposta em anexo."/>
  </r>
  <r>
    <x v="1"/>
    <n v="0"/>
    <n v="0"/>
    <n v="0"/>
    <n v="600"/>
    <x v="6327"/>
    <x v="0"/>
    <x v="0"/>
    <x v="0"/>
    <s v="80.02.01"/>
    <x v="3"/>
    <x v="3"/>
    <x v="3"/>
    <s v="Retenções Iur"/>
    <s v="80.02.01"/>
    <s v="Retenções Iur"/>
    <s v="80.02.01"/>
    <x v="3"/>
    <x v="0"/>
    <x v="2"/>
    <x v="1"/>
    <x v="1"/>
    <x v="2"/>
    <x v="0"/>
    <x v="0"/>
    <x v="3"/>
    <s v="2022-06-03"/>
    <x v="0"/>
    <n v="600"/>
    <x v="0"/>
    <m/>
    <x v="0"/>
    <m/>
    <x v="3"/>
    <n v="100474696"/>
    <x v="0"/>
    <x v="0"/>
    <s v="Retenções Iur"/>
    <s v="ORI"/>
    <x v="0"/>
    <s v="RIUR"/>
    <x v="0"/>
    <x v="0"/>
    <x v="0"/>
    <x v="0"/>
    <x v="0"/>
    <x v="0"/>
    <x v="0"/>
    <x v="0"/>
    <x v="0"/>
    <x v="0"/>
    <x v="0"/>
    <s v="Retenções Iur"/>
    <x v="0"/>
    <x v="0"/>
    <x v="0"/>
    <x v="0"/>
    <x v="2"/>
    <x v="0"/>
    <x v="0"/>
    <s v="000000"/>
    <x v="0"/>
    <x v="1"/>
    <x v="0"/>
    <x v="0"/>
    <s v="RETENCAO OT"/>
  </r>
  <r>
    <x v="1"/>
    <n v="0"/>
    <n v="0"/>
    <n v="0"/>
    <n v="6410"/>
    <x v="6328"/>
    <x v="0"/>
    <x v="1"/>
    <x v="0"/>
    <s v="01.25.03.11"/>
    <x v="52"/>
    <x v="4"/>
    <x v="4"/>
    <s v="Emprego e Formação profissional"/>
    <s v="01.25.03"/>
    <s v="Emprego e Formação profissional"/>
    <s v="01.25.03"/>
    <x v="4"/>
    <x v="0"/>
    <x v="3"/>
    <x v="2"/>
    <x v="0"/>
    <x v="1"/>
    <x v="2"/>
    <x v="0"/>
    <x v="3"/>
    <s v="2022-06-13"/>
    <x v="0"/>
    <n v="6410"/>
    <x v="0"/>
    <m/>
    <x v="0"/>
    <m/>
    <x v="270"/>
    <n v="100477943"/>
    <x v="0"/>
    <x v="0"/>
    <s v="Promoção Auto Emprego"/>
    <s v="ORI"/>
    <x v="0"/>
    <s v="PAE"/>
    <x v="0"/>
    <x v="0"/>
    <x v="0"/>
    <x v="0"/>
    <x v="0"/>
    <x v="0"/>
    <x v="0"/>
    <x v="1"/>
    <x v="0"/>
    <x v="0"/>
    <x v="0"/>
    <s v="Promoção Auto Emprego"/>
    <x v="0"/>
    <x v="0"/>
    <x v="0"/>
    <x v="0"/>
    <x v="1"/>
    <x v="0"/>
    <x v="0"/>
    <s v="000000"/>
    <x v="0"/>
    <x v="0"/>
    <x v="0"/>
    <x v="0"/>
    <s v="Apoio a favor do Sr. José Cabral Moreira em material de construção no incentivo ao auto emprego, conforme documento em anexo."/>
  </r>
  <r>
    <x v="0"/>
    <n v="0"/>
    <n v="0"/>
    <n v="0"/>
    <n v="2243"/>
    <x v="6329"/>
    <x v="0"/>
    <x v="1"/>
    <x v="0"/>
    <s v="01.23.04.14"/>
    <x v="1"/>
    <x v="1"/>
    <x v="1"/>
    <s v="Ambiente"/>
    <s v="01.23.04"/>
    <s v="Ambiente"/>
    <s v="01.23.04"/>
    <x v="1"/>
    <x v="0"/>
    <x v="1"/>
    <x v="1"/>
    <x v="0"/>
    <x v="1"/>
    <x v="1"/>
    <x v="0"/>
    <x v="3"/>
    <s v="2022-06-28"/>
    <x v="0"/>
    <n v="2243"/>
    <x v="0"/>
    <m/>
    <x v="0"/>
    <m/>
    <x v="620"/>
    <n v="100295210"/>
    <x v="0"/>
    <x v="0"/>
    <s v="Criação e Manutenção de Espaços Verdes"/>
    <s v="ORI"/>
    <x v="0"/>
    <s v="CMEV"/>
    <x v="0"/>
    <x v="0"/>
    <x v="0"/>
    <x v="0"/>
    <x v="0"/>
    <x v="0"/>
    <x v="0"/>
    <x v="1"/>
    <x v="0"/>
    <x v="0"/>
    <x v="0"/>
    <s v="Criação e Manutenção de Espaços Verdes"/>
    <x v="0"/>
    <x v="0"/>
    <x v="0"/>
    <x v="0"/>
    <x v="1"/>
    <x v="0"/>
    <x v="0"/>
    <s v="000000"/>
    <x v="0"/>
    <x v="0"/>
    <x v="0"/>
    <x v="0"/>
    <s v="Pagamento a favor da Sr. Maria de Anunciação frederico Mendes, pela aquisição de plantas, conforme proposta em anexo. "/>
  </r>
  <r>
    <x v="0"/>
    <n v="0"/>
    <n v="0"/>
    <n v="0"/>
    <n v="36200"/>
    <x v="6330"/>
    <x v="0"/>
    <x v="1"/>
    <x v="0"/>
    <s v="01.27.02.15"/>
    <x v="2"/>
    <x v="2"/>
    <x v="2"/>
    <s v="Saneamento básico"/>
    <s v="01.27.02"/>
    <s v="Saneamento básico"/>
    <s v="01.27.02"/>
    <x v="2"/>
    <x v="0"/>
    <x v="1"/>
    <x v="1"/>
    <x v="0"/>
    <x v="1"/>
    <x v="1"/>
    <x v="0"/>
    <x v="6"/>
    <s v="2022-07-15"/>
    <x v="2"/>
    <n v="362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00 Lts de combustível destinado ao camião DAF de recolha, conforme proposta e fatura em anexo."/>
  </r>
  <r>
    <x v="1"/>
    <n v="0"/>
    <n v="0"/>
    <n v="0"/>
    <n v="10109"/>
    <x v="6331"/>
    <x v="0"/>
    <x v="0"/>
    <x v="0"/>
    <s v="80.02.01"/>
    <x v="3"/>
    <x v="3"/>
    <x v="3"/>
    <s v="Retenções Iur"/>
    <s v="80.02.01"/>
    <s v="Retenções Iur"/>
    <s v="80.02.01"/>
    <x v="3"/>
    <x v="0"/>
    <x v="2"/>
    <x v="1"/>
    <x v="1"/>
    <x v="2"/>
    <x v="0"/>
    <x v="0"/>
    <x v="6"/>
    <s v="2022-07-21"/>
    <x v="2"/>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6332"/>
    <x v="0"/>
    <x v="0"/>
    <x v="0"/>
    <s v="80.02.01"/>
    <x v="3"/>
    <x v="3"/>
    <x v="3"/>
    <s v="Retenções Iur"/>
    <s v="80.02.01"/>
    <s v="Retenções Iur"/>
    <s v="80.02.01"/>
    <x v="3"/>
    <x v="0"/>
    <x v="2"/>
    <x v="1"/>
    <x v="1"/>
    <x v="2"/>
    <x v="0"/>
    <x v="0"/>
    <x v="6"/>
    <s v="2022-07-20"/>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6333"/>
    <x v="0"/>
    <x v="0"/>
    <x v="0"/>
    <s v="80.02.10.26"/>
    <x v="21"/>
    <x v="3"/>
    <x v="3"/>
    <s v="Outros"/>
    <s v="80.02.10"/>
    <s v="Outros"/>
    <s v="80.02.10"/>
    <x v="31"/>
    <x v="0"/>
    <x v="2"/>
    <x v="10"/>
    <x v="1"/>
    <x v="2"/>
    <x v="0"/>
    <x v="0"/>
    <x v="6"/>
    <s v="2022-07-20"/>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6334"/>
    <x v="0"/>
    <x v="0"/>
    <x v="0"/>
    <s v="80.02.01"/>
    <x v="3"/>
    <x v="3"/>
    <x v="3"/>
    <s v="Retenções Iur"/>
    <s v="80.02.01"/>
    <s v="Retenções Iur"/>
    <s v="80.02.01"/>
    <x v="3"/>
    <x v="0"/>
    <x v="2"/>
    <x v="1"/>
    <x v="1"/>
    <x v="2"/>
    <x v="0"/>
    <x v="0"/>
    <x v="6"/>
    <s v="2022-07-20"/>
    <x v="2"/>
    <n v="2300"/>
    <x v="0"/>
    <m/>
    <x v="0"/>
    <m/>
    <x v="3"/>
    <n v="100474696"/>
    <x v="0"/>
    <x v="0"/>
    <s v="Retenções Iur"/>
    <s v="ORI"/>
    <x v="0"/>
    <s v="RIUR"/>
    <x v="0"/>
    <x v="0"/>
    <x v="0"/>
    <x v="0"/>
    <x v="0"/>
    <x v="0"/>
    <x v="0"/>
    <x v="0"/>
    <x v="0"/>
    <x v="0"/>
    <x v="0"/>
    <s v="Retenções Iur"/>
    <x v="0"/>
    <x v="0"/>
    <x v="0"/>
    <x v="0"/>
    <x v="2"/>
    <x v="0"/>
    <x v="0"/>
    <s v="000000"/>
    <x v="0"/>
    <x v="1"/>
    <x v="0"/>
    <x v="0"/>
    <s v="RETENCAO OT"/>
  </r>
  <r>
    <x v="1"/>
    <n v="0"/>
    <n v="0"/>
    <n v="0"/>
    <n v="1400"/>
    <x v="6335"/>
    <x v="0"/>
    <x v="1"/>
    <x v="0"/>
    <s v="03.16.15"/>
    <x v="6"/>
    <x v="0"/>
    <x v="5"/>
    <s v="Direção Financeira"/>
    <s v="03.16.15"/>
    <s v="Direção Financeira"/>
    <s v="03.16.15"/>
    <x v="9"/>
    <x v="0"/>
    <x v="1"/>
    <x v="5"/>
    <x v="0"/>
    <x v="0"/>
    <x v="2"/>
    <x v="0"/>
    <x v="7"/>
    <s v="2022-08-12"/>
    <x v="2"/>
    <n v="1400"/>
    <x v="0"/>
    <m/>
    <x v="0"/>
    <m/>
    <x v="139"/>
    <n v="100476020"/>
    <x v="0"/>
    <x v="0"/>
    <s v="Direção Financeira"/>
    <s v="ORI"/>
    <x v="0"/>
    <m/>
    <x v="0"/>
    <x v="0"/>
    <x v="0"/>
    <x v="0"/>
    <x v="0"/>
    <x v="0"/>
    <x v="0"/>
    <x v="1"/>
    <x v="0"/>
    <x v="0"/>
    <x v="0"/>
    <s v="Direção Financeira"/>
    <x v="0"/>
    <x v="0"/>
    <x v="0"/>
    <x v="0"/>
    <x v="0"/>
    <x v="0"/>
    <x v="0"/>
    <s v="000000"/>
    <x v="0"/>
    <x v="0"/>
    <x v="0"/>
    <x v="0"/>
    <s v="Pagamento de ajuda de custos a favor do Sr. Lito Barbosa, nas deslocações feitas, conforme guia de marcha em anexo."/>
  </r>
  <r>
    <x v="1"/>
    <n v="0"/>
    <n v="0"/>
    <n v="0"/>
    <n v="14000"/>
    <x v="6336"/>
    <x v="0"/>
    <x v="1"/>
    <x v="0"/>
    <s v="01.27.04.10"/>
    <x v="4"/>
    <x v="2"/>
    <x v="2"/>
    <s v="Infra-Estruturas e Transportes"/>
    <s v="01.27.04"/>
    <s v="Infra-Estruturas e Transportes"/>
    <s v="01.27.04"/>
    <x v="4"/>
    <x v="0"/>
    <x v="3"/>
    <x v="2"/>
    <x v="0"/>
    <x v="1"/>
    <x v="2"/>
    <x v="0"/>
    <x v="7"/>
    <s v="2022-08-17"/>
    <x v="2"/>
    <n v="14000"/>
    <x v="0"/>
    <m/>
    <x v="0"/>
    <m/>
    <x v="621"/>
    <n v="100373002"/>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Constantino Sanches Tavares, referente a fornecimento de pedras para trabalhos de construção de muros de proteção de taludes das estradas em ribeireta, conforme anexo."/>
  </r>
  <r>
    <x v="1"/>
    <n v="0"/>
    <n v="0"/>
    <n v="0"/>
    <n v="2300"/>
    <x v="6337"/>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Gilson Miguel Furtado, pelo serviço prestado no parque de estacionamento referente ao mês de Agosto 2022, conforme contrato anexo.    "/>
  </r>
  <r>
    <x v="1"/>
    <n v="0"/>
    <n v="0"/>
    <n v="0"/>
    <n v="5583"/>
    <x v="6337"/>
    <x v="0"/>
    <x v="1"/>
    <x v="0"/>
    <s v="03.16.15"/>
    <x v="6"/>
    <x v="0"/>
    <x v="5"/>
    <s v="Direção Financeira"/>
    <s v="03.16.15"/>
    <s v="Direção Financeira"/>
    <s v="03.16.15"/>
    <x v="20"/>
    <x v="0"/>
    <x v="1"/>
    <x v="5"/>
    <x v="0"/>
    <x v="0"/>
    <x v="2"/>
    <x v="0"/>
    <x v="7"/>
    <s v="2022-08-25"/>
    <x v="2"/>
    <n v="5583"/>
    <x v="0"/>
    <m/>
    <x v="0"/>
    <m/>
    <x v="37"/>
    <n v="100479277"/>
    <x v="0"/>
    <x v="3"/>
    <s v="Direção Financeira"/>
    <s v="ORI"/>
    <x v="0"/>
    <m/>
    <x v="0"/>
    <x v="0"/>
    <x v="0"/>
    <x v="0"/>
    <x v="0"/>
    <x v="0"/>
    <x v="0"/>
    <x v="0"/>
    <x v="0"/>
    <x v="0"/>
    <x v="0"/>
    <s v="Direção Financeira"/>
    <x v="0"/>
    <x v="0"/>
    <x v="0"/>
    <x v="0"/>
    <x v="0"/>
    <x v="0"/>
    <x v="0"/>
    <s v="000000"/>
    <x v="0"/>
    <x v="0"/>
    <x v="3"/>
    <x v="0"/>
    <s v="Pagamento a favor do Sr. Gilson Miguel Furtado, pelo serviço prestado no parque de estacionamento referente ao mês de Agosto 2022, conforme contrato anexo.    "/>
  </r>
  <r>
    <x v="1"/>
    <n v="0"/>
    <n v="0"/>
    <n v="0"/>
    <n v="7447"/>
    <x v="6337"/>
    <x v="0"/>
    <x v="1"/>
    <x v="0"/>
    <s v="03.16.15"/>
    <x v="6"/>
    <x v="0"/>
    <x v="5"/>
    <s v="Direção Financeira"/>
    <s v="03.16.15"/>
    <s v="Direção Financeira"/>
    <s v="03.16.15"/>
    <x v="20"/>
    <x v="0"/>
    <x v="1"/>
    <x v="5"/>
    <x v="0"/>
    <x v="0"/>
    <x v="2"/>
    <x v="0"/>
    <x v="7"/>
    <s v="2022-08-25"/>
    <x v="2"/>
    <n v="7447"/>
    <x v="0"/>
    <m/>
    <x v="0"/>
    <m/>
    <x v="178"/>
    <n v="100478646"/>
    <x v="0"/>
    <x v="0"/>
    <s v="Direção Financeira"/>
    <s v="ORI"/>
    <x v="0"/>
    <m/>
    <x v="0"/>
    <x v="0"/>
    <x v="0"/>
    <x v="0"/>
    <x v="0"/>
    <x v="0"/>
    <x v="0"/>
    <x v="0"/>
    <x v="0"/>
    <x v="0"/>
    <x v="0"/>
    <s v="Direção Financeira"/>
    <x v="0"/>
    <x v="0"/>
    <x v="0"/>
    <x v="0"/>
    <x v="0"/>
    <x v="0"/>
    <x v="0"/>
    <s v="000000"/>
    <x v="0"/>
    <x v="0"/>
    <x v="0"/>
    <x v="0"/>
    <s v="Pagamento a favor do Sr. Gilson Miguel Furtado, pelo serviço prestado no parque de estacionamento referente ao mês de Agosto 2022, conforme contrato anexo.    "/>
  </r>
  <r>
    <x v="1"/>
    <n v="0"/>
    <n v="0"/>
    <n v="0"/>
    <n v="3000"/>
    <x v="6338"/>
    <x v="0"/>
    <x v="1"/>
    <x v="0"/>
    <s v="01.25.05.10"/>
    <x v="5"/>
    <x v="4"/>
    <x v="4"/>
    <s v="Saúde"/>
    <s v="01.25.05"/>
    <s v="Saúde"/>
    <s v="01.25.05"/>
    <x v="5"/>
    <x v="0"/>
    <x v="4"/>
    <x v="3"/>
    <x v="0"/>
    <x v="1"/>
    <x v="2"/>
    <x v="0"/>
    <x v="8"/>
    <s v="2022-09-21"/>
    <x v="2"/>
    <n v="3000"/>
    <x v="0"/>
    <m/>
    <x v="0"/>
    <m/>
    <x v="195"/>
    <n v="100477044"/>
    <x v="0"/>
    <x v="0"/>
    <s v="Assistencia social"/>
    <s v="ORI"/>
    <x v="0"/>
    <m/>
    <x v="0"/>
    <x v="0"/>
    <x v="0"/>
    <x v="0"/>
    <x v="0"/>
    <x v="0"/>
    <x v="0"/>
    <x v="1"/>
    <x v="0"/>
    <x v="0"/>
    <x v="0"/>
    <s v="Assistencia social"/>
    <x v="0"/>
    <x v="0"/>
    <x v="0"/>
    <x v="0"/>
    <x v="1"/>
    <x v="0"/>
    <x v="0"/>
    <s v="000000"/>
    <x v="0"/>
    <x v="0"/>
    <x v="0"/>
    <x v="0"/>
    <s v="Apoio financeiro a favor da Sra. Zulmira Fernandes Landim, para alimentação na formação na praia, conforme anexo."/>
  </r>
  <r>
    <x v="1"/>
    <n v="0"/>
    <n v="0"/>
    <n v="0"/>
    <n v="28308"/>
    <x v="6339"/>
    <x v="0"/>
    <x v="1"/>
    <x v="0"/>
    <s v="03.16.15"/>
    <x v="6"/>
    <x v="0"/>
    <x v="5"/>
    <s v="Direção Financeira"/>
    <s v="03.16.15"/>
    <s v="Direção Financeira"/>
    <s v="03.16.15"/>
    <x v="20"/>
    <x v="0"/>
    <x v="1"/>
    <x v="5"/>
    <x v="0"/>
    <x v="0"/>
    <x v="2"/>
    <x v="0"/>
    <x v="8"/>
    <s v="2022-09-21"/>
    <x v="2"/>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setembro 2022, conforme contrato em anexo."/>
  </r>
  <r>
    <x v="1"/>
    <n v="0"/>
    <n v="0"/>
    <n v="0"/>
    <n v="9114"/>
    <x v="6340"/>
    <x v="0"/>
    <x v="0"/>
    <x v="0"/>
    <s v="03.03.10"/>
    <x v="0"/>
    <x v="0"/>
    <x v="0"/>
    <s v="Receitas Da Câmara"/>
    <s v="03.03.10"/>
    <s v="Receitas Da Câmara"/>
    <s v="03.03.10"/>
    <x v="72"/>
    <x v="0"/>
    <x v="5"/>
    <x v="13"/>
    <x v="0"/>
    <x v="0"/>
    <x v="0"/>
    <x v="0"/>
    <x v="6"/>
    <s v="2022-07-27"/>
    <x v="2"/>
    <n v="9114"/>
    <x v="0"/>
    <m/>
    <x v="0"/>
    <m/>
    <x v="0"/>
    <n v="100474914"/>
    <x v="0"/>
    <x v="0"/>
    <s v="Receitas Da Câmara"/>
    <s v="EXT"/>
    <x v="0"/>
    <s v="RDC"/>
    <x v="0"/>
    <x v="0"/>
    <x v="0"/>
    <x v="0"/>
    <x v="0"/>
    <x v="0"/>
    <x v="0"/>
    <x v="0"/>
    <x v="0"/>
    <x v="0"/>
    <x v="0"/>
    <s v="Receitas Da Câmara"/>
    <x v="0"/>
    <x v="0"/>
    <x v="0"/>
    <x v="0"/>
    <x v="0"/>
    <x v="0"/>
    <x v="0"/>
    <s v="000000"/>
    <x v="0"/>
    <x v="0"/>
    <x v="0"/>
    <x v="0"/>
    <s v="Pagamento de renda da Sr Edilson Adriano Calheta , conforme estrato em anexo.  "/>
  </r>
  <r>
    <x v="0"/>
    <n v="0"/>
    <n v="0"/>
    <n v="0"/>
    <n v="105000"/>
    <x v="6341"/>
    <x v="0"/>
    <x v="1"/>
    <x v="0"/>
    <s v="01.23.04.14"/>
    <x v="1"/>
    <x v="1"/>
    <x v="1"/>
    <s v="Ambiente"/>
    <s v="01.23.04"/>
    <s v="Ambiente"/>
    <s v="01.23.04"/>
    <x v="1"/>
    <x v="0"/>
    <x v="1"/>
    <x v="1"/>
    <x v="0"/>
    <x v="1"/>
    <x v="1"/>
    <x v="0"/>
    <x v="8"/>
    <s v="2022-09-30"/>
    <x v="2"/>
    <n v="105000"/>
    <x v="0"/>
    <m/>
    <x v="0"/>
    <m/>
    <x v="622"/>
    <n v="100479235"/>
    <x v="0"/>
    <x v="0"/>
    <s v="Criação e Manutenção de Espaços Verdes"/>
    <s v="ORI"/>
    <x v="0"/>
    <s v="CMEV"/>
    <x v="0"/>
    <x v="0"/>
    <x v="0"/>
    <x v="0"/>
    <x v="0"/>
    <x v="0"/>
    <x v="0"/>
    <x v="1"/>
    <x v="0"/>
    <x v="0"/>
    <x v="0"/>
    <s v="Criação e Manutenção de Espaços Verdes"/>
    <x v="0"/>
    <x v="0"/>
    <x v="0"/>
    <x v="0"/>
    <x v="1"/>
    <x v="0"/>
    <x v="0"/>
    <s v="000000"/>
    <x v="0"/>
    <x v="0"/>
    <x v="0"/>
    <x v="0"/>
    <s v="Pagamento a favor do Sr. Aquiles Alexandrino Tavares, referente ao fornecimento de plantas, conforme proposta em anexo."/>
  </r>
  <r>
    <x v="1"/>
    <n v="0"/>
    <n v="0"/>
    <n v="0"/>
    <n v="150000"/>
    <x v="6342"/>
    <x v="0"/>
    <x v="0"/>
    <x v="0"/>
    <s v="03.03.10"/>
    <x v="0"/>
    <x v="0"/>
    <x v="0"/>
    <s v="Receitas Da Câmara"/>
    <s v="03.03.10"/>
    <s v="Receitas Da Câmara"/>
    <s v="03.03.10"/>
    <x v="21"/>
    <x v="0"/>
    <x v="5"/>
    <x v="9"/>
    <x v="0"/>
    <x v="0"/>
    <x v="0"/>
    <x v="0"/>
    <x v="7"/>
    <s v="2022-08-31"/>
    <x v="2"/>
    <n v="150000"/>
    <x v="0"/>
    <m/>
    <x v="0"/>
    <m/>
    <x v="0"/>
    <n v="100474914"/>
    <x v="0"/>
    <x v="0"/>
    <s v="Receitas Da Câmara"/>
    <s v="EXT"/>
    <x v="0"/>
    <s v="RDC"/>
    <x v="0"/>
    <x v="0"/>
    <x v="0"/>
    <x v="0"/>
    <x v="0"/>
    <x v="0"/>
    <x v="0"/>
    <x v="0"/>
    <x v="0"/>
    <x v="0"/>
    <x v="0"/>
    <s v="Receitas Da Câmara"/>
    <x v="0"/>
    <x v="0"/>
    <x v="0"/>
    <x v="0"/>
    <x v="0"/>
    <x v="0"/>
    <x v="0"/>
    <s v="000000"/>
    <x v="0"/>
    <x v="0"/>
    <x v="0"/>
    <x v="0"/>
    <s v="Reposição"/>
  </r>
  <r>
    <x v="1"/>
    <n v="0"/>
    <n v="0"/>
    <n v="0"/>
    <n v="4995"/>
    <x v="6339"/>
    <x v="0"/>
    <x v="1"/>
    <x v="0"/>
    <s v="03.16.15"/>
    <x v="6"/>
    <x v="0"/>
    <x v="5"/>
    <s v="Direção Financeira"/>
    <s v="03.16.15"/>
    <s v="Direção Financeira"/>
    <s v="03.16.15"/>
    <x v="20"/>
    <x v="0"/>
    <x v="1"/>
    <x v="5"/>
    <x v="0"/>
    <x v="0"/>
    <x v="2"/>
    <x v="0"/>
    <x v="8"/>
    <s v="2022-09-21"/>
    <x v="2"/>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setembro 2022, conforme contrato em anexo."/>
  </r>
  <r>
    <x v="1"/>
    <n v="0"/>
    <n v="0"/>
    <n v="0"/>
    <n v="3000"/>
    <x v="6343"/>
    <x v="0"/>
    <x v="1"/>
    <x v="0"/>
    <s v="03.16.01"/>
    <x v="39"/>
    <x v="0"/>
    <x v="5"/>
    <s v="Assembleia Municipal"/>
    <s v="03.16.01"/>
    <s v="Assembleia Municipal"/>
    <s v="03.16.01"/>
    <x v="9"/>
    <x v="0"/>
    <x v="1"/>
    <x v="5"/>
    <x v="0"/>
    <x v="0"/>
    <x v="2"/>
    <x v="0"/>
    <x v="8"/>
    <s v="2022-09-21"/>
    <x v="2"/>
    <n v="3000"/>
    <x v="0"/>
    <m/>
    <x v="0"/>
    <m/>
    <x v="257"/>
    <n v="100479038"/>
    <x v="0"/>
    <x v="0"/>
    <s v="Assembleia Municipal"/>
    <s v="ORI"/>
    <x v="0"/>
    <s v="AM"/>
    <x v="0"/>
    <x v="0"/>
    <x v="0"/>
    <x v="0"/>
    <x v="0"/>
    <x v="0"/>
    <x v="0"/>
    <x v="0"/>
    <x v="0"/>
    <x v="0"/>
    <x v="0"/>
    <s v="Assembleia Municipal"/>
    <x v="0"/>
    <x v="0"/>
    <x v="0"/>
    <x v="0"/>
    <x v="0"/>
    <x v="0"/>
    <x v="0"/>
    <s v="000000"/>
    <x v="0"/>
    <x v="0"/>
    <x v="0"/>
    <x v="0"/>
    <s v="Pagamento a favor da Sr. Euclides Sanches Moreno eleito municipal, pela Subsidio de Transporte da sessão ordenaria da Assembleia Municipal de São Miguel, conforme documento em anexo"/>
  </r>
  <r>
    <x v="1"/>
    <n v="0"/>
    <n v="0"/>
    <n v="0"/>
    <n v="1800"/>
    <x v="6344"/>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Miguel Gomes Garcia municipal, pela realização VªI sessão ordenaria da Assembleia Municipal de São Miguel, no dia 17 de maio 2022, conforme documento em anexo."/>
  </r>
  <r>
    <x v="1"/>
    <n v="0"/>
    <n v="0"/>
    <n v="0"/>
    <n v="10200"/>
    <x v="6344"/>
    <x v="0"/>
    <x v="1"/>
    <x v="0"/>
    <s v="03.16.01"/>
    <x v="39"/>
    <x v="0"/>
    <x v="5"/>
    <s v="Assembleia Municipal"/>
    <s v="03.16.01"/>
    <s v="Assembleia Municipal"/>
    <s v="03.16.01"/>
    <x v="61"/>
    <x v="0"/>
    <x v="1"/>
    <x v="1"/>
    <x v="0"/>
    <x v="0"/>
    <x v="2"/>
    <x v="0"/>
    <x v="8"/>
    <s v="2022-09-21"/>
    <x v="2"/>
    <n v="10200"/>
    <x v="0"/>
    <m/>
    <x v="0"/>
    <m/>
    <x v="623"/>
    <n v="100477074"/>
    <x v="0"/>
    <x v="0"/>
    <s v="Assembleia Municipal"/>
    <s v="ORI"/>
    <x v="0"/>
    <s v="AM"/>
    <x v="0"/>
    <x v="0"/>
    <x v="0"/>
    <x v="0"/>
    <x v="0"/>
    <x v="0"/>
    <x v="0"/>
    <x v="0"/>
    <x v="0"/>
    <x v="0"/>
    <x v="0"/>
    <s v="Assembleia Municipal"/>
    <x v="0"/>
    <x v="0"/>
    <x v="0"/>
    <x v="0"/>
    <x v="0"/>
    <x v="0"/>
    <x v="0"/>
    <s v="000000"/>
    <x v="0"/>
    <x v="0"/>
    <x v="0"/>
    <x v="0"/>
    <s v="Pagamento a favor do Sr Miguel Gomes Garcia municipal, pela realização VªI sessão ordenaria da Assembleia Municipal de São Miguel, no dia 17 de maio 2022, conforme documento em anexo."/>
  </r>
  <r>
    <x v="1"/>
    <n v="0"/>
    <n v="0"/>
    <n v="0"/>
    <n v="1800"/>
    <x v="6345"/>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Ailton Mendes Rodrigues municipal, pela realização VªI sessão ordenaria da Assembleia Municipal de São Miguel, no dia 17 de maio 2022, conforme documento em anexo.   "/>
  </r>
  <r>
    <x v="1"/>
    <n v="0"/>
    <n v="0"/>
    <n v="0"/>
    <n v="10200"/>
    <x v="6345"/>
    <x v="0"/>
    <x v="1"/>
    <x v="0"/>
    <s v="03.16.01"/>
    <x v="39"/>
    <x v="0"/>
    <x v="5"/>
    <s v="Assembleia Municipal"/>
    <s v="03.16.01"/>
    <s v="Assembleia Municipal"/>
    <s v="03.16.01"/>
    <x v="61"/>
    <x v="0"/>
    <x v="1"/>
    <x v="1"/>
    <x v="0"/>
    <x v="0"/>
    <x v="2"/>
    <x v="0"/>
    <x v="8"/>
    <s v="2022-09-21"/>
    <x v="2"/>
    <n v="10200"/>
    <x v="0"/>
    <m/>
    <x v="0"/>
    <m/>
    <x v="454"/>
    <n v="100478099"/>
    <x v="0"/>
    <x v="0"/>
    <s v="Assembleia Municipal"/>
    <s v="ORI"/>
    <x v="0"/>
    <s v="AM"/>
    <x v="0"/>
    <x v="0"/>
    <x v="0"/>
    <x v="0"/>
    <x v="0"/>
    <x v="0"/>
    <x v="0"/>
    <x v="0"/>
    <x v="0"/>
    <x v="0"/>
    <x v="0"/>
    <s v="Assembleia Municipal"/>
    <x v="0"/>
    <x v="0"/>
    <x v="0"/>
    <x v="0"/>
    <x v="0"/>
    <x v="0"/>
    <x v="0"/>
    <s v="000000"/>
    <x v="0"/>
    <x v="0"/>
    <x v="0"/>
    <x v="0"/>
    <s v="Pagamento a favor do Sr Ailton Mendes Rodrigues municipal, pela realização VªI sessão ordenaria da Assembleia Municipal de São Miguel, no dia 17 de maio 2022, conforme documento em anexo.   "/>
  </r>
  <r>
    <x v="1"/>
    <n v="0"/>
    <n v="0"/>
    <n v="0"/>
    <n v="220"/>
    <x v="6346"/>
    <x v="0"/>
    <x v="0"/>
    <x v="0"/>
    <s v="03.03.10"/>
    <x v="0"/>
    <x v="0"/>
    <x v="0"/>
    <s v="Receitas Da Câmara"/>
    <s v="03.03.10"/>
    <s v="Receitas Da Câmara"/>
    <s v="03.03.10"/>
    <x v="21"/>
    <x v="0"/>
    <x v="5"/>
    <x v="9"/>
    <x v="0"/>
    <x v="0"/>
    <x v="0"/>
    <x v="0"/>
    <x v="7"/>
    <s v="2022-08-30"/>
    <x v="2"/>
    <n v="220"/>
    <x v="0"/>
    <m/>
    <x v="0"/>
    <m/>
    <x v="0"/>
    <n v="100474914"/>
    <x v="0"/>
    <x v="0"/>
    <s v="Receitas Da Câmara"/>
    <s v="EXT"/>
    <x v="0"/>
    <s v="RDC"/>
    <x v="0"/>
    <x v="0"/>
    <x v="0"/>
    <x v="0"/>
    <x v="0"/>
    <x v="0"/>
    <x v="0"/>
    <x v="0"/>
    <x v="0"/>
    <x v="0"/>
    <x v="0"/>
    <s v="Receitas Da Câmara"/>
    <x v="0"/>
    <x v="0"/>
    <x v="0"/>
    <x v="0"/>
    <x v="0"/>
    <x v="0"/>
    <x v="0"/>
    <s v="000000"/>
    <x v="0"/>
    <x v="0"/>
    <x v="0"/>
    <x v="0"/>
    <s v="Reposição"/>
  </r>
  <r>
    <x v="0"/>
    <n v="0"/>
    <n v="0"/>
    <n v="0"/>
    <n v="4050"/>
    <x v="6347"/>
    <x v="0"/>
    <x v="1"/>
    <x v="0"/>
    <s v="01.27.06.41"/>
    <x v="12"/>
    <x v="2"/>
    <x v="2"/>
    <s v="Requalificação Urbana e habitação"/>
    <s v="01.27.06"/>
    <s v="Requalificação Urbana e habitação"/>
    <s v="01.27.06"/>
    <x v="12"/>
    <x v="0"/>
    <x v="1"/>
    <x v="1"/>
    <x v="0"/>
    <x v="1"/>
    <x v="1"/>
    <x v="0"/>
    <x v="9"/>
    <s v="2022-10-12"/>
    <x v="3"/>
    <n v="4050"/>
    <x v="0"/>
    <m/>
    <x v="0"/>
    <m/>
    <x v="3"/>
    <n v="100474696"/>
    <x v="0"/>
    <x v="1"/>
    <s v="Reabilitação de Jardins Infantis e Escolas do EBI"/>
    <s v="ORI"/>
    <x v="0"/>
    <s v="RJEBI"/>
    <x v="0"/>
    <x v="0"/>
    <x v="0"/>
    <x v="0"/>
    <x v="0"/>
    <x v="0"/>
    <x v="0"/>
    <x v="1"/>
    <x v="0"/>
    <x v="0"/>
    <x v="0"/>
    <s v="Reabilitação de Jardins Infantis e Escolas do EBI"/>
    <x v="0"/>
    <x v="0"/>
    <x v="0"/>
    <x v="0"/>
    <x v="1"/>
    <x v="0"/>
    <x v="0"/>
    <s v="000000"/>
    <x v="0"/>
    <x v="0"/>
    <x v="1"/>
    <x v="0"/>
    <s v="Pagamento a favor de Vasco Emanuel Freire, referente a prestação de serviços de eletricidade no jardim infantil de Espinho Branco, conforme anexo."/>
  </r>
  <r>
    <x v="0"/>
    <n v="0"/>
    <n v="0"/>
    <n v="0"/>
    <n v="22950"/>
    <x v="6347"/>
    <x v="0"/>
    <x v="1"/>
    <x v="0"/>
    <s v="01.27.06.41"/>
    <x v="12"/>
    <x v="2"/>
    <x v="2"/>
    <s v="Requalificação Urbana e habitação"/>
    <s v="01.27.06"/>
    <s v="Requalificação Urbana e habitação"/>
    <s v="01.27.06"/>
    <x v="12"/>
    <x v="0"/>
    <x v="1"/>
    <x v="1"/>
    <x v="0"/>
    <x v="1"/>
    <x v="1"/>
    <x v="0"/>
    <x v="9"/>
    <s v="2022-10-12"/>
    <x v="3"/>
    <n v="22950"/>
    <x v="0"/>
    <m/>
    <x v="0"/>
    <m/>
    <x v="527"/>
    <n v="100441951"/>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e Vasco Emanuel Freire, referente a prestação de serviços de eletricidade no jardim infantil de Espinho Branco, conforme anexo."/>
  </r>
  <r>
    <x v="0"/>
    <n v="0"/>
    <n v="0"/>
    <n v="0"/>
    <n v="27650"/>
    <x v="6348"/>
    <x v="0"/>
    <x v="1"/>
    <x v="0"/>
    <s v="03.16.15"/>
    <x v="6"/>
    <x v="0"/>
    <x v="5"/>
    <s v="Direção Financeira"/>
    <s v="03.16.15"/>
    <s v="Direção Financeira"/>
    <s v="03.16.15"/>
    <x v="71"/>
    <x v="0"/>
    <x v="1"/>
    <x v="1"/>
    <x v="0"/>
    <x v="0"/>
    <x v="1"/>
    <x v="0"/>
    <x v="10"/>
    <s v="2022-11-08"/>
    <x v="3"/>
    <n v="27650"/>
    <x v="0"/>
    <m/>
    <x v="0"/>
    <m/>
    <x v="0"/>
    <n v="100474914"/>
    <x v="0"/>
    <x v="0"/>
    <s v="Direção Financeira"/>
    <s v="ORI"/>
    <x v="0"/>
    <m/>
    <x v="0"/>
    <x v="0"/>
    <x v="0"/>
    <x v="0"/>
    <x v="0"/>
    <x v="0"/>
    <x v="0"/>
    <x v="1"/>
    <x v="0"/>
    <x v="0"/>
    <x v="0"/>
    <s v="Direção Financeira"/>
    <x v="0"/>
    <x v="0"/>
    <x v="0"/>
    <x v="0"/>
    <x v="0"/>
    <x v="0"/>
    <x v="0"/>
    <s v="000000"/>
    <x v="0"/>
    <x v="0"/>
    <x v="0"/>
    <x v="0"/>
    <s v="Pagamento a favor de Residencial São Miguel, pela aquisição de refeições servidas, conforme documento em anexo."/>
  </r>
  <r>
    <x v="1"/>
    <n v="0"/>
    <n v="0"/>
    <n v="0"/>
    <n v="40000"/>
    <x v="6349"/>
    <x v="0"/>
    <x v="1"/>
    <x v="0"/>
    <s v="01.27.04.10"/>
    <x v="4"/>
    <x v="2"/>
    <x v="2"/>
    <s v="Infra-Estruturas e Transportes"/>
    <s v="01.27.04"/>
    <s v="Infra-Estruturas e Transportes"/>
    <s v="01.27.04"/>
    <x v="4"/>
    <x v="0"/>
    <x v="3"/>
    <x v="2"/>
    <x v="0"/>
    <x v="1"/>
    <x v="2"/>
    <x v="0"/>
    <x v="10"/>
    <s v="2022-11-08"/>
    <x v="3"/>
    <n v="40000"/>
    <x v="0"/>
    <m/>
    <x v="0"/>
    <m/>
    <x v="4"/>
    <n v="10047674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a. Adelaide Mendes Borges, referente a fornecimento de arreias da ribeira , para os trabalhos de calcetamento, conforme anexo."/>
  </r>
  <r>
    <x v="1"/>
    <n v="0"/>
    <n v="0"/>
    <n v="0"/>
    <n v="2200"/>
    <x v="6350"/>
    <x v="0"/>
    <x v="1"/>
    <x v="0"/>
    <s v="01.25.05.10"/>
    <x v="5"/>
    <x v="4"/>
    <x v="4"/>
    <s v="Saúde"/>
    <s v="01.25.05"/>
    <s v="Saúde"/>
    <s v="01.25.05"/>
    <x v="5"/>
    <x v="0"/>
    <x v="4"/>
    <x v="3"/>
    <x v="0"/>
    <x v="1"/>
    <x v="2"/>
    <x v="0"/>
    <x v="10"/>
    <s v="2022-11-11"/>
    <x v="3"/>
    <n v="2200"/>
    <x v="0"/>
    <m/>
    <x v="0"/>
    <m/>
    <x v="624"/>
    <n v="100479414"/>
    <x v="0"/>
    <x v="0"/>
    <s v="Assistencia social"/>
    <s v="ORI"/>
    <x v="0"/>
    <m/>
    <x v="0"/>
    <x v="0"/>
    <x v="0"/>
    <x v="0"/>
    <x v="0"/>
    <x v="0"/>
    <x v="0"/>
    <x v="1"/>
    <x v="0"/>
    <x v="0"/>
    <x v="0"/>
    <s v="Assistencia social"/>
    <x v="0"/>
    <x v="0"/>
    <x v="0"/>
    <x v="0"/>
    <x v="1"/>
    <x v="0"/>
    <x v="0"/>
    <s v="000000"/>
    <x v="0"/>
    <x v="0"/>
    <x v="0"/>
    <x v="0"/>
    <s v="Apoio a favor da Sra. Natalícia Lopes, para aquisição de géneros alimentícios, conforme proposta em anexo"/>
  </r>
  <r>
    <x v="1"/>
    <n v="0"/>
    <n v="0"/>
    <n v="0"/>
    <n v="3750"/>
    <x v="6351"/>
    <x v="0"/>
    <x v="0"/>
    <x v="0"/>
    <s v="03.03.10"/>
    <x v="0"/>
    <x v="0"/>
    <x v="0"/>
    <s v="Receitas Da Câmara"/>
    <s v="03.03.10"/>
    <s v="Receitas Da Câmara"/>
    <s v="03.03.10"/>
    <x v="48"/>
    <x v="0"/>
    <x v="5"/>
    <x v="4"/>
    <x v="0"/>
    <x v="0"/>
    <x v="0"/>
    <x v="0"/>
    <x v="10"/>
    <s v="2022-11-17"/>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352"/>
    <x v="0"/>
    <x v="0"/>
    <x v="0"/>
    <s v="03.03.10"/>
    <x v="0"/>
    <x v="0"/>
    <x v="0"/>
    <s v="Receitas Da Câmara"/>
    <s v="03.03.10"/>
    <s v="Receitas Da Câmara"/>
    <s v="03.03.10"/>
    <x v="6"/>
    <x v="0"/>
    <x v="5"/>
    <x v="4"/>
    <x v="0"/>
    <x v="0"/>
    <x v="0"/>
    <x v="0"/>
    <x v="10"/>
    <s v="2022-11-17"/>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6353"/>
    <x v="0"/>
    <x v="1"/>
    <x v="0"/>
    <s v="03.16.15"/>
    <x v="6"/>
    <x v="0"/>
    <x v="5"/>
    <s v="Direção Financeira"/>
    <s v="03.16.15"/>
    <s v="Direção Financeira"/>
    <s v="03.16.15"/>
    <x v="55"/>
    <x v="0"/>
    <x v="1"/>
    <x v="5"/>
    <x v="0"/>
    <x v="0"/>
    <x v="2"/>
    <x v="0"/>
    <x v="10"/>
    <s v="2022-11-23"/>
    <x v="3"/>
    <n v="4200"/>
    <x v="0"/>
    <m/>
    <x v="0"/>
    <m/>
    <x v="0"/>
    <n v="100474914"/>
    <x v="0"/>
    <x v="0"/>
    <s v="Direção Financeira"/>
    <s v="ORI"/>
    <x v="0"/>
    <m/>
    <x v="0"/>
    <x v="0"/>
    <x v="0"/>
    <x v="0"/>
    <x v="0"/>
    <x v="0"/>
    <x v="0"/>
    <x v="0"/>
    <x v="0"/>
    <x v="0"/>
    <x v="0"/>
    <s v="Direção Financeira"/>
    <x v="0"/>
    <x v="0"/>
    <x v="0"/>
    <x v="0"/>
    <x v="0"/>
    <x v="0"/>
    <x v="0"/>
    <s v="000000"/>
    <x v="0"/>
    <x v="0"/>
    <x v="0"/>
    <x v="0"/>
    <s v="Despesa pela lavagem Completo, Lubrificação da Viatura St-20-XE da CMSM, conforme anexo."/>
  </r>
  <r>
    <x v="1"/>
    <n v="0"/>
    <n v="0"/>
    <n v="0"/>
    <n v="2960"/>
    <x v="6354"/>
    <x v="0"/>
    <x v="0"/>
    <x v="0"/>
    <s v="03.03.10"/>
    <x v="0"/>
    <x v="0"/>
    <x v="0"/>
    <s v="Receitas Da Câmara"/>
    <s v="03.03.10"/>
    <s v="Receitas Da Câmara"/>
    <s v="03.03.10"/>
    <x v="34"/>
    <x v="0"/>
    <x v="5"/>
    <x v="4"/>
    <x v="0"/>
    <x v="0"/>
    <x v="0"/>
    <x v="0"/>
    <x v="10"/>
    <s v="2022-11-17"/>
    <x v="3"/>
    <n v="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
    <x v="6355"/>
    <x v="0"/>
    <x v="0"/>
    <x v="0"/>
    <s v="03.03.10"/>
    <x v="0"/>
    <x v="0"/>
    <x v="0"/>
    <s v="Receitas Da Câmara"/>
    <s v="03.03.10"/>
    <s v="Receitas Da Câmara"/>
    <s v="03.03.10"/>
    <x v="36"/>
    <x v="0"/>
    <x v="5"/>
    <x v="4"/>
    <x v="0"/>
    <x v="0"/>
    <x v="0"/>
    <x v="0"/>
    <x v="10"/>
    <s v="2022-11-17"/>
    <x v="3"/>
    <n v="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6356"/>
    <x v="0"/>
    <x v="0"/>
    <x v="0"/>
    <s v="03.03.10"/>
    <x v="0"/>
    <x v="0"/>
    <x v="0"/>
    <s v="Receitas Da Câmara"/>
    <s v="03.03.10"/>
    <s v="Receitas Da Câmara"/>
    <s v="03.03.10"/>
    <x v="37"/>
    <x v="0"/>
    <x v="5"/>
    <x v="4"/>
    <x v="0"/>
    <x v="0"/>
    <x v="0"/>
    <x v="0"/>
    <x v="10"/>
    <s v="2022-11-17"/>
    <x v="3"/>
    <n v="6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0"/>
    <x v="6357"/>
    <x v="0"/>
    <x v="0"/>
    <x v="0"/>
    <s v="03.03.10"/>
    <x v="0"/>
    <x v="0"/>
    <x v="0"/>
    <s v="Receitas Da Câmara"/>
    <s v="03.03.10"/>
    <s v="Receitas Da Câmara"/>
    <s v="03.03.10"/>
    <x v="45"/>
    <x v="0"/>
    <x v="1"/>
    <x v="1"/>
    <x v="0"/>
    <x v="0"/>
    <x v="0"/>
    <x v="0"/>
    <x v="10"/>
    <s v="2022-11-17"/>
    <x v="3"/>
    <n v="3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25"/>
    <x v="6358"/>
    <x v="0"/>
    <x v="0"/>
    <x v="0"/>
    <s v="03.03.10"/>
    <x v="0"/>
    <x v="0"/>
    <x v="0"/>
    <s v="Receitas Da Câmara"/>
    <s v="03.03.10"/>
    <s v="Receitas Da Câmara"/>
    <s v="03.03.10"/>
    <x v="41"/>
    <x v="0"/>
    <x v="5"/>
    <x v="4"/>
    <x v="0"/>
    <x v="0"/>
    <x v="0"/>
    <x v="0"/>
    <x v="10"/>
    <s v="2022-11-17"/>
    <x v="3"/>
    <n v="5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00"/>
    <x v="6359"/>
    <x v="0"/>
    <x v="0"/>
    <x v="0"/>
    <s v="03.03.10"/>
    <x v="0"/>
    <x v="0"/>
    <x v="0"/>
    <s v="Receitas Da Câmara"/>
    <s v="03.03.10"/>
    <s v="Receitas Da Câmara"/>
    <s v="03.03.10"/>
    <x v="38"/>
    <x v="0"/>
    <x v="1"/>
    <x v="1"/>
    <x v="0"/>
    <x v="0"/>
    <x v="0"/>
    <x v="0"/>
    <x v="10"/>
    <s v="2022-11-17"/>
    <x v="3"/>
    <n v="5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30"/>
    <x v="6360"/>
    <x v="0"/>
    <x v="0"/>
    <x v="0"/>
    <s v="03.03.10"/>
    <x v="0"/>
    <x v="0"/>
    <x v="0"/>
    <s v="Receitas Da Câmara"/>
    <s v="03.03.10"/>
    <s v="Receitas Da Câmara"/>
    <s v="03.03.10"/>
    <x v="39"/>
    <x v="0"/>
    <x v="5"/>
    <x v="4"/>
    <x v="0"/>
    <x v="0"/>
    <x v="0"/>
    <x v="0"/>
    <x v="10"/>
    <s v="2022-11-17"/>
    <x v="3"/>
    <n v="1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6361"/>
    <x v="0"/>
    <x v="0"/>
    <x v="0"/>
    <s v="03.03.10"/>
    <x v="0"/>
    <x v="0"/>
    <x v="0"/>
    <s v="Receitas Da Câmara"/>
    <s v="03.03.10"/>
    <s v="Receitas Da Câmara"/>
    <s v="03.03.10"/>
    <x v="50"/>
    <x v="0"/>
    <x v="5"/>
    <x v="4"/>
    <x v="0"/>
    <x v="0"/>
    <x v="0"/>
    <x v="0"/>
    <x v="10"/>
    <s v="2022-11-17"/>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6362"/>
    <x v="0"/>
    <x v="0"/>
    <x v="0"/>
    <s v="03.03.10"/>
    <x v="0"/>
    <x v="0"/>
    <x v="0"/>
    <s v="Receitas Da Câmara"/>
    <s v="03.03.10"/>
    <s v="Receitas Da Câmara"/>
    <s v="03.03.10"/>
    <x v="49"/>
    <x v="0"/>
    <x v="1"/>
    <x v="11"/>
    <x v="0"/>
    <x v="0"/>
    <x v="0"/>
    <x v="0"/>
    <x v="10"/>
    <s v="2022-11-17"/>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360"/>
    <x v="6363"/>
    <x v="0"/>
    <x v="0"/>
    <x v="0"/>
    <s v="03.03.10"/>
    <x v="0"/>
    <x v="0"/>
    <x v="0"/>
    <s v="Receitas Da Câmara"/>
    <s v="03.03.10"/>
    <s v="Receitas Da Câmara"/>
    <s v="03.03.10"/>
    <x v="44"/>
    <x v="0"/>
    <x v="5"/>
    <x v="4"/>
    <x v="0"/>
    <x v="0"/>
    <x v="0"/>
    <x v="0"/>
    <x v="10"/>
    <s v="2022-11-25"/>
    <x v="3"/>
    <n v="25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
    <x v="6364"/>
    <x v="0"/>
    <x v="0"/>
    <x v="0"/>
    <s v="03.03.10"/>
    <x v="0"/>
    <x v="0"/>
    <x v="0"/>
    <s v="Receitas Da Câmara"/>
    <s v="03.03.10"/>
    <s v="Receitas Da Câmara"/>
    <s v="03.03.10"/>
    <x v="42"/>
    <x v="0"/>
    <x v="5"/>
    <x v="12"/>
    <x v="0"/>
    <x v="0"/>
    <x v="0"/>
    <x v="0"/>
    <x v="10"/>
    <s v="2022-11-25"/>
    <x v="3"/>
    <n v="1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6365"/>
    <x v="0"/>
    <x v="0"/>
    <x v="0"/>
    <s v="03.03.10"/>
    <x v="0"/>
    <x v="0"/>
    <x v="0"/>
    <s v="Receitas Da Câmara"/>
    <s v="03.03.10"/>
    <s v="Receitas Da Câmara"/>
    <s v="03.03.10"/>
    <x v="6"/>
    <x v="0"/>
    <x v="5"/>
    <x v="4"/>
    <x v="0"/>
    <x v="0"/>
    <x v="0"/>
    <x v="0"/>
    <x v="10"/>
    <s v="2022-11-25"/>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0"/>
    <x v="6366"/>
    <x v="0"/>
    <x v="0"/>
    <x v="0"/>
    <s v="03.03.10"/>
    <x v="0"/>
    <x v="0"/>
    <x v="0"/>
    <s v="Receitas Da Câmara"/>
    <s v="03.03.10"/>
    <s v="Receitas Da Câmara"/>
    <s v="03.03.10"/>
    <x v="47"/>
    <x v="0"/>
    <x v="5"/>
    <x v="13"/>
    <x v="0"/>
    <x v="0"/>
    <x v="0"/>
    <x v="0"/>
    <x v="10"/>
    <s v="2022-11-25"/>
    <x v="3"/>
    <n v="80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45000"/>
    <x v="6367"/>
    <x v="0"/>
    <x v="0"/>
    <x v="0"/>
    <s v="03.03.10"/>
    <x v="0"/>
    <x v="0"/>
    <x v="0"/>
    <s v="Receitas Da Câmara"/>
    <s v="03.03.10"/>
    <s v="Receitas Da Câmara"/>
    <s v="03.03.10"/>
    <x v="45"/>
    <x v="0"/>
    <x v="1"/>
    <x v="1"/>
    <x v="0"/>
    <x v="0"/>
    <x v="0"/>
    <x v="0"/>
    <x v="10"/>
    <s v="2022-11-25"/>
    <x v="3"/>
    <n v="14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6368"/>
    <x v="0"/>
    <x v="0"/>
    <x v="0"/>
    <s v="03.03.10"/>
    <x v="0"/>
    <x v="0"/>
    <x v="0"/>
    <s v="Receitas Da Câmara"/>
    <s v="03.03.10"/>
    <s v="Receitas Da Câmara"/>
    <s v="03.03.10"/>
    <x v="49"/>
    <x v="0"/>
    <x v="1"/>
    <x v="11"/>
    <x v="0"/>
    <x v="0"/>
    <x v="0"/>
    <x v="0"/>
    <x v="10"/>
    <s v="2022-11-25"/>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0"/>
    <x v="6369"/>
    <x v="0"/>
    <x v="0"/>
    <x v="0"/>
    <s v="03.03.10"/>
    <x v="0"/>
    <x v="0"/>
    <x v="0"/>
    <s v="Receitas Da Câmara"/>
    <s v="03.03.10"/>
    <s v="Receitas Da Câmara"/>
    <s v="03.03.10"/>
    <x v="34"/>
    <x v="0"/>
    <x v="5"/>
    <x v="4"/>
    <x v="0"/>
    <x v="0"/>
    <x v="0"/>
    <x v="0"/>
    <x v="10"/>
    <s v="2022-11-25"/>
    <x v="3"/>
    <n v="5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
    <x v="6370"/>
    <x v="0"/>
    <x v="0"/>
    <x v="0"/>
    <s v="03.03.10"/>
    <x v="0"/>
    <x v="0"/>
    <x v="0"/>
    <s v="Receitas Da Câmara"/>
    <s v="03.03.10"/>
    <s v="Receitas Da Câmara"/>
    <s v="03.03.10"/>
    <x v="36"/>
    <x v="0"/>
    <x v="5"/>
    <x v="4"/>
    <x v="0"/>
    <x v="0"/>
    <x v="0"/>
    <x v="0"/>
    <x v="10"/>
    <s v="2022-11-25"/>
    <x v="3"/>
    <n v="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5"/>
    <x v="6371"/>
    <x v="0"/>
    <x v="0"/>
    <x v="0"/>
    <s v="03.03.10"/>
    <x v="0"/>
    <x v="0"/>
    <x v="0"/>
    <s v="Receitas Da Câmara"/>
    <s v="03.03.10"/>
    <s v="Receitas Da Câmara"/>
    <s v="03.03.10"/>
    <x v="39"/>
    <x v="0"/>
    <x v="5"/>
    <x v="4"/>
    <x v="0"/>
    <x v="0"/>
    <x v="0"/>
    <x v="0"/>
    <x v="10"/>
    <s v="2022-11-25"/>
    <x v="3"/>
    <n v="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6372"/>
    <x v="0"/>
    <x v="0"/>
    <x v="0"/>
    <s v="03.03.10"/>
    <x v="0"/>
    <x v="0"/>
    <x v="0"/>
    <s v="Receitas Da Câmara"/>
    <s v="03.03.10"/>
    <s v="Receitas Da Câmara"/>
    <s v="03.03.10"/>
    <x v="50"/>
    <x v="0"/>
    <x v="5"/>
    <x v="4"/>
    <x v="0"/>
    <x v="0"/>
    <x v="0"/>
    <x v="0"/>
    <x v="10"/>
    <s v="2022-11-25"/>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6373"/>
    <x v="0"/>
    <x v="0"/>
    <x v="0"/>
    <s v="03.03.10"/>
    <x v="0"/>
    <x v="0"/>
    <x v="0"/>
    <s v="Receitas Da Câmara"/>
    <s v="03.03.10"/>
    <s v="Receitas Da Câmara"/>
    <s v="03.03.10"/>
    <x v="48"/>
    <x v="0"/>
    <x v="5"/>
    <x v="4"/>
    <x v="0"/>
    <x v="0"/>
    <x v="0"/>
    <x v="0"/>
    <x v="10"/>
    <s v="2022-11-25"/>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53"/>
    <x v="6374"/>
    <x v="0"/>
    <x v="0"/>
    <x v="0"/>
    <s v="03.03.10"/>
    <x v="0"/>
    <x v="0"/>
    <x v="0"/>
    <s v="Receitas Da Câmara"/>
    <s v="03.03.10"/>
    <s v="Receitas Da Câmara"/>
    <s v="03.03.10"/>
    <x v="38"/>
    <x v="0"/>
    <x v="1"/>
    <x v="1"/>
    <x v="0"/>
    <x v="0"/>
    <x v="0"/>
    <x v="0"/>
    <x v="10"/>
    <s v="2022-11-25"/>
    <x v="3"/>
    <n v="62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0"/>
    <x v="6375"/>
    <x v="0"/>
    <x v="0"/>
    <x v="0"/>
    <s v="03.03.10"/>
    <x v="0"/>
    <x v="0"/>
    <x v="0"/>
    <s v="Receitas Da Câmara"/>
    <s v="03.03.10"/>
    <s v="Receitas Da Câmara"/>
    <s v="03.03.10"/>
    <x v="35"/>
    <x v="0"/>
    <x v="1"/>
    <x v="11"/>
    <x v="0"/>
    <x v="0"/>
    <x v="0"/>
    <x v="0"/>
    <x v="10"/>
    <s v="2022-11-25"/>
    <x v="3"/>
    <n v="1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250"/>
    <x v="6376"/>
    <x v="0"/>
    <x v="0"/>
    <x v="0"/>
    <s v="80.02.01"/>
    <x v="3"/>
    <x v="3"/>
    <x v="3"/>
    <s v="Retenções Iur"/>
    <s v="80.02.01"/>
    <s v="Retenções Iur"/>
    <s v="80.02.01"/>
    <x v="3"/>
    <x v="0"/>
    <x v="2"/>
    <x v="1"/>
    <x v="1"/>
    <x v="2"/>
    <x v="0"/>
    <x v="0"/>
    <x v="11"/>
    <s v="2022-12-06"/>
    <x v="3"/>
    <n v="35250"/>
    <x v="0"/>
    <m/>
    <x v="0"/>
    <m/>
    <x v="3"/>
    <n v="100474696"/>
    <x v="0"/>
    <x v="0"/>
    <s v="Retenções Iur"/>
    <s v="ORI"/>
    <x v="0"/>
    <s v="RIUR"/>
    <x v="0"/>
    <x v="0"/>
    <x v="0"/>
    <x v="0"/>
    <x v="0"/>
    <x v="0"/>
    <x v="0"/>
    <x v="0"/>
    <x v="0"/>
    <x v="0"/>
    <x v="0"/>
    <s v="Retenções Iur"/>
    <x v="0"/>
    <x v="0"/>
    <x v="0"/>
    <x v="0"/>
    <x v="2"/>
    <x v="0"/>
    <x v="0"/>
    <s v="000000"/>
    <x v="0"/>
    <x v="1"/>
    <x v="0"/>
    <x v="0"/>
    <s v="RETENCAO OT"/>
  </r>
  <r>
    <x v="1"/>
    <n v="0"/>
    <n v="0"/>
    <n v="0"/>
    <n v="50000"/>
    <x v="6377"/>
    <x v="0"/>
    <x v="1"/>
    <x v="0"/>
    <s v="01.25.05.10"/>
    <x v="5"/>
    <x v="4"/>
    <x v="4"/>
    <s v="Saúde"/>
    <s v="01.25.05"/>
    <s v="Saúde"/>
    <s v="01.25.05"/>
    <x v="5"/>
    <x v="0"/>
    <x v="4"/>
    <x v="3"/>
    <x v="0"/>
    <x v="1"/>
    <x v="2"/>
    <x v="0"/>
    <x v="11"/>
    <s v="2022-12-15"/>
    <x v="3"/>
    <n v="50000"/>
    <x v="0"/>
    <m/>
    <x v="0"/>
    <m/>
    <x v="172"/>
    <n v="100477243"/>
    <x v="0"/>
    <x v="0"/>
    <s v="Assistencia social"/>
    <s v="ORI"/>
    <x v="0"/>
    <m/>
    <x v="0"/>
    <x v="0"/>
    <x v="0"/>
    <x v="0"/>
    <x v="0"/>
    <x v="0"/>
    <x v="0"/>
    <x v="1"/>
    <x v="0"/>
    <x v="0"/>
    <x v="0"/>
    <s v="Assistencia social"/>
    <x v="0"/>
    <x v="0"/>
    <x v="0"/>
    <x v="0"/>
    <x v="1"/>
    <x v="0"/>
    <x v="0"/>
    <s v="000000"/>
    <x v="0"/>
    <x v="0"/>
    <x v="0"/>
    <x v="0"/>
    <s v="Pagamento a favor da pensão Gonçalves, referente a 60% do valor da fatura em anexo, no âmbito do programa de realização do natal solidário dos idosos vulneráveis do município, conforme proposta em anexo."/>
  </r>
  <r>
    <x v="1"/>
    <n v="0"/>
    <n v="0"/>
    <n v="0"/>
    <n v="27000"/>
    <x v="6378"/>
    <x v="0"/>
    <x v="1"/>
    <x v="0"/>
    <s v="03.16.15"/>
    <x v="6"/>
    <x v="0"/>
    <x v="5"/>
    <s v="Direção Financeira"/>
    <s v="03.16.15"/>
    <s v="Direção Financeira"/>
    <s v="03.16.15"/>
    <x v="79"/>
    <x v="0"/>
    <x v="1"/>
    <x v="1"/>
    <x v="0"/>
    <x v="0"/>
    <x v="2"/>
    <x v="0"/>
    <x v="11"/>
    <s v="2022-12-26"/>
    <x v="3"/>
    <n v="27000"/>
    <x v="0"/>
    <m/>
    <x v="0"/>
    <m/>
    <x v="127"/>
    <n v="100478087"/>
    <x v="0"/>
    <x v="0"/>
    <s v="Direção Financeira"/>
    <s v="ORI"/>
    <x v="0"/>
    <m/>
    <x v="0"/>
    <x v="0"/>
    <x v="0"/>
    <x v="0"/>
    <x v="0"/>
    <x v="0"/>
    <x v="0"/>
    <x v="0"/>
    <x v="0"/>
    <x v="0"/>
    <x v="0"/>
    <s v="Direção Financeira"/>
    <x v="0"/>
    <x v="0"/>
    <x v="0"/>
    <x v="0"/>
    <x v="0"/>
    <x v="0"/>
    <x v="0"/>
    <s v="000000"/>
    <x v="0"/>
    <x v="0"/>
    <x v="0"/>
    <x v="0"/>
    <s v="Pagamento a favor de Drogaria Black Johnson, referente a aquisição de fios elétricos, para trabalhos do enfeito/iluminação de via publica da cidade, conforme anexo."/>
  </r>
  <r>
    <x v="1"/>
    <n v="0"/>
    <n v="0"/>
    <n v="0"/>
    <n v="5000"/>
    <x v="6379"/>
    <x v="0"/>
    <x v="1"/>
    <x v="0"/>
    <s v="03.16.15"/>
    <x v="6"/>
    <x v="0"/>
    <x v="5"/>
    <s v="Direção Financeira"/>
    <s v="03.16.15"/>
    <s v="Direção Financeira"/>
    <s v="03.16.15"/>
    <x v="53"/>
    <x v="0"/>
    <x v="1"/>
    <x v="5"/>
    <x v="0"/>
    <x v="0"/>
    <x v="2"/>
    <x v="0"/>
    <x v="11"/>
    <s v="2022-12-06"/>
    <x v="3"/>
    <n v="5000"/>
    <x v="0"/>
    <m/>
    <x v="0"/>
    <m/>
    <x v="625"/>
    <n v="100476568"/>
    <x v="0"/>
    <x v="0"/>
    <s v="Direção Financeira"/>
    <s v="ORI"/>
    <x v="0"/>
    <m/>
    <x v="0"/>
    <x v="0"/>
    <x v="0"/>
    <x v="0"/>
    <x v="0"/>
    <x v="0"/>
    <x v="0"/>
    <x v="0"/>
    <x v="0"/>
    <x v="0"/>
    <x v="0"/>
    <s v="Direção Financeira"/>
    <x v="0"/>
    <x v="0"/>
    <x v="0"/>
    <x v="0"/>
    <x v="0"/>
    <x v="0"/>
    <x v="0"/>
    <s v="000000"/>
    <x v="0"/>
    <x v="0"/>
    <x v="0"/>
    <x v="0"/>
    <s v="Pagamento a favor do Sr. Edmilson de Pina, pela a reparação/conserto de avaria elétrica verificada na Escola do Mar, Polo Santiago, conforme anexo."/>
  </r>
  <r>
    <x v="1"/>
    <n v="0"/>
    <n v="0"/>
    <n v="0"/>
    <n v="1800"/>
    <x v="6380"/>
    <x v="0"/>
    <x v="1"/>
    <x v="0"/>
    <s v="03.16.15"/>
    <x v="6"/>
    <x v="0"/>
    <x v="5"/>
    <s v="Direção Financeira"/>
    <s v="03.16.15"/>
    <s v="Direção Financeira"/>
    <s v="03.16.15"/>
    <x v="9"/>
    <x v="0"/>
    <x v="1"/>
    <x v="5"/>
    <x v="0"/>
    <x v="0"/>
    <x v="2"/>
    <x v="0"/>
    <x v="11"/>
    <s v="2022-12-28"/>
    <x v="3"/>
    <n v="1800"/>
    <x v="0"/>
    <m/>
    <x v="0"/>
    <m/>
    <x v="65"/>
    <n v="100478720"/>
    <x v="0"/>
    <x v="0"/>
    <s v="Direção Financeira"/>
    <s v="ORI"/>
    <x v="0"/>
    <m/>
    <x v="0"/>
    <x v="0"/>
    <x v="0"/>
    <x v="0"/>
    <x v="0"/>
    <x v="0"/>
    <x v="0"/>
    <x v="1"/>
    <x v="0"/>
    <x v="0"/>
    <x v="0"/>
    <s v="Direção Financeira"/>
    <x v="0"/>
    <x v="0"/>
    <x v="0"/>
    <x v="0"/>
    <x v="0"/>
    <x v="0"/>
    <x v="0"/>
    <s v="000000"/>
    <x v="0"/>
    <x v="0"/>
    <x v="0"/>
    <x v="0"/>
    <s v="Ajuda de custo a favor do Sr. Moisés do Rosário Leal Landim, pela sua deslocação á cidade da Praia em missão de serviço, no dia 26 do corrente mês, conforme anexo. "/>
  </r>
  <r>
    <x v="1"/>
    <n v="0"/>
    <n v="0"/>
    <n v="0"/>
    <n v="2300"/>
    <x v="6381"/>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3000"/>
    <x v="6382"/>
    <x v="0"/>
    <x v="0"/>
    <x v="0"/>
    <s v="80.02.01"/>
    <x v="3"/>
    <x v="3"/>
    <x v="3"/>
    <s v="Retenções Iur"/>
    <s v="80.02.01"/>
    <s v="Retenções Iur"/>
    <s v="80.02.01"/>
    <x v="3"/>
    <x v="0"/>
    <x v="2"/>
    <x v="1"/>
    <x v="1"/>
    <x v="2"/>
    <x v="0"/>
    <x v="0"/>
    <x v="0"/>
    <s v="2022-04-27"/>
    <x v="0"/>
    <n v="3000"/>
    <x v="0"/>
    <m/>
    <x v="0"/>
    <m/>
    <x v="3"/>
    <n v="100474696"/>
    <x v="0"/>
    <x v="0"/>
    <s v="Retenções Iur"/>
    <s v="ORI"/>
    <x v="0"/>
    <s v="RIUR"/>
    <x v="0"/>
    <x v="0"/>
    <x v="0"/>
    <x v="0"/>
    <x v="0"/>
    <x v="0"/>
    <x v="0"/>
    <x v="0"/>
    <x v="0"/>
    <x v="0"/>
    <x v="0"/>
    <s v="Retenções Iur"/>
    <x v="0"/>
    <x v="0"/>
    <x v="0"/>
    <x v="0"/>
    <x v="2"/>
    <x v="0"/>
    <x v="0"/>
    <s v="000000"/>
    <x v="0"/>
    <x v="1"/>
    <x v="0"/>
    <x v="0"/>
    <s v="RETENCAO OT"/>
  </r>
  <r>
    <x v="1"/>
    <n v="0"/>
    <n v="0"/>
    <n v="0"/>
    <n v="2300"/>
    <x v="6383"/>
    <x v="0"/>
    <x v="0"/>
    <x v="0"/>
    <s v="80.02.01"/>
    <x v="3"/>
    <x v="3"/>
    <x v="3"/>
    <s v="Retenções Iur"/>
    <s v="80.02.01"/>
    <s v="Retenções Iur"/>
    <s v="80.02.01"/>
    <x v="3"/>
    <x v="0"/>
    <x v="2"/>
    <x v="1"/>
    <x v="1"/>
    <x v="2"/>
    <x v="0"/>
    <x v="0"/>
    <x v="0"/>
    <s v="2022-04-27"/>
    <x v="0"/>
    <n v="2300"/>
    <x v="0"/>
    <m/>
    <x v="0"/>
    <m/>
    <x v="3"/>
    <n v="100474696"/>
    <x v="0"/>
    <x v="0"/>
    <s v="Retenções Iur"/>
    <s v="ORI"/>
    <x v="0"/>
    <s v="RIUR"/>
    <x v="0"/>
    <x v="0"/>
    <x v="0"/>
    <x v="0"/>
    <x v="0"/>
    <x v="0"/>
    <x v="0"/>
    <x v="0"/>
    <x v="0"/>
    <x v="0"/>
    <x v="0"/>
    <s v="Retenções Iur"/>
    <x v="0"/>
    <x v="0"/>
    <x v="0"/>
    <x v="0"/>
    <x v="2"/>
    <x v="0"/>
    <x v="0"/>
    <s v="000000"/>
    <x v="0"/>
    <x v="1"/>
    <x v="0"/>
    <x v="0"/>
    <s v="RETENCAO OT"/>
  </r>
  <r>
    <x v="1"/>
    <n v="0"/>
    <n v="0"/>
    <n v="0"/>
    <n v="2223"/>
    <x v="6384"/>
    <x v="0"/>
    <x v="0"/>
    <x v="0"/>
    <s v="80.02.01"/>
    <x v="3"/>
    <x v="3"/>
    <x v="3"/>
    <s v="Retenções Iur"/>
    <s v="80.02.01"/>
    <s v="Retenções Iur"/>
    <s v="80.02.01"/>
    <x v="3"/>
    <x v="0"/>
    <x v="2"/>
    <x v="1"/>
    <x v="1"/>
    <x v="2"/>
    <x v="0"/>
    <x v="0"/>
    <x v="0"/>
    <s v="2022-04-27"/>
    <x v="0"/>
    <n v="2223"/>
    <x v="0"/>
    <m/>
    <x v="0"/>
    <m/>
    <x v="3"/>
    <n v="100474696"/>
    <x v="0"/>
    <x v="0"/>
    <s v="Retenções Iur"/>
    <s v="ORI"/>
    <x v="0"/>
    <s v="RIUR"/>
    <x v="0"/>
    <x v="0"/>
    <x v="0"/>
    <x v="0"/>
    <x v="0"/>
    <x v="0"/>
    <x v="0"/>
    <x v="0"/>
    <x v="0"/>
    <x v="0"/>
    <x v="0"/>
    <s v="Retenções Iur"/>
    <x v="0"/>
    <x v="0"/>
    <x v="0"/>
    <x v="0"/>
    <x v="2"/>
    <x v="0"/>
    <x v="0"/>
    <s v="000000"/>
    <x v="0"/>
    <x v="1"/>
    <x v="0"/>
    <x v="0"/>
    <s v="RETENCAO OT"/>
  </r>
  <r>
    <x v="1"/>
    <n v="0"/>
    <n v="0"/>
    <n v="0"/>
    <n v="13030"/>
    <x v="6385"/>
    <x v="0"/>
    <x v="1"/>
    <x v="0"/>
    <s v="01.27.02.11"/>
    <x v="14"/>
    <x v="2"/>
    <x v="2"/>
    <s v="Saneamento básico"/>
    <s v="01.27.02"/>
    <s v="Saneamento básico"/>
    <s v="01.27.02"/>
    <x v="4"/>
    <x v="0"/>
    <x v="3"/>
    <x v="2"/>
    <x v="0"/>
    <x v="1"/>
    <x v="2"/>
    <x v="0"/>
    <x v="3"/>
    <s v="2022-06-23"/>
    <x v="0"/>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a urbano) da Camara Municipal referente ao mês de Junho 2022, conforme o contrato em anexo."/>
  </r>
  <r>
    <x v="0"/>
    <n v="0"/>
    <n v="0"/>
    <n v="0"/>
    <n v="38500"/>
    <x v="6386"/>
    <x v="0"/>
    <x v="1"/>
    <x v="0"/>
    <s v="01.28.01.08"/>
    <x v="30"/>
    <x v="5"/>
    <x v="6"/>
    <s v="Habitação Social"/>
    <s v="01.28.01"/>
    <s v="Habitação Social"/>
    <s v="01.28.01"/>
    <x v="1"/>
    <x v="0"/>
    <x v="1"/>
    <x v="1"/>
    <x v="0"/>
    <x v="1"/>
    <x v="1"/>
    <x v="0"/>
    <x v="3"/>
    <s v="2022-06-21"/>
    <x v="0"/>
    <n v="38500"/>
    <x v="0"/>
    <m/>
    <x v="0"/>
    <m/>
    <x v="312"/>
    <n v="100479360"/>
    <x v="0"/>
    <x v="0"/>
    <s v="Habitações Sociais"/>
    <s v="ORI"/>
    <x v="0"/>
    <s v="HS"/>
    <x v="0"/>
    <x v="0"/>
    <x v="0"/>
    <x v="0"/>
    <x v="0"/>
    <x v="0"/>
    <x v="0"/>
    <x v="1"/>
    <x v="0"/>
    <x v="0"/>
    <x v="0"/>
    <s v="Habitações Sociais"/>
    <x v="0"/>
    <x v="0"/>
    <x v="0"/>
    <x v="0"/>
    <x v="1"/>
    <x v="0"/>
    <x v="0"/>
    <s v="000000"/>
    <x v="0"/>
    <x v="0"/>
    <x v="0"/>
    <x v="0"/>
    <s v="Pagamento a favor da empresa Construções Felisberto Ferreira, referente a transporte de areia, conforme proposta em anexo."/>
  </r>
  <r>
    <x v="1"/>
    <n v="0"/>
    <n v="0"/>
    <n v="0"/>
    <n v="2300"/>
    <x v="6385"/>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a urbano) da Camara Municipal referente ao mês de Junho 2022, conforme o contrato em anexo."/>
  </r>
  <r>
    <x v="1"/>
    <n v="0"/>
    <n v="0"/>
    <n v="0"/>
    <n v="4995"/>
    <x v="6387"/>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Junho 2022, conforme contrato em anexo.   "/>
  </r>
  <r>
    <x v="1"/>
    <n v="0"/>
    <n v="0"/>
    <n v="0"/>
    <n v="28308"/>
    <x v="6387"/>
    <x v="0"/>
    <x v="1"/>
    <x v="0"/>
    <s v="03.16.15"/>
    <x v="6"/>
    <x v="0"/>
    <x v="5"/>
    <s v="Direção Financeira"/>
    <s v="03.16.15"/>
    <s v="Direção Financeira"/>
    <s v="03.16.15"/>
    <x v="20"/>
    <x v="0"/>
    <x v="1"/>
    <x v="5"/>
    <x v="0"/>
    <x v="0"/>
    <x v="2"/>
    <x v="0"/>
    <x v="3"/>
    <s v="2022-06-23"/>
    <x v="0"/>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Junho 2022, conforme contrato em anexo.   "/>
  </r>
  <r>
    <x v="0"/>
    <n v="0"/>
    <n v="0"/>
    <n v="0"/>
    <n v="334650"/>
    <x v="6388"/>
    <x v="0"/>
    <x v="1"/>
    <x v="0"/>
    <s v="03.16.15"/>
    <x v="6"/>
    <x v="0"/>
    <x v="5"/>
    <s v="Direção Financeira"/>
    <s v="03.16.15"/>
    <s v="Direção Financeira"/>
    <s v="03.16.15"/>
    <x v="71"/>
    <x v="0"/>
    <x v="1"/>
    <x v="1"/>
    <x v="0"/>
    <x v="0"/>
    <x v="1"/>
    <x v="0"/>
    <x v="10"/>
    <s v="2022-11-15"/>
    <x v="3"/>
    <n v="334650"/>
    <x v="0"/>
    <m/>
    <x v="0"/>
    <m/>
    <x v="626"/>
    <n v="100479416"/>
    <x v="0"/>
    <x v="0"/>
    <s v="Direção Financeira"/>
    <s v="ORI"/>
    <x v="0"/>
    <m/>
    <x v="0"/>
    <x v="0"/>
    <x v="0"/>
    <x v="0"/>
    <x v="0"/>
    <x v="0"/>
    <x v="0"/>
    <x v="1"/>
    <x v="0"/>
    <x v="0"/>
    <x v="0"/>
    <s v="Direção Financeira"/>
    <x v="0"/>
    <x v="0"/>
    <x v="0"/>
    <x v="0"/>
    <x v="0"/>
    <x v="0"/>
    <x v="0"/>
    <s v="000000"/>
    <x v="0"/>
    <x v="0"/>
    <x v="0"/>
    <x v="0"/>
    <s v="Liquidação do contrato de empreitada da obra de requalificação urbana e ambiental de Cutelo Miranda, a favor da Empresa Placa Construções Lda, conforme contrato em anexo."/>
  </r>
  <r>
    <x v="1"/>
    <n v="0"/>
    <n v="0"/>
    <n v="0"/>
    <n v="52935"/>
    <x v="6389"/>
    <x v="0"/>
    <x v="1"/>
    <x v="0"/>
    <s v="03.16.15"/>
    <x v="6"/>
    <x v="0"/>
    <x v="5"/>
    <s v="Direção Financeira"/>
    <s v="03.16.15"/>
    <s v="Direção Financeira"/>
    <s v="03.16.15"/>
    <x v="67"/>
    <x v="0"/>
    <x v="1"/>
    <x v="1"/>
    <x v="0"/>
    <x v="0"/>
    <x v="2"/>
    <x v="0"/>
    <x v="7"/>
    <s v="2022-08-03"/>
    <x v="2"/>
    <n v="52935"/>
    <x v="0"/>
    <m/>
    <x v="0"/>
    <m/>
    <x v="125"/>
    <n v="100478159"/>
    <x v="0"/>
    <x v="0"/>
    <s v="Direção Financeira"/>
    <s v="ORI"/>
    <x v="0"/>
    <m/>
    <x v="0"/>
    <x v="0"/>
    <x v="0"/>
    <x v="0"/>
    <x v="0"/>
    <x v="0"/>
    <x v="0"/>
    <x v="0"/>
    <x v="0"/>
    <x v="0"/>
    <x v="0"/>
    <s v="Direção Financeira"/>
    <x v="0"/>
    <x v="0"/>
    <x v="0"/>
    <x v="0"/>
    <x v="0"/>
    <x v="0"/>
    <x v="0"/>
    <s v="000000"/>
    <x v="0"/>
    <x v="0"/>
    <x v="0"/>
    <x v="0"/>
    <s v="Pagamento a favor do Comércio Geral Sanches e Semedo para aquisição de materiais de escritório para os serviços do paços do Concelho, conforme proposta e fatura em anexo."/>
  </r>
  <r>
    <x v="1"/>
    <n v="0"/>
    <n v="0"/>
    <n v="0"/>
    <n v="3000"/>
    <x v="6390"/>
    <x v="0"/>
    <x v="1"/>
    <x v="0"/>
    <s v="01.27.02.11"/>
    <x v="14"/>
    <x v="2"/>
    <x v="2"/>
    <s v="Saneamento básico"/>
    <s v="01.27.02"/>
    <s v="Saneamento básico"/>
    <s v="01.27.02"/>
    <x v="4"/>
    <x v="0"/>
    <x v="3"/>
    <x v="2"/>
    <x v="0"/>
    <x v="1"/>
    <x v="2"/>
    <x v="0"/>
    <x v="6"/>
    <s v="2022-07-21"/>
    <x v="2"/>
    <n v="3000"/>
    <x v="0"/>
    <m/>
    <x v="0"/>
    <m/>
    <x v="501"/>
    <n v="100478722"/>
    <x v="0"/>
    <x v="0"/>
    <s v="Reforço do saneamento básico"/>
    <s v="ORI"/>
    <x v="0"/>
    <m/>
    <x v="0"/>
    <x v="0"/>
    <x v="0"/>
    <x v="0"/>
    <x v="0"/>
    <x v="0"/>
    <x v="0"/>
    <x v="1"/>
    <x v="0"/>
    <x v="0"/>
    <x v="0"/>
    <s v="Reforço do saneamento básico"/>
    <x v="0"/>
    <x v="0"/>
    <x v="0"/>
    <x v="0"/>
    <x v="1"/>
    <x v="0"/>
    <x v="0"/>
    <s v="000000"/>
    <x v="0"/>
    <x v="0"/>
    <x v="0"/>
    <x v="0"/>
    <s v="Pagamento a favor Loja Dulce Correia, referente a aquisição de Géneros alimentícios para refeição da equipa de Saneamento no âmbito da Realização duma Campanha de Limpeza Ribeira de Principal, Conforme proposta em anexo. "/>
  </r>
  <r>
    <x v="1"/>
    <n v="0"/>
    <n v="0"/>
    <n v="0"/>
    <n v="890"/>
    <x v="6391"/>
    <x v="0"/>
    <x v="1"/>
    <x v="0"/>
    <s v="03.16.15"/>
    <x v="6"/>
    <x v="0"/>
    <x v="5"/>
    <s v="Direção Financeira"/>
    <s v="03.16.15"/>
    <s v="Direção Financeira"/>
    <s v="03.16.15"/>
    <x v="13"/>
    <x v="0"/>
    <x v="1"/>
    <x v="5"/>
    <x v="0"/>
    <x v="0"/>
    <x v="2"/>
    <x v="0"/>
    <x v="6"/>
    <s v="2022-07-29"/>
    <x v="2"/>
    <n v="890"/>
    <x v="0"/>
    <m/>
    <x v="0"/>
    <m/>
    <x v="150"/>
    <n v="100391960"/>
    <x v="0"/>
    <x v="0"/>
    <s v="Direção Financeira"/>
    <s v="ORI"/>
    <x v="0"/>
    <m/>
    <x v="0"/>
    <x v="0"/>
    <x v="0"/>
    <x v="0"/>
    <x v="0"/>
    <x v="0"/>
    <x v="0"/>
    <x v="0"/>
    <x v="0"/>
    <x v="0"/>
    <x v="0"/>
    <s v="Direção Financeira"/>
    <x v="0"/>
    <x v="0"/>
    <x v="0"/>
    <x v="0"/>
    <x v="0"/>
    <x v="0"/>
    <x v="0"/>
    <s v="000000"/>
    <x v="0"/>
    <x v="0"/>
    <x v="0"/>
    <x v="0"/>
    <s v="Pagamento a favor da Telecom na carregamento de Internet para Escola do Mar, conforme documento em anexo."/>
  </r>
  <r>
    <x v="1"/>
    <n v="0"/>
    <n v="0"/>
    <n v="0"/>
    <n v="2300"/>
    <x v="6392"/>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Agosto 2022, conforme contrato em anexo.   "/>
  </r>
  <r>
    <x v="1"/>
    <n v="0"/>
    <n v="0"/>
    <n v="0"/>
    <n v="13030"/>
    <x v="6392"/>
    <x v="0"/>
    <x v="1"/>
    <x v="0"/>
    <s v="03.16.15"/>
    <x v="6"/>
    <x v="0"/>
    <x v="5"/>
    <s v="Direção Financeira"/>
    <s v="03.16.15"/>
    <s v="Direção Financeira"/>
    <s v="03.16.15"/>
    <x v="20"/>
    <x v="0"/>
    <x v="1"/>
    <x v="5"/>
    <x v="0"/>
    <x v="0"/>
    <x v="2"/>
    <x v="0"/>
    <x v="7"/>
    <s v="2022-08-25"/>
    <x v="2"/>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Agosto 2022, conforme contrato em anexo.   "/>
  </r>
  <r>
    <x v="0"/>
    <n v="0"/>
    <n v="0"/>
    <n v="0"/>
    <n v="2000"/>
    <x v="6393"/>
    <x v="0"/>
    <x v="1"/>
    <x v="0"/>
    <s v="01.28.01.08"/>
    <x v="30"/>
    <x v="5"/>
    <x v="6"/>
    <s v="Habitação Social"/>
    <s v="01.28.01"/>
    <s v="Habitação Social"/>
    <s v="01.28.01"/>
    <x v="1"/>
    <x v="0"/>
    <x v="1"/>
    <x v="1"/>
    <x v="0"/>
    <x v="1"/>
    <x v="1"/>
    <x v="0"/>
    <x v="7"/>
    <s v="2022-08-29"/>
    <x v="2"/>
    <n v="2000"/>
    <x v="0"/>
    <m/>
    <x v="0"/>
    <m/>
    <x v="627"/>
    <n v="100479382"/>
    <x v="0"/>
    <x v="0"/>
    <s v="Habitações Sociais"/>
    <s v="ORI"/>
    <x v="0"/>
    <s v="HS"/>
    <x v="0"/>
    <x v="0"/>
    <x v="0"/>
    <x v="0"/>
    <x v="0"/>
    <x v="0"/>
    <x v="0"/>
    <x v="1"/>
    <x v="0"/>
    <x v="0"/>
    <x v="0"/>
    <s v="Habitações Sociais"/>
    <x v="0"/>
    <x v="0"/>
    <x v="0"/>
    <x v="0"/>
    <x v="1"/>
    <x v="0"/>
    <x v="0"/>
    <s v="000000"/>
    <x v="0"/>
    <x v="0"/>
    <x v="0"/>
    <x v="0"/>
    <s v="Apoio financeiro a favor da Sra. Margarida de Lourdes Correia  Borges, para compra de materiais escolar para o ano letivo 2022/2023, conforme anexo."/>
  </r>
  <r>
    <x v="1"/>
    <n v="0"/>
    <n v="0"/>
    <n v="0"/>
    <n v="1400"/>
    <x v="6394"/>
    <x v="0"/>
    <x v="1"/>
    <x v="0"/>
    <s v="03.16.15"/>
    <x v="6"/>
    <x v="0"/>
    <x v="5"/>
    <s v="Direção Financeira"/>
    <s v="03.16.15"/>
    <s v="Direção Financeira"/>
    <s v="03.16.15"/>
    <x v="9"/>
    <x v="0"/>
    <x v="1"/>
    <x v="5"/>
    <x v="0"/>
    <x v="0"/>
    <x v="2"/>
    <x v="0"/>
    <x v="8"/>
    <s v="2022-09-14"/>
    <x v="2"/>
    <n v="1400"/>
    <x v="0"/>
    <m/>
    <x v="0"/>
    <m/>
    <x v="91"/>
    <n v="100475686"/>
    <x v="0"/>
    <x v="0"/>
    <s v="Direção Financeira"/>
    <s v="ORI"/>
    <x v="0"/>
    <m/>
    <x v="0"/>
    <x v="0"/>
    <x v="0"/>
    <x v="0"/>
    <x v="0"/>
    <x v="0"/>
    <x v="0"/>
    <x v="1"/>
    <x v="0"/>
    <x v="0"/>
    <x v="0"/>
    <s v="Direção Financeira"/>
    <x v="0"/>
    <x v="0"/>
    <x v="0"/>
    <x v="0"/>
    <x v="0"/>
    <x v="0"/>
    <x v="0"/>
    <s v="000000"/>
    <x v="0"/>
    <x v="0"/>
    <x v="0"/>
    <x v="0"/>
    <s v="Ajuda de custo a favor do Sr. Paulino de Pina Santos, pela sua deslocação a cidade da praia em missão de serviço no dia 30 de agosto conforme anexo.   "/>
  </r>
  <r>
    <x v="1"/>
    <n v="0"/>
    <n v="0"/>
    <n v="0"/>
    <n v="1500"/>
    <x v="6395"/>
    <x v="0"/>
    <x v="1"/>
    <x v="0"/>
    <s v="01.25.05.10"/>
    <x v="5"/>
    <x v="4"/>
    <x v="4"/>
    <s v="Saúde"/>
    <s v="01.25.05"/>
    <s v="Saúde"/>
    <s v="01.25.05"/>
    <x v="5"/>
    <x v="0"/>
    <x v="4"/>
    <x v="3"/>
    <x v="0"/>
    <x v="1"/>
    <x v="2"/>
    <x v="0"/>
    <x v="10"/>
    <s v="2022-11-17"/>
    <x v="3"/>
    <n v="1500"/>
    <x v="0"/>
    <m/>
    <x v="0"/>
    <m/>
    <x v="628"/>
    <n v="100478431"/>
    <x v="0"/>
    <x v="0"/>
    <s v="Assistencia social"/>
    <s v="ORI"/>
    <x v="0"/>
    <m/>
    <x v="0"/>
    <x v="0"/>
    <x v="0"/>
    <x v="0"/>
    <x v="0"/>
    <x v="0"/>
    <x v="0"/>
    <x v="1"/>
    <x v="0"/>
    <x v="0"/>
    <x v="0"/>
    <s v="Assistencia social"/>
    <x v="0"/>
    <x v="0"/>
    <x v="0"/>
    <x v="0"/>
    <x v="1"/>
    <x v="0"/>
    <x v="0"/>
    <s v="000000"/>
    <x v="0"/>
    <x v="0"/>
    <x v="0"/>
    <x v="0"/>
    <s v="Apoio financeiro a favor da Srª. Antónia Lopes Carvalho, para aquisição de cesta básica, conforme anexo."/>
  </r>
  <r>
    <x v="1"/>
    <n v="0"/>
    <n v="0"/>
    <n v="0"/>
    <n v="2000"/>
    <x v="6396"/>
    <x v="0"/>
    <x v="1"/>
    <x v="0"/>
    <s v="03.16.01"/>
    <x v="39"/>
    <x v="0"/>
    <x v="5"/>
    <s v="Assembleia Municipal"/>
    <s v="03.16.01"/>
    <s v="Assembleia Municipal"/>
    <s v="03.16.01"/>
    <x v="9"/>
    <x v="0"/>
    <x v="1"/>
    <x v="5"/>
    <x v="0"/>
    <x v="0"/>
    <x v="2"/>
    <x v="0"/>
    <x v="8"/>
    <s v="2022-09-21"/>
    <x v="2"/>
    <n v="2000"/>
    <x v="0"/>
    <m/>
    <x v="0"/>
    <m/>
    <x v="296"/>
    <n v="100478966"/>
    <x v="0"/>
    <x v="0"/>
    <s v="Assembleia Municipal"/>
    <s v="ORI"/>
    <x v="0"/>
    <s v="AM"/>
    <x v="0"/>
    <x v="0"/>
    <x v="0"/>
    <x v="0"/>
    <x v="0"/>
    <x v="0"/>
    <x v="0"/>
    <x v="0"/>
    <x v="0"/>
    <x v="0"/>
    <x v="0"/>
    <s v="Assembleia Municipal"/>
    <x v="0"/>
    <x v="0"/>
    <x v="0"/>
    <x v="0"/>
    <x v="0"/>
    <x v="0"/>
    <x v="0"/>
    <s v="099999"/>
    <x v="0"/>
    <x v="0"/>
    <x v="0"/>
    <x v="0"/>
    <s v="Pagamento a favor da Sar. Maria Natalícia Horta Gonçalves eleito municipal, pela Subsidio de Transporte da sessão ordenaria da Assembleia Municipal de São Miguel, conforme documento em anexo. "/>
  </r>
  <r>
    <x v="1"/>
    <n v="0"/>
    <n v="0"/>
    <n v="0"/>
    <n v="359"/>
    <x v="6397"/>
    <x v="0"/>
    <x v="1"/>
    <x v="0"/>
    <s v="03.16.26"/>
    <x v="43"/>
    <x v="0"/>
    <x v="5"/>
    <s v="Dir. da Agricultura, Pecuária e Floresta"/>
    <s v="03.16.26"/>
    <s v="Dir. da Agricultura, Pecuária e Floresta"/>
    <s v="03.16.26"/>
    <x v="60"/>
    <x v="0"/>
    <x v="1"/>
    <x v="1"/>
    <x v="0"/>
    <x v="0"/>
    <x v="2"/>
    <x v="0"/>
    <x v="8"/>
    <s v="2022-09-22"/>
    <x v="2"/>
    <n v="359"/>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9-2022"/>
  </r>
  <r>
    <x v="1"/>
    <n v="0"/>
    <n v="0"/>
    <n v="0"/>
    <n v="12630"/>
    <x v="6397"/>
    <x v="0"/>
    <x v="1"/>
    <x v="0"/>
    <s v="03.16.26"/>
    <x v="43"/>
    <x v="0"/>
    <x v="5"/>
    <s v="Dir. da Agricultura, Pecuária e Floresta"/>
    <s v="03.16.26"/>
    <s v="Dir. da Agricultura, Pecuária e Floresta"/>
    <s v="03.16.26"/>
    <x v="15"/>
    <x v="0"/>
    <x v="1"/>
    <x v="1"/>
    <x v="1"/>
    <x v="0"/>
    <x v="2"/>
    <x v="0"/>
    <x v="8"/>
    <s v="2022-09-22"/>
    <x v="2"/>
    <n v="12630"/>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9-2022"/>
  </r>
  <r>
    <x v="1"/>
    <n v="0"/>
    <n v="0"/>
    <n v="0"/>
    <n v="11"/>
    <x v="6397"/>
    <x v="0"/>
    <x v="1"/>
    <x v="0"/>
    <s v="03.16.26"/>
    <x v="43"/>
    <x v="0"/>
    <x v="5"/>
    <s v="Dir. da Agricultura, Pecuária e Floresta"/>
    <s v="03.16.26"/>
    <s v="Dir. da Agricultura, Pecuária e Floresta"/>
    <s v="03.16.26"/>
    <x v="60"/>
    <x v="0"/>
    <x v="1"/>
    <x v="1"/>
    <x v="0"/>
    <x v="0"/>
    <x v="2"/>
    <x v="0"/>
    <x v="8"/>
    <s v="2022-09-22"/>
    <x v="2"/>
    <n v="11"/>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9-2022"/>
  </r>
  <r>
    <x v="1"/>
    <n v="0"/>
    <n v="0"/>
    <n v="0"/>
    <n v="404"/>
    <x v="6397"/>
    <x v="0"/>
    <x v="1"/>
    <x v="0"/>
    <s v="03.16.26"/>
    <x v="43"/>
    <x v="0"/>
    <x v="5"/>
    <s v="Dir. da Agricultura, Pecuária e Floresta"/>
    <s v="03.16.26"/>
    <s v="Dir. da Agricultura, Pecuária e Floresta"/>
    <s v="03.16.26"/>
    <x v="15"/>
    <x v="0"/>
    <x v="1"/>
    <x v="1"/>
    <x v="1"/>
    <x v="0"/>
    <x v="2"/>
    <x v="0"/>
    <x v="8"/>
    <s v="2022-09-22"/>
    <x v="2"/>
    <n v="404"/>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9-2022"/>
  </r>
  <r>
    <x v="1"/>
    <n v="0"/>
    <n v="0"/>
    <n v="0"/>
    <n v="1536"/>
    <x v="6397"/>
    <x v="0"/>
    <x v="1"/>
    <x v="0"/>
    <s v="03.16.26"/>
    <x v="43"/>
    <x v="0"/>
    <x v="5"/>
    <s v="Dir. da Agricultura, Pecuária e Floresta"/>
    <s v="03.16.26"/>
    <s v="Dir. da Agricultura, Pecuária e Floresta"/>
    <s v="03.16.26"/>
    <x v="60"/>
    <x v="0"/>
    <x v="1"/>
    <x v="1"/>
    <x v="0"/>
    <x v="0"/>
    <x v="2"/>
    <x v="0"/>
    <x v="8"/>
    <s v="2022-09-22"/>
    <x v="2"/>
    <n v="1536"/>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9-2022"/>
  </r>
  <r>
    <x v="1"/>
    <n v="0"/>
    <n v="0"/>
    <n v="0"/>
    <n v="53946"/>
    <x v="6397"/>
    <x v="0"/>
    <x v="1"/>
    <x v="0"/>
    <s v="03.16.26"/>
    <x v="43"/>
    <x v="0"/>
    <x v="5"/>
    <s v="Dir. da Agricultura, Pecuária e Floresta"/>
    <s v="03.16.26"/>
    <s v="Dir. da Agricultura, Pecuária e Floresta"/>
    <s v="03.16.26"/>
    <x v="15"/>
    <x v="0"/>
    <x v="1"/>
    <x v="1"/>
    <x v="1"/>
    <x v="0"/>
    <x v="2"/>
    <x v="0"/>
    <x v="8"/>
    <s v="2022-09-22"/>
    <x v="2"/>
    <n v="53946"/>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9-2022"/>
  </r>
  <r>
    <x v="1"/>
    <n v="0"/>
    <n v="0"/>
    <n v="0"/>
    <n v="17668"/>
    <x v="6397"/>
    <x v="0"/>
    <x v="1"/>
    <x v="0"/>
    <s v="03.16.26"/>
    <x v="43"/>
    <x v="0"/>
    <x v="5"/>
    <s v="Dir. da Agricultura, Pecuária e Floresta"/>
    <s v="03.16.26"/>
    <s v="Dir. da Agricultura, Pecuária e Floresta"/>
    <s v="03.16.26"/>
    <x v="60"/>
    <x v="0"/>
    <x v="1"/>
    <x v="1"/>
    <x v="0"/>
    <x v="0"/>
    <x v="2"/>
    <x v="0"/>
    <x v="8"/>
    <s v="2022-09-22"/>
    <x v="2"/>
    <n v="17668"/>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9-2022"/>
  </r>
  <r>
    <x v="1"/>
    <n v="0"/>
    <n v="0"/>
    <n v="0"/>
    <n v="620194"/>
    <x v="6397"/>
    <x v="0"/>
    <x v="1"/>
    <x v="0"/>
    <s v="03.16.26"/>
    <x v="43"/>
    <x v="0"/>
    <x v="5"/>
    <s v="Dir. da Agricultura, Pecuária e Floresta"/>
    <s v="03.16.26"/>
    <s v="Dir. da Agricultura, Pecuária e Floresta"/>
    <s v="03.16.26"/>
    <x v="15"/>
    <x v="0"/>
    <x v="1"/>
    <x v="1"/>
    <x v="1"/>
    <x v="0"/>
    <x v="2"/>
    <x v="0"/>
    <x v="8"/>
    <s v="2022-09-22"/>
    <x v="2"/>
    <n v="620194"/>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9-2022"/>
  </r>
  <r>
    <x v="1"/>
    <n v="0"/>
    <n v="0"/>
    <n v="0"/>
    <n v="575"/>
    <x v="6398"/>
    <x v="0"/>
    <x v="1"/>
    <x v="0"/>
    <s v="03.16.27"/>
    <x v="41"/>
    <x v="0"/>
    <x v="5"/>
    <s v="Direção dos Assuntos Jurídicos, Fiscalização e Policia Municipal"/>
    <s v="03.16.27"/>
    <s v="Direção dos Assuntos Jurídicos, Fiscalização e Policia Municipal"/>
    <s v="03.16.27"/>
    <x v="62"/>
    <x v="0"/>
    <x v="1"/>
    <x v="1"/>
    <x v="0"/>
    <x v="0"/>
    <x v="2"/>
    <x v="0"/>
    <x v="8"/>
    <s v="2022-09-22"/>
    <x v="2"/>
    <n v="575"/>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09-2022"/>
  </r>
  <r>
    <x v="1"/>
    <n v="0"/>
    <n v="0"/>
    <n v="0"/>
    <n v="4829"/>
    <x v="6398"/>
    <x v="0"/>
    <x v="1"/>
    <x v="0"/>
    <s v="03.16.27"/>
    <x v="41"/>
    <x v="0"/>
    <x v="5"/>
    <s v="Direção dos Assuntos Jurídicos, Fiscalização e Policia Municipal"/>
    <s v="03.16.27"/>
    <s v="Direção dos Assuntos Jurídicos, Fiscalização e Policia Municipal"/>
    <s v="03.16.27"/>
    <x v="15"/>
    <x v="0"/>
    <x v="1"/>
    <x v="1"/>
    <x v="1"/>
    <x v="0"/>
    <x v="2"/>
    <x v="0"/>
    <x v="8"/>
    <s v="2022-09-22"/>
    <x v="2"/>
    <n v="4829"/>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9-2022"/>
  </r>
  <r>
    <x v="1"/>
    <n v="0"/>
    <n v="0"/>
    <n v="0"/>
    <n v="2230"/>
    <x v="6398"/>
    <x v="0"/>
    <x v="1"/>
    <x v="0"/>
    <s v="03.16.27"/>
    <x v="41"/>
    <x v="0"/>
    <x v="5"/>
    <s v="Direção dos Assuntos Jurídicos, Fiscalização e Policia Municipal"/>
    <s v="03.16.27"/>
    <s v="Direção dos Assuntos Jurídicos, Fiscalização e Policia Municipal"/>
    <s v="03.16.27"/>
    <x v="16"/>
    <x v="0"/>
    <x v="1"/>
    <x v="1"/>
    <x v="1"/>
    <x v="0"/>
    <x v="2"/>
    <x v="0"/>
    <x v="8"/>
    <s v="2022-09-22"/>
    <x v="2"/>
    <n v="2230"/>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9-2022"/>
  </r>
  <r>
    <x v="1"/>
    <n v="0"/>
    <n v="0"/>
    <n v="0"/>
    <n v="198"/>
    <x v="6398"/>
    <x v="0"/>
    <x v="1"/>
    <x v="0"/>
    <s v="03.16.27"/>
    <x v="41"/>
    <x v="0"/>
    <x v="5"/>
    <s v="Direção dos Assuntos Jurídicos, Fiscalização e Policia Municipal"/>
    <s v="03.16.27"/>
    <s v="Direção dos Assuntos Jurídicos, Fiscalização e Policia Municipal"/>
    <s v="03.16.27"/>
    <x v="60"/>
    <x v="0"/>
    <x v="1"/>
    <x v="1"/>
    <x v="0"/>
    <x v="0"/>
    <x v="2"/>
    <x v="0"/>
    <x v="8"/>
    <s v="2022-09-22"/>
    <x v="2"/>
    <n v="198"/>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9-2022"/>
  </r>
  <r>
    <x v="1"/>
    <n v="0"/>
    <n v="0"/>
    <n v="0"/>
    <n v="274"/>
    <x v="6398"/>
    <x v="0"/>
    <x v="1"/>
    <x v="0"/>
    <s v="03.16.27"/>
    <x v="41"/>
    <x v="0"/>
    <x v="5"/>
    <s v="Direção dos Assuntos Jurídicos, Fiscalização e Policia Municipal"/>
    <s v="03.16.27"/>
    <s v="Direção dos Assuntos Jurídicos, Fiscalização e Policia Municipal"/>
    <s v="03.16.27"/>
    <x v="60"/>
    <x v="0"/>
    <x v="1"/>
    <x v="1"/>
    <x v="0"/>
    <x v="0"/>
    <x v="2"/>
    <x v="0"/>
    <x v="8"/>
    <s v="2022-09-22"/>
    <x v="2"/>
    <n v="274"/>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9-2022"/>
  </r>
  <r>
    <x v="1"/>
    <n v="0"/>
    <n v="0"/>
    <n v="0"/>
    <n v="796"/>
    <x v="6398"/>
    <x v="0"/>
    <x v="1"/>
    <x v="0"/>
    <s v="03.16.27"/>
    <x v="41"/>
    <x v="0"/>
    <x v="5"/>
    <s v="Direção dos Assuntos Jurídicos, Fiscalização e Policia Municipal"/>
    <s v="03.16.27"/>
    <s v="Direção dos Assuntos Jurídicos, Fiscalização e Policia Municipal"/>
    <s v="03.16.27"/>
    <x v="62"/>
    <x v="0"/>
    <x v="1"/>
    <x v="1"/>
    <x v="0"/>
    <x v="0"/>
    <x v="2"/>
    <x v="0"/>
    <x v="8"/>
    <s v="2022-09-22"/>
    <x v="2"/>
    <n v="796"/>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9-2022"/>
  </r>
  <r>
    <x v="1"/>
    <n v="0"/>
    <n v="0"/>
    <n v="0"/>
    <n v="6680"/>
    <x v="6398"/>
    <x v="0"/>
    <x v="1"/>
    <x v="0"/>
    <s v="03.16.27"/>
    <x v="41"/>
    <x v="0"/>
    <x v="5"/>
    <s v="Direção dos Assuntos Jurídicos, Fiscalização e Policia Municipal"/>
    <s v="03.16.27"/>
    <s v="Direção dos Assuntos Jurídicos, Fiscalização e Policia Municipal"/>
    <s v="03.16.27"/>
    <x v="15"/>
    <x v="0"/>
    <x v="1"/>
    <x v="1"/>
    <x v="1"/>
    <x v="0"/>
    <x v="2"/>
    <x v="0"/>
    <x v="8"/>
    <s v="2022-09-22"/>
    <x v="2"/>
    <n v="6680"/>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9-2022"/>
  </r>
  <r>
    <x v="1"/>
    <n v="0"/>
    <n v="0"/>
    <n v="0"/>
    <n v="3084"/>
    <x v="6398"/>
    <x v="0"/>
    <x v="1"/>
    <x v="0"/>
    <s v="03.16.27"/>
    <x v="41"/>
    <x v="0"/>
    <x v="5"/>
    <s v="Direção dos Assuntos Jurídicos, Fiscalização e Policia Municipal"/>
    <s v="03.16.27"/>
    <s v="Direção dos Assuntos Jurídicos, Fiscalização e Policia Municipal"/>
    <s v="03.16.27"/>
    <x v="16"/>
    <x v="0"/>
    <x v="1"/>
    <x v="1"/>
    <x v="1"/>
    <x v="0"/>
    <x v="2"/>
    <x v="0"/>
    <x v="8"/>
    <s v="2022-09-22"/>
    <x v="2"/>
    <n v="3084"/>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9-2022"/>
  </r>
  <r>
    <x v="1"/>
    <n v="0"/>
    <n v="0"/>
    <n v="0"/>
    <n v="14"/>
    <x v="6398"/>
    <x v="0"/>
    <x v="1"/>
    <x v="0"/>
    <s v="03.16.27"/>
    <x v="41"/>
    <x v="0"/>
    <x v="5"/>
    <s v="Direção dos Assuntos Jurídicos, Fiscalização e Policia Municipal"/>
    <s v="03.16.27"/>
    <s v="Direção dos Assuntos Jurídicos, Fiscalização e Policia Municipal"/>
    <s v="03.16.27"/>
    <x v="60"/>
    <x v="0"/>
    <x v="1"/>
    <x v="1"/>
    <x v="0"/>
    <x v="0"/>
    <x v="2"/>
    <x v="0"/>
    <x v="8"/>
    <s v="2022-09-22"/>
    <x v="2"/>
    <n v="14"/>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9-2022"/>
  </r>
  <r>
    <x v="1"/>
    <n v="0"/>
    <n v="0"/>
    <n v="0"/>
    <n v="41"/>
    <x v="6398"/>
    <x v="0"/>
    <x v="1"/>
    <x v="0"/>
    <s v="03.16.27"/>
    <x v="41"/>
    <x v="0"/>
    <x v="5"/>
    <s v="Direção dos Assuntos Jurídicos, Fiscalização e Policia Municipal"/>
    <s v="03.16.27"/>
    <s v="Direção dos Assuntos Jurídicos, Fiscalização e Policia Municipal"/>
    <s v="03.16.27"/>
    <x v="62"/>
    <x v="0"/>
    <x v="1"/>
    <x v="1"/>
    <x v="0"/>
    <x v="0"/>
    <x v="2"/>
    <x v="0"/>
    <x v="8"/>
    <s v="2022-09-22"/>
    <x v="2"/>
    <n v="41"/>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9-2022"/>
  </r>
  <r>
    <x v="1"/>
    <n v="0"/>
    <n v="0"/>
    <n v="0"/>
    <n v="350"/>
    <x v="6398"/>
    <x v="0"/>
    <x v="1"/>
    <x v="0"/>
    <s v="03.16.27"/>
    <x v="41"/>
    <x v="0"/>
    <x v="5"/>
    <s v="Direção dos Assuntos Jurídicos, Fiscalização e Policia Municipal"/>
    <s v="03.16.27"/>
    <s v="Direção dos Assuntos Jurídicos, Fiscalização e Policia Municipal"/>
    <s v="03.16.27"/>
    <x v="15"/>
    <x v="0"/>
    <x v="1"/>
    <x v="1"/>
    <x v="1"/>
    <x v="0"/>
    <x v="2"/>
    <x v="0"/>
    <x v="8"/>
    <s v="2022-09-22"/>
    <x v="2"/>
    <n v="350"/>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9-2022"/>
  </r>
  <r>
    <x v="1"/>
    <n v="0"/>
    <n v="0"/>
    <n v="0"/>
    <n v="164"/>
    <x v="6398"/>
    <x v="0"/>
    <x v="1"/>
    <x v="0"/>
    <s v="03.16.27"/>
    <x v="41"/>
    <x v="0"/>
    <x v="5"/>
    <s v="Direção dos Assuntos Jurídicos, Fiscalização e Policia Municipal"/>
    <s v="03.16.27"/>
    <s v="Direção dos Assuntos Jurídicos, Fiscalização e Policia Municipal"/>
    <s v="03.16.27"/>
    <x v="16"/>
    <x v="0"/>
    <x v="1"/>
    <x v="1"/>
    <x v="1"/>
    <x v="0"/>
    <x v="2"/>
    <x v="0"/>
    <x v="8"/>
    <s v="2022-09-22"/>
    <x v="2"/>
    <n v="164"/>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9-2022"/>
  </r>
  <r>
    <x v="1"/>
    <n v="0"/>
    <n v="0"/>
    <n v="0"/>
    <n v="10"/>
    <x v="6398"/>
    <x v="0"/>
    <x v="1"/>
    <x v="0"/>
    <s v="03.16.27"/>
    <x v="41"/>
    <x v="0"/>
    <x v="5"/>
    <s v="Direção dos Assuntos Jurídicos, Fiscalização e Policia Municipal"/>
    <s v="03.16.27"/>
    <s v="Direção dos Assuntos Jurídicos, Fiscalização e Policia Municipal"/>
    <s v="03.16.27"/>
    <x v="60"/>
    <x v="0"/>
    <x v="1"/>
    <x v="1"/>
    <x v="0"/>
    <x v="0"/>
    <x v="2"/>
    <x v="0"/>
    <x v="8"/>
    <s v="2022-09-22"/>
    <x v="2"/>
    <n v="10"/>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9-2022"/>
  </r>
  <r>
    <x v="1"/>
    <n v="0"/>
    <n v="0"/>
    <n v="0"/>
    <n v="30"/>
    <x v="6398"/>
    <x v="0"/>
    <x v="1"/>
    <x v="0"/>
    <s v="03.16.27"/>
    <x v="41"/>
    <x v="0"/>
    <x v="5"/>
    <s v="Direção dos Assuntos Jurídicos, Fiscalização e Policia Municipal"/>
    <s v="03.16.27"/>
    <s v="Direção dos Assuntos Jurídicos, Fiscalização e Policia Municipal"/>
    <s v="03.16.27"/>
    <x v="62"/>
    <x v="0"/>
    <x v="1"/>
    <x v="1"/>
    <x v="0"/>
    <x v="0"/>
    <x v="2"/>
    <x v="0"/>
    <x v="8"/>
    <s v="2022-09-22"/>
    <x v="2"/>
    <n v="30"/>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09-2022"/>
  </r>
  <r>
    <x v="1"/>
    <n v="0"/>
    <n v="0"/>
    <n v="0"/>
    <n v="257"/>
    <x v="6398"/>
    <x v="0"/>
    <x v="1"/>
    <x v="0"/>
    <s v="03.16.27"/>
    <x v="41"/>
    <x v="0"/>
    <x v="5"/>
    <s v="Direção dos Assuntos Jurídicos, Fiscalização e Policia Municipal"/>
    <s v="03.16.27"/>
    <s v="Direção dos Assuntos Jurídicos, Fiscalização e Policia Municipal"/>
    <s v="03.16.27"/>
    <x v="15"/>
    <x v="0"/>
    <x v="1"/>
    <x v="1"/>
    <x v="1"/>
    <x v="0"/>
    <x v="2"/>
    <x v="0"/>
    <x v="8"/>
    <s v="2022-09-22"/>
    <x v="2"/>
    <n v="257"/>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9-2022"/>
  </r>
  <r>
    <x v="1"/>
    <n v="0"/>
    <n v="0"/>
    <n v="0"/>
    <n v="121"/>
    <x v="6398"/>
    <x v="0"/>
    <x v="1"/>
    <x v="0"/>
    <s v="03.16.27"/>
    <x v="41"/>
    <x v="0"/>
    <x v="5"/>
    <s v="Direção dos Assuntos Jurídicos, Fiscalização e Policia Municipal"/>
    <s v="03.16.27"/>
    <s v="Direção dos Assuntos Jurídicos, Fiscalização e Policia Municipal"/>
    <s v="03.16.27"/>
    <x v="16"/>
    <x v="0"/>
    <x v="1"/>
    <x v="1"/>
    <x v="1"/>
    <x v="0"/>
    <x v="2"/>
    <x v="0"/>
    <x v="8"/>
    <s v="2022-09-22"/>
    <x v="2"/>
    <n v="121"/>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9-2022"/>
  </r>
  <r>
    <x v="1"/>
    <n v="0"/>
    <n v="0"/>
    <n v="0"/>
    <n v="659"/>
    <x v="6398"/>
    <x v="0"/>
    <x v="1"/>
    <x v="0"/>
    <s v="03.16.27"/>
    <x v="41"/>
    <x v="0"/>
    <x v="5"/>
    <s v="Direção dos Assuntos Jurídicos, Fiscalização e Policia Municipal"/>
    <s v="03.16.27"/>
    <s v="Direção dos Assuntos Jurídicos, Fiscalização e Policia Municipal"/>
    <s v="03.16.27"/>
    <x v="60"/>
    <x v="0"/>
    <x v="1"/>
    <x v="1"/>
    <x v="0"/>
    <x v="0"/>
    <x v="2"/>
    <x v="0"/>
    <x v="8"/>
    <s v="2022-09-22"/>
    <x v="2"/>
    <n v="659"/>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9-2022"/>
  </r>
  <r>
    <x v="1"/>
    <n v="0"/>
    <n v="0"/>
    <n v="0"/>
    <n v="1912"/>
    <x v="6398"/>
    <x v="0"/>
    <x v="1"/>
    <x v="0"/>
    <s v="03.16.27"/>
    <x v="41"/>
    <x v="0"/>
    <x v="5"/>
    <s v="Direção dos Assuntos Jurídicos, Fiscalização e Policia Municipal"/>
    <s v="03.16.27"/>
    <s v="Direção dos Assuntos Jurídicos, Fiscalização e Policia Municipal"/>
    <s v="03.16.27"/>
    <x v="62"/>
    <x v="0"/>
    <x v="1"/>
    <x v="1"/>
    <x v="0"/>
    <x v="0"/>
    <x v="2"/>
    <x v="0"/>
    <x v="8"/>
    <s v="2022-09-22"/>
    <x v="2"/>
    <n v="1912"/>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9-2022"/>
  </r>
  <r>
    <x v="1"/>
    <n v="0"/>
    <n v="0"/>
    <n v="0"/>
    <n v="16037"/>
    <x v="6398"/>
    <x v="0"/>
    <x v="1"/>
    <x v="0"/>
    <s v="03.16.27"/>
    <x v="41"/>
    <x v="0"/>
    <x v="5"/>
    <s v="Direção dos Assuntos Jurídicos, Fiscalização e Policia Municipal"/>
    <s v="03.16.27"/>
    <s v="Direção dos Assuntos Jurídicos, Fiscalização e Policia Municipal"/>
    <s v="03.16.27"/>
    <x v="15"/>
    <x v="0"/>
    <x v="1"/>
    <x v="1"/>
    <x v="1"/>
    <x v="0"/>
    <x v="2"/>
    <x v="0"/>
    <x v="8"/>
    <s v="2022-09-22"/>
    <x v="2"/>
    <n v="16037"/>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9-2022"/>
  </r>
  <r>
    <x v="1"/>
    <n v="0"/>
    <n v="0"/>
    <n v="0"/>
    <n v="7402"/>
    <x v="6398"/>
    <x v="0"/>
    <x v="1"/>
    <x v="0"/>
    <s v="03.16.27"/>
    <x v="41"/>
    <x v="0"/>
    <x v="5"/>
    <s v="Direção dos Assuntos Jurídicos, Fiscalização e Policia Municipal"/>
    <s v="03.16.27"/>
    <s v="Direção dos Assuntos Jurídicos, Fiscalização e Policia Municipal"/>
    <s v="03.16.27"/>
    <x v="16"/>
    <x v="0"/>
    <x v="1"/>
    <x v="1"/>
    <x v="1"/>
    <x v="0"/>
    <x v="2"/>
    <x v="0"/>
    <x v="8"/>
    <s v="2022-09-22"/>
    <x v="2"/>
    <n v="7402"/>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9-2022"/>
  </r>
  <r>
    <x v="1"/>
    <n v="0"/>
    <n v="0"/>
    <n v="0"/>
    <n v="7996"/>
    <x v="6398"/>
    <x v="0"/>
    <x v="1"/>
    <x v="0"/>
    <s v="03.16.27"/>
    <x v="41"/>
    <x v="0"/>
    <x v="5"/>
    <s v="Direção dos Assuntos Jurídicos, Fiscalização e Policia Municipal"/>
    <s v="03.16.27"/>
    <s v="Direção dos Assuntos Jurídicos, Fiscalização e Policia Municipal"/>
    <s v="03.16.27"/>
    <x v="60"/>
    <x v="0"/>
    <x v="1"/>
    <x v="1"/>
    <x v="0"/>
    <x v="0"/>
    <x v="2"/>
    <x v="0"/>
    <x v="8"/>
    <s v="2022-09-22"/>
    <x v="2"/>
    <n v="7996"/>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9-2022"/>
  </r>
  <r>
    <x v="1"/>
    <n v="0"/>
    <n v="0"/>
    <n v="0"/>
    <n v="23170"/>
    <x v="6398"/>
    <x v="0"/>
    <x v="1"/>
    <x v="0"/>
    <s v="03.16.27"/>
    <x v="41"/>
    <x v="0"/>
    <x v="5"/>
    <s v="Direção dos Assuntos Jurídicos, Fiscalização e Policia Municipal"/>
    <s v="03.16.27"/>
    <s v="Direção dos Assuntos Jurídicos, Fiscalização e Policia Municipal"/>
    <s v="03.16.27"/>
    <x v="62"/>
    <x v="0"/>
    <x v="1"/>
    <x v="1"/>
    <x v="0"/>
    <x v="0"/>
    <x v="2"/>
    <x v="0"/>
    <x v="8"/>
    <s v="2022-09-22"/>
    <x v="2"/>
    <n v="23170"/>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9-2022"/>
  </r>
  <r>
    <x v="1"/>
    <n v="0"/>
    <n v="0"/>
    <n v="0"/>
    <n v="194311"/>
    <x v="6398"/>
    <x v="0"/>
    <x v="1"/>
    <x v="0"/>
    <s v="03.16.27"/>
    <x v="41"/>
    <x v="0"/>
    <x v="5"/>
    <s v="Direção dos Assuntos Jurídicos, Fiscalização e Policia Municipal"/>
    <s v="03.16.27"/>
    <s v="Direção dos Assuntos Jurídicos, Fiscalização e Policia Municipal"/>
    <s v="03.16.27"/>
    <x v="15"/>
    <x v="0"/>
    <x v="1"/>
    <x v="1"/>
    <x v="1"/>
    <x v="0"/>
    <x v="2"/>
    <x v="0"/>
    <x v="8"/>
    <s v="2022-09-22"/>
    <x v="2"/>
    <n v="19431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9-2022"/>
  </r>
  <r>
    <x v="1"/>
    <n v="0"/>
    <n v="0"/>
    <n v="0"/>
    <n v="89661"/>
    <x v="6398"/>
    <x v="0"/>
    <x v="1"/>
    <x v="0"/>
    <s v="03.16.27"/>
    <x v="41"/>
    <x v="0"/>
    <x v="5"/>
    <s v="Direção dos Assuntos Jurídicos, Fiscalização e Policia Municipal"/>
    <s v="03.16.27"/>
    <s v="Direção dos Assuntos Jurídicos, Fiscalização e Policia Municipal"/>
    <s v="03.16.27"/>
    <x v="16"/>
    <x v="0"/>
    <x v="1"/>
    <x v="1"/>
    <x v="1"/>
    <x v="0"/>
    <x v="2"/>
    <x v="0"/>
    <x v="8"/>
    <s v="2022-09-22"/>
    <x v="2"/>
    <n v="89661"/>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9-2022"/>
  </r>
  <r>
    <x v="1"/>
    <n v="0"/>
    <n v="0"/>
    <n v="0"/>
    <n v="180"/>
    <x v="6397"/>
    <x v="0"/>
    <x v="1"/>
    <x v="0"/>
    <s v="03.16.26"/>
    <x v="43"/>
    <x v="0"/>
    <x v="5"/>
    <s v="Dir. da Agricultura, Pecuária e Floresta"/>
    <s v="03.16.26"/>
    <s v="Dir. da Agricultura, Pecuária e Floresta"/>
    <s v="03.16.26"/>
    <x v="60"/>
    <x v="0"/>
    <x v="1"/>
    <x v="1"/>
    <x v="0"/>
    <x v="0"/>
    <x v="2"/>
    <x v="0"/>
    <x v="8"/>
    <s v="2022-09-22"/>
    <x v="2"/>
    <n v="180"/>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9-2022"/>
  </r>
  <r>
    <x v="1"/>
    <n v="0"/>
    <n v="0"/>
    <n v="0"/>
    <n v="6352"/>
    <x v="6397"/>
    <x v="0"/>
    <x v="1"/>
    <x v="0"/>
    <s v="03.16.26"/>
    <x v="43"/>
    <x v="0"/>
    <x v="5"/>
    <s v="Dir. da Agricultura, Pecuária e Floresta"/>
    <s v="03.16.26"/>
    <s v="Dir. da Agricultura, Pecuária e Floresta"/>
    <s v="03.16.26"/>
    <x v="15"/>
    <x v="0"/>
    <x v="1"/>
    <x v="1"/>
    <x v="1"/>
    <x v="0"/>
    <x v="2"/>
    <x v="0"/>
    <x v="8"/>
    <s v="2022-09-22"/>
    <x v="2"/>
    <n v="6352"/>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9-2022"/>
  </r>
  <r>
    <x v="1"/>
    <n v="0"/>
    <n v="0"/>
    <n v="0"/>
    <n v="364"/>
    <x v="6399"/>
    <x v="0"/>
    <x v="1"/>
    <x v="0"/>
    <s v="03.16.25"/>
    <x v="13"/>
    <x v="0"/>
    <x v="5"/>
    <s v="Direção dos  Recursos Humanos"/>
    <s v="03.16.25"/>
    <s v="Direção dos  Recursos Humanos"/>
    <s v="03.16.25"/>
    <x v="13"/>
    <x v="0"/>
    <x v="1"/>
    <x v="5"/>
    <x v="0"/>
    <x v="0"/>
    <x v="2"/>
    <x v="0"/>
    <x v="8"/>
    <s v="2022-09-22"/>
    <x v="2"/>
    <n v="36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113"/>
    <x v="6399"/>
    <x v="0"/>
    <x v="1"/>
    <x v="0"/>
    <s v="03.16.25"/>
    <x v="13"/>
    <x v="0"/>
    <x v="5"/>
    <s v="Direção dos  Recursos Humanos"/>
    <s v="03.16.25"/>
    <s v="Direção dos  Recursos Humanos"/>
    <s v="03.16.25"/>
    <x v="14"/>
    <x v="0"/>
    <x v="1"/>
    <x v="1"/>
    <x v="0"/>
    <x v="0"/>
    <x v="2"/>
    <x v="0"/>
    <x v="8"/>
    <s v="2022-09-22"/>
    <x v="2"/>
    <n v="11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1713"/>
    <x v="6399"/>
    <x v="0"/>
    <x v="1"/>
    <x v="0"/>
    <s v="03.16.25"/>
    <x v="13"/>
    <x v="0"/>
    <x v="5"/>
    <s v="Direção dos  Recursos Humanos"/>
    <s v="03.16.25"/>
    <s v="Direção dos  Recursos Humanos"/>
    <s v="03.16.25"/>
    <x v="15"/>
    <x v="0"/>
    <x v="1"/>
    <x v="1"/>
    <x v="1"/>
    <x v="0"/>
    <x v="2"/>
    <x v="0"/>
    <x v="8"/>
    <s v="2022-09-22"/>
    <x v="2"/>
    <n v="171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9626"/>
    <x v="6399"/>
    <x v="0"/>
    <x v="1"/>
    <x v="0"/>
    <s v="03.16.25"/>
    <x v="13"/>
    <x v="0"/>
    <x v="5"/>
    <s v="Direção dos  Recursos Humanos"/>
    <s v="03.16.25"/>
    <s v="Direção dos  Recursos Humanos"/>
    <s v="03.16.25"/>
    <x v="16"/>
    <x v="0"/>
    <x v="1"/>
    <x v="1"/>
    <x v="1"/>
    <x v="0"/>
    <x v="2"/>
    <x v="0"/>
    <x v="8"/>
    <s v="2022-09-22"/>
    <x v="2"/>
    <n v="9626"/>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3648"/>
    <x v="6399"/>
    <x v="0"/>
    <x v="1"/>
    <x v="0"/>
    <s v="03.16.25"/>
    <x v="13"/>
    <x v="0"/>
    <x v="5"/>
    <s v="Direção dos  Recursos Humanos"/>
    <s v="03.16.25"/>
    <s v="Direção dos  Recursos Humanos"/>
    <s v="03.16.25"/>
    <x v="17"/>
    <x v="0"/>
    <x v="1"/>
    <x v="1"/>
    <x v="1"/>
    <x v="0"/>
    <x v="2"/>
    <x v="0"/>
    <x v="8"/>
    <s v="2022-09-22"/>
    <x v="2"/>
    <n v="3648"/>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714"/>
    <x v="6399"/>
    <x v="0"/>
    <x v="1"/>
    <x v="0"/>
    <s v="03.16.25"/>
    <x v="13"/>
    <x v="0"/>
    <x v="5"/>
    <s v="Direção dos  Recursos Humanos"/>
    <s v="03.16.25"/>
    <s v="Direção dos  Recursos Humanos"/>
    <s v="03.16.25"/>
    <x v="18"/>
    <x v="0"/>
    <x v="4"/>
    <x v="8"/>
    <x v="0"/>
    <x v="0"/>
    <x v="2"/>
    <x v="0"/>
    <x v="8"/>
    <s v="2022-09-22"/>
    <x v="2"/>
    <n v="714"/>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25873"/>
    <x v="6399"/>
    <x v="0"/>
    <x v="1"/>
    <x v="0"/>
    <s v="03.16.25"/>
    <x v="13"/>
    <x v="0"/>
    <x v="5"/>
    <s v="Direção dos  Recursos Humanos"/>
    <s v="03.16.25"/>
    <s v="Direção dos  Recursos Humanos"/>
    <s v="03.16.25"/>
    <x v="19"/>
    <x v="0"/>
    <x v="4"/>
    <x v="8"/>
    <x v="0"/>
    <x v="0"/>
    <x v="2"/>
    <x v="0"/>
    <x v="8"/>
    <s v="2022-09-22"/>
    <x v="2"/>
    <n v="25873"/>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09-2022"/>
  </r>
  <r>
    <x v="1"/>
    <n v="0"/>
    <n v="0"/>
    <n v="0"/>
    <n v="43"/>
    <x v="6399"/>
    <x v="0"/>
    <x v="1"/>
    <x v="0"/>
    <s v="03.16.25"/>
    <x v="13"/>
    <x v="0"/>
    <x v="5"/>
    <s v="Direção dos  Recursos Humanos"/>
    <s v="03.16.25"/>
    <s v="Direção dos  Recursos Humanos"/>
    <s v="03.16.25"/>
    <x v="13"/>
    <x v="0"/>
    <x v="1"/>
    <x v="5"/>
    <x v="0"/>
    <x v="0"/>
    <x v="2"/>
    <x v="0"/>
    <x v="8"/>
    <s v="2022-09-22"/>
    <x v="2"/>
    <n v="4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13"/>
    <x v="6399"/>
    <x v="0"/>
    <x v="1"/>
    <x v="0"/>
    <s v="03.16.25"/>
    <x v="13"/>
    <x v="0"/>
    <x v="5"/>
    <s v="Direção dos  Recursos Humanos"/>
    <s v="03.16.25"/>
    <s v="Direção dos  Recursos Humanos"/>
    <s v="03.16.25"/>
    <x v="14"/>
    <x v="0"/>
    <x v="1"/>
    <x v="1"/>
    <x v="0"/>
    <x v="0"/>
    <x v="2"/>
    <x v="0"/>
    <x v="8"/>
    <s v="2022-09-22"/>
    <x v="2"/>
    <n v="1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203"/>
    <x v="6399"/>
    <x v="0"/>
    <x v="1"/>
    <x v="0"/>
    <s v="03.16.25"/>
    <x v="13"/>
    <x v="0"/>
    <x v="5"/>
    <s v="Direção dos  Recursos Humanos"/>
    <s v="03.16.25"/>
    <s v="Direção dos  Recursos Humanos"/>
    <s v="03.16.25"/>
    <x v="15"/>
    <x v="0"/>
    <x v="1"/>
    <x v="1"/>
    <x v="1"/>
    <x v="0"/>
    <x v="2"/>
    <x v="0"/>
    <x v="8"/>
    <s v="2022-09-22"/>
    <x v="2"/>
    <n v="20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1144"/>
    <x v="6399"/>
    <x v="0"/>
    <x v="1"/>
    <x v="0"/>
    <s v="03.16.25"/>
    <x v="13"/>
    <x v="0"/>
    <x v="5"/>
    <s v="Direção dos  Recursos Humanos"/>
    <s v="03.16.25"/>
    <s v="Direção dos  Recursos Humanos"/>
    <s v="03.16.25"/>
    <x v="16"/>
    <x v="0"/>
    <x v="1"/>
    <x v="1"/>
    <x v="1"/>
    <x v="0"/>
    <x v="2"/>
    <x v="0"/>
    <x v="8"/>
    <s v="2022-09-22"/>
    <x v="2"/>
    <n v="114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433"/>
    <x v="6399"/>
    <x v="0"/>
    <x v="1"/>
    <x v="0"/>
    <s v="03.16.25"/>
    <x v="13"/>
    <x v="0"/>
    <x v="5"/>
    <s v="Direção dos  Recursos Humanos"/>
    <s v="03.16.25"/>
    <s v="Direção dos  Recursos Humanos"/>
    <s v="03.16.25"/>
    <x v="17"/>
    <x v="0"/>
    <x v="1"/>
    <x v="1"/>
    <x v="1"/>
    <x v="0"/>
    <x v="2"/>
    <x v="0"/>
    <x v="8"/>
    <s v="2022-09-22"/>
    <x v="2"/>
    <n v="43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84"/>
    <x v="6399"/>
    <x v="0"/>
    <x v="1"/>
    <x v="0"/>
    <s v="03.16.25"/>
    <x v="13"/>
    <x v="0"/>
    <x v="5"/>
    <s v="Direção dos  Recursos Humanos"/>
    <s v="03.16.25"/>
    <s v="Direção dos  Recursos Humanos"/>
    <s v="03.16.25"/>
    <x v="18"/>
    <x v="0"/>
    <x v="4"/>
    <x v="8"/>
    <x v="0"/>
    <x v="0"/>
    <x v="2"/>
    <x v="0"/>
    <x v="8"/>
    <s v="2022-09-22"/>
    <x v="2"/>
    <n v="8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3080"/>
    <x v="6399"/>
    <x v="0"/>
    <x v="1"/>
    <x v="0"/>
    <s v="03.16.25"/>
    <x v="13"/>
    <x v="0"/>
    <x v="5"/>
    <s v="Direção dos  Recursos Humanos"/>
    <s v="03.16.25"/>
    <s v="Direção dos  Recursos Humanos"/>
    <s v="03.16.25"/>
    <x v="19"/>
    <x v="0"/>
    <x v="4"/>
    <x v="8"/>
    <x v="0"/>
    <x v="0"/>
    <x v="2"/>
    <x v="0"/>
    <x v="8"/>
    <s v="2022-09-22"/>
    <x v="2"/>
    <n v="3080"/>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09-2022"/>
  </r>
  <r>
    <x v="1"/>
    <n v="0"/>
    <n v="0"/>
    <n v="0"/>
    <n v="11122"/>
    <x v="6399"/>
    <x v="0"/>
    <x v="1"/>
    <x v="0"/>
    <s v="03.16.25"/>
    <x v="13"/>
    <x v="0"/>
    <x v="5"/>
    <s v="Direção dos  Recursos Humanos"/>
    <s v="03.16.25"/>
    <s v="Direção dos  Recursos Humanos"/>
    <s v="03.16.25"/>
    <x v="13"/>
    <x v="0"/>
    <x v="1"/>
    <x v="5"/>
    <x v="0"/>
    <x v="0"/>
    <x v="2"/>
    <x v="0"/>
    <x v="8"/>
    <s v="2022-09-22"/>
    <x v="2"/>
    <n v="1112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3457"/>
    <x v="6399"/>
    <x v="0"/>
    <x v="1"/>
    <x v="0"/>
    <s v="03.16.25"/>
    <x v="13"/>
    <x v="0"/>
    <x v="5"/>
    <s v="Direção dos  Recursos Humanos"/>
    <s v="03.16.25"/>
    <s v="Direção dos  Recursos Humanos"/>
    <s v="03.16.25"/>
    <x v="14"/>
    <x v="0"/>
    <x v="1"/>
    <x v="1"/>
    <x v="0"/>
    <x v="0"/>
    <x v="2"/>
    <x v="0"/>
    <x v="8"/>
    <s v="2022-09-22"/>
    <x v="2"/>
    <n v="345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52226"/>
    <x v="6399"/>
    <x v="0"/>
    <x v="1"/>
    <x v="0"/>
    <s v="03.16.25"/>
    <x v="13"/>
    <x v="0"/>
    <x v="5"/>
    <s v="Direção dos  Recursos Humanos"/>
    <s v="03.16.25"/>
    <s v="Direção dos  Recursos Humanos"/>
    <s v="03.16.25"/>
    <x v="15"/>
    <x v="0"/>
    <x v="1"/>
    <x v="1"/>
    <x v="1"/>
    <x v="0"/>
    <x v="2"/>
    <x v="0"/>
    <x v="8"/>
    <s v="2022-09-22"/>
    <x v="2"/>
    <n v="52226"/>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293372"/>
    <x v="6399"/>
    <x v="0"/>
    <x v="1"/>
    <x v="0"/>
    <s v="03.16.25"/>
    <x v="13"/>
    <x v="0"/>
    <x v="5"/>
    <s v="Direção dos  Recursos Humanos"/>
    <s v="03.16.25"/>
    <s v="Direção dos  Recursos Humanos"/>
    <s v="03.16.25"/>
    <x v="16"/>
    <x v="0"/>
    <x v="1"/>
    <x v="1"/>
    <x v="1"/>
    <x v="0"/>
    <x v="2"/>
    <x v="0"/>
    <x v="8"/>
    <s v="2022-09-22"/>
    <x v="2"/>
    <n v="293372"/>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111198"/>
    <x v="6399"/>
    <x v="0"/>
    <x v="1"/>
    <x v="0"/>
    <s v="03.16.25"/>
    <x v="13"/>
    <x v="0"/>
    <x v="5"/>
    <s v="Direção dos  Recursos Humanos"/>
    <s v="03.16.25"/>
    <s v="Direção dos  Recursos Humanos"/>
    <s v="03.16.25"/>
    <x v="17"/>
    <x v="0"/>
    <x v="1"/>
    <x v="1"/>
    <x v="1"/>
    <x v="0"/>
    <x v="2"/>
    <x v="0"/>
    <x v="8"/>
    <s v="2022-09-22"/>
    <x v="2"/>
    <n v="111198"/>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21763"/>
    <x v="6399"/>
    <x v="0"/>
    <x v="1"/>
    <x v="0"/>
    <s v="03.16.25"/>
    <x v="13"/>
    <x v="0"/>
    <x v="5"/>
    <s v="Direção dos  Recursos Humanos"/>
    <s v="03.16.25"/>
    <s v="Direção dos  Recursos Humanos"/>
    <s v="03.16.25"/>
    <x v="18"/>
    <x v="0"/>
    <x v="4"/>
    <x v="8"/>
    <x v="0"/>
    <x v="0"/>
    <x v="2"/>
    <x v="0"/>
    <x v="8"/>
    <s v="2022-09-22"/>
    <x v="2"/>
    <n v="2176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788315"/>
    <x v="6399"/>
    <x v="0"/>
    <x v="1"/>
    <x v="0"/>
    <s v="03.16.25"/>
    <x v="13"/>
    <x v="0"/>
    <x v="5"/>
    <s v="Direção dos  Recursos Humanos"/>
    <s v="03.16.25"/>
    <s v="Direção dos  Recursos Humanos"/>
    <s v="03.16.25"/>
    <x v="19"/>
    <x v="0"/>
    <x v="4"/>
    <x v="8"/>
    <x v="0"/>
    <x v="0"/>
    <x v="2"/>
    <x v="0"/>
    <x v="8"/>
    <s v="2022-09-22"/>
    <x v="2"/>
    <n v="788315"/>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09-2022"/>
  </r>
  <r>
    <x v="1"/>
    <n v="0"/>
    <n v="0"/>
    <n v="0"/>
    <n v="189"/>
    <x v="6400"/>
    <x v="0"/>
    <x v="1"/>
    <x v="0"/>
    <s v="03.16.23"/>
    <x v="28"/>
    <x v="0"/>
    <x v="5"/>
    <s v="Direção da Educação, Formação Profissional, Emprego"/>
    <s v="03.16.23"/>
    <s v="Direção da Educação, Formação Profissional, Emprego"/>
    <s v="03.16.23"/>
    <x v="62"/>
    <x v="0"/>
    <x v="1"/>
    <x v="1"/>
    <x v="0"/>
    <x v="0"/>
    <x v="2"/>
    <x v="0"/>
    <x v="8"/>
    <s v="2022-09-22"/>
    <x v="2"/>
    <n v="189"/>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09-2022"/>
  </r>
  <r>
    <x v="1"/>
    <n v="0"/>
    <n v="0"/>
    <n v="0"/>
    <n v="16"/>
    <x v="6400"/>
    <x v="0"/>
    <x v="1"/>
    <x v="0"/>
    <s v="03.16.23"/>
    <x v="28"/>
    <x v="0"/>
    <x v="5"/>
    <s v="Direção da Educação, Formação Profissional, Emprego"/>
    <s v="03.16.23"/>
    <s v="Direção da Educação, Formação Profissional, Emprego"/>
    <s v="03.16.23"/>
    <x v="14"/>
    <x v="0"/>
    <x v="1"/>
    <x v="1"/>
    <x v="0"/>
    <x v="0"/>
    <x v="2"/>
    <x v="0"/>
    <x v="8"/>
    <s v="2022-09-22"/>
    <x v="2"/>
    <n v="16"/>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9-2022"/>
  </r>
  <r>
    <x v="1"/>
    <n v="0"/>
    <n v="0"/>
    <n v="0"/>
    <n v="12567"/>
    <x v="6400"/>
    <x v="0"/>
    <x v="1"/>
    <x v="0"/>
    <s v="03.16.23"/>
    <x v="28"/>
    <x v="0"/>
    <x v="5"/>
    <s v="Direção da Educação, Formação Profissional, Emprego"/>
    <s v="03.16.23"/>
    <s v="Direção da Educação, Formação Profissional, Emprego"/>
    <s v="03.16.23"/>
    <x v="15"/>
    <x v="0"/>
    <x v="1"/>
    <x v="1"/>
    <x v="1"/>
    <x v="0"/>
    <x v="2"/>
    <x v="0"/>
    <x v="8"/>
    <s v="2022-09-22"/>
    <x v="2"/>
    <n v="1256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9-2022"/>
  </r>
  <r>
    <x v="1"/>
    <n v="0"/>
    <n v="0"/>
    <n v="0"/>
    <n v="64"/>
    <x v="6400"/>
    <x v="0"/>
    <x v="1"/>
    <x v="0"/>
    <s v="03.16.23"/>
    <x v="28"/>
    <x v="0"/>
    <x v="5"/>
    <s v="Direção da Educação, Formação Profissional, Emprego"/>
    <s v="03.16.23"/>
    <s v="Direção da Educação, Formação Profissional, Emprego"/>
    <s v="03.16.23"/>
    <x v="62"/>
    <x v="0"/>
    <x v="1"/>
    <x v="1"/>
    <x v="0"/>
    <x v="0"/>
    <x v="2"/>
    <x v="0"/>
    <x v="8"/>
    <s v="2022-09-22"/>
    <x v="2"/>
    <n v="64"/>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9-2022"/>
  </r>
  <r>
    <x v="1"/>
    <n v="0"/>
    <n v="0"/>
    <n v="0"/>
    <n v="5"/>
    <x v="6400"/>
    <x v="0"/>
    <x v="1"/>
    <x v="0"/>
    <s v="03.16.23"/>
    <x v="28"/>
    <x v="0"/>
    <x v="5"/>
    <s v="Direção da Educação, Formação Profissional, Emprego"/>
    <s v="03.16.23"/>
    <s v="Direção da Educação, Formação Profissional, Emprego"/>
    <s v="03.16.23"/>
    <x v="14"/>
    <x v="0"/>
    <x v="1"/>
    <x v="1"/>
    <x v="0"/>
    <x v="0"/>
    <x v="2"/>
    <x v="0"/>
    <x v="8"/>
    <s v="2022-09-22"/>
    <x v="2"/>
    <n v="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9-2022"/>
  </r>
  <r>
    <x v="1"/>
    <n v="0"/>
    <n v="0"/>
    <n v="0"/>
    <n v="4252"/>
    <x v="6400"/>
    <x v="0"/>
    <x v="1"/>
    <x v="0"/>
    <s v="03.16.23"/>
    <x v="28"/>
    <x v="0"/>
    <x v="5"/>
    <s v="Direção da Educação, Formação Profissional, Emprego"/>
    <s v="03.16.23"/>
    <s v="Direção da Educação, Formação Profissional, Emprego"/>
    <s v="03.16.23"/>
    <x v="15"/>
    <x v="0"/>
    <x v="1"/>
    <x v="1"/>
    <x v="1"/>
    <x v="0"/>
    <x v="2"/>
    <x v="0"/>
    <x v="8"/>
    <s v="2022-09-22"/>
    <x v="2"/>
    <n v="4252"/>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9-2022"/>
  </r>
  <r>
    <x v="1"/>
    <n v="0"/>
    <n v="0"/>
    <n v="0"/>
    <n v="4"/>
    <x v="6400"/>
    <x v="0"/>
    <x v="1"/>
    <x v="0"/>
    <s v="03.16.23"/>
    <x v="28"/>
    <x v="0"/>
    <x v="5"/>
    <s v="Direção da Educação, Formação Profissional, Emprego"/>
    <s v="03.16.23"/>
    <s v="Direção da Educação, Formação Profissional, Emprego"/>
    <s v="03.16.23"/>
    <x v="62"/>
    <x v="0"/>
    <x v="1"/>
    <x v="1"/>
    <x v="0"/>
    <x v="0"/>
    <x v="2"/>
    <x v="0"/>
    <x v="8"/>
    <s v="2022-09-22"/>
    <x v="2"/>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09-2022"/>
  </r>
  <r>
    <x v="1"/>
    <n v="0"/>
    <n v="0"/>
    <n v="0"/>
    <n v="0"/>
    <x v="6400"/>
    <x v="0"/>
    <x v="1"/>
    <x v="0"/>
    <s v="03.16.23"/>
    <x v="28"/>
    <x v="0"/>
    <x v="5"/>
    <s v="Direção da Educação, Formação Profissional, Emprego"/>
    <s v="03.16.23"/>
    <s v="Direção da Educação, Formação Profissional, Emprego"/>
    <s v="03.16.23"/>
    <x v="14"/>
    <x v="0"/>
    <x v="1"/>
    <x v="1"/>
    <x v="0"/>
    <x v="0"/>
    <x v="2"/>
    <x v="0"/>
    <x v="8"/>
    <s v="2022-09-22"/>
    <x v="2"/>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9-2022"/>
  </r>
  <r>
    <x v="1"/>
    <n v="0"/>
    <n v="0"/>
    <n v="0"/>
    <n v="267"/>
    <x v="6400"/>
    <x v="0"/>
    <x v="1"/>
    <x v="0"/>
    <s v="03.16.23"/>
    <x v="28"/>
    <x v="0"/>
    <x v="5"/>
    <s v="Direção da Educação, Formação Profissional, Emprego"/>
    <s v="03.16.23"/>
    <s v="Direção da Educação, Formação Profissional, Emprego"/>
    <s v="03.16.23"/>
    <x v="15"/>
    <x v="0"/>
    <x v="1"/>
    <x v="1"/>
    <x v="1"/>
    <x v="0"/>
    <x v="2"/>
    <x v="0"/>
    <x v="8"/>
    <s v="2022-09-22"/>
    <x v="2"/>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9-2022"/>
  </r>
  <r>
    <x v="1"/>
    <n v="0"/>
    <n v="0"/>
    <n v="0"/>
    <n v="1422"/>
    <x v="6400"/>
    <x v="0"/>
    <x v="1"/>
    <x v="0"/>
    <s v="03.16.23"/>
    <x v="28"/>
    <x v="0"/>
    <x v="5"/>
    <s v="Direção da Educação, Formação Profissional, Emprego"/>
    <s v="03.16.23"/>
    <s v="Direção da Educação, Formação Profissional, Emprego"/>
    <s v="03.16.23"/>
    <x v="62"/>
    <x v="0"/>
    <x v="1"/>
    <x v="1"/>
    <x v="0"/>
    <x v="0"/>
    <x v="2"/>
    <x v="0"/>
    <x v="8"/>
    <s v="2022-09-22"/>
    <x v="2"/>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9-2022"/>
  </r>
  <r>
    <x v="1"/>
    <n v="0"/>
    <n v="0"/>
    <n v="0"/>
    <n v="125"/>
    <x v="6400"/>
    <x v="0"/>
    <x v="1"/>
    <x v="0"/>
    <s v="03.16.23"/>
    <x v="28"/>
    <x v="0"/>
    <x v="5"/>
    <s v="Direção da Educação, Formação Profissional, Emprego"/>
    <s v="03.16.23"/>
    <s v="Direção da Educação, Formação Profissional, Emprego"/>
    <s v="03.16.23"/>
    <x v="14"/>
    <x v="0"/>
    <x v="1"/>
    <x v="1"/>
    <x v="0"/>
    <x v="0"/>
    <x v="2"/>
    <x v="0"/>
    <x v="8"/>
    <s v="2022-09-22"/>
    <x v="2"/>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9-2022"/>
  </r>
  <r>
    <x v="1"/>
    <n v="0"/>
    <n v="0"/>
    <n v="0"/>
    <n v="94364"/>
    <x v="6400"/>
    <x v="0"/>
    <x v="1"/>
    <x v="0"/>
    <s v="03.16.23"/>
    <x v="28"/>
    <x v="0"/>
    <x v="5"/>
    <s v="Direção da Educação, Formação Profissional, Emprego"/>
    <s v="03.16.23"/>
    <s v="Direção da Educação, Formação Profissional, Emprego"/>
    <s v="03.16.23"/>
    <x v="15"/>
    <x v="0"/>
    <x v="1"/>
    <x v="1"/>
    <x v="1"/>
    <x v="0"/>
    <x v="2"/>
    <x v="0"/>
    <x v="8"/>
    <s v="2022-09-22"/>
    <x v="2"/>
    <n v="94364"/>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9-2022"/>
  </r>
  <r>
    <x v="1"/>
    <n v="0"/>
    <n v="0"/>
    <n v="0"/>
    <n v="16393"/>
    <x v="6400"/>
    <x v="0"/>
    <x v="1"/>
    <x v="0"/>
    <s v="03.16.23"/>
    <x v="28"/>
    <x v="0"/>
    <x v="5"/>
    <s v="Direção da Educação, Formação Profissional, Emprego"/>
    <s v="03.16.23"/>
    <s v="Direção da Educação, Formação Profissional, Emprego"/>
    <s v="03.16.23"/>
    <x v="62"/>
    <x v="0"/>
    <x v="1"/>
    <x v="1"/>
    <x v="0"/>
    <x v="0"/>
    <x v="2"/>
    <x v="0"/>
    <x v="8"/>
    <s v="2022-09-22"/>
    <x v="2"/>
    <n v="16393"/>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9-2022"/>
  </r>
  <r>
    <x v="1"/>
    <n v="0"/>
    <n v="0"/>
    <n v="0"/>
    <n v="1454"/>
    <x v="6400"/>
    <x v="0"/>
    <x v="1"/>
    <x v="0"/>
    <s v="03.16.23"/>
    <x v="28"/>
    <x v="0"/>
    <x v="5"/>
    <s v="Direção da Educação, Formação Profissional, Emprego"/>
    <s v="03.16.23"/>
    <s v="Direção da Educação, Formação Profissional, Emprego"/>
    <s v="03.16.23"/>
    <x v="14"/>
    <x v="0"/>
    <x v="1"/>
    <x v="1"/>
    <x v="0"/>
    <x v="0"/>
    <x v="2"/>
    <x v="0"/>
    <x v="8"/>
    <s v="2022-09-22"/>
    <x v="2"/>
    <n v="1454"/>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9-2022"/>
  </r>
  <r>
    <x v="1"/>
    <n v="0"/>
    <n v="0"/>
    <n v="0"/>
    <n v="1087433"/>
    <x v="6400"/>
    <x v="0"/>
    <x v="1"/>
    <x v="0"/>
    <s v="03.16.23"/>
    <x v="28"/>
    <x v="0"/>
    <x v="5"/>
    <s v="Direção da Educação, Formação Profissional, Emprego"/>
    <s v="03.16.23"/>
    <s v="Direção da Educação, Formação Profissional, Emprego"/>
    <s v="03.16.23"/>
    <x v="15"/>
    <x v="0"/>
    <x v="1"/>
    <x v="1"/>
    <x v="1"/>
    <x v="0"/>
    <x v="2"/>
    <x v="0"/>
    <x v="8"/>
    <s v="2022-09-22"/>
    <x v="2"/>
    <n v="108743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9-2022"/>
  </r>
  <r>
    <x v="1"/>
    <n v="0"/>
    <n v="0"/>
    <n v="0"/>
    <n v="1361"/>
    <x v="6401"/>
    <x v="0"/>
    <x v="1"/>
    <x v="0"/>
    <s v="03.16.22"/>
    <x v="59"/>
    <x v="0"/>
    <x v="5"/>
    <s v="Direção da Habitação"/>
    <s v="03.16.22"/>
    <s v="Direção da Habitação"/>
    <s v="03.16.22"/>
    <x v="13"/>
    <x v="0"/>
    <x v="1"/>
    <x v="5"/>
    <x v="0"/>
    <x v="0"/>
    <x v="2"/>
    <x v="0"/>
    <x v="8"/>
    <s v="2022-09-22"/>
    <x v="2"/>
    <n v="1361"/>
    <x v="0"/>
    <m/>
    <x v="0"/>
    <m/>
    <x v="3"/>
    <n v="100474696"/>
    <x v="0"/>
    <x v="1"/>
    <s v="Direção da Habitação"/>
    <s v="ORI"/>
    <x v="0"/>
    <m/>
    <x v="0"/>
    <x v="0"/>
    <x v="0"/>
    <x v="0"/>
    <x v="0"/>
    <x v="0"/>
    <x v="0"/>
    <x v="0"/>
    <x v="0"/>
    <x v="0"/>
    <x v="0"/>
    <s v="Direção da Habitação"/>
    <x v="0"/>
    <x v="0"/>
    <x v="0"/>
    <x v="0"/>
    <x v="0"/>
    <x v="0"/>
    <x v="0"/>
    <s v="000000"/>
    <x v="0"/>
    <x v="0"/>
    <x v="1"/>
    <x v="0"/>
    <s v="Pagamento de salário referente a 09-2022"/>
  </r>
  <r>
    <x v="1"/>
    <n v="0"/>
    <n v="0"/>
    <n v="0"/>
    <n v="13618"/>
    <x v="6401"/>
    <x v="0"/>
    <x v="1"/>
    <x v="0"/>
    <s v="03.16.22"/>
    <x v="59"/>
    <x v="0"/>
    <x v="5"/>
    <s v="Direção da Habitação"/>
    <s v="03.16.22"/>
    <s v="Direção da Habitação"/>
    <s v="03.16.22"/>
    <x v="17"/>
    <x v="0"/>
    <x v="1"/>
    <x v="1"/>
    <x v="1"/>
    <x v="0"/>
    <x v="2"/>
    <x v="0"/>
    <x v="8"/>
    <s v="2022-09-22"/>
    <x v="2"/>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9-2022"/>
  </r>
  <r>
    <x v="1"/>
    <n v="0"/>
    <n v="0"/>
    <n v="0"/>
    <n v="890"/>
    <x v="6401"/>
    <x v="0"/>
    <x v="1"/>
    <x v="0"/>
    <s v="03.16.22"/>
    <x v="59"/>
    <x v="0"/>
    <x v="5"/>
    <s v="Direção da Habitação"/>
    <s v="03.16.22"/>
    <s v="Direção da Habitação"/>
    <s v="03.16.22"/>
    <x v="13"/>
    <x v="0"/>
    <x v="1"/>
    <x v="5"/>
    <x v="0"/>
    <x v="0"/>
    <x v="2"/>
    <x v="0"/>
    <x v="8"/>
    <s v="2022-09-22"/>
    <x v="2"/>
    <n v="890"/>
    <x v="0"/>
    <m/>
    <x v="0"/>
    <m/>
    <x v="33"/>
    <n v="100474706"/>
    <x v="0"/>
    <x v="6"/>
    <s v="Direção da Habitação"/>
    <s v="ORI"/>
    <x v="0"/>
    <m/>
    <x v="0"/>
    <x v="0"/>
    <x v="0"/>
    <x v="0"/>
    <x v="0"/>
    <x v="0"/>
    <x v="0"/>
    <x v="0"/>
    <x v="0"/>
    <x v="0"/>
    <x v="0"/>
    <s v="Direção da Habitação"/>
    <x v="0"/>
    <x v="0"/>
    <x v="0"/>
    <x v="0"/>
    <x v="0"/>
    <x v="0"/>
    <x v="0"/>
    <s v="000000"/>
    <x v="0"/>
    <x v="0"/>
    <x v="6"/>
    <x v="0"/>
    <s v="Pagamento de salário referente a 09-2022"/>
  </r>
  <r>
    <x v="1"/>
    <n v="0"/>
    <n v="0"/>
    <n v="0"/>
    <n v="8902"/>
    <x v="6401"/>
    <x v="0"/>
    <x v="1"/>
    <x v="0"/>
    <s v="03.16.22"/>
    <x v="59"/>
    <x v="0"/>
    <x v="5"/>
    <s v="Direção da Habitação"/>
    <s v="03.16.22"/>
    <s v="Direção da Habitação"/>
    <s v="03.16.22"/>
    <x v="17"/>
    <x v="0"/>
    <x v="1"/>
    <x v="1"/>
    <x v="1"/>
    <x v="0"/>
    <x v="2"/>
    <x v="0"/>
    <x v="8"/>
    <s v="2022-09-22"/>
    <x v="2"/>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9-2022"/>
  </r>
  <r>
    <x v="1"/>
    <n v="0"/>
    <n v="0"/>
    <n v="0"/>
    <n v="9989"/>
    <x v="6401"/>
    <x v="0"/>
    <x v="1"/>
    <x v="0"/>
    <s v="03.16.22"/>
    <x v="59"/>
    <x v="0"/>
    <x v="5"/>
    <s v="Direção da Habitação"/>
    <s v="03.16.22"/>
    <s v="Direção da Habitação"/>
    <s v="03.16.22"/>
    <x v="13"/>
    <x v="0"/>
    <x v="1"/>
    <x v="5"/>
    <x v="0"/>
    <x v="0"/>
    <x v="2"/>
    <x v="0"/>
    <x v="8"/>
    <s v="2022-09-22"/>
    <x v="2"/>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9-2022"/>
  </r>
  <r>
    <x v="1"/>
    <n v="0"/>
    <n v="0"/>
    <n v="0"/>
    <n v="99880"/>
    <x v="6401"/>
    <x v="0"/>
    <x v="1"/>
    <x v="0"/>
    <s v="03.16.22"/>
    <x v="59"/>
    <x v="0"/>
    <x v="5"/>
    <s v="Direção da Habitação"/>
    <s v="03.16.22"/>
    <s v="Direção da Habitação"/>
    <s v="03.16.22"/>
    <x v="17"/>
    <x v="0"/>
    <x v="1"/>
    <x v="1"/>
    <x v="1"/>
    <x v="0"/>
    <x v="2"/>
    <x v="0"/>
    <x v="8"/>
    <s v="2022-09-22"/>
    <x v="2"/>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9-2022"/>
  </r>
  <r>
    <x v="1"/>
    <n v="0"/>
    <n v="0"/>
    <n v="0"/>
    <n v="582"/>
    <x v="6402"/>
    <x v="0"/>
    <x v="1"/>
    <x v="0"/>
    <s v="03.16.21"/>
    <x v="60"/>
    <x v="0"/>
    <x v="5"/>
    <s v="Dir. Turismo, Investimento e Emprendedorismo"/>
    <s v="03.16.21"/>
    <s v="Dir. Turismo, Investimento e Emprendedorismo"/>
    <s v="03.16.21"/>
    <x v="13"/>
    <x v="0"/>
    <x v="1"/>
    <x v="5"/>
    <x v="0"/>
    <x v="0"/>
    <x v="2"/>
    <x v="0"/>
    <x v="8"/>
    <s v="2022-09-22"/>
    <x v="2"/>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9-2022"/>
  </r>
  <r>
    <x v="1"/>
    <n v="0"/>
    <n v="0"/>
    <n v="0"/>
    <n v="5829"/>
    <x v="6402"/>
    <x v="0"/>
    <x v="1"/>
    <x v="0"/>
    <s v="03.16.21"/>
    <x v="60"/>
    <x v="0"/>
    <x v="5"/>
    <s v="Dir. Turismo, Investimento e Emprendedorismo"/>
    <s v="03.16.21"/>
    <s v="Dir. Turismo, Investimento e Emprendedorismo"/>
    <s v="03.16.21"/>
    <x v="17"/>
    <x v="0"/>
    <x v="1"/>
    <x v="1"/>
    <x v="1"/>
    <x v="0"/>
    <x v="2"/>
    <x v="0"/>
    <x v="8"/>
    <s v="2022-09-22"/>
    <x v="2"/>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9-2022"/>
  </r>
  <r>
    <x v="1"/>
    <n v="0"/>
    <n v="0"/>
    <n v="0"/>
    <n v="7578"/>
    <x v="6402"/>
    <x v="0"/>
    <x v="1"/>
    <x v="0"/>
    <s v="03.16.21"/>
    <x v="60"/>
    <x v="0"/>
    <x v="5"/>
    <s v="Dir. Turismo, Investimento e Emprendedorismo"/>
    <s v="03.16.21"/>
    <s v="Dir. Turismo, Investimento e Emprendedorismo"/>
    <s v="03.16.21"/>
    <x v="13"/>
    <x v="0"/>
    <x v="1"/>
    <x v="5"/>
    <x v="0"/>
    <x v="0"/>
    <x v="2"/>
    <x v="0"/>
    <x v="8"/>
    <s v="2022-09-22"/>
    <x v="2"/>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9-2022"/>
  </r>
  <r>
    <x v="1"/>
    <n v="0"/>
    <n v="0"/>
    <n v="0"/>
    <n v="75771"/>
    <x v="6402"/>
    <x v="0"/>
    <x v="1"/>
    <x v="0"/>
    <s v="03.16.21"/>
    <x v="60"/>
    <x v="0"/>
    <x v="5"/>
    <s v="Dir. Turismo, Investimento e Emprendedorismo"/>
    <s v="03.16.21"/>
    <s v="Dir. Turismo, Investimento e Emprendedorismo"/>
    <s v="03.16.21"/>
    <x v="17"/>
    <x v="0"/>
    <x v="1"/>
    <x v="1"/>
    <x v="1"/>
    <x v="0"/>
    <x v="2"/>
    <x v="0"/>
    <x v="8"/>
    <s v="2022-09-22"/>
    <x v="2"/>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9-2022"/>
  </r>
  <r>
    <x v="1"/>
    <n v="0"/>
    <n v="0"/>
    <n v="0"/>
    <n v="10834"/>
    <x v="6403"/>
    <x v="0"/>
    <x v="1"/>
    <x v="0"/>
    <s v="03.16.20"/>
    <x v="51"/>
    <x v="0"/>
    <x v="5"/>
    <s v="Dir. do Comércio, Indústria, Transporte Feiras e Pesca"/>
    <s v="03.16.20"/>
    <s v="Dir. do Comércio, Indústria, Transporte Feiras e Pesca"/>
    <s v="03.16.20"/>
    <x v="16"/>
    <x v="0"/>
    <x v="1"/>
    <x v="1"/>
    <x v="1"/>
    <x v="0"/>
    <x v="2"/>
    <x v="0"/>
    <x v="8"/>
    <s v="2022-09-22"/>
    <x v="2"/>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9-2022"/>
  </r>
  <r>
    <x v="1"/>
    <n v="0"/>
    <n v="0"/>
    <n v="0"/>
    <n v="8213"/>
    <x v="6403"/>
    <x v="0"/>
    <x v="1"/>
    <x v="0"/>
    <s v="03.16.20"/>
    <x v="51"/>
    <x v="0"/>
    <x v="5"/>
    <s v="Dir. do Comércio, Indústria, Transporte Feiras e Pesca"/>
    <s v="03.16.20"/>
    <s v="Dir. do Comércio, Indústria, Transporte Feiras e Pesca"/>
    <s v="03.16.20"/>
    <x v="16"/>
    <x v="0"/>
    <x v="1"/>
    <x v="1"/>
    <x v="1"/>
    <x v="0"/>
    <x v="2"/>
    <x v="0"/>
    <x v="8"/>
    <s v="2022-09-22"/>
    <x v="2"/>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9-2022"/>
  </r>
  <r>
    <x v="1"/>
    <n v="0"/>
    <n v="0"/>
    <n v="0"/>
    <n v="83615"/>
    <x v="6403"/>
    <x v="0"/>
    <x v="1"/>
    <x v="0"/>
    <s v="03.16.20"/>
    <x v="51"/>
    <x v="0"/>
    <x v="5"/>
    <s v="Dir. do Comércio, Indústria, Transporte Feiras e Pesca"/>
    <s v="03.16.20"/>
    <s v="Dir. do Comércio, Indústria, Transporte Feiras e Pesca"/>
    <s v="03.16.20"/>
    <x v="16"/>
    <x v="0"/>
    <x v="1"/>
    <x v="1"/>
    <x v="1"/>
    <x v="0"/>
    <x v="2"/>
    <x v="0"/>
    <x v="8"/>
    <s v="2022-09-22"/>
    <x v="2"/>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9-2022"/>
  </r>
  <r>
    <x v="1"/>
    <n v="0"/>
    <n v="0"/>
    <n v="0"/>
    <n v="405"/>
    <x v="6404"/>
    <x v="0"/>
    <x v="1"/>
    <x v="0"/>
    <s v="03.16.19"/>
    <x v="34"/>
    <x v="0"/>
    <x v="5"/>
    <s v="Direção de Inovação e Desporto"/>
    <s v="03.16.19"/>
    <s v="Direção de Inovação e Desporto"/>
    <s v="03.16.19"/>
    <x v="13"/>
    <x v="0"/>
    <x v="1"/>
    <x v="5"/>
    <x v="0"/>
    <x v="0"/>
    <x v="2"/>
    <x v="0"/>
    <x v="8"/>
    <s v="2022-09-22"/>
    <x v="2"/>
    <n v="405"/>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9-2022"/>
  </r>
  <r>
    <x v="1"/>
    <n v="0"/>
    <n v="0"/>
    <n v="0"/>
    <n v="1329"/>
    <x v="6404"/>
    <x v="0"/>
    <x v="1"/>
    <x v="0"/>
    <s v="03.16.19"/>
    <x v="34"/>
    <x v="0"/>
    <x v="5"/>
    <s v="Direção de Inovação e Desporto"/>
    <s v="03.16.19"/>
    <s v="Direção de Inovação e Desporto"/>
    <s v="03.16.19"/>
    <x v="61"/>
    <x v="0"/>
    <x v="1"/>
    <x v="1"/>
    <x v="0"/>
    <x v="0"/>
    <x v="2"/>
    <x v="0"/>
    <x v="8"/>
    <s v="2022-09-22"/>
    <x v="2"/>
    <n v="1329"/>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9-2022"/>
  </r>
  <r>
    <x v="1"/>
    <n v="0"/>
    <n v="0"/>
    <n v="0"/>
    <n v="12681"/>
    <x v="6404"/>
    <x v="0"/>
    <x v="1"/>
    <x v="0"/>
    <s v="03.16.19"/>
    <x v="34"/>
    <x v="0"/>
    <x v="5"/>
    <s v="Direção de Inovação e Desporto"/>
    <s v="03.16.19"/>
    <s v="Direção de Inovação e Desporto"/>
    <s v="03.16.19"/>
    <x v="15"/>
    <x v="0"/>
    <x v="1"/>
    <x v="1"/>
    <x v="1"/>
    <x v="0"/>
    <x v="2"/>
    <x v="0"/>
    <x v="8"/>
    <s v="2022-09-22"/>
    <x v="2"/>
    <n v="12681"/>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9-2022"/>
  </r>
  <r>
    <x v="1"/>
    <n v="0"/>
    <n v="0"/>
    <n v="0"/>
    <n v="246"/>
    <x v="6404"/>
    <x v="0"/>
    <x v="1"/>
    <x v="0"/>
    <s v="03.16.19"/>
    <x v="34"/>
    <x v="0"/>
    <x v="5"/>
    <s v="Direção de Inovação e Desporto"/>
    <s v="03.16.19"/>
    <s v="Direção de Inovação e Desporto"/>
    <s v="03.16.19"/>
    <x v="13"/>
    <x v="0"/>
    <x v="1"/>
    <x v="5"/>
    <x v="0"/>
    <x v="0"/>
    <x v="2"/>
    <x v="0"/>
    <x v="8"/>
    <s v="2022-09-22"/>
    <x v="2"/>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9-2022"/>
  </r>
  <r>
    <x v="1"/>
    <n v="0"/>
    <n v="0"/>
    <n v="0"/>
    <n v="808"/>
    <x v="6404"/>
    <x v="0"/>
    <x v="1"/>
    <x v="0"/>
    <s v="03.16.19"/>
    <x v="34"/>
    <x v="0"/>
    <x v="5"/>
    <s v="Direção de Inovação e Desporto"/>
    <s v="03.16.19"/>
    <s v="Direção de Inovação e Desporto"/>
    <s v="03.16.19"/>
    <x v="61"/>
    <x v="0"/>
    <x v="1"/>
    <x v="1"/>
    <x v="0"/>
    <x v="0"/>
    <x v="2"/>
    <x v="0"/>
    <x v="8"/>
    <s v="2022-09-22"/>
    <x v="2"/>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9-2022"/>
  </r>
  <r>
    <x v="1"/>
    <n v="0"/>
    <n v="0"/>
    <n v="0"/>
    <n v="7708"/>
    <x v="6404"/>
    <x v="0"/>
    <x v="1"/>
    <x v="0"/>
    <s v="03.16.19"/>
    <x v="34"/>
    <x v="0"/>
    <x v="5"/>
    <s v="Direção de Inovação e Desporto"/>
    <s v="03.16.19"/>
    <s v="Direção de Inovação e Desporto"/>
    <s v="03.16.19"/>
    <x v="15"/>
    <x v="0"/>
    <x v="1"/>
    <x v="1"/>
    <x v="1"/>
    <x v="0"/>
    <x v="2"/>
    <x v="0"/>
    <x v="8"/>
    <s v="2022-09-22"/>
    <x v="2"/>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9-2022"/>
  </r>
  <r>
    <x v="1"/>
    <n v="0"/>
    <n v="0"/>
    <n v="0"/>
    <n v="260"/>
    <x v="6404"/>
    <x v="0"/>
    <x v="1"/>
    <x v="0"/>
    <s v="03.16.19"/>
    <x v="34"/>
    <x v="0"/>
    <x v="5"/>
    <s v="Direção de Inovação e Desporto"/>
    <s v="03.16.19"/>
    <s v="Direção de Inovação e Desporto"/>
    <s v="03.16.19"/>
    <x v="13"/>
    <x v="0"/>
    <x v="1"/>
    <x v="5"/>
    <x v="0"/>
    <x v="0"/>
    <x v="2"/>
    <x v="0"/>
    <x v="8"/>
    <s v="2022-09-22"/>
    <x v="2"/>
    <n v="260"/>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9-2022"/>
  </r>
  <r>
    <x v="1"/>
    <n v="0"/>
    <n v="0"/>
    <n v="0"/>
    <n v="852"/>
    <x v="6404"/>
    <x v="0"/>
    <x v="1"/>
    <x v="0"/>
    <s v="03.16.19"/>
    <x v="34"/>
    <x v="0"/>
    <x v="5"/>
    <s v="Direção de Inovação e Desporto"/>
    <s v="03.16.19"/>
    <s v="Direção de Inovação e Desporto"/>
    <s v="03.16.19"/>
    <x v="61"/>
    <x v="0"/>
    <x v="1"/>
    <x v="1"/>
    <x v="0"/>
    <x v="0"/>
    <x v="2"/>
    <x v="0"/>
    <x v="8"/>
    <s v="2022-09-22"/>
    <x v="2"/>
    <n v="8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9-2022"/>
  </r>
  <r>
    <x v="1"/>
    <n v="0"/>
    <n v="0"/>
    <n v="0"/>
    <n v="8129"/>
    <x v="6404"/>
    <x v="0"/>
    <x v="1"/>
    <x v="0"/>
    <s v="03.16.19"/>
    <x v="34"/>
    <x v="0"/>
    <x v="5"/>
    <s v="Direção de Inovação e Desporto"/>
    <s v="03.16.19"/>
    <s v="Direção de Inovação e Desporto"/>
    <s v="03.16.19"/>
    <x v="15"/>
    <x v="0"/>
    <x v="1"/>
    <x v="1"/>
    <x v="1"/>
    <x v="0"/>
    <x v="2"/>
    <x v="0"/>
    <x v="8"/>
    <s v="2022-09-22"/>
    <x v="2"/>
    <n v="8129"/>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9-2022"/>
  </r>
  <r>
    <x v="1"/>
    <n v="0"/>
    <n v="0"/>
    <n v="0"/>
    <n v="4529"/>
    <x v="6404"/>
    <x v="0"/>
    <x v="1"/>
    <x v="0"/>
    <s v="03.16.19"/>
    <x v="34"/>
    <x v="0"/>
    <x v="5"/>
    <s v="Direção de Inovação e Desporto"/>
    <s v="03.16.19"/>
    <s v="Direção de Inovação e Desporto"/>
    <s v="03.16.19"/>
    <x v="13"/>
    <x v="0"/>
    <x v="1"/>
    <x v="5"/>
    <x v="0"/>
    <x v="0"/>
    <x v="2"/>
    <x v="0"/>
    <x v="8"/>
    <s v="2022-09-22"/>
    <x v="2"/>
    <n v="452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9-2022"/>
  </r>
  <r>
    <x v="1"/>
    <n v="0"/>
    <n v="0"/>
    <n v="0"/>
    <n v="14830"/>
    <x v="6404"/>
    <x v="0"/>
    <x v="1"/>
    <x v="0"/>
    <s v="03.16.19"/>
    <x v="34"/>
    <x v="0"/>
    <x v="5"/>
    <s v="Direção de Inovação e Desporto"/>
    <s v="03.16.19"/>
    <s v="Direção de Inovação e Desporto"/>
    <s v="03.16.19"/>
    <x v="61"/>
    <x v="0"/>
    <x v="1"/>
    <x v="1"/>
    <x v="0"/>
    <x v="0"/>
    <x v="2"/>
    <x v="0"/>
    <x v="8"/>
    <s v="2022-09-22"/>
    <x v="2"/>
    <n v="1483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9-2022"/>
  </r>
  <r>
    <x v="1"/>
    <n v="0"/>
    <n v="0"/>
    <n v="0"/>
    <n v="141399"/>
    <x v="6404"/>
    <x v="0"/>
    <x v="1"/>
    <x v="0"/>
    <s v="03.16.19"/>
    <x v="34"/>
    <x v="0"/>
    <x v="5"/>
    <s v="Direção de Inovação e Desporto"/>
    <s v="03.16.19"/>
    <s v="Direção de Inovação e Desporto"/>
    <s v="03.16.19"/>
    <x v="15"/>
    <x v="0"/>
    <x v="1"/>
    <x v="1"/>
    <x v="1"/>
    <x v="0"/>
    <x v="2"/>
    <x v="0"/>
    <x v="8"/>
    <s v="2022-09-22"/>
    <x v="2"/>
    <n v="14139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9-2022"/>
  </r>
  <r>
    <x v="1"/>
    <n v="0"/>
    <n v="0"/>
    <n v="0"/>
    <n v="379"/>
    <x v="6405"/>
    <x v="0"/>
    <x v="1"/>
    <x v="0"/>
    <s v="03.16.17"/>
    <x v="49"/>
    <x v="0"/>
    <x v="5"/>
    <s v="Direção Proteção Civil"/>
    <s v="03.16.17"/>
    <s v="Direção Proteção Civil"/>
    <s v="03.16.17"/>
    <x v="60"/>
    <x v="0"/>
    <x v="1"/>
    <x v="1"/>
    <x v="0"/>
    <x v="0"/>
    <x v="2"/>
    <x v="0"/>
    <x v="8"/>
    <s v="2022-09-22"/>
    <x v="2"/>
    <n v="379"/>
    <x v="0"/>
    <m/>
    <x v="0"/>
    <m/>
    <x v="37"/>
    <n v="100479277"/>
    <x v="0"/>
    <x v="3"/>
    <s v="Direção Proteção Civil"/>
    <s v="ORI"/>
    <x v="0"/>
    <m/>
    <x v="0"/>
    <x v="0"/>
    <x v="0"/>
    <x v="0"/>
    <x v="0"/>
    <x v="0"/>
    <x v="0"/>
    <x v="0"/>
    <x v="0"/>
    <x v="0"/>
    <x v="0"/>
    <s v="Direção Proteção Civil"/>
    <x v="0"/>
    <x v="0"/>
    <x v="0"/>
    <x v="0"/>
    <x v="0"/>
    <x v="0"/>
    <x v="0"/>
    <s v="000000"/>
    <x v="0"/>
    <x v="0"/>
    <x v="3"/>
    <x v="0"/>
    <s v="Pagamento de salário referente a 09-2022"/>
  </r>
  <r>
    <x v="1"/>
    <n v="0"/>
    <n v="0"/>
    <n v="0"/>
    <n v="286"/>
    <x v="6405"/>
    <x v="0"/>
    <x v="1"/>
    <x v="0"/>
    <s v="03.16.17"/>
    <x v="49"/>
    <x v="0"/>
    <x v="5"/>
    <s v="Direção Proteção Civil"/>
    <s v="03.16.17"/>
    <s v="Direção Proteção Civil"/>
    <s v="03.16.17"/>
    <x v="62"/>
    <x v="0"/>
    <x v="1"/>
    <x v="1"/>
    <x v="0"/>
    <x v="0"/>
    <x v="2"/>
    <x v="0"/>
    <x v="8"/>
    <s v="2022-09-22"/>
    <x v="2"/>
    <n v="286"/>
    <x v="0"/>
    <m/>
    <x v="0"/>
    <m/>
    <x v="37"/>
    <n v="100479277"/>
    <x v="0"/>
    <x v="3"/>
    <s v="Direção Proteção Civil"/>
    <s v="ORI"/>
    <x v="0"/>
    <m/>
    <x v="0"/>
    <x v="0"/>
    <x v="0"/>
    <x v="0"/>
    <x v="0"/>
    <x v="0"/>
    <x v="0"/>
    <x v="1"/>
    <x v="0"/>
    <x v="0"/>
    <x v="0"/>
    <s v="Direção Proteção Civil"/>
    <x v="0"/>
    <x v="0"/>
    <x v="0"/>
    <x v="0"/>
    <x v="0"/>
    <x v="0"/>
    <x v="0"/>
    <s v="000000"/>
    <x v="0"/>
    <x v="0"/>
    <x v="3"/>
    <x v="0"/>
    <s v="Pagamento de salário referente a 09-2022"/>
  </r>
  <r>
    <x v="1"/>
    <n v="0"/>
    <n v="0"/>
    <n v="0"/>
    <n v="2118"/>
    <x v="6405"/>
    <x v="0"/>
    <x v="1"/>
    <x v="0"/>
    <s v="03.16.17"/>
    <x v="49"/>
    <x v="0"/>
    <x v="5"/>
    <s v="Direção Proteção Civil"/>
    <s v="03.16.17"/>
    <s v="Direção Proteção Civil"/>
    <s v="03.16.17"/>
    <x v="15"/>
    <x v="0"/>
    <x v="1"/>
    <x v="1"/>
    <x v="1"/>
    <x v="0"/>
    <x v="2"/>
    <x v="0"/>
    <x v="8"/>
    <s v="2022-09-22"/>
    <x v="2"/>
    <n v="2118"/>
    <x v="0"/>
    <m/>
    <x v="0"/>
    <m/>
    <x v="37"/>
    <n v="100479277"/>
    <x v="0"/>
    <x v="3"/>
    <s v="Direção Proteção Civil"/>
    <s v="ORI"/>
    <x v="0"/>
    <m/>
    <x v="0"/>
    <x v="0"/>
    <x v="0"/>
    <x v="0"/>
    <x v="0"/>
    <x v="0"/>
    <x v="0"/>
    <x v="0"/>
    <x v="0"/>
    <x v="0"/>
    <x v="0"/>
    <s v="Direção Proteção Civil"/>
    <x v="0"/>
    <x v="0"/>
    <x v="0"/>
    <x v="0"/>
    <x v="0"/>
    <x v="0"/>
    <x v="0"/>
    <s v="000000"/>
    <x v="0"/>
    <x v="0"/>
    <x v="3"/>
    <x v="0"/>
    <s v="Pagamento de salário referente a 09-2022"/>
  </r>
  <r>
    <x v="1"/>
    <n v="0"/>
    <n v="0"/>
    <n v="0"/>
    <n v="71"/>
    <x v="6405"/>
    <x v="0"/>
    <x v="1"/>
    <x v="0"/>
    <s v="03.16.17"/>
    <x v="49"/>
    <x v="0"/>
    <x v="5"/>
    <s v="Direção Proteção Civil"/>
    <s v="03.16.17"/>
    <s v="Direção Proteção Civil"/>
    <s v="03.16.17"/>
    <x v="60"/>
    <x v="0"/>
    <x v="1"/>
    <x v="1"/>
    <x v="0"/>
    <x v="0"/>
    <x v="2"/>
    <x v="0"/>
    <x v="8"/>
    <s v="2022-09-22"/>
    <x v="2"/>
    <n v="71"/>
    <x v="0"/>
    <m/>
    <x v="0"/>
    <m/>
    <x v="35"/>
    <n v="100478986"/>
    <x v="0"/>
    <x v="7"/>
    <s v="Direção Proteção Civil"/>
    <s v="ORI"/>
    <x v="0"/>
    <m/>
    <x v="0"/>
    <x v="0"/>
    <x v="0"/>
    <x v="0"/>
    <x v="0"/>
    <x v="0"/>
    <x v="0"/>
    <x v="0"/>
    <x v="0"/>
    <x v="0"/>
    <x v="0"/>
    <s v="Direção Proteção Civil"/>
    <x v="0"/>
    <x v="0"/>
    <x v="0"/>
    <x v="0"/>
    <x v="0"/>
    <x v="0"/>
    <x v="0"/>
    <s v="000000"/>
    <x v="0"/>
    <x v="0"/>
    <x v="7"/>
    <x v="0"/>
    <s v="Pagamento de salário referente a 09-2022"/>
  </r>
  <r>
    <x v="1"/>
    <n v="0"/>
    <n v="0"/>
    <n v="0"/>
    <n v="53"/>
    <x v="6405"/>
    <x v="0"/>
    <x v="1"/>
    <x v="0"/>
    <s v="03.16.17"/>
    <x v="49"/>
    <x v="0"/>
    <x v="5"/>
    <s v="Direção Proteção Civil"/>
    <s v="03.16.17"/>
    <s v="Direção Proteção Civil"/>
    <s v="03.16.17"/>
    <x v="62"/>
    <x v="0"/>
    <x v="1"/>
    <x v="1"/>
    <x v="0"/>
    <x v="0"/>
    <x v="2"/>
    <x v="0"/>
    <x v="8"/>
    <s v="2022-09-22"/>
    <x v="2"/>
    <n v="53"/>
    <x v="0"/>
    <m/>
    <x v="0"/>
    <m/>
    <x v="35"/>
    <n v="100478986"/>
    <x v="0"/>
    <x v="7"/>
    <s v="Direção Proteção Civil"/>
    <s v="ORI"/>
    <x v="0"/>
    <m/>
    <x v="0"/>
    <x v="0"/>
    <x v="0"/>
    <x v="0"/>
    <x v="0"/>
    <x v="0"/>
    <x v="0"/>
    <x v="1"/>
    <x v="0"/>
    <x v="0"/>
    <x v="0"/>
    <s v="Direção Proteção Civil"/>
    <x v="0"/>
    <x v="0"/>
    <x v="0"/>
    <x v="0"/>
    <x v="0"/>
    <x v="0"/>
    <x v="0"/>
    <s v="000000"/>
    <x v="0"/>
    <x v="0"/>
    <x v="7"/>
    <x v="0"/>
    <s v="Pagamento de salário referente a 09-2022"/>
  </r>
  <r>
    <x v="1"/>
    <n v="0"/>
    <n v="0"/>
    <n v="0"/>
    <n v="399"/>
    <x v="6405"/>
    <x v="0"/>
    <x v="1"/>
    <x v="0"/>
    <s v="03.16.17"/>
    <x v="49"/>
    <x v="0"/>
    <x v="5"/>
    <s v="Direção Proteção Civil"/>
    <s v="03.16.17"/>
    <s v="Direção Proteção Civil"/>
    <s v="03.16.17"/>
    <x v="15"/>
    <x v="0"/>
    <x v="1"/>
    <x v="1"/>
    <x v="1"/>
    <x v="0"/>
    <x v="2"/>
    <x v="0"/>
    <x v="8"/>
    <s v="2022-09-22"/>
    <x v="2"/>
    <n v="399"/>
    <x v="0"/>
    <m/>
    <x v="0"/>
    <m/>
    <x v="35"/>
    <n v="100478986"/>
    <x v="0"/>
    <x v="7"/>
    <s v="Direção Proteção Civil"/>
    <s v="ORI"/>
    <x v="0"/>
    <m/>
    <x v="0"/>
    <x v="0"/>
    <x v="0"/>
    <x v="0"/>
    <x v="0"/>
    <x v="0"/>
    <x v="0"/>
    <x v="0"/>
    <x v="0"/>
    <x v="0"/>
    <x v="0"/>
    <s v="Direção Proteção Civil"/>
    <x v="0"/>
    <x v="0"/>
    <x v="0"/>
    <x v="0"/>
    <x v="0"/>
    <x v="0"/>
    <x v="0"/>
    <s v="000000"/>
    <x v="0"/>
    <x v="0"/>
    <x v="7"/>
    <x v="0"/>
    <s v="Pagamento de salário referente a 09-2022"/>
  </r>
  <r>
    <x v="1"/>
    <n v="0"/>
    <n v="0"/>
    <n v="0"/>
    <n v="1248"/>
    <x v="6405"/>
    <x v="0"/>
    <x v="1"/>
    <x v="0"/>
    <s v="03.16.17"/>
    <x v="49"/>
    <x v="0"/>
    <x v="5"/>
    <s v="Direção Proteção Civil"/>
    <s v="03.16.17"/>
    <s v="Direção Proteção Civil"/>
    <s v="03.16.17"/>
    <x v="60"/>
    <x v="0"/>
    <x v="1"/>
    <x v="1"/>
    <x v="0"/>
    <x v="0"/>
    <x v="2"/>
    <x v="0"/>
    <x v="8"/>
    <s v="2022-09-22"/>
    <x v="2"/>
    <n v="1248"/>
    <x v="0"/>
    <m/>
    <x v="0"/>
    <m/>
    <x v="33"/>
    <n v="100474706"/>
    <x v="0"/>
    <x v="6"/>
    <s v="Direção Proteção Civil"/>
    <s v="ORI"/>
    <x v="0"/>
    <m/>
    <x v="0"/>
    <x v="0"/>
    <x v="0"/>
    <x v="0"/>
    <x v="0"/>
    <x v="0"/>
    <x v="0"/>
    <x v="0"/>
    <x v="0"/>
    <x v="0"/>
    <x v="0"/>
    <s v="Direção Proteção Civil"/>
    <x v="0"/>
    <x v="0"/>
    <x v="0"/>
    <x v="0"/>
    <x v="0"/>
    <x v="0"/>
    <x v="0"/>
    <s v="000000"/>
    <x v="0"/>
    <x v="0"/>
    <x v="6"/>
    <x v="0"/>
    <s v="Pagamento de salário referente a 09-2022"/>
  </r>
  <r>
    <x v="1"/>
    <n v="0"/>
    <n v="0"/>
    <n v="0"/>
    <n v="943"/>
    <x v="6405"/>
    <x v="0"/>
    <x v="1"/>
    <x v="0"/>
    <s v="03.16.17"/>
    <x v="49"/>
    <x v="0"/>
    <x v="5"/>
    <s v="Direção Proteção Civil"/>
    <s v="03.16.17"/>
    <s v="Direção Proteção Civil"/>
    <s v="03.16.17"/>
    <x v="62"/>
    <x v="0"/>
    <x v="1"/>
    <x v="1"/>
    <x v="0"/>
    <x v="0"/>
    <x v="2"/>
    <x v="0"/>
    <x v="8"/>
    <s v="2022-09-22"/>
    <x v="2"/>
    <n v="943"/>
    <x v="0"/>
    <m/>
    <x v="0"/>
    <m/>
    <x v="33"/>
    <n v="100474706"/>
    <x v="0"/>
    <x v="6"/>
    <s v="Direção Proteção Civil"/>
    <s v="ORI"/>
    <x v="0"/>
    <m/>
    <x v="0"/>
    <x v="0"/>
    <x v="0"/>
    <x v="0"/>
    <x v="0"/>
    <x v="0"/>
    <x v="0"/>
    <x v="1"/>
    <x v="0"/>
    <x v="0"/>
    <x v="0"/>
    <s v="Direção Proteção Civil"/>
    <x v="0"/>
    <x v="0"/>
    <x v="0"/>
    <x v="0"/>
    <x v="0"/>
    <x v="0"/>
    <x v="0"/>
    <s v="000000"/>
    <x v="0"/>
    <x v="0"/>
    <x v="6"/>
    <x v="0"/>
    <s v="Pagamento de salário referente a 09-2022"/>
  </r>
  <r>
    <x v="1"/>
    <n v="0"/>
    <n v="0"/>
    <n v="0"/>
    <n v="6961"/>
    <x v="6405"/>
    <x v="0"/>
    <x v="1"/>
    <x v="0"/>
    <s v="03.16.17"/>
    <x v="49"/>
    <x v="0"/>
    <x v="5"/>
    <s v="Direção Proteção Civil"/>
    <s v="03.16.17"/>
    <s v="Direção Proteção Civil"/>
    <s v="03.16.17"/>
    <x v="15"/>
    <x v="0"/>
    <x v="1"/>
    <x v="1"/>
    <x v="1"/>
    <x v="0"/>
    <x v="2"/>
    <x v="0"/>
    <x v="8"/>
    <s v="2022-09-22"/>
    <x v="2"/>
    <n v="6961"/>
    <x v="0"/>
    <m/>
    <x v="0"/>
    <m/>
    <x v="33"/>
    <n v="100474706"/>
    <x v="0"/>
    <x v="6"/>
    <s v="Direção Proteção Civil"/>
    <s v="ORI"/>
    <x v="0"/>
    <m/>
    <x v="0"/>
    <x v="0"/>
    <x v="0"/>
    <x v="0"/>
    <x v="0"/>
    <x v="0"/>
    <x v="0"/>
    <x v="0"/>
    <x v="0"/>
    <x v="0"/>
    <x v="0"/>
    <s v="Direção Proteção Civil"/>
    <x v="0"/>
    <x v="0"/>
    <x v="0"/>
    <x v="0"/>
    <x v="0"/>
    <x v="0"/>
    <x v="0"/>
    <s v="000000"/>
    <x v="0"/>
    <x v="0"/>
    <x v="6"/>
    <x v="0"/>
    <s v="Pagamento de salário referente a 09-2022"/>
  </r>
  <r>
    <x v="1"/>
    <n v="0"/>
    <n v="0"/>
    <n v="0"/>
    <n v="128"/>
    <x v="6405"/>
    <x v="0"/>
    <x v="1"/>
    <x v="0"/>
    <s v="03.16.17"/>
    <x v="49"/>
    <x v="0"/>
    <x v="5"/>
    <s v="Direção Proteção Civil"/>
    <s v="03.16.17"/>
    <s v="Direção Proteção Civil"/>
    <s v="03.16.17"/>
    <x v="60"/>
    <x v="0"/>
    <x v="1"/>
    <x v="1"/>
    <x v="0"/>
    <x v="0"/>
    <x v="2"/>
    <x v="0"/>
    <x v="8"/>
    <s v="2022-09-22"/>
    <x v="2"/>
    <n v="128"/>
    <x v="0"/>
    <m/>
    <x v="0"/>
    <m/>
    <x v="36"/>
    <n v="100478987"/>
    <x v="0"/>
    <x v="5"/>
    <s v="Direção Proteção Civil"/>
    <s v="ORI"/>
    <x v="0"/>
    <m/>
    <x v="0"/>
    <x v="0"/>
    <x v="0"/>
    <x v="0"/>
    <x v="0"/>
    <x v="0"/>
    <x v="0"/>
    <x v="0"/>
    <x v="0"/>
    <x v="0"/>
    <x v="0"/>
    <s v="Direção Proteção Civil"/>
    <x v="0"/>
    <x v="0"/>
    <x v="0"/>
    <x v="0"/>
    <x v="0"/>
    <x v="0"/>
    <x v="0"/>
    <s v="000000"/>
    <x v="0"/>
    <x v="0"/>
    <x v="5"/>
    <x v="0"/>
    <s v="Pagamento de salário referente a 09-2022"/>
  </r>
  <r>
    <x v="1"/>
    <n v="0"/>
    <n v="0"/>
    <n v="0"/>
    <n v="97"/>
    <x v="6405"/>
    <x v="0"/>
    <x v="1"/>
    <x v="0"/>
    <s v="03.16.17"/>
    <x v="49"/>
    <x v="0"/>
    <x v="5"/>
    <s v="Direção Proteção Civil"/>
    <s v="03.16.17"/>
    <s v="Direção Proteção Civil"/>
    <s v="03.16.17"/>
    <x v="62"/>
    <x v="0"/>
    <x v="1"/>
    <x v="1"/>
    <x v="0"/>
    <x v="0"/>
    <x v="2"/>
    <x v="0"/>
    <x v="8"/>
    <s v="2022-09-22"/>
    <x v="2"/>
    <n v="97"/>
    <x v="0"/>
    <m/>
    <x v="0"/>
    <m/>
    <x v="36"/>
    <n v="100478987"/>
    <x v="0"/>
    <x v="5"/>
    <s v="Direção Proteção Civil"/>
    <s v="ORI"/>
    <x v="0"/>
    <m/>
    <x v="0"/>
    <x v="0"/>
    <x v="0"/>
    <x v="0"/>
    <x v="0"/>
    <x v="0"/>
    <x v="0"/>
    <x v="1"/>
    <x v="0"/>
    <x v="0"/>
    <x v="0"/>
    <s v="Direção Proteção Civil"/>
    <x v="0"/>
    <x v="0"/>
    <x v="0"/>
    <x v="0"/>
    <x v="0"/>
    <x v="0"/>
    <x v="0"/>
    <s v="000000"/>
    <x v="0"/>
    <x v="0"/>
    <x v="5"/>
    <x v="0"/>
    <s v="Pagamento de salário referente a 09-2022"/>
  </r>
  <r>
    <x v="1"/>
    <n v="0"/>
    <n v="0"/>
    <n v="0"/>
    <n v="716"/>
    <x v="6405"/>
    <x v="0"/>
    <x v="1"/>
    <x v="0"/>
    <s v="03.16.17"/>
    <x v="49"/>
    <x v="0"/>
    <x v="5"/>
    <s v="Direção Proteção Civil"/>
    <s v="03.16.17"/>
    <s v="Direção Proteção Civil"/>
    <s v="03.16.17"/>
    <x v="15"/>
    <x v="0"/>
    <x v="1"/>
    <x v="1"/>
    <x v="1"/>
    <x v="0"/>
    <x v="2"/>
    <x v="0"/>
    <x v="8"/>
    <s v="2022-09-22"/>
    <x v="2"/>
    <n v="716"/>
    <x v="0"/>
    <m/>
    <x v="0"/>
    <m/>
    <x v="36"/>
    <n v="100478987"/>
    <x v="0"/>
    <x v="5"/>
    <s v="Direção Proteção Civil"/>
    <s v="ORI"/>
    <x v="0"/>
    <m/>
    <x v="0"/>
    <x v="0"/>
    <x v="0"/>
    <x v="0"/>
    <x v="0"/>
    <x v="0"/>
    <x v="0"/>
    <x v="0"/>
    <x v="0"/>
    <x v="0"/>
    <x v="0"/>
    <s v="Direção Proteção Civil"/>
    <x v="0"/>
    <x v="0"/>
    <x v="0"/>
    <x v="0"/>
    <x v="0"/>
    <x v="0"/>
    <x v="0"/>
    <s v="000000"/>
    <x v="0"/>
    <x v="0"/>
    <x v="5"/>
    <x v="0"/>
    <s v="Pagamento de salário referente a 09-2022"/>
  </r>
  <r>
    <x v="1"/>
    <n v="0"/>
    <n v="0"/>
    <n v="0"/>
    <n v="18693"/>
    <x v="6405"/>
    <x v="0"/>
    <x v="1"/>
    <x v="0"/>
    <s v="03.16.17"/>
    <x v="49"/>
    <x v="0"/>
    <x v="5"/>
    <s v="Direção Proteção Civil"/>
    <s v="03.16.17"/>
    <s v="Direção Proteção Civil"/>
    <s v="03.16.17"/>
    <x v="60"/>
    <x v="0"/>
    <x v="1"/>
    <x v="1"/>
    <x v="0"/>
    <x v="0"/>
    <x v="2"/>
    <x v="0"/>
    <x v="8"/>
    <s v="2022-09-22"/>
    <x v="2"/>
    <n v="18693"/>
    <x v="0"/>
    <m/>
    <x v="0"/>
    <m/>
    <x v="22"/>
    <n v="100474693"/>
    <x v="0"/>
    <x v="0"/>
    <s v="Direção Proteção Civil"/>
    <s v="ORI"/>
    <x v="0"/>
    <m/>
    <x v="0"/>
    <x v="0"/>
    <x v="0"/>
    <x v="0"/>
    <x v="0"/>
    <x v="0"/>
    <x v="0"/>
    <x v="0"/>
    <x v="0"/>
    <x v="0"/>
    <x v="0"/>
    <s v="Direção Proteção Civil"/>
    <x v="0"/>
    <x v="0"/>
    <x v="0"/>
    <x v="0"/>
    <x v="0"/>
    <x v="0"/>
    <x v="0"/>
    <s v="000000"/>
    <x v="0"/>
    <x v="0"/>
    <x v="0"/>
    <x v="0"/>
    <s v="Pagamento de salário referente a 09-2022"/>
  </r>
  <r>
    <x v="1"/>
    <n v="0"/>
    <n v="0"/>
    <n v="0"/>
    <n v="14129"/>
    <x v="6405"/>
    <x v="0"/>
    <x v="1"/>
    <x v="0"/>
    <s v="03.16.17"/>
    <x v="49"/>
    <x v="0"/>
    <x v="5"/>
    <s v="Direção Proteção Civil"/>
    <s v="03.16.17"/>
    <s v="Direção Proteção Civil"/>
    <s v="03.16.17"/>
    <x v="62"/>
    <x v="0"/>
    <x v="1"/>
    <x v="1"/>
    <x v="0"/>
    <x v="0"/>
    <x v="2"/>
    <x v="0"/>
    <x v="8"/>
    <s v="2022-09-22"/>
    <x v="2"/>
    <n v="14129"/>
    <x v="0"/>
    <m/>
    <x v="0"/>
    <m/>
    <x v="22"/>
    <n v="100474693"/>
    <x v="0"/>
    <x v="0"/>
    <s v="Direção Proteção Civil"/>
    <s v="ORI"/>
    <x v="0"/>
    <m/>
    <x v="0"/>
    <x v="0"/>
    <x v="0"/>
    <x v="0"/>
    <x v="0"/>
    <x v="0"/>
    <x v="0"/>
    <x v="1"/>
    <x v="0"/>
    <x v="0"/>
    <x v="0"/>
    <s v="Direção Proteção Civil"/>
    <x v="0"/>
    <x v="0"/>
    <x v="0"/>
    <x v="0"/>
    <x v="0"/>
    <x v="0"/>
    <x v="0"/>
    <s v="000000"/>
    <x v="0"/>
    <x v="0"/>
    <x v="0"/>
    <x v="0"/>
    <s v="Pagamento de salário referente a 09-2022"/>
  </r>
  <r>
    <x v="1"/>
    <n v="0"/>
    <n v="0"/>
    <n v="0"/>
    <n v="104206"/>
    <x v="6405"/>
    <x v="0"/>
    <x v="1"/>
    <x v="0"/>
    <s v="03.16.17"/>
    <x v="49"/>
    <x v="0"/>
    <x v="5"/>
    <s v="Direção Proteção Civil"/>
    <s v="03.16.17"/>
    <s v="Direção Proteção Civil"/>
    <s v="03.16.17"/>
    <x v="15"/>
    <x v="0"/>
    <x v="1"/>
    <x v="1"/>
    <x v="1"/>
    <x v="0"/>
    <x v="2"/>
    <x v="0"/>
    <x v="8"/>
    <s v="2022-09-22"/>
    <x v="2"/>
    <n v="104206"/>
    <x v="0"/>
    <m/>
    <x v="0"/>
    <m/>
    <x v="22"/>
    <n v="100474693"/>
    <x v="0"/>
    <x v="0"/>
    <s v="Direção Proteção Civil"/>
    <s v="ORI"/>
    <x v="0"/>
    <m/>
    <x v="0"/>
    <x v="0"/>
    <x v="0"/>
    <x v="0"/>
    <x v="0"/>
    <x v="0"/>
    <x v="0"/>
    <x v="0"/>
    <x v="0"/>
    <x v="0"/>
    <x v="0"/>
    <s v="Direção Proteção Civil"/>
    <x v="0"/>
    <x v="0"/>
    <x v="0"/>
    <x v="0"/>
    <x v="0"/>
    <x v="0"/>
    <x v="0"/>
    <s v="000000"/>
    <x v="0"/>
    <x v="0"/>
    <x v="0"/>
    <x v="0"/>
    <s v="Pagamento de salário referente a 09-2022"/>
  </r>
  <r>
    <x v="1"/>
    <n v="0"/>
    <n v="0"/>
    <n v="0"/>
    <n v="515"/>
    <x v="6406"/>
    <x v="0"/>
    <x v="1"/>
    <x v="0"/>
    <s v="03.16.16"/>
    <x v="32"/>
    <x v="0"/>
    <x v="5"/>
    <s v="Direção Ambiente e Saneamento "/>
    <s v="03.16.16"/>
    <s v="Direção Ambiente e Saneamento "/>
    <s v="03.16.16"/>
    <x v="60"/>
    <x v="0"/>
    <x v="1"/>
    <x v="1"/>
    <x v="0"/>
    <x v="0"/>
    <x v="2"/>
    <x v="0"/>
    <x v="8"/>
    <s v="2022-09-22"/>
    <x v="2"/>
    <n v="515"/>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9-2022"/>
  </r>
  <r>
    <x v="1"/>
    <n v="0"/>
    <n v="0"/>
    <n v="0"/>
    <n v="57"/>
    <x v="6406"/>
    <x v="0"/>
    <x v="1"/>
    <x v="0"/>
    <s v="03.16.16"/>
    <x v="32"/>
    <x v="0"/>
    <x v="5"/>
    <s v="Direção Ambiente e Saneamento "/>
    <s v="03.16.16"/>
    <s v="Direção Ambiente e Saneamento "/>
    <s v="03.16.16"/>
    <x v="14"/>
    <x v="0"/>
    <x v="1"/>
    <x v="1"/>
    <x v="0"/>
    <x v="0"/>
    <x v="2"/>
    <x v="0"/>
    <x v="8"/>
    <s v="2022-09-22"/>
    <x v="2"/>
    <n v="5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9-2022"/>
  </r>
  <r>
    <x v="1"/>
    <n v="0"/>
    <n v="0"/>
    <n v="0"/>
    <n v="1301"/>
    <x v="6406"/>
    <x v="0"/>
    <x v="1"/>
    <x v="0"/>
    <s v="03.16.16"/>
    <x v="32"/>
    <x v="0"/>
    <x v="5"/>
    <s v="Direção Ambiente e Saneamento "/>
    <s v="03.16.16"/>
    <s v="Direção Ambiente e Saneamento "/>
    <s v="03.16.16"/>
    <x v="62"/>
    <x v="0"/>
    <x v="1"/>
    <x v="1"/>
    <x v="0"/>
    <x v="0"/>
    <x v="2"/>
    <x v="0"/>
    <x v="8"/>
    <s v="2022-09-22"/>
    <x v="2"/>
    <n v="1301"/>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9-2022"/>
  </r>
  <r>
    <x v="1"/>
    <n v="0"/>
    <n v="0"/>
    <n v="0"/>
    <n v="29203"/>
    <x v="6406"/>
    <x v="0"/>
    <x v="1"/>
    <x v="0"/>
    <s v="03.16.16"/>
    <x v="32"/>
    <x v="0"/>
    <x v="5"/>
    <s v="Direção Ambiente e Saneamento "/>
    <s v="03.16.16"/>
    <s v="Direção Ambiente e Saneamento "/>
    <s v="03.16.16"/>
    <x v="15"/>
    <x v="0"/>
    <x v="1"/>
    <x v="1"/>
    <x v="1"/>
    <x v="0"/>
    <x v="2"/>
    <x v="0"/>
    <x v="8"/>
    <s v="2022-09-22"/>
    <x v="2"/>
    <n v="29203"/>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9-2022"/>
  </r>
  <r>
    <x v="1"/>
    <n v="0"/>
    <n v="0"/>
    <n v="0"/>
    <n v="56"/>
    <x v="6406"/>
    <x v="0"/>
    <x v="1"/>
    <x v="0"/>
    <s v="03.16.16"/>
    <x v="32"/>
    <x v="0"/>
    <x v="5"/>
    <s v="Direção Ambiente e Saneamento "/>
    <s v="03.16.16"/>
    <s v="Direção Ambiente e Saneamento "/>
    <s v="03.16.16"/>
    <x v="60"/>
    <x v="0"/>
    <x v="1"/>
    <x v="1"/>
    <x v="0"/>
    <x v="0"/>
    <x v="2"/>
    <x v="0"/>
    <x v="8"/>
    <s v="2022-09-22"/>
    <x v="2"/>
    <n v="5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9-2022"/>
  </r>
  <r>
    <x v="1"/>
    <n v="0"/>
    <n v="0"/>
    <n v="0"/>
    <n v="6"/>
    <x v="6406"/>
    <x v="0"/>
    <x v="1"/>
    <x v="0"/>
    <s v="03.16.16"/>
    <x v="32"/>
    <x v="0"/>
    <x v="5"/>
    <s v="Direção Ambiente e Saneamento "/>
    <s v="03.16.16"/>
    <s v="Direção Ambiente e Saneamento "/>
    <s v="03.16.16"/>
    <x v="14"/>
    <x v="0"/>
    <x v="1"/>
    <x v="1"/>
    <x v="0"/>
    <x v="0"/>
    <x v="2"/>
    <x v="0"/>
    <x v="8"/>
    <s v="2022-09-22"/>
    <x v="2"/>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9-2022"/>
  </r>
  <r>
    <x v="1"/>
    <n v="0"/>
    <n v="0"/>
    <n v="0"/>
    <n v="141"/>
    <x v="6406"/>
    <x v="0"/>
    <x v="1"/>
    <x v="0"/>
    <s v="03.16.16"/>
    <x v="32"/>
    <x v="0"/>
    <x v="5"/>
    <s v="Direção Ambiente e Saneamento "/>
    <s v="03.16.16"/>
    <s v="Direção Ambiente e Saneamento "/>
    <s v="03.16.16"/>
    <x v="62"/>
    <x v="0"/>
    <x v="1"/>
    <x v="1"/>
    <x v="0"/>
    <x v="0"/>
    <x v="2"/>
    <x v="0"/>
    <x v="8"/>
    <s v="2022-09-22"/>
    <x v="2"/>
    <n v="141"/>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9-2022"/>
  </r>
  <r>
    <x v="1"/>
    <n v="0"/>
    <n v="0"/>
    <n v="0"/>
    <n v="3186"/>
    <x v="6406"/>
    <x v="0"/>
    <x v="1"/>
    <x v="0"/>
    <s v="03.16.16"/>
    <x v="32"/>
    <x v="0"/>
    <x v="5"/>
    <s v="Direção Ambiente e Saneamento "/>
    <s v="03.16.16"/>
    <s v="Direção Ambiente e Saneamento "/>
    <s v="03.16.16"/>
    <x v="15"/>
    <x v="0"/>
    <x v="1"/>
    <x v="1"/>
    <x v="1"/>
    <x v="0"/>
    <x v="2"/>
    <x v="0"/>
    <x v="8"/>
    <s v="2022-09-22"/>
    <x v="2"/>
    <n v="318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9-2022"/>
  </r>
  <r>
    <x v="1"/>
    <n v="0"/>
    <n v="0"/>
    <n v="0"/>
    <n v="49"/>
    <x v="6406"/>
    <x v="0"/>
    <x v="1"/>
    <x v="0"/>
    <s v="03.16.16"/>
    <x v="32"/>
    <x v="0"/>
    <x v="5"/>
    <s v="Direção Ambiente e Saneamento "/>
    <s v="03.16.16"/>
    <s v="Direção Ambiente e Saneamento "/>
    <s v="03.16.16"/>
    <x v="60"/>
    <x v="0"/>
    <x v="1"/>
    <x v="1"/>
    <x v="0"/>
    <x v="0"/>
    <x v="2"/>
    <x v="0"/>
    <x v="8"/>
    <s v="2022-09-22"/>
    <x v="2"/>
    <n v="49"/>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9-2022"/>
  </r>
  <r>
    <x v="1"/>
    <n v="0"/>
    <n v="0"/>
    <n v="0"/>
    <n v="5"/>
    <x v="6406"/>
    <x v="0"/>
    <x v="1"/>
    <x v="0"/>
    <s v="03.16.16"/>
    <x v="32"/>
    <x v="0"/>
    <x v="5"/>
    <s v="Direção Ambiente e Saneamento "/>
    <s v="03.16.16"/>
    <s v="Direção Ambiente e Saneamento "/>
    <s v="03.16.16"/>
    <x v="14"/>
    <x v="0"/>
    <x v="1"/>
    <x v="1"/>
    <x v="0"/>
    <x v="0"/>
    <x v="2"/>
    <x v="0"/>
    <x v="8"/>
    <s v="2022-09-22"/>
    <x v="2"/>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9-2022"/>
  </r>
  <r>
    <x v="1"/>
    <n v="0"/>
    <n v="0"/>
    <n v="0"/>
    <n v="123"/>
    <x v="6406"/>
    <x v="0"/>
    <x v="1"/>
    <x v="0"/>
    <s v="03.16.16"/>
    <x v="32"/>
    <x v="0"/>
    <x v="5"/>
    <s v="Direção Ambiente e Saneamento "/>
    <s v="03.16.16"/>
    <s v="Direção Ambiente e Saneamento "/>
    <s v="03.16.16"/>
    <x v="62"/>
    <x v="0"/>
    <x v="1"/>
    <x v="1"/>
    <x v="0"/>
    <x v="0"/>
    <x v="2"/>
    <x v="0"/>
    <x v="8"/>
    <s v="2022-09-22"/>
    <x v="2"/>
    <n v="123"/>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9-2022"/>
  </r>
  <r>
    <x v="1"/>
    <n v="0"/>
    <n v="0"/>
    <n v="0"/>
    <n v="2780"/>
    <x v="6406"/>
    <x v="0"/>
    <x v="1"/>
    <x v="0"/>
    <s v="03.16.16"/>
    <x v="32"/>
    <x v="0"/>
    <x v="5"/>
    <s v="Direção Ambiente e Saneamento "/>
    <s v="03.16.16"/>
    <s v="Direção Ambiente e Saneamento "/>
    <s v="03.16.16"/>
    <x v="15"/>
    <x v="0"/>
    <x v="1"/>
    <x v="1"/>
    <x v="1"/>
    <x v="0"/>
    <x v="2"/>
    <x v="0"/>
    <x v="8"/>
    <s v="2022-09-22"/>
    <x v="2"/>
    <n v="2780"/>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9-2022"/>
  </r>
  <r>
    <x v="1"/>
    <n v="0"/>
    <n v="0"/>
    <n v="0"/>
    <n v="3"/>
    <x v="6406"/>
    <x v="0"/>
    <x v="1"/>
    <x v="0"/>
    <s v="03.16.16"/>
    <x v="32"/>
    <x v="0"/>
    <x v="5"/>
    <s v="Direção Ambiente e Saneamento "/>
    <s v="03.16.16"/>
    <s v="Direção Ambiente e Saneamento "/>
    <s v="03.16.16"/>
    <x v="60"/>
    <x v="0"/>
    <x v="1"/>
    <x v="1"/>
    <x v="0"/>
    <x v="0"/>
    <x v="2"/>
    <x v="0"/>
    <x v="8"/>
    <s v="2022-09-22"/>
    <x v="2"/>
    <n v="3"/>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9-2022"/>
  </r>
  <r>
    <x v="1"/>
    <n v="0"/>
    <n v="0"/>
    <n v="0"/>
    <n v="0"/>
    <x v="6406"/>
    <x v="0"/>
    <x v="1"/>
    <x v="0"/>
    <s v="03.16.16"/>
    <x v="32"/>
    <x v="0"/>
    <x v="5"/>
    <s v="Direção Ambiente e Saneamento "/>
    <s v="03.16.16"/>
    <s v="Direção Ambiente e Saneamento "/>
    <s v="03.16.16"/>
    <x v="14"/>
    <x v="0"/>
    <x v="1"/>
    <x v="1"/>
    <x v="0"/>
    <x v="0"/>
    <x v="2"/>
    <x v="0"/>
    <x v="8"/>
    <s v="2022-09-22"/>
    <x v="2"/>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9-2022"/>
  </r>
  <r>
    <x v="1"/>
    <n v="0"/>
    <n v="0"/>
    <n v="0"/>
    <n v="7"/>
    <x v="6406"/>
    <x v="0"/>
    <x v="1"/>
    <x v="0"/>
    <s v="03.16.16"/>
    <x v="32"/>
    <x v="0"/>
    <x v="5"/>
    <s v="Direção Ambiente e Saneamento "/>
    <s v="03.16.16"/>
    <s v="Direção Ambiente e Saneamento "/>
    <s v="03.16.16"/>
    <x v="62"/>
    <x v="0"/>
    <x v="1"/>
    <x v="1"/>
    <x v="0"/>
    <x v="0"/>
    <x v="2"/>
    <x v="0"/>
    <x v="8"/>
    <s v="2022-09-22"/>
    <x v="2"/>
    <n v="7"/>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9-2022"/>
  </r>
  <r>
    <x v="1"/>
    <n v="0"/>
    <n v="0"/>
    <n v="0"/>
    <n v="180"/>
    <x v="6406"/>
    <x v="0"/>
    <x v="1"/>
    <x v="0"/>
    <s v="03.16.16"/>
    <x v="32"/>
    <x v="0"/>
    <x v="5"/>
    <s v="Direção Ambiente e Saneamento "/>
    <s v="03.16.16"/>
    <s v="Direção Ambiente e Saneamento "/>
    <s v="03.16.16"/>
    <x v="15"/>
    <x v="0"/>
    <x v="1"/>
    <x v="1"/>
    <x v="1"/>
    <x v="0"/>
    <x v="2"/>
    <x v="0"/>
    <x v="8"/>
    <s v="2022-09-22"/>
    <x v="2"/>
    <n v="18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9-2022"/>
  </r>
  <r>
    <x v="1"/>
    <n v="0"/>
    <n v="0"/>
    <n v="0"/>
    <n v="209"/>
    <x v="6406"/>
    <x v="0"/>
    <x v="1"/>
    <x v="0"/>
    <s v="03.16.16"/>
    <x v="32"/>
    <x v="0"/>
    <x v="5"/>
    <s v="Direção Ambiente e Saneamento "/>
    <s v="03.16.16"/>
    <s v="Direção Ambiente e Saneamento "/>
    <s v="03.16.16"/>
    <x v="60"/>
    <x v="0"/>
    <x v="1"/>
    <x v="1"/>
    <x v="0"/>
    <x v="0"/>
    <x v="2"/>
    <x v="0"/>
    <x v="8"/>
    <s v="2022-09-22"/>
    <x v="2"/>
    <n v="209"/>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9-2022"/>
  </r>
  <r>
    <x v="1"/>
    <n v="0"/>
    <n v="0"/>
    <n v="0"/>
    <n v="23"/>
    <x v="6406"/>
    <x v="0"/>
    <x v="1"/>
    <x v="0"/>
    <s v="03.16.16"/>
    <x v="32"/>
    <x v="0"/>
    <x v="5"/>
    <s v="Direção Ambiente e Saneamento "/>
    <s v="03.16.16"/>
    <s v="Direção Ambiente e Saneamento "/>
    <s v="03.16.16"/>
    <x v="14"/>
    <x v="0"/>
    <x v="1"/>
    <x v="1"/>
    <x v="0"/>
    <x v="0"/>
    <x v="2"/>
    <x v="0"/>
    <x v="8"/>
    <s v="2022-09-22"/>
    <x v="2"/>
    <n v="2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9-2022"/>
  </r>
  <r>
    <x v="1"/>
    <n v="0"/>
    <n v="0"/>
    <n v="0"/>
    <n v="527"/>
    <x v="6406"/>
    <x v="0"/>
    <x v="1"/>
    <x v="0"/>
    <s v="03.16.16"/>
    <x v="32"/>
    <x v="0"/>
    <x v="5"/>
    <s v="Direção Ambiente e Saneamento "/>
    <s v="03.16.16"/>
    <s v="Direção Ambiente e Saneamento "/>
    <s v="03.16.16"/>
    <x v="62"/>
    <x v="0"/>
    <x v="1"/>
    <x v="1"/>
    <x v="0"/>
    <x v="0"/>
    <x v="2"/>
    <x v="0"/>
    <x v="8"/>
    <s v="2022-09-22"/>
    <x v="2"/>
    <n v="527"/>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9-2022"/>
  </r>
  <r>
    <x v="1"/>
    <n v="0"/>
    <n v="0"/>
    <n v="0"/>
    <n v="11841"/>
    <x v="6406"/>
    <x v="0"/>
    <x v="1"/>
    <x v="0"/>
    <s v="03.16.16"/>
    <x v="32"/>
    <x v="0"/>
    <x v="5"/>
    <s v="Direção Ambiente e Saneamento "/>
    <s v="03.16.16"/>
    <s v="Direção Ambiente e Saneamento "/>
    <s v="03.16.16"/>
    <x v="15"/>
    <x v="0"/>
    <x v="1"/>
    <x v="1"/>
    <x v="1"/>
    <x v="0"/>
    <x v="2"/>
    <x v="0"/>
    <x v="8"/>
    <s v="2022-09-22"/>
    <x v="2"/>
    <n v="11841"/>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9-2022"/>
  </r>
  <r>
    <x v="1"/>
    <n v="0"/>
    <n v="0"/>
    <n v="0"/>
    <n v="136"/>
    <x v="6406"/>
    <x v="0"/>
    <x v="1"/>
    <x v="0"/>
    <s v="03.16.16"/>
    <x v="32"/>
    <x v="0"/>
    <x v="5"/>
    <s v="Direção Ambiente e Saneamento "/>
    <s v="03.16.16"/>
    <s v="Direção Ambiente e Saneamento "/>
    <s v="03.16.16"/>
    <x v="60"/>
    <x v="0"/>
    <x v="1"/>
    <x v="1"/>
    <x v="0"/>
    <x v="0"/>
    <x v="2"/>
    <x v="0"/>
    <x v="8"/>
    <s v="2022-09-22"/>
    <x v="2"/>
    <n v="136"/>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9-2022"/>
  </r>
  <r>
    <x v="1"/>
    <n v="0"/>
    <n v="0"/>
    <n v="0"/>
    <n v="15"/>
    <x v="6406"/>
    <x v="0"/>
    <x v="1"/>
    <x v="0"/>
    <s v="03.16.16"/>
    <x v="32"/>
    <x v="0"/>
    <x v="5"/>
    <s v="Direção Ambiente e Saneamento "/>
    <s v="03.16.16"/>
    <s v="Direção Ambiente e Saneamento "/>
    <s v="03.16.16"/>
    <x v="14"/>
    <x v="0"/>
    <x v="1"/>
    <x v="1"/>
    <x v="0"/>
    <x v="0"/>
    <x v="2"/>
    <x v="0"/>
    <x v="8"/>
    <s v="2022-09-22"/>
    <x v="2"/>
    <n v="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9-2022"/>
  </r>
  <r>
    <x v="1"/>
    <n v="0"/>
    <n v="0"/>
    <n v="0"/>
    <n v="344"/>
    <x v="6406"/>
    <x v="0"/>
    <x v="1"/>
    <x v="0"/>
    <s v="03.16.16"/>
    <x v="32"/>
    <x v="0"/>
    <x v="5"/>
    <s v="Direção Ambiente e Saneamento "/>
    <s v="03.16.16"/>
    <s v="Direção Ambiente e Saneamento "/>
    <s v="03.16.16"/>
    <x v="62"/>
    <x v="0"/>
    <x v="1"/>
    <x v="1"/>
    <x v="0"/>
    <x v="0"/>
    <x v="2"/>
    <x v="0"/>
    <x v="8"/>
    <s v="2022-09-22"/>
    <x v="2"/>
    <n v="344"/>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9-2022"/>
  </r>
  <r>
    <x v="1"/>
    <n v="0"/>
    <n v="0"/>
    <n v="0"/>
    <n v="7738"/>
    <x v="6406"/>
    <x v="0"/>
    <x v="1"/>
    <x v="0"/>
    <s v="03.16.16"/>
    <x v="32"/>
    <x v="0"/>
    <x v="5"/>
    <s v="Direção Ambiente e Saneamento "/>
    <s v="03.16.16"/>
    <s v="Direção Ambiente e Saneamento "/>
    <s v="03.16.16"/>
    <x v="15"/>
    <x v="0"/>
    <x v="1"/>
    <x v="1"/>
    <x v="1"/>
    <x v="0"/>
    <x v="2"/>
    <x v="0"/>
    <x v="8"/>
    <s v="2022-09-22"/>
    <x v="2"/>
    <n v="7738"/>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9-2022"/>
  </r>
  <r>
    <x v="1"/>
    <n v="0"/>
    <n v="0"/>
    <n v="0"/>
    <n v="26"/>
    <x v="6406"/>
    <x v="0"/>
    <x v="1"/>
    <x v="0"/>
    <s v="03.16.16"/>
    <x v="32"/>
    <x v="0"/>
    <x v="5"/>
    <s v="Direção Ambiente e Saneamento "/>
    <s v="03.16.16"/>
    <s v="Direção Ambiente e Saneamento "/>
    <s v="03.16.16"/>
    <x v="60"/>
    <x v="0"/>
    <x v="1"/>
    <x v="1"/>
    <x v="0"/>
    <x v="0"/>
    <x v="2"/>
    <x v="0"/>
    <x v="8"/>
    <s v="2022-09-22"/>
    <x v="2"/>
    <n v="2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9-2022"/>
  </r>
  <r>
    <x v="1"/>
    <n v="0"/>
    <n v="0"/>
    <n v="0"/>
    <n v="2"/>
    <x v="6406"/>
    <x v="0"/>
    <x v="1"/>
    <x v="0"/>
    <s v="03.16.16"/>
    <x v="32"/>
    <x v="0"/>
    <x v="5"/>
    <s v="Direção Ambiente e Saneamento "/>
    <s v="03.16.16"/>
    <s v="Direção Ambiente e Saneamento "/>
    <s v="03.16.16"/>
    <x v="14"/>
    <x v="0"/>
    <x v="1"/>
    <x v="1"/>
    <x v="0"/>
    <x v="0"/>
    <x v="2"/>
    <x v="0"/>
    <x v="8"/>
    <s v="2022-09-22"/>
    <x v="2"/>
    <n v="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9-2022"/>
  </r>
  <r>
    <x v="1"/>
    <n v="0"/>
    <n v="0"/>
    <n v="0"/>
    <n v="66"/>
    <x v="6406"/>
    <x v="0"/>
    <x v="1"/>
    <x v="0"/>
    <s v="03.16.16"/>
    <x v="32"/>
    <x v="0"/>
    <x v="5"/>
    <s v="Direção Ambiente e Saneamento "/>
    <s v="03.16.16"/>
    <s v="Direção Ambiente e Saneamento "/>
    <s v="03.16.16"/>
    <x v="62"/>
    <x v="0"/>
    <x v="1"/>
    <x v="1"/>
    <x v="0"/>
    <x v="0"/>
    <x v="2"/>
    <x v="0"/>
    <x v="8"/>
    <s v="2022-09-22"/>
    <x v="2"/>
    <n v="6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9-2022"/>
  </r>
  <r>
    <x v="1"/>
    <n v="0"/>
    <n v="0"/>
    <n v="0"/>
    <n v="1488"/>
    <x v="6406"/>
    <x v="0"/>
    <x v="1"/>
    <x v="0"/>
    <s v="03.16.16"/>
    <x v="32"/>
    <x v="0"/>
    <x v="5"/>
    <s v="Direção Ambiente e Saneamento "/>
    <s v="03.16.16"/>
    <s v="Direção Ambiente e Saneamento "/>
    <s v="03.16.16"/>
    <x v="15"/>
    <x v="0"/>
    <x v="1"/>
    <x v="1"/>
    <x v="1"/>
    <x v="0"/>
    <x v="2"/>
    <x v="0"/>
    <x v="8"/>
    <s v="2022-09-22"/>
    <x v="2"/>
    <n v="1488"/>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9-2022"/>
  </r>
  <r>
    <x v="1"/>
    <n v="0"/>
    <n v="0"/>
    <n v="0"/>
    <n v="1617"/>
    <x v="6406"/>
    <x v="0"/>
    <x v="1"/>
    <x v="0"/>
    <s v="03.16.16"/>
    <x v="32"/>
    <x v="0"/>
    <x v="5"/>
    <s v="Direção Ambiente e Saneamento "/>
    <s v="03.16.16"/>
    <s v="Direção Ambiente e Saneamento "/>
    <s v="03.16.16"/>
    <x v="60"/>
    <x v="0"/>
    <x v="1"/>
    <x v="1"/>
    <x v="0"/>
    <x v="0"/>
    <x v="2"/>
    <x v="0"/>
    <x v="8"/>
    <s v="2022-09-22"/>
    <x v="2"/>
    <n v="1617"/>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9-2022"/>
  </r>
  <r>
    <x v="1"/>
    <n v="0"/>
    <n v="0"/>
    <n v="0"/>
    <n v="180"/>
    <x v="6406"/>
    <x v="0"/>
    <x v="1"/>
    <x v="0"/>
    <s v="03.16.16"/>
    <x v="32"/>
    <x v="0"/>
    <x v="5"/>
    <s v="Direção Ambiente e Saneamento "/>
    <s v="03.16.16"/>
    <s v="Direção Ambiente e Saneamento "/>
    <s v="03.16.16"/>
    <x v="14"/>
    <x v="0"/>
    <x v="1"/>
    <x v="1"/>
    <x v="0"/>
    <x v="0"/>
    <x v="2"/>
    <x v="0"/>
    <x v="8"/>
    <s v="2022-09-22"/>
    <x v="2"/>
    <n v="180"/>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9-2022"/>
  </r>
  <r>
    <x v="1"/>
    <n v="0"/>
    <n v="0"/>
    <n v="0"/>
    <n v="4081"/>
    <x v="6406"/>
    <x v="0"/>
    <x v="1"/>
    <x v="0"/>
    <s v="03.16.16"/>
    <x v="32"/>
    <x v="0"/>
    <x v="5"/>
    <s v="Direção Ambiente e Saneamento "/>
    <s v="03.16.16"/>
    <s v="Direção Ambiente e Saneamento "/>
    <s v="03.16.16"/>
    <x v="62"/>
    <x v="0"/>
    <x v="1"/>
    <x v="1"/>
    <x v="0"/>
    <x v="0"/>
    <x v="2"/>
    <x v="0"/>
    <x v="8"/>
    <s v="2022-09-22"/>
    <x v="2"/>
    <n v="408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9-2022"/>
  </r>
  <r>
    <x v="1"/>
    <n v="0"/>
    <n v="0"/>
    <n v="0"/>
    <n v="91542"/>
    <x v="6406"/>
    <x v="0"/>
    <x v="1"/>
    <x v="0"/>
    <s v="03.16.16"/>
    <x v="32"/>
    <x v="0"/>
    <x v="5"/>
    <s v="Direção Ambiente e Saneamento "/>
    <s v="03.16.16"/>
    <s v="Direção Ambiente e Saneamento "/>
    <s v="03.16.16"/>
    <x v="15"/>
    <x v="0"/>
    <x v="1"/>
    <x v="1"/>
    <x v="1"/>
    <x v="0"/>
    <x v="2"/>
    <x v="0"/>
    <x v="8"/>
    <s v="2022-09-22"/>
    <x v="2"/>
    <n v="91542"/>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9-2022"/>
  </r>
  <r>
    <x v="1"/>
    <n v="0"/>
    <n v="0"/>
    <n v="0"/>
    <n v="18907"/>
    <x v="6406"/>
    <x v="0"/>
    <x v="1"/>
    <x v="0"/>
    <s v="03.16.16"/>
    <x v="32"/>
    <x v="0"/>
    <x v="5"/>
    <s v="Direção Ambiente e Saneamento "/>
    <s v="03.16.16"/>
    <s v="Direção Ambiente e Saneamento "/>
    <s v="03.16.16"/>
    <x v="60"/>
    <x v="0"/>
    <x v="1"/>
    <x v="1"/>
    <x v="0"/>
    <x v="0"/>
    <x v="2"/>
    <x v="0"/>
    <x v="8"/>
    <s v="2022-09-22"/>
    <x v="2"/>
    <n v="18907"/>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9-2022"/>
  </r>
  <r>
    <x v="1"/>
    <n v="0"/>
    <n v="0"/>
    <n v="0"/>
    <n v="2112"/>
    <x v="6406"/>
    <x v="0"/>
    <x v="1"/>
    <x v="0"/>
    <s v="03.16.16"/>
    <x v="32"/>
    <x v="0"/>
    <x v="5"/>
    <s v="Direção Ambiente e Saneamento "/>
    <s v="03.16.16"/>
    <s v="Direção Ambiente e Saneamento "/>
    <s v="03.16.16"/>
    <x v="14"/>
    <x v="0"/>
    <x v="1"/>
    <x v="1"/>
    <x v="0"/>
    <x v="0"/>
    <x v="2"/>
    <x v="0"/>
    <x v="8"/>
    <s v="2022-09-22"/>
    <x v="2"/>
    <n v="2112"/>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9-2022"/>
  </r>
  <r>
    <x v="1"/>
    <n v="0"/>
    <n v="0"/>
    <n v="0"/>
    <n v="47706"/>
    <x v="6406"/>
    <x v="0"/>
    <x v="1"/>
    <x v="0"/>
    <s v="03.16.16"/>
    <x v="32"/>
    <x v="0"/>
    <x v="5"/>
    <s v="Direção Ambiente e Saneamento "/>
    <s v="03.16.16"/>
    <s v="Direção Ambiente e Saneamento "/>
    <s v="03.16.16"/>
    <x v="62"/>
    <x v="0"/>
    <x v="1"/>
    <x v="1"/>
    <x v="0"/>
    <x v="0"/>
    <x v="2"/>
    <x v="0"/>
    <x v="8"/>
    <s v="2022-09-22"/>
    <x v="2"/>
    <n v="47706"/>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9-2022"/>
  </r>
  <r>
    <x v="1"/>
    <n v="0"/>
    <n v="0"/>
    <n v="0"/>
    <n v="1069786"/>
    <x v="6406"/>
    <x v="0"/>
    <x v="1"/>
    <x v="0"/>
    <s v="03.16.16"/>
    <x v="32"/>
    <x v="0"/>
    <x v="5"/>
    <s v="Direção Ambiente e Saneamento "/>
    <s v="03.16.16"/>
    <s v="Direção Ambiente e Saneamento "/>
    <s v="03.16.16"/>
    <x v="15"/>
    <x v="0"/>
    <x v="1"/>
    <x v="1"/>
    <x v="1"/>
    <x v="0"/>
    <x v="2"/>
    <x v="0"/>
    <x v="8"/>
    <s v="2022-09-22"/>
    <x v="2"/>
    <n v="1069786"/>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9-2022"/>
  </r>
  <r>
    <x v="1"/>
    <n v="0"/>
    <n v="0"/>
    <n v="0"/>
    <n v="10834"/>
    <x v="6407"/>
    <x v="0"/>
    <x v="1"/>
    <x v="0"/>
    <s v="03.16.13"/>
    <x v="50"/>
    <x v="0"/>
    <x v="5"/>
    <s v="Unidade Gestão de Aquisições"/>
    <s v="03.16.13"/>
    <s v="Unidade Gestão de Aquisições"/>
    <s v="03.16.13"/>
    <x v="15"/>
    <x v="0"/>
    <x v="1"/>
    <x v="1"/>
    <x v="1"/>
    <x v="0"/>
    <x v="2"/>
    <x v="0"/>
    <x v="8"/>
    <s v="2022-09-22"/>
    <x v="2"/>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9-2022"/>
  </r>
  <r>
    <x v="1"/>
    <n v="0"/>
    <n v="0"/>
    <n v="0"/>
    <n v="8213"/>
    <x v="6407"/>
    <x v="0"/>
    <x v="1"/>
    <x v="0"/>
    <s v="03.16.13"/>
    <x v="50"/>
    <x v="0"/>
    <x v="5"/>
    <s v="Unidade Gestão de Aquisições"/>
    <s v="03.16.13"/>
    <s v="Unidade Gestão de Aquisições"/>
    <s v="03.16.13"/>
    <x v="15"/>
    <x v="0"/>
    <x v="1"/>
    <x v="1"/>
    <x v="1"/>
    <x v="0"/>
    <x v="2"/>
    <x v="0"/>
    <x v="8"/>
    <s v="2022-09-22"/>
    <x v="2"/>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9-2022"/>
  </r>
  <r>
    <x v="1"/>
    <n v="0"/>
    <n v="0"/>
    <n v="0"/>
    <n v="73675"/>
    <x v="6407"/>
    <x v="0"/>
    <x v="1"/>
    <x v="0"/>
    <s v="03.16.13"/>
    <x v="50"/>
    <x v="0"/>
    <x v="5"/>
    <s v="Unidade Gestão de Aquisições"/>
    <s v="03.16.13"/>
    <s v="Unidade Gestão de Aquisições"/>
    <s v="03.16.13"/>
    <x v="15"/>
    <x v="0"/>
    <x v="1"/>
    <x v="1"/>
    <x v="1"/>
    <x v="0"/>
    <x v="2"/>
    <x v="0"/>
    <x v="8"/>
    <s v="2022-09-22"/>
    <x v="2"/>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9-2022"/>
  </r>
  <r>
    <x v="1"/>
    <n v="0"/>
    <n v="0"/>
    <n v="0"/>
    <n v="9940"/>
    <x v="6407"/>
    <x v="0"/>
    <x v="1"/>
    <x v="0"/>
    <s v="03.16.13"/>
    <x v="50"/>
    <x v="0"/>
    <x v="5"/>
    <s v="Unidade Gestão de Aquisições"/>
    <s v="03.16.13"/>
    <s v="Unidade Gestão de Aquisições"/>
    <s v="03.16.13"/>
    <x v="15"/>
    <x v="0"/>
    <x v="1"/>
    <x v="1"/>
    <x v="1"/>
    <x v="0"/>
    <x v="2"/>
    <x v="0"/>
    <x v="8"/>
    <s v="2022-09-22"/>
    <x v="2"/>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9-2022"/>
  </r>
  <r>
    <x v="1"/>
    <n v="0"/>
    <n v="0"/>
    <n v="0"/>
    <n v="65"/>
    <x v="6408"/>
    <x v="0"/>
    <x v="1"/>
    <x v="0"/>
    <s v="03.16.12"/>
    <x v="35"/>
    <x v="0"/>
    <x v="5"/>
    <s v="Direcção de Urbanismo"/>
    <s v="03.16.12"/>
    <s v="Direcção de Urbanismo"/>
    <s v="03.16.12"/>
    <x v="13"/>
    <x v="0"/>
    <x v="1"/>
    <x v="5"/>
    <x v="0"/>
    <x v="0"/>
    <x v="2"/>
    <x v="0"/>
    <x v="8"/>
    <s v="2022-09-22"/>
    <x v="2"/>
    <n v="65"/>
    <x v="0"/>
    <m/>
    <x v="0"/>
    <m/>
    <x v="37"/>
    <n v="100479277"/>
    <x v="0"/>
    <x v="3"/>
    <s v="Direcção de Urbanismo"/>
    <s v="ORI"/>
    <x v="0"/>
    <m/>
    <x v="0"/>
    <x v="0"/>
    <x v="0"/>
    <x v="0"/>
    <x v="0"/>
    <x v="0"/>
    <x v="0"/>
    <x v="1"/>
    <x v="0"/>
    <x v="0"/>
    <x v="0"/>
    <s v="Direcção de Urbanismo"/>
    <x v="0"/>
    <x v="0"/>
    <x v="0"/>
    <x v="0"/>
    <x v="0"/>
    <x v="0"/>
    <x v="0"/>
    <s v="000000"/>
    <x v="0"/>
    <x v="0"/>
    <x v="3"/>
    <x v="0"/>
    <s v="Pagamento de salário referente a 09-2022"/>
  </r>
  <r>
    <x v="1"/>
    <n v="0"/>
    <n v="0"/>
    <n v="0"/>
    <n v="33"/>
    <x v="6408"/>
    <x v="0"/>
    <x v="1"/>
    <x v="0"/>
    <s v="03.16.12"/>
    <x v="35"/>
    <x v="0"/>
    <x v="5"/>
    <s v="Direcção de Urbanismo"/>
    <s v="03.16.12"/>
    <s v="Direcção de Urbanismo"/>
    <s v="03.16.12"/>
    <x v="60"/>
    <x v="0"/>
    <x v="1"/>
    <x v="1"/>
    <x v="0"/>
    <x v="0"/>
    <x v="2"/>
    <x v="0"/>
    <x v="8"/>
    <s v="2022-09-22"/>
    <x v="2"/>
    <n v="33"/>
    <x v="0"/>
    <m/>
    <x v="0"/>
    <m/>
    <x v="37"/>
    <n v="100479277"/>
    <x v="0"/>
    <x v="3"/>
    <s v="Direcção de Urbanismo"/>
    <s v="ORI"/>
    <x v="0"/>
    <m/>
    <x v="0"/>
    <x v="0"/>
    <x v="0"/>
    <x v="0"/>
    <x v="0"/>
    <x v="0"/>
    <x v="0"/>
    <x v="0"/>
    <x v="0"/>
    <x v="0"/>
    <x v="0"/>
    <s v="Direcção de Urbanismo"/>
    <x v="0"/>
    <x v="0"/>
    <x v="0"/>
    <x v="0"/>
    <x v="0"/>
    <x v="0"/>
    <x v="0"/>
    <s v="000000"/>
    <x v="0"/>
    <x v="0"/>
    <x v="3"/>
    <x v="0"/>
    <s v="Pagamento de salário referente a 09-2022"/>
  </r>
  <r>
    <x v="1"/>
    <n v="0"/>
    <n v="0"/>
    <n v="0"/>
    <n v="876"/>
    <x v="6408"/>
    <x v="0"/>
    <x v="1"/>
    <x v="0"/>
    <s v="03.16.12"/>
    <x v="35"/>
    <x v="0"/>
    <x v="5"/>
    <s v="Direcção de Urbanismo"/>
    <s v="03.16.12"/>
    <s v="Direcção de Urbanismo"/>
    <s v="03.16.12"/>
    <x v="15"/>
    <x v="0"/>
    <x v="1"/>
    <x v="1"/>
    <x v="1"/>
    <x v="0"/>
    <x v="2"/>
    <x v="0"/>
    <x v="8"/>
    <s v="2022-09-22"/>
    <x v="2"/>
    <n v="876"/>
    <x v="0"/>
    <m/>
    <x v="0"/>
    <m/>
    <x v="37"/>
    <n v="100479277"/>
    <x v="0"/>
    <x v="3"/>
    <s v="Direcção de Urbanismo"/>
    <s v="ORI"/>
    <x v="0"/>
    <m/>
    <x v="0"/>
    <x v="0"/>
    <x v="0"/>
    <x v="0"/>
    <x v="0"/>
    <x v="0"/>
    <x v="0"/>
    <x v="0"/>
    <x v="0"/>
    <x v="0"/>
    <x v="0"/>
    <s v="Direcção de Urbanismo"/>
    <x v="0"/>
    <x v="0"/>
    <x v="0"/>
    <x v="0"/>
    <x v="0"/>
    <x v="0"/>
    <x v="0"/>
    <s v="000000"/>
    <x v="0"/>
    <x v="0"/>
    <x v="3"/>
    <x v="0"/>
    <s v="Pagamento de salário referente a 09-2022"/>
  </r>
  <r>
    <x v="1"/>
    <n v="0"/>
    <n v="0"/>
    <n v="0"/>
    <n v="659"/>
    <x v="6408"/>
    <x v="0"/>
    <x v="1"/>
    <x v="0"/>
    <s v="03.16.12"/>
    <x v="35"/>
    <x v="0"/>
    <x v="5"/>
    <s v="Direcção de Urbanismo"/>
    <s v="03.16.12"/>
    <s v="Direcção de Urbanismo"/>
    <s v="03.16.12"/>
    <x v="17"/>
    <x v="0"/>
    <x v="1"/>
    <x v="1"/>
    <x v="1"/>
    <x v="0"/>
    <x v="2"/>
    <x v="0"/>
    <x v="8"/>
    <s v="2022-09-22"/>
    <x v="2"/>
    <n v="659"/>
    <x v="0"/>
    <m/>
    <x v="0"/>
    <m/>
    <x v="37"/>
    <n v="100479277"/>
    <x v="0"/>
    <x v="3"/>
    <s v="Direcção de Urbanismo"/>
    <s v="ORI"/>
    <x v="0"/>
    <m/>
    <x v="0"/>
    <x v="0"/>
    <x v="0"/>
    <x v="0"/>
    <x v="0"/>
    <x v="0"/>
    <x v="0"/>
    <x v="0"/>
    <x v="0"/>
    <x v="0"/>
    <x v="0"/>
    <s v="Direcção de Urbanismo"/>
    <x v="0"/>
    <x v="0"/>
    <x v="0"/>
    <x v="0"/>
    <x v="0"/>
    <x v="0"/>
    <x v="0"/>
    <s v="000000"/>
    <x v="0"/>
    <x v="0"/>
    <x v="3"/>
    <x v="0"/>
    <s v="Pagamento de salário referente a 09-2022"/>
  </r>
  <r>
    <x v="1"/>
    <n v="0"/>
    <n v="0"/>
    <n v="0"/>
    <n v="1037"/>
    <x v="6408"/>
    <x v="0"/>
    <x v="1"/>
    <x v="0"/>
    <s v="03.16.12"/>
    <x v="35"/>
    <x v="0"/>
    <x v="5"/>
    <s v="Direcção de Urbanismo"/>
    <s v="03.16.12"/>
    <s v="Direcção de Urbanismo"/>
    <s v="03.16.12"/>
    <x v="13"/>
    <x v="0"/>
    <x v="1"/>
    <x v="5"/>
    <x v="0"/>
    <x v="0"/>
    <x v="2"/>
    <x v="0"/>
    <x v="8"/>
    <s v="2022-09-22"/>
    <x v="2"/>
    <n v="1037"/>
    <x v="0"/>
    <m/>
    <x v="0"/>
    <m/>
    <x v="3"/>
    <n v="100474696"/>
    <x v="0"/>
    <x v="1"/>
    <s v="Direcção de Urbanismo"/>
    <s v="ORI"/>
    <x v="0"/>
    <m/>
    <x v="0"/>
    <x v="0"/>
    <x v="0"/>
    <x v="0"/>
    <x v="0"/>
    <x v="0"/>
    <x v="0"/>
    <x v="1"/>
    <x v="0"/>
    <x v="0"/>
    <x v="0"/>
    <s v="Direcção de Urbanismo"/>
    <x v="0"/>
    <x v="0"/>
    <x v="0"/>
    <x v="0"/>
    <x v="0"/>
    <x v="0"/>
    <x v="0"/>
    <s v="000000"/>
    <x v="0"/>
    <x v="0"/>
    <x v="1"/>
    <x v="0"/>
    <s v="Pagamento de salário referente a 09-2022"/>
  </r>
  <r>
    <x v="1"/>
    <n v="0"/>
    <n v="0"/>
    <n v="0"/>
    <n v="532"/>
    <x v="6408"/>
    <x v="0"/>
    <x v="1"/>
    <x v="0"/>
    <s v="03.16.12"/>
    <x v="35"/>
    <x v="0"/>
    <x v="5"/>
    <s v="Direcção de Urbanismo"/>
    <s v="03.16.12"/>
    <s v="Direcção de Urbanismo"/>
    <s v="03.16.12"/>
    <x v="60"/>
    <x v="0"/>
    <x v="1"/>
    <x v="1"/>
    <x v="0"/>
    <x v="0"/>
    <x v="2"/>
    <x v="0"/>
    <x v="8"/>
    <s v="2022-09-22"/>
    <x v="2"/>
    <n v="532"/>
    <x v="0"/>
    <m/>
    <x v="0"/>
    <m/>
    <x v="3"/>
    <n v="100474696"/>
    <x v="0"/>
    <x v="1"/>
    <s v="Direcção de Urbanismo"/>
    <s v="ORI"/>
    <x v="0"/>
    <m/>
    <x v="0"/>
    <x v="0"/>
    <x v="0"/>
    <x v="0"/>
    <x v="0"/>
    <x v="0"/>
    <x v="0"/>
    <x v="0"/>
    <x v="0"/>
    <x v="0"/>
    <x v="0"/>
    <s v="Direcção de Urbanismo"/>
    <x v="0"/>
    <x v="0"/>
    <x v="0"/>
    <x v="0"/>
    <x v="0"/>
    <x v="0"/>
    <x v="0"/>
    <s v="000000"/>
    <x v="0"/>
    <x v="0"/>
    <x v="1"/>
    <x v="0"/>
    <s v="Pagamento de salário referente a 09-2022"/>
  </r>
  <r>
    <x v="1"/>
    <n v="0"/>
    <n v="0"/>
    <n v="0"/>
    <n v="13862"/>
    <x v="6408"/>
    <x v="0"/>
    <x v="1"/>
    <x v="0"/>
    <s v="03.16.12"/>
    <x v="35"/>
    <x v="0"/>
    <x v="5"/>
    <s v="Direcção de Urbanismo"/>
    <s v="03.16.12"/>
    <s v="Direcção de Urbanismo"/>
    <s v="03.16.12"/>
    <x v="15"/>
    <x v="0"/>
    <x v="1"/>
    <x v="1"/>
    <x v="1"/>
    <x v="0"/>
    <x v="2"/>
    <x v="0"/>
    <x v="8"/>
    <s v="2022-09-22"/>
    <x v="2"/>
    <n v="13862"/>
    <x v="0"/>
    <m/>
    <x v="0"/>
    <m/>
    <x v="3"/>
    <n v="100474696"/>
    <x v="0"/>
    <x v="1"/>
    <s v="Direcção de Urbanismo"/>
    <s v="ORI"/>
    <x v="0"/>
    <m/>
    <x v="0"/>
    <x v="0"/>
    <x v="0"/>
    <x v="0"/>
    <x v="0"/>
    <x v="0"/>
    <x v="0"/>
    <x v="0"/>
    <x v="0"/>
    <x v="0"/>
    <x v="0"/>
    <s v="Direcção de Urbanismo"/>
    <x v="0"/>
    <x v="0"/>
    <x v="0"/>
    <x v="0"/>
    <x v="0"/>
    <x v="0"/>
    <x v="0"/>
    <s v="000000"/>
    <x v="0"/>
    <x v="0"/>
    <x v="1"/>
    <x v="0"/>
    <s v="Pagamento de salário referente a 09-2022"/>
  </r>
  <r>
    <x v="1"/>
    <n v="0"/>
    <n v="0"/>
    <n v="0"/>
    <n v="10382"/>
    <x v="6408"/>
    <x v="0"/>
    <x v="1"/>
    <x v="0"/>
    <s v="03.16.12"/>
    <x v="35"/>
    <x v="0"/>
    <x v="5"/>
    <s v="Direcção de Urbanismo"/>
    <s v="03.16.12"/>
    <s v="Direcção de Urbanismo"/>
    <s v="03.16.12"/>
    <x v="17"/>
    <x v="0"/>
    <x v="1"/>
    <x v="1"/>
    <x v="1"/>
    <x v="0"/>
    <x v="2"/>
    <x v="0"/>
    <x v="8"/>
    <s v="2022-09-22"/>
    <x v="2"/>
    <n v="10382"/>
    <x v="0"/>
    <m/>
    <x v="0"/>
    <m/>
    <x v="3"/>
    <n v="100474696"/>
    <x v="0"/>
    <x v="1"/>
    <s v="Direcção de Urbanismo"/>
    <s v="ORI"/>
    <x v="0"/>
    <m/>
    <x v="0"/>
    <x v="0"/>
    <x v="0"/>
    <x v="0"/>
    <x v="0"/>
    <x v="0"/>
    <x v="0"/>
    <x v="0"/>
    <x v="0"/>
    <x v="0"/>
    <x v="0"/>
    <s v="Direcção de Urbanismo"/>
    <x v="0"/>
    <x v="0"/>
    <x v="0"/>
    <x v="0"/>
    <x v="0"/>
    <x v="0"/>
    <x v="0"/>
    <s v="000000"/>
    <x v="0"/>
    <x v="0"/>
    <x v="1"/>
    <x v="0"/>
    <s v="Pagamento de salário referente a 09-2022"/>
  </r>
  <r>
    <x v="1"/>
    <n v="0"/>
    <n v="0"/>
    <n v="0"/>
    <n v="919"/>
    <x v="6408"/>
    <x v="0"/>
    <x v="1"/>
    <x v="0"/>
    <s v="03.16.12"/>
    <x v="35"/>
    <x v="0"/>
    <x v="5"/>
    <s v="Direcção de Urbanismo"/>
    <s v="03.16.12"/>
    <s v="Direcção de Urbanismo"/>
    <s v="03.16.12"/>
    <x v="13"/>
    <x v="0"/>
    <x v="1"/>
    <x v="5"/>
    <x v="0"/>
    <x v="0"/>
    <x v="2"/>
    <x v="0"/>
    <x v="8"/>
    <s v="2022-09-22"/>
    <x v="2"/>
    <n v="919"/>
    <x v="0"/>
    <m/>
    <x v="0"/>
    <m/>
    <x v="33"/>
    <n v="100474706"/>
    <x v="0"/>
    <x v="6"/>
    <s v="Direcção de Urbanismo"/>
    <s v="ORI"/>
    <x v="0"/>
    <m/>
    <x v="0"/>
    <x v="0"/>
    <x v="0"/>
    <x v="0"/>
    <x v="0"/>
    <x v="0"/>
    <x v="0"/>
    <x v="1"/>
    <x v="0"/>
    <x v="0"/>
    <x v="0"/>
    <s v="Direcção de Urbanismo"/>
    <x v="0"/>
    <x v="0"/>
    <x v="0"/>
    <x v="0"/>
    <x v="0"/>
    <x v="0"/>
    <x v="0"/>
    <s v="000000"/>
    <x v="0"/>
    <x v="0"/>
    <x v="6"/>
    <x v="0"/>
    <s v="Pagamento de salário referente a 09-2022"/>
  </r>
  <r>
    <x v="1"/>
    <n v="0"/>
    <n v="0"/>
    <n v="0"/>
    <n v="472"/>
    <x v="6408"/>
    <x v="0"/>
    <x v="1"/>
    <x v="0"/>
    <s v="03.16.12"/>
    <x v="35"/>
    <x v="0"/>
    <x v="5"/>
    <s v="Direcção de Urbanismo"/>
    <s v="03.16.12"/>
    <s v="Direcção de Urbanismo"/>
    <s v="03.16.12"/>
    <x v="60"/>
    <x v="0"/>
    <x v="1"/>
    <x v="1"/>
    <x v="0"/>
    <x v="0"/>
    <x v="2"/>
    <x v="0"/>
    <x v="8"/>
    <s v="2022-09-22"/>
    <x v="2"/>
    <n v="472"/>
    <x v="0"/>
    <m/>
    <x v="0"/>
    <m/>
    <x v="33"/>
    <n v="100474706"/>
    <x v="0"/>
    <x v="6"/>
    <s v="Direcção de Urbanismo"/>
    <s v="ORI"/>
    <x v="0"/>
    <m/>
    <x v="0"/>
    <x v="0"/>
    <x v="0"/>
    <x v="0"/>
    <x v="0"/>
    <x v="0"/>
    <x v="0"/>
    <x v="0"/>
    <x v="0"/>
    <x v="0"/>
    <x v="0"/>
    <s v="Direcção de Urbanismo"/>
    <x v="0"/>
    <x v="0"/>
    <x v="0"/>
    <x v="0"/>
    <x v="0"/>
    <x v="0"/>
    <x v="0"/>
    <s v="000000"/>
    <x v="0"/>
    <x v="0"/>
    <x v="6"/>
    <x v="0"/>
    <s v="Pagamento de salário referente a 09-2022"/>
  </r>
  <r>
    <x v="1"/>
    <n v="0"/>
    <n v="0"/>
    <n v="0"/>
    <n v="12281"/>
    <x v="6408"/>
    <x v="0"/>
    <x v="1"/>
    <x v="0"/>
    <s v="03.16.12"/>
    <x v="35"/>
    <x v="0"/>
    <x v="5"/>
    <s v="Direcção de Urbanismo"/>
    <s v="03.16.12"/>
    <s v="Direcção de Urbanismo"/>
    <s v="03.16.12"/>
    <x v="15"/>
    <x v="0"/>
    <x v="1"/>
    <x v="1"/>
    <x v="1"/>
    <x v="0"/>
    <x v="2"/>
    <x v="0"/>
    <x v="8"/>
    <s v="2022-09-22"/>
    <x v="2"/>
    <n v="12281"/>
    <x v="0"/>
    <m/>
    <x v="0"/>
    <m/>
    <x v="33"/>
    <n v="100474706"/>
    <x v="0"/>
    <x v="6"/>
    <s v="Direcção de Urbanismo"/>
    <s v="ORI"/>
    <x v="0"/>
    <m/>
    <x v="0"/>
    <x v="0"/>
    <x v="0"/>
    <x v="0"/>
    <x v="0"/>
    <x v="0"/>
    <x v="0"/>
    <x v="0"/>
    <x v="0"/>
    <x v="0"/>
    <x v="0"/>
    <s v="Direcção de Urbanismo"/>
    <x v="0"/>
    <x v="0"/>
    <x v="0"/>
    <x v="0"/>
    <x v="0"/>
    <x v="0"/>
    <x v="0"/>
    <s v="000000"/>
    <x v="0"/>
    <x v="0"/>
    <x v="6"/>
    <x v="0"/>
    <s v="Pagamento de salário referente a 09-2022"/>
  </r>
  <r>
    <x v="1"/>
    <n v="0"/>
    <n v="0"/>
    <n v="0"/>
    <n v="9197"/>
    <x v="6408"/>
    <x v="0"/>
    <x v="1"/>
    <x v="0"/>
    <s v="03.16.12"/>
    <x v="35"/>
    <x v="0"/>
    <x v="5"/>
    <s v="Direcção de Urbanismo"/>
    <s v="03.16.12"/>
    <s v="Direcção de Urbanismo"/>
    <s v="03.16.12"/>
    <x v="17"/>
    <x v="0"/>
    <x v="1"/>
    <x v="1"/>
    <x v="1"/>
    <x v="0"/>
    <x v="2"/>
    <x v="0"/>
    <x v="8"/>
    <s v="2022-09-22"/>
    <x v="2"/>
    <n v="9197"/>
    <x v="0"/>
    <m/>
    <x v="0"/>
    <m/>
    <x v="33"/>
    <n v="100474706"/>
    <x v="0"/>
    <x v="6"/>
    <s v="Direcção de Urbanismo"/>
    <s v="ORI"/>
    <x v="0"/>
    <m/>
    <x v="0"/>
    <x v="0"/>
    <x v="0"/>
    <x v="0"/>
    <x v="0"/>
    <x v="0"/>
    <x v="0"/>
    <x v="0"/>
    <x v="0"/>
    <x v="0"/>
    <x v="0"/>
    <s v="Direcção de Urbanismo"/>
    <x v="0"/>
    <x v="0"/>
    <x v="0"/>
    <x v="0"/>
    <x v="0"/>
    <x v="0"/>
    <x v="0"/>
    <s v="000000"/>
    <x v="0"/>
    <x v="0"/>
    <x v="6"/>
    <x v="0"/>
    <s v="Pagamento de salário referente a 09-2022"/>
  </r>
  <r>
    <x v="1"/>
    <n v="0"/>
    <n v="0"/>
    <n v="0"/>
    <n v="10219"/>
    <x v="6408"/>
    <x v="0"/>
    <x v="1"/>
    <x v="0"/>
    <s v="03.16.12"/>
    <x v="35"/>
    <x v="0"/>
    <x v="5"/>
    <s v="Direcção de Urbanismo"/>
    <s v="03.16.12"/>
    <s v="Direcção de Urbanismo"/>
    <s v="03.16.12"/>
    <x v="13"/>
    <x v="0"/>
    <x v="1"/>
    <x v="5"/>
    <x v="0"/>
    <x v="0"/>
    <x v="2"/>
    <x v="0"/>
    <x v="8"/>
    <s v="2022-09-22"/>
    <x v="2"/>
    <n v="10219"/>
    <x v="0"/>
    <m/>
    <x v="0"/>
    <m/>
    <x v="22"/>
    <n v="100474693"/>
    <x v="0"/>
    <x v="0"/>
    <s v="Direcção de Urbanismo"/>
    <s v="ORI"/>
    <x v="0"/>
    <m/>
    <x v="0"/>
    <x v="0"/>
    <x v="0"/>
    <x v="0"/>
    <x v="0"/>
    <x v="0"/>
    <x v="0"/>
    <x v="1"/>
    <x v="0"/>
    <x v="0"/>
    <x v="0"/>
    <s v="Direcção de Urbanismo"/>
    <x v="0"/>
    <x v="0"/>
    <x v="0"/>
    <x v="0"/>
    <x v="0"/>
    <x v="0"/>
    <x v="0"/>
    <s v="000000"/>
    <x v="0"/>
    <x v="0"/>
    <x v="0"/>
    <x v="0"/>
    <s v="Pagamento de salário referente a 09-2022"/>
  </r>
  <r>
    <x v="1"/>
    <n v="0"/>
    <n v="0"/>
    <n v="0"/>
    <n v="5247"/>
    <x v="6408"/>
    <x v="0"/>
    <x v="1"/>
    <x v="0"/>
    <s v="03.16.12"/>
    <x v="35"/>
    <x v="0"/>
    <x v="5"/>
    <s v="Direcção de Urbanismo"/>
    <s v="03.16.12"/>
    <s v="Direcção de Urbanismo"/>
    <s v="03.16.12"/>
    <x v="60"/>
    <x v="0"/>
    <x v="1"/>
    <x v="1"/>
    <x v="0"/>
    <x v="0"/>
    <x v="2"/>
    <x v="0"/>
    <x v="8"/>
    <s v="2022-09-22"/>
    <x v="2"/>
    <n v="5247"/>
    <x v="0"/>
    <m/>
    <x v="0"/>
    <m/>
    <x v="22"/>
    <n v="100474693"/>
    <x v="0"/>
    <x v="0"/>
    <s v="Direcção de Urbanismo"/>
    <s v="ORI"/>
    <x v="0"/>
    <m/>
    <x v="0"/>
    <x v="0"/>
    <x v="0"/>
    <x v="0"/>
    <x v="0"/>
    <x v="0"/>
    <x v="0"/>
    <x v="0"/>
    <x v="0"/>
    <x v="0"/>
    <x v="0"/>
    <s v="Direcção de Urbanismo"/>
    <x v="0"/>
    <x v="0"/>
    <x v="0"/>
    <x v="0"/>
    <x v="0"/>
    <x v="0"/>
    <x v="0"/>
    <s v="000000"/>
    <x v="0"/>
    <x v="0"/>
    <x v="0"/>
    <x v="0"/>
    <s v="Pagamento de salário referente a 09-2022"/>
  </r>
  <r>
    <x v="1"/>
    <n v="0"/>
    <n v="0"/>
    <n v="0"/>
    <n v="136446"/>
    <x v="6408"/>
    <x v="0"/>
    <x v="1"/>
    <x v="0"/>
    <s v="03.16.12"/>
    <x v="35"/>
    <x v="0"/>
    <x v="5"/>
    <s v="Direcção de Urbanismo"/>
    <s v="03.16.12"/>
    <s v="Direcção de Urbanismo"/>
    <s v="03.16.12"/>
    <x v="15"/>
    <x v="0"/>
    <x v="1"/>
    <x v="1"/>
    <x v="1"/>
    <x v="0"/>
    <x v="2"/>
    <x v="0"/>
    <x v="8"/>
    <s v="2022-09-22"/>
    <x v="2"/>
    <n v="136446"/>
    <x v="0"/>
    <m/>
    <x v="0"/>
    <m/>
    <x v="22"/>
    <n v="100474693"/>
    <x v="0"/>
    <x v="0"/>
    <s v="Direcção de Urbanismo"/>
    <s v="ORI"/>
    <x v="0"/>
    <m/>
    <x v="0"/>
    <x v="0"/>
    <x v="0"/>
    <x v="0"/>
    <x v="0"/>
    <x v="0"/>
    <x v="0"/>
    <x v="0"/>
    <x v="0"/>
    <x v="0"/>
    <x v="0"/>
    <s v="Direcção de Urbanismo"/>
    <x v="0"/>
    <x v="0"/>
    <x v="0"/>
    <x v="0"/>
    <x v="0"/>
    <x v="0"/>
    <x v="0"/>
    <s v="000000"/>
    <x v="0"/>
    <x v="0"/>
    <x v="0"/>
    <x v="0"/>
    <s v="Pagamento de salário referente a 09-2022"/>
  </r>
  <r>
    <x v="1"/>
    <n v="0"/>
    <n v="0"/>
    <n v="0"/>
    <n v="102162"/>
    <x v="6408"/>
    <x v="0"/>
    <x v="1"/>
    <x v="0"/>
    <s v="03.16.12"/>
    <x v="35"/>
    <x v="0"/>
    <x v="5"/>
    <s v="Direcção de Urbanismo"/>
    <s v="03.16.12"/>
    <s v="Direcção de Urbanismo"/>
    <s v="03.16.12"/>
    <x v="17"/>
    <x v="0"/>
    <x v="1"/>
    <x v="1"/>
    <x v="1"/>
    <x v="0"/>
    <x v="2"/>
    <x v="0"/>
    <x v="8"/>
    <s v="2022-09-22"/>
    <x v="2"/>
    <n v="102162"/>
    <x v="0"/>
    <m/>
    <x v="0"/>
    <m/>
    <x v="22"/>
    <n v="100474693"/>
    <x v="0"/>
    <x v="0"/>
    <s v="Direcção de Urbanismo"/>
    <s v="ORI"/>
    <x v="0"/>
    <m/>
    <x v="0"/>
    <x v="0"/>
    <x v="0"/>
    <x v="0"/>
    <x v="0"/>
    <x v="0"/>
    <x v="0"/>
    <x v="0"/>
    <x v="0"/>
    <x v="0"/>
    <x v="0"/>
    <s v="Direcção de Urbanismo"/>
    <x v="0"/>
    <x v="0"/>
    <x v="0"/>
    <x v="0"/>
    <x v="0"/>
    <x v="0"/>
    <x v="0"/>
    <s v="000000"/>
    <x v="0"/>
    <x v="0"/>
    <x v="0"/>
    <x v="0"/>
    <s v="Pagamento de salário referente a 09-2022"/>
  </r>
  <r>
    <x v="1"/>
    <n v="0"/>
    <n v="0"/>
    <n v="0"/>
    <n v="679"/>
    <x v="6409"/>
    <x v="0"/>
    <x v="1"/>
    <x v="0"/>
    <s v="03.16.11"/>
    <x v="61"/>
    <x v="0"/>
    <x v="5"/>
    <s v="Direcção de Obras"/>
    <s v="03.16.11"/>
    <s v="Direcção de Obras"/>
    <s v="03.16.11"/>
    <x v="13"/>
    <x v="0"/>
    <x v="1"/>
    <x v="5"/>
    <x v="0"/>
    <x v="0"/>
    <x v="2"/>
    <x v="0"/>
    <x v="8"/>
    <s v="2022-09-22"/>
    <x v="2"/>
    <n v="679"/>
    <x v="0"/>
    <m/>
    <x v="0"/>
    <m/>
    <x v="3"/>
    <n v="100474696"/>
    <x v="0"/>
    <x v="1"/>
    <s v="Direcção de Obras"/>
    <s v="ORI"/>
    <x v="0"/>
    <m/>
    <x v="0"/>
    <x v="0"/>
    <x v="0"/>
    <x v="0"/>
    <x v="0"/>
    <x v="0"/>
    <x v="0"/>
    <x v="1"/>
    <x v="0"/>
    <x v="0"/>
    <x v="0"/>
    <s v="Direcção de Obras"/>
    <x v="0"/>
    <x v="0"/>
    <x v="0"/>
    <x v="0"/>
    <x v="0"/>
    <x v="0"/>
    <x v="0"/>
    <s v="000000"/>
    <x v="0"/>
    <x v="0"/>
    <x v="1"/>
    <x v="0"/>
    <s v="Pagamento de salário referente a 09-2022"/>
  </r>
  <r>
    <x v="1"/>
    <n v="0"/>
    <n v="0"/>
    <n v="0"/>
    <n v="1224"/>
    <x v="6409"/>
    <x v="0"/>
    <x v="1"/>
    <x v="0"/>
    <s v="03.16.11"/>
    <x v="61"/>
    <x v="0"/>
    <x v="5"/>
    <s v="Direcção de Obras"/>
    <s v="03.16.11"/>
    <s v="Direcção de Obras"/>
    <s v="03.16.11"/>
    <x v="60"/>
    <x v="0"/>
    <x v="1"/>
    <x v="1"/>
    <x v="0"/>
    <x v="0"/>
    <x v="2"/>
    <x v="0"/>
    <x v="8"/>
    <s v="2022-09-22"/>
    <x v="2"/>
    <n v="1224"/>
    <x v="0"/>
    <m/>
    <x v="0"/>
    <m/>
    <x v="3"/>
    <n v="100474696"/>
    <x v="0"/>
    <x v="1"/>
    <s v="Direcção de Obras"/>
    <s v="ORI"/>
    <x v="0"/>
    <m/>
    <x v="0"/>
    <x v="0"/>
    <x v="0"/>
    <x v="0"/>
    <x v="0"/>
    <x v="0"/>
    <x v="0"/>
    <x v="0"/>
    <x v="0"/>
    <x v="0"/>
    <x v="0"/>
    <s v="Direcção de Obras"/>
    <x v="0"/>
    <x v="0"/>
    <x v="0"/>
    <x v="0"/>
    <x v="0"/>
    <x v="0"/>
    <x v="0"/>
    <s v="000000"/>
    <x v="0"/>
    <x v="0"/>
    <x v="1"/>
    <x v="0"/>
    <s v="Pagamento de salário referente a 09-2022"/>
  </r>
  <r>
    <x v="1"/>
    <n v="0"/>
    <n v="0"/>
    <n v="0"/>
    <n v="1311"/>
    <x v="6409"/>
    <x v="0"/>
    <x v="1"/>
    <x v="0"/>
    <s v="03.16.11"/>
    <x v="61"/>
    <x v="0"/>
    <x v="5"/>
    <s v="Direcção de Obras"/>
    <s v="03.16.11"/>
    <s v="Direcção de Obras"/>
    <s v="03.16.11"/>
    <x v="62"/>
    <x v="0"/>
    <x v="1"/>
    <x v="1"/>
    <x v="0"/>
    <x v="0"/>
    <x v="2"/>
    <x v="0"/>
    <x v="8"/>
    <s v="2022-09-22"/>
    <x v="2"/>
    <n v="1311"/>
    <x v="0"/>
    <m/>
    <x v="0"/>
    <m/>
    <x v="3"/>
    <n v="100474696"/>
    <x v="0"/>
    <x v="1"/>
    <s v="Direcção de Obras"/>
    <s v="ORI"/>
    <x v="0"/>
    <m/>
    <x v="0"/>
    <x v="0"/>
    <x v="0"/>
    <x v="0"/>
    <x v="0"/>
    <x v="0"/>
    <x v="0"/>
    <x v="1"/>
    <x v="0"/>
    <x v="0"/>
    <x v="0"/>
    <s v="Direcção de Obras"/>
    <x v="0"/>
    <x v="0"/>
    <x v="0"/>
    <x v="0"/>
    <x v="0"/>
    <x v="0"/>
    <x v="0"/>
    <s v="000000"/>
    <x v="0"/>
    <x v="0"/>
    <x v="1"/>
    <x v="0"/>
    <s v="Pagamento de salário referente a 09-2022"/>
  </r>
  <r>
    <x v="1"/>
    <n v="0"/>
    <n v="0"/>
    <n v="0"/>
    <n v="16097"/>
    <x v="6409"/>
    <x v="0"/>
    <x v="1"/>
    <x v="0"/>
    <s v="03.16.11"/>
    <x v="61"/>
    <x v="0"/>
    <x v="5"/>
    <s v="Direcção de Obras"/>
    <s v="03.16.11"/>
    <s v="Direcção de Obras"/>
    <s v="03.16.11"/>
    <x v="15"/>
    <x v="0"/>
    <x v="1"/>
    <x v="1"/>
    <x v="1"/>
    <x v="0"/>
    <x v="2"/>
    <x v="0"/>
    <x v="8"/>
    <s v="2022-09-22"/>
    <x v="2"/>
    <n v="16097"/>
    <x v="0"/>
    <m/>
    <x v="0"/>
    <m/>
    <x v="3"/>
    <n v="100474696"/>
    <x v="0"/>
    <x v="1"/>
    <s v="Direcção de Obras"/>
    <s v="ORI"/>
    <x v="0"/>
    <m/>
    <x v="0"/>
    <x v="0"/>
    <x v="0"/>
    <x v="0"/>
    <x v="0"/>
    <x v="0"/>
    <x v="0"/>
    <x v="0"/>
    <x v="0"/>
    <x v="0"/>
    <x v="0"/>
    <s v="Direcção de Obras"/>
    <x v="0"/>
    <x v="0"/>
    <x v="0"/>
    <x v="0"/>
    <x v="0"/>
    <x v="0"/>
    <x v="0"/>
    <s v="000000"/>
    <x v="0"/>
    <x v="0"/>
    <x v="1"/>
    <x v="0"/>
    <s v="Pagamento de salário referente a 09-2022"/>
  </r>
  <r>
    <x v="1"/>
    <n v="0"/>
    <n v="0"/>
    <n v="0"/>
    <n v="18263"/>
    <x v="6409"/>
    <x v="0"/>
    <x v="1"/>
    <x v="0"/>
    <s v="03.16.11"/>
    <x v="61"/>
    <x v="0"/>
    <x v="5"/>
    <s v="Direcção de Obras"/>
    <s v="03.16.11"/>
    <s v="Direcção de Obras"/>
    <s v="03.16.11"/>
    <x v="16"/>
    <x v="0"/>
    <x v="1"/>
    <x v="1"/>
    <x v="1"/>
    <x v="0"/>
    <x v="2"/>
    <x v="0"/>
    <x v="8"/>
    <s v="2022-09-22"/>
    <x v="2"/>
    <n v="18263"/>
    <x v="0"/>
    <m/>
    <x v="0"/>
    <m/>
    <x v="3"/>
    <n v="100474696"/>
    <x v="0"/>
    <x v="1"/>
    <s v="Direcção de Obras"/>
    <s v="ORI"/>
    <x v="0"/>
    <m/>
    <x v="0"/>
    <x v="0"/>
    <x v="0"/>
    <x v="0"/>
    <x v="0"/>
    <x v="0"/>
    <x v="0"/>
    <x v="0"/>
    <x v="0"/>
    <x v="0"/>
    <x v="0"/>
    <s v="Direcção de Obras"/>
    <x v="0"/>
    <x v="0"/>
    <x v="0"/>
    <x v="0"/>
    <x v="0"/>
    <x v="0"/>
    <x v="0"/>
    <s v="000000"/>
    <x v="0"/>
    <x v="0"/>
    <x v="1"/>
    <x v="0"/>
    <s v="Pagamento de salário referente a 09-2022"/>
  </r>
  <r>
    <x v="1"/>
    <n v="0"/>
    <n v="0"/>
    <n v="0"/>
    <n v="6796"/>
    <x v="6409"/>
    <x v="0"/>
    <x v="1"/>
    <x v="0"/>
    <s v="03.16.11"/>
    <x v="61"/>
    <x v="0"/>
    <x v="5"/>
    <s v="Direcção de Obras"/>
    <s v="03.16.11"/>
    <s v="Direcção de Obras"/>
    <s v="03.16.11"/>
    <x v="17"/>
    <x v="0"/>
    <x v="1"/>
    <x v="1"/>
    <x v="1"/>
    <x v="0"/>
    <x v="2"/>
    <x v="0"/>
    <x v="8"/>
    <s v="2022-09-22"/>
    <x v="2"/>
    <n v="6796"/>
    <x v="0"/>
    <m/>
    <x v="0"/>
    <m/>
    <x v="3"/>
    <n v="100474696"/>
    <x v="0"/>
    <x v="1"/>
    <s v="Direcção de Obras"/>
    <s v="ORI"/>
    <x v="0"/>
    <m/>
    <x v="0"/>
    <x v="0"/>
    <x v="0"/>
    <x v="0"/>
    <x v="0"/>
    <x v="0"/>
    <x v="0"/>
    <x v="0"/>
    <x v="0"/>
    <x v="0"/>
    <x v="0"/>
    <s v="Direcção de Obras"/>
    <x v="0"/>
    <x v="0"/>
    <x v="0"/>
    <x v="0"/>
    <x v="0"/>
    <x v="0"/>
    <x v="0"/>
    <s v="000000"/>
    <x v="0"/>
    <x v="0"/>
    <x v="1"/>
    <x v="0"/>
    <s v="Pagamento de salário referente a 09-2022"/>
  </r>
  <r>
    <x v="1"/>
    <n v="0"/>
    <n v="0"/>
    <n v="0"/>
    <n v="137"/>
    <x v="6409"/>
    <x v="0"/>
    <x v="1"/>
    <x v="0"/>
    <s v="03.16.11"/>
    <x v="61"/>
    <x v="0"/>
    <x v="5"/>
    <s v="Direcção de Obras"/>
    <s v="03.16.11"/>
    <s v="Direcção de Obras"/>
    <s v="03.16.11"/>
    <x v="13"/>
    <x v="0"/>
    <x v="1"/>
    <x v="5"/>
    <x v="0"/>
    <x v="0"/>
    <x v="2"/>
    <x v="0"/>
    <x v="8"/>
    <s v="2022-09-22"/>
    <x v="2"/>
    <n v="137"/>
    <x v="0"/>
    <m/>
    <x v="0"/>
    <m/>
    <x v="21"/>
    <n v="100474708"/>
    <x v="0"/>
    <x v="2"/>
    <s v="Direcção de Obras"/>
    <s v="ORI"/>
    <x v="0"/>
    <m/>
    <x v="0"/>
    <x v="0"/>
    <x v="0"/>
    <x v="0"/>
    <x v="0"/>
    <x v="0"/>
    <x v="0"/>
    <x v="1"/>
    <x v="0"/>
    <x v="0"/>
    <x v="0"/>
    <s v="Direcção de Obras"/>
    <x v="0"/>
    <x v="0"/>
    <x v="0"/>
    <x v="0"/>
    <x v="0"/>
    <x v="0"/>
    <x v="0"/>
    <s v="000000"/>
    <x v="0"/>
    <x v="0"/>
    <x v="2"/>
    <x v="0"/>
    <s v="Pagamento de salário referente a 09-2022"/>
  </r>
  <r>
    <x v="1"/>
    <n v="0"/>
    <n v="0"/>
    <n v="0"/>
    <n v="248"/>
    <x v="6409"/>
    <x v="0"/>
    <x v="1"/>
    <x v="0"/>
    <s v="03.16.11"/>
    <x v="61"/>
    <x v="0"/>
    <x v="5"/>
    <s v="Direcção de Obras"/>
    <s v="03.16.11"/>
    <s v="Direcção de Obras"/>
    <s v="03.16.11"/>
    <x v="60"/>
    <x v="0"/>
    <x v="1"/>
    <x v="1"/>
    <x v="0"/>
    <x v="0"/>
    <x v="2"/>
    <x v="0"/>
    <x v="8"/>
    <s v="2022-09-22"/>
    <x v="2"/>
    <n v="248"/>
    <x v="0"/>
    <m/>
    <x v="0"/>
    <m/>
    <x v="21"/>
    <n v="100474708"/>
    <x v="0"/>
    <x v="2"/>
    <s v="Direcção de Obras"/>
    <s v="ORI"/>
    <x v="0"/>
    <m/>
    <x v="0"/>
    <x v="0"/>
    <x v="0"/>
    <x v="0"/>
    <x v="0"/>
    <x v="0"/>
    <x v="0"/>
    <x v="0"/>
    <x v="0"/>
    <x v="0"/>
    <x v="0"/>
    <s v="Direcção de Obras"/>
    <x v="0"/>
    <x v="0"/>
    <x v="0"/>
    <x v="0"/>
    <x v="0"/>
    <x v="0"/>
    <x v="0"/>
    <s v="000000"/>
    <x v="0"/>
    <x v="0"/>
    <x v="2"/>
    <x v="0"/>
    <s v="Pagamento de salário referente a 09-2022"/>
  </r>
  <r>
    <x v="1"/>
    <n v="0"/>
    <n v="0"/>
    <n v="0"/>
    <n v="266"/>
    <x v="6409"/>
    <x v="0"/>
    <x v="1"/>
    <x v="0"/>
    <s v="03.16.11"/>
    <x v="61"/>
    <x v="0"/>
    <x v="5"/>
    <s v="Direcção de Obras"/>
    <s v="03.16.11"/>
    <s v="Direcção de Obras"/>
    <s v="03.16.11"/>
    <x v="62"/>
    <x v="0"/>
    <x v="1"/>
    <x v="1"/>
    <x v="0"/>
    <x v="0"/>
    <x v="2"/>
    <x v="0"/>
    <x v="8"/>
    <s v="2022-09-22"/>
    <x v="2"/>
    <n v="266"/>
    <x v="0"/>
    <m/>
    <x v="0"/>
    <m/>
    <x v="21"/>
    <n v="100474708"/>
    <x v="0"/>
    <x v="2"/>
    <s v="Direcção de Obras"/>
    <s v="ORI"/>
    <x v="0"/>
    <m/>
    <x v="0"/>
    <x v="0"/>
    <x v="0"/>
    <x v="0"/>
    <x v="0"/>
    <x v="0"/>
    <x v="0"/>
    <x v="1"/>
    <x v="0"/>
    <x v="0"/>
    <x v="0"/>
    <s v="Direcção de Obras"/>
    <x v="0"/>
    <x v="0"/>
    <x v="0"/>
    <x v="0"/>
    <x v="0"/>
    <x v="0"/>
    <x v="0"/>
    <s v="000000"/>
    <x v="0"/>
    <x v="0"/>
    <x v="2"/>
    <x v="0"/>
    <s v="Pagamento de salário referente a 09-2022"/>
  </r>
  <r>
    <x v="1"/>
    <n v="0"/>
    <n v="0"/>
    <n v="0"/>
    <n v="3265"/>
    <x v="6409"/>
    <x v="0"/>
    <x v="1"/>
    <x v="0"/>
    <s v="03.16.11"/>
    <x v="61"/>
    <x v="0"/>
    <x v="5"/>
    <s v="Direcção de Obras"/>
    <s v="03.16.11"/>
    <s v="Direcção de Obras"/>
    <s v="03.16.11"/>
    <x v="15"/>
    <x v="0"/>
    <x v="1"/>
    <x v="1"/>
    <x v="1"/>
    <x v="0"/>
    <x v="2"/>
    <x v="0"/>
    <x v="8"/>
    <s v="2022-09-22"/>
    <x v="2"/>
    <n v="3265"/>
    <x v="0"/>
    <m/>
    <x v="0"/>
    <m/>
    <x v="21"/>
    <n v="100474708"/>
    <x v="0"/>
    <x v="2"/>
    <s v="Direcção de Obras"/>
    <s v="ORI"/>
    <x v="0"/>
    <m/>
    <x v="0"/>
    <x v="0"/>
    <x v="0"/>
    <x v="0"/>
    <x v="0"/>
    <x v="0"/>
    <x v="0"/>
    <x v="0"/>
    <x v="0"/>
    <x v="0"/>
    <x v="0"/>
    <s v="Direcção de Obras"/>
    <x v="0"/>
    <x v="0"/>
    <x v="0"/>
    <x v="0"/>
    <x v="0"/>
    <x v="0"/>
    <x v="0"/>
    <s v="000000"/>
    <x v="0"/>
    <x v="0"/>
    <x v="2"/>
    <x v="0"/>
    <s v="Pagamento de salário referente a 09-2022"/>
  </r>
  <r>
    <x v="1"/>
    <n v="0"/>
    <n v="0"/>
    <n v="0"/>
    <n v="3704"/>
    <x v="6409"/>
    <x v="0"/>
    <x v="1"/>
    <x v="0"/>
    <s v="03.16.11"/>
    <x v="61"/>
    <x v="0"/>
    <x v="5"/>
    <s v="Direcção de Obras"/>
    <s v="03.16.11"/>
    <s v="Direcção de Obras"/>
    <s v="03.16.11"/>
    <x v="16"/>
    <x v="0"/>
    <x v="1"/>
    <x v="1"/>
    <x v="1"/>
    <x v="0"/>
    <x v="2"/>
    <x v="0"/>
    <x v="8"/>
    <s v="2022-09-22"/>
    <x v="2"/>
    <n v="3704"/>
    <x v="0"/>
    <m/>
    <x v="0"/>
    <m/>
    <x v="21"/>
    <n v="100474708"/>
    <x v="0"/>
    <x v="2"/>
    <s v="Direcção de Obras"/>
    <s v="ORI"/>
    <x v="0"/>
    <m/>
    <x v="0"/>
    <x v="0"/>
    <x v="0"/>
    <x v="0"/>
    <x v="0"/>
    <x v="0"/>
    <x v="0"/>
    <x v="0"/>
    <x v="0"/>
    <x v="0"/>
    <x v="0"/>
    <s v="Direcção de Obras"/>
    <x v="0"/>
    <x v="0"/>
    <x v="0"/>
    <x v="0"/>
    <x v="0"/>
    <x v="0"/>
    <x v="0"/>
    <s v="000000"/>
    <x v="0"/>
    <x v="0"/>
    <x v="2"/>
    <x v="0"/>
    <s v="Pagamento de salário referente a 09-2022"/>
  </r>
  <r>
    <x v="1"/>
    <n v="0"/>
    <n v="0"/>
    <n v="0"/>
    <n v="1380"/>
    <x v="6409"/>
    <x v="0"/>
    <x v="1"/>
    <x v="0"/>
    <s v="03.16.11"/>
    <x v="61"/>
    <x v="0"/>
    <x v="5"/>
    <s v="Direcção de Obras"/>
    <s v="03.16.11"/>
    <s v="Direcção de Obras"/>
    <s v="03.16.11"/>
    <x v="17"/>
    <x v="0"/>
    <x v="1"/>
    <x v="1"/>
    <x v="1"/>
    <x v="0"/>
    <x v="2"/>
    <x v="0"/>
    <x v="8"/>
    <s v="2022-09-22"/>
    <x v="2"/>
    <n v="1380"/>
    <x v="0"/>
    <m/>
    <x v="0"/>
    <m/>
    <x v="21"/>
    <n v="100474708"/>
    <x v="0"/>
    <x v="2"/>
    <s v="Direcção de Obras"/>
    <s v="ORI"/>
    <x v="0"/>
    <m/>
    <x v="0"/>
    <x v="0"/>
    <x v="0"/>
    <x v="0"/>
    <x v="0"/>
    <x v="0"/>
    <x v="0"/>
    <x v="0"/>
    <x v="0"/>
    <x v="0"/>
    <x v="0"/>
    <s v="Direcção de Obras"/>
    <x v="0"/>
    <x v="0"/>
    <x v="0"/>
    <x v="0"/>
    <x v="0"/>
    <x v="0"/>
    <x v="0"/>
    <s v="000000"/>
    <x v="0"/>
    <x v="0"/>
    <x v="2"/>
    <x v="0"/>
    <s v="Pagamento de salário referente a 09-2022"/>
  </r>
  <r>
    <x v="1"/>
    <n v="0"/>
    <n v="0"/>
    <n v="0"/>
    <n v="10033"/>
    <x v="6409"/>
    <x v="0"/>
    <x v="1"/>
    <x v="0"/>
    <s v="03.16.11"/>
    <x v="61"/>
    <x v="0"/>
    <x v="5"/>
    <s v="Direcção de Obras"/>
    <s v="03.16.11"/>
    <s v="Direcção de Obras"/>
    <s v="03.16.11"/>
    <x v="13"/>
    <x v="0"/>
    <x v="1"/>
    <x v="5"/>
    <x v="0"/>
    <x v="0"/>
    <x v="2"/>
    <x v="0"/>
    <x v="8"/>
    <s v="2022-09-22"/>
    <x v="2"/>
    <n v="10033"/>
    <x v="0"/>
    <m/>
    <x v="0"/>
    <m/>
    <x v="22"/>
    <n v="100474693"/>
    <x v="0"/>
    <x v="0"/>
    <s v="Direcção de Obras"/>
    <s v="ORI"/>
    <x v="0"/>
    <m/>
    <x v="0"/>
    <x v="0"/>
    <x v="0"/>
    <x v="0"/>
    <x v="0"/>
    <x v="0"/>
    <x v="0"/>
    <x v="1"/>
    <x v="0"/>
    <x v="0"/>
    <x v="0"/>
    <s v="Direcção de Obras"/>
    <x v="0"/>
    <x v="0"/>
    <x v="0"/>
    <x v="0"/>
    <x v="0"/>
    <x v="0"/>
    <x v="0"/>
    <s v="000000"/>
    <x v="0"/>
    <x v="0"/>
    <x v="0"/>
    <x v="0"/>
    <s v="Pagamento de salário referente a 09-2022"/>
  </r>
  <r>
    <x v="1"/>
    <n v="0"/>
    <n v="0"/>
    <n v="0"/>
    <n v="18083"/>
    <x v="6409"/>
    <x v="0"/>
    <x v="1"/>
    <x v="0"/>
    <s v="03.16.11"/>
    <x v="61"/>
    <x v="0"/>
    <x v="5"/>
    <s v="Direcção de Obras"/>
    <s v="03.16.11"/>
    <s v="Direcção de Obras"/>
    <s v="03.16.11"/>
    <x v="60"/>
    <x v="0"/>
    <x v="1"/>
    <x v="1"/>
    <x v="0"/>
    <x v="0"/>
    <x v="2"/>
    <x v="0"/>
    <x v="8"/>
    <s v="2022-09-22"/>
    <x v="2"/>
    <n v="18083"/>
    <x v="0"/>
    <m/>
    <x v="0"/>
    <m/>
    <x v="22"/>
    <n v="100474693"/>
    <x v="0"/>
    <x v="0"/>
    <s v="Direcção de Obras"/>
    <s v="ORI"/>
    <x v="0"/>
    <m/>
    <x v="0"/>
    <x v="0"/>
    <x v="0"/>
    <x v="0"/>
    <x v="0"/>
    <x v="0"/>
    <x v="0"/>
    <x v="0"/>
    <x v="0"/>
    <x v="0"/>
    <x v="0"/>
    <s v="Direcção de Obras"/>
    <x v="0"/>
    <x v="0"/>
    <x v="0"/>
    <x v="0"/>
    <x v="0"/>
    <x v="0"/>
    <x v="0"/>
    <s v="000000"/>
    <x v="0"/>
    <x v="0"/>
    <x v="0"/>
    <x v="0"/>
    <s v="Pagamento de salário referente a 09-2022"/>
  </r>
  <r>
    <x v="1"/>
    <n v="0"/>
    <n v="0"/>
    <n v="0"/>
    <n v="19372"/>
    <x v="6409"/>
    <x v="0"/>
    <x v="1"/>
    <x v="0"/>
    <s v="03.16.11"/>
    <x v="61"/>
    <x v="0"/>
    <x v="5"/>
    <s v="Direcção de Obras"/>
    <s v="03.16.11"/>
    <s v="Direcção de Obras"/>
    <s v="03.16.11"/>
    <x v="62"/>
    <x v="0"/>
    <x v="1"/>
    <x v="1"/>
    <x v="0"/>
    <x v="0"/>
    <x v="2"/>
    <x v="0"/>
    <x v="8"/>
    <s v="2022-09-22"/>
    <x v="2"/>
    <n v="19372"/>
    <x v="0"/>
    <m/>
    <x v="0"/>
    <m/>
    <x v="22"/>
    <n v="100474693"/>
    <x v="0"/>
    <x v="0"/>
    <s v="Direcção de Obras"/>
    <s v="ORI"/>
    <x v="0"/>
    <m/>
    <x v="0"/>
    <x v="0"/>
    <x v="0"/>
    <x v="0"/>
    <x v="0"/>
    <x v="0"/>
    <x v="0"/>
    <x v="1"/>
    <x v="0"/>
    <x v="0"/>
    <x v="0"/>
    <s v="Direcção de Obras"/>
    <x v="0"/>
    <x v="0"/>
    <x v="0"/>
    <x v="0"/>
    <x v="0"/>
    <x v="0"/>
    <x v="0"/>
    <s v="000000"/>
    <x v="0"/>
    <x v="0"/>
    <x v="0"/>
    <x v="0"/>
    <s v="Pagamento de salário referente a 09-2022"/>
  </r>
  <r>
    <x v="1"/>
    <n v="0"/>
    <n v="0"/>
    <n v="0"/>
    <n v="237702"/>
    <x v="6409"/>
    <x v="0"/>
    <x v="1"/>
    <x v="0"/>
    <s v="03.16.11"/>
    <x v="61"/>
    <x v="0"/>
    <x v="5"/>
    <s v="Direcção de Obras"/>
    <s v="03.16.11"/>
    <s v="Direcção de Obras"/>
    <s v="03.16.11"/>
    <x v="15"/>
    <x v="0"/>
    <x v="1"/>
    <x v="1"/>
    <x v="1"/>
    <x v="0"/>
    <x v="2"/>
    <x v="0"/>
    <x v="8"/>
    <s v="2022-09-22"/>
    <x v="2"/>
    <n v="237702"/>
    <x v="0"/>
    <m/>
    <x v="0"/>
    <m/>
    <x v="22"/>
    <n v="100474693"/>
    <x v="0"/>
    <x v="0"/>
    <s v="Direcção de Obras"/>
    <s v="ORI"/>
    <x v="0"/>
    <m/>
    <x v="0"/>
    <x v="0"/>
    <x v="0"/>
    <x v="0"/>
    <x v="0"/>
    <x v="0"/>
    <x v="0"/>
    <x v="0"/>
    <x v="0"/>
    <x v="0"/>
    <x v="0"/>
    <s v="Direcção de Obras"/>
    <x v="0"/>
    <x v="0"/>
    <x v="0"/>
    <x v="0"/>
    <x v="0"/>
    <x v="0"/>
    <x v="0"/>
    <s v="000000"/>
    <x v="0"/>
    <x v="0"/>
    <x v="0"/>
    <x v="0"/>
    <s v="Pagamento de salário referente a 09-2022"/>
  </r>
  <r>
    <x v="1"/>
    <n v="0"/>
    <n v="0"/>
    <n v="0"/>
    <n v="269672"/>
    <x v="6409"/>
    <x v="0"/>
    <x v="1"/>
    <x v="0"/>
    <s v="03.16.11"/>
    <x v="61"/>
    <x v="0"/>
    <x v="5"/>
    <s v="Direcção de Obras"/>
    <s v="03.16.11"/>
    <s v="Direcção de Obras"/>
    <s v="03.16.11"/>
    <x v="16"/>
    <x v="0"/>
    <x v="1"/>
    <x v="1"/>
    <x v="1"/>
    <x v="0"/>
    <x v="2"/>
    <x v="0"/>
    <x v="8"/>
    <s v="2022-09-22"/>
    <x v="2"/>
    <n v="269672"/>
    <x v="0"/>
    <m/>
    <x v="0"/>
    <m/>
    <x v="22"/>
    <n v="100474693"/>
    <x v="0"/>
    <x v="0"/>
    <s v="Direcção de Obras"/>
    <s v="ORI"/>
    <x v="0"/>
    <m/>
    <x v="0"/>
    <x v="0"/>
    <x v="0"/>
    <x v="0"/>
    <x v="0"/>
    <x v="0"/>
    <x v="0"/>
    <x v="0"/>
    <x v="0"/>
    <x v="0"/>
    <x v="0"/>
    <s v="Direcção de Obras"/>
    <x v="0"/>
    <x v="0"/>
    <x v="0"/>
    <x v="0"/>
    <x v="0"/>
    <x v="0"/>
    <x v="0"/>
    <s v="000000"/>
    <x v="0"/>
    <x v="0"/>
    <x v="0"/>
    <x v="0"/>
    <s v="Pagamento de salário referente a 09-2022"/>
  </r>
  <r>
    <x v="1"/>
    <n v="0"/>
    <n v="0"/>
    <n v="0"/>
    <n v="100295"/>
    <x v="6409"/>
    <x v="0"/>
    <x v="1"/>
    <x v="0"/>
    <s v="03.16.11"/>
    <x v="61"/>
    <x v="0"/>
    <x v="5"/>
    <s v="Direcção de Obras"/>
    <s v="03.16.11"/>
    <s v="Direcção de Obras"/>
    <s v="03.16.11"/>
    <x v="17"/>
    <x v="0"/>
    <x v="1"/>
    <x v="1"/>
    <x v="1"/>
    <x v="0"/>
    <x v="2"/>
    <x v="0"/>
    <x v="8"/>
    <s v="2022-09-22"/>
    <x v="2"/>
    <n v="100295"/>
    <x v="0"/>
    <m/>
    <x v="0"/>
    <m/>
    <x v="22"/>
    <n v="100474693"/>
    <x v="0"/>
    <x v="0"/>
    <s v="Direcção de Obras"/>
    <s v="ORI"/>
    <x v="0"/>
    <m/>
    <x v="0"/>
    <x v="0"/>
    <x v="0"/>
    <x v="0"/>
    <x v="0"/>
    <x v="0"/>
    <x v="0"/>
    <x v="0"/>
    <x v="0"/>
    <x v="0"/>
    <x v="0"/>
    <s v="Direcção de Obras"/>
    <x v="0"/>
    <x v="0"/>
    <x v="0"/>
    <x v="0"/>
    <x v="0"/>
    <x v="0"/>
    <x v="0"/>
    <s v="000000"/>
    <x v="0"/>
    <x v="0"/>
    <x v="0"/>
    <x v="0"/>
    <s v="Pagamento de salário referente a 09-2022"/>
  </r>
  <r>
    <x v="1"/>
    <n v="0"/>
    <n v="0"/>
    <n v="0"/>
    <n v="165"/>
    <x v="6410"/>
    <x v="0"/>
    <x v="1"/>
    <x v="0"/>
    <s v="03.16.02"/>
    <x v="31"/>
    <x v="0"/>
    <x v="5"/>
    <s v="Gabinete do Presidente"/>
    <s v="03.16.02"/>
    <s v="Gabinete do Presidente"/>
    <s v="03.16.02"/>
    <x v="69"/>
    <x v="0"/>
    <x v="1"/>
    <x v="1"/>
    <x v="0"/>
    <x v="0"/>
    <x v="2"/>
    <x v="0"/>
    <x v="8"/>
    <s v="2022-09-22"/>
    <x v="2"/>
    <n v="165"/>
    <x v="0"/>
    <m/>
    <x v="0"/>
    <m/>
    <x v="37"/>
    <n v="100479277"/>
    <x v="0"/>
    <x v="3"/>
    <s v="Gabinete do Presidente"/>
    <s v="ORI"/>
    <x v="0"/>
    <m/>
    <x v="0"/>
    <x v="0"/>
    <x v="0"/>
    <x v="0"/>
    <x v="0"/>
    <x v="0"/>
    <x v="0"/>
    <x v="0"/>
    <x v="0"/>
    <x v="0"/>
    <x v="0"/>
    <s v="Gabinete do Presidente"/>
    <x v="0"/>
    <x v="0"/>
    <x v="0"/>
    <x v="0"/>
    <x v="0"/>
    <x v="0"/>
    <x v="0"/>
    <s v="000000"/>
    <x v="0"/>
    <x v="0"/>
    <x v="3"/>
    <x v="0"/>
    <s v="Pagamento de salário referente a 09-2022"/>
  </r>
  <r>
    <x v="1"/>
    <n v="0"/>
    <n v="0"/>
    <n v="0"/>
    <n v="568"/>
    <x v="6410"/>
    <x v="0"/>
    <x v="1"/>
    <x v="0"/>
    <s v="03.16.02"/>
    <x v="31"/>
    <x v="0"/>
    <x v="5"/>
    <s v="Gabinete do Presidente"/>
    <s v="03.16.02"/>
    <s v="Gabinete do Presidente"/>
    <s v="03.16.02"/>
    <x v="62"/>
    <x v="0"/>
    <x v="1"/>
    <x v="1"/>
    <x v="0"/>
    <x v="0"/>
    <x v="2"/>
    <x v="0"/>
    <x v="8"/>
    <s v="2022-09-22"/>
    <x v="2"/>
    <n v="568"/>
    <x v="0"/>
    <m/>
    <x v="0"/>
    <m/>
    <x v="37"/>
    <n v="100479277"/>
    <x v="0"/>
    <x v="3"/>
    <s v="Gabinete do Presidente"/>
    <s v="ORI"/>
    <x v="0"/>
    <m/>
    <x v="0"/>
    <x v="0"/>
    <x v="0"/>
    <x v="0"/>
    <x v="0"/>
    <x v="0"/>
    <x v="0"/>
    <x v="0"/>
    <x v="0"/>
    <x v="0"/>
    <x v="0"/>
    <s v="Gabinete do Presidente"/>
    <x v="0"/>
    <x v="0"/>
    <x v="0"/>
    <x v="0"/>
    <x v="0"/>
    <x v="0"/>
    <x v="0"/>
    <s v="000000"/>
    <x v="0"/>
    <x v="0"/>
    <x v="3"/>
    <x v="0"/>
    <s v="Pagamento de salário referente a 09-2022"/>
  </r>
  <r>
    <x v="1"/>
    <n v="0"/>
    <n v="0"/>
    <n v="0"/>
    <n v="2140"/>
    <x v="6410"/>
    <x v="0"/>
    <x v="1"/>
    <x v="0"/>
    <s v="03.16.02"/>
    <x v="31"/>
    <x v="0"/>
    <x v="5"/>
    <s v="Gabinete do Presidente"/>
    <s v="03.16.02"/>
    <s v="Gabinete do Presidente"/>
    <s v="03.16.02"/>
    <x v="17"/>
    <x v="0"/>
    <x v="1"/>
    <x v="1"/>
    <x v="1"/>
    <x v="0"/>
    <x v="2"/>
    <x v="0"/>
    <x v="8"/>
    <s v="2022-09-22"/>
    <x v="2"/>
    <n v="2140"/>
    <x v="0"/>
    <m/>
    <x v="0"/>
    <m/>
    <x v="37"/>
    <n v="100479277"/>
    <x v="0"/>
    <x v="3"/>
    <s v="Gabinete do Presidente"/>
    <s v="ORI"/>
    <x v="0"/>
    <m/>
    <x v="0"/>
    <x v="0"/>
    <x v="0"/>
    <x v="0"/>
    <x v="0"/>
    <x v="0"/>
    <x v="0"/>
    <x v="0"/>
    <x v="0"/>
    <x v="0"/>
    <x v="0"/>
    <s v="Gabinete do Presidente"/>
    <x v="0"/>
    <x v="0"/>
    <x v="0"/>
    <x v="0"/>
    <x v="0"/>
    <x v="0"/>
    <x v="0"/>
    <s v="000000"/>
    <x v="0"/>
    <x v="0"/>
    <x v="3"/>
    <x v="0"/>
    <s v="Pagamento de salário referente a 09-2022"/>
  </r>
  <r>
    <x v="1"/>
    <n v="0"/>
    <n v="0"/>
    <n v="0"/>
    <n v="1465"/>
    <x v="6410"/>
    <x v="0"/>
    <x v="1"/>
    <x v="0"/>
    <s v="03.16.02"/>
    <x v="31"/>
    <x v="0"/>
    <x v="5"/>
    <s v="Gabinete do Presidente"/>
    <s v="03.16.02"/>
    <s v="Gabinete do Presidente"/>
    <s v="03.16.02"/>
    <x v="69"/>
    <x v="0"/>
    <x v="1"/>
    <x v="1"/>
    <x v="0"/>
    <x v="0"/>
    <x v="2"/>
    <x v="0"/>
    <x v="8"/>
    <s v="2022-09-22"/>
    <x v="2"/>
    <n v="1465"/>
    <x v="0"/>
    <m/>
    <x v="0"/>
    <m/>
    <x v="3"/>
    <n v="100474696"/>
    <x v="0"/>
    <x v="1"/>
    <s v="Gabinete do Presidente"/>
    <s v="ORI"/>
    <x v="0"/>
    <m/>
    <x v="0"/>
    <x v="0"/>
    <x v="0"/>
    <x v="0"/>
    <x v="0"/>
    <x v="0"/>
    <x v="0"/>
    <x v="0"/>
    <x v="0"/>
    <x v="0"/>
    <x v="0"/>
    <s v="Gabinete do Presidente"/>
    <x v="0"/>
    <x v="0"/>
    <x v="0"/>
    <x v="0"/>
    <x v="0"/>
    <x v="0"/>
    <x v="0"/>
    <s v="000000"/>
    <x v="0"/>
    <x v="0"/>
    <x v="1"/>
    <x v="0"/>
    <s v="Pagamento de salário referente a 09-2022"/>
  </r>
  <r>
    <x v="1"/>
    <n v="0"/>
    <n v="0"/>
    <n v="0"/>
    <n v="5028"/>
    <x v="6410"/>
    <x v="0"/>
    <x v="1"/>
    <x v="0"/>
    <s v="03.16.02"/>
    <x v="31"/>
    <x v="0"/>
    <x v="5"/>
    <s v="Gabinete do Presidente"/>
    <s v="03.16.02"/>
    <s v="Gabinete do Presidente"/>
    <s v="03.16.02"/>
    <x v="62"/>
    <x v="0"/>
    <x v="1"/>
    <x v="1"/>
    <x v="0"/>
    <x v="0"/>
    <x v="2"/>
    <x v="0"/>
    <x v="8"/>
    <s v="2022-09-22"/>
    <x v="2"/>
    <n v="5028"/>
    <x v="0"/>
    <m/>
    <x v="0"/>
    <m/>
    <x v="3"/>
    <n v="100474696"/>
    <x v="0"/>
    <x v="1"/>
    <s v="Gabinete do Presidente"/>
    <s v="ORI"/>
    <x v="0"/>
    <m/>
    <x v="0"/>
    <x v="0"/>
    <x v="0"/>
    <x v="0"/>
    <x v="0"/>
    <x v="0"/>
    <x v="0"/>
    <x v="0"/>
    <x v="0"/>
    <x v="0"/>
    <x v="0"/>
    <s v="Gabinete do Presidente"/>
    <x v="0"/>
    <x v="0"/>
    <x v="0"/>
    <x v="0"/>
    <x v="0"/>
    <x v="0"/>
    <x v="0"/>
    <s v="000000"/>
    <x v="0"/>
    <x v="0"/>
    <x v="1"/>
    <x v="0"/>
    <s v="Pagamento de salário referente a 09-2022"/>
  </r>
  <r>
    <x v="1"/>
    <n v="0"/>
    <n v="0"/>
    <n v="0"/>
    <n v="18916"/>
    <x v="6410"/>
    <x v="0"/>
    <x v="1"/>
    <x v="0"/>
    <s v="03.16.02"/>
    <x v="31"/>
    <x v="0"/>
    <x v="5"/>
    <s v="Gabinete do Presidente"/>
    <s v="03.16.02"/>
    <s v="Gabinete do Presidente"/>
    <s v="03.16.02"/>
    <x v="17"/>
    <x v="0"/>
    <x v="1"/>
    <x v="1"/>
    <x v="1"/>
    <x v="0"/>
    <x v="2"/>
    <x v="0"/>
    <x v="8"/>
    <s v="2022-09-22"/>
    <x v="2"/>
    <n v="18916"/>
    <x v="0"/>
    <m/>
    <x v="0"/>
    <m/>
    <x v="3"/>
    <n v="100474696"/>
    <x v="0"/>
    <x v="1"/>
    <s v="Gabinete do Presidente"/>
    <s v="ORI"/>
    <x v="0"/>
    <m/>
    <x v="0"/>
    <x v="0"/>
    <x v="0"/>
    <x v="0"/>
    <x v="0"/>
    <x v="0"/>
    <x v="0"/>
    <x v="0"/>
    <x v="0"/>
    <x v="0"/>
    <x v="0"/>
    <s v="Gabinete do Presidente"/>
    <x v="0"/>
    <x v="0"/>
    <x v="0"/>
    <x v="0"/>
    <x v="0"/>
    <x v="0"/>
    <x v="0"/>
    <s v="000000"/>
    <x v="0"/>
    <x v="0"/>
    <x v="1"/>
    <x v="0"/>
    <s v="Pagamento de salário referente a 09-2022"/>
  </r>
  <r>
    <x v="1"/>
    <n v="0"/>
    <n v="0"/>
    <n v="0"/>
    <n v="1214"/>
    <x v="6410"/>
    <x v="0"/>
    <x v="1"/>
    <x v="0"/>
    <s v="03.16.02"/>
    <x v="31"/>
    <x v="0"/>
    <x v="5"/>
    <s v="Gabinete do Presidente"/>
    <s v="03.16.02"/>
    <s v="Gabinete do Presidente"/>
    <s v="03.16.02"/>
    <x v="69"/>
    <x v="0"/>
    <x v="1"/>
    <x v="1"/>
    <x v="0"/>
    <x v="0"/>
    <x v="2"/>
    <x v="0"/>
    <x v="8"/>
    <s v="2022-09-22"/>
    <x v="2"/>
    <n v="1214"/>
    <x v="0"/>
    <m/>
    <x v="0"/>
    <m/>
    <x v="33"/>
    <n v="100474706"/>
    <x v="0"/>
    <x v="6"/>
    <s v="Gabinete do Presidente"/>
    <s v="ORI"/>
    <x v="0"/>
    <m/>
    <x v="0"/>
    <x v="0"/>
    <x v="0"/>
    <x v="0"/>
    <x v="0"/>
    <x v="0"/>
    <x v="0"/>
    <x v="0"/>
    <x v="0"/>
    <x v="0"/>
    <x v="0"/>
    <s v="Gabinete do Presidente"/>
    <x v="0"/>
    <x v="0"/>
    <x v="0"/>
    <x v="0"/>
    <x v="0"/>
    <x v="0"/>
    <x v="0"/>
    <s v="000000"/>
    <x v="0"/>
    <x v="0"/>
    <x v="6"/>
    <x v="0"/>
    <s v="Pagamento de salário referente a 09-2022"/>
  </r>
  <r>
    <x v="1"/>
    <n v="0"/>
    <n v="0"/>
    <n v="0"/>
    <n v="4168"/>
    <x v="6410"/>
    <x v="0"/>
    <x v="1"/>
    <x v="0"/>
    <s v="03.16.02"/>
    <x v="31"/>
    <x v="0"/>
    <x v="5"/>
    <s v="Gabinete do Presidente"/>
    <s v="03.16.02"/>
    <s v="Gabinete do Presidente"/>
    <s v="03.16.02"/>
    <x v="62"/>
    <x v="0"/>
    <x v="1"/>
    <x v="1"/>
    <x v="0"/>
    <x v="0"/>
    <x v="2"/>
    <x v="0"/>
    <x v="8"/>
    <s v="2022-09-22"/>
    <x v="2"/>
    <n v="4168"/>
    <x v="0"/>
    <m/>
    <x v="0"/>
    <m/>
    <x v="33"/>
    <n v="100474706"/>
    <x v="0"/>
    <x v="6"/>
    <s v="Gabinete do Presidente"/>
    <s v="ORI"/>
    <x v="0"/>
    <m/>
    <x v="0"/>
    <x v="0"/>
    <x v="0"/>
    <x v="0"/>
    <x v="0"/>
    <x v="0"/>
    <x v="0"/>
    <x v="0"/>
    <x v="0"/>
    <x v="0"/>
    <x v="0"/>
    <s v="Gabinete do Presidente"/>
    <x v="0"/>
    <x v="0"/>
    <x v="0"/>
    <x v="0"/>
    <x v="0"/>
    <x v="0"/>
    <x v="0"/>
    <s v="000000"/>
    <x v="0"/>
    <x v="0"/>
    <x v="6"/>
    <x v="0"/>
    <s v="Pagamento de salário referente a 09-2022"/>
  </r>
  <r>
    <x v="1"/>
    <n v="0"/>
    <n v="0"/>
    <n v="0"/>
    <n v="15683"/>
    <x v="6410"/>
    <x v="0"/>
    <x v="1"/>
    <x v="0"/>
    <s v="03.16.02"/>
    <x v="31"/>
    <x v="0"/>
    <x v="5"/>
    <s v="Gabinete do Presidente"/>
    <s v="03.16.02"/>
    <s v="Gabinete do Presidente"/>
    <s v="03.16.02"/>
    <x v="17"/>
    <x v="0"/>
    <x v="1"/>
    <x v="1"/>
    <x v="1"/>
    <x v="0"/>
    <x v="2"/>
    <x v="0"/>
    <x v="8"/>
    <s v="2022-09-22"/>
    <x v="2"/>
    <n v="15683"/>
    <x v="0"/>
    <m/>
    <x v="0"/>
    <m/>
    <x v="33"/>
    <n v="100474706"/>
    <x v="0"/>
    <x v="6"/>
    <s v="Gabinete do Presidente"/>
    <s v="ORI"/>
    <x v="0"/>
    <m/>
    <x v="0"/>
    <x v="0"/>
    <x v="0"/>
    <x v="0"/>
    <x v="0"/>
    <x v="0"/>
    <x v="0"/>
    <x v="0"/>
    <x v="0"/>
    <x v="0"/>
    <x v="0"/>
    <s v="Gabinete do Presidente"/>
    <x v="0"/>
    <x v="0"/>
    <x v="0"/>
    <x v="0"/>
    <x v="0"/>
    <x v="0"/>
    <x v="0"/>
    <s v="000000"/>
    <x v="0"/>
    <x v="0"/>
    <x v="6"/>
    <x v="0"/>
    <s v="Pagamento de salário referente a 09-2022"/>
  </r>
  <r>
    <x v="1"/>
    <n v="0"/>
    <n v="0"/>
    <n v="0"/>
    <n v="17556"/>
    <x v="6410"/>
    <x v="0"/>
    <x v="1"/>
    <x v="0"/>
    <s v="03.16.02"/>
    <x v="31"/>
    <x v="0"/>
    <x v="5"/>
    <s v="Gabinete do Presidente"/>
    <s v="03.16.02"/>
    <s v="Gabinete do Presidente"/>
    <s v="03.16.02"/>
    <x v="69"/>
    <x v="0"/>
    <x v="1"/>
    <x v="1"/>
    <x v="0"/>
    <x v="0"/>
    <x v="2"/>
    <x v="0"/>
    <x v="8"/>
    <s v="2022-09-22"/>
    <x v="2"/>
    <n v="17556"/>
    <x v="0"/>
    <m/>
    <x v="0"/>
    <m/>
    <x v="22"/>
    <n v="100474693"/>
    <x v="0"/>
    <x v="0"/>
    <s v="Gabinete do Presidente"/>
    <s v="ORI"/>
    <x v="0"/>
    <m/>
    <x v="0"/>
    <x v="0"/>
    <x v="0"/>
    <x v="0"/>
    <x v="0"/>
    <x v="0"/>
    <x v="0"/>
    <x v="0"/>
    <x v="0"/>
    <x v="0"/>
    <x v="0"/>
    <s v="Gabinete do Presidente"/>
    <x v="0"/>
    <x v="0"/>
    <x v="0"/>
    <x v="0"/>
    <x v="0"/>
    <x v="0"/>
    <x v="0"/>
    <s v="000000"/>
    <x v="0"/>
    <x v="0"/>
    <x v="0"/>
    <x v="0"/>
    <s v="Pagamento de salário referente a 09-2022"/>
  </r>
  <r>
    <x v="1"/>
    <n v="0"/>
    <n v="0"/>
    <n v="0"/>
    <n v="60236"/>
    <x v="6410"/>
    <x v="0"/>
    <x v="1"/>
    <x v="0"/>
    <s v="03.16.02"/>
    <x v="31"/>
    <x v="0"/>
    <x v="5"/>
    <s v="Gabinete do Presidente"/>
    <s v="03.16.02"/>
    <s v="Gabinete do Presidente"/>
    <s v="03.16.02"/>
    <x v="62"/>
    <x v="0"/>
    <x v="1"/>
    <x v="1"/>
    <x v="0"/>
    <x v="0"/>
    <x v="2"/>
    <x v="0"/>
    <x v="8"/>
    <s v="2022-09-22"/>
    <x v="2"/>
    <n v="60236"/>
    <x v="0"/>
    <m/>
    <x v="0"/>
    <m/>
    <x v="22"/>
    <n v="100474693"/>
    <x v="0"/>
    <x v="0"/>
    <s v="Gabinete do Presidente"/>
    <s v="ORI"/>
    <x v="0"/>
    <m/>
    <x v="0"/>
    <x v="0"/>
    <x v="0"/>
    <x v="0"/>
    <x v="0"/>
    <x v="0"/>
    <x v="0"/>
    <x v="0"/>
    <x v="0"/>
    <x v="0"/>
    <x v="0"/>
    <s v="Gabinete do Presidente"/>
    <x v="0"/>
    <x v="0"/>
    <x v="0"/>
    <x v="0"/>
    <x v="0"/>
    <x v="0"/>
    <x v="0"/>
    <s v="000000"/>
    <x v="0"/>
    <x v="0"/>
    <x v="0"/>
    <x v="0"/>
    <s v="Pagamento de salário referente a 09-2022"/>
  </r>
  <r>
    <x v="1"/>
    <n v="0"/>
    <n v="0"/>
    <n v="0"/>
    <n v="226574"/>
    <x v="6410"/>
    <x v="0"/>
    <x v="1"/>
    <x v="0"/>
    <s v="03.16.02"/>
    <x v="31"/>
    <x v="0"/>
    <x v="5"/>
    <s v="Gabinete do Presidente"/>
    <s v="03.16.02"/>
    <s v="Gabinete do Presidente"/>
    <s v="03.16.02"/>
    <x v="17"/>
    <x v="0"/>
    <x v="1"/>
    <x v="1"/>
    <x v="1"/>
    <x v="0"/>
    <x v="2"/>
    <x v="0"/>
    <x v="8"/>
    <s v="2022-09-22"/>
    <x v="2"/>
    <n v="226574"/>
    <x v="0"/>
    <m/>
    <x v="0"/>
    <m/>
    <x v="22"/>
    <n v="100474693"/>
    <x v="0"/>
    <x v="0"/>
    <s v="Gabinete do Presidente"/>
    <s v="ORI"/>
    <x v="0"/>
    <m/>
    <x v="0"/>
    <x v="0"/>
    <x v="0"/>
    <x v="0"/>
    <x v="0"/>
    <x v="0"/>
    <x v="0"/>
    <x v="0"/>
    <x v="0"/>
    <x v="0"/>
    <x v="0"/>
    <s v="Gabinete do Presidente"/>
    <x v="0"/>
    <x v="0"/>
    <x v="0"/>
    <x v="0"/>
    <x v="0"/>
    <x v="0"/>
    <x v="0"/>
    <s v="000000"/>
    <x v="0"/>
    <x v="0"/>
    <x v="0"/>
    <x v="0"/>
    <s v="Pagamento de salário referente a 09-2022"/>
  </r>
  <r>
    <x v="1"/>
    <n v="0"/>
    <n v="0"/>
    <n v="0"/>
    <n v="390"/>
    <x v="6411"/>
    <x v="0"/>
    <x v="1"/>
    <x v="0"/>
    <s v="03.16.32"/>
    <x v="62"/>
    <x v="0"/>
    <x v="5"/>
    <s v="Gabinete de Comunicação e Imagem"/>
    <s v="03.16.32"/>
    <s v="Gabinete de Comunicação e Imagem"/>
    <s v="03.16.32"/>
    <x v="61"/>
    <x v="0"/>
    <x v="1"/>
    <x v="1"/>
    <x v="0"/>
    <x v="0"/>
    <x v="2"/>
    <x v="0"/>
    <x v="8"/>
    <s v="2022-09-22"/>
    <x v="2"/>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9-2022"/>
  </r>
  <r>
    <x v="1"/>
    <n v="0"/>
    <n v="0"/>
    <n v="0"/>
    <n v="15785"/>
    <x v="6411"/>
    <x v="0"/>
    <x v="1"/>
    <x v="0"/>
    <s v="03.16.32"/>
    <x v="62"/>
    <x v="0"/>
    <x v="5"/>
    <s v="Gabinete de Comunicação e Imagem"/>
    <s v="03.16.32"/>
    <s v="Gabinete de Comunicação e Imagem"/>
    <s v="03.16.32"/>
    <x v="15"/>
    <x v="0"/>
    <x v="1"/>
    <x v="1"/>
    <x v="1"/>
    <x v="0"/>
    <x v="2"/>
    <x v="0"/>
    <x v="8"/>
    <s v="2022-09-22"/>
    <x v="2"/>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9-2022"/>
  </r>
  <r>
    <x v="1"/>
    <n v="0"/>
    <n v="0"/>
    <n v="0"/>
    <n v="4282"/>
    <x v="6411"/>
    <x v="0"/>
    <x v="1"/>
    <x v="0"/>
    <s v="03.16.32"/>
    <x v="62"/>
    <x v="0"/>
    <x v="5"/>
    <s v="Gabinete de Comunicação e Imagem"/>
    <s v="03.16.32"/>
    <s v="Gabinete de Comunicação e Imagem"/>
    <s v="03.16.32"/>
    <x v="61"/>
    <x v="0"/>
    <x v="1"/>
    <x v="1"/>
    <x v="0"/>
    <x v="0"/>
    <x v="2"/>
    <x v="0"/>
    <x v="8"/>
    <s v="2022-09-22"/>
    <x v="2"/>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9-2022"/>
  </r>
  <r>
    <x v="1"/>
    <n v="0"/>
    <n v="0"/>
    <n v="0"/>
    <n v="173100"/>
    <x v="6411"/>
    <x v="0"/>
    <x v="1"/>
    <x v="0"/>
    <s v="03.16.32"/>
    <x v="62"/>
    <x v="0"/>
    <x v="5"/>
    <s v="Gabinete de Comunicação e Imagem"/>
    <s v="03.16.32"/>
    <s v="Gabinete de Comunicação e Imagem"/>
    <s v="03.16.32"/>
    <x v="15"/>
    <x v="0"/>
    <x v="1"/>
    <x v="1"/>
    <x v="1"/>
    <x v="0"/>
    <x v="2"/>
    <x v="0"/>
    <x v="8"/>
    <s v="2022-09-22"/>
    <x v="2"/>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9-2022"/>
  </r>
  <r>
    <x v="1"/>
    <n v="0"/>
    <n v="0"/>
    <n v="0"/>
    <n v="10834"/>
    <x v="6412"/>
    <x v="0"/>
    <x v="1"/>
    <x v="0"/>
    <s v="03.16.30"/>
    <x v="48"/>
    <x v="0"/>
    <x v="5"/>
    <s v="Gabinete de Relações Externas"/>
    <s v="03.16.30"/>
    <s v="Gabinete de Relações Externas"/>
    <s v="03.16.30"/>
    <x v="15"/>
    <x v="0"/>
    <x v="1"/>
    <x v="1"/>
    <x v="1"/>
    <x v="0"/>
    <x v="2"/>
    <x v="0"/>
    <x v="8"/>
    <s v="2022-09-22"/>
    <x v="2"/>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9-2022"/>
  </r>
  <r>
    <x v="1"/>
    <n v="0"/>
    <n v="0"/>
    <n v="0"/>
    <n v="5157"/>
    <x v="6413"/>
    <x v="0"/>
    <x v="1"/>
    <x v="0"/>
    <s v="03.16.01"/>
    <x v="39"/>
    <x v="0"/>
    <x v="5"/>
    <s v="Assembleia Municipal"/>
    <s v="03.16.01"/>
    <s v="Assembleia Municipal"/>
    <s v="03.16.01"/>
    <x v="17"/>
    <x v="0"/>
    <x v="1"/>
    <x v="1"/>
    <x v="1"/>
    <x v="0"/>
    <x v="2"/>
    <x v="0"/>
    <x v="8"/>
    <s v="2022-09-22"/>
    <x v="2"/>
    <n v="5157"/>
    <x v="0"/>
    <m/>
    <x v="0"/>
    <m/>
    <x v="3"/>
    <n v="100474696"/>
    <x v="0"/>
    <x v="1"/>
    <s v="Assembleia Municipal"/>
    <s v="ORI"/>
    <x v="0"/>
    <s v="AM"/>
    <x v="0"/>
    <x v="0"/>
    <x v="0"/>
    <x v="0"/>
    <x v="0"/>
    <x v="0"/>
    <x v="0"/>
    <x v="1"/>
    <x v="0"/>
    <x v="0"/>
    <x v="0"/>
    <s v="Assembleia Municipal"/>
    <x v="0"/>
    <x v="0"/>
    <x v="0"/>
    <x v="0"/>
    <x v="0"/>
    <x v="0"/>
    <x v="0"/>
    <s v="000000"/>
    <x v="0"/>
    <x v="0"/>
    <x v="1"/>
    <x v="0"/>
    <s v="Pagamento de salário referente a 09-2022"/>
  </r>
  <r>
    <x v="1"/>
    <n v="0"/>
    <n v="0"/>
    <n v="0"/>
    <n v="102283"/>
    <x v="6413"/>
    <x v="0"/>
    <x v="1"/>
    <x v="0"/>
    <s v="03.16.01"/>
    <x v="39"/>
    <x v="0"/>
    <x v="5"/>
    <s v="Assembleia Municipal"/>
    <s v="03.16.01"/>
    <s v="Assembleia Municipal"/>
    <s v="03.16.01"/>
    <x v="17"/>
    <x v="0"/>
    <x v="1"/>
    <x v="1"/>
    <x v="1"/>
    <x v="0"/>
    <x v="2"/>
    <x v="0"/>
    <x v="8"/>
    <s v="2022-09-22"/>
    <x v="2"/>
    <n v="102283"/>
    <x v="0"/>
    <m/>
    <x v="0"/>
    <m/>
    <x v="22"/>
    <n v="100474693"/>
    <x v="0"/>
    <x v="0"/>
    <s v="Assembleia Municipal"/>
    <s v="ORI"/>
    <x v="0"/>
    <s v="AM"/>
    <x v="0"/>
    <x v="0"/>
    <x v="0"/>
    <x v="0"/>
    <x v="0"/>
    <x v="0"/>
    <x v="0"/>
    <x v="1"/>
    <x v="0"/>
    <x v="0"/>
    <x v="0"/>
    <s v="Assembleia Municipal"/>
    <x v="0"/>
    <x v="0"/>
    <x v="0"/>
    <x v="0"/>
    <x v="0"/>
    <x v="0"/>
    <x v="0"/>
    <s v="000000"/>
    <x v="0"/>
    <x v="0"/>
    <x v="0"/>
    <x v="0"/>
    <s v="Pagamento de salário referente a 09-2022"/>
  </r>
  <r>
    <x v="1"/>
    <n v="0"/>
    <n v="0"/>
    <n v="0"/>
    <n v="13303"/>
    <x v="6411"/>
    <x v="0"/>
    <x v="1"/>
    <x v="0"/>
    <s v="03.16.32"/>
    <x v="62"/>
    <x v="0"/>
    <x v="5"/>
    <s v="Gabinete de Comunicação e Imagem"/>
    <s v="03.16.32"/>
    <s v="Gabinete de Comunicação e Imagem"/>
    <s v="03.16.32"/>
    <x v="15"/>
    <x v="0"/>
    <x v="1"/>
    <x v="1"/>
    <x v="1"/>
    <x v="0"/>
    <x v="2"/>
    <x v="0"/>
    <x v="8"/>
    <s v="2022-09-22"/>
    <x v="2"/>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9-2022"/>
  </r>
  <r>
    <x v="1"/>
    <n v="0"/>
    <n v="0"/>
    <n v="0"/>
    <n v="328"/>
    <x v="6411"/>
    <x v="0"/>
    <x v="1"/>
    <x v="0"/>
    <s v="03.16.32"/>
    <x v="62"/>
    <x v="0"/>
    <x v="5"/>
    <s v="Gabinete de Comunicação e Imagem"/>
    <s v="03.16.32"/>
    <s v="Gabinete de Comunicação e Imagem"/>
    <s v="03.16.32"/>
    <x v="61"/>
    <x v="0"/>
    <x v="1"/>
    <x v="1"/>
    <x v="0"/>
    <x v="0"/>
    <x v="2"/>
    <x v="0"/>
    <x v="8"/>
    <s v="2022-09-22"/>
    <x v="2"/>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9-2022"/>
  </r>
  <r>
    <x v="1"/>
    <n v="0"/>
    <n v="0"/>
    <n v="0"/>
    <n v="8213"/>
    <x v="6412"/>
    <x v="0"/>
    <x v="1"/>
    <x v="0"/>
    <s v="03.16.30"/>
    <x v="48"/>
    <x v="0"/>
    <x v="5"/>
    <s v="Gabinete de Relações Externas"/>
    <s v="03.16.30"/>
    <s v="Gabinete de Relações Externas"/>
    <s v="03.16.30"/>
    <x v="15"/>
    <x v="0"/>
    <x v="1"/>
    <x v="1"/>
    <x v="1"/>
    <x v="0"/>
    <x v="2"/>
    <x v="0"/>
    <x v="8"/>
    <s v="2022-09-22"/>
    <x v="2"/>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9-2022"/>
  </r>
  <r>
    <x v="1"/>
    <n v="0"/>
    <n v="0"/>
    <n v="0"/>
    <n v="83615"/>
    <x v="6412"/>
    <x v="0"/>
    <x v="1"/>
    <x v="0"/>
    <s v="03.16.30"/>
    <x v="48"/>
    <x v="0"/>
    <x v="5"/>
    <s v="Gabinete de Relações Externas"/>
    <s v="03.16.30"/>
    <s v="Gabinete de Relações Externas"/>
    <s v="03.16.30"/>
    <x v="15"/>
    <x v="0"/>
    <x v="1"/>
    <x v="1"/>
    <x v="1"/>
    <x v="0"/>
    <x v="2"/>
    <x v="0"/>
    <x v="8"/>
    <s v="2022-09-22"/>
    <x v="2"/>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9-2022"/>
  </r>
  <r>
    <x v="1"/>
    <n v="0"/>
    <n v="0"/>
    <n v="0"/>
    <n v="4310"/>
    <x v="6414"/>
    <x v="0"/>
    <x v="1"/>
    <x v="0"/>
    <s v="03.16.29"/>
    <x v="45"/>
    <x v="0"/>
    <x v="5"/>
    <s v="Gabinete de Gestão e Controlo de Qualidade"/>
    <s v="03.16.29"/>
    <s v="Gabinete de Gestão e Controlo de Qualidade"/>
    <s v="03.16.29"/>
    <x v="16"/>
    <x v="0"/>
    <x v="1"/>
    <x v="1"/>
    <x v="1"/>
    <x v="0"/>
    <x v="2"/>
    <x v="0"/>
    <x v="8"/>
    <s v="2022-09-22"/>
    <x v="2"/>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9-2022"/>
  </r>
  <r>
    <x v="1"/>
    <n v="0"/>
    <n v="0"/>
    <n v="0"/>
    <n v="5392"/>
    <x v="6414"/>
    <x v="0"/>
    <x v="1"/>
    <x v="0"/>
    <s v="03.16.29"/>
    <x v="45"/>
    <x v="0"/>
    <x v="5"/>
    <s v="Gabinete de Gestão e Controlo de Qualidade"/>
    <s v="03.16.29"/>
    <s v="Gabinete de Gestão e Controlo de Qualidade"/>
    <s v="03.16.29"/>
    <x v="16"/>
    <x v="0"/>
    <x v="1"/>
    <x v="1"/>
    <x v="1"/>
    <x v="0"/>
    <x v="2"/>
    <x v="0"/>
    <x v="8"/>
    <s v="2022-09-22"/>
    <x v="2"/>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9-2022"/>
  </r>
  <r>
    <x v="1"/>
    <n v="0"/>
    <n v="0"/>
    <n v="0"/>
    <n v="57694"/>
    <x v="6414"/>
    <x v="0"/>
    <x v="1"/>
    <x v="0"/>
    <s v="03.16.29"/>
    <x v="45"/>
    <x v="0"/>
    <x v="5"/>
    <s v="Gabinete de Gestão e Controlo de Qualidade"/>
    <s v="03.16.29"/>
    <s v="Gabinete de Gestão e Controlo de Qualidade"/>
    <s v="03.16.29"/>
    <x v="16"/>
    <x v="0"/>
    <x v="1"/>
    <x v="1"/>
    <x v="1"/>
    <x v="0"/>
    <x v="2"/>
    <x v="0"/>
    <x v="8"/>
    <s v="2022-09-22"/>
    <x v="2"/>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9-2022"/>
  </r>
  <r>
    <x v="1"/>
    <n v="0"/>
    <n v="0"/>
    <n v="0"/>
    <n v="9909"/>
    <x v="6415"/>
    <x v="0"/>
    <x v="1"/>
    <x v="0"/>
    <s v="03.16.24"/>
    <x v="22"/>
    <x v="0"/>
    <x v="5"/>
    <s v="Direcao da Familia, Inclusão, Género e Saúde"/>
    <s v="03.16.24"/>
    <s v="Direcao da Familia, Inclusão, Género e Saúde"/>
    <s v="03.16.24"/>
    <x v="15"/>
    <x v="0"/>
    <x v="1"/>
    <x v="1"/>
    <x v="1"/>
    <x v="0"/>
    <x v="2"/>
    <x v="0"/>
    <x v="8"/>
    <s v="2022-09-22"/>
    <x v="2"/>
    <n v="9909"/>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9-2022"/>
  </r>
  <r>
    <x v="1"/>
    <n v="0"/>
    <n v="0"/>
    <n v="0"/>
    <n v="10834"/>
    <x v="6415"/>
    <x v="0"/>
    <x v="1"/>
    <x v="0"/>
    <s v="03.16.24"/>
    <x v="22"/>
    <x v="0"/>
    <x v="5"/>
    <s v="Direcao da Familia, Inclusão, Género e Saúde"/>
    <s v="03.16.24"/>
    <s v="Direcao da Familia, Inclusão, Género e Saúde"/>
    <s v="03.16.24"/>
    <x v="16"/>
    <x v="0"/>
    <x v="1"/>
    <x v="1"/>
    <x v="1"/>
    <x v="0"/>
    <x v="2"/>
    <x v="0"/>
    <x v="8"/>
    <s v="2022-09-22"/>
    <x v="2"/>
    <n v="10834"/>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9-2022"/>
  </r>
  <r>
    <x v="1"/>
    <n v="0"/>
    <n v="0"/>
    <n v="0"/>
    <n v="77"/>
    <x v="6415"/>
    <x v="0"/>
    <x v="1"/>
    <x v="0"/>
    <s v="03.16.24"/>
    <x v="22"/>
    <x v="0"/>
    <x v="5"/>
    <s v="Direcao da Familia, Inclusão, Género e Saúde"/>
    <s v="03.16.24"/>
    <s v="Direcao da Familia, Inclusão, Género e Saúde"/>
    <s v="03.16.24"/>
    <x v="15"/>
    <x v="0"/>
    <x v="1"/>
    <x v="1"/>
    <x v="1"/>
    <x v="0"/>
    <x v="2"/>
    <x v="0"/>
    <x v="8"/>
    <s v="2022-09-22"/>
    <x v="2"/>
    <n v="77"/>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9-2022"/>
  </r>
  <r>
    <x v="1"/>
    <n v="0"/>
    <n v="0"/>
    <n v="0"/>
    <n v="85"/>
    <x v="6415"/>
    <x v="0"/>
    <x v="1"/>
    <x v="0"/>
    <s v="03.16.24"/>
    <x v="22"/>
    <x v="0"/>
    <x v="5"/>
    <s v="Direcao da Familia, Inclusão, Género e Saúde"/>
    <s v="03.16.24"/>
    <s v="Direcao da Familia, Inclusão, Género e Saúde"/>
    <s v="03.16.24"/>
    <x v="16"/>
    <x v="0"/>
    <x v="1"/>
    <x v="1"/>
    <x v="1"/>
    <x v="0"/>
    <x v="2"/>
    <x v="0"/>
    <x v="8"/>
    <s v="2022-09-22"/>
    <x v="2"/>
    <n v="85"/>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9-2022"/>
  </r>
  <r>
    <x v="1"/>
    <n v="0"/>
    <n v="0"/>
    <n v="0"/>
    <n v="17889"/>
    <x v="6415"/>
    <x v="0"/>
    <x v="1"/>
    <x v="0"/>
    <s v="03.16.24"/>
    <x v="22"/>
    <x v="0"/>
    <x v="5"/>
    <s v="Direcao da Familia, Inclusão, Género e Saúde"/>
    <s v="03.16.24"/>
    <s v="Direcao da Familia, Inclusão, Género e Saúde"/>
    <s v="03.16.24"/>
    <x v="15"/>
    <x v="0"/>
    <x v="1"/>
    <x v="1"/>
    <x v="1"/>
    <x v="0"/>
    <x v="2"/>
    <x v="0"/>
    <x v="8"/>
    <s v="2022-09-22"/>
    <x v="2"/>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9-2022"/>
  </r>
  <r>
    <x v="1"/>
    <n v="0"/>
    <n v="0"/>
    <n v="0"/>
    <n v="19558"/>
    <x v="6415"/>
    <x v="0"/>
    <x v="1"/>
    <x v="0"/>
    <s v="03.16.24"/>
    <x v="22"/>
    <x v="0"/>
    <x v="5"/>
    <s v="Direcao da Familia, Inclusão, Género e Saúde"/>
    <s v="03.16.24"/>
    <s v="Direcao da Familia, Inclusão, Género e Saúde"/>
    <s v="03.16.24"/>
    <x v="16"/>
    <x v="0"/>
    <x v="1"/>
    <x v="1"/>
    <x v="1"/>
    <x v="0"/>
    <x v="2"/>
    <x v="0"/>
    <x v="8"/>
    <s v="2022-09-22"/>
    <x v="2"/>
    <n v="19558"/>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9-2022"/>
  </r>
  <r>
    <x v="1"/>
    <n v="0"/>
    <n v="0"/>
    <n v="0"/>
    <n v="195743"/>
    <x v="6415"/>
    <x v="0"/>
    <x v="1"/>
    <x v="0"/>
    <s v="03.16.24"/>
    <x v="22"/>
    <x v="0"/>
    <x v="5"/>
    <s v="Direcao da Familia, Inclusão, Género e Saúde"/>
    <s v="03.16.24"/>
    <s v="Direcao da Familia, Inclusão, Género e Saúde"/>
    <s v="03.16.24"/>
    <x v="15"/>
    <x v="0"/>
    <x v="1"/>
    <x v="1"/>
    <x v="1"/>
    <x v="0"/>
    <x v="2"/>
    <x v="0"/>
    <x v="8"/>
    <s v="2022-09-22"/>
    <x v="2"/>
    <n v="19574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9-2022"/>
  </r>
  <r>
    <x v="1"/>
    <n v="0"/>
    <n v="0"/>
    <n v="0"/>
    <n v="213993"/>
    <x v="6415"/>
    <x v="0"/>
    <x v="1"/>
    <x v="0"/>
    <s v="03.16.24"/>
    <x v="22"/>
    <x v="0"/>
    <x v="5"/>
    <s v="Direcao da Familia, Inclusão, Género e Saúde"/>
    <s v="03.16.24"/>
    <s v="Direcao da Familia, Inclusão, Género e Saúde"/>
    <s v="03.16.24"/>
    <x v="16"/>
    <x v="0"/>
    <x v="1"/>
    <x v="1"/>
    <x v="1"/>
    <x v="0"/>
    <x v="2"/>
    <x v="0"/>
    <x v="8"/>
    <s v="2022-09-22"/>
    <x v="2"/>
    <n v="21399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9-2022"/>
  </r>
  <r>
    <x v="1"/>
    <n v="0"/>
    <n v="0"/>
    <n v="0"/>
    <n v="2449"/>
    <x v="6416"/>
    <x v="0"/>
    <x v="1"/>
    <x v="0"/>
    <s v="03.16.28"/>
    <x v="46"/>
    <x v="0"/>
    <x v="5"/>
    <s v="Gabinete da Auditoria Interna"/>
    <s v="03.16.28"/>
    <s v="Gabinete da Auditoria Interna"/>
    <s v="03.16.28"/>
    <x v="15"/>
    <x v="0"/>
    <x v="1"/>
    <x v="1"/>
    <x v="1"/>
    <x v="0"/>
    <x v="2"/>
    <x v="0"/>
    <x v="8"/>
    <s v="2022-09-22"/>
    <x v="2"/>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09-2022"/>
  </r>
  <r>
    <x v="1"/>
    <n v="0"/>
    <n v="0"/>
    <n v="0"/>
    <n v="4310"/>
    <x v="6416"/>
    <x v="0"/>
    <x v="1"/>
    <x v="0"/>
    <s v="03.16.28"/>
    <x v="46"/>
    <x v="0"/>
    <x v="5"/>
    <s v="Gabinete da Auditoria Interna"/>
    <s v="03.16.28"/>
    <s v="Gabinete da Auditoria Interna"/>
    <s v="03.16.28"/>
    <x v="15"/>
    <x v="0"/>
    <x v="1"/>
    <x v="1"/>
    <x v="1"/>
    <x v="0"/>
    <x v="2"/>
    <x v="0"/>
    <x v="8"/>
    <s v="2022-09-22"/>
    <x v="2"/>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09-2022"/>
  </r>
  <r>
    <x v="1"/>
    <n v="0"/>
    <n v="0"/>
    <n v="0"/>
    <n v="5392"/>
    <x v="6416"/>
    <x v="0"/>
    <x v="1"/>
    <x v="0"/>
    <s v="03.16.28"/>
    <x v="46"/>
    <x v="0"/>
    <x v="5"/>
    <s v="Gabinete da Auditoria Interna"/>
    <s v="03.16.28"/>
    <s v="Gabinete da Auditoria Interna"/>
    <s v="03.16.28"/>
    <x v="15"/>
    <x v="0"/>
    <x v="1"/>
    <x v="1"/>
    <x v="1"/>
    <x v="0"/>
    <x v="2"/>
    <x v="0"/>
    <x v="8"/>
    <s v="2022-09-22"/>
    <x v="2"/>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9-2022"/>
  </r>
  <r>
    <x v="1"/>
    <n v="0"/>
    <n v="0"/>
    <n v="0"/>
    <n v="55245"/>
    <x v="6416"/>
    <x v="0"/>
    <x v="1"/>
    <x v="0"/>
    <s v="03.16.28"/>
    <x v="46"/>
    <x v="0"/>
    <x v="5"/>
    <s v="Gabinete da Auditoria Interna"/>
    <s v="03.16.28"/>
    <s v="Gabinete da Auditoria Interna"/>
    <s v="03.16.28"/>
    <x v="15"/>
    <x v="0"/>
    <x v="1"/>
    <x v="1"/>
    <x v="1"/>
    <x v="0"/>
    <x v="2"/>
    <x v="0"/>
    <x v="8"/>
    <s v="2022-09-22"/>
    <x v="2"/>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9-2022"/>
  </r>
  <r>
    <x v="1"/>
    <n v="0"/>
    <n v="0"/>
    <n v="0"/>
    <n v="34135"/>
    <x v="6417"/>
    <x v="0"/>
    <x v="1"/>
    <x v="0"/>
    <s v="01.27.04.10"/>
    <x v="4"/>
    <x v="2"/>
    <x v="2"/>
    <s v="Infra-Estruturas e Transportes"/>
    <s v="01.27.04"/>
    <s v="Infra-Estruturas e Transportes"/>
    <s v="01.27.04"/>
    <x v="4"/>
    <x v="0"/>
    <x v="3"/>
    <x v="2"/>
    <x v="0"/>
    <x v="1"/>
    <x v="2"/>
    <x v="0"/>
    <x v="10"/>
    <s v="2022-11-22"/>
    <x v="3"/>
    <n v="34135"/>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 Pagamento a favor Felisberto Carvalho Auto, pelo fornecimento de 195,61 Lts de Combustível destinada a Maquina Retroescavadora CAT 424D, conforme proposta em anexo. "/>
  </r>
  <r>
    <x v="1"/>
    <n v="0"/>
    <n v="0"/>
    <n v="0"/>
    <n v="18489"/>
    <x v="6418"/>
    <x v="0"/>
    <x v="1"/>
    <x v="0"/>
    <s v="03.16.15"/>
    <x v="6"/>
    <x v="0"/>
    <x v="5"/>
    <s v="Direção Financeira"/>
    <s v="03.16.15"/>
    <s v="Direção Financeira"/>
    <s v="03.16.15"/>
    <x v="67"/>
    <x v="0"/>
    <x v="1"/>
    <x v="1"/>
    <x v="0"/>
    <x v="0"/>
    <x v="2"/>
    <x v="0"/>
    <x v="10"/>
    <s v="2022-11-22"/>
    <x v="3"/>
    <n v="18489"/>
    <x v="0"/>
    <m/>
    <x v="0"/>
    <m/>
    <x v="7"/>
    <n v="100391565"/>
    <x v="0"/>
    <x v="0"/>
    <s v="Direção Financeira"/>
    <s v="ORI"/>
    <x v="0"/>
    <m/>
    <x v="0"/>
    <x v="0"/>
    <x v="0"/>
    <x v="0"/>
    <x v="0"/>
    <x v="0"/>
    <x v="0"/>
    <x v="0"/>
    <x v="0"/>
    <x v="0"/>
    <x v="0"/>
    <s v="Direção Financeira"/>
    <x v="0"/>
    <x v="0"/>
    <x v="0"/>
    <x v="0"/>
    <x v="0"/>
    <x v="0"/>
    <x v="0"/>
    <s v="000000"/>
    <x v="0"/>
    <x v="0"/>
    <x v="0"/>
    <x v="0"/>
    <s v="Pagamento á Imprensa Nacional, para aquisição de 300 pasta de assunto para os serviços da CMSM, conforme anexo."/>
  </r>
  <r>
    <x v="1"/>
    <n v="0"/>
    <n v="0"/>
    <n v="0"/>
    <n v="16415"/>
    <x v="6419"/>
    <x v="0"/>
    <x v="1"/>
    <x v="0"/>
    <s v="01.27.04.10"/>
    <x v="4"/>
    <x v="2"/>
    <x v="2"/>
    <s v="Infra-Estruturas e Transportes"/>
    <s v="01.27.04"/>
    <s v="Infra-Estruturas e Transportes"/>
    <s v="01.27.04"/>
    <x v="4"/>
    <x v="0"/>
    <x v="3"/>
    <x v="2"/>
    <x v="0"/>
    <x v="1"/>
    <x v="2"/>
    <x v="0"/>
    <x v="10"/>
    <s v="2022-11-25"/>
    <x v="3"/>
    <n v="16415"/>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pelo fornecimento de 94,06 Lts de Combustível destinada a Maquina Retoescavadora, conforme proposta em anexo. "/>
  </r>
  <r>
    <x v="1"/>
    <n v="0"/>
    <n v="0"/>
    <n v="0"/>
    <n v="8175"/>
    <x v="6420"/>
    <x v="0"/>
    <x v="0"/>
    <x v="0"/>
    <s v="80.02.01"/>
    <x v="3"/>
    <x v="3"/>
    <x v="3"/>
    <s v="Retenções Iur"/>
    <s v="80.02.01"/>
    <s v="Retenções Iur"/>
    <s v="80.02.01"/>
    <x v="3"/>
    <x v="0"/>
    <x v="2"/>
    <x v="1"/>
    <x v="1"/>
    <x v="2"/>
    <x v="0"/>
    <x v="0"/>
    <x v="10"/>
    <s v="2022-11-23"/>
    <x v="3"/>
    <n v="8175"/>
    <x v="0"/>
    <m/>
    <x v="0"/>
    <m/>
    <x v="3"/>
    <n v="100474696"/>
    <x v="0"/>
    <x v="0"/>
    <s v="Retenções Iur"/>
    <s v="ORI"/>
    <x v="0"/>
    <s v="RIUR"/>
    <x v="0"/>
    <x v="0"/>
    <x v="0"/>
    <x v="0"/>
    <x v="0"/>
    <x v="0"/>
    <x v="0"/>
    <x v="0"/>
    <x v="0"/>
    <x v="0"/>
    <x v="0"/>
    <s v="Retenções Iur"/>
    <x v="0"/>
    <x v="0"/>
    <x v="0"/>
    <x v="0"/>
    <x v="2"/>
    <x v="0"/>
    <x v="0"/>
    <s v="000000"/>
    <x v="0"/>
    <x v="1"/>
    <x v="0"/>
    <x v="0"/>
    <s v="RETENCAO OT"/>
  </r>
  <r>
    <x v="1"/>
    <n v="0"/>
    <n v="0"/>
    <n v="0"/>
    <n v="5600"/>
    <x v="6421"/>
    <x v="0"/>
    <x v="1"/>
    <x v="0"/>
    <s v="03.16.15"/>
    <x v="6"/>
    <x v="0"/>
    <x v="5"/>
    <s v="Direção Financeira"/>
    <s v="03.16.15"/>
    <s v="Direção Financeira"/>
    <s v="03.16.15"/>
    <x v="62"/>
    <x v="0"/>
    <x v="1"/>
    <x v="1"/>
    <x v="0"/>
    <x v="0"/>
    <x v="2"/>
    <x v="0"/>
    <x v="11"/>
    <s v="2022-12-09"/>
    <x v="3"/>
    <n v="5600"/>
    <x v="0"/>
    <m/>
    <x v="0"/>
    <m/>
    <x v="74"/>
    <n v="100477731"/>
    <x v="0"/>
    <x v="0"/>
    <s v="Direção Financeira"/>
    <s v="ORI"/>
    <x v="0"/>
    <m/>
    <x v="0"/>
    <x v="0"/>
    <x v="0"/>
    <x v="0"/>
    <x v="0"/>
    <x v="0"/>
    <x v="0"/>
    <x v="0"/>
    <x v="0"/>
    <x v="0"/>
    <x v="0"/>
    <s v="Direção Financeira"/>
    <x v="0"/>
    <x v="0"/>
    <x v="0"/>
    <x v="0"/>
    <x v="0"/>
    <x v="0"/>
    <x v="0"/>
    <s v="000000"/>
    <x v="0"/>
    <x v="0"/>
    <x v="0"/>
    <x v="0"/>
    <s v="Subsídio atribuído ao Sr. Gerson Arnaldo Lopes, referente ao serviço noturno prestado durante 2 dias na assistência ao transporte de eleitos municipais, staff, e elementos da organização do festival calheta conforme anexo. "/>
  </r>
  <r>
    <x v="1"/>
    <n v="0"/>
    <n v="0"/>
    <n v="0"/>
    <n v="5600"/>
    <x v="6422"/>
    <x v="0"/>
    <x v="1"/>
    <x v="0"/>
    <s v="03.16.27"/>
    <x v="41"/>
    <x v="0"/>
    <x v="5"/>
    <s v="Direção dos Assuntos Jurídicos, Fiscalização e Policia Municipal"/>
    <s v="03.16.27"/>
    <s v="Direção dos Assuntos Jurídicos, Fiscalização e Policia Municipal"/>
    <s v="03.16.27"/>
    <x v="62"/>
    <x v="0"/>
    <x v="1"/>
    <x v="1"/>
    <x v="0"/>
    <x v="0"/>
    <x v="2"/>
    <x v="0"/>
    <x v="11"/>
    <s v="2022-12-09"/>
    <x v="3"/>
    <n v="5600"/>
    <x v="0"/>
    <m/>
    <x v="0"/>
    <m/>
    <x v="629"/>
    <n v="100478232"/>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Subsídio atribuído ao Sr. Manuel de Jesus Nunes, referente ao serviço noturno prestado durante 2 dias na assistência ao transporte de eleitos municipais, staff, e elementos da organização do festival calheta conforme anexo.  "/>
  </r>
  <r>
    <x v="1"/>
    <n v="0"/>
    <n v="0"/>
    <n v="0"/>
    <n v="1086"/>
    <x v="6423"/>
    <x v="0"/>
    <x v="0"/>
    <x v="0"/>
    <s v="80.02.01"/>
    <x v="3"/>
    <x v="3"/>
    <x v="3"/>
    <s v="Retenções Iur"/>
    <s v="80.02.01"/>
    <s v="Retenções Iur"/>
    <s v="80.02.01"/>
    <x v="3"/>
    <x v="0"/>
    <x v="2"/>
    <x v="1"/>
    <x v="1"/>
    <x v="2"/>
    <x v="0"/>
    <x v="0"/>
    <x v="11"/>
    <s v="2022-12-07"/>
    <x v="3"/>
    <n v="1086"/>
    <x v="0"/>
    <m/>
    <x v="0"/>
    <m/>
    <x v="3"/>
    <n v="100474696"/>
    <x v="0"/>
    <x v="0"/>
    <s v="Retenções Iur"/>
    <s v="ORI"/>
    <x v="0"/>
    <s v="RIUR"/>
    <x v="0"/>
    <x v="0"/>
    <x v="0"/>
    <x v="0"/>
    <x v="0"/>
    <x v="0"/>
    <x v="0"/>
    <x v="0"/>
    <x v="0"/>
    <x v="0"/>
    <x v="0"/>
    <s v="Retenções Iur"/>
    <x v="0"/>
    <x v="0"/>
    <x v="0"/>
    <x v="0"/>
    <x v="2"/>
    <x v="0"/>
    <x v="0"/>
    <s v="000000"/>
    <x v="0"/>
    <x v="1"/>
    <x v="0"/>
    <x v="0"/>
    <s v="RETENCAO OT"/>
  </r>
  <r>
    <x v="0"/>
    <n v="0"/>
    <n v="0"/>
    <n v="0"/>
    <n v="34757"/>
    <x v="6424"/>
    <x v="0"/>
    <x v="1"/>
    <x v="0"/>
    <s v="01.27.02.15"/>
    <x v="2"/>
    <x v="2"/>
    <x v="2"/>
    <s v="Saneamento básico"/>
    <s v="01.27.02"/>
    <s v="Saneamento básico"/>
    <s v="01.27.02"/>
    <x v="2"/>
    <x v="0"/>
    <x v="1"/>
    <x v="1"/>
    <x v="0"/>
    <x v="1"/>
    <x v="1"/>
    <x v="0"/>
    <x v="11"/>
    <s v="2022-12-16"/>
    <x v="3"/>
    <n v="34757"/>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combustíveis, destinados aos serviços de transporte de resíduos para o aterro sanitário, conforme anexo. "/>
  </r>
  <r>
    <x v="1"/>
    <n v="0"/>
    <n v="0"/>
    <n v="0"/>
    <n v="1800"/>
    <x v="6425"/>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1800"/>
    <x v="6426"/>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2300"/>
    <x v="6427"/>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sa Rosana Fortes, pela prestação de serviço de saneamento e limpeza urbana, referente ao mês de novembro de 2022, conforme contrato em anexo. "/>
  </r>
  <r>
    <x v="1"/>
    <n v="0"/>
    <n v="0"/>
    <n v="0"/>
    <n v="13030"/>
    <x v="6427"/>
    <x v="0"/>
    <x v="1"/>
    <x v="0"/>
    <s v="01.27.02.11"/>
    <x v="14"/>
    <x v="2"/>
    <x v="2"/>
    <s v="Saneamento básico"/>
    <s v="01.27.02"/>
    <s v="Saneamento básico"/>
    <s v="01.27.02"/>
    <x v="4"/>
    <x v="0"/>
    <x v="3"/>
    <x v="2"/>
    <x v="0"/>
    <x v="1"/>
    <x v="2"/>
    <x v="0"/>
    <x v="10"/>
    <s v="2022-11-15"/>
    <x v="3"/>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sa Rosana Fortes, pela prestação de serviço de saneamento e limpeza urbana, referente ao mês de novembro de 2022, conforme contrato em anexo. "/>
  </r>
  <r>
    <x v="1"/>
    <n v="0"/>
    <n v="0"/>
    <n v="0"/>
    <n v="8000"/>
    <x v="6428"/>
    <x v="0"/>
    <x v="1"/>
    <x v="0"/>
    <s v="01.25.04.22"/>
    <x v="11"/>
    <x v="4"/>
    <x v="4"/>
    <s v="Cultura"/>
    <s v="01.25.04"/>
    <s v="Cultura"/>
    <s v="01.25.04"/>
    <x v="4"/>
    <x v="0"/>
    <x v="3"/>
    <x v="2"/>
    <x v="0"/>
    <x v="1"/>
    <x v="2"/>
    <x v="0"/>
    <x v="10"/>
    <s v="2022-11-17"/>
    <x v="3"/>
    <n v="8000"/>
    <x v="0"/>
    <m/>
    <x v="0"/>
    <m/>
    <x v="269"/>
    <n v="10047863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Al Construções Comercio e transporte , pela transporte de Assentos Calheta/Ribeiro de Principal, Achada Bolanha/ Ribeira de Principal, conforme proposta em anexo.  "/>
  </r>
  <r>
    <x v="1"/>
    <n v="0"/>
    <n v="0"/>
    <n v="0"/>
    <n v="850"/>
    <x v="6429"/>
    <x v="0"/>
    <x v="1"/>
    <x v="0"/>
    <s v="01.27.02.11"/>
    <x v="14"/>
    <x v="2"/>
    <x v="2"/>
    <s v="Saneamento básico"/>
    <s v="01.27.02"/>
    <s v="Saneamento básico"/>
    <s v="01.27.02"/>
    <x v="4"/>
    <x v="0"/>
    <x v="3"/>
    <x v="2"/>
    <x v="0"/>
    <x v="1"/>
    <x v="2"/>
    <x v="0"/>
    <x v="11"/>
    <s v="2022-12-07"/>
    <x v="3"/>
    <n v="850"/>
    <x v="0"/>
    <m/>
    <x v="0"/>
    <m/>
    <x v="630"/>
    <n v="100186103"/>
    <x v="0"/>
    <x v="0"/>
    <s v="Reforço do saneamento básico"/>
    <s v="ORI"/>
    <x v="0"/>
    <m/>
    <x v="0"/>
    <x v="0"/>
    <x v="0"/>
    <x v="0"/>
    <x v="0"/>
    <x v="0"/>
    <x v="0"/>
    <x v="1"/>
    <x v="0"/>
    <x v="0"/>
    <x v="0"/>
    <s v="Reforço do saneamento básico"/>
    <x v="0"/>
    <x v="0"/>
    <x v="0"/>
    <x v="0"/>
    <x v="1"/>
    <x v="0"/>
    <x v="0"/>
    <s v="000000"/>
    <x v="0"/>
    <x v="0"/>
    <x v="0"/>
    <x v="0"/>
    <s v="Pagamento a favor do Sr. Cipriano de Pina, pela comparticipação dos estragos causados pelos animais na sua propriedade agrícola, conforme anexo."/>
  </r>
  <r>
    <x v="1"/>
    <n v="0"/>
    <n v="0"/>
    <n v="0"/>
    <n v="7224"/>
    <x v="6430"/>
    <x v="0"/>
    <x v="1"/>
    <x v="0"/>
    <s v="01.27.04.10"/>
    <x v="4"/>
    <x v="2"/>
    <x v="2"/>
    <s v="Infra-Estruturas e Transportes"/>
    <s v="01.27.04"/>
    <s v="Infra-Estruturas e Transportes"/>
    <s v="01.27.04"/>
    <x v="4"/>
    <x v="0"/>
    <x v="3"/>
    <x v="2"/>
    <x v="0"/>
    <x v="1"/>
    <x v="2"/>
    <x v="0"/>
    <x v="11"/>
    <s v="2022-12-26"/>
    <x v="3"/>
    <n v="7224"/>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Srª. Leinira de Oliveira Sanches, pelos serviços prestado na limpeza e monda do Município(Bolanha), referente ao mês de dezembro 2022, conforme anexo."/>
  </r>
  <r>
    <x v="1"/>
    <n v="0"/>
    <n v="0"/>
    <n v="0"/>
    <n v="3000"/>
    <x v="6431"/>
    <x v="0"/>
    <x v="1"/>
    <x v="0"/>
    <s v="01.25.05.10"/>
    <x v="5"/>
    <x v="4"/>
    <x v="4"/>
    <s v="Saúde"/>
    <s v="01.25.05"/>
    <s v="Saúde"/>
    <s v="01.25.05"/>
    <x v="5"/>
    <x v="0"/>
    <x v="4"/>
    <x v="3"/>
    <x v="0"/>
    <x v="1"/>
    <x v="2"/>
    <x v="0"/>
    <x v="1"/>
    <s v="2022-05-05"/>
    <x v="0"/>
    <n v="3000"/>
    <x v="0"/>
    <m/>
    <x v="0"/>
    <m/>
    <x v="631"/>
    <n v="100475754"/>
    <x v="0"/>
    <x v="0"/>
    <s v="Assistencia social"/>
    <s v="ORI"/>
    <x v="0"/>
    <m/>
    <x v="0"/>
    <x v="0"/>
    <x v="0"/>
    <x v="0"/>
    <x v="0"/>
    <x v="0"/>
    <x v="0"/>
    <x v="1"/>
    <x v="0"/>
    <x v="0"/>
    <x v="0"/>
    <s v="Assistencia social"/>
    <x v="0"/>
    <x v="0"/>
    <x v="0"/>
    <x v="0"/>
    <x v="1"/>
    <x v="0"/>
    <x v="0"/>
    <s v="000000"/>
    <x v="0"/>
    <x v="0"/>
    <x v="0"/>
    <x v="0"/>
    <s v="Apoio financeiro a favor José Carlos Duarte, pela aquisição de Cesta Básicas, conforme documento em anexo."/>
  </r>
  <r>
    <x v="1"/>
    <n v="0"/>
    <n v="0"/>
    <n v="0"/>
    <n v="525"/>
    <x v="6432"/>
    <x v="0"/>
    <x v="0"/>
    <x v="0"/>
    <s v="80.02.01"/>
    <x v="3"/>
    <x v="3"/>
    <x v="3"/>
    <s v="Retenções Iur"/>
    <s v="80.02.01"/>
    <s v="Retenções Iur"/>
    <s v="80.02.01"/>
    <x v="3"/>
    <x v="0"/>
    <x v="2"/>
    <x v="1"/>
    <x v="1"/>
    <x v="2"/>
    <x v="0"/>
    <x v="0"/>
    <x v="1"/>
    <s v="2022-05-03"/>
    <x v="0"/>
    <n v="525"/>
    <x v="0"/>
    <m/>
    <x v="0"/>
    <m/>
    <x v="3"/>
    <n v="100474696"/>
    <x v="0"/>
    <x v="0"/>
    <s v="Retenções Iur"/>
    <s v="ORI"/>
    <x v="0"/>
    <s v="RIUR"/>
    <x v="0"/>
    <x v="0"/>
    <x v="0"/>
    <x v="0"/>
    <x v="0"/>
    <x v="0"/>
    <x v="0"/>
    <x v="0"/>
    <x v="0"/>
    <x v="0"/>
    <x v="0"/>
    <s v="Retenções Iur"/>
    <x v="0"/>
    <x v="0"/>
    <x v="0"/>
    <x v="0"/>
    <x v="2"/>
    <x v="0"/>
    <x v="0"/>
    <s v="000000"/>
    <x v="0"/>
    <x v="1"/>
    <x v="0"/>
    <x v="0"/>
    <s v="RETENCAO OT"/>
  </r>
  <r>
    <x v="1"/>
    <n v="0"/>
    <n v="0"/>
    <n v="0"/>
    <n v="17456"/>
    <x v="6433"/>
    <x v="0"/>
    <x v="1"/>
    <x v="0"/>
    <s v="03.16.16"/>
    <x v="32"/>
    <x v="0"/>
    <x v="5"/>
    <s v="Direção Ambiente e Saneamento "/>
    <s v="03.16.16"/>
    <s v="Direção Ambiente e Saneamento "/>
    <s v="03.16.16"/>
    <x v="15"/>
    <x v="0"/>
    <x v="1"/>
    <x v="1"/>
    <x v="1"/>
    <x v="0"/>
    <x v="2"/>
    <x v="0"/>
    <x v="3"/>
    <s v="2022-06-16"/>
    <x v="0"/>
    <n v="17456"/>
    <x v="0"/>
    <m/>
    <x v="0"/>
    <m/>
    <x v="632"/>
    <n v="100479358"/>
    <x v="0"/>
    <x v="0"/>
    <s v="Direção Ambiente e Saneamento "/>
    <s v="ORI"/>
    <x v="0"/>
    <m/>
    <x v="0"/>
    <x v="0"/>
    <x v="0"/>
    <x v="0"/>
    <x v="0"/>
    <x v="0"/>
    <x v="0"/>
    <x v="0"/>
    <x v="0"/>
    <x v="0"/>
    <x v="0"/>
    <s v="Direção Ambiente e Saneamento "/>
    <x v="0"/>
    <x v="0"/>
    <x v="0"/>
    <x v="0"/>
    <x v="0"/>
    <x v="0"/>
    <x v="0"/>
    <s v="000000"/>
    <x v="0"/>
    <x v="0"/>
    <x v="0"/>
    <x v="0"/>
    <s v="Pagamento de salario refente ao  mes de maio 2022,conforme a propsta em anexo. "/>
  </r>
  <r>
    <x v="1"/>
    <n v="0"/>
    <n v="0"/>
    <n v="0"/>
    <n v="1517"/>
    <x v="6433"/>
    <x v="0"/>
    <x v="1"/>
    <x v="0"/>
    <s v="03.16.16"/>
    <x v="32"/>
    <x v="0"/>
    <x v="5"/>
    <s v="Direção Ambiente e Saneamento "/>
    <s v="03.16.16"/>
    <s v="Direção Ambiente e Saneamento "/>
    <s v="03.16.16"/>
    <x v="15"/>
    <x v="0"/>
    <x v="1"/>
    <x v="1"/>
    <x v="1"/>
    <x v="0"/>
    <x v="2"/>
    <x v="0"/>
    <x v="3"/>
    <s v="2022-06-16"/>
    <x v="0"/>
    <n v="1517"/>
    <x v="0"/>
    <m/>
    <x v="0"/>
    <m/>
    <x v="33"/>
    <n v="100474706"/>
    <x v="0"/>
    <x v="6"/>
    <s v="Direção Ambiente e Saneamento "/>
    <s v="ORI"/>
    <x v="0"/>
    <m/>
    <x v="0"/>
    <x v="0"/>
    <x v="0"/>
    <x v="0"/>
    <x v="0"/>
    <x v="0"/>
    <x v="0"/>
    <x v="0"/>
    <x v="0"/>
    <x v="0"/>
    <x v="0"/>
    <s v="Direção Ambiente e Saneamento "/>
    <x v="0"/>
    <x v="0"/>
    <x v="0"/>
    <x v="0"/>
    <x v="0"/>
    <x v="0"/>
    <x v="0"/>
    <s v="000000"/>
    <x v="0"/>
    <x v="0"/>
    <x v="6"/>
    <x v="0"/>
    <s v="Pagamento de salario refente ao  mes de maio 2022,conforme a propsta em anexo. "/>
  </r>
  <r>
    <x v="0"/>
    <n v="0"/>
    <n v="0"/>
    <n v="0"/>
    <n v="38020"/>
    <x v="6434"/>
    <x v="0"/>
    <x v="1"/>
    <x v="0"/>
    <s v="01.27.02.15"/>
    <x v="2"/>
    <x v="2"/>
    <x v="2"/>
    <s v="Saneamento básico"/>
    <s v="01.27.02"/>
    <s v="Saneamento básico"/>
    <s v="01.27.02"/>
    <x v="2"/>
    <x v="0"/>
    <x v="1"/>
    <x v="1"/>
    <x v="0"/>
    <x v="1"/>
    <x v="1"/>
    <x v="0"/>
    <x v="9"/>
    <s v="2022-10-26"/>
    <x v="3"/>
    <n v="3802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230 Lts de combustível destinada a camião de recolha, conforme anexo.   "/>
  </r>
  <r>
    <x v="0"/>
    <n v="0"/>
    <n v="0"/>
    <n v="0"/>
    <n v="30000"/>
    <x v="6435"/>
    <x v="0"/>
    <x v="1"/>
    <x v="0"/>
    <s v="01.27.02.12"/>
    <x v="24"/>
    <x v="2"/>
    <x v="2"/>
    <s v="Saneamento básico"/>
    <s v="01.27.02"/>
    <s v="Saneamento básico"/>
    <s v="01.27.02"/>
    <x v="1"/>
    <x v="0"/>
    <x v="1"/>
    <x v="1"/>
    <x v="0"/>
    <x v="1"/>
    <x v="1"/>
    <x v="0"/>
    <x v="6"/>
    <s v="2022-07-15"/>
    <x v="2"/>
    <n v="30000"/>
    <x v="0"/>
    <m/>
    <x v="0"/>
    <m/>
    <x v="48"/>
    <n v="100477149"/>
    <x v="0"/>
    <x v="0"/>
    <s v="Rede de Esgotos"/>
    <s v="ORI"/>
    <x v="0"/>
    <s v="RE"/>
    <x v="0"/>
    <x v="0"/>
    <x v="0"/>
    <x v="0"/>
    <x v="0"/>
    <x v="0"/>
    <x v="0"/>
    <x v="1"/>
    <x v="0"/>
    <x v="0"/>
    <x v="0"/>
    <s v="Rede de Esgotos"/>
    <x v="0"/>
    <x v="0"/>
    <x v="0"/>
    <x v="0"/>
    <x v="1"/>
    <x v="0"/>
    <x v="0"/>
    <s v="000000"/>
    <x v="0"/>
    <x v="0"/>
    <x v="0"/>
    <x v="0"/>
    <s v="Pagamento a favor da Empresa Gomes Mendonça, referente aos trabalhos da ligação de esgoto domiciliar, do contrato assinado aos 02 de outubro de 2020, conforme justificativo em anexo."/>
  </r>
  <r>
    <x v="1"/>
    <n v="0"/>
    <n v="0"/>
    <n v="0"/>
    <n v="1585"/>
    <x v="6436"/>
    <x v="0"/>
    <x v="1"/>
    <x v="0"/>
    <s v="01.25.05.10"/>
    <x v="5"/>
    <x v="4"/>
    <x v="4"/>
    <s v="Saúde"/>
    <s v="01.25.05"/>
    <s v="Saúde"/>
    <s v="01.25.05"/>
    <x v="5"/>
    <x v="0"/>
    <x v="4"/>
    <x v="3"/>
    <x v="0"/>
    <x v="1"/>
    <x v="2"/>
    <x v="0"/>
    <x v="6"/>
    <s v="2022-07-25"/>
    <x v="2"/>
    <n v="1585"/>
    <x v="0"/>
    <m/>
    <x v="0"/>
    <m/>
    <x v="45"/>
    <n v="100478189"/>
    <x v="0"/>
    <x v="0"/>
    <s v="Assistencia social"/>
    <s v="ORI"/>
    <x v="0"/>
    <m/>
    <x v="0"/>
    <x v="0"/>
    <x v="0"/>
    <x v="0"/>
    <x v="0"/>
    <x v="0"/>
    <x v="0"/>
    <x v="1"/>
    <x v="0"/>
    <x v="0"/>
    <x v="0"/>
    <s v="Assistencia social"/>
    <x v="0"/>
    <x v="0"/>
    <x v="0"/>
    <x v="0"/>
    <x v="1"/>
    <x v="0"/>
    <x v="0"/>
    <s v="000000"/>
    <x v="0"/>
    <x v="0"/>
    <x v="0"/>
    <x v="0"/>
    <s v="Pagamento a favor da Mercearia Inês Nunes, referente a aquisição de géneros alimentícios para o lanche das crianças com paralisia cerebral, conforme proposta e fatura em anexo."/>
  </r>
  <r>
    <x v="1"/>
    <n v="0"/>
    <n v="0"/>
    <n v="0"/>
    <n v="2300"/>
    <x v="6437"/>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João David Tavares, pela prestação de serviço na Delegação Municipal de São Miguel, referente ao mês de Agosto 2022 conforme contrato em anexo.    "/>
  </r>
  <r>
    <x v="1"/>
    <n v="0"/>
    <n v="0"/>
    <n v="0"/>
    <n v="13030"/>
    <x v="6437"/>
    <x v="0"/>
    <x v="1"/>
    <x v="0"/>
    <s v="03.16.15"/>
    <x v="6"/>
    <x v="0"/>
    <x v="5"/>
    <s v="Direção Financeira"/>
    <s v="03.16.15"/>
    <s v="Direção Financeira"/>
    <s v="03.16.15"/>
    <x v="20"/>
    <x v="0"/>
    <x v="1"/>
    <x v="5"/>
    <x v="0"/>
    <x v="0"/>
    <x v="2"/>
    <x v="0"/>
    <x v="7"/>
    <s v="2022-08-25"/>
    <x v="2"/>
    <n v="13030"/>
    <x v="0"/>
    <m/>
    <x v="0"/>
    <m/>
    <x v="39"/>
    <n v="100479270"/>
    <x v="0"/>
    <x v="0"/>
    <s v="Direção Financeira"/>
    <s v="ORI"/>
    <x v="0"/>
    <m/>
    <x v="0"/>
    <x v="0"/>
    <x v="0"/>
    <x v="0"/>
    <x v="0"/>
    <x v="0"/>
    <x v="0"/>
    <x v="0"/>
    <x v="0"/>
    <x v="0"/>
    <x v="0"/>
    <s v="Direção Financeira"/>
    <x v="0"/>
    <x v="0"/>
    <x v="0"/>
    <x v="0"/>
    <x v="0"/>
    <x v="0"/>
    <x v="0"/>
    <s v="000000"/>
    <x v="0"/>
    <x v="0"/>
    <x v="0"/>
    <x v="0"/>
    <s v="Pagamento a favor do Sr. João David Tavares, pela prestação de serviço na Delegação Municipal de São Miguel, referente ao mês de Agosto 2022 conforme contrato em anexo.    "/>
  </r>
  <r>
    <x v="1"/>
    <n v="0"/>
    <n v="0"/>
    <n v="0"/>
    <n v="1000"/>
    <x v="6438"/>
    <x v="0"/>
    <x v="1"/>
    <x v="0"/>
    <s v="03.16.23"/>
    <x v="28"/>
    <x v="0"/>
    <x v="5"/>
    <s v="Direção da Educação, Formação Profissional, Emprego"/>
    <s v="03.16.23"/>
    <s v="Direção da Educação, Formação Profissional, Emprego"/>
    <s v="03.16.23"/>
    <x v="9"/>
    <x v="0"/>
    <x v="1"/>
    <x v="5"/>
    <x v="0"/>
    <x v="0"/>
    <x v="2"/>
    <x v="0"/>
    <x v="8"/>
    <s v="2022-09-12"/>
    <x v="2"/>
    <n v="1000"/>
    <x v="0"/>
    <m/>
    <x v="0"/>
    <m/>
    <x v="138"/>
    <n v="100478020"/>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o Sr. Guilhermino Lopes Ramos, pela sua deslocação a cidade do Tarrafal em missão de serviço no dia 17 de Julho, conforme anexo."/>
  </r>
  <r>
    <x v="1"/>
    <n v="0"/>
    <n v="0"/>
    <n v="0"/>
    <n v="4995"/>
    <x v="6439"/>
    <x v="0"/>
    <x v="1"/>
    <x v="0"/>
    <s v="03.16.15"/>
    <x v="6"/>
    <x v="0"/>
    <x v="5"/>
    <s v="Direção Financeira"/>
    <s v="03.16.15"/>
    <s v="Direção Financeira"/>
    <s v="03.16.15"/>
    <x v="20"/>
    <x v="0"/>
    <x v="1"/>
    <x v="5"/>
    <x v="0"/>
    <x v="0"/>
    <x v="2"/>
    <x v="0"/>
    <x v="10"/>
    <s v="2022-11-16"/>
    <x v="3"/>
    <n v="4995"/>
    <x v="0"/>
    <m/>
    <x v="0"/>
    <m/>
    <x v="3"/>
    <n v="100474696"/>
    <x v="0"/>
    <x v="1"/>
    <s v="Direção Financeira"/>
    <s v="ORI"/>
    <x v="0"/>
    <m/>
    <x v="0"/>
    <x v="0"/>
    <x v="0"/>
    <x v="0"/>
    <x v="0"/>
    <x v="0"/>
    <x v="0"/>
    <x v="0"/>
    <x v="0"/>
    <x v="0"/>
    <x v="0"/>
    <s v="Direção Financeira"/>
    <x v="0"/>
    <x v="0"/>
    <x v="0"/>
    <x v="0"/>
    <x v="0"/>
    <x v="0"/>
    <x v="0"/>
    <s v="000000"/>
    <x v="0"/>
    <x v="0"/>
    <x v="1"/>
    <x v="0"/>
    <s v="Pagamento a favor da Srª. Edvânia Landim Vaz, pela  prestação de serviço de apoio técnico na Direção Financeira da Câmara Municipal, referente ao mês de novembro 2022, conforme contrato em anexo."/>
  </r>
  <r>
    <x v="1"/>
    <n v="0"/>
    <n v="0"/>
    <n v="0"/>
    <n v="7000"/>
    <x v="6440"/>
    <x v="0"/>
    <x v="0"/>
    <x v="0"/>
    <s v="03.03.10"/>
    <x v="0"/>
    <x v="0"/>
    <x v="0"/>
    <s v="Receitas Da Câmara"/>
    <s v="03.03.10"/>
    <s v="Receitas Da Câmara"/>
    <s v="03.03.10"/>
    <x v="37"/>
    <x v="0"/>
    <x v="5"/>
    <x v="4"/>
    <x v="0"/>
    <x v="0"/>
    <x v="0"/>
    <x v="0"/>
    <x v="9"/>
    <s v="2022-10-28"/>
    <x v="3"/>
    <n v="7000"/>
    <x v="0"/>
    <m/>
    <x v="0"/>
    <m/>
    <x v="0"/>
    <n v="100474914"/>
    <x v="0"/>
    <x v="0"/>
    <s v="Receitas Da Câmara"/>
    <s v="EXT"/>
    <x v="0"/>
    <s v="RDC"/>
    <x v="0"/>
    <x v="0"/>
    <x v="0"/>
    <x v="0"/>
    <x v="0"/>
    <x v="0"/>
    <x v="0"/>
    <x v="0"/>
    <x v="0"/>
    <x v="0"/>
    <x v="0"/>
    <s v="Receitas Da Câmara"/>
    <x v="0"/>
    <x v="0"/>
    <x v="0"/>
    <x v="0"/>
    <x v="0"/>
    <x v="0"/>
    <x v="0"/>
    <s v="000000"/>
    <x v="0"/>
    <x v="0"/>
    <x v="0"/>
    <x v="0"/>
    <s v="Depósito não identificado, conforme extrato em anexo."/>
  </r>
  <r>
    <x v="1"/>
    <n v="0"/>
    <n v="0"/>
    <n v="0"/>
    <n v="28308"/>
    <x v="6439"/>
    <x v="0"/>
    <x v="1"/>
    <x v="0"/>
    <s v="03.16.15"/>
    <x v="6"/>
    <x v="0"/>
    <x v="5"/>
    <s v="Direção Financeira"/>
    <s v="03.16.15"/>
    <s v="Direção Financeira"/>
    <s v="03.16.15"/>
    <x v="20"/>
    <x v="0"/>
    <x v="1"/>
    <x v="5"/>
    <x v="0"/>
    <x v="0"/>
    <x v="2"/>
    <x v="0"/>
    <x v="10"/>
    <s v="2022-11-16"/>
    <x v="3"/>
    <n v="28308"/>
    <x v="0"/>
    <m/>
    <x v="0"/>
    <m/>
    <x v="477"/>
    <n v="100479227"/>
    <x v="0"/>
    <x v="0"/>
    <s v="Direção Financeira"/>
    <s v="ORI"/>
    <x v="0"/>
    <m/>
    <x v="0"/>
    <x v="0"/>
    <x v="0"/>
    <x v="0"/>
    <x v="0"/>
    <x v="0"/>
    <x v="0"/>
    <x v="0"/>
    <x v="0"/>
    <x v="0"/>
    <x v="0"/>
    <s v="Direção Financeira"/>
    <x v="0"/>
    <x v="0"/>
    <x v="0"/>
    <x v="0"/>
    <x v="0"/>
    <x v="0"/>
    <x v="0"/>
    <s v="000000"/>
    <x v="0"/>
    <x v="0"/>
    <x v="0"/>
    <x v="0"/>
    <s v="Pagamento a favor da Srª. Edvânia Landim Vaz, pela  prestação de serviço de apoio técnico na Direção Financeira da Câmara Municipal, referente ao mês de novembro 2022, conforme contrato em anexo."/>
  </r>
  <r>
    <x v="1"/>
    <n v="0"/>
    <n v="0"/>
    <n v="0"/>
    <n v="2058"/>
    <x v="6441"/>
    <x v="0"/>
    <x v="1"/>
    <x v="0"/>
    <s v="01.25.05.10"/>
    <x v="5"/>
    <x v="4"/>
    <x v="4"/>
    <s v="Saúde"/>
    <s v="01.25.05"/>
    <s v="Saúde"/>
    <s v="01.25.05"/>
    <x v="5"/>
    <x v="0"/>
    <x v="4"/>
    <x v="3"/>
    <x v="0"/>
    <x v="1"/>
    <x v="2"/>
    <x v="0"/>
    <x v="10"/>
    <s v="2022-11-21"/>
    <x v="3"/>
    <n v="2058"/>
    <x v="0"/>
    <m/>
    <x v="0"/>
    <m/>
    <x v="5"/>
    <n v="100476920"/>
    <x v="0"/>
    <x v="0"/>
    <s v="Assistencia social"/>
    <s v="ORI"/>
    <x v="0"/>
    <m/>
    <x v="0"/>
    <x v="0"/>
    <x v="0"/>
    <x v="0"/>
    <x v="0"/>
    <x v="0"/>
    <x v="0"/>
    <x v="1"/>
    <x v="0"/>
    <x v="0"/>
    <x v="0"/>
    <s v="Assistencia social"/>
    <x v="0"/>
    <x v="0"/>
    <x v="0"/>
    <x v="0"/>
    <x v="1"/>
    <x v="0"/>
    <x v="0"/>
    <s v="000000"/>
    <x v="0"/>
    <x v="0"/>
    <x v="0"/>
    <x v="0"/>
    <s v="Pagamento a favor de Felisberto Carvalho Auto, referente a aquisição de uma garrafa de gás, conforme proposta em anexo.  "/>
  </r>
  <r>
    <x v="1"/>
    <n v="0"/>
    <n v="0"/>
    <n v="0"/>
    <n v="5600"/>
    <x v="6442"/>
    <x v="0"/>
    <x v="1"/>
    <x v="0"/>
    <s v="03.16.15"/>
    <x v="6"/>
    <x v="0"/>
    <x v="5"/>
    <s v="Direção Financeira"/>
    <s v="03.16.15"/>
    <s v="Direção Financeira"/>
    <s v="03.16.15"/>
    <x v="62"/>
    <x v="0"/>
    <x v="1"/>
    <x v="1"/>
    <x v="0"/>
    <x v="0"/>
    <x v="2"/>
    <x v="0"/>
    <x v="11"/>
    <s v="2022-12-09"/>
    <x v="3"/>
    <n v="5600"/>
    <x v="0"/>
    <m/>
    <x v="0"/>
    <m/>
    <x v="449"/>
    <n v="100404863"/>
    <x v="0"/>
    <x v="0"/>
    <s v="Direção Financeira"/>
    <s v="ORI"/>
    <x v="0"/>
    <m/>
    <x v="0"/>
    <x v="0"/>
    <x v="0"/>
    <x v="0"/>
    <x v="0"/>
    <x v="0"/>
    <x v="0"/>
    <x v="0"/>
    <x v="0"/>
    <x v="0"/>
    <x v="0"/>
    <s v="Direção Financeira"/>
    <x v="0"/>
    <x v="0"/>
    <x v="0"/>
    <x v="0"/>
    <x v="0"/>
    <x v="0"/>
    <x v="0"/>
    <s v="000000"/>
    <x v="0"/>
    <x v="0"/>
    <x v="0"/>
    <x v="0"/>
    <s v=" Pagamento a favor do Sr. Francisco Cardoso, referente ao serviço noturno prestação durante 2 dia assistência ao transporte no dia 13 de agosto de 2022, conforme anexo "/>
  </r>
  <r>
    <x v="1"/>
    <n v="0"/>
    <n v="0"/>
    <n v="0"/>
    <n v="240"/>
    <x v="6443"/>
    <x v="0"/>
    <x v="0"/>
    <x v="0"/>
    <s v="03.03.10"/>
    <x v="0"/>
    <x v="0"/>
    <x v="0"/>
    <s v="Receitas Da Câmara"/>
    <s v="03.03.10"/>
    <s v="Receitas Da Câmara"/>
    <s v="03.03.10"/>
    <x v="36"/>
    <x v="0"/>
    <x v="5"/>
    <x v="4"/>
    <x v="0"/>
    <x v="0"/>
    <x v="0"/>
    <x v="0"/>
    <x v="11"/>
    <s v="2022-12-07"/>
    <x v="3"/>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6444"/>
    <x v="0"/>
    <x v="0"/>
    <x v="0"/>
    <s v="03.03.10"/>
    <x v="0"/>
    <x v="0"/>
    <x v="0"/>
    <s v="Receitas Da Câmara"/>
    <s v="03.03.10"/>
    <s v="Receitas Da Câmara"/>
    <s v="03.03.10"/>
    <x v="48"/>
    <x v="0"/>
    <x v="5"/>
    <x v="4"/>
    <x v="0"/>
    <x v="0"/>
    <x v="0"/>
    <x v="0"/>
    <x v="11"/>
    <s v="2022-12-07"/>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600"/>
    <x v="6445"/>
    <x v="0"/>
    <x v="0"/>
    <x v="0"/>
    <s v="03.03.10"/>
    <x v="0"/>
    <x v="0"/>
    <x v="0"/>
    <s v="Receitas Da Câmara"/>
    <s v="03.03.10"/>
    <s v="Receitas Da Câmara"/>
    <s v="03.03.10"/>
    <x v="6"/>
    <x v="0"/>
    <x v="5"/>
    <x v="4"/>
    <x v="0"/>
    <x v="0"/>
    <x v="0"/>
    <x v="0"/>
    <x v="11"/>
    <s v="2022-12-07"/>
    <x v="3"/>
    <n v="1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6446"/>
    <x v="0"/>
    <x v="0"/>
    <x v="0"/>
    <s v="03.03.10"/>
    <x v="0"/>
    <x v="0"/>
    <x v="0"/>
    <s v="Receitas Da Câmara"/>
    <s v="03.03.10"/>
    <s v="Receitas Da Câmara"/>
    <s v="03.03.10"/>
    <x v="49"/>
    <x v="0"/>
    <x v="1"/>
    <x v="11"/>
    <x v="0"/>
    <x v="0"/>
    <x v="0"/>
    <x v="0"/>
    <x v="11"/>
    <s v="2022-12-07"/>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6447"/>
    <x v="0"/>
    <x v="0"/>
    <x v="0"/>
    <s v="03.03.10"/>
    <x v="0"/>
    <x v="0"/>
    <x v="0"/>
    <s v="Receitas Da Câmara"/>
    <s v="03.03.10"/>
    <s v="Receitas Da Câmara"/>
    <s v="03.03.10"/>
    <x v="35"/>
    <x v="0"/>
    <x v="1"/>
    <x v="11"/>
    <x v="0"/>
    <x v="0"/>
    <x v="0"/>
    <x v="0"/>
    <x v="11"/>
    <s v="2022-12-07"/>
    <x v="3"/>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6448"/>
    <x v="0"/>
    <x v="0"/>
    <x v="0"/>
    <s v="03.03.10"/>
    <x v="0"/>
    <x v="0"/>
    <x v="0"/>
    <s v="Receitas Da Câmara"/>
    <s v="03.03.10"/>
    <s v="Receitas Da Câmara"/>
    <s v="03.03.10"/>
    <x v="50"/>
    <x v="0"/>
    <x v="5"/>
    <x v="4"/>
    <x v="0"/>
    <x v="0"/>
    <x v="0"/>
    <x v="0"/>
    <x v="11"/>
    <s v="2022-12-07"/>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80"/>
    <x v="6449"/>
    <x v="0"/>
    <x v="0"/>
    <x v="0"/>
    <s v="03.03.10"/>
    <x v="0"/>
    <x v="0"/>
    <x v="0"/>
    <s v="Receitas Da Câmara"/>
    <s v="03.03.10"/>
    <s v="Receitas Da Câmara"/>
    <s v="03.03.10"/>
    <x v="37"/>
    <x v="0"/>
    <x v="5"/>
    <x v="4"/>
    <x v="0"/>
    <x v="0"/>
    <x v="0"/>
    <x v="0"/>
    <x v="11"/>
    <s v="2022-12-07"/>
    <x v="3"/>
    <n v="1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7"/>
    <x v="6450"/>
    <x v="0"/>
    <x v="0"/>
    <x v="0"/>
    <s v="03.03.10"/>
    <x v="0"/>
    <x v="0"/>
    <x v="0"/>
    <s v="Receitas Da Câmara"/>
    <s v="03.03.10"/>
    <s v="Receitas Da Câmara"/>
    <s v="03.03.10"/>
    <x v="66"/>
    <x v="0"/>
    <x v="5"/>
    <x v="12"/>
    <x v="0"/>
    <x v="0"/>
    <x v="0"/>
    <x v="0"/>
    <x v="11"/>
    <s v="2022-12-07"/>
    <x v="3"/>
    <n v="12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50"/>
    <x v="6451"/>
    <x v="0"/>
    <x v="0"/>
    <x v="0"/>
    <s v="03.03.10"/>
    <x v="0"/>
    <x v="0"/>
    <x v="0"/>
    <s v="Receitas Da Câmara"/>
    <s v="03.03.10"/>
    <s v="Receitas Da Câmara"/>
    <s v="03.03.10"/>
    <x v="34"/>
    <x v="0"/>
    <x v="5"/>
    <x v="4"/>
    <x v="0"/>
    <x v="0"/>
    <x v="0"/>
    <x v="0"/>
    <x v="11"/>
    <s v="2022-12-07"/>
    <x v="3"/>
    <n v="3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
    <x v="6452"/>
    <x v="0"/>
    <x v="0"/>
    <x v="0"/>
    <s v="03.03.10"/>
    <x v="0"/>
    <x v="0"/>
    <x v="0"/>
    <s v="Receitas Da Câmara"/>
    <s v="03.03.10"/>
    <s v="Receitas Da Câmara"/>
    <s v="03.03.10"/>
    <x v="65"/>
    <x v="0"/>
    <x v="5"/>
    <x v="12"/>
    <x v="0"/>
    <x v="0"/>
    <x v="0"/>
    <x v="0"/>
    <x v="11"/>
    <s v="2022-12-07"/>
    <x v="3"/>
    <n v="6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184"/>
    <x v="6453"/>
    <x v="0"/>
    <x v="0"/>
    <x v="0"/>
    <s v="03.03.10"/>
    <x v="0"/>
    <x v="0"/>
    <x v="0"/>
    <s v="Receitas Da Câmara"/>
    <s v="03.03.10"/>
    <s v="Receitas Da Câmara"/>
    <s v="03.03.10"/>
    <x v="38"/>
    <x v="0"/>
    <x v="1"/>
    <x v="1"/>
    <x v="0"/>
    <x v="0"/>
    <x v="0"/>
    <x v="0"/>
    <x v="11"/>
    <s v="2022-12-07"/>
    <x v="3"/>
    <n v="618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6454"/>
    <x v="0"/>
    <x v="0"/>
    <x v="0"/>
    <s v="03.03.10"/>
    <x v="0"/>
    <x v="0"/>
    <x v="0"/>
    <s v="Receitas Da Câmara"/>
    <s v="03.03.10"/>
    <s v="Receitas Da Câmara"/>
    <s v="03.03.10"/>
    <x v="47"/>
    <x v="0"/>
    <x v="5"/>
    <x v="13"/>
    <x v="0"/>
    <x v="0"/>
    <x v="0"/>
    <x v="0"/>
    <x v="11"/>
    <s v="2022-12-07"/>
    <x v="3"/>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50"/>
    <x v="6455"/>
    <x v="0"/>
    <x v="0"/>
    <x v="0"/>
    <s v="03.03.10"/>
    <x v="0"/>
    <x v="0"/>
    <x v="0"/>
    <s v="Receitas Da Câmara"/>
    <s v="03.03.10"/>
    <s v="Receitas Da Câmara"/>
    <s v="03.03.10"/>
    <x v="39"/>
    <x v="0"/>
    <x v="5"/>
    <x v="4"/>
    <x v="0"/>
    <x v="0"/>
    <x v="0"/>
    <x v="0"/>
    <x v="11"/>
    <s v="2022-12-07"/>
    <x v="3"/>
    <n v="33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8125"/>
    <x v="6456"/>
    <x v="0"/>
    <x v="0"/>
    <x v="0"/>
    <s v="03.03.10"/>
    <x v="0"/>
    <x v="0"/>
    <x v="0"/>
    <s v="Receitas Da Câmara"/>
    <s v="03.03.10"/>
    <s v="Receitas Da Câmara"/>
    <s v="03.03.10"/>
    <x v="45"/>
    <x v="0"/>
    <x v="1"/>
    <x v="1"/>
    <x v="0"/>
    <x v="0"/>
    <x v="0"/>
    <x v="0"/>
    <x v="11"/>
    <s v="2022-12-07"/>
    <x v="3"/>
    <n v="2812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17000"/>
    <x v="6457"/>
    <x v="0"/>
    <x v="1"/>
    <x v="0"/>
    <s v="01.28.01.08"/>
    <x v="30"/>
    <x v="5"/>
    <x v="6"/>
    <s v="Habitação Social"/>
    <s v="01.28.01"/>
    <s v="Habitação Social"/>
    <s v="01.28.01"/>
    <x v="1"/>
    <x v="0"/>
    <x v="1"/>
    <x v="1"/>
    <x v="0"/>
    <x v="1"/>
    <x v="1"/>
    <x v="0"/>
    <x v="11"/>
    <s v="2022-12-13"/>
    <x v="3"/>
    <n v="317000"/>
    <x v="0"/>
    <m/>
    <x v="0"/>
    <m/>
    <x v="507"/>
    <n v="100477455"/>
    <x v="0"/>
    <x v="0"/>
    <s v="Habitações Sociais"/>
    <s v="ORI"/>
    <x v="0"/>
    <s v="HS"/>
    <x v="0"/>
    <x v="0"/>
    <x v="0"/>
    <x v="0"/>
    <x v="0"/>
    <x v="0"/>
    <x v="0"/>
    <x v="1"/>
    <x v="0"/>
    <x v="0"/>
    <x v="0"/>
    <s v="Habitações Sociais"/>
    <x v="0"/>
    <x v="0"/>
    <x v="0"/>
    <x v="0"/>
    <x v="1"/>
    <x v="0"/>
    <x v="0"/>
    <s v="000000"/>
    <x v="0"/>
    <x v="0"/>
    <x v="0"/>
    <x v="0"/>
    <s v="Pagamento á Domingos Varela Oliveira, referente a diversos trabalhos de construção e reabilitação das habitações, no âmbito do programa PRRA, conforme anexo."/>
  </r>
  <r>
    <x v="1"/>
    <n v="0"/>
    <n v="0"/>
    <n v="0"/>
    <n v="2300"/>
    <x v="645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459"/>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6460"/>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22655"/>
    <x v="6461"/>
    <x v="0"/>
    <x v="1"/>
    <x v="0"/>
    <s v="01.25.04.22"/>
    <x v="11"/>
    <x v="4"/>
    <x v="4"/>
    <s v="Cultura"/>
    <s v="01.25.04"/>
    <s v="Cultura"/>
    <s v="01.25.04"/>
    <x v="4"/>
    <x v="0"/>
    <x v="3"/>
    <x v="2"/>
    <x v="0"/>
    <x v="1"/>
    <x v="2"/>
    <x v="0"/>
    <x v="11"/>
    <s v="2022-12-28"/>
    <x v="3"/>
    <n v="22655"/>
    <x v="0"/>
    <m/>
    <x v="0"/>
    <m/>
    <x v="284"/>
    <n v="10047673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R &amp; C Distribuição, para aquisição de troféus para o torneio de futsal, conforme proposta em anexo."/>
  </r>
  <r>
    <x v="1"/>
    <n v="0"/>
    <n v="0"/>
    <n v="0"/>
    <n v="12500"/>
    <x v="6462"/>
    <x v="0"/>
    <x v="1"/>
    <x v="0"/>
    <s v="01.25.02.15"/>
    <x v="36"/>
    <x v="4"/>
    <x v="4"/>
    <s v="desporto"/>
    <s v="01.25.02"/>
    <s v="desporto"/>
    <s v="01.25.02"/>
    <x v="4"/>
    <x v="0"/>
    <x v="3"/>
    <x v="2"/>
    <x v="0"/>
    <x v="1"/>
    <x v="2"/>
    <x v="0"/>
    <x v="11"/>
    <s v="2022-12-28"/>
    <x v="3"/>
    <n v="12500"/>
    <x v="0"/>
    <m/>
    <x v="0"/>
    <m/>
    <x v="11"/>
    <n v="100479271"/>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á Comércio Restaurante Bar Janice, pelo fornecimento de refeições servidas á equipa de futebol 11 do concelho, enquadrado na participação no torneio da festa de Nhô Santo Amaro Abade, conforme anexo."/>
  </r>
  <r>
    <x v="1"/>
    <n v="0"/>
    <n v="0"/>
    <n v="0"/>
    <n v="1800"/>
    <x v="6463"/>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1800"/>
    <x v="6464"/>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2300"/>
    <x v="6465"/>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Lopes, pela prestação de serviço de limpeza urbana, referente ao mês de novembro 2022, conforme contrato em anexo. "/>
  </r>
  <r>
    <x v="1"/>
    <n v="0"/>
    <n v="0"/>
    <n v="0"/>
    <n v="1633"/>
    <x v="6465"/>
    <x v="0"/>
    <x v="1"/>
    <x v="0"/>
    <s v="01.27.02.11"/>
    <x v="14"/>
    <x v="2"/>
    <x v="2"/>
    <s v="Saneamento básico"/>
    <s v="01.27.02"/>
    <s v="Saneamento básico"/>
    <s v="01.27.02"/>
    <x v="4"/>
    <x v="0"/>
    <x v="3"/>
    <x v="2"/>
    <x v="0"/>
    <x v="1"/>
    <x v="2"/>
    <x v="0"/>
    <x v="10"/>
    <s v="2022-11-15"/>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Lopes, pela prestação de serviço de limpeza urbana, referente ao mês de novembro 2022, conforme contrato em anexo. "/>
  </r>
  <r>
    <x v="1"/>
    <n v="0"/>
    <n v="0"/>
    <n v="0"/>
    <n v="11397"/>
    <x v="6465"/>
    <x v="0"/>
    <x v="1"/>
    <x v="0"/>
    <s v="01.27.02.11"/>
    <x v="14"/>
    <x v="2"/>
    <x v="2"/>
    <s v="Saneamento básico"/>
    <s v="01.27.02"/>
    <s v="Saneamento básico"/>
    <s v="01.27.02"/>
    <x v="4"/>
    <x v="0"/>
    <x v="3"/>
    <x v="2"/>
    <x v="0"/>
    <x v="1"/>
    <x v="2"/>
    <x v="0"/>
    <x v="10"/>
    <s v="2022-11-15"/>
    <x v="3"/>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Lopes, pela prestação de serviço de limpeza urbana, referente ao mês de novembro 2022, conforme contrato em anexo. "/>
  </r>
  <r>
    <x v="1"/>
    <n v="0"/>
    <n v="0"/>
    <n v="0"/>
    <n v="2300"/>
    <x v="6466"/>
    <x v="0"/>
    <x v="1"/>
    <x v="0"/>
    <s v="01.27.02.11"/>
    <x v="14"/>
    <x v="2"/>
    <x v="2"/>
    <s v="Saneamento básico"/>
    <s v="01.27.02"/>
    <s v="Saneamento básico"/>
    <s v="01.27.02"/>
    <x v="4"/>
    <x v="0"/>
    <x v="3"/>
    <x v="2"/>
    <x v="0"/>
    <x v="1"/>
    <x v="2"/>
    <x v="0"/>
    <x v="10"/>
    <s v="2022-11-1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novembro 2022, conforme contrato em anexo."/>
  </r>
  <r>
    <x v="1"/>
    <n v="0"/>
    <n v="0"/>
    <n v="0"/>
    <n v="1633"/>
    <x v="6466"/>
    <x v="0"/>
    <x v="1"/>
    <x v="0"/>
    <s v="01.27.02.11"/>
    <x v="14"/>
    <x v="2"/>
    <x v="2"/>
    <s v="Saneamento básico"/>
    <s v="01.27.02"/>
    <s v="Saneamento básico"/>
    <s v="01.27.02"/>
    <x v="4"/>
    <x v="0"/>
    <x v="3"/>
    <x v="2"/>
    <x v="0"/>
    <x v="1"/>
    <x v="2"/>
    <x v="0"/>
    <x v="10"/>
    <s v="2022-11-15"/>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novembro 2022, conforme contrato em anexo."/>
  </r>
  <r>
    <x v="1"/>
    <n v="0"/>
    <n v="0"/>
    <n v="0"/>
    <n v="11397"/>
    <x v="6466"/>
    <x v="0"/>
    <x v="1"/>
    <x v="0"/>
    <s v="01.27.02.11"/>
    <x v="14"/>
    <x v="2"/>
    <x v="2"/>
    <s v="Saneamento básico"/>
    <s v="01.27.02"/>
    <s v="Saneamento básico"/>
    <s v="01.27.02"/>
    <x v="4"/>
    <x v="0"/>
    <x v="3"/>
    <x v="2"/>
    <x v="0"/>
    <x v="1"/>
    <x v="2"/>
    <x v="0"/>
    <x v="10"/>
    <s v="2022-11-15"/>
    <x v="3"/>
    <n v="11397"/>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novembro 2022, conforme contrato em anexo."/>
  </r>
  <r>
    <x v="0"/>
    <n v="0"/>
    <n v="0"/>
    <n v="0"/>
    <n v="8590"/>
    <x v="6467"/>
    <x v="0"/>
    <x v="1"/>
    <x v="0"/>
    <s v="01.27.06.72"/>
    <x v="47"/>
    <x v="2"/>
    <x v="2"/>
    <s v="Requalificação Urbana e habitação"/>
    <s v="01.27.06"/>
    <s v="Requalificação Urbana e habitação"/>
    <s v="01.27.06"/>
    <x v="1"/>
    <x v="0"/>
    <x v="1"/>
    <x v="1"/>
    <x v="0"/>
    <x v="1"/>
    <x v="1"/>
    <x v="0"/>
    <x v="10"/>
    <s v="2022-11-15"/>
    <x v="3"/>
    <n v="8590"/>
    <x v="0"/>
    <m/>
    <x v="0"/>
    <m/>
    <x v="42"/>
    <n v="100479348"/>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a Loja Nuno Comercio Geral para aquisição de matérias de canalização para o conserto das casas de banho de Paços do concelho conforme proposta em anexo."/>
  </r>
  <r>
    <x v="1"/>
    <n v="0"/>
    <n v="0"/>
    <n v="0"/>
    <n v="7500"/>
    <x v="6468"/>
    <x v="0"/>
    <x v="1"/>
    <x v="0"/>
    <s v="03.16.15"/>
    <x v="6"/>
    <x v="0"/>
    <x v="5"/>
    <s v="Direção Financeira"/>
    <s v="03.16.15"/>
    <s v="Direção Financeira"/>
    <s v="03.16.15"/>
    <x v="79"/>
    <x v="0"/>
    <x v="1"/>
    <x v="1"/>
    <x v="0"/>
    <x v="0"/>
    <x v="2"/>
    <x v="0"/>
    <x v="10"/>
    <s v="2022-11-16"/>
    <x v="3"/>
    <n v="7500"/>
    <x v="0"/>
    <m/>
    <x v="0"/>
    <m/>
    <x v="3"/>
    <n v="100474696"/>
    <x v="0"/>
    <x v="1"/>
    <s v="Direção Financeira"/>
    <s v="ORI"/>
    <x v="0"/>
    <m/>
    <x v="0"/>
    <x v="0"/>
    <x v="0"/>
    <x v="0"/>
    <x v="0"/>
    <x v="0"/>
    <x v="0"/>
    <x v="0"/>
    <x v="0"/>
    <x v="0"/>
    <x v="0"/>
    <s v="Direção Financeira"/>
    <x v="0"/>
    <x v="0"/>
    <x v="0"/>
    <x v="0"/>
    <x v="0"/>
    <x v="0"/>
    <x v="0"/>
    <s v="000000"/>
    <x v="0"/>
    <x v="0"/>
    <x v="1"/>
    <x v="0"/>
    <s v="Pagamento a favor do Sr. Vasco Emanuel Freire, para trabalhos da iluminação/enfeite da avenida principal de cidade, no âmbito da comemoração de época natalícia, conforme proposta em anexo.  "/>
  </r>
  <r>
    <x v="1"/>
    <n v="0"/>
    <n v="0"/>
    <n v="0"/>
    <n v="42500"/>
    <x v="6468"/>
    <x v="0"/>
    <x v="1"/>
    <x v="0"/>
    <s v="03.16.15"/>
    <x v="6"/>
    <x v="0"/>
    <x v="5"/>
    <s v="Direção Financeira"/>
    <s v="03.16.15"/>
    <s v="Direção Financeira"/>
    <s v="03.16.15"/>
    <x v="79"/>
    <x v="0"/>
    <x v="1"/>
    <x v="1"/>
    <x v="0"/>
    <x v="0"/>
    <x v="2"/>
    <x v="0"/>
    <x v="10"/>
    <s v="2022-11-16"/>
    <x v="3"/>
    <n v="42500"/>
    <x v="0"/>
    <m/>
    <x v="0"/>
    <m/>
    <x v="527"/>
    <n v="100441951"/>
    <x v="0"/>
    <x v="0"/>
    <s v="Direção Financeira"/>
    <s v="ORI"/>
    <x v="0"/>
    <m/>
    <x v="0"/>
    <x v="0"/>
    <x v="0"/>
    <x v="0"/>
    <x v="0"/>
    <x v="0"/>
    <x v="0"/>
    <x v="0"/>
    <x v="0"/>
    <x v="0"/>
    <x v="0"/>
    <s v="Direção Financeira"/>
    <x v="0"/>
    <x v="0"/>
    <x v="0"/>
    <x v="0"/>
    <x v="0"/>
    <x v="0"/>
    <x v="0"/>
    <s v="000000"/>
    <x v="0"/>
    <x v="0"/>
    <x v="0"/>
    <x v="0"/>
    <s v="Pagamento a favor do Sr. Vasco Emanuel Freire, para trabalhos da iluminação/enfeite da avenida principal de cidade, no âmbito da comemoração de época natalícia, conforme proposta em anexo.  "/>
  </r>
  <r>
    <x v="1"/>
    <n v="0"/>
    <n v="0"/>
    <n v="0"/>
    <n v="2300"/>
    <x v="6469"/>
    <x v="0"/>
    <x v="1"/>
    <x v="0"/>
    <s v="01.27.02.11"/>
    <x v="14"/>
    <x v="2"/>
    <x v="2"/>
    <s v="Saneamento básico"/>
    <s v="01.27.02"/>
    <s v="Saneamento básico"/>
    <s v="01.27.02"/>
    <x v="4"/>
    <x v="0"/>
    <x v="3"/>
    <x v="2"/>
    <x v="0"/>
    <x v="1"/>
    <x v="2"/>
    <x v="0"/>
    <x v="10"/>
    <s v="2022-11-16"/>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limpeza urbana, referente ao mês de novembro 2022,conforme  contrato em anexo."/>
  </r>
  <r>
    <x v="1"/>
    <n v="0"/>
    <n v="0"/>
    <n v="0"/>
    <n v="13030"/>
    <x v="6469"/>
    <x v="0"/>
    <x v="1"/>
    <x v="0"/>
    <s v="01.27.02.11"/>
    <x v="14"/>
    <x v="2"/>
    <x v="2"/>
    <s v="Saneamento básico"/>
    <s v="01.27.02"/>
    <s v="Saneamento básico"/>
    <s v="01.27.02"/>
    <x v="4"/>
    <x v="0"/>
    <x v="3"/>
    <x v="2"/>
    <x v="0"/>
    <x v="1"/>
    <x v="2"/>
    <x v="0"/>
    <x v="10"/>
    <s v="2022-11-16"/>
    <x v="3"/>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limpeza urbana, referente ao mês de novembro 2022,conforme  contrato em anexo."/>
  </r>
  <r>
    <x v="1"/>
    <n v="0"/>
    <n v="0"/>
    <n v="0"/>
    <n v="2449"/>
    <x v="6470"/>
    <x v="0"/>
    <x v="1"/>
    <x v="0"/>
    <s v="03.16.28"/>
    <x v="46"/>
    <x v="0"/>
    <x v="5"/>
    <s v="Gabinete da Auditoria Interna"/>
    <s v="03.16.28"/>
    <s v="Gabinete da Auditoria Interna"/>
    <s v="03.16.28"/>
    <x v="15"/>
    <x v="0"/>
    <x v="1"/>
    <x v="1"/>
    <x v="1"/>
    <x v="0"/>
    <x v="2"/>
    <x v="0"/>
    <x v="10"/>
    <s v="2022-11-21"/>
    <x v="3"/>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11-2022"/>
  </r>
  <r>
    <x v="1"/>
    <n v="0"/>
    <n v="0"/>
    <n v="0"/>
    <n v="4310"/>
    <x v="6470"/>
    <x v="0"/>
    <x v="1"/>
    <x v="0"/>
    <s v="03.16.28"/>
    <x v="46"/>
    <x v="0"/>
    <x v="5"/>
    <s v="Gabinete da Auditoria Interna"/>
    <s v="03.16.28"/>
    <s v="Gabinete da Auditoria Interna"/>
    <s v="03.16.28"/>
    <x v="15"/>
    <x v="0"/>
    <x v="1"/>
    <x v="1"/>
    <x v="1"/>
    <x v="0"/>
    <x v="2"/>
    <x v="0"/>
    <x v="10"/>
    <s v="2022-11-21"/>
    <x v="3"/>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11-2022"/>
  </r>
  <r>
    <x v="1"/>
    <n v="0"/>
    <n v="0"/>
    <n v="0"/>
    <n v="5392"/>
    <x v="6470"/>
    <x v="0"/>
    <x v="1"/>
    <x v="0"/>
    <s v="03.16.28"/>
    <x v="46"/>
    <x v="0"/>
    <x v="5"/>
    <s v="Gabinete da Auditoria Interna"/>
    <s v="03.16.28"/>
    <s v="Gabinete da Auditoria Interna"/>
    <s v="03.16.28"/>
    <x v="15"/>
    <x v="0"/>
    <x v="1"/>
    <x v="1"/>
    <x v="1"/>
    <x v="0"/>
    <x v="2"/>
    <x v="0"/>
    <x v="10"/>
    <s v="2022-11-21"/>
    <x v="3"/>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11-2022"/>
  </r>
  <r>
    <x v="1"/>
    <n v="0"/>
    <n v="0"/>
    <n v="0"/>
    <n v="55245"/>
    <x v="6470"/>
    <x v="0"/>
    <x v="1"/>
    <x v="0"/>
    <s v="03.16.28"/>
    <x v="46"/>
    <x v="0"/>
    <x v="5"/>
    <s v="Gabinete da Auditoria Interna"/>
    <s v="03.16.28"/>
    <s v="Gabinete da Auditoria Interna"/>
    <s v="03.16.28"/>
    <x v="15"/>
    <x v="0"/>
    <x v="1"/>
    <x v="1"/>
    <x v="1"/>
    <x v="0"/>
    <x v="2"/>
    <x v="0"/>
    <x v="10"/>
    <s v="2022-11-21"/>
    <x v="3"/>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11-2022"/>
  </r>
  <r>
    <x v="0"/>
    <n v="0"/>
    <n v="0"/>
    <n v="0"/>
    <n v="3000"/>
    <x v="6471"/>
    <x v="0"/>
    <x v="1"/>
    <x v="0"/>
    <s v="01.27.06.68"/>
    <x v="56"/>
    <x v="2"/>
    <x v="2"/>
    <s v="Requalificação Urbana e habitação"/>
    <s v="01.27.06"/>
    <s v="Requalificação Urbana e habitação"/>
    <s v="01.27.06"/>
    <x v="1"/>
    <x v="0"/>
    <x v="1"/>
    <x v="1"/>
    <x v="0"/>
    <x v="1"/>
    <x v="1"/>
    <x v="0"/>
    <x v="11"/>
    <s v="2022-12-12"/>
    <x v="3"/>
    <n v="3000"/>
    <x v="0"/>
    <m/>
    <x v="0"/>
    <m/>
    <x v="375"/>
    <n v="100479295"/>
    <x v="0"/>
    <x v="0"/>
    <s v="Requalificação Urbana e Ambiental  de Manguinho"/>
    <s v="ORI"/>
    <x v="0"/>
    <s v="RM"/>
    <x v="0"/>
    <x v="0"/>
    <x v="0"/>
    <x v="0"/>
    <x v="0"/>
    <x v="0"/>
    <x v="0"/>
    <x v="1"/>
    <x v="0"/>
    <x v="0"/>
    <x v="0"/>
    <s v="Requalificação Urbana e Ambiental  de Manguinho"/>
    <x v="0"/>
    <x v="0"/>
    <x v="0"/>
    <x v="0"/>
    <x v="1"/>
    <x v="0"/>
    <x v="0"/>
    <s v="000000"/>
    <x v="0"/>
    <x v="0"/>
    <x v="0"/>
    <x v="0"/>
    <s v="Pagamento a favor de Márcia Lopes dos Santos, pelo fornecimento de 1 carrada de arreia, para trabalhos de calcetamento na localidade de Manguinho, conforme anexo."/>
  </r>
  <r>
    <x v="1"/>
    <n v="0"/>
    <n v="0"/>
    <n v="0"/>
    <n v="3000"/>
    <x v="6472"/>
    <x v="0"/>
    <x v="1"/>
    <x v="0"/>
    <s v="01.25.05.10"/>
    <x v="5"/>
    <x v="4"/>
    <x v="4"/>
    <s v="Saúde"/>
    <s v="01.25.05"/>
    <s v="Saúde"/>
    <s v="01.25.05"/>
    <x v="5"/>
    <x v="0"/>
    <x v="4"/>
    <x v="3"/>
    <x v="0"/>
    <x v="1"/>
    <x v="2"/>
    <x v="0"/>
    <x v="11"/>
    <s v="2022-12-16"/>
    <x v="3"/>
    <n v="3000"/>
    <x v="0"/>
    <m/>
    <x v="0"/>
    <m/>
    <x v="577"/>
    <n v="100478133"/>
    <x v="0"/>
    <x v="0"/>
    <s v="Assistencia social"/>
    <s v="ORI"/>
    <x v="0"/>
    <m/>
    <x v="0"/>
    <x v="0"/>
    <x v="0"/>
    <x v="0"/>
    <x v="0"/>
    <x v="0"/>
    <x v="0"/>
    <x v="1"/>
    <x v="0"/>
    <x v="0"/>
    <x v="0"/>
    <s v="Assistencia social"/>
    <x v="0"/>
    <x v="0"/>
    <x v="0"/>
    <x v="0"/>
    <x v="1"/>
    <x v="0"/>
    <x v="0"/>
    <s v="000000"/>
    <x v="0"/>
    <x v="0"/>
    <x v="0"/>
    <x v="0"/>
    <s v="Apoio financeira a favor Claudina Varela Furtado, conforme anexo."/>
  </r>
  <r>
    <x v="0"/>
    <n v="0"/>
    <n v="0"/>
    <n v="0"/>
    <n v="9000"/>
    <x v="6473"/>
    <x v="0"/>
    <x v="1"/>
    <x v="0"/>
    <s v="01.27.06.68"/>
    <x v="56"/>
    <x v="2"/>
    <x v="2"/>
    <s v="Requalificação Urbana e habitação"/>
    <s v="01.27.06"/>
    <s v="Requalificação Urbana e habitação"/>
    <s v="01.27.06"/>
    <x v="1"/>
    <x v="0"/>
    <x v="1"/>
    <x v="1"/>
    <x v="0"/>
    <x v="1"/>
    <x v="1"/>
    <x v="0"/>
    <x v="11"/>
    <s v="2022-12-27"/>
    <x v="3"/>
    <n v="9000"/>
    <x v="0"/>
    <m/>
    <x v="0"/>
    <m/>
    <x v="4"/>
    <n v="100476748"/>
    <x v="0"/>
    <x v="0"/>
    <s v="Requalificação Urbana e Ambiental  de Manguinho"/>
    <s v="ORI"/>
    <x v="0"/>
    <s v="RM"/>
    <x v="0"/>
    <x v="0"/>
    <x v="0"/>
    <x v="0"/>
    <x v="0"/>
    <x v="0"/>
    <x v="0"/>
    <x v="1"/>
    <x v="0"/>
    <x v="0"/>
    <x v="0"/>
    <s v="Requalificação Urbana e Ambiental  de Manguinho"/>
    <x v="0"/>
    <x v="0"/>
    <x v="0"/>
    <x v="0"/>
    <x v="1"/>
    <x v="0"/>
    <x v="0"/>
    <s v="000000"/>
    <x v="0"/>
    <x v="0"/>
    <x v="0"/>
    <x v="0"/>
    <s v="Pagamento a favor da Sr. Adelaide Mendes Borges, referente a fornecimento de 3 carrada de areia para trabalho de calcetamento na localidade de manguinho, conforme anexo."/>
  </r>
  <r>
    <x v="1"/>
    <n v="0"/>
    <n v="0"/>
    <n v="0"/>
    <n v="50000"/>
    <x v="6474"/>
    <x v="0"/>
    <x v="0"/>
    <x v="0"/>
    <s v="03.03.10"/>
    <x v="0"/>
    <x v="0"/>
    <x v="0"/>
    <s v="Receitas Da Câmara"/>
    <s v="03.03.10"/>
    <s v="Receitas Da Câmara"/>
    <s v="03.03.10"/>
    <x v="81"/>
    <x v="0"/>
    <x v="0"/>
    <x v="19"/>
    <x v="0"/>
    <x v="0"/>
    <x v="0"/>
    <x v="0"/>
    <x v="11"/>
    <s v="2022-12-14"/>
    <x v="3"/>
    <n v="50000"/>
    <x v="0"/>
    <m/>
    <x v="0"/>
    <m/>
    <x v="0"/>
    <n v="100474914"/>
    <x v="0"/>
    <x v="0"/>
    <s v="Receitas Da Câmara"/>
    <s v="EXT"/>
    <x v="0"/>
    <s v="RDC"/>
    <x v="0"/>
    <x v="0"/>
    <x v="0"/>
    <x v="0"/>
    <x v="0"/>
    <x v="0"/>
    <x v="0"/>
    <x v="0"/>
    <x v="0"/>
    <x v="0"/>
    <x v="0"/>
    <s v="Receitas Da Câmara"/>
    <x v="0"/>
    <x v="0"/>
    <x v="0"/>
    <x v="0"/>
    <x v="0"/>
    <x v="0"/>
    <x v="0"/>
    <s v="000000"/>
    <x v="0"/>
    <x v="0"/>
    <x v="0"/>
    <x v="0"/>
    <s v="Transferência M&amp;J Tech-Samsung, conforme extrato em anexo."/>
  </r>
  <r>
    <x v="1"/>
    <n v="0"/>
    <n v="0"/>
    <n v="0"/>
    <n v="1400"/>
    <x v="6475"/>
    <x v="0"/>
    <x v="1"/>
    <x v="0"/>
    <s v="03.16.15"/>
    <x v="6"/>
    <x v="0"/>
    <x v="5"/>
    <s v="Direção Financeira"/>
    <s v="03.16.15"/>
    <s v="Direção Financeira"/>
    <s v="03.16.15"/>
    <x v="9"/>
    <x v="0"/>
    <x v="1"/>
    <x v="5"/>
    <x v="0"/>
    <x v="0"/>
    <x v="2"/>
    <x v="0"/>
    <x v="3"/>
    <s v="2022-06-14"/>
    <x v="0"/>
    <n v="1400"/>
    <x v="0"/>
    <m/>
    <x v="0"/>
    <m/>
    <x v="74"/>
    <n v="100477731"/>
    <x v="0"/>
    <x v="0"/>
    <s v="Direção Financeira"/>
    <s v="ORI"/>
    <x v="0"/>
    <m/>
    <x v="0"/>
    <x v="0"/>
    <x v="0"/>
    <x v="0"/>
    <x v="0"/>
    <x v="0"/>
    <x v="0"/>
    <x v="1"/>
    <x v="0"/>
    <x v="0"/>
    <x v="0"/>
    <s v="Direção Financeira"/>
    <x v="0"/>
    <x v="0"/>
    <x v="0"/>
    <x v="0"/>
    <x v="0"/>
    <x v="0"/>
    <x v="0"/>
    <s v="000000"/>
    <x v="0"/>
    <x v="0"/>
    <x v="0"/>
    <x v="0"/>
    <s v="Ajuda de custo a favor do Sr. Gerson Arnaldo Semedo Lopes, pela sua deslocaçao a cidade da praia em missao de serviço no dia 08 de Abril de 2022, conforme documento em anexo."/>
  </r>
  <r>
    <x v="1"/>
    <n v="0"/>
    <n v="0"/>
    <n v="0"/>
    <n v="100729"/>
    <x v="6476"/>
    <x v="0"/>
    <x v="1"/>
    <x v="0"/>
    <s v="03.16.15"/>
    <x v="6"/>
    <x v="0"/>
    <x v="5"/>
    <s v="Direção Financeira"/>
    <s v="03.16.15"/>
    <s v="Direção Financeira"/>
    <s v="03.16.15"/>
    <x v="68"/>
    <x v="0"/>
    <x v="1"/>
    <x v="5"/>
    <x v="1"/>
    <x v="0"/>
    <x v="2"/>
    <x v="0"/>
    <x v="3"/>
    <s v="2022-06-14"/>
    <x v="0"/>
    <n v="100729"/>
    <x v="0"/>
    <m/>
    <x v="0"/>
    <m/>
    <x v="80"/>
    <n v="100476775"/>
    <x v="0"/>
    <x v="0"/>
    <s v="Direção Financeira"/>
    <s v="ORI"/>
    <x v="0"/>
    <m/>
    <x v="0"/>
    <x v="0"/>
    <x v="0"/>
    <x v="0"/>
    <x v="0"/>
    <x v="0"/>
    <x v="0"/>
    <x v="0"/>
    <x v="0"/>
    <x v="0"/>
    <x v="0"/>
    <s v="Direção Financeira"/>
    <x v="0"/>
    <x v="0"/>
    <x v="0"/>
    <x v="0"/>
    <x v="0"/>
    <x v="0"/>
    <x v="0"/>
    <s v="000000"/>
    <x v="0"/>
    <x v="0"/>
    <x v="0"/>
    <x v="0"/>
    <s v="Pagamento a favor da Electra, pelo fornecimento de energia, conforme a relação de divida em anexo."/>
  </r>
  <r>
    <x v="1"/>
    <n v="0"/>
    <n v="0"/>
    <n v="0"/>
    <n v="600"/>
    <x v="6477"/>
    <x v="0"/>
    <x v="0"/>
    <x v="0"/>
    <s v="03.03.10"/>
    <x v="0"/>
    <x v="0"/>
    <x v="0"/>
    <s v="Receitas Da Câmara"/>
    <s v="03.03.10"/>
    <s v="Receitas Da Câmara"/>
    <s v="03.03.10"/>
    <x v="6"/>
    <x v="0"/>
    <x v="5"/>
    <x v="4"/>
    <x v="0"/>
    <x v="0"/>
    <x v="0"/>
    <x v="0"/>
    <x v="3"/>
    <s v="2022-06-10"/>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6478"/>
    <x v="0"/>
    <x v="0"/>
    <x v="0"/>
    <s v="03.03.10"/>
    <x v="0"/>
    <x v="0"/>
    <x v="0"/>
    <s v="Receitas Da Câmara"/>
    <s v="03.03.10"/>
    <s v="Receitas Da Câmara"/>
    <s v="03.03.10"/>
    <x v="44"/>
    <x v="0"/>
    <x v="5"/>
    <x v="4"/>
    <x v="0"/>
    <x v="0"/>
    <x v="0"/>
    <x v="0"/>
    <x v="3"/>
    <s v="2022-06-10"/>
    <x v="0"/>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6479"/>
    <x v="0"/>
    <x v="0"/>
    <x v="0"/>
    <s v="03.03.10"/>
    <x v="0"/>
    <x v="0"/>
    <x v="0"/>
    <s v="Receitas Da Câmara"/>
    <s v="03.03.10"/>
    <s v="Receitas Da Câmara"/>
    <s v="03.03.10"/>
    <x v="35"/>
    <x v="0"/>
    <x v="1"/>
    <x v="11"/>
    <x v="0"/>
    <x v="0"/>
    <x v="0"/>
    <x v="0"/>
    <x v="3"/>
    <s v="2022-06-10"/>
    <x v="0"/>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10"/>
    <x v="6480"/>
    <x v="0"/>
    <x v="0"/>
    <x v="0"/>
    <s v="03.03.10"/>
    <x v="0"/>
    <x v="0"/>
    <x v="0"/>
    <s v="Receitas Da Câmara"/>
    <s v="03.03.10"/>
    <s v="Receitas Da Câmara"/>
    <s v="03.03.10"/>
    <x v="37"/>
    <x v="0"/>
    <x v="5"/>
    <x v="4"/>
    <x v="0"/>
    <x v="0"/>
    <x v="0"/>
    <x v="0"/>
    <x v="3"/>
    <s v="2022-06-10"/>
    <x v="0"/>
    <n v="29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6481"/>
    <x v="0"/>
    <x v="0"/>
    <x v="0"/>
    <s v="03.03.10"/>
    <x v="0"/>
    <x v="0"/>
    <x v="0"/>
    <s v="Receitas Da Câmara"/>
    <s v="03.03.10"/>
    <s v="Receitas Da Câmara"/>
    <s v="03.03.10"/>
    <x v="42"/>
    <x v="0"/>
    <x v="5"/>
    <x v="12"/>
    <x v="0"/>
    <x v="0"/>
    <x v="0"/>
    <x v="0"/>
    <x v="3"/>
    <s v="2022-06-10"/>
    <x v="0"/>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80"/>
    <x v="6482"/>
    <x v="0"/>
    <x v="0"/>
    <x v="0"/>
    <s v="03.03.10"/>
    <x v="0"/>
    <x v="0"/>
    <x v="0"/>
    <s v="Receitas Da Câmara"/>
    <s v="03.03.10"/>
    <s v="Receitas Da Câmara"/>
    <s v="03.03.10"/>
    <x v="39"/>
    <x v="0"/>
    <x v="5"/>
    <x v="4"/>
    <x v="0"/>
    <x v="0"/>
    <x v="0"/>
    <x v="0"/>
    <x v="3"/>
    <s v="2022-06-10"/>
    <x v="0"/>
    <n v="1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020"/>
    <x v="6483"/>
    <x v="0"/>
    <x v="0"/>
    <x v="0"/>
    <s v="03.03.10"/>
    <x v="0"/>
    <x v="0"/>
    <x v="0"/>
    <s v="Receitas Da Câmara"/>
    <s v="03.03.10"/>
    <s v="Receitas Da Câmara"/>
    <s v="03.03.10"/>
    <x v="40"/>
    <x v="0"/>
    <x v="5"/>
    <x v="4"/>
    <x v="0"/>
    <x v="0"/>
    <x v="0"/>
    <x v="0"/>
    <x v="3"/>
    <s v="2022-06-10"/>
    <x v="0"/>
    <n v="110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6484"/>
    <x v="0"/>
    <x v="0"/>
    <x v="0"/>
    <s v="03.03.10"/>
    <x v="0"/>
    <x v="0"/>
    <x v="0"/>
    <s v="Receitas Da Câmara"/>
    <s v="03.03.10"/>
    <s v="Receitas Da Câmara"/>
    <s v="03.03.10"/>
    <x v="36"/>
    <x v="0"/>
    <x v="5"/>
    <x v="4"/>
    <x v="0"/>
    <x v="0"/>
    <x v="0"/>
    <x v="0"/>
    <x v="3"/>
    <s v="2022-06-10"/>
    <x v="0"/>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10"/>
    <x v="6485"/>
    <x v="0"/>
    <x v="0"/>
    <x v="0"/>
    <s v="03.03.10"/>
    <x v="0"/>
    <x v="0"/>
    <x v="0"/>
    <s v="Receitas Da Câmara"/>
    <s v="03.03.10"/>
    <s v="Receitas Da Câmara"/>
    <s v="03.03.10"/>
    <x v="34"/>
    <x v="0"/>
    <x v="5"/>
    <x v="4"/>
    <x v="0"/>
    <x v="0"/>
    <x v="0"/>
    <x v="0"/>
    <x v="3"/>
    <s v="2022-06-10"/>
    <x v="0"/>
    <n v="521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000"/>
    <x v="6486"/>
    <x v="0"/>
    <x v="0"/>
    <x v="0"/>
    <s v="03.03.10"/>
    <x v="0"/>
    <x v="0"/>
    <x v="0"/>
    <s v="Receitas Da Câmara"/>
    <s v="03.03.10"/>
    <s v="Receitas Da Câmara"/>
    <s v="03.03.10"/>
    <x v="45"/>
    <x v="0"/>
    <x v="1"/>
    <x v="1"/>
    <x v="0"/>
    <x v="0"/>
    <x v="0"/>
    <x v="0"/>
    <x v="3"/>
    <s v="2022-06-10"/>
    <x v="0"/>
    <n v="1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286"/>
    <x v="6487"/>
    <x v="0"/>
    <x v="0"/>
    <x v="0"/>
    <s v="03.03.10"/>
    <x v="0"/>
    <x v="0"/>
    <x v="0"/>
    <s v="Receitas Da Câmara"/>
    <s v="03.03.10"/>
    <s v="Receitas Da Câmara"/>
    <s v="03.03.10"/>
    <x v="38"/>
    <x v="0"/>
    <x v="1"/>
    <x v="1"/>
    <x v="0"/>
    <x v="0"/>
    <x v="0"/>
    <x v="0"/>
    <x v="3"/>
    <s v="2022-06-10"/>
    <x v="0"/>
    <n v="2228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6488"/>
    <x v="0"/>
    <x v="1"/>
    <x v="0"/>
    <s v="01.27.02.11"/>
    <x v="14"/>
    <x v="2"/>
    <x v="2"/>
    <s v="Saneamento básico"/>
    <s v="01.27.02"/>
    <s v="Saneamento básico"/>
    <s v="01.27.02"/>
    <x v="4"/>
    <x v="0"/>
    <x v="3"/>
    <x v="2"/>
    <x v="0"/>
    <x v="1"/>
    <x v="2"/>
    <x v="0"/>
    <x v="3"/>
    <s v="2022-06-23"/>
    <x v="0"/>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s de saneamento e limpeza em são Miguel, referente ao mês de Junho conforme o contracto em anexo."/>
  </r>
  <r>
    <x v="1"/>
    <n v="0"/>
    <n v="0"/>
    <n v="0"/>
    <n v="13030"/>
    <x v="6488"/>
    <x v="0"/>
    <x v="1"/>
    <x v="0"/>
    <s v="01.27.02.11"/>
    <x v="14"/>
    <x v="2"/>
    <x v="2"/>
    <s v="Saneamento básico"/>
    <s v="01.27.02"/>
    <s v="Saneamento básico"/>
    <s v="01.27.02"/>
    <x v="4"/>
    <x v="0"/>
    <x v="3"/>
    <x v="2"/>
    <x v="0"/>
    <x v="1"/>
    <x v="2"/>
    <x v="0"/>
    <x v="3"/>
    <s v="2022-06-23"/>
    <x v="0"/>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s de saneamento e limpeza em são Miguel, referente ao mês de Junho conforme o contracto em anexo."/>
  </r>
  <r>
    <x v="1"/>
    <n v="0"/>
    <n v="0"/>
    <n v="0"/>
    <n v="2300"/>
    <x v="6489"/>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Mateus Gomes Lopes, pelo serviço de segurança referente ao mês de Junho 2022, conforme contrato em anexo"/>
  </r>
  <r>
    <x v="1"/>
    <n v="0"/>
    <n v="0"/>
    <n v="0"/>
    <n v="13030"/>
    <x v="6489"/>
    <x v="0"/>
    <x v="1"/>
    <x v="0"/>
    <s v="03.16.15"/>
    <x v="6"/>
    <x v="0"/>
    <x v="5"/>
    <s v="Direção Financeira"/>
    <s v="03.16.15"/>
    <s v="Direção Financeira"/>
    <s v="03.16.15"/>
    <x v="20"/>
    <x v="0"/>
    <x v="1"/>
    <x v="5"/>
    <x v="0"/>
    <x v="0"/>
    <x v="2"/>
    <x v="0"/>
    <x v="3"/>
    <s v="2022-06-23"/>
    <x v="0"/>
    <n v="13030"/>
    <x v="0"/>
    <m/>
    <x v="0"/>
    <m/>
    <x v="346"/>
    <n v="100477179"/>
    <x v="0"/>
    <x v="0"/>
    <s v="Direção Financeira"/>
    <s v="ORI"/>
    <x v="0"/>
    <m/>
    <x v="0"/>
    <x v="0"/>
    <x v="0"/>
    <x v="0"/>
    <x v="0"/>
    <x v="0"/>
    <x v="0"/>
    <x v="0"/>
    <x v="0"/>
    <x v="0"/>
    <x v="0"/>
    <s v="Direção Financeira"/>
    <x v="0"/>
    <x v="0"/>
    <x v="0"/>
    <x v="0"/>
    <x v="0"/>
    <x v="0"/>
    <x v="0"/>
    <s v="000000"/>
    <x v="0"/>
    <x v="0"/>
    <x v="0"/>
    <x v="0"/>
    <s v="Pagamento a favor do Sr.Mateus Gomes Lopes, pelo serviço de segurança referente ao mês de Junho 2022, conforme contrato em anexo"/>
  </r>
  <r>
    <x v="2"/>
    <n v="0"/>
    <n v="0"/>
    <n v="0"/>
    <n v="7000"/>
    <x v="6490"/>
    <x v="0"/>
    <x v="1"/>
    <x v="0"/>
    <s v="80.02.10.03"/>
    <x v="17"/>
    <x v="3"/>
    <x v="3"/>
    <s v="Outros"/>
    <s v="80.02.10"/>
    <s v="Outros"/>
    <s v="80.02.10"/>
    <x v="78"/>
    <x v="0"/>
    <x v="6"/>
    <x v="6"/>
    <x v="1"/>
    <x v="2"/>
    <x v="2"/>
    <x v="0"/>
    <x v="6"/>
    <s v="2022-07-27"/>
    <x v="2"/>
    <n v="7000"/>
    <x v="0"/>
    <m/>
    <x v="0"/>
    <m/>
    <x v="0"/>
    <n v="100474914"/>
    <x v="0"/>
    <x v="0"/>
    <s v="Retençoes Pensao Alimenticia"/>
    <s v="ORI"/>
    <x v="0"/>
    <s v="RPA"/>
    <x v="0"/>
    <x v="0"/>
    <x v="0"/>
    <x v="0"/>
    <x v="0"/>
    <x v="0"/>
    <x v="0"/>
    <x v="1"/>
    <x v="0"/>
    <x v="0"/>
    <x v="0"/>
    <s v="Retençoes Pensao Alimenticia"/>
    <x v="0"/>
    <x v="0"/>
    <x v="0"/>
    <x v="0"/>
    <x v="2"/>
    <x v="0"/>
    <x v="0"/>
    <s v="000000"/>
    <x v="0"/>
    <x v="1"/>
    <x v="0"/>
    <x v="0"/>
    <s v="Pagamento de pensão alimentícia BCA, referente a julho 2022, conforme documento em anexo."/>
  </r>
  <r>
    <x v="1"/>
    <n v="0"/>
    <n v="0"/>
    <n v="0"/>
    <n v="2300"/>
    <x v="6491"/>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492"/>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8762"/>
    <x v="6493"/>
    <x v="0"/>
    <x v="0"/>
    <x v="0"/>
    <s v="80.02.01"/>
    <x v="3"/>
    <x v="3"/>
    <x v="3"/>
    <s v="Retenções Iur"/>
    <s v="80.02.01"/>
    <s v="Retenções Iur"/>
    <s v="80.02.01"/>
    <x v="3"/>
    <x v="0"/>
    <x v="2"/>
    <x v="1"/>
    <x v="1"/>
    <x v="2"/>
    <x v="0"/>
    <x v="0"/>
    <x v="9"/>
    <s v="2022-10-20"/>
    <x v="3"/>
    <n v="8762"/>
    <x v="0"/>
    <m/>
    <x v="0"/>
    <m/>
    <x v="3"/>
    <n v="100474696"/>
    <x v="0"/>
    <x v="0"/>
    <s v="Retenções Iur"/>
    <s v="ORI"/>
    <x v="0"/>
    <s v="RIUR"/>
    <x v="0"/>
    <x v="0"/>
    <x v="0"/>
    <x v="0"/>
    <x v="0"/>
    <x v="0"/>
    <x v="0"/>
    <x v="0"/>
    <x v="0"/>
    <x v="0"/>
    <x v="0"/>
    <s v="Retenções Iur"/>
    <x v="0"/>
    <x v="0"/>
    <x v="0"/>
    <x v="0"/>
    <x v="2"/>
    <x v="0"/>
    <x v="0"/>
    <s v="000000"/>
    <x v="0"/>
    <x v="1"/>
    <x v="0"/>
    <x v="0"/>
    <s v="RETENCAO OT"/>
  </r>
  <r>
    <x v="1"/>
    <n v="0"/>
    <n v="0"/>
    <n v="0"/>
    <n v="30000"/>
    <x v="6494"/>
    <x v="0"/>
    <x v="1"/>
    <x v="0"/>
    <s v="01.25.01.12"/>
    <x v="26"/>
    <x v="4"/>
    <x v="4"/>
    <s v="Educação"/>
    <s v="01.25.01"/>
    <s v="Educação"/>
    <s v="01.25.01"/>
    <x v="4"/>
    <x v="0"/>
    <x v="3"/>
    <x v="2"/>
    <x v="0"/>
    <x v="1"/>
    <x v="2"/>
    <x v="0"/>
    <x v="9"/>
    <s v="2022-10-17"/>
    <x v="3"/>
    <n v="30000"/>
    <x v="0"/>
    <m/>
    <x v="0"/>
    <m/>
    <x v="68"/>
    <n v="100383553"/>
    <x v="0"/>
    <x v="0"/>
    <s v="Comparticipação da Câmara com Ensino Superior"/>
    <s v="ORI"/>
    <x v="0"/>
    <m/>
    <x v="0"/>
    <x v="0"/>
    <x v="0"/>
    <x v="0"/>
    <x v="0"/>
    <x v="0"/>
    <x v="0"/>
    <x v="1"/>
    <x v="0"/>
    <x v="0"/>
    <x v="0"/>
    <s v="Comparticipação da Câmara com Ensino Superior"/>
    <x v="0"/>
    <x v="0"/>
    <x v="0"/>
    <x v="0"/>
    <x v="1"/>
    <x v="0"/>
    <x v="0"/>
    <s v="000000"/>
    <x v="0"/>
    <x v="0"/>
    <x v="0"/>
    <x v="0"/>
    <s v="Pagamento a favor da Universidade de Cabo Verde, comparticipação da CMSM no apoio para pagamento da propina da aluna Nilda Pereira Rocha, conforme proposta em anexo."/>
  </r>
  <r>
    <x v="1"/>
    <n v="0"/>
    <n v="0"/>
    <n v="0"/>
    <n v="9241"/>
    <x v="6495"/>
    <x v="0"/>
    <x v="0"/>
    <x v="0"/>
    <s v="80.02.10.01"/>
    <x v="9"/>
    <x v="3"/>
    <x v="3"/>
    <s v="Outros"/>
    <s v="80.02.10"/>
    <s v="Outros"/>
    <s v="80.02.10"/>
    <x v="29"/>
    <x v="0"/>
    <x v="2"/>
    <x v="1"/>
    <x v="1"/>
    <x v="2"/>
    <x v="0"/>
    <x v="0"/>
    <x v="9"/>
    <s v="2022-10-20"/>
    <x v="3"/>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415"/>
    <x v="6496"/>
    <x v="0"/>
    <x v="0"/>
    <x v="0"/>
    <s v="80.02.10.26"/>
    <x v="21"/>
    <x v="3"/>
    <x v="3"/>
    <s v="Outros"/>
    <s v="80.02.10"/>
    <s v="Outros"/>
    <s v="80.02.10"/>
    <x v="31"/>
    <x v="0"/>
    <x v="2"/>
    <x v="10"/>
    <x v="1"/>
    <x v="2"/>
    <x v="0"/>
    <x v="0"/>
    <x v="9"/>
    <s v="2022-10-20"/>
    <x v="3"/>
    <n v="14415"/>
    <x v="0"/>
    <m/>
    <x v="0"/>
    <m/>
    <x v="37"/>
    <n v="100479277"/>
    <x v="0"/>
    <x v="0"/>
    <s v="Retenção Sansung"/>
    <s v="ORI"/>
    <x v="0"/>
    <s v="RS"/>
    <x v="0"/>
    <x v="0"/>
    <x v="0"/>
    <x v="0"/>
    <x v="0"/>
    <x v="0"/>
    <x v="0"/>
    <x v="1"/>
    <x v="0"/>
    <x v="0"/>
    <x v="0"/>
    <s v="Retenção Sansung"/>
    <x v="0"/>
    <x v="0"/>
    <x v="0"/>
    <x v="0"/>
    <x v="2"/>
    <x v="0"/>
    <x v="0"/>
    <s v="000000"/>
    <x v="0"/>
    <x v="1"/>
    <x v="0"/>
    <x v="0"/>
    <s v="RETENCAO OT"/>
  </r>
  <r>
    <x v="1"/>
    <n v="0"/>
    <n v="0"/>
    <n v="0"/>
    <n v="1800"/>
    <x v="6497"/>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a senha de presença, VIIª sessão ordinária da assembleia municipal, a favor da Srª. Deusa do Carmo Moreno, conforme anexo.  "/>
  </r>
  <r>
    <x v="0"/>
    <n v="0"/>
    <n v="0"/>
    <n v="0"/>
    <n v="270000"/>
    <x v="6498"/>
    <x v="0"/>
    <x v="1"/>
    <x v="0"/>
    <s v="01.27.06.82"/>
    <x v="27"/>
    <x v="2"/>
    <x v="2"/>
    <s v="Requalificação Urbana e habitação"/>
    <s v="01.27.06"/>
    <s v="Requalificação Urbana e habitação"/>
    <s v="01.27.06"/>
    <x v="1"/>
    <x v="0"/>
    <x v="1"/>
    <x v="1"/>
    <x v="0"/>
    <x v="1"/>
    <x v="1"/>
    <x v="0"/>
    <x v="10"/>
    <s v="2022-11-16"/>
    <x v="3"/>
    <n v="270000"/>
    <x v="0"/>
    <m/>
    <x v="0"/>
    <m/>
    <x v="476"/>
    <n v="100479120"/>
    <x v="0"/>
    <x v="0"/>
    <s v="Reabilitação das estradas municipais "/>
    <s v="ORI"/>
    <x v="0"/>
    <m/>
    <x v="0"/>
    <x v="0"/>
    <x v="0"/>
    <x v="0"/>
    <x v="0"/>
    <x v="0"/>
    <x v="0"/>
    <x v="1"/>
    <x v="0"/>
    <x v="0"/>
    <x v="0"/>
    <s v="Reabilitação das estradas municipais "/>
    <x v="0"/>
    <x v="0"/>
    <x v="0"/>
    <x v="0"/>
    <x v="1"/>
    <x v="0"/>
    <x v="0"/>
    <s v="000000"/>
    <x v="0"/>
    <x v="0"/>
    <x v="0"/>
    <x v="0"/>
    <s v="Pagamento a favor da Empresa Topodrones, referente ao contrato de aquisição de serviços na areia de topografia, conforme contrato em anexo."/>
  </r>
  <r>
    <x v="0"/>
    <n v="0"/>
    <n v="0"/>
    <n v="0"/>
    <n v="31410"/>
    <x v="6499"/>
    <x v="0"/>
    <x v="1"/>
    <x v="0"/>
    <s v="01.27.02.15"/>
    <x v="2"/>
    <x v="2"/>
    <x v="2"/>
    <s v="Saneamento básico"/>
    <s v="01.27.02"/>
    <s v="Saneamento básico"/>
    <s v="01.27.02"/>
    <x v="2"/>
    <x v="0"/>
    <x v="1"/>
    <x v="1"/>
    <x v="0"/>
    <x v="1"/>
    <x v="1"/>
    <x v="0"/>
    <x v="10"/>
    <s v="2022-11-25"/>
    <x v="3"/>
    <n v="3141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pelo fornecimento de 180 Lts de Combustível destinada ao camião compactador DAF de recolha de resíduos, conforme proposta em anexo. "/>
  </r>
  <r>
    <x v="1"/>
    <n v="0"/>
    <n v="0"/>
    <n v="0"/>
    <n v="10200"/>
    <x v="6497"/>
    <x v="0"/>
    <x v="1"/>
    <x v="0"/>
    <s v="03.16.01"/>
    <x v="39"/>
    <x v="0"/>
    <x v="5"/>
    <s v="Assembleia Municipal"/>
    <s v="03.16.01"/>
    <s v="Assembleia Municipal"/>
    <s v="03.16.01"/>
    <x v="61"/>
    <x v="0"/>
    <x v="1"/>
    <x v="1"/>
    <x v="0"/>
    <x v="0"/>
    <x v="2"/>
    <x v="0"/>
    <x v="11"/>
    <s v="2022-12-21"/>
    <x v="3"/>
    <n v="10200"/>
    <x v="0"/>
    <m/>
    <x v="0"/>
    <m/>
    <x v="87"/>
    <n v="100478191"/>
    <x v="0"/>
    <x v="0"/>
    <s v="Assembleia Municipal"/>
    <s v="ORI"/>
    <x v="0"/>
    <s v="AM"/>
    <x v="0"/>
    <x v="0"/>
    <x v="0"/>
    <x v="0"/>
    <x v="0"/>
    <x v="0"/>
    <x v="0"/>
    <x v="0"/>
    <x v="0"/>
    <x v="0"/>
    <x v="0"/>
    <s v="Assembleia Municipal"/>
    <x v="0"/>
    <x v="0"/>
    <x v="0"/>
    <x v="0"/>
    <x v="0"/>
    <x v="0"/>
    <x v="0"/>
    <s v="000000"/>
    <x v="0"/>
    <x v="0"/>
    <x v="0"/>
    <x v="0"/>
    <s v="Pagamento da senha de presença, VIIª sessão ordinária da assembleia municipal, a favor da Srª. Deusa do Carmo Moreno, conforme anexo.  "/>
  </r>
  <r>
    <x v="1"/>
    <n v="0"/>
    <n v="0"/>
    <n v="0"/>
    <n v="1800"/>
    <x v="6500"/>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2300"/>
    <x v="6501"/>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guida Mendes Lopes, pela prestação de serviço de limpeza urbana, referente ao mês de dezembro 2022, conforme contrato em anexo.  "/>
  </r>
  <r>
    <x v="1"/>
    <n v="0"/>
    <n v="0"/>
    <n v="0"/>
    <n v="1633"/>
    <x v="6501"/>
    <x v="0"/>
    <x v="1"/>
    <x v="0"/>
    <s v="01.27.02.11"/>
    <x v="14"/>
    <x v="2"/>
    <x v="2"/>
    <s v="Saneamento básico"/>
    <s v="01.27.02"/>
    <s v="Saneamento básico"/>
    <s v="01.27.02"/>
    <x v="4"/>
    <x v="0"/>
    <x v="3"/>
    <x v="2"/>
    <x v="0"/>
    <x v="1"/>
    <x v="2"/>
    <x v="0"/>
    <x v="11"/>
    <s v="2022-12-13"/>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Aguida Mendes Lopes, pela prestação de serviço de limpeza urbana, referente ao mês de dezembro 2022, conforme contrato em anexo.  "/>
  </r>
  <r>
    <x v="1"/>
    <n v="0"/>
    <n v="0"/>
    <n v="0"/>
    <n v="11397"/>
    <x v="6501"/>
    <x v="0"/>
    <x v="1"/>
    <x v="0"/>
    <s v="01.27.02.11"/>
    <x v="14"/>
    <x v="2"/>
    <x v="2"/>
    <s v="Saneamento básico"/>
    <s v="01.27.02"/>
    <s v="Saneamento básico"/>
    <s v="01.27.02"/>
    <x v="4"/>
    <x v="0"/>
    <x v="3"/>
    <x v="2"/>
    <x v="0"/>
    <x v="1"/>
    <x v="2"/>
    <x v="0"/>
    <x v="11"/>
    <s v="2022-12-13"/>
    <x v="3"/>
    <n v="11397"/>
    <x v="0"/>
    <m/>
    <x v="0"/>
    <m/>
    <x v="86"/>
    <n v="100478876"/>
    <x v="0"/>
    <x v="0"/>
    <s v="Reforço do saneamento básico"/>
    <s v="ORI"/>
    <x v="0"/>
    <m/>
    <x v="0"/>
    <x v="0"/>
    <x v="0"/>
    <x v="0"/>
    <x v="0"/>
    <x v="0"/>
    <x v="0"/>
    <x v="1"/>
    <x v="0"/>
    <x v="0"/>
    <x v="0"/>
    <s v="Reforço do saneamento básico"/>
    <x v="0"/>
    <x v="0"/>
    <x v="0"/>
    <x v="0"/>
    <x v="1"/>
    <x v="0"/>
    <x v="0"/>
    <s v="000000"/>
    <x v="0"/>
    <x v="0"/>
    <x v="0"/>
    <x v="0"/>
    <s v="Pagamento a favor da Srª. Aguida Mendes Lopes, pela prestação de serviço de limpeza urbana, referente ao mês de dezembro 2022, conforme contrato em anexo.  "/>
  </r>
  <r>
    <x v="1"/>
    <n v="0"/>
    <n v="0"/>
    <n v="0"/>
    <n v="2300"/>
    <x v="6502"/>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dezembro 2022, conforme contrato em anexo.   "/>
  </r>
  <r>
    <x v="1"/>
    <n v="0"/>
    <n v="0"/>
    <n v="0"/>
    <n v="13030"/>
    <x v="6502"/>
    <x v="0"/>
    <x v="1"/>
    <x v="0"/>
    <s v="03.16.15"/>
    <x v="6"/>
    <x v="0"/>
    <x v="5"/>
    <s v="Direção Financeira"/>
    <s v="03.16.15"/>
    <s v="Direção Financeira"/>
    <s v="03.16.15"/>
    <x v="20"/>
    <x v="0"/>
    <x v="1"/>
    <x v="5"/>
    <x v="0"/>
    <x v="0"/>
    <x v="2"/>
    <x v="0"/>
    <x v="11"/>
    <s v="2022-12-13"/>
    <x v="3"/>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dezembro 2022, conforme contrato em anexo.   "/>
  </r>
  <r>
    <x v="0"/>
    <n v="0"/>
    <n v="0"/>
    <n v="0"/>
    <n v="31420"/>
    <x v="6503"/>
    <x v="0"/>
    <x v="1"/>
    <x v="0"/>
    <s v="01.27.02.15"/>
    <x v="2"/>
    <x v="2"/>
    <x v="2"/>
    <s v="Saneamento básico"/>
    <s v="01.27.02"/>
    <s v="Saneamento básico"/>
    <s v="01.27.02"/>
    <x v="2"/>
    <x v="0"/>
    <x v="1"/>
    <x v="1"/>
    <x v="0"/>
    <x v="1"/>
    <x v="1"/>
    <x v="0"/>
    <x v="11"/>
    <s v="2022-12-27"/>
    <x v="3"/>
    <n v="3142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Combustível destinada ao camião compactador DAF de recolha de resíduos, conforme proposta em anexo."/>
  </r>
  <r>
    <x v="1"/>
    <n v="0"/>
    <n v="0"/>
    <n v="0"/>
    <n v="180"/>
    <x v="6504"/>
    <x v="0"/>
    <x v="0"/>
    <x v="0"/>
    <s v="03.03.10"/>
    <x v="0"/>
    <x v="0"/>
    <x v="0"/>
    <s v="Receitas Da Câmara"/>
    <s v="03.03.10"/>
    <s v="Receitas Da Câmara"/>
    <s v="03.03.10"/>
    <x v="36"/>
    <x v="0"/>
    <x v="5"/>
    <x v="4"/>
    <x v="0"/>
    <x v="0"/>
    <x v="0"/>
    <x v="0"/>
    <x v="1"/>
    <s v="2022-05-25"/>
    <x v="0"/>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20"/>
    <x v="6505"/>
    <x v="0"/>
    <x v="0"/>
    <x v="0"/>
    <s v="03.03.10"/>
    <x v="0"/>
    <x v="0"/>
    <x v="0"/>
    <s v="Receitas Da Câmara"/>
    <s v="03.03.10"/>
    <s v="Receitas Da Câmara"/>
    <s v="03.03.10"/>
    <x v="48"/>
    <x v="0"/>
    <x v="5"/>
    <x v="4"/>
    <x v="0"/>
    <x v="0"/>
    <x v="0"/>
    <x v="0"/>
    <x v="1"/>
    <s v="2022-05-25"/>
    <x v="0"/>
    <n v="4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6506"/>
    <x v="0"/>
    <x v="0"/>
    <x v="0"/>
    <s v="03.03.10"/>
    <x v="0"/>
    <x v="0"/>
    <x v="0"/>
    <s v="Receitas Da Câmara"/>
    <s v="03.03.10"/>
    <s v="Receitas Da Câmara"/>
    <s v="03.03.10"/>
    <x v="6"/>
    <x v="0"/>
    <x v="5"/>
    <x v="4"/>
    <x v="0"/>
    <x v="0"/>
    <x v="0"/>
    <x v="0"/>
    <x v="1"/>
    <s v="2022-05-25"/>
    <x v="0"/>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0"/>
    <x v="6507"/>
    <x v="0"/>
    <x v="0"/>
    <x v="0"/>
    <s v="03.03.10"/>
    <x v="0"/>
    <x v="0"/>
    <x v="0"/>
    <s v="Receitas Da Câmara"/>
    <s v="03.03.10"/>
    <s v="Receitas Da Câmara"/>
    <s v="03.03.10"/>
    <x v="39"/>
    <x v="0"/>
    <x v="5"/>
    <x v="4"/>
    <x v="0"/>
    <x v="0"/>
    <x v="0"/>
    <x v="0"/>
    <x v="1"/>
    <s v="2022-05-25"/>
    <x v="0"/>
    <n v="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6508"/>
    <x v="0"/>
    <x v="0"/>
    <x v="0"/>
    <s v="03.03.10"/>
    <x v="0"/>
    <x v="0"/>
    <x v="0"/>
    <s v="Receitas Da Câmara"/>
    <s v="03.03.10"/>
    <s v="Receitas Da Câmara"/>
    <s v="03.03.10"/>
    <x v="37"/>
    <x v="0"/>
    <x v="5"/>
    <x v="4"/>
    <x v="0"/>
    <x v="0"/>
    <x v="0"/>
    <x v="0"/>
    <x v="1"/>
    <s v="2022-05-25"/>
    <x v="0"/>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00"/>
    <x v="6509"/>
    <x v="0"/>
    <x v="0"/>
    <x v="0"/>
    <s v="03.03.10"/>
    <x v="0"/>
    <x v="0"/>
    <x v="0"/>
    <s v="Receitas Da Câmara"/>
    <s v="03.03.10"/>
    <s v="Receitas Da Câmara"/>
    <s v="03.03.10"/>
    <x v="35"/>
    <x v="0"/>
    <x v="1"/>
    <x v="11"/>
    <x v="0"/>
    <x v="0"/>
    <x v="0"/>
    <x v="0"/>
    <x v="1"/>
    <s v="2022-05-25"/>
    <x v="0"/>
    <n v="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900"/>
    <x v="6510"/>
    <x v="0"/>
    <x v="0"/>
    <x v="0"/>
    <s v="03.03.10"/>
    <x v="0"/>
    <x v="0"/>
    <x v="0"/>
    <s v="Receitas Da Câmara"/>
    <s v="03.03.10"/>
    <s v="Receitas Da Câmara"/>
    <s v="03.03.10"/>
    <x v="41"/>
    <x v="0"/>
    <x v="5"/>
    <x v="4"/>
    <x v="0"/>
    <x v="0"/>
    <x v="0"/>
    <x v="0"/>
    <x v="1"/>
    <s v="2022-05-25"/>
    <x v="0"/>
    <n v="16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60"/>
    <x v="6511"/>
    <x v="0"/>
    <x v="0"/>
    <x v="0"/>
    <s v="03.03.10"/>
    <x v="0"/>
    <x v="0"/>
    <x v="0"/>
    <s v="Receitas Da Câmara"/>
    <s v="03.03.10"/>
    <s v="Receitas Da Câmara"/>
    <s v="03.03.10"/>
    <x v="34"/>
    <x v="0"/>
    <x v="5"/>
    <x v="4"/>
    <x v="0"/>
    <x v="0"/>
    <x v="0"/>
    <x v="0"/>
    <x v="1"/>
    <s v="2022-05-25"/>
    <x v="0"/>
    <n v="3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440"/>
    <x v="6512"/>
    <x v="0"/>
    <x v="0"/>
    <x v="0"/>
    <s v="03.03.10"/>
    <x v="0"/>
    <x v="0"/>
    <x v="0"/>
    <s v="Receitas Da Câmara"/>
    <s v="03.03.10"/>
    <s v="Receitas Da Câmara"/>
    <s v="03.03.10"/>
    <x v="38"/>
    <x v="0"/>
    <x v="1"/>
    <x v="1"/>
    <x v="0"/>
    <x v="0"/>
    <x v="0"/>
    <x v="0"/>
    <x v="1"/>
    <s v="2022-05-25"/>
    <x v="0"/>
    <n v="15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6513"/>
    <x v="0"/>
    <x v="0"/>
    <x v="0"/>
    <s v="03.03.10"/>
    <x v="0"/>
    <x v="0"/>
    <x v="0"/>
    <s v="Receitas Da Câmara"/>
    <s v="03.03.10"/>
    <s v="Receitas Da Câmara"/>
    <s v="03.03.10"/>
    <x v="36"/>
    <x v="0"/>
    <x v="5"/>
    <x v="4"/>
    <x v="0"/>
    <x v="0"/>
    <x v="0"/>
    <x v="0"/>
    <x v="1"/>
    <s v="2022-05-26"/>
    <x v="0"/>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10"/>
    <x v="6514"/>
    <x v="0"/>
    <x v="0"/>
    <x v="0"/>
    <s v="03.03.10"/>
    <x v="0"/>
    <x v="0"/>
    <x v="0"/>
    <s v="Receitas Da Câmara"/>
    <s v="03.03.10"/>
    <s v="Receitas Da Câmara"/>
    <s v="03.03.10"/>
    <x v="34"/>
    <x v="0"/>
    <x v="5"/>
    <x v="4"/>
    <x v="0"/>
    <x v="0"/>
    <x v="0"/>
    <x v="0"/>
    <x v="1"/>
    <s v="2022-05-26"/>
    <x v="0"/>
    <n v="29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456"/>
    <x v="6515"/>
    <x v="0"/>
    <x v="0"/>
    <x v="0"/>
    <s v="03.03.10"/>
    <x v="0"/>
    <x v="0"/>
    <x v="0"/>
    <s v="Receitas Da Câmara"/>
    <s v="03.03.10"/>
    <s v="Receitas Da Câmara"/>
    <s v="03.03.10"/>
    <x v="38"/>
    <x v="0"/>
    <x v="1"/>
    <x v="1"/>
    <x v="0"/>
    <x v="0"/>
    <x v="0"/>
    <x v="0"/>
    <x v="1"/>
    <s v="2022-05-26"/>
    <x v="0"/>
    <n v="7045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600"/>
    <x v="6516"/>
    <x v="0"/>
    <x v="0"/>
    <x v="0"/>
    <s v="03.03.10"/>
    <x v="0"/>
    <x v="0"/>
    <x v="0"/>
    <s v="Receitas Da Câmara"/>
    <s v="03.03.10"/>
    <s v="Receitas Da Câmara"/>
    <s v="03.03.10"/>
    <x v="44"/>
    <x v="0"/>
    <x v="5"/>
    <x v="4"/>
    <x v="0"/>
    <x v="0"/>
    <x v="0"/>
    <x v="0"/>
    <x v="1"/>
    <s v="2022-05-26"/>
    <x v="0"/>
    <n v="1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
    <x v="6517"/>
    <x v="0"/>
    <x v="0"/>
    <x v="0"/>
    <s v="03.03.10"/>
    <x v="0"/>
    <x v="0"/>
    <x v="0"/>
    <s v="Receitas Da Câmara"/>
    <s v="03.03.10"/>
    <s v="Receitas Da Câmara"/>
    <s v="03.03.10"/>
    <x v="48"/>
    <x v="0"/>
    <x v="5"/>
    <x v="4"/>
    <x v="0"/>
    <x v="0"/>
    <x v="0"/>
    <x v="0"/>
    <x v="1"/>
    <s v="2022-05-26"/>
    <x v="0"/>
    <n v="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700"/>
    <x v="6518"/>
    <x v="0"/>
    <x v="0"/>
    <x v="0"/>
    <s v="03.03.10"/>
    <x v="0"/>
    <x v="0"/>
    <x v="0"/>
    <s v="Receitas Da Câmara"/>
    <s v="03.03.10"/>
    <s v="Receitas Da Câmara"/>
    <s v="03.03.10"/>
    <x v="35"/>
    <x v="0"/>
    <x v="1"/>
    <x v="11"/>
    <x v="0"/>
    <x v="0"/>
    <x v="0"/>
    <x v="0"/>
    <x v="1"/>
    <s v="2022-05-26"/>
    <x v="0"/>
    <n v="1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6519"/>
    <x v="0"/>
    <x v="0"/>
    <x v="0"/>
    <s v="03.03.10"/>
    <x v="0"/>
    <x v="0"/>
    <x v="0"/>
    <s v="Receitas Da Câmara"/>
    <s v="03.03.10"/>
    <s v="Receitas Da Câmara"/>
    <s v="03.03.10"/>
    <x v="39"/>
    <x v="0"/>
    <x v="5"/>
    <x v="4"/>
    <x v="0"/>
    <x v="0"/>
    <x v="0"/>
    <x v="0"/>
    <x v="1"/>
    <s v="2022-05-26"/>
    <x v="0"/>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00"/>
    <x v="6520"/>
    <x v="0"/>
    <x v="0"/>
    <x v="0"/>
    <s v="03.03.10"/>
    <x v="0"/>
    <x v="0"/>
    <x v="0"/>
    <s v="Receitas Da Câmara"/>
    <s v="03.03.10"/>
    <s v="Receitas Da Câmara"/>
    <s v="03.03.10"/>
    <x v="41"/>
    <x v="0"/>
    <x v="5"/>
    <x v="4"/>
    <x v="0"/>
    <x v="0"/>
    <x v="0"/>
    <x v="0"/>
    <x v="1"/>
    <s v="2022-05-26"/>
    <x v="0"/>
    <n v="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6521"/>
    <x v="0"/>
    <x v="0"/>
    <x v="0"/>
    <s v="03.03.10"/>
    <x v="0"/>
    <x v="0"/>
    <x v="0"/>
    <s v="Receitas Da Câmara"/>
    <s v="03.03.10"/>
    <s v="Receitas Da Câmara"/>
    <s v="03.03.10"/>
    <x v="37"/>
    <x v="0"/>
    <x v="5"/>
    <x v="4"/>
    <x v="0"/>
    <x v="0"/>
    <x v="0"/>
    <x v="0"/>
    <x v="1"/>
    <s v="2022-05-26"/>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60"/>
    <x v="6522"/>
    <x v="0"/>
    <x v="0"/>
    <x v="0"/>
    <s v="03.03.10"/>
    <x v="0"/>
    <x v="0"/>
    <x v="0"/>
    <s v="Receitas Da Câmara"/>
    <s v="03.03.10"/>
    <s v="Receitas Da Câmara"/>
    <s v="03.03.10"/>
    <x v="37"/>
    <x v="0"/>
    <x v="5"/>
    <x v="4"/>
    <x v="0"/>
    <x v="0"/>
    <x v="0"/>
    <x v="0"/>
    <x v="1"/>
    <s v="2022-05-27"/>
    <x v="0"/>
    <n v="2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00"/>
    <x v="6523"/>
    <x v="0"/>
    <x v="0"/>
    <x v="0"/>
    <s v="03.03.10"/>
    <x v="0"/>
    <x v="0"/>
    <x v="0"/>
    <s v="Receitas Da Câmara"/>
    <s v="03.03.10"/>
    <s v="Receitas Da Câmara"/>
    <s v="03.03.10"/>
    <x v="35"/>
    <x v="0"/>
    <x v="1"/>
    <x v="11"/>
    <x v="0"/>
    <x v="0"/>
    <x v="0"/>
    <x v="0"/>
    <x v="1"/>
    <s v="2022-05-27"/>
    <x v="0"/>
    <n v="5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0"/>
    <x v="6524"/>
    <x v="0"/>
    <x v="0"/>
    <x v="0"/>
    <s v="03.03.10"/>
    <x v="0"/>
    <x v="0"/>
    <x v="0"/>
    <s v="Receitas Da Câmara"/>
    <s v="03.03.10"/>
    <s v="Receitas Da Câmara"/>
    <s v="03.03.10"/>
    <x v="39"/>
    <x v="0"/>
    <x v="5"/>
    <x v="4"/>
    <x v="0"/>
    <x v="0"/>
    <x v="0"/>
    <x v="0"/>
    <x v="1"/>
    <s v="2022-05-27"/>
    <x v="0"/>
    <n v="1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960"/>
    <x v="6525"/>
    <x v="0"/>
    <x v="0"/>
    <x v="0"/>
    <s v="03.03.10"/>
    <x v="0"/>
    <x v="0"/>
    <x v="0"/>
    <s v="Receitas Da Câmara"/>
    <s v="03.03.10"/>
    <s v="Receitas Da Câmara"/>
    <s v="03.03.10"/>
    <x v="40"/>
    <x v="0"/>
    <x v="5"/>
    <x v="4"/>
    <x v="0"/>
    <x v="0"/>
    <x v="0"/>
    <x v="0"/>
    <x v="1"/>
    <s v="2022-05-27"/>
    <x v="0"/>
    <n v="9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6526"/>
    <x v="0"/>
    <x v="0"/>
    <x v="0"/>
    <s v="03.03.10"/>
    <x v="0"/>
    <x v="0"/>
    <x v="0"/>
    <s v="Receitas Da Câmara"/>
    <s v="03.03.10"/>
    <s v="Receitas Da Câmara"/>
    <s v="03.03.10"/>
    <x v="6"/>
    <x v="0"/>
    <x v="5"/>
    <x v="4"/>
    <x v="0"/>
    <x v="0"/>
    <x v="0"/>
    <x v="0"/>
    <x v="1"/>
    <s v="2022-05-27"/>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0"/>
    <x v="6527"/>
    <x v="0"/>
    <x v="0"/>
    <x v="0"/>
    <s v="03.03.10"/>
    <x v="0"/>
    <x v="0"/>
    <x v="0"/>
    <s v="Receitas Da Câmara"/>
    <s v="03.03.10"/>
    <s v="Receitas Da Câmara"/>
    <s v="03.03.10"/>
    <x v="44"/>
    <x v="0"/>
    <x v="5"/>
    <x v="4"/>
    <x v="0"/>
    <x v="0"/>
    <x v="0"/>
    <x v="0"/>
    <x v="1"/>
    <s v="2022-05-27"/>
    <x v="0"/>
    <n v="16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198"/>
    <x v="6528"/>
    <x v="0"/>
    <x v="0"/>
    <x v="0"/>
    <s v="03.03.10"/>
    <x v="0"/>
    <x v="0"/>
    <x v="0"/>
    <s v="Receitas Da Câmara"/>
    <s v="03.03.10"/>
    <s v="Receitas Da Câmara"/>
    <s v="03.03.10"/>
    <x v="38"/>
    <x v="0"/>
    <x v="1"/>
    <x v="1"/>
    <x v="0"/>
    <x v="0"/>
    <x v="0"/>
    <x v="0"/>
    <x v="1"/>
    <s v="2022-05-27"/>
    <x v="0"/>
    <n v="3519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6529"/>
    <x v="0"/>
    <x v="0"/>
    <x v="0"/>
    <s v="03.03.10"/>
    <x v="0"/>
    <x v="0"/>
    <x v="0"/>
    <s v="Receitas Da Câmara"/>
    <s v="03.03.10"/>
    <s v="Receitas Da Câmara"/>
    <s v="03.03.10"/>
    <x v="36"/>
    <x v="0"/>
    <x v="5"/>
    <x v="4"/>
    <x v="0"/>
    <x v="0"/>
    <x v="0"/>
    <x v="0"/>
    <x v="1"/>
    <s v="2022-05-27"/>
    <x v="0"/>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0"/>
    <x v="6530"/>
    <x v="0"/>
    <x v="0"/>
    <x v="0"/>
    <s v="03.03.10"/>
    <x v="0"/>
    <x v="0"/>
    <x v="0"/>
    <s v="Receitas Da Câmara"/>
    <s v="03.03.10"/>
    <s v="Receitas Da Câmara"/>
    <s v="03.03.10"/>
    <x v="48"/>
    <x v="0"/>
    <x v="5"/>
    <x v="4"/>
    <x v="0"/>
    <x v="0"/>
    <x v="0"/>
    <x v="0"/>
    <x v="1"/>
    <s v="2022-05-27"/>
    <x v="0"/>
    <n v="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531"/>
    <x v="0"/>
    <x v="1"/>
    <x v="0"/>
    <s v="03.16.15"/>
    <x v="6"/>
    <x v="0"/>
    <x v="5"/>
    <s v="Direção Financeira"/>
    <s v="03.16.15"/>
    <s v="Direção Financeira"/>
    <s v="03.16.15"/>
    <x v="9"/>
    <x v="0"/>
    <x v="1"/>
    <x v="5"/>
    <x v="0"/>
    <x v="0"/>
    <x v="2"/>
    <x v="0"/>
    <x v="3"/>
    <s v="2022-06-02"/>
    <x v="0"/>
    <n v="2000"/>
    <x v="0"/>
    <m/>
    <x v="0"/>
    <m/>
    <x v="26"/>
    <n v="100447033"/>
    <x v="0"/>
    <x v="0"/>
    <s v="Direção Financeira"/>
    <s v="ORI"/>
    <x v="0"/>
    <m/>
    <x v="0"/>
    <x v="0"/>
    <x v="0"/>
    <x v="0"/>
    <x v="0"/>
    <x v="0"/>
    <x v="0"/>
    <x v="1"/>
    <x v="0"/>
    <x v="0"/>
    <x v="0"/>
    <s v="Direção Financeira"/>
    <x v="0"/>
    <x v="0"/>
    <x v="0"/>
    <x v="0"/>
    <x v="0"/>
    <x v="0"/>
    <x v="0"/>
    <s v="000000"/>
    <x v="0"/>
    <x v="0"/>
    <x v="0"/>
    <x v="0"/>
    <s v="Ajuda de custo a favor de Emanuel Correia Semedo, pela sua deslocação a cidade da praia em missão de serviço no dia 30 de maio 2022, conforme documento em anexo."/>
  </r>
  <r>
    <x v="0"/>
    <n v="0"/>
    <n v="0"/>
    <n v="0"/>
    <n v="1650"/>
    <x v="6532"/>
    <x v="0"/>
    <x v="1"/>
    <x v="0"/>
    <s v="01.28.01.08"/>
    <x v="30"/>
    <x v="5"/>
    <x v="6"/>
    <s v="Habitação Social"/>
    <s v="01.28.01"/>
    <s v="Habitação Social"/>
    <s v="01.28.01"/>
    <x v="1"/>
    <x v="0"/>
    <x v="1"/>
    <x v="1"/>
    <x v="0"/>
    <x v="1"/>
    <x v="1"/>
    <x v="0"/>
    <x v="3"/>
    <s v="2022-06-10"/>
    <x v="0"/>
    <n v="1650"/>
    <x v="0"/>
    <m/>
    <x v="0"/>
    <m/>
    <x v="3"/>
    <n v="100474696"/>
    <x v="0"/>
    <x v="1"/>
    <s v="Habitações Sociais"/>
    <s v="ORI"/>
    <x v="0"/>
    <s v="HS"/>
    <x v="0"/>
    <x v="0"/>
    <x v="0"/>
    <x v="0"/>
    <x v="0"/>
    <x v="0"/>
    <x v="0"/>
    <x v="1"/>
    <x v="0"/>
    <x v="0"/>
    <x v="0"/>
    <s v="Habitações Sociais"/>
    <x v="0"/>
    <x v="0"/>
    <x v="0"/>
    <x v="0"/>
    <x v="1"/>
    <x v="0"/>
    <x v="0"/>
    <s v="000000"/>
    <x v="0"/>
    <x v="0"/>
    <x v="1"/>
    <x v="0"/>
    <s v="Pagamento a favor Edmilson Pina referente aos trabalhos de eletricidade realizado na casa da Sra. Claudina P. Borges residente em achada Pissarra, conforme proposta em anexo. "/>
  </r>
  <r>
    <x v="0"/>
    <n v="0"/>
    <n v="0"/>
    <n v="0"/>
    <n v="9350"/>
    <x v="6532"/>
    <x v="0"/>
    <x v="1"/>
    <x v="0"/>
    <s v="01.28.01.08"/>
    <x v="30"/>
    <x v="5"/>
    <x v="6"/>
    <s v="Habitação Social"/>
    <s v="01.28.01"/>
    <s v="Habitação Social"/>
    <s v="01.28.01"/>
    <x v="1"/>
    <x v="0"/>
    <x v="1"/>
    <x v="1"/>
    <x v="0"/>
    <x v="1"/>
    <x v="1"/>
    <x v="0"/>
    <x v="3"/>
    <s v="2022-06-10"/>
    <x v="0"/>
    <n v="9350"/>
    <x v="0"/>
    <m/>
    <x v="0"/>
    <m/>
    <x v="625"/>
    <n v="100476568"/>
    <x v="0"/>
    <x v="0"/>
    <s v="Habitações Sociais"/>
    <s v="ORI"/>
    <x v="0"/>
    <s v="HS"/>
    <x v="0"/>
    <x v="0"/>
    <x v="0"/>
    <x v="0"/>
    <x v="0"/>
    <x v="0"/>
    <x v="0"/>
    <x v="1"/>
    <x v="0"/>
    <x v="0"/>
    <x v="0"/>
    <s v="Habitações Sociais"/>
    <x v="0"/>
    <x v="0"/>
    <x v="0"/>
    <x v="0"/>
    <x v="1"/>
    <x v="0"/>
    <x v="0"/>
    <s v="000000"/>
    <x v="0"/>
    <x v="0"/>
    <x v="0"/>
    <x v="0"/>
    <s v="Pagamento a favor Edmilson Pina referente aos trabalhos de eletricidade realizado na casa da Sra. Claudina P. Borges residente em achada Pissarra, conforme proposta em anexo. "/>
  </r>
  <r>
    <x v="0"/>
    <n v="0"/>
    <n v="0"/>
    <n v="0"/>
    <n v="4500"/>
    <x v="6533"/>
    <x v="0"/>
    <x v="1"/>
    <x v="0"/>
    <s v="01.27.06.72"/>
    <x v="47"/>
    <x v="2"/>
    <x v="2"/>
    <s v="Requalificação Urbana e habitação"/>
    <s v="01.27.06"/>
    <s v="Requalificação Urbana e habitação"/>
    <s v="01.27.06"/>
    <x v="1"/>
    <x v="0"/>
    <x v="1"/>
    <x v="1"/>
    <x v="0"/>
    <x v="1"/>
    <x v="1"/>
    <x v="0"/>
    <x v="3"/>
    <s v="2022-06-15"/>
    <x v="0"/>
    <n v="4500"/>
    <x v="0"/>
    <m/>
    <x v="0"/>
    <m/>
    <x v="3"/>
    <n v="100474696"/>
    <x v="0"/>
    <x v="1"/>
    <s v="Manutenção e Reabilitação de Edificios Municipais"/>
    <s v="ORI"/>
    <x v="0"/>
    <m/>
    <x v="0"/>
    <x v="0"/>
    <x v="0"/>
    <x v="0"/>
    <x v="0"/>
    <x v="0"/>
    <x v="0"/>
    <x v="1"/>
    <x v="0"/>
    <x v="0"/>
    <x v="0"/>
    <s v="Manutenção e Reabilitação de Edificios Municipais"/>
    <x v="0"/>
    <x v="0"/>
    <x v="0"/>
    <x v="0"/>
    <x v="1"/>
    <x v="0"/>
    <x v="0"/>
    <s v="000000"/>
    <x v="0"/>
    <x v="0"/>
    <x v="1"/>
    <x v="0"/>
    <s v="Pagamento a favor do Sr. José Maria Lopes Duarte, referente a prestação de serviço de pintura artística nos murros do jardim de Monte Bode ,no âmbito da da reabilitação do Jardim Infantil de Monte Bote, conforme a proposta em anexo."/>
  </r>
  <r>
    <x v="0"/>
    <n v="0"/>
    <n v="0"/>
    <n v="0"/>
    <n v="25500"/>
    <x v="6533"/>
    <x v="0"/>
    <x v="1"/>
    <x v="0"/>
    <s v="01.27.06.72"/>
    <x v="47"/>
    <x v="2"/>
    <x v="2"/>
    <s v="Requalificação Urbana e habitação"/>
    <s v="01.27.06"/>
    <s v="Requalificação Urbana e habitação"/>
    <s v="01.27.06"/>
    <x v="1"/>
    <x v="0"/>
    <x v="1"/>
    <x v="1"/>
    <x v="0"/>
    <x v="1"/>
    <x v="1"/>
    <x v="0"/>
    <x v="3"/>
    <s v="2022-06-15"/>
    <x v="0"/>
    <n v="25500"/>
    <x v="0"/>
    <m/>
    <x v="0"/>
    <m/>
    <x v="633"/>
    <n v="100478878"/>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r. José Maria Lopes Duarte, referente a prestação de serviço de pintura artística nos murros do jardim de Monte Bode ,no âmbito da da reabilitação do Jardim Infantil de Monte Bote, conforme a proposta em anexo."/>
  </r>
  <r>
    <x v="1"/>
    <n v="0"/>
    <n v="0"/>
    <n v="0"/>
    <n v="4995"/>
    <x v="6534"/>
    <x v="0"/>
    <x v="1"/>
    <x v="0"/>
    <s v="03.16.15"/>
    <x v="6"/>
    <x v="0"/>
    <x v="5"/>
    <s v="Direção Financeira"/>
    <s v="03.16.15"/>
    <s v="Direção Financeira"/>
    <s v="03.16.15"/>
    <x v="20"/>
    <x v="0"/>
    <x v="1"/>
    <x v="5"/>
    <x v="0"/>
    <x v="0"/>
    <x v="2"/>
    <x v="0"/>
    <x v="6"/>
    <s v="2022-07-21"/>
    <x v="2"/>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Julho 2022, conforme contrato em anexo"/>
  </r>
  <r>
    <x v="2"/>
    <n v="0"/>
    <n v="0"/>
    <n v="0"/>
    <n v="119102"/>
    <x v="6535"/>
    <x v="0"/>
    <x v="1"/>
    <x v="0"/>
    <s v="80.02.10.26"/>
    <x v="21"/>
    <x v="3"/>
    <x v="3"/>
    <s v="Outros"/>
    <s v="80.02.10"/>
    <s v="Outros"/>
    <s v="80.02.10"/>
    <x v="74"/>
    <x v="0"/>
    <x v="6"/>
    <x v="16"/>
    <x v="1"/>
    <x v="2"/>
    <x v="2"/>
    <x v="0"/>
    <x v="3"/>
    <s v="2022-06-22"/>
    <x v="0"/>
    <n v="119102"/>
    <x v="0"/>
    <m/>
    <x v="0"/>
    <m/>
    <x v="210"/>
    <n v="100479234"/>
    <x v="0"/>
    <x v="0"/>
    <s v="Retenção Sansung"/>
    <s v="ORI"/>
    <x v="0"/>
    <s v="RS"/>
    <x v="0"/>
    <x v="0"/>
    <x v="0"/>
    <x v="0"/>
    <x v="0"/>
    <x v="0"/>
    <x v="0"/>
    <x v="1"/>
    <x v="0"/>
    <x v="0"/>
    <x v="0"/>
    <s v="Retenção Sansung"/>
    <x v="0"/>
    <x v="0"/>
    <x v="0"/>
    <x v="0"/>
    <x v="2"/>
    <x v="0"/>
    <x v="0"/>
    <s v="000000"/>
    <x v="0"/>
    <x v="1"/>
    <x v="0"/>
    <x v="0"/>
    <s v="Pagamento a favor da M&amp;J Tech, pelo fornecimento de bens diversos aos funcionários do serviço, referente a mês de Junho de 2022 , conforme anexo. "/>
  </r>
  <r>
    <x v="1"/>
    <n v="0"/>
    <n v="0"/>
    <n v="0"/>
    <n v="38000"/>
    <x v="6536"/>
    <x v="0"/>
    <x v="1"/>
    <x v="0"/>
    <s v="03.16.15"/>
    <x v="6"/>
    <x v="0"/>
    <x v="5"/>
    <s v="Direção Financeira"/>
    <s v="03.16.15"/>
    <s v="Direção Financeira"/>
    <s v="03.16.15"/>
    <x v="64"/>
    <x v="0"/>
    <x v="3"/>
    <x v="15"/>
    <x v="0"/>
    <x v="0"/>
    <x v="2"/>
    <x v="0"/>
    <x v="3"/>
    <s v="2022-06-23"/>
    <x v="0"/>
    <n v="38000"/>
    <x v="0"/>
    <m/>
    <x v="0"/>
    <m/>
    <x v="117"/>
    <n v="100476973"/>
    <x v="0"/>
    <x v="0"/>
    <s v="Direção Financeira"/>
    <s v="ORI"/>
    <x v="0"/>
    <m/>
    <x v="0"/>
    <x v="0"/>
    <x v="0"/>
    <x v="0"/>
    <x v="0"/>
    <x v="0"/>
    <x v="0"/>
    <x v="0"/>
    <x v="0"/>
    <x v="0"/>
    <x v="0"/>
    <s v="Direção Financeira"/>
    <x v="0"/>
    <x v="0"/>
    <x v="0"/>
    <x v="0"/>
    <x v="0"/>
    <x v="0"/>
    <x v="0"/>
    <s v="000000"/>
    <x v="0"/>
    <x v="0"/>
    <x v="0"/>
    <x v="0"/>
    <s v="Liquidação do memorando de entendimento, a favor da Sra. Maria de Jesus Furtado Moreno, conforme o Memorando em anexo,"/>
  </r>
  <r>
    <x v="1"/>
    <n v="0"/>
    <n v="0"/>
    <n v="0"/>
    <n v="4995"/>
    <x v="6537"/>
    <x v="0"/>
    <x v="1"/>
    <x v="0"/>
    <s v="03.16.15"/>
    <x v="6"/>
    <x v="0"/>
    <x v="5"/>
    <s v="Direção Financeira"/>
    <s v="03.16.15"/>
    <s v="Direção Financeira"/>
    <s v="03.16.15"/>
    <x v="20"/>
    <x v="0"/>
    <x v="1"/>
    <x v="5"/>
    <x v="0"/>
    <x v="0"/>
    <x v="2"/>
    <x v="0"/>
    <x v="3"/>
    <s v="2022-06-23"/>
    <x v="0"/>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 referente ao mês de Junho 2022, conforme contrato em anexo ."/>
  </r>
  <r>
    <x v="1"/>
    <n v="0"/>
    <n v="0"/>
    <n v="0"/>
    <n v="28308"/>
    <x v="6537"/>
    <x v="0"/>
    <x v="1"/>
    <x v="0"/>
    <s v="03.16.15"/>
    <x v="6"/>
    <x v="0"/>
    <x v="5"/>
    <s v="Direção Financeira"/>
    <s v="03.16.15"/>
    <s v="Direção Financeira"/>
    <s v="03.16.15"/>
    <x v="20"/>
    <x v="0"/>
    <x v="1"/>
    <x v="5"/>
    <x v="0"/>
    <x v="0"/>
    <x v="2"/>
    <x v="0"/>
    <x v="3"/>
    <s v="2022-06-23"/>
    <x v="0"/>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 referente ao mês de Junho 2022, conforme contrato em anexo ."/>
  </r>
  <r>
    <x v="1"/>
    <n v="0"/>
    <n v="0"/>
    <n v="0"/>
    <n v="28308"/>
    <x v="6534"/>
    <x v="0"/>
    <x v="1"/>
    <x v="0"/>
    <s v="03.16.15"/>
    <x v="6"/>
    <x v="0"/>
    <x v="5"/>
    <s v="Direção Financeira"/>
    <s v="03.16.15"/>
    <s v="Direção Financeira"/>
    <s v="03.16.15"/>
    <x v="20"/>
    <x v="0"/>
    <x v="1"/>
    <x v="5"/>
    <x v="0"/>
    <x v="0"/>
    <x v="2"/>
    <x v="0"/>
    <x v="6"/>
    <s v="2022-07-21"/>
    <x v="2"/>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Julho 2022, conforme contrato em anexo"/>
  </r>
  <r>
    <x v="1"/>
    <n v="0"/>
    <n v="0"/>
    <n v="0"/>
    <n v="1922"/>
    <x v="6538"/>
    <x v="0"/>
    <x v="1"/>
    <x v="0"/>
    <s v="03.16.15"/>
    <x v="6"/>
    <x v="0"/>
    <x v="5"/>
    <s v="Direção Financeira"/>
    <s v="03.16.15"/>
    <s v="Direção Financeira"/>
    <s v="03.16.15"/>
    <x v="53"/>
    <x v="0"/>
    <x v="1"/>
    <x v="5"/>
    <x v="0"/>
    <x v="0"/>
    <x v="2"/>
    <x v="0"/>
    <x v="5"/>
    <s v="2022-02-01"/>
    <x v="1"/>
    <n v="1922"/>
    <x v="0"/>
    <m/>
    <x v="0"/>
    <m/>
    <x v="0"/>
    <n v="100474914"/>
    <x v="0"/>
    <x v="0"/>
    <s v="Direção Financeira"/>
    <s v="ORI"/>
    <x v="0"/>
    <m/>
    <x v="0"/>
    <x v="0"/>
    <x v="0"/>
    <x v="0"/>
    <x v="0"/>
    <x v="0"/>
    <x v="0"/>
    <x v="0"/>
    <x v="0"/>
    <x v="0"/>
    <x v="0"/>
    <s v="Direção Financeira"/>
    <x v="0"/>
    <x v="0"/>
    <x v="0"/>
    <x v="0"/>
    <x v="0"/>
    <x v="0"/>
    <x v="0"/>
    <s v="099999"/>
    <x v="0"/>
    <x v="0"/>
    <x v="0"/>
    <x v="0"/>
    <s v="Pagamento de Juros e imposto de selo da conta 6424736910002. conforme extrato em anexo."/>
  </r>
  <r>
    <x v="1"/>
    <n v="0"/>
    <n v="0"/>
    <n v="0"/>
    <n v="32200"/>
    <x v="6539"/>
    <x v="0"/>
    <x v="1"/>
    <x v="0"/>
    <s v="01.27.02.11"/>
    <x v="14"/>
    <x v="2"/>
    <x v="2"/>
    <s v="Saneamento básico"/>
    <s v="01.27.02"/>
    <s v="Saneamento básico"/>
    <s v="01.27.02"/>
    <x v="4"/>
    <x v="0"/>
    <x v="3"/>
    <x v="2"/>
    <x v="0"/>
    <x v="1"/>
    <x v="2"/>
    <x v="0"/>
    <x v="6"/>
    <s v="2022-07-29"/>
    <x v="2"/>
    <n v="32200"/>
    <x v="0"/>
    <m/>
    <x v="0"/>
    <m/>
    <x v="220"/>
    <n v="100393075"/>
    <x v="0"/>
    <x v="0"/>
    <s v="Reforço do saneamento básico"/>
    <s v="ORI"/>
    <x v="0"/>
    <m/>
    <x v="0"/>
    <x v="0"/>
    <x v="0"/>
    <x v="0"/>
    <x v="0"/>
    <x v="0"/>
    <x v="0"/>
    <x v="1"/>
    <x v="0"/>
    <x v="0"/>
    <x v="0"/>
    <s v="Reforço do saneamento básico"/>
    <x v="0"/>
    <x v="0"/>
    <x v="0"/>
    <x v="0"/>
    <x v="1"/>
    <x v="0"/>
    <x v="0"/>
    <s v="000000"/>
    <x v="0"/>
    <x v="0"/>
    <x v="0"/>
    <x v="0"/>
    <s v="Pagamento a favor da TECNICIL INDUSTRIA, pela aquisição de agua para trabalhos de campanha de limpeza e Ações de IEC para mudança de comportamento em Agua e Saneamento, conforme proposta e fatura em anexo.    "/>
  </r>
  <r>
    <x v="1"/>
    <n v="0"/>
    <n v="0"/>
    <n v="0"/>
    <n v="674"/>
    <x v="6540"/>
    <x v="0"/>
    <x v="1"/>
    <x v="0"/>
    <s v="03.16.23"/>
    <x v="28"/>
    <x v="0"/>
    <x v="5"/>
    <s v="Direção da Educação, Formação Profissional, Emprego"/>
    <s v="03.16.23"/>
    <s v="Direção da Educação, Formação Profissional, Emprego"/>
    <s v="03.16.23"/>
    <x v="15"/>
    <x v="0"/>
    <x v="1"/>
    <x v="1"/>
    <x v="1"/>
    <x v="0"/>
    <x v="2"/>
    <x v="0"/>
    <x v="8"/>
    <s v="2022-09-07"/>
    <x v="2"/>
    <n v="674"/>
    <x v="0"/>
    <m/>
    <x v="0"/>
    <m/>
    <x v="634"/>
    <n v="100479387"/>
    <x v="0"/>
    <x v="0"/>
    <s v="Direção da Educação, Formação Profissional, Emprego"/>
    <s v="ORI"/>
    <x v="0"/>
    <m/>
    <x v="0"/>
    <x v="0"/>
    <x v="0"/>
    <x v="0"/>
    <x v="0"/>
    <x v="0"/>
    <x v="0"/>
    <x v="0"/>
    <x v="0"/>
    <x v="0"/>
    <x v="0"/>
    <s v="Direção da Educação, Formação Profissional, Emprego"/>
    <x v="0"/>
    <x v="0"/>
    <x v="0"/>
    <x v="0"/>
    <x v="0"/>
    <x v="0"/>
    <x v="0"/>
    <s v="000000"/>
    <x v="0"/>
    <x v="0"/>
    <x v="0"/>
    <x v="0"/>
    <s v="Pagamento da restituição do valor de um dia de  falta descontada em duplicado por erro de sistema a favor da Sra. Monitora Silvina Dias Landim Mascarenhas, conforme anexo."/>
  </r>
  <r>
    <x v="1"/>
    <n v="0"/>
    <n v="0"/>
    <n v="0"/>
    <n v="4000"/>
    <x v="6541"/>
    <x v="0"/>
    <x v="1"/>
    <x v="0"/>
    <s v="01.25.02.15"/>
    <x v="36"/>
    <x v="4"/>
    <x v="4"/>
    <s v="desporto"/>
    <s v="01.25.02"/>
    <s v="desporto"/>
    <s v="01.25.02"/>
    <x v="4"/>
    <x v="0"/>
    <x v="3"/>
    <x v="2"/>
    <x v="0"/>
    <x v="1"/>
    <x v="2"/>
    <x v="0"/>
    <x v="8"/>
    <s v="2022-09-21"/>
    <x v="2"/>
    <n v="4000"/>
    <x v="0"/>
    <m/>
    <x v="0"/>
    <m/>
    <x v="635"/>
    <n v="10047939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e Ivanildo Nunes Furtado, referente a comparticipação no apoio a deslocação da equipa de futsal, conforme proposta em anexo. "/>
  </r>
  <r>
    <x v="1"/>
    <n v="0"/>
    <n v="0"/>
    <n v="0"/>
    <n v="1200000"/>
    <x v="6542"/>
    <x v="0"/>
    <x v="1"/>
    <x v="0"/>
    <s v="01.27.02.11"/>
    <x v="14"/>
    <x v="2"/>
    <x v="2"/>
    <s v="Saneamento básico"/>
    <s v="01.27.02"/>
    <s v="Saneamento básico"/>
    <s v="01.27.02"/>
    <x v="4"/>
    <x v="0"/>
    <x v="3"/>
    <x v="2"/>
    <x v="0"/>
    <x v="1"/>
    <x v="2"/>
    <x v="0"/>
    <x v="9"/>
    <s v="2022-10-24"/>
    <x v="3"/>
    <n v="1200000"/>
    <x v="0"/>
    <m/>
    <x v="0"/>
    <m/>
    <x v="212"/>
    <n v="100391562"/>
    <x v="0"/>
    <x v="0"/>
    <s v="Reforço do saneamento básico"/>
    <s v="ORI"/>
    <x v="0"/>
    <m/>
    <x v="0"/>
    <x v="0"/>
    <x v="0"/>
    <x v="0"/>
    <x v="0"/>
    <x v="0"/>
    <x v="0"/>
    <x v="1"/>
    <x v="0"/>
    <x v="0"/>
    <x v="0"/>
    <s v="Reforço do saneamento básico"/>
    <x v="0"/>
    <x v="0"/>
    <x v="0"/>
    <x v="0"/>
    <x v="1"/>
    <x v="0"/>
    <x v="0"/>
    <s v="000000"/>
    <x v="0"/>
    <x v="0"/>
    <x v="0"/>
    <x v="0"/>
    <s v="Pagamento a favor de Global Option, Lda, referente a 3ª prestação pela aquisição de uma maquina Escavadora Giratória de Rosta conforme contrato em anexo."/>
  </r>
  <r>
    <x v="0"/>
    <n v="0"/>
    <n v="0"/>
    <n v="0"/>
    <n v="450000"/>
    <x v="6543"/>
    <x v="0"/>
    <x v="1"/>
    <x v="0"/>
    <s v="01.27.06.41"/>
    <x v="12"/>
    <x v="2"/>
    <x v="2"/>
    <s v="Requalificação Urbana e habitação"/>
    <s v="01.27.06"/>
    <s v="Requalificação Urbana e habitação"/>
    <s v="01.27.06"/>
    <x v="12"/>
    <x v="0"/>
    <x v="1"/>
    <x v="1"/>
    <x v="0"/>
    <x v="1"/>
    <x v="1"/>
    <x v="0"/>
    <x v="10"/>
    <s v="2022-11-04"/>
    <x v="3"/>
    <n v="450000"/>
    <x v="0"/>
    <m/>
    <x v="0"/>
    <m/>
    <x v="206"/>
    <n v="100478789"/>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o contrato Saber Dizer, referente a execução de empreitada de obra de reabilitação da escola de Monte Pausada, conforme cópia de contrato em anexo. "/>
  </r>
  <r>
    <x v="1"/>
    <n v="0"/>
    <n v="0"/>
    <n v="0"/>
    <n v="54375"/>
    <x v="6544"/>
    <x v="0"/>
    <x v="1"/>
    <x v="0"/>
    <s v="03.16.15"/>
    <x v="6"/>
    <x v="0"/>
    <x v="5"/>
    <s v="Direção Financeira"/>
    <s v="03.16.15"/>
    <s v="Direção Financeira"/>
    <s v="03.16.15"/>
    <x v="7"/>
    <x v="0"/>
    <x v="1"/>
    <x v="1"/>
    <x v="0"/>
    <x v="0"/>
    <x v="2"/>
    <x v="0"/>
    <x v="10"/>
    <s v="2022-11-09"/>
    <x v="3"/>
    <n v="54375"/>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311,59 Lts de Combustível destinados as viaturas em função de serviço de Executivos, conforme proposta em anexo."/>
  </r>
  <r>
    <x v="1"/>
    <n v="0"/>
    <n v="0"/>
    <n v="0"/>
    <n v="64000"/>
    <x v="6545"/>
    <x v="0"/>
    <x v="1"/>
    <x v="0"/>
    <s v="01.25.02.15"/>
    <x v="36"/>
    <x v="4"/>
    <x v="4"/>
    <s v="desporto"/>
    <s v="01.25.02"/>
    <s v="desporto"/>
    <s v="01.25.02"/>
    <x v="4"/>
    <x v="0"/>
    <x v="3"/>
    <x v="2"/>
    <x v="0"/>
    <x v="1"/>
    <x v="2"/>
    <x v="0"/>
    <x v="10"/>
    <s v="2022-11-10"/>
    <x v="3"/>
    <n v="64000"/>
    <x v="0"/>
    <m/>
    <x v="0"/>
    <m/>
    <x v="142"/>
    <n v="100400589"/>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o Sr. Joaquim Lopes Brito, referente a aquisição de materiais desportivos, conforme fatura e proposta em anexo."/>
  </r>
  <r>
    <x v="1"/>
    <n v="0"/>
    <n v="0"/>
    <n v="0"/>
    <n v="3600"/>
    <x v="6546"/>
    <x v="0"/>
    <x v="1"/>
    <x v="0"/>
    <s v="03.16.02"/>
    <x v="31"/>
    <x v="0"/>
    <x v="5"/>
    <s v="Gabinete do Presidente"/>
    <s v="03.16.02"/>
    <s v="Gabinete do Presidente"/>
    <s v="03.16.02"/>
    <x v="9"/>
    <x v="0"/>
    <x v="1"/>
    <x v="5"/>
    <x v="0"/>
    <x v="0"/>
    <x v="2"/>
    <x v="0"/>
    <x v="10"/>
    <s v="2022-11-17"/>
    <x v="3"/>
    <n v="3600"/>
    <x v="0"/>
    <m/>
    <x v="0"/>
    <m/>
    <x v="65"/>
    <n v="100478720"/>
    <x v="0"/>
    <x v="0"/>
    <s v="Gabinete do Presidente"/>
    <s v="ORI"/>
    <x v="0"/>
    <m/>
    <x v="0"/>
    <x v="0"/>
    <x v="0"/>
    <x v="0"/>
    <x v="0"/>
    <x v="0"/>
    <x v="0"/>
    <x v="0"/>
    <x v="0"/>
    <x v="0"/>
    <x v="0"/>
    <s v="Gabinete do Presidente"/>
    <x v="0"/>
    <x v="0"/>
    <x v="0"/>
    <x v="0"/>
    <x v="0"/>
    <x v="0"/>
    <x v="0"/>
    <s v="000000"/>
    <x v="0"/>
    <x v="0"/>
    <x v="0"/>
    <x v="0"/>
    <s v="Ajuda de custo a favor do Sr. Moisés do Rosário Leal Landim, pela sua deslocação á cidade da Praia em missão do serviço, nos dias 04 e 09 de novembro, conforme anexo."/>
  </r>
  <r>
    <x v="1"/>
    <n v="0"/>
    <n v="0"/>
    <n v="0"/>
    <n v="450"/>
    <x v="6547"/>
    <x v="0"/>
    <x v="1"/>
    <x v="0"/>
    <s v="03.16.15"/>
    <x v="6"/>
    <x v="0"/>
    <x v="5"/>
    <s v="Direção Financeira"/>
    <s v="03.16.15"/>
    <s v="Direção Financeira"/>
    <s v="03.16.15"/>
    <x v="23"/>
    <x v="0"/>
    <x v="1"/>
    <x v="1"/>
    <x v="0"/>
    <x v="0"/>
    <x v="2"/>
    <x v="0"/>
    <x v="10"/>
    <s v="2022-11-22"/>
    <x v="3"/>
    <n v="450"/>
    <x v="0"/>
    <m/>
    <x v="0"/>
    <m/>
    <x v="0"/>
    <n v="100474914"/>
    <x v="0"/>
    <x v="0"/>
    <s v="Direção Financeira"/>
    <s v="ORI"/>
    <x v="0"/>
    <m/>
    <x v="0"/>
    <x v="0"/>
    <x v="0"/>
    <x v="0"/>
    <x v="0"/>
    <x v="0"/>
    <x v="0"/>
    <x v="0"/>
    <x v="0"/>
    <x v="0"/>
    <x v="0"/>
    <s v="Direção Financeira"/>
    <x v="0"/>
    <x v="0"/>
    <x v="0"/>
    <x v="0"/>
    <x v="0"/>
    <x v="0"/>
    <x v="0"/>
    <s v="000000"/>
    <x v="0"/>
    <x v="0"/>
    <x v="0"/>
    <x v="0"/>
    <s v="Depesa com aquisição de um cadeado para o polivalente António Mascarenhas, conforme anexo."/>
  </r>
  <r>
    <x v="1"/>
    <n v="0"/>
    <n v="0"/>
    <n v="0"/>
    <n v="1000"/>
    <x v="6548"/>
    <x v="0"/>
    <x v="1"/>
    <x v="0"/>
    <s v="01.25.05.09"/>
    <x v="15"/>
    <x v="4"/>
    <x v="4"/>
    <s v="Saúde"/>
    <s v="01.25.05"/>
    <s v="Saúde"/>
    <s v="01.25.05"/>
    <x v="5"/>
    <x v="0"/>
    <x v="4"/>
    <x v="3"/>
    <x v="0"/>
    <x v="1"/>
    <x v="2"/>
    <x v="0"/>
    <x v="10"/>
    <s v="2022-11-25"/>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da Sr. Arcângela Mendes Furtado, para realização de dialise-consulta de rotina, conforme anexo. "/>
  </r>
  <r>
    <x v="0"/>
    <n v="0"/>
    <n v="0"/>
    <n v="0"/>
    <n v="31670"/>
    <x v="6549"/>
    <x v="0"/>
    <x v="1"/>
    <x v="0"/>
    <s v="01.27.02.15"/>
    <x v="2"/>
    <x v="2"/>
    <x v="2"/>
    <s v="Saneamento básico"/>
    <s v="01.27.02"/>
    <s v="Saneamento básico"/>
    <s v="01.27.02"/>
    <x v="2"/>
    <x v="0"/>
    <x v="1"/>
    <x v="1"/>
    <x v="0"/>
    <x v="1"/>
    <x v="1"/>
    <x v="0"/>
    <x v="11"/>
    <s v="2022-12-02"/>
    <x v="3"/>
    <n v="3167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59 Lts de combustível destinada a Viatura Compactador DAF, conforme proposta em anexo."/>
  </r>
  <r>
    <x v="1"/>
    <n v="0"/>
    <n v="0"/>
    <n v="0"/>
    <n v="66020"/>
    <x v="6550"/>
    <x v="0"/>
    <x v="1"/>
    <x v="0"/>
    <s v="03.16.15"/>
    <x v="6"/>
    <x v="0"/>
    <x v="5"/>
    <s v="Direção Financeira"/>
    <s v="03.16.15"/>
    <s v="Direção Financeira"/>
    <s v="03.16.15"/>
    <x v="7"/>
    <x v="0"/>
    <x v="1"/>
    <x v="1"/>
    <x v="0"/>
    <x v="0"/>
    <x v="2"/>
    <x v="0"/>
    <x v="11"/>
    <s v="2022-12-02"/>
    <x v="3"/>
    <n v="66020"/>
    <x v="0"/>
    <m/>
    <x v="0"/>
    <m/>
    <x v="5"/>
    <n v="100476920"/>
    <x v="0"/>
    <x v="0"/>
    <s v="Direção Financeira"/>
    <s v="ORI"/>
    <x v="0"/>
    <m/>
    <x v="0"/>
    <x v="0"/>
    <x v="0"/>
    <x v="0"/>
    <x v="0"/>
    <x v="0"/>
    <x v="0"/>
    <x v="0"/>
    <x v="0"/>
    <x v="0"/>
    <x v="0"/>
    <s v="Direção Financeira"/>
    <x v="0"/>
    <x v="0"/>
    <x v="0"/>
    <x v="0"/>
    <x v="0"/>
    <x v="0"/>
    <x v="0"/>
    <s v="000000"/>
    <x v="0"/>
    <x v="0"/>
    <x v="0"/>
    <x v="0"/>
    <s v="Pagamento a favor de Felisberto Carvalho Auto, pelo fornecimento de 420,24 Lts de combustível destinada as Viaturas Ligeiras, conforme proposta em anexo."/>
  </r>
  <r>
    <x v="1"/>
    <n v="0"/>
    <n v="0"/>
    <n v="0"/>
    <n v="2300"/>
    <x v="6551"/>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6552"/>
    <x v="0"/>
    <x v="0"/>
    <x v="0"/>
    <s v="80.02.10.26"/>
    <x v="21"/>
    <x v="3"/>
    <x v="3"/>
    <s v="Outros"/>
    <s v="80.02.10"/>
    <s v="Outros"/>
    <s v="80.02.10"/>
    <x v="31"/>
    <x v="0"/>
    <x v="2"/>
    <x v="10"/>
    <x v="1"/>
    <x v="2"/>
    <x v="0"/>
    <x v="0"/>
    <x v="11"/>
    <s v="2022-12-13"/>
    <x v="3"/>
    <n v="1633"/>
    <x v="0"/>
    <m/>
    <x v="0"/>
    <m/>
    <x v="37"/>
    <n v="100479277"/>
    <x v="0"/>
    <x v="0"/>
    <s v="Retenção Sansung"/>
    <s v="ORI"/>
    <x v="0"/>
    <s v="RS"/>
    <x v="0"/>
    <x v="0"/>
    <x v="0"/>
    <x v="0"/>
    <x v="0"/>
    <x v="0"/>
    <x v="0"/>
    <x v="1"/>
    <x v="0"/>
    <x v="0"/>
    <x v="0"/>
    <s v="Retenção Sansung"/>
    <x v="0"/>
    <x v="0"/>
    <x v="0"/>
    <x v="0"/>
    <x v="2"/>
    <x v="0"/>
    <x v="0"/>
    <s v="000000"/>
    <x v="0"/>
    <x v="1"/>
    <x v="0"/>
    <x v="0"/>
    <s v="RETENCAO OT"/>
  </r>
  <r>
    <x v="0"/>
    <n v="0"/>
    <n v="0"/>
    <n v="0"/>
    <n v="1275"/>
    <x v="6553"/>
    <x v="0"/>
    <x v="1"/>
    <x v="0"/>
    <s v="01.27.06.85"/>
    <x v="53"/>
    <x v="2"/>
    <x v="2"/>
    <s v="Requalificação Urbana e habitação"/>
    <s v="01.27.06"/>
    <s v="Requalificação Urbana e habitação"/>
    <s v="01.27.06"/>
    <x v="1"/>
    <x v="0"/>
    <x v="1"/>
    <x v="1"/>
    <x v="0"/>
    <x v="1"/>
    <x v="1"/>
    <x v="0"/>
    <x v="11"/>
    <s v="2022-12-22"/>
    <x v="3"/>
    <n v="1275"/>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Elias dos Santos Soares, pelo fornecimento de 7 toneladas de águas, no âmbito dos trabalhos de calcetamento, na localidade de Achada Bolanha, conforme anexo."/>
  </r>
  <r>
    <x v="0"/>
    <n v="0"/>
    <n v="0"/>
    <n v="0"/>
    <n v="7225"/>
    <x v="6553"/>
    <x v="0"/>
    <x v="1"/>
    <x v="0"/>
    <s v="01.27.06.85"/>
    <x v="53"/>
    <x v="2"/>
    <x v="2"/>
    <s v="Requalificação Urbana e habitação"/>
    <s v="01.27.06"/>
    <s v="Requalificação Urbana e habitação"/>
    <s v="01.27.06"/>
    <x v="1"/>
    <x v="0"/>
    <x v="1"/>
    <x v="1"/>
    <x v="0"/>
    <x v="1"/>
    <x v="1"/>
    <x v="0"/>
    <x v="11"/>
    <s v="2022-12-22"/>
    <x v="3"/>
    <n v="7225"/>
    <x v="0"/>
    <m/>
    <x v="0"/>
    <m/>
    <x v="636"/>
    <n v="100479453"/>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Elias dos Santos Soares, pelo fornecimento de 7 toneladas de águas, no âmbito dos trabalhos de calcetamento, na localidade de Achada Bolanha, conforme anexo."/>
  </r>
  <r>
    <x v="0"/>
    <n v="0"/>
    <n v="0"/>
    <n v="0"/>
    <n v="4500"/>
    <x v="6554"/>
    <x v="0"/>
    <x v="1"/>
    <x v="0"/>
    <s v="01.27.06.85"/>
    <x v="53"/>
    <x v="2"/>
    <x v="2"/>
    <s v="Requalificação Urbana e habitação"/>
    <s v="01.27.06"/>
    <s v="Requalificação Urbana e habitação"/>
    <s v="01.27.06"/>
    <x v="1"/>
    <x v="0"/>
    <x v="1"/>
    <x v="1"/>
    <x v="0"/>
    <x v="1"/>
    <x v="1"/>
    <x v="0"/>
    <x v="11"/>
    <s v="2022-12-22"/>
    <x v="3"/>
    <n v="450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o Sr. Claudino João Ramos, referente a aluguer de transporte para carga e descarga dos materiais, no âmbito dos trabalhos de calcetamento, na localidade de Achada Bolanha, conforme anexo."/>
  </r>
  <r>
    <x v="0"/>
    <n v="0"/>
    <n v="0"/>
    <n v="0"/>
    <n v="25500"/>
    <x v="6554"/>
    <x v="0"/>
    <x v="1"/>
    <x v="0"/>
    <s v="01.27.06.85"/>
    <x v="53"/>
    <x v="2"/>
    <x v="2"/>
    <s v="Requalificação Urbana e habitação"/>
    <s v="01.27.06"/>
    <s v="Requalificação Urbana e habitação"/>
    <s v="01.27.06"/>
    <x v="1"/>
    <x v="0"/>
    <x v="1"/>
    <x v="1"/>
    <x v="0"/>
    <x v="1"/>
    <x v="1"/>
    <x v="0"/>
    <x v="11"/>
    <s v="2022-12-22"/>
    <x v="3"/>
    <n v="25500"/>
    <x v="0"/>
    <m/>
    <x v="0"/>
    <m/>
    <x v="637"/>
    <n v="100479454"/>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o Sr. Claudino João Ramos, referente a aluguer de transporte para carga e descarga dos materiais, no âmbito dos trabalhos de calcetamento, na localidade de Achada Bolanha, conforme anexo."/>
  </r>
  <r>
    <x v="1"/>
    <n v="0"/>
    <n v="0"/>
    <n v="0"/>
    <n v="14124"/>
    <x v="6555"/>
    <x v="0"/>
    <x v="0"/>
    <x v="0"/>
    <s v="03.03.10"/>
    <x v="0"/>
    <x v="0"/>
    <x v="0"/>
    <s v="Receitas Da Câmara"/>
    <s v="03.03.10"/>
    <s v="Receitas Da Câmara"/>
    <s v="03.03.10"/>
    <x v="21"/>
    <x v="0"/>
    <x v="5"/>
    <x v="9"/>
    <x v="0"/>
    <x v="0"/>
    <x v="0"/>
    <x v="0"/>
    <x v="11"/>
    <s v="2022-12-20"/>
    <x v="3"/>
    <n v="14124"/>
    <x v="0"/>
    <m/>
    <x v="0"/>
    <m/>
    <x v="0"/>
    <n v="100474914"/>
    <x v="0"/>
    <x v="0"/>
    <s v="Receitas Da Câmara"/>
    <s v="EXT"/>
    <x v="0"/>
    <s v="RDC"/>
    <x v="0"/>
    <x v="0"/>
    <x v="0"/>
    <x v="0"/>
    <x v="0"/>
    <x v="0"/>
    <x v="0"/>
    <x v="0"/>
    <x v="0"/>
    <x v="0"/>
    <x v="0"/>
    <s v="Receitas Da Câmara"/>
    <x v="0"/>
    <x v="0"/>
    <x v="0"/>
    <x v="0"/>
    <x v="0"/>
    <x v="0"/>
    <x v="0"/>
    <s v="000000"/>
    <x v="0"/>
    <x v="0"/>
    <x v="0"/>
    <x v="0"/>
    <s v="Reposição feita por Sr. Péricles Emanuel Mendes Ramos, referente ao mês de dezembro 2022, conforme anexo._x0009__x000d__x000a_"/>
  </r>
  <r>
    <x v="1"/>
    <n v="0"/>
    <n v="0"/>
    <n v="0"/>
    <n v="10834"/>
    <x v="6556"/>
    <x v="0"/>
    <x v="0"/>
    <x v="0"/>
    <s v="80.02.01"/>
    <x v="3"/>
    <x v="3"/>
    <x v="3"/>
    <s v="Retenções Iur"/>
    <s v="80.02.01"/>
    <s v="Retenções Iur"/>
    <s v="80.02.01"/>
    <x v="3"/>
    <x v="0"/>
    <x v="2"/>
    <x v="1"/>
    <x v="1"/>
    <x v="2"/>
    <x v="0"/>
    <x v="0"/>
    <x v="9"/>
    <s v="2022-10-20"/>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557"/>
    <x v="0"/>
    <x v="0"/>
    <x v="0"/>
    <s v="80.02.10.01"/>
    <x v="9"/>
    <x v="3"/>
    <x v="3"/>
    <s v="Outros"/>
    <s v="80.02.10"/>
    <s v="Outros"/>
    <s v="80.02.10"/>
    <x v="29"/>
    <x v="0"/>
    <x v="2"/>
    <x v="1"/>
    <x v="1"/>
    <x v="2"/>
    <x v="0"/>
    <x v="0"/>
    <x v="9"/>
    <s v="2022-10-20"/>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8250"/>
    <x v="6558"/>
    <x v="0"/>
    <x v="1"/>
    <x v="0"/>
    <s v="01.25.01.11"/>
    <x v="67"/>
    <x v="4"/>
    <x v="4"/>
    <s v="Educação"/>
    <s v="01.25.01"/>
    <s v="Educação"/>
    <s v="01.25.01"/>
    <x v="4"/>
    <x v="0"/>
    <x v="3"/>
    <x v="2"/>
    <x v="0"/>
    <x v="1"/>
    <x v="2"/>
    <x v="0"/>
    <x v="10"/>
    <s v="2022-11-08"/>
    <x v="3"/>
    <n v="18250"/>
    <x v="0"/>
    <m/>
    <x v="0"/>
    <m/>
    <x v="638"/>
    <n v="100394892"/>
    <x v="0"/>
    <x v="0"/>
    <s v="Apoio ao Ensino Básico e Secundário"/>
    <s v="ORI"/>
    <x v="0"/>
    <s v="AEBS"/>
    <x v="0"/>
    <x v="0"/>
    <x v="0"/>
    <x v="0"/>
    <x v="0"/>
    <x v="0"/>
    <x v="0"/>
    <x v="1"/>
    <x v="0"/>
    <x v="0"/>
    <x v="0"/>
    <s v="Apoio ao Ensino Básico e Secundário"/>
    <x v="0"/>
    <x v="0"/>
    <x v="0"/>
    <x v="0"/>
    <x v="1"/>
    <x v="0"/>
    <x v="0"/>
    <s v="000000"/>
    <x v="0"/>
    <x v="0"/>
    <x v="0"/>
    <x v="0"/>
    <s v="Pagamento a favor da Agro-Centro, referente ao fornecimento de matérias de rega gota a gota para a Escola Básica Adelino da Veiga em Veneza, conforme documento em anexo."/>
  </r>
  <r>
    <x v="1"/>
    <n v="0"/>
    <n v="0"/>
    <n v="0"/>
    <n v="525"/>
    <x v="6559"/>
    <x v="0"/>
    <x v="1"/>
    <x v="0"/>
    <s v="03.16.16"/>
    <x v="32"/>
    <x v="0"/>
    <x v="5"/>
    <s v="Direção Ambiente e Saneamento "/>
    <s v="03.16.16"/>
    <s v="Direção Ambiente e Saneamento "/>
    <s v="03.16.16"/>
    <x v="60"/>
    <x v="0"/>
    <x v="1"/>
    <x v="1"/>
    <x v="0"/>
    <x v="0"/>
    <x v="2"/>
    <x v="0"/>
    <x v="10"/>
    <s v="2022-11-24"/>
    <x v="3"/>
    <n v="525"/>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1-2022"/>
  </r>
  <r>
    <x v="1"/>
    <n v="0"/>
    <n v="0"/>
    <n v="0"/>
    <n v="32"/>
    <x v="6559"/>
    <x v="0"/>
    <x v="1"/>
    <x v="0"/>
    <s v="03.16.16"/>
    <x v="32"/>
    <x v="0"/>
    <x v="5"/>
    <s v="Direção Ambiente e Saneamento "/>
    <s v="03.16.16"/>
    <s v="Direção Ambiente e Saneamento "/>
    <s v="03.16.16"/>
    <x v="14"/>
    <x v="0"/>
    <x v="1"/>
    <x v="1"/>
    <x v="0"/>
    <x v="0"/>
    <x v="2"/>
    <x v="0"/>
    <x v="10"/>
    <s v="2022-11-24"/>
    <x v="3"/>
    <n v="32"/>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1-2022"/>
  </r>
  <r>
    <x v="1"/>
    <n v="0"/>
    <n v="0"/>
    <n v="0"/>
    <n v="619"/>
    <x v="6559"/>
    <x v="0"/>
    <x v="1"/>
    <x v="0"/>
    <s v="03.16.16"/>
    <x v="32"/>
    <x v="0"/>
    <x v="5"/>
    <s v="Direção Ambiente e Saneamento "/>
    <s v="03.16.16"/>
    <s v="Direção Ambiente e Saneamento "/>
    <s v="03.16.16"/>
    <x v="62"/>
    <x v="0"/>
    <x v="1"/>
    <x v="1"/>
    <x v="0"/>
    <x v="0"/>
    <x v="2"/>
    <x v="0"/>
    <x v="10"/>
    <s v="2022-11-24"/>
    <x v="3"/>
    <n v="61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1-2022"/>
  </r>
  <r>
    <x v="1"/>
    <n v="0"/>
    <n v="0"/>
    <n v="0"/>
    <n v="16170"/>
    <x v="6559"/>
    <x v="0"/>
    <x v="1"/>
    <x v="0"/>
    <s v="03.16.16"/>
    <x v="32"/>
    <x v="0"/>
    <x v="5"/>
    <s v="Direção Ambiente e Saneamento "/>
    <s v="03.16.16"/>
    <s v="Direção Ambiente e Saneamento "/>
    <s v="03.16.16"/>
    <x v="15"/>
    <x v="0"/>
    <x v="1"/>
    <x v="1"/>
    <x v="1"/>
    <x v="0"/>
    <x v="2"/>
    <x v="0"/>
    <x v="10"/>
    <s v="2022-11-24"/>
    <x v="3"/>
    <n v="16170"/>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1-2022"/>
  </r>
  <r>
    <x v="1"/>
    <n v="0"/>
    <n v="0"/>
    <n v="0"/>
    <n v="102"/>
    <x v="6559"/>
    <x v="0"/>
    <x v="1"/>
    <x v="0"/>
    <s v="03.16.16"/>
    <x v="32"/>
    <x v="0"/>
    <x v="5"/>
    <s v="Direção Ambiente e Saneamento "/>
    <s v="03.16.16"/>
    <s v="Direção Ambiente e Saneamento "/>
    <s v="03.16.16"/>
    <x v="60"/>
    <x v="0"/>
    <x v="1"/>
    <x v="1"/>
    <x v="0"/>
    <x v="0"/>
    <x v="2"/>
    <x v="0"/>
    <x v="10"/>
    <s v="2022-11-24"/>
    <x v="3"/>
    <n v="102"/>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1-2022"/>
  </r>
  <r>
    <x v="1"/>
    <n v="0"/>
    <n v="0"/>
    <n v="0"/>
    <n v="6"/>
    <x v="6559"/>
    <x v="0"/>
    <x v="1"/>
    <x v="0"/>
    <s v="03.16.16"/>
    <x v="32"/>
    <x v="0"/>
    <x v="5"/>
    <s v="Direção Ambiente e Saneamento "/>
    <s v="03.16.16"/>
    <s v="Direção Ambiente e Saneamento "/>
    <s v="03.16.16"/>
    <x v="14"/>
    <x v="0"/>
    <x v="1"/>
    <x v="1"/>
    <x v="0"/>
    <x v="0"/>
    <x v="2"/>
    <x v="0"/>
    <x v="10"/>
    <s v="2022-11-24"/>
    <x v="3"/>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1-2022"/>
  </r>
  <r>
    <x v="1"/>
    <n v="0"/>
    <n v="0"/>
    <n v="0"/>
    <n v="121"/>
    <x v="6559"/>
    <x v="0"/>
    <x v="1"/>
    <x v="0"/>
    <s v="03.16.16"/>
    <x v="32"/>
    <x v="0"/>
    <x v="5"/>
    <s v="Direção Ambiente e Saneamento "/>
    <s v="03.16.16"/>
    <s v="Direção Ambiente e Saneamento "/>
    <s v="03.16.16"/>
    <x v="62"/>
    <x v="0"/>
    <x v="1"/>
    <x v="1"/>
    <x v="0"/>
    <x v="0"/>
    <x v="2"/>
    <x v="0"/>
    <x v="10"/>
    <s v="2022-11-24"/>
    <x v="3"/>
    <n v="121"/>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1-2022"/>
  </r>
  <r>
    <x v="1"/>
    <n v="0"/>
    <n v="0"/>
    <n v="0"/>
    <n v="3160"/>
    <x v="6559"/>
    <x v="0"/>
    <x v="1"/>
    <x v="0"/>
    <s v="03.16.16"/>
    <x v="32"/>
    <x v="0"/>
    <x v="5"/>
    <s v="Direção Ambiente e Saneamento "/>
    <s v="03.16.16"/>
    <s v="Direção Ambiente e Saneamento "/>
    <s v="03.16.16"/>
    <x v="15"/>
    <x v="0"/>
    <x v="1"/>
    <x v="1"/>
    <x v="1"/>
    <x v="0"/>
    <x v="2"/>
    <x v="0"/>
    <x v="10"/>
    <s v="2022-11-24"/>
    <x v="3"/>
    <n v="3160"/>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1-2022"/>
  </r>
  <r>
    <x v="1"/>
    <n v="0"/>
    <n v="0"/>
    <n v="0"/>
    <n v="86"/>
    <x v="6559"/>
    <x v="0"/>
    <x v="1"/>
    <x v="0"/>
    <s v="03.16.16"/>
    <x v="32"/>
    <x v="0"/>
    <x v="5"/>
    <s v="Direção Ambiente e Saneamento "/>
    <s v="03.16.16"/>
    <s v="Direção Ambiente e Saneamento "/>
    <s v="03.16.16"/>
    <x v="60"/>
    <x v="0"/>
    <x v="1"/>
    <x v="1"/>
    <x v="0"/>
    <x v="0"/>
    <x v="2"/>
    <x v="0"/>
    <x v="10"/>
    <s v="2022-11-24"/>
    <x v="3"/>
    <n v="86"/>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1-2022"/>
  </r>
  <r>
    <x v="1"/>
    <n v="0"/>
    <n v="0"/>
    <n v="0"/>
    <n v="5"/>
    <x v="6559"/>
    <x v="0"/>
    <x v="1"/>
    <x v="0"/>
    <s v="03.16.16"/>
    <x v="32"/>
    <x v="0"/>
    <x v="5"/>
    <s v="Direção Ambiente e Saneamento "/>
    <s v="03.16.16"/>
    <s v="Direção Ambiente e Saneamento "/>
    <s v="03.16.16"/>
    <x v="14"/>
    <x v="0"/>
    <x v="1"/>
    <x v="1"/>
    <x v="0"/>
    <x v="0"/>
    <x v="2"/>
    <x v="0"/>
    <x v="10"/>
    <s v="2022-11-24"/>
    <x v="3"/>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1-2022"/>
  </r>
  <r>
    <x v="1"/>
    <n v="0"/>
    <n v="0"/>
    <n v="0"/>
    <n v="102"/>
    <x v="6559"/>
    <x v="0"/>
    <x v="1"/>
    <x v="0"/>
    <s v="03.16.16"/>
    <x v="32"/>
    <x v="0"/>
    <x v="5"/>
    <s v="Direção Ambiente e Saneamento "/>
    <s v="03.16.16"/>
    <s v="Direção Ambiente e Saneamento "/>
    <s v="03.16.16"/>
    <x v="62"/>
    <x v="0"/>
    <x v="1"/>
    <x v="1"/>
    <x v="0"/>
    <x v="0"/>
    <x v="2"/>
    <x v="0"/>
    <x v="10"/>
    <s v="2022-11-24"/>
    <x v="3"/>
    <n v="102"/>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1-2022"/>
  </r>
  <r>
    <x v="1"/>
    <n v="0"/>
    <n v="0"/>
    <n v="0"/>
    <n v="2680"/>
    <x v="6559"/>
    <x v="0"/>
    <x v="1"/>
    <x v="0"/>
    <s v="03.16.16"/>
    <x v="32"/>
    <x v="0"/>
    <x v="5"/>
    <s v="Direção Ambiente e Saneamento "/>
    <s v="03.16.16"/>
    <s v="Direção Ambiente e Saneamento "/>
    <s v="03.16.16"/>
    <x v="15"/>
    <x v="0"/>
    <x v="1"/>
    <x v="1"/>
    <x v="1"/>
    <x v="0"/>
    <x v="2"/>
    <x v="0"/>
    <x v="10"/>
    <s v="2022-11-24"/>
    <x v="3"/>
    <n v="2680"/>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1-2022"/>
  </r>
  <r>
    <x v="1"/>
    <n v="0"/>
    <n v="0"/>
    <n v="0"/>
    <n v="5"/>
    <x v="6559"/>
    <x v="0"/>
    <x v="1"/>
    <x v="0"/>
    <s v="03.16.16"/>
    <x v="32"/>
    <x v="0"/>
    <x v="5"/>
    <s v="Direção Ambiente e Saneamento "/>
    <s v="03.16.16"/>
    <s v="Direção Ambiente e Saneamento "/>
    <s v="03.16.16"/>
    <x v="60"/>
    <x v="0"/>
    <x v="1"/>
    <x v="1"/>
    <x v="0"/>
    <x v="0"/>
    <x v="2"/>
    <x v="0"/>
    <x v="10"/>
    <s v="2022-11-24"/>
    <x v="3"/>
    <n v="5"/>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1-2022"/>
  </r>
  <r>
    <x v="1"/>
    <n v="0"/>
    <n v="0"/>
    <n v="0"/>
    <n v="0"/>
    <x v="6559"/>
    <x v="0"/>
    <x v="1"/>
    <x v="0"/>
    <s v="03.16.16"/>
    <x v="32"/>
    <x v="0"/>
    <x v="5"/>
    <s v="Direção Ambiente e Saneamento "/>
    <s v="03.16.16"/>
    <s v="Direção Ambiente e Saneamento "/>
    <s v="03.16.16"/>
    <x v="14"/>
    <x v="0"/>
    <x v="1"/>
    <x v="1"/>
    <x v="0"/>
    <x v="0"/>
    <x v="2"/>
    <x v="0"/>
    <x v="10"/>
    <s v="2022-11-24"/>
    <x v="3"/>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1-2022"/>
  </r>
  <r>
    <x v="1"/>
    <n v="0"/>
    <n v="0"/>
    <n v="0"/>
    <n v="6"/>
    <x v="6559"/>
    <x v="0"/>
    <x v="1"/>
    <x v="0"/>
    <s v="03.16.16"/>
    <x v="32"/>
    <x v="0"/>
    <x v="5"/>
    <s v="Direção Ambiente e Saneamento "/>
    <s v="03.16.16"/>
    <s v="Direção Ambiente e Saneamento "/>
    <s v="03.16.16"/>
    <x v="62"/>
    <x v="0"/>
    <x v="1"/>
    <x v="1"/>
    <x v="0"/>
    <x v="0"/>
    <x v="2"/>
    <x v="0"/>
    <x v="10"/>
    <s v="2022-11-24"/>
    <x v="3"/>
    <n v="6"/>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1-2022"/>
  </r>
  <r>
    <x v="1"/>
    <n v="0"/>
    <n v="0"/>
    <n v="0"/>
    <n v="179"/>
    <x v="6559"/>
    <x v="0"/>
    <x v="1"/>
    <x v="0"/>
    <s v="03.16.16"/>
    <x v="32"/>
    <x v="0"/>
    <x v="5"/>
    <s v="Direção Ambiente e Saneamento "/>
    <s v="03.16.16"/>
    <s v="Direção Ambiente e Saneamento "/>
    <s v="03.16.16"/>
    <x v="15"/>
    <x v="0"/>
    <x v="1"/>
    <x v="1"/>
    <x v="1"/>
    <x v="0"/>
    <x v="2"/>
    <x v="0"/>
    <x v="10"/>
    <s v="2022-11-24"/>
    <x v="3"/>
    <n v="179"/>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1-2022"/>
  </r>
  <r>
    <x v="1"/>
    <n v="0"/>
    <n v="0"/>
    <n v="0"/>
    <n v="381"/>
    <x v="6559"/>
    <x v="0"/>
    <x v="1"/>
    <x v="0"/>
    <s v="03.16.16"/>
    <x v="32"/>
    <x v="0"/>
    <x v="5"/>
    <s v="Direção Ambiente e Saneamento "/>
    <s v="03.16.16"/>
    <s v="Direção Ambiente e Saneamento "/>
    <s v="03.16.16"/>
    <x v="60"/>
    <x v="0"/>
    <x v="1"/>
    <x v="1"/>
    <x v="0"/>
    <x v="0"/>
    <x v="2"/>
    <x v="0"/>
    <x v="10"/>
    <s v="2022-11-24"/>
    <x v="3"/>
    <n v="381"/>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1-2022"/>
  </r>
  <r>
    <x v="1"/>
    <n v="0"/>
    <n v="0"/>
    <n v="0"/>
    <n v="23"/>
    <x v="6559"/>
    <x v="0"/>
    <x v="1"/>
    <x v="0"/>
    <s v="03.16.16"/>
    <x v="32"/>
    <x v="0"/>
    <x v="5"/>
    <s v="Direção Ambiente e Saneamento "/>
    <s v="03.16.16"/>
    <s v="Direção Ambiente e Saneamento "/>
    <s v="03.16.16"/>
    <x v="14"/>
    <x v="0"/>
    <x v="1"/>
    <x v="1"/>
    <x v="0"/>
    <x v="0"/>
    <x v="2"/>
    <x v="0"/>
    <x v="10"/>
    <s v="2022-11-24"/>
    <x v="3"/>
    <n v="2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1-2022"/>
  </r>
  <r>
    <x v="1"/>
    <n v="0"/>
    <n v="0"/>
    <n v="0"/>
    <n v="450"/>
    <x v="6559"/>
    <x v="0"/>
    <x v="1"/>
    <x v="0"/>
    <s v="03.16.16"/>
    <x v="32"/>
    <x v="0"/>
    <x v="5"/>
    <s v="Direção Ambiente e Saneamento "/>
    <s v="03.16.16"/>
    <s v="Direção Ambiente e Saneamento "/>
    <s v="03.16.16"/>
    <x v="62"/>
    <x v="0"/>
    <x v="1"/>
    <x v="1"/>
    <x v="0"/>
    <x v="0"/>
    <x v="2"/>
    <x v="0"/>
    <x v="10"/>
    <s v="2022-11-24"/>
    <x v="3"/>
    <n v="450"/>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1-2022"/>
  </r>
  <r>
    <x v="1"/>
    <n v="0"/>
    <n v="0"/>
    <n v="0"/>
    <n v="11746"/>
    <x v="6559"/>
    <x v="0"/>
    <x v="1"/>
    <x v="0"/>
    <s v="03.16.16"/>
    <x v="32"/>
    <x v="0"/>
    <x v="5"/>
    <s v="Direção Ambiente e Saneamento "/>
    <s v="03.16.16"/>
    <s v="Direção Ambiente e Saneamento "/>
    <s v="03.16.16"/>
    <x v="15"/>
    <x v="0"/>
    <x v="1"/>
    <x v="1"/>
    <x v="1"/>
    <x v="0"/>
    <x v="2"/>
    <x v="0"/>
    <x v="10"/>
    <s v="2022-11-24"/>
    <x v="3"/>
    <n v="11746"/>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1-2022"/>
  </r>
  <r>
    <x v="1"/>
    <n v="0"/>
    <n v="0"/>
    <n v="0"/>
    <n v="249"/>
    <x v="6559"/>
    <x v="0"/>
    <x v="1"/>
    <x v="0"/>
    <s v="03.16.16"/>
    <x v="32"/>
    <x v="0"/>
    <x v="5"/>
    <s v="Direção Ambiente e Saneamento "/>
    <s v="03.16.16"/>
    <s v="Direção Ambiente e Saneamento "/>
    <s v="03.16.16"/>
    <x v="60"/>
    <x v="0"/>
    <x v="1"/>
    <x v="1"/>
    <x v="0"/>
    <x v="0"/>
    <x v="2"/>
    <x v="0"/>
    <x v="10"/>
    <s v="2022-11-24"/>
    <x v="3"/>
    <n v="249"/>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1-2022"/>
  </r>
  <r>
    <x v="1"/>
    <n v="0"/>
    <n v="0"/>
    <n v="0"/>
    <n v="15"/>
    <x v="6559"/>
    <x v="0"/>
    <x v="1"/>
    <x v="0"/>
    <s v="03.16.16"/>
    <x v="32"/>
    <x v="0"/>
    <x v="5"/>
    <s v="Direção Ambiente e Saneamento "/>
    <s v="03.16.16"/>
    <s v="Direção Ambiente e Saneamento "/>
    <s v="03.16.16"/>
    <x v="14"/>
    <x v="0"/>
    <x v="1"/>
    <x v="1"/>
    <x v="0"/>
    <x v="0"/>
    <x v="2"/>
    <x v="0"/>
    <x v="10"/>
    <s v="2022-11-24"/>
    <x v="3"/>
    <n v="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1-2022"/>
  </r>
  <r>
    <x v="1"/>
    <n v="0"/>
    <n v="0"/>
    <n v="0"/>
    <n v="294"/>
    <x v="6559"/>
    <x v="0"/>
    <x v="1"/>
    <x v="0"/>
    <s v="03.16.16"/>
    <x v="32"/>
    <x v="0"/>
    <x v="5"/>
    <s v="Direção Ambiente e Saneamento "/>
    <s v="03.16.16"/>
    <s v="Direção Ambiente e Saneamento "/>
    <s v="03.16.16"/>
    <x v="62"/>
    <x v="0"/>
    <x v="1"/>
    <x v="1"/>
    <x v="0"/>
    <x v="0"/>
    <x v="2"/>
    <x v="0"/>
    <x v="10"/>
    <s v="2022-11-24"/>
    <x v="3"/>
    <n v="294"/>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1-2022"/>
  </r>
  <r>
    <x v="1"/>
    <n v="0"/>
    <n v="0"/>
    <n v="0"/>
    <n v="7675"/>
    <x v="6559"/>
    <x v="0"/>
    <x v="1"/>
    <x v="0"/>
    <s v="03.16.16"/>
    <x v="32"/>
    <x v="0"/>
    <x v="5"/>
    <s v="Direção Ambiente e Saneamento "/>
    <s v="03.16.16"/>
    <s v="Direção Ambiente e Saneamento "/>
    <s v="03.16.16"/>
    <x v="15"/>
    <x v="0"/>
    <x v="1"/>
    <x v="1"/>
    <x v="1"/>
    <x v="0"/>
    <x v="2"/>
    <x v="0"/>
    <x v="10"/>
    <s v="2022-11-24"/>
    <x v="3"/>
    <n v="767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1-2022"/>
  </r>
  <r>
    <x v="1"/>
    <n v="0"/>
    <n v="0"/>
    <n v="0"/>
    <n v="48"/>
    <x v="6559"/>
    <x v="0"/>
    <x v="1"/>
    <x v="0"/>
    <s v="03.16.16"/>
    <x v="32"/>
    <x v="0"/>
    <x v="5"/>
    <s v="Direção Ambiente e Saneamento "/>
    <s v="03.16.16"/>
    <s v="Direção Ambiente e Saneamento "/>
    <s v="03.16.16"/>
    <x v="60"/>
    <x v="0"/>
    <x v="1"/>
    <x v="1"/>
    <x v="0"/>
    <x v="0"/>
    <x v="2"/>
    <x v="0"/>
    <x v="10"/>
    <s v="2022-11-24"/>
    <x v="3"/>
    <n v="48"/>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1-2022"/>
  </r>
  <r>
    <x v="1"/>
    <n v="0"/>
    <n v="0"/>
    <n v="0"/>
    <n v="2"/>
    <x v="6559"/>
    <x v="0"/>
    <x v="1"/>
    <x v="0"/>
    <s v="03.16.16"/>
    <x v="32"/>
    <x v="0"/>
    <x v="5"/>
    <s v="Direção Ambiente e Saneamento "/>
    <s v="03.16.16"/>
    <s v="Direção Ambiente e Saneamento "/>
    <s v="03.16.16"/>
    <x v="14"/>
    <x v="0"/>
    <x v="1"/>
    <x v="1"/>
    <x v="0"/>
    <x v="0"/>
    <x v="2"/>
    <x v="0"/>
    <x v="10"/>
    <s v="2022-11-24"/>
    <x v="3"/>
    <n v="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1-2022"/>
  </r>
  <r>
    <x v="1"/>
    <n v="0"/>
    <n v="0"/>
    <n v="0"/>
    <n v="56"/>
    <x v="6559"/>
    <x v="0"/>
    <x v="1"/>
    <x v="0"/>
    <s v="03.16.16"/>
    <x v="32"/>
    <x v="0"/>
    <x v="5"/>
    <s v="Direção Ambiente e Saneamento "/>
    <s v="03.16.16"/>
    <s v="Direção Ambiente e Saneamento "/>
    <s v="03.16.16"/>
    <x v="62"/>
    <x v="0"/>
    <x v="1"/>
    <x v="1"/>
    <x v="0"/>
    <x v="0"/>
    <x v="2"/>
    <x v="0"/>
    <x v="10"/>
    <s v="2022-11-24"/>
    <x v="3"/>
    <n v="5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1-2022"/>
  </r>
  <r>
    <x v="1"/>
    <n v="0"/>
    <n v="0"/>
    <n v="0"/>
    <n v="1481"/>
    <x v="6559"/>
    <x v="0"/>
    <x v="1"/>
    <x v="0"/>
    <s v="03.16.16"/>
    <x v="32"/>
    <x v="0"/>
    <x v="5"/>
    <s v="Direção Ambiente e Saneamento "/>
    <s v="03.16.16"/>
    <s v="Direção Ambiente e Saneamento "/>
    <s v="03.16.16"/>
    <x v="15"/>
    <x v="0"/>
    <x v="1"/>
    <x v="1"/>
    <x v="1"/>
    <x v="0"/>
    <x v="2"/>
    <x v="0"/>
    <x v="10"/>
    <s v="2022-11-24"/>
    <x v="3"/>
    <n v="1481"/>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1-2022"/>
  </r>
  <r>
    <x v="1"/>
    <n v="0"/>
    <n v="0"/>
    <n v="0"/>
    <n v="2898"/>
    <x v="6559"/>
    <x v="0"/>
    <x v="1"/>
    <x v="0"/>
    <s v="03.16.16"/>
    <x v="32"/>
    <x v="0"/>
    <x v="5"/>
    <s v="Direção Ambiente e Saneamento "/>
    <s v="03.16.16"/>
    <s v="Direção Ambiente e Saneamento "/>
    <s v="03.16.16"/>
    <x v="60"/>
    <x v="0"/>
    <x v="1"/>
    <x v="1"/>
    <x v="0"/>
    <x v="0"/>
    <x v="2"/>
    <x v="0"/>
    <x v="10"/>
    <s v="2022-11-24"/>
    <x v="3"/>
    <n v="289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1-2022"/>
  </r>
  <r>
    <x v="1"/>
    <n v="0"/>
    <n v="0"/>
    <n v="0"/>
    <n v="178"/>
    <x v="6559"/>
    <x v="0"/>
    <x v="1"/>
    <x v="0"/>
    <s v="03.16.16"/>
    <x v="32"/>
    <x v="0"/>
    <x v="5"/>
    <s v="Direção Ambiente e Saneamento "/>
    <s v="03.16.16"/>
    <s v="Direção Ambiente e Saneamento "/>
    <s v="03.16.16"/>
    <x v="14"/>
    <x v="0"/>
    <x v="1"/>
    <x v="1"/>
    <x v="0"/>
    <x v="0"/>
    <x v="2"/>
    <x v="0"/>
    <x v="10"/>
    <s v="2022-11-24"/>
    <x v="3"/>
    <n v="17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1-2022"/>
  </r>
  <r>
    <x v="1"/>
    <n v="0"/>
    <n v="0"/>
    <n v="0"/>
    <n v="3421"/>
    <x v="6559"/>
    <x v="0"/>
    <x v="1"/>
    <x v="0"/>
    <s v="03.16.16"/>
    <x v="32"/>
    <x v="0"/>
    <x v="5"/>
    <s v="Direção Ambiente e Saneamento "/>
    <s v="03.16.16"/>
    <s v="Direção Ambiente e Saneamento "/>
    <s v="03.16.16"/>
    <x v="62"/>
    <x v="0"/>
    <x v="1"/>
    <x v="1"/>
    <x v="0"/>
    <x v="0"/>
    <x v="2"/>
    <x v="0"/>
    <x v="10"/>
    <s v="2022-11-24"/>
    <x v="3"/>
    <n v="342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1-2022"/>
  </r>
  <r>
    <x v="1"/>
    <n v="0"/>
    <n v="0"/>
    <n v="0"/>
    <n v="89251"/>
    <x v="6559"/>
    <x v="0"/>
    <x v="1"/>
    <x v="0"/>
    <s v="03.16.16"/>
    <x v="32"/>
    <x v="0"/>
    <x v="5"/>
    <s v="Direção Ambiente e Saneamento "/>
    <s v="03.16.16"/>
    <s v="Direção Ambiente e Saneamento "/>
    <s v="03.16.16"/>
    <x v="15"/>
    <x v="0"/>
    <x v="1"/>
    <x v="1"/>
    <x v="1"/>
    <x v="0"/>
    <x v="2"/>
    <x v="0"/>
    <x v="10"/>
    <s v="2022-11-24"/>
    <x v="3"/>
    <n v="8925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1-2022"/>
  </r>
  <r>
    <x v="1"/>
    <n v="0"/>
    <n v="0"/>
    <n v="0"/>
    <n v="34582"/>
    <x v="6559"/>
    <x v="0"/>
    <x v="1"/>
    <x v="0"/>
    <s v="03.16.16"/>
    <x v="32"/>
    <x v="0"/>
    <x v="5"/>
    <s v="Direção Ambiente e Saneamento "/>
    <s v="03.16.16"/>
    <s v="Direção Ambiente e Saneamento "/>
    <s v="03.16.16"/>
    <x v="60"/>
    <x v="0"/>
    <x v="1"/>
    <x v="1"/>
    <x v="0"/>
    <x v="0"/>
    <x v="2"/>
    <x v="0"/>
    <x v="10"/>
    <s v="2022-11-24"/>
    <x v="3"/>
    <n v="34582"/>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1-2022"/>
  </r>
  <r>
    <x v="1"/>
    <n v="0"/>
    <n v="0"/>
    <n v="0"/>
    <n v="2139"/>
    <x v="6559"/>
    <x v="0"/>
    <x v="1"/>
    <x v="0"/>
    <s v="03.16.16"/>
    <x v="32"/>
    <x v="0"/>
    <x v="5"/>
    <s v="Direção Ambiente e Saneamento "/>
    <s v="03.16.16"/>
    <s v="Direção Ambiente e Saneamento "/>
    <s v="03.16.16"/>
    <x v="14"/>
    <x v="0"/>
    <x v="1"/>
    <x v="1"/>
    <x v="0"/>
    <x v="0"/>
    <x v="2"/>
    <x v="0"/>
    <x v="10"/>
    <s v="2022-11-24"/>
    <x v="3"/>
    <n v="213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1-2022"/>
  </r>
  <r>
    <x v="1"/>
    <n v="0"/>
    <n v="0"/>
    <n v="0"/>
    <n v="40813"/>
    <x v="6559"/>
    <x v="0"/>
    <x v="1"/>
    <x v="0"/>
    <s v="03.16.16"/>
    <x v="32"/>
    <x v="0"/>
    <x v="5"/>
    <s v="Direção Ambiente e Saneamento "/>
    <s v="03.16.16"/>
    <s v="Direção Ambiente e Saneamento "/>
    <s v="03.16.16"/>
    <x v="62"/>
    <x v="0"/>
    <x v="1"/>
    <x v="1"/>
    <x v="0"/>
    <x v="0"/>
    <x v="2"/>
    <x v="0"/>
    <x v="10"/>
    <s v="2022-11-24"/>
    <x v="3"/>
    <n v="40813"/>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1-2022"/>
  </r>
  <r>
    <x v="1"/>
    <n v="0"/>
    <n v="0"/>
    <n v="0"/>
    <n v="1064511"/>
    <x v="6559"/>
    <x v="0"/>
    <x v="1"/>
    <x v="0"/>
    <s v="03.16.16"/>
    <x v="32"/>
    <x v="0"/>
    <x v="5"/>
    <s v="Direção Ambiente e Saneamento "/>
    <s v="03.16.16"/>
    <s v="Direção Ambiente e Saneamento "/>
    <s v="03.16.16"/>
    <x v="15"/>
    <x v="0"/>
    <x v="1"/>
    <x v="1"/>
    <x v="1"/>
    <x v="0"/>
    <x v="2"/>
    <x v="0"/>
    <x v="10"/>
    <s v="2022-11-24"/>
    <x v="3"/>
    <n v="1064511"/>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1-2022"/>
  </r>
  <r>
    <x v="0"/>
    <n v="0"/>
    <n v="0"/>
    <n v="0"/>
    <n v="96000"/>
    <x v="6560"/>
    <x v="0"/>
    <x v="1"/>
    <x v="0"/>
    <s v="01.28.01.08"/>
    <x v="30"/>
    <x v="5"/>
    <x v="6"/>
    <s v="Habitação Social"/>
    <s v="01.28.01"/>
    <s v="Habitação Social"/>
    <s v="01.28.01"/>
    <x v="1"/>
    <x v="0"/>
    <x v="1"/>
    <x v="1"/>
    <x v="0"/>
    <x v="1"/>
    <x v="1"/>
    <x v="0"/>
    <x v="11"/>
    <s v="2022-12-05"/>
    <x v="3"/>
    <n v="96000"/>
    <x v="0"/>
    <m/>
    <x v="0"/>
    <m/>
    <x v="312"/>
    <n v="100479360"/>
    <x v="0"/>
    <x v="0"/>
    <s v="Habitações Sociais"/>
    <s v="ORI"/>
    <x v="0"/>
    <s v="HS"/>
    <x v="0"/>
    <x v="0"/>
    <x v="0"/>
    <x v="0"/>
    <x v="0"/>
    <x v="0"/>
    <x v="0"/>
    <x v="1"/>
    <x v="0"/>
    <x v="0"/>
    <x v="0"/>
    <s v="Habitações Sociais"/>
    <x v="0"/>
    <x v="0"/>
    <x v="0"/>
    <x v="0"/>
    <x v="1"/>
    <x v="0"/>
    <x v="0"/>
    <s v="000000"/>
    <x v="0"/>
    <x v="0"/>
    <x v="0"/>
    <x v="0"/>
    <s v="Pagamento favor de construção Felisberto Ferreira, referente a transporte de matérias de construção e reabilitação das habitações no município, conforme proposta em anexo."/>
  </r>
  <r>
    <x v="1"/>
    <n v="0"/>
    <n v="0"/>
    <n v="0"/>
    <n v="1400"/>
    <x v="6561"/>
    <x v="0"/>
    <x v="1"/>
    <x v="0"/>
    <s v="03.16.15"/>
    <x v="6"/>
    <x v="0"/>
    <x v="5"/>
    <s v="Direção Financeira"/>
    <s v="03.16.15"/>
    <s v="Direção Financeira"/>
    <s v="03.16.15"/>
    <x v="9"/>
    <x v="0"/>
    <x v="1"/>
    <x v="5"/>
    <x v="0"/>
    <x v="0"/>
    <x v="2"/>
    <x v="0"/>
    <x v="11"/>
    <s v="2022-12-07"/>
    <x v="3"/>
    <n v="1400"/>
    <x v="0"/>
    <m/>
    <x v="0"/>
    <m/>
    <x v="639"/>
    <n v="100157283"/>
    <x v="0"/>
    <x v="0"/>
    <s v="Direção Financeira"/>
    <s v="ORI"/>
    <x v="0"/>
    <m/>
    <x v="0"/>
    <x v="0"/>
    <x v="0"/>
    <x v="0"/>
    <x v="0"/>
    <x v="0"/>
    <x v="0"/>
    <x v="1"/>
    <x v="0"/>
    <x v="0"/>
    <x v="0"/>
    <s v="Direção Financeira"/>
    <x v="0"/>
    <x v="0"/>
    <x v="0"/>
    <x v="0"/>
    <x v="0"/>
    <x v="0"/>
    <x v="0"/>
    <s v="000000"/>
    <x v="0"/>
    <x v="0"/>
    <x v="0"/>
    <x v="0"/>
    <s v="Ajuda de custo a favor do Sr. Adilson Daniel, pela sua deslocação em missão de serviço a cidade da Praia no dia 24 Novembro 2022, conforme justificativo em anexo."/>
  </r>
  <r>
    <x v="1"/>
    <n v="0"/>
    <n v="0"/>
    <n v="0"/>
    <n v="13384"/>
    <x v="6562"/>
    <x v="0"/>
    <x v="1"/>
    <x v="0"/>
    <s v="01.27.04.10"/>
    <x v="4"/>
    <x v="2"/>
    <x v="2"/>
    <s v="Infra-Estruturas e Transportes"/>
    <s v="01.27.04"/>
    <s v="Infra-Estruturas e Transportes"/>
    <s v="01.27.04"/>
    <x v="4"/>
    <x v="0"/>
    <x v="3"/>
    <x v="2"/>
    <x v="0"/>
    <x v="1"/>
    <x v="2"/>
    <x v="0"/>
    <x v="11"/>
    <s v="2022-12-08"/>
    <x v="3"/>
    <n v="13384"/>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a aquisição de Combustíveis destinado a Maquina Retroescavadora, conforme proposta em anexo"/>
  </r>
  <r>
    <x v="1"/>
    <n v="0"/>
    <n v="0"/>
    <n v="0"/>
    <n v="10400"/>
    <x v="6563"/>
    <x v="0"/>
    <x v="0"/>
    <x v="0"/>
    <s v="03.03.10"/>
    <x v="0"/>
    <x v="0"/>
    <x v="0"/>
    <s v="Receitas Da Câmara"/>
    <s v="03.03.10"/>
    <s v="Receitas Da Câmara"/>
    <s v="03.03.10"/>
    <x v="44"/>
    <x v="0"/>
    <x v="5"/>
    <x v="4"/>
    <x v="0"/>
    <x v="0"/>
    <x v="0"/>
    <x v="0"/>
    <x v="11"/>
    <s v="2022-12-09"/>
    <x v="3"/>
    <n v="1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0"/>
    <x v="6564"/>
    <x v="0"/>
    <x v="0"/>
    <x v="0"/>
    <s v="03.03.10"/>
    <x v="0"/>
    <x v="0"/>
    <x v="0"/>
    <s v="Receitas Da Câmara"/>
    <s v="03.03.10"/>
    <s v="Receitas Da Câmara"/>
    <s v="03.03.10"/>
    <x v="34"/>
    <x v="0"/>
    <x v="5"/>
    <x v="4"/>
    <x v="0"/>
    <x v="0"/>
    <x v="0"/>
    <x v="0"/>
    <x v="11"/>
    <s v="2022-12-09"/>
    <x v="3"/>
    <n v="3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6565"/>
    <x v="0"/>
    <x v="0"/>
    <x v="0"/>
    <s v="03.03.10"/>
    <x v="0"/>
    <x v="0"/>
    <x v="0"/>
    <s v="Receitas Da Câmara"/>
    <s v="03.03.10"/>
    <s v="Receitas Da Câmara"/>
    <s v="03.03.10"/>
    <x v="51"/>
    <x v="0"/>
    <x v="5"/>
    <x v="4"/>
    <x v="0"/>
    <x v="0"/>
    <x v="0"/>
    <x v="0"/>
    <x v="11"/>
    <s v="2022-12-09"/>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258"/>
    <x v="6566"/>
    <x v="0"/>
    <x v="0"/>
    <x v="0"/>
    <s v="03.03.10"/>
    <x v="0"/>
    <x v="0"/>
    <x v="0"/>
    <s v="Receitas Da Câmara"/>
    <s v="03.03.10"/>
    <s v="Receitas Da Câmara"/>
    <s v="03.03.10"/>
    <x v="38"/>
    <x v="0"/>
    <x v="1"/>
    <x v="1"/>
    <x v="0"/>
    <x v="0"/>
    <x v="0"/>
    <x v="0"/>
    <x v="11"/>
    <s v="2022-12-09"/>
    <x v="3"/>
    <n v="3925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6567"/>
    <x v="0"/>
    <x v="0"/>
    <x v="0"/>
    <s v="03.03.10"/>
    <x v="0"/>
    <x v="0"/>
    <x v="0"/>
    <s v="Receitas Da Câmara"/>
    <s v="03.03.10"/>
    <s v="Receitas Da Câmara"/>
    <s v="03.03.10"/>
    <x v="35"/>
    <x v="0"/>
    <x v="1"/>
    <x v="11"/>
    <x v="0"/>
    <x v="0"/>
    <x v="0"/>
    <x v="0"/>
    <x v="11"/>
    <s v="2022-12-09"/>
    <x v="3"/>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10"/>
    <x v="6568"/>
    <x v="0"/>
    <x v="0"/>
    <x v="0"/>
    <s v="03.03.10"/>
    <x v="0"/>
    <x v="0"/>
    <x v="0"/>
    <s v="Receitas Da Câmara"/>
    <s v="03.03.10"/>
    <s v="Receitas Da Câmara"/>
    <s v="03.03.10"/>
    <x v="39"/>
    <x v="0"/>
    <x v="5"/>
    <x v="4"/>
    <x v="0"/>
    <x v="0"/>
    <x v="0"/>
    <x v="0"/>
    <x v="11"/>
    <s v="2022-12-09"/>
    <x v="3"/>
    <n v="134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6569"/>
    <x v="0"/>
    <x v="0"/>
    <x v="0"/>
    <s v="03.03.10"/>
    <x v="0"/>
    <x v="0"/>
    <x v="0"/>
    <s v="Receitas Da Câmara"/>
    <s v="03.03.10"/>
    <s v="Receitas Da Câmara"/>
    <s v="03.03.10"/>
    <x v="6"/>
    <x v="0"/>
    <x v="5"/>
    <x v="4"/>
    <x v="0"/>
    <x v="0"/>
    <x v="0"/>
    <x v="0"/>
    <x v="11"/>
    <s v="2022-12-09"/>
    <x v="3"/>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520"/>
    <x v="6570"/>
    <x v="0"/>
    <x v="0"/>
    <x v="0"/>
    <s v="03.03.10"/>
    <x v="0"/>
    <x v="0"/>
    <x v="0"/>
    <s v="Receitas Da Câmara"/>
    <s v="03.03.10"/>
    <s v="Receitas Da Câmara"/>
    <s v="03.03.10"/>
    <x v="47"/>
    <x v="0"/>
    <x v="5"/>
    <x v="13"/>
    <x v="0"/>
    <x v="0"/>
    <x v="0"/>
    <x v="0"/>
    <x v="11"/>
    <s v="2022-12-09"/>
    <x v="3"/>
    <n v="81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0"/>
    <x v="6571"/>
    <x v="0"/>
    <x v="0"/>
    <x v="0"/>
    <s v="03.03.10"/>
    <x v="0"/>
    <x v="0"/>
    <x v="0"/>
    <s v="Receitas Da Câmara"/>
    <s v="03.03.10"/>
    <s v="Receitas Da Câmara"/>
    <s v="03.03.10"/>
    <x v="36"/>
    <x v="0"/>
    <x v="5"/>
    <x v="4"/>
    <x v="0"/>
    <x v="0"/>
    <x v="0"/>
    <x v="0"/>
    <x v="11"/>
    <s v="2022-12-09"/>
    <x v="3"/>
    <n v="3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6572"/>
    <x v="0"/>
    <x v="0"/>
    <x v="0"/>
    <s v="03.03.10"/>
    <x v="0"/>
    <x v="0"/>
    <x v="0"/>
    <s v="Receitas Da Câmara"/>
    <s v="03.03.10"/>
    <s v="Receitas Da Câmara"/>
    <s v="03.03.10"/>
    <x v="40"/>
    <x v="0"/>
    <x v="5"/>
    <x v="4"/>
    <x v="0"/>
    <x v="0"/>
    <x v="0"/>
    <x v="0"/>
    <x v="11"/>
    <s v="2022-12-09"/>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0"/>
    <x v="6573"/>
    <x v="0"/>
    <x v="0"/>
    <x v="0"/>
    <s v="03.03.10"/>
    <x v="0"/>
    <x v="0"/>
    <x v="0"/>
    <s v="Receitas Da Câmara"/>
    <s v="03.03.10"/>
    <s v="Receitas Da Câmara"/>
    <s v="03.03.10"/>
    <x v="37"/>
    <x v="0"/>
    <x v="5"/>
    <x v="4"/>
    <x v="0"/>
    <x v="0"/>
    <x v="0"/>
    <x v="0"/>
    <x v="11"/>
    <s v="2022-12-09"/>
    <x v="3"/>
    <n v="5700"/>
    <x v="0"/>
    <m/>
    <x v="0"/>
    <m/>
    <x v="22"/>
    <n v="100474693"/>
    <x v="0"/>
    <x v="0"/>
    <s v="Receitas Da Câmara"/>
    <s v="EXT"/>
    <x v="0"/>
    <s v="RDC"/>
    <x v="0"/>
    <x v="0"/>
    <x v="0"/>
    <x v="0"/>
    <x v="0"/>
    <x v="0"/>
    <x v="0"/>
    <x v="0"/>
    <x v="0"/>
    <x v="0"/>
    <x v="0"/>
    <s v="Receitas Da Câmara"/>
    <x v="0"/>
    <x v="0"/>
    <x v="0"/>
    <x v="0"/>
    <x v="0"/>
    <x v="0"/>
    <x v="0"/>
    <s v="000000"/>
    <x v="0"/>
    <x v="0"/>
    <x v="0"/>
    <x v="0"/>
    <s v="Resumo de Receitas Virtuais"/>
  </r>
  <r>
    <x v="2"/>
    <n v="0"/>
    <n v="0"/>
    <n v="0"/>
    <n v="25144"/>
    <x v="6574"/>
    <x v="0"/>
    <x v="1"/>
    <x v="0"/>
    <s v="80.02.10.24"/>
    <x v="20"/>
    <x v="3"/>
    <x v="3"/>
    <s v="Outros"/>
    <s v="80.02.10"/>
    <s v="Outros"/>
    <s v="80.02.10"/>
    <x v="84"/>
    <x v="0"/>
    <x v="6"/>
    <x v="6"/>
    <x v="1"/>
    <x v="2"/>
    <x v="2"/>
    <x v="0"/>
    <x v="11"/>
    <s v="2022-12-19"/>
    <x v="3"/>
    <n v="25144"/>
    <x v="0"/>
    <m/>
    <x v="0"/>
    <m/>
    <x v="359"/>
    <n v="100478962"/>
    <x v="0"/>
    <x v="0"/>
    <s v="Retenções SIACSA"/>
    <s v="ORI"/>
    <x v="0"/>
    <s v="SIACSA"/>
    <x v="0"/>
    <x v="0"/>
    <x v="0"/>
    <x v="0"/>
    <x v="0"/>
    <x v="0"/>
    <x v="0"/>
    <x v="1"/>
    <x v="0"/>
    <x v="0"/>
    <x v="0"/>
    <s v="Retenções SIACSA"/>
    <x v="0"/>
    <x v="0"/>
    <x v="0"/>
    <x v="0"/>
    <x v="2"/>
    <x v="0"/>
    <x v="0"/>
    <s v="000000"/>
    <x v="0"/>
    <x v="1"/>
    <x v="0"/>
    <x v="0"/>
    <s v="Transferências dos 1% dos descontos de sindicatos nos salários dos funcionários no SIACSA referente a Agosto ate Dezembro de 2022 conforme lista em anexo. "/>
  </r>
  <r>
    <x v="0"/>
    <n v="0"/>
    <n v="0"/>
    <n v="0"/>
    <n v="2025"/>
    <x v="6575"/>
    <x v="0"/>
    <x v="1"/>
    <x v="0"/>
    <s v="01.27.06.68"/>
    <x v="56"/>
    <x v="2"/>
    <x v="2"/>
    <s v="Requalificação Urbana e habitação"/>
    <s v="01.27.06"/>
    <s v="Requalificação Urbana e habitação"/>
    <s v="01.27.06"/>
    <x v="1"/>
    <x v="0"/>
    <x v="1"/>
    <x v="1"/>
    <x v="0"/>
    <x v="1"/>
    <x v="1"/>
    <x v="0"/>
    <x v="11"/>
    <s v="2022-12-22"/>
    <x v="3"/>
    <n v="2025"/>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 Osmar Lopes Barreto de Carvalho, referente a trabalhos de pintura na pocilga comunitária de Manguinho, conforme anexo."/>
  </r>
  <r>
    <x v="0"/>
    <n v="0"/>
    <n v="0"/>
    <n v="0"/>
    <n v="11475"/>
    <x v="6575"/>
    <x v="0"/>
    <x v="1"/>
    <x v="0"/>
    <s v="01.27.06.68"/>
    <x v="56"/>
    <x v="2"/>
    <x v="2"/>
    <s v="Requalificação Urbana e habitação"/>
    <s v="01.27.06"/>
    <s v="Requalificação Urbana e habitação"/>
    <s v="01.27.06"/>
    <x v="1"/>
    <x v="0"/>
    <x v="1"/>
    <x v="1"/>
    <x v="0"/>
    <x v="1"/>
    <x v="1"/>
    <x v="0"/>
    <x v="11"/>
    <s v="2022-12-22"/>
    <x v="3"/>
    <n v="11475"/>
    <x v="0"/>
    <m/>
    <x v="0"/>
    <m/>
    <x v="640"/>
    <n v="100328404"/>
    <x v="0"/>
    <x v="0"/>
    <s v="Requalificação Urbana e Ambiental  de Manguinho"/>
    <s v="ORI"/>
    <x v="0"/>
    <s v="RM"/>
    <x v="0"/>
    <x v="0"/>
    <x v="0"/>
    <x v="0"/>
    <x v="0"/>
    <x v="0"/>
    <x v="0"/>
    <x v="1"/>
    <x v="0"/>
    <x v="0"/>
    <x v="0"/>
    <s v="Requalificação Urbana e Ambiental  de Manguinho"/>
    <x v="0"/>
    <x v="0"/>
    <x v="0"/>
    <x v="0"/>
    <x v="1"/>
    <x v="0"/>
    <x v="0"/>
    <s v="000000"/>
    <x v="0"/>
    <x v="0"/>
    <x v="0"/>
    <x v="0"/>
    <s v="Pagamento a favor do Sr. Osmar Lopes Barreto de Carvalho, referente a trabalhos de pintura na pocilga comunitária de Manguinho, conforme anexo."/>
  </r>
  <r>
    <x v="1"/>
    <n v="0"/>
    <n v="0"/>
    <n v="0"/>
    <n v="890"/>
    <x v="6576"/>
    <x v="0"/>
    <x v="1"/>
    <x v="0"/>
    <s v="03.16.15"/>
    <x v="6"/>
    <x v="0"/>
    <x v="5"/>
    <s v="Direção Financeira"/>
    <s v="03.16.15"/>
    <s v="Direção Financeira"/>
    <s v="03.16.15"/>
    <x v="13"/>
    <x v="0"/>
    <x v="1"/>
    <x v="5"/>
    <x v="0"/>
    <x v="0"/>
    <x v="2"/>
    <x v="0"/>
    <x v="3"/>
    <s v="2022-06-03"/>
    <x v="0"/>
    <n v="890"/>
    <x v="0"/>
    <m/>
    <x v="0"/>
    <m/>
    <x v="150"/>
    <n v="100391960"/>
    <x v="0"/>
    <x v="0"/>
    <s v="Direção Financeira"/>
    <s v="ORI"/>
    <x v="0"/>
    <m/>
    <x v="0"/>
    <x v="0"/>
    <x v="0"/>
    <x v="0"/>
    <x v="0"/>
    <x v="0"/>
    <x v="0"/>
    <x v="0"/>
    <x v="0"/>
    <x v="0"/>
    <x v="0"/>
    <s v="Direção Financeira"/>
    <x v="0"/>
    <x v="0"/>
    <x v="0"/>
    <x v="0"/>
    <x v="0"/>
    <x v="0"/>
    <x v="0"/>
    <s v="000000"/>
    <x v="0"/>
    <x v="0"/>
    <x v="0"/>
    <x v="0"/>
    <s v="Pagamento a favor da Cv Telecom ,S.A para aquisição de 2 carregamento para dispositivo do levantamento topográfico do Gabinete Técnico da CMSM, conforme a fatura e proposta em anexo."/>
  </r>
  <r>
    <x v="1"/>
    <n v="0"/>
    <n v="0"/>
    <n v="0"/>
    <n v="1510"/>
    <x v="6577"/>
    <x v="0"/>
    <x v="1"/>
    <x v="0"/>
    <s v="03.16.15"/>
    <x v="6"/>
    <x v="0"/>
    <x v="5"/>
    <s v="Direção Financeira"/>
    <s v="03.16.15"/>
    <s v="Direção Financeira"/>
    <s v="03.16.15"/>
    <x v="22"/>
    <x v="0"/>
    <x v="1"/>
    <x v="1"/>
    <x v="0"/>
    <x v="0"/>
    <x v="2"/>
    <x v="0"/>
    <x v="3"/>
    <s v="2022-06-23"/>
    <x v="0"/>
    <n v="1510"/>
    <x v="0"/>
    <m/>
    <x v="0"/>
    <m/>
    <x v="165"/>
    <n v="100478955"/>
    <x v="0"/>
    <x v="0"/>
    <s v="Direção Financeira"/>
    <s v="ORI"/>
    <x v="0"/>
    <m/>
    <x v="0"/>
    <x v="0"/>
    <x v="0"/>
    <x v="0"/>
    <x v="0"/>
    <x v="0"/>
    <x v="0"/>
    <x v="0"/>
    <x v="0"/>
    <x v="0"/>
    <x v="0"/>
    <s v="Direção Financeira"/>
    <x v="0"/>
    <x v="0"/>
    <x v="0"/>
    <x v="0"/>
    <x v="0"/>
    <x v="0"/>
    <x v="0"/>
    <s v="000000"/>
    <x v="0"/>
    <x v="0"/>
    <x v="0"/>
    <x v="0"/>
    <s v="Pagamento a favor da Sra Ermilinda Lopes, como devolução do pagamento referente ao pequeno almoço servido á comitiva da São Tomé de visita ao conselho, conforme proposta em anexo."/>
  </r>
  <r>
    <x v="1"/>
    <n v="0"/>
    <n v="0"/>
    <n v="0"/>
    <n v="1672"/>
    <x v="6578"/>
    <x v="0"/>
    <x v="1"/>
    <x v="0"/>
    <s v="01.25.05.10"/>
    <x v="5"/>
    <x v="4"/>
    <x v="4"/>
    <s v="Saúde"/>
    <s v="01.25.05"/>
    <s v="Saúde"/>
    <s v="01.25.05"/>
    <x v="5"/>
    <x v="0"/>
    <x v="4"/>
    <x v="3"/>
    <x v="0"/>
    <x v="1"/>
    <x v="2"/>
    <x v="0"/>
    <x v="6"/>
    <s v="2022-07-15"/>
    <x v="2"/>
    <n v="1672"/>
    <x v="0"/>
    <m/>
    <x v="0"/>
    <m/>
    <x v="76"/>
    <n v="100133992"/>
    <x v="0"/>
    <x v="0"/>
    <s v="Assistencia social"/>
    <s v="ORI"/>
    <x v="0"/>
    <m/>
    <x v="0"/>
    <x v="0"/>
    <x v="0"/>
    <x v="0"/>
    <x v="0"/>
    <x v="0"/>
    <x v="0"/>
    <x v="1"/>
    <x v="0"/>
    <x v="0"/>
    <x v="0"/>
    <s v="Assistencia social"/>
    <x v="0"/>
    <x v="0"/>
    <x v="0"/>
    <x v="0"/>
    <x v="1"/>
    <x v="0"/>
    <x v="0"/>
    <s v="000000"/>
    <x v="0"/>
    <x v="0"/>
    <x v="0"/>
    <x v="0"/>
    <s v="Apoio Financeiro a favor da Sr.ª Maria Da Luz Tavares Furtado, conforme proposta  em anexo."/>
  </r>
  <r>
    <x v="1"/>
    <n v="0"/>
    <n v="0"/>
    <n v="0"/>
    <n v="2450"/>
    <x v="6579"/>
    <x v="0"/>
    <x v="1"/>
    <x v="0"/>
    <s v="03.16.15"/>
    <x v="6"/>
    <x v="0"/>
    <x v="5"/>
    <s v="Direção Financeira"/>
    <s v="03.16.15"/>
    <s v="Direção Financeira"/>
    <s v="03.16.15"/>
    <x v="53"/>
    <x v="0"/>
    <x v="1"/>
    <x v="5"/>
    <x v="0"/>
    <x v="0"/>
    <x v="2"/>
    <x v="0"/>
    <x v="6"/>
    <s v="2022-07-15"/>
    <x v="2"/>
    <n v="2450"/>
    <x v="0"/>
    <m/>
    <x v="0"/>
    <m/>
    <x v="462"/>
    <n v="100403441"/>
    <x v="0"/>
    <x v="0"/>
    <s v="Direção Financeira"/>
    <s v="ORI"/>
    <x v="0"/>
    <m/>
    <x v="0"/>
    <x v="0"/>
    <x v="0"/>
    <x v="0"/>
    <x v="0"/>
    <x v="0"/>
    <x v="0"/>
    <x v="0"/>
    <x v="0"/>
    <x v="0"/>
    <x v="0"/>
    <s v="Direção Financeira"/>
    <x v="0"/>
    <x v="0"/>
    <x v="0"/>
    <x v="0"/>
    <x v="0"/>
    <x v="0"/>
    <x v="0"/>
    <s v="000000"/>
    <x v="0"/>
    <x v="0"/>
    <x v="0"/>
    <x v="0"/>
    <s v="Pagamento a favor da Srª Maria Segunda Correia ,pela Comparticipação da Taxa de curralagem dos gados apanhado na vis Publica, conforme a tabela de emolumentos municipal e os recibos em anexo."/>
  </r>
  <r>
    <x v="1"/>
    <n v="0"/>
    <n v="0"/>
    <n v="0"/>
    <n v="57745"/>
    <x v="6580"/>
    <x v="0"/>
    <x v="1"/>
    <x v="0"/>
    <s v="03.16.15"/>
    <x v="6"/>
    <x v="0"/>
    <x v="5"/>
    <s v="Direção Financeira"/>
    <s v="03.16.15"/>
    <s v="Direção Financeira"/>
    <s v="03.16.15"/>
    <x v="13"/>
    <x v="0"/>
    <x v="1"/>
    <x v="5"/>
    <x v="0"/>
    <x v="0"/>
    <x v="2"/>
    <x v="0"/>
    <x v="7"/>
    <s v="2022-08-02"/>
    <x v="2"/>
    <n v="57745"/>
    <x v="0"/>
    <m/>
    <x v="0"/>
    <m/>
    <x v="150"/>
    <n v="100391960"/>
    <x v="0"/>
    <x v="0"/>
    <s v="Direção Financeira"/>
    <s v="ORI"/>
    <x v="0"/>
    <m/>
    <x v="0"/>
    <x v="0"/>
    <x v="0"/>
    <x v="0"/>
    <x v="0"/>
    <x v="0"/>
    <x v="0"/>
    <x v="0"/>
    <x v="0"/>
    <x v="0"/>
    <x v="0"/>
    <s v="Direção Financeira"/>
    <x v="0"/>
    <x v="0"/>
    <x v="0"/>
    <x v="0"/>
    <x v="0"/>
    <x v="0"/>
    <x v="0"/>
    <s v="000000"/>
    <x v="0"/>
    <x v="0"/>
    <x v="0"/>
    <x v="0"/>
    <s v="Pagamento a favor da CVTelecom, referente ao serviço de plafond, conforme fatura em anexo."/>
  </r>
  <r>
    <x v="1"/>
    <n v="0"/>
    <n v="0"/>
    <n v="0"/>
    <n v="2300"/>
    <x v="6581"/>
    <x v="0"/>
    <x v="1"/>
    <x v="0"/>
    <s v="01.27.02.11"/>
    <x v="14"/>
    <x v="2"/>
    <x v="2"/>
    <s v="Saneamento básico"/>
    <s v="01.27.02"/>
    <s v="Saneamento básico"/>
    <s v="01.27.02"/>
    <x v="4"/>
    <x v="0"/>
    <x v="3"/>
    <x v="2"/>
    <x v="0"/>
    <x v="1"/>
    <x v="2"/>
    <x v="0"/>
    <x v="8"/>
    <s v="2022-09-22"/>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Ilicina Correia Fortes, pelo serviço prestado de saneamento e limpeza urbana, referente ao mês de setembro 2022, conforme contrato em anexo.    "/>
  </r>
  <r>
    <x v="1"/>
    <n v="0"/>
    <n v="0"/>
    <n v="0"/>
    <n v="13030"/>
    <x v="6581"/>
    <x v="0"/>
    <x v="1"/>
    <x v="0"/>
    <s v="01.27.02.11"/>
    <x v="14"/>
    <x v="2"/>
    <x v="2"/>
    <s v="Saneamento básico"/>
    <s v="01.27.02"/>
    <s v="Saneamento básico"/>
    <s v="01.27.02"/>
    <x v="4"/>
    <x v="0"/>
    <x v="3"/>
    <x v="2"/>
    <x v="0"/>
    <x v="1"/>
    <x v="2"/>
    <x v="0"/>
    <x v="8"/>
    <s v="2022-09-22"/>
    <x v="2"/>
    <n v="13030"/>
    <x v="0"/>
    <m/>
    <x v="0"/>
    <m/>
    <x v="111"/>
    <n v="100475755"/>
    <x v="0"/>
    <x v="0"/>
    <s v="Reforço do saneamento básico"/>
    <s v="ORI"/>
    <x v="0"/>
    <m/>
    <x v="0"/>
    <x v="0"/>
    <x v="0"/>
    <x v="0"/>
    <x v="0"/>
    <x v="0"/>
    <x v="0"/>
    <x v="1"/>
    <x v="0"/>
    <x v="0"/>
    <x v="0"/>
    <s v="Reforço do saneamento básico"/>
    <x v="0"/>
    <x v="0"/>
    <x v="0"/>
    <x v="0"/>
    <x v="1"/>
    <x v="0"/>
    <x v="0"/>
    <s v="000000"/>
    <x v="0"/>
    <x v="0"/>
    <x v="0"/>
    <x v="0"/>
    <s v="Pagamento a favor da Srª. Ilicina Correia Fortes, pelo serviço prestado de saneamento e limpeza urbana, referente ao mês de setembro 2022, conforme contrato em anexo.    "/>
  </r>
  <r>
    <x v="1"/>
    <n v="0"/>
    <n v="0"/>
    <n v="0"/>
    <n v="2300"/>
    <x v="6582"/>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6583"/>
    <x v="0"/>
    <x v="0"/>
    <x v="0"/>
    <s v="80.02.10.26"/>
    <x v="21"/>
    <x v="3"/>
    <x v="3"/>
    <s v="Outros"/>
    <s v="80.02.10"/>
    <s v="Outros"/>
    <s v="80.02.10"/>
    <x v="31"/>
    <x v="0"/>
    <x v="2"/>
    <x v="10"/>
    <x v="1"/>
    <x v="2"/>
    <x v="0"/>
    <x v="0"/>
    <x v="8"/>
    <s v="2022-09-22"/>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6584"/>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0"/>
    <n v="0"/>
    <n v="0"/>
    <n v="0"/>
    <n v="50000"/>
    <x v="6585"/>
    <x v="0"/>
    <x v="0"/>
    <x v="0"/>
    <s v="03.03.10"/>
    <x v="0"/>
    <x v="0"/>
    <x v="0"/>
    <s v="Receitas Da Câmara"/>
    <s v="03.03.10"/>
    <s v="Receitas Da Câmara"/>
    <s v="03.03.10"/>
    <x v="45"/>
    <x v="0"/>
    <x v="1"/>
    <x v="1"/>
    <x v="0"/>
    <x v="0"/>
    <x v="0"/>
    <x v="0"/>
    <x v="8"/>
    <s v="2022-09-28"/>
    <x v="2"/>
    <n v="50000"/>
    <x v="0"/>
    <m/>
    <x v="0"/>
    <m/>
    <x v="0"/>
    <n v="100474914"/>
    <x v="0"/>
    <x v="0"/>
    <s v="Receitas Da Câmara"/>
    <s v="EXT"/>
    <x v="0"/>
    <s v="RDC"/>
    <x v="0"/>
    <x v="0"/>
    <x v="0"/>
    <x v="0"/>
    <x v="0"/>
    <x v="0"/>
    <x v="0"/>
    <x v="0"/>
    <x v="0"/>
    <x v="0"/>
    <x v="0"/>
    <s v="Receitas Da Câmara"/>
    <x v="0"/>
    <x v="0"/>
    <x v="0"/>
    <x v="0"/>
    <x v="0"/>
    <x v="0"/>
    <x v="0"/>
    <s v="000000"/>
    <x v="0"/>
    <x v="0"/>
    <x v="0"/>
    <x v="0"/>
    <s v="Pagamento da 2ª prestação do terreno l5 do Sr. Silvio, conforme anexo."/>
  </r>
  <r>
    <x v="1"/>
    <n v="0"/>
    <n v="0"/>
    <n v="0"/>
    <n v="100000"/>
    <x v="6586"/>
    <x v="0"/>
    <x v="0"/>
    <x v="0"/>
    <s v="03.03.10"/>
    <x v="0"/>
    <x v="0"/>
    <x v="0"/>
    <s v="Receitas Da Câmara"/>
    <s v="03.03.10"/>
    <s v="Receitas Da Câmara"/>
    <s v="03.03.10"/>
    <x v="21"/>
    <x v="0"/>
    <x v="5"/>
    <x v="9"/>
    <x v="0"/>
    <x v="0"/>
    <x v="0"/>
    <x v="0"/>
    <x v="8"/>
    <s v="2022-09-19"/>
    <x v="2"/>
    <n v="100000"/>
    <x v="0"/>
    <m/>
    <x v="0"/>
    <m/>
    <x v="0"/>
    <n v="100474914"/>
    <x v="0"/>
    <x v="0"/>
    <s v="Receitas Da Câmara"/>
    <s v="EXT"/>
    <x v="0"/>
    <s v="RDC"/>
    <x v="0"/>
    <x v="0"/>
    <x v="0"/>
    <x v="0"/>
    <x v="0"/>
    <x v="0"/>
    <x v="0"/>
    <x v="0"/>
    <x v="0"/>
    <x v="0"/>
    <x v="0"/>
    <s v="Receitas Da Câmara"/>
    <x v="0"/>
    <x v="0"/>
    <x v="0"/>
    <x v="0"/>
    <x v="0"/>
    <x v="0"/>
    <x v="0"/>
    <s v="000000"/>
    <x v="0"/>
    <x v="0"/>
    <x v="0"/>
    <x v="0"/>
    <s v="Deposito cheque próprio baco, conforme anexo."/>
  </r>
  <r>
    <x v="0"/>
    <n v="0"/>
    <n v="0"/>
    <n v="0"/>
    <n v="704387"/>
    <x v="6587"/>
    <x v="0"/>
    <x v="0"/>
    <x v="0"/>
    <s v="03.03.10"/>
    <x v="0"/>
    <x v="0"/>
    <x v="0"/>
    <s v="Receitas Da Câmara"/>
    <s v="03.03.10"/>
    <s v="Receitas Da Câmara"/>
    <s v="03.03.10"/>
    <x v="0"/>
    <x v="0"/>
    <x v="0"/>
    <x v="0"/>
    <x v="0"/>
    <x v="0"/>
    <x v="0"/>
    <x v="0"/>
    <x v="9"/>
    <s v="2022-10-28"/>
    <x v="3"/>
    <n v="704387"/>
    <x v="0"/>
    <m/>
    <x v="0"/>
    <m/>
    <x v="0"/>
    <n v="100474914"/>
    <x v="0"/>
    <x v="0"/>
    <s v="Receitas Da Câmara"/>
    <s v="EXT"/>
    <x v="0"/>
    <s v="RDC"/>
    <x v="0"/>
    <x v="0"/>
    <x v="0"/>
    <x v="0"/>
    <x v="0"/>
    <x v="0"/>
    <x v="0"/>
    <x v="0"/>
    <x v="0"/>
    <x v="0"/>
    <x v="0"/>
    <s v="Receitas Da Câmara"/>
    <x v="0"/>
    <x v="0"/>
    <x v="0"/>
    <x v="0"/>
    <x v="0"/>
    <x v="0"/>
    <x v="0"/>
    <s v="000000"/>
    <x v="0"/>
    <x v="0"/>
    <x v="0"/>
    <x v="0"/>
    <s v="Transferência PO de ANMCV última tranche N63 EIXO, conforme extrato em anexo."/>
  </r>
  <r>
    <x v="1"/>
    <n v="0"/>
    <n v="0"/>
    <n v="0"/>
    <n v="2300"/>
    <x v="6588"/>
    <x v="0"/>
    <x v="1"/>
    <x v="0"/>
    <s v="01.27.02.11"/>
    <x v="14"/>
    <x v="2"/>
    <x v="2"/>
    <s v="Saneamento básico"/>
    <s v="01.27.02"/>
    <s v="Saneamento básico"/>
    <s v="01.27.02"/>
    <x v="4"/>
    <x v="0"/>
    <x v="3"/>
    <x v="2"/>
    <x v="0"/>
    <x v="1"/>
    <x v="2"/>
    <x v="0"/>
    <x v="10"/>
    <s v="2022-11-14"/>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Samira Lopes Miranda, pelo serviço prestado na limpeza urbana, referente ao mês de novembro 2022, conforme contrato em anexo."/>
  </r>
  <r>
    <x v="1"/>
    <n v="0"/>
    <n v="0"/>
    <n v="0"/>
    <n v="1633"/>
    <x v="6588"/>
    <x v="0"/>
    <x v="1"/>
    <x v="0"/>
    <s v="01.27.02.11"/>
    <x v="14"/>
    <x v="2"/>
    <x v="2"/>
    <s v="Saneamento básico"/>
    <s v="01.27.02"/>
    <s v="Saneamento básico"/>
    <s v="01.27.02"/>
    <x v="4"/>
    <x v="0"/>
    <x v="3"/>
    <x v="2"/>
    <x v="0"/>
    <x v="1"/>
    <x v="2"/>
    <x v="0"/>
    <x v="10"/>
    <s v="2022-11-14"/>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Samira Lopes Miranda, pelo serviço prestado na limpeza urbana, referente ao mês de novembro 2022, conforme contrato em anexo."/>
  </r>
  <r>
    <x v="1"/>
    <n v="0"/>
    <n v="0"/>
    <n v="0"/>
    <n v="11397"/>
    <x v="6588"/>
    <x v="0"/>
    <x v="1"/>
    <x v="0"/>
    <s v="01.27.02.11"/>
    <x v="14"/>
    <x v="2"/>
    <x v="2"/>
    <s v="Saneamento básico"/>
    <s v="01.27.02"/>
    <s v="Saneamento básico"/>
    <s v="01.27.02"/>
    <x v="4"/>
    <x v="0"/>
    <x v="3"/>
    <x v="2"/>
    <x v="0"/>
    <x v="1"/>
    <x v="2"/>
    <x v="0"/>
    <x v="10"/>
    <s v="2022-11-14"/>
    <x v="3"/>
    <n v="11397"/>
    <x v="0"/>
    <m/>
    <x v="0"/>
    <m/>
    <x v="24"/>
    <n v="100478910"/>
    <x v="0"/>
    <x v="0"/>
    <s v="Reforço do saneamento básico"/>
    <s v="ORI"/>
    <x v="0"/>
    <m/>
    <x v="0"/>
    <x v="0"/>
    <x v="0"/>
    <x v="0"/>
    <x v="0"/>
    <x v="0"/>
    <x v="0"/>
    <x v="1"/>
    <x v="0"/>
    <x v="0"/>
    <x v="0"/>
    <s v="Reforço do saneamento básico"/>
    <x v="0"/>
    <x v="0"/>
    <x v="0"/>
    <x v="0"/>
    <x v="1"/>
    <x v="0"/>
    <x v="0"/>
    <s v="000000"/>
    <x v="0"/>
    <x v="0"/>
    <x v="0"/>
    <x v="0"/>
    <s v="Pagamento a favor da Srª. Samira Lopes Miranda, pelo serviço prestado na limpeza urbana, referente ao mês de novembro 2022, conforme contrato em anexo."/>
  </r>
  <r>
    <x v="0"/>
    <n v="0"/>
    <n v="0"/>
    <n v="0"/>
    <n v="26550"/>
    <x v="6589"/>
    <x v="0"/>
    <x v="1"/>
    <x v="0"/>
    <s v="01.28.01.08"/>
    <x v="30"/>
    <x v="5"/>
    <x v="6"/>
    <s v="Habitação Social"/>
    <s v="01.28.01"/>
    <s v="Habitação Social"/>
    <s v="01.28.01"/>
    <x v="1"/>
    <x v="0"/>
    <x v="1"/>
    <x v="1"/>
    <x v="0"/>
    <x v="1"/>
    <x v="1"/>
    <x v="0"/>
    <x v="10"/>
    <s v="2022-11-25"/>
    <x v="3"/>
    <n v="26550"/>
    <x v="0"/>
    <m/>
    <x v="0"/>
    <m/>
    <x v="3"/>
    <n v="100474696"/>
    <x v="0"/>
    <x v="1"/>
    <s v="Habitações Sociais"/>
    <s v="ORI"/>
    <x v="0"/>
    <s v="HS"/>
    <x v="0"/>
    <x v="0"/>
    <x v="0"/>
    <x v="0"/>
    <x v="0"/>
    <x v="0"/>
    <x v="0"/>
    <x v="1"/>
    <x v="0"/>
    <x v="0"/>
    <x v="0"/>
    <s v="Habitações Sociais"/>
    <x v="0"/>
    <x v="0"/>
    <x v="0"/>
    <x v="0"/>
    <x v="1"/>
    <x v="0"/>
    <x v="0"/>
    <s v="000000"/>
    <x v="0"/>
    <x v="0"/>
    <x v="1"/>
    <x v="0"/>
    <s v="Pagamento a favor Gilson António Rodrigues silva, referente a obras executadas nas moradias das senhoras na lista de proposta, Conforme proposta em anexo."/>
  </r>
  <r>
    <x v="0"/>
    <n v="0"/>
    <n v="0"/>
    <n v="0"/>
    <n v="150450"/>
    <x v="6589"/>
    <x v="0"/>
    <x v="1"/>
    <x v="0"/>
    <s v="01.28.01.08"/>
    <x v="30"/>
    <x v="5"/>
    <x v="6"/>
    <s v="Habitação Social"/>
    <s v="01.28.01"/>
    <s v="Habitação Social"/>
    <s v="01.28.01"/>
    <x v="1"/>
    <x v="0"/>
    <x v="1"/>
    <x v="1"/>
    <x v="0"/>
    <x v="1"/>
    <x v="1"/>
    <x v="0"/>
    <x v="10"/>
    <s v="2022-11-25"/>
    <x v="3"/>
    <n v="150450"/>
    <x v="0"/>
    <m/>
    <x v="0"/>
    <m/>
    <x v="396"/>
    <n v="100478272"/>
    <x v="0"/>
    <x v="0"/>
    <s v="Habitações Sociais"/>
    <s v="ORI"/>
    <x v="0"/>
    <s v="HS"/>
    <x v="0"/>
    <x v="0"/>
    <x v="0"/>
    <x v="0"/>
    <x v="0"/>
    <x v="0"/>
    <x v="0"/>
    <x v="1"/>
    <x v="0"/>
    <x v="0"/>
    <x v="0"/>
    <s v="Habitações Sociais"/>
    <x v="0"/>
    <x v="0"/>
    <x v="0"/>
    <x v="0"/>
    <x v="1"/>
    <x v="0"/>
    <x v="0"/>
    <s v="000000"/>
    <x v="0"/>
    <x v="0"/>
    <x v="0"/>
    <x v="0"/>
    <s v="Pagamento a favor Gilson António Rodrigues silva, referente a obras executadas nas moradias das senhoras na lista de proposta, Conforme proposta em anexo."/>
  </r>
  <r>
    <x v="1"/>
    <n v="0"/>
    <n v="0"/>
    <n v="0"/>
    <n v="1800"/>
    <x v="6590"/>
    <x v="0"/>
    <x v="0"/>
    <x v="0"/>
    <s v="03.03.10"/>
    <x v="0"/>
    <x v="0"/>
    <x v="0"/>
    <s v="Receitas Da Câmara"/>
    <s v="03.03.10"/>
    <s v="Receitas Da Câmara"/>
    <s v="03.03.10"/>
    <x v="37"/>
    <x v="0"/>
    <x v="5"/>
    <x v="4"/>
    <x v="0"/>
    <x v="0"/>
    <x v="0"/>
    <x v="0"/>
    <x v="10"/>
    <s v="2022-11-30"/>
    <x v="3"/>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625"/>
    <x v="6591"/>
    <x v="0"/>
    <x v="0"/>
    <x v="0"/>
    <s v="03.03.10"/>
    <x v="0"/>
    <x v="0"/>
    <x v="0"/>
    <s v="Receitas Da Câmara"/>
    <s v="03.03.10"/>
    <s v="Receitas Da Câmara"/>
    <s v="03.03.10"/>
    <x v="41"/>
    <x v="0"/>
    <x v="5"/>
    <x v="4"/>
    <x v="0"/>
    <x v="0"/>
    <x v="0"/>
    <x v="0"/>
    <x v="10"/>
    <s v="2022-11-30"/>
    <x v="3"/>
    <n v="14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0"/>
    <x v="6592"/>
    <x v="0"/>
    <x v="0"/>
    <x v="0"/>
    <s v="03.03.10"/>
    <x v="0"/>
    <x v="0"/>
    <x v="0"/>
    <s v="Receitas Da Câmara"/>
    <s v="03.03.10"/>
    <s v="Receitas Da Câmara"/>
    <s v="03.03.10"/>
    <x v="35"/>
    <x v="0"/>
    <x v="1"/>
    <x v="11"/>
    <x v="0"/>
    <x v="0"/>
    <x v="0"/>
    <x v="0"/>
    <x v="10"/>
    <s v="2022-11-30"/>
    <x v="3"/>
    <n v="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0"/>
    <x v="6593"/>
    <x v="0"/>
    <x v="0"/>
    <x v="0"/>
    <s v="03.03.10"/>
    <x v="0"/>
    <x v="0"/>
    <x v="0"/>
    <s v="Receitas Da Câmara"/>
    <s v="03.03.10"/>
    <s v="Receitas Da Câmara"/>
    <s v="03.03.10"/>
    <x v="48"/>
    <x v="0"/>
    <x v="5"/>
    <x v="4"/>
    <x v="0"/>
    <x v="0"/>
    <x v="0"/>
    <x v="0"/>
    <x v="10"/>
    <s v="2022-11-30"/>
    <x v="3"/>
    <n v="2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6594"/>
    <x v="0"/>
    <x v="0"/>
    <x v="0"/>
    <s v="03.03.10"/>
    <x v="0"/>
    <x v="0"/>
    <x v="0"/>
    <s v="Receitas Da Câmara"/>
    <s v="03.03.10"/>
    <s v="Receitas Da Câmara"/>
    <s v="03.03.10"/>
    <x v="6"/>
    <x v="0"/>
    <x v="5"/>
    <x v="4"/>
    <x v="0"/>
    <x v="0"/>
    <x v="0"/>
    <x v="0"/>
    <x v="10"/>
    <s v="2022-11-30"/>
    <x v="3"/>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213"/>
    <x v="6595"/>
    <x v="0"/>
    <x v="0"/>
    <x v="0"/>
    <s v="03.03.10"/>
    <x v="0"/>
    <x v="0"/>
    <x v="0"/>
    <s v="Receitas Da Câmara"/>
    <s v="03.03.10"/>
    <s v="Receitas Da Câmara"/>
    <s v="03.03.10"/>
    <x v="40"/>
    <x v="0"/>
    <x v="5"/>
    <x v="4"/>
    <x v="0"/>
    <x v="0"/>
    <x v="0"/>
    <x v="0"/>
    <x v="10"/>
    <s v="2022-11-30"/>
    <x v="3"/>
    <n v="6213"/>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5000"/>
    <x v="6596"/>
    <x v="0"/>
    <x v="0"/>
    <x v="0"/>
    <s v="03.03.10"/>
    <x v="0"/>
    <x v="0"/>
    <x v="0"/>
    <s v="Receitas Da Câmara"/>
    <s v="03.03.10"/>
    <s v="Receitas Da Câmara"/>
    <s v="03.03.10"/>
    <x v="45"/>
    <x v="0"/>
    <x v="1"/>
    <x v="1"/>
    <x v="0"/>
    <x v="0"/>
    <x v="0"/>
    <x v="0"/>
    <x v="10"/>
    <s v="2022-11-30"/>
    <x v="3"/>
    <n v="5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634"/>
    <x v="6597"/>
    <x v="0"/>
    <x v="0"/>
    <x v="0"/>
    <s v="03.03.10"/>
    <x v="0"/>
    <x v="0"/>
    <x v="0"/>
    <s v="Receitas Da Câmara"/>
    <s v="03.03.10"/>
    <s v="Receitas Da Câmara"/>
    <s v="03.03.10"/>
    <x v="38"/>
    <x v="0"/>
    <x v="1"/>
    <x v="1"/>
    <x v="0"/>
    <x v="0"/>
    <x v="0"/>
    <x v="0"/>
    <x v="10"/>
    <s v="2022-11-30"/>
    <x v="3"/>
    <n v="1763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
    <x v="6598"/>
    <x v="0"/>
    <x v="0"/>
    <x v="0"/>
    <s v="03.03.10"/>
    <x v="0"/>
    <x v="0"/>
    <x v="0"/>
    <s v="Receitas Da Câmara"/>
    <s v="03.03.10"/>
    <s v="Receitas Da Câmara"/>
    <s v="03.03.10"/>
    <x v="39"/>
    <x v="0"/>
    <x v="5"/>
    <x v="4"/>
    <x v="0"/>
    <x v="0"/>
    <x v="0"/>
    <x v="0"/>
    <x v="10"/>
    <s v="2022-11-30"/>
    <x v="3"/>
    <n v="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6599"/>
    <x v="0"/>
    <x v="0"/>
    <x v="0"/>
    <s v="03.03.10"/>
    <x v="0"/>
    <x v="0"/>
    <x v="0"/>
    <s v="Receitas Da Câmara"/>
    <s v="03.03.10"/>
    <s v="Receitas Da Câmara"/>
    <s v="03.03.10"/>
    <x v="36"/>
    <x v="0"/>
    <x v="5"/>
    <x v="4"/>
    <x v="0"/>
    <x v="0"/>
    <x v="0"/>
    <x v="0"/>
    <x v="10"/>
    <s v="2022-11-30"/>
    <x v="3"/>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600"/>
    <x v="0"/>
    <x v="1"/>
    <x v="0"/>
    <s v="03.16.01"/>
    <x v="39"/>
    <x v="0"/>
    <x v="5"/>
    <s v="Assembleia Municipal"/>
    <s v="03.16.01"/>
    <s v="Assembleia Municipal"/>
    <s v="03.16.01"/>
    <x v="9"/>
    <x v="0"/>
    <x v="1"/>
    <x v="5"/>
    <x v="0"/>
    <x v="0"/>
    <x v="2"/>
    <x v="0"/>
    <x v="10"/>
    <s v="2022-11-07"/>
    <x v="3"/>
    <n v="2000"/>
    <x v="0"/>
    <m/>
    <x v="0"/>
    <m/>
    <x v="101"/>
    <n v="100438723"/>
    <x v="0"/>
    <x v="0"/>
    <s v="Assembleia Municipal"/>
    <s v="ORI"/>
    <x v="0"/>
    <s v="AM"/>
    <x v="0"/>
    <x v="0"/>
    <x v="0"/>
    <x v="0"/>
    <x v="0"/>
    <x v="0"/>
    <x v="0"/>
    <x v="0"/>
    <x v="0"/>
    <x v="0"/>
    <x v="0"/>
    <s v="Assembleia Municipal"/>
    <x v="0"/>
    <x v="0"/>
    <x v="0"/>
    <x v="0"/>
    <x v="0"/>
    <x v="0"/>
    <x v="0"/>
    <s v="000000"/>
    <x v="0"/>
    <x v="0"/>
    <x v="0"/>
    <x v="0"/>
    <s v="Ajuda de custo a favor da sra. Leocádia Gomes Furtado, por ter deslocado a cidade  de pedra Badejo no dia 29 de outubro, onde participou no ato da inauguração de estrada da ribeira de picos, conforme anexo."/>
  </r>
  <r>
    <x v="0"/>
    <n v="0"/>
    <n v="0"/>
    <n v="0"/>
    <n v="1078333"/>
    <x v="6601"/>
    <x v="0"/>
    <x v="0"/>
    <x v="0"/>
    <s v="03.03.10"/>
    <x v="0"/>
    <x v="0"/>
    <x v="0"/>
    <s v="Receitas Da Câmara"/>
    <s v="03.03.10"/>
    <s v="Receitas Da Câmara"/>
    <s v="03.03.10"/>
    <x v="0"/>
    <x v="0"/>
    <x v="0"/>
    <x v="0"/>
    <x v="0"/>
    <x v="0"/>
    <x v="0"/>
    <x v="0"/>
    <x v="9"/>
    <s v="2022-10-27"/>
    <x v="3"/>
    <n v="1078333"/>
    <x v="0"/>
    <m/>
    <x v="0"/>
    <m/>
    <x v="0"/>
    <n v="100474914"/>
    <x v="0"/>
    <x v="0"/>
    <s v="Receitas Da Câmara"/>
    <s v="EXT"/>
    <x v="0"/>
    <s v="RDC"/>
    <x v="0"/>
    <x v="0"/>
    <x v="0"/>
    <x v="0"/>
    <x v="0"/>
    <x v="0"/>
    <x v="0"/>
    <x v="0"/>
    <x v="0"/>
    <x v="0"/>
    <x v="0"/>
    <s v="Receitas Da Câmara"/>
    <x v="0"/>
    <x v="0"/>
    <x v="0"/>
    <x v="0"/>
    <x v="0"/>
    <x v="0"/>
    <x v="0"/>
    <s v="000000"/>
    <x v="0"/>
    <x v="0"/>
    <x v="0"/>
    <x v="0"/>
    <s v="Transferência Cash for Work /plano emergência e maus anos agrícolas, conforme anexo. "/>
  </r>
  <r>
    <x v="0"/>
    <n v="0"/>
    <n v="0"/>
    <n v="0"/>
    <n v="10000"/>
    <x v="6602"/>
    <x v="0"/>
    <x v="1"/>
    <x v="0"/>
    <s v="01.27.06.72"/>
    <x v="47"/>
    <x v="2"/>
    <x v="2"/>
    <s v="Requalificação Urbana e habitação"/>
    <s v="01.27.06"/>
    <s v="Requalificação Urbana e habitação"/>
    <s v="01.27.06"/>
    <x v="1"/>
    <x v="0"/>
    <x v="1"/>
    <x v="1"/>
    <x v="0"/>
    <x v="1"/>
    <x v="1"/>
    <x v="0"/>
    <x v="10"/>
    <s v="2022-11-21"/>
    <x v="3"/>
    <n v="10000"/>
    <x v="0"/>
    <m/>
    <x v="0"/>
    <m/>
    <x v="427"/>
    <n v="100478754"/>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r. Afonso Henrique Lopes, pelos trabalhos de serralharia, nos edifícios do município, conforme anexo."/>
  </r>
  <r>
    <x v="1"/>
    <n v="0"/>
    <n v="0"/>
    <n v="0"/>
    <n v="87500"/>
    <x v="6603"/>
    <x v="0"/>
    <x v="1"/>
    <x v="0"/>
    <s v="01.28.03.06"/>
    <x v="69"/>
    <x v="5"/>
    <x v="6"/>
    <s v="Proteção Social"/>
    <s v="01.28.03"/>
    <s v="Proteção Social"/>
    <s v="01.28.03"/>
    <x v="4"/>
    <x v="0"/>
    <x v="3"/>
    <x v="2"/>
    <x v="0"/>
    <x v="1"/>
    <x v="2"/>
    <x v="0"/>
    <x v="10"/>
    <s v="2022-11-22"/>
    <x v="3"/>
    <n v="87500"/>
    <x v="0"/>
    <m/>
    <x v="0"/>
    <m/>
    <x v="0"/>
    <n v="100474914"/>
    <x v="0"/>
    <x v="0"/>
    <s v="Apoio a Crianças Vulneráveis "/>
    <s v="ORI"/>
    <x v="0"/>
    <s v="ACV"/>
    <x v="0"/>
    <x v="0"/>
    <x v="0"/>
    <x v="0"/>
    <x v="0"/>
    <x v="0"/>
    <x v="0"/>
    <x v="1"/>
    <x v="0"/>
    <x v="0"/>
    <x v="0"/>
    <s v="Apoio a Crianças Vulneráveis "/>
    <x v="0"/>
    <x v="0"/>
    <x v="0"/>
    <x v="0"/>
    <x v="1"/>
    <x v="0"/>
    <x v="0"/>
    <s v="000000"/>
    <x v="0"/>
    <x v="0"/>
    <x v="0"/>
    <x v="0"/>
    <s v="Apoio financeiro concedido a favor das crianças vulneráveis, referente ao mês de novembro 2022, conforme anexo."/>
  </r>
  <r>
    <x v="1"/>
    <n v="0"/>
    <n v="0"/>
    <n v="0"/>
    <n v="1000"/>
    <x v="6604"/>
    <x v="0"/>
    <x v="1"/>
    <x v="0"/>
    <s v="03.16.15"/>
    <x v="6"/>
    <x v="0"/>
    <x v="5"/>
    <s v="Direção Financeira"/>
    <s v="03.16.15"/>
    <s v="Direção Financeira"/>
    <s v="03.16.15"/>
    <x v="23"/>
    <x v="0"/>
    <x v="1"/>
    <x v="1"/>
    <x v="0"/>
    <x v="0"/>
    <x v="2"/>
    <x v="0"/>
    <x v="10"/>
    <s v="2022-11-23"/>
    <x v="3"/>
    <n v="1000"/>
    <x v="0"/>
    <m/>
    <x v="0"/>
    <m/>
    <x v="0"/>
    <n v="100474914"/>
    <x v="0"/>
    <x v="0"/>
    <s v="Direção Financeira"/>
    <s v="ORI"/>
    <x v="0"/>
    <m/>
    <x v="0"/>
    <x v="0"/>
    <x v="0"/>
    <x v="0"/>
    <x v="0"/>
    <x v="0"/>
    <x v="0"/>
    <x v="0"/>
    <x v="0"/>
    <x v="0"/>
    <x v="0"/>
    <s v="Direção Financeira"/>
    <x v="0"/>
    <x v="0"/>
    <x v="0"/>
    <x v="0"/>
    <x v="0"/>
    <x v="0"/>
    <x v="0"/>
    <s v="000000"/>
    <x v="0"/>
    <x v="0"/>
    <x v="0"/>
    <x v="0"/>
    <s v="Pagamento a favor de Drogaria Tchukbest Holding, para aquisição de fechaduras, conforme anexo."/>
  </r>
  <r>
    <x v="0"/>
    <n v="0"/>
    <n v="0"/>
    <n v="0"/>
    <n v="36408"/>
    <x v="6605"/>
    <x v="0"/>
    <x v="1"/>
    <x v="0"/>
    <s v="01.23.04.14"/>
    <x v="1"/>
    <x v="1"/>
    <x v="1"/>
    <s v="Ambiente"/>
    <s v="01.23.04"/>
    <s v="Ambiente"/>
    <s v="01.23.04"/>
    <x v="1"/>
    <x v="0"/>
    <x v="1"/>
    <x v="1"/>
    <x v="0"/>
    <x v="1"/>
    <x v="1"/>
    <x v="0"/>
    <x v="11"/>
    <s v="2022-12-02"/>
    <x v="3"/>
    <n v="36408"/>
    <x v="0"/>
    <m/>
    <x v="0"/>
    <m/>
    <x v="0"/>
    <n v="100474914"/>
    <x v="0"/>
    <x v="0"/>
    <s v="Criação e Manutenção de Espaços Verdes"/>
    <s v="ORI"/>
    <x v="0"/>
    <s v="CMEV"/>
    <x v="0"/>
    <x v="0"/>
    <x v="0"/>
    <x v="0"/>
    <x v="0"/>
    <x v="0"/>
    <x v="0"/>
    <x v="1"/>
    <x v="0"/>
    <x v="0"/>
    <x v="0"/>
    <s v="Criação e Manutenção de Espaços Verdes"/>
    <x v="0"/>
    <x v="0"/>
    <x v="0"/>
    <x v="0"/>
    <x v="1"/>
    <x v="0"/>
    <x v="0"/>
    <s v="000000"/>
    <x v="0"/>
    <x v="0"/>
    <x v="0"/>
    <x v="0"/>
    <s v="Pagamento da diferença da folha de FAIMO, referente a trabalhos realizados nos espaços verdes, de jardinagem durante o mês de novembro 2022, conforme a folha em anexo."/>
  </r>
  <r>
    <x v="1"/>
    <n v="0"/>
    <n v="0"/>
    <n v="0"/>
    <n v="5200"/>
    <x v="6606"/>
    <x v="0"/>
    <x v="0"/>
    <x v="0"/>
    <s v="03.03.10"/>
    <x v="0"/>
    <x v="0"/>
    <x v="0"/>
    <s v="Receitas Da Câmara"/>
    <s v="03.03.10"/>
    <s v="Receitas Da Câmara"/>
    <s v="03.03.10"/>
    <x v="37"/>
    <x v="0"/>
    <x v="5"/>
    <x v="4"/>
    <x v="0"/>
    <x v="0"/>
    <x v="0"/>
    <x v="0"/>
    <x v="10"/>
    <s v="2022-11-29"/>
    <x v="3"/>
    <n v="5200"/>
    <x v="0"/>
    <m/>
    <x v="0"/>
    <m/>
    <x v="0"/>
    <n v="100474914"/>
    <x v="0"/>
    <x v="0"/>
    <s v="Receitas Da Câmara"/>
    <s v="EXT"/>
    <x v="0"/>
    <s v="RDC"/>
    <x v="0"/>
    <x v="0"/>
    <x v="0"/>
    <x v="0"/>
    <x v="0"/>
    <x v="0"/>
    <x v="0"/>
    <x v="0"/>
    <x v="0"/>
    <x v="0"/>
    <x v="0"/>
    <s v="Receitas Da Câmara"/>
    <x v="0"/>
    <x v="0"/>
    <x v="0"/>
    <x v="0"/>
    <x v="0"/>
    <x v="0"/>
    <x v="0"/>
    <s v="000000"/>
    <x v="0"/>
    <x v="0"/>
    <x v="0"/>
    <x v="0"/>
    <s v="Depósito não identificado, conforme anexo."/>
  </r>
  <r>
    <x v="1"/>
    <n v="0"/>
    <n v="0"/>
    <n v="0"/>
    <n v="2300"/>
    <x v="6607"/>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60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6609"/>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53965"/>
    <x v="6610"/>
    <x v="0"/>
    <x v="1"/>
    <x v="0"/>
    <s v="01.25.02.15"/>
    <x v="36"/>
    <x v="4"/>
    <x v="4"/>
    <s v="desporto"/>
    <s v="01.25.02"/>
    <s v="desporto"/>
    <s v="01.25.02"/>
    <x v="4"/>
    <x v="0"/>
    <x v="3"/>
    <x v="2"/>
    <x v="0"/>
    <x v="1"/>
    <x v="2"/>
    <x v="0"/>
    <x v="11"/>
    <s v="2022-12-27"/>
    <x v="3"/>
    <n v="53965"/>
    <x v="0"/>
    <m/>
    <x v="0"/>
    <m/>
    <x v="284"/>
    <n v="100476730"/>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á R&amp;c Distribuição Lda, para aquisição de prêmios para os torneios de futsal e futebol de onze em Achada Bolanha, no âmbito das festas da Nossa Senhora Mãe de Deus, conforme anexo."/>
  </r>
  <r>
    <x v="1"/>
    <n v="0"/>
    <n v="0"/>
    <n v="0"/>
    <n v="10000"/>
    <x v="6611"/>
    <x v="0"/>
    <x v="1"/>
    <x v="0"/>
    <s v="01.25.03.04"/>
    <x v="29"/>
    <x v="4"/>
    <x v="4"/>
    <s v="Emprego e Formação profissional"/>
    <s v="01.25.03"/>
    <s v="Emprego e Formação profissional"/>
    <s v="01.25.03"/>
    <x v="4"/>
    <x v="0"/>
    <x v="3"/>
    <x v="2"/>
    <x v="0"/>
    <x v="1"/>
    <x v="2"/>
    <x v="0"/>
    <x v="11"/>
    <s v="2022-12-28"/>
    <x v="3"/>
    <n v="10000"/>
    <x v="0"/>
    <m/>
    <x v="0"/>
    <m/>
    <x v="641"/>
    <n v="100479225"/>
    <x v="0"/>
    <x v="0"/>
    <s v="Apoio a Estágios Profissionais"/>
    <s v="ORI"/>
    <x v="0"/>
    <s v="AEP"/>
    <x v="0"/>
    <x v="0"/>
    <x v="0"/>
    <x v="0"/>
    <x v="0"/>
    <x v="0"/>
    <x v="0"/>
    <x v="1"/>
    <x v="0"/>
    <x v="0"/>
    <x v="0"/>
    <s v="Apoio a Estágios Profissionais"/>
    <x v="0"/>
    <x v="0"/>
    <x v="0"/>
    <x v="0"/>
    <x v="1"/>
    <x v="0"/>
    <x v="0"/>
    <s v="000000"/>
    <x v="0"/>
    <x v="0"/>
    <x v="0"/>
    <x v="0"/>
    <s v="Pagamento do subsídio de estágio atribuído ao Sr. Emanuel Fernando Silva Correia, referente ao mês de dezembro 2021 e janeiro 2022, conforme anexo._x0009__x000d__x000a_"/>
  </r>
  <r>
    <x v="1"/>
    <n v="0"/>
    <n v="0"/>
    <n v="0"/>
    <n v="93610"/>
    <x v="6612"/>
    <x v="0"/>
    <x v="1"/>
    <x v="0"/>
    <s v="03.16.15"/>
    <x v="6"/>
    <x v="0"/>
    <x v="5"/>
    <s v="Direção Financeira"/>
    <s v="03.16.15"/>
    <s v="Direção Financeira"/>
    <s v="03.16.15"/>
    <x v="55"/>
    <x v="0"/>
    <x v="1"/>
    <x v="5"/>
    <x v="0"/>
    <x v="0"/>
    <x v="2"/>
    <x v="0"/>
    <x v="11"/>
    <s v="2022-12-29"/>
    <x v="3"/>
    <n v="93610"/>
    <x v="0"/>
    <m/>
    <x v="0"/>
    <m/>
    <x v="50"/>
    <n v="100478657"/>
    <x v="0"/>
    <x v="0"/>
    <s v="Direção Financeira"/>
    <s v="ORI"/>
    <x v="0"/>
    <m/>
    <x v="0"/>
    <x v="0"/>
    <x v="0"/>
    <x v="0"/>
    <x v="0"/>
    <x v="0"/>
    <x v="0"/>
    <x v="0"/>
    <x v="0"/>
    <x v="0"/>
    <x v="0"/>
    <s v="Direção Financeira"/>
    <x v="0"/>
    <x v="0"/>
    <x v="0"/>
    <x v="0"/>
    <x v="0"/>
    <x v="0"/>
    <x v="0"/>
    <s v="000000"/>
    <x v="0"/>
    <x v="0"/>
    <x v="0"/>
    <x v="0"/>
    <s v="Pagamento a favor de Translux, pelos serviços de manutenção das viaturas da CMSM, conforme anexo."/>
  </r>
  <r>
    <x v="1"/>
    <n v="0"/>
    <n v="0"/>
    <n v="0"/>
    <n v="4995"/>
    <x v="6613"/>
    <x v="0"/>
    <x v="0"/>
    <x v="0"/>
    <s v="80.02.01"/>
    <x v="3"/>
    <x v="3"/>
    <x v="3"/>
    <s v="Retenções Iur"/>
    <s v="80.02.01"/>
    <s v="Retenções Iur"/>
    <s v="80.02.01"/>
    <x v="3"/>
    <x v="0"/>
    <x v="2"/>
    <x v="1"/>
    <x v="1"/>
    <x v="2"/>
    <x v="0"/>
    <x v="0"/>
    <x v="10"/>
    <s v="2022-11-14"/>
    <x v="3"/>
    <n v="4995"/>
    <x v="0"/>
    <m/>
    <x v="0"/>
    <m/>
    <x v="3"/>
    <n v="100474696"/>
    <x v="0"/>
    <x v="0"/>
    <s v="Retenções Iur"/>
    <s v="ORI"/>
    <x v="0"/>
    <s v="RIUR"/>
    <x v="0"/>
    <x v="0"/>
    <x v="0"/>
    <x v="0"/>
    <x v="0"/>
    <x v="0"/>
    <x v="0"/>
    <x v="0"/>
    <x v="0"/>
    <x v="0"/>
    <x v="0"/>
    <s v="Retenções Iur"/>
    <x v="0"/>
    <x v="0"/>
    <x v="0"/>
    <x v="0"/>
    <x v="2"/>
    <x v="0"/>
    <x v="0"/>
    <s v="000000"/>
    <x v="0"/>
    <x v="1"/>
    <x v="0"/>
    <x v="0"/>
    <s v="RETENCAO OT"/>
  </r>
  <r>
    <x v="1"/>
    <n v="0"/>
    <n v="0"/>
    <n v="0"/>
    <n v="4995"/>
    <x v="6614"/>
    <x v="0"/>
    <x v="0"/>
    <x v="0"/>
    <s v="80.02.01"/>
    <x v="3"/>
    <x v="3"/>
    <x v="3"/>
    <s v="Retenções Iur"/>
    <s v="80.02.01"/>
    <s v="Retenções Iur"/>
    <s v="80.02.01"/>
    <x v="3"/>
    <x v="0"/>
    <x v="2"/>
    <x v="1"/>
    <x v="1"/>
    <x v="2"/>
    <x v="0"/>
    <x v="0"/>
    <x v="10"/>
    <s v="2022-11-14"/>
    <x v="3"/>
    <n v="4995"/>
    <x v="0"/>
    <m/>
    <x v="0"/>
    <m/>
    <x v="3"/>
    <n v="100474696"/>
    <x v="0"/>
    <x v="0"/>
    <s v="Retenções Iur"/>
    <s v="ORI"/>
    <x v="0"/>
    <s v="RIUR"/>
    <x v="0"/>
    <x v="0"/>
    <x v="0"/>
    <x v="0"/>
    <x v="0"/>
    <x v="0"/>
    <x v="0"/>
    <x v="0"/>
    <x v="0"/>
    <x v="0"/>
    <x v="0"/>
    <s v="Retenções Iur"/>
    <x v="0"/>
    <x v="0"/>
    <x v="0"/>
    <x v="0"/>
    <x v="2"/>
    <x v="0"/>
    <x v="0"/>
    <s v="000000"/>
    <x v="0"/>
    <x v="1"/>
    <x v="0"/>
    <x v="0"/>
    <s v="RETENCAO OT"/>
  </r>
  <r>
    <x v="1"/>
    <n v="0"/>
    <n v="0"/>
    <n v="0"/>
    <n v="4995"/>
    <x v="6615"/>
    <x v="0"/>
    <x v="0"/>
    <x v="0"/>
    <s v="80.02.01"/>
    <x v="3"/>
    <x v="3"/>
    <x v="3"/>
    <s v="Retenções Iur"/>
    <s v="80.02.01"/>
    <s v="Retenções Iur"/>
    <s v="80.02.01"/>
    <x v="3"/>
    <x v="0"/>
    <x v="2"/>
    <x v="1"/>
    <x v="1"/>
    <x v="2"/>
    <x v="0"/>
    <x v="0"/>
    <x v="10"/>
    <s v="2022-11-14"/>
    <x v="3"/>
    <n v="4995"/>
    <x v="0"/>
    <m/>
    <x v="0"/>
    <m/>
    <x v="3"/>
    <n v="100474696"/>
    <x v="0"/>
    <x v="0"/>
    <s v="Retenções Iur"/>
    <s v="ORI"/>
    <x v="0"/>
    <s v="RIUR"/>
    <x v="0"/>
    <x v="0"/>
    <x v="0"/>
    <x v="0"/>
    <x v="0"/>
    <x v="0"/>
    <x v="0"/>
    <x v="0"/>
    <x v="0"/>
    <x v="0"/>
    <x v="0"/>
    <s v="Retenções Iur"/>
    <x v="0"/>
    <x v="0"/>
    <x v="0"/>
    <x v="0"/>
    <x v="2"/>
    <x v="0"/>
    <x v="0"/>
    <s v="000000"/>
    <x v="0"/>
    <x v="1"/>
    <x v="0"/>
    <x v="0"/>
    <s v="RETENCAO OT"/>
  </r>
  <r>
    <x v="1"/>
    <n v="0"/>
    <n v="0"/>
    <n v="0"/>
    <n v="2300"/>
    <x v="6616"/>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1500"/>
    <x v="6617"/>
    <x v="0"/>
    <x v="0"/>
    <x v="0"/>
    <s v="80.02.01"/>
    <x v="3"/>
    <x v="3"/>
    <x v="3"/>
    <s v="Retenções Iur"/>
    <s v="80.02.01"/>
    <s v="Retenções Iur"/>
    <s v="80.02.01"/>
    <x v="3"/>
    <x v="0"/>
    <x v="2"/>
    <x v="1"/>
    <x v="1"/>
    <x v="2"/>
    <x v="0"/>
    <x v="0"/>
    <x v="10"/>
    <s v="2022-11-24"/>
    <x v="3"/>
    <n v="1500"/>
    <x v="0"/>
    <m/>
    <x v="0"/>
    <m/>
    <x v="3"/>
    <n v="100474696"/>
    <x v="0"/>
    <x v="0"/>
    <s v="Retenções Iur"/>
    <s v="ORI"/>
    <x v="0"/>
    <s v="RIUR"/>
    <x v="0"/>
    <x v="0"/>
    <x v="0"/>
    <x v="0"/>
    <x v="0"/>
    <x v="0"/>
    <x v="0"/>
    <x v="0"/>
    <x v="0"/>
    <x v="0"/>
    <x v="0"/>
    <s v="Retenções Iur"/>
    <x v="0"/>
    <x v="0"/>
    <x v="0"/>
    <x v="0"/>
    <x v="2"/>
    <x v="0"/>
    <x v="0"/>
    <s v="000000"/>
    <x v="0"/>
    <x v="1"/>
    <x v="0"/>
    <x v="0"/>
    <s v="RETENCAO OT"/>
  </r>
  <r>
    <x v="1"/>
    <n v="0"/>
    <n v="0"/>
    <n v="0"/>
    <n v="38365"/>
    <x v="6618"/>
    <x v="0"/>
    <x v="0"/>
    <x v="0"/>
    <s v="80.02.01"/>
    <x v="3"/>
    <x v="3"/>
    <x v="3"/>
    <s v="Retenções Iur"/>
    <s v="80.02.01"/>
    <s v="Retenções Iur"/>
    <s v="80.02.01"/>
    <x v="3"/>
    <x v="0"/>
    <x v="2"/>
    <x v="1"/>
    <x v="1"/>
    <x v="2"/>
    <x v="0"/>
    <x v="0"/>
    <x v="10"/>
    <s v="2022-11-24"/>
    <x v="3"/>
    <n v="38365"/>
    <x v="0"/>
    <m/>
    <x v="0"/>
    <m/>
    <x v="3"/>
    <n v="100474696"/>
    <x v="0"/>
    <x v="0"/>
    <s v="Retenções Iur"/>
    <s v="ORI"/>
    <x v="0"/>
    <s v="RIUR"/>
    <x v="0"/>
    <x v="0"/>
    <x v="0"/>
    <x v="0"/>
    <x v="0"/>
    <x v="0"/>
    <x v="0"/>
    <x v="0"/>
    <x v="0"/>
    <x v="0"/>
    <x v="0"/>
    <s v="Retenções Iur"/>
    <x v="0"/>
    <x v="0"/>
    <x v="0"/>
    <x v="0"/>
    <x v="2"/>
    <x v="0"/>
    <x v="0"/>
    <s v="000000"/>
    <x v="0"/>
    <x v="1"/>
    <x v="0"/>
    <x v="0"/>
    <s v="RETENCAO OT"/>
  </r>
  <r>
    <x v="1"/>
    <n v="0"/>
    <n v="0"/>
    <n v="0"/>
    <n v="9000"/>
    <x v="6619"/>
    <x v="0"/>
    <x v="0"/>
    <x v="0"/>
    <s v="80.02.10.03"/>
    <x v="17"/>
    <x v="3"/>
    <x v="3"/>
    <s v="Outros"/>
    <s v="80.02.10"/>
    <s v="Outros"/>
    <s v="80.02.10"/>
    <x v="28"/>
    <x v="0"/>
    <x v="2"/>
    <x v="1"/>
    <x v="1"/>
    <x v="2"/>
    <x v="0"/>
    <x v="0"/>
    <x v="10"/>
    <s v="2022-11-24"/>
    <x v="3"/>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52960"/>
    <x v="6620"/>
    <x v="0"/>
    <x v="0"/>
    <x v="0"/>
    <s v="80.02.10.01"/>
    <x v="9"/>
    <x v="3"/>
    <x v="3"/>
    <s v="Outros"/>
    <s v="80.02.10"/>
    <s v="Outros"/>
    <s v="80.02.10"/>
    <x v="29"/>
    <x v="0"/>
    <x v="2"/>
    <x v="1"/>
    <x v="1"/>
    <x v="2"/>
    <x v="0"/>
    <x v="0"/>
    <x v="10"/>
    <s v="2022-11-24"/>
    <x v="3"/>
    <n v="52960"/>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182"/>
    <x v="6621"/>
    <x v="0"/>
    <x v="0"/>
    <x v="0"/>
    <s v="80.02.10.24"/>
    <x v="20"/>
    <x v="3"/>
    <x v="3"/>
    <s v="Outros"/>
    <s v="80.02.10"/>
    <s v="Outros"/>
    <s v="80.02.10"/>
    <x v="30"/>
    <x v="0"/>
    <x v="2"/>
    <x v="1"/>
    <x v="1"/>
    <x v="2"/>
    <x v="0"/>
    <x v="0"/>
    <x v="10"/>
    <s v="2022-11-24"/>
    <x v="3"/>
    <n v="1182"/>
    <x v="0"/>
    <m/>
    <x v="0"/>
    <m/>
    <x v="36"/>
    <n v="100478987"/>
    <x v="0"/>
    <x v="0"/>
    <s v="Retenções SIACSA"/>
    <s v="ORI"/>
    <x v="0"/>
    <s v="SIACSA"/>
    <x v="0"/>
    <x v="0"/>
    <x v="0"/>
    <x v="0"/>
    <x v="0"/>
    <x v="0"/>
    <x v="0"/>
    <x v="1"/>
    <x v="0"/>
    <x v="0"/>
    <x v="0"/>
    <s v="Retenções SIACSA"/>
    <x v="0"/>
    <x v="0"/>
    <x v="0"/>
    <x v="0"/>
    <x v="2"/>
    <x v="0"/>
    <x v="0"/>
    <s v="000000"/>
    <x v="0"/>
    <x v="1"/>
    <x v="0"/>
    <x v="0"/>
    <s v="RETENCAO OT"/>
  </r>
  <r>
    <x v="1"/>
    <n v="0"/>
    <n v="0"/>
    <n v="0"/>
    <n v="20655"/>
    <x v="6622"/>
    <x v="0"/>
    <x v="0"/>
    <x v="0"/>
    <s v="80.02.10.26"/>
    <x v="21"/>
    <x v="3"/>
    <x v="3"/>
    <s v="Outros"/>
    <s v="80.02.10"/>
    <s v="Outros"/>
    <s v="80.02.10"/>
    <x v="31"/>
    <x v="0"/>
    <x v="2"/>
    <x v="10"/>
    <x v="1"/>
    <x v="2"/>
    <x v="0"/>
    <x v="0"/>
    <x v="10"/>
    <s v="2022-11-24"/>
    <x v="3"/>
    <n v="20655"/>
    <x v="0"/>
    <m/>
    <x v="0"/>
    <m/>
    <x v="37"/>
    <n v="100479277"/>
    <x v="0"/>
    <x v="0"/>
    <s v="Retenção Sansung"/>
    <s v="ORI"/>
    <x v="0"/>
    <s v="RS"/>
    <x v="0"/>
    <x v="0"/>
    <x v="0"/>
    <x v="0"/>
    <x v="0"/>
    <x v="0"/>
    <x v="0"/>
    <x v="1"/>
    <x v="0"/>
    <x v="0"/>
    <x v="0"/>
    <s v="Retenção Sansung"/>
    <x v="0"/>
    <x v="0"/>
    <x v="0"/>
    <x v="0"/>
    <x v="2"/>
    <x v="0"/>
    <x v="0"/>
    <s v="000000"/>
    <x v="0"/>
    <x v="1"/>
    <x v="0"/>
    <x v="0"/>
    <s v="RETENCAO OT"/>
  </r>
  <r>
    <x v="1"/>
    <n v="0"/>
    <n v="0"/>
    <n v="0"/>
    <n v="10834"/>
    <x v="6623"/>
    <x v="0"/>
    <x v="0"/>
    <x v="0"/>
    <s v="80.02.01"/>
    <x v="3"/>
    <x v="3"/>
    <x v="3"/>
    <s v="Retenções Iur"/>
    <s v="80.02.01"/>
    <s v="Retenções Iur"/>
    <s v="80.02.01"/>
    <x v="3"/>
    <x v="0"/>
    <x v="2"/>
    <x v="1"/>
    <x v="1"/>
    <x v="2"/>
    <x v="0"/>
    <x v="0"/>
    <x v="10"/>
    <s v="2022-11-24"/>
    <x v="3"/>
    <n v="10834"/>
    <x v="0"/>
    <m/>
    <x v="0"/>
    <m/>
    <x v="3"/>
    <n v="100474696"/>
    <x v="0"/>
    <x v="0"/>
    <s v="Retenções Iur"/>
    <s v="ORI"/>
    <x v="0"/>
    <s v="RIUR"/>
    <x v="0"/>
    <x v="0"/>
    <x v="0"/>
    <x v="0"/>
    <x v="0"/>
    <x v="0"/>
    <x v="0"/>
    <x v="0"/>
    <x v="0"/>
    <x v="0"/>
    <x v="0"/>
    <s v="Retenções Iur"/>
    <x v="0"/>
    <x v="0"/>
    <x v="0"/>
    <x v="0"/>
    <x v="2"/>
    <x v="0"/>
    <x v="0"/>
    <s v="000000"/>
    <x v="0"/>
    <x v="1"/>
    <x v="0"/>
    <x v="0"/>
    <s v="RETENCAO OT"/>
  </r>
  <r>
    <x v="1"/>
    <n v="0"/>
    <n v="0"/>
    <n v="0"/>
    <n v="26066"/>
    <x v="6624"/>
    <x v="0"/>
    <x v="0"/>
    <x v="0"/>
    <s v="80.02.10.01"/>
    <x v="9"/>
    <x v="3"/>
    <x v="3"/>
    <s v="Outros"/>
    <s v="80.02.10"/>
    <s v="Outros"/>
    <s v="80.02.10"/>
    <x v="29"/>
    <x v="0"/>
    <x v="2"/>
    <x v="1"/>
    <x v="1"/>
    <x v="2"/>
    <x v="0"/>
    <x v="0"/>
    <x v="10"/>
    <s v="2022-11-24"/>
    <x v="3"/>
    <n v="2606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6625"/>
    <x v="0"/>
    <x v="0"/>
    <x v="0"/>
    <s v="80.02.10.02"/>
    <x v="18"/>
    <x v="3"/>
    <x v="3"/>
    <s v="Outros"/>
    <s v="80.02.10"/>
    <s v="Outros"/>
    <s v="80.02.10"/>
    <x v="30"/>
    <x v="0"/>
    <x v="2"/>
    <x v="1"/>
    <x v="1"/>
    <x v="2"/>
    <x v="0"/>
    <x v="0"/>
    <x v="10"/>
    <s v="2022-11-24"/>
    <x v="3"/>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6626"/>
    <x v="0"/>
    <x v="0"/>
    <x v="0"/>
    <s v="80.02.10.24"/>
    <x v="20"/>
    <x v="3"/>
    <x v="3"/>
    <s v="Outros"/>
    <s v="80.02.10"/>
    <s v="Outros"/>
    <s v="80.02.10"/>
    <x v="30"/>
    <x v="0"/>
    <x v="2"/>
    <x v="1"/>
    <x v="1"/>
    <x v="2"/>
    <x v="0"/>
    <x v="0"/>
    <x v="10"/>
    <s v="2022-11-24"/>
    <x v="3"/>
    <n v="418"/>
    <x v="0"/>
    <m/>
    <x v="0"/>
    <m/>
    <x v="36"/>
    <n v="100478987"/>
    <x v="0"/>
    <x v="0"/>
    <s v="Retenções SIACSA"/>
    <s v="ORI"/>
    <x v="0"/>
    <s v="SIACSA"/>
    <x v="0"/>
    <x v="0"/>
    <x v="0"/>
    <x v="0"/>
    <x v="0"/>
    <x v="0"/>
    <x v="0"/>
    <x v="1"/>
    <x v="0"/>
    <x v="0"/>
    <x v="0"/>
    <s v="Retenções SIACSA"/>
    <x v="0"/>
    <x v="0"/>
    <x v="0"/>
    <x v="0"/>
    <x v="2"/>
    <x v="0"/>
    <x v="0"/>
    <s v="000000"/>
    <x v="0"/>
    <x v="1"/>
    <x v="0"/>
    <x v="0"/>
    <s v="RETENCAO OT"/>
  </r>
  <r>
    <x v="1"/>
    <n v="0"/>
    <n v="0"/>
    <n v="0"/>
    <n v="3774"/>
    <x v="6627"/>
    <x v="0"/>
    <x v="0"/>
    <x v="0"/>
    <s v="80.02.10.26"/>
    <x v="21"/>
    <x v="3"/>
    <x v="3"/>
    <s v="Outros"/>
    <s v="80.02.10"/>
    <s v="Outros"/>
    <s v="80.02.10"/>
    <x v="31"/>
    <x v="0"/>
    <x v="2"/>
    <x v="10"/>
    <x v="1"/>
    <x v="2"/>
    <x v="0"/>
    <x v="0"/>
    <x v="10"/>
    <s v="2022-11-24"/>
    <x v="3"/>
    <n v="3774"/>
    <x v="0"/>
    <m/>
    <x v="0"/>
    <m/>
    <x v="37"/>
    <n v="100479277"/>
    <x v="0"/>
    <x v="0"/>
    <s v="Retenção Sansung"/>
    <s v="ORI"/>
    <x v="0"/>
    <s v="RS"/>
    <x v="0"/>
    <x v="0"/>
    <x v="0"/>
    <x v="0"/>
    <x v="0"/>
    <x v="0"/>
    <x v="0"/>
    <x v="1"/>
    <x v="0"/>
    <x v="0"/>
    <x v="0"/>
    <s v="Retenção Sansung"/>
    <x v="0"/>
    <x v="0"/>
    <x v="0"/>
    <x v="0"/>
    <x v="2"/>
    <x v="0"/>
    <x v="0"/>
    <s v="000000"/>
    <x v="0"/>
    <x v="1"/>
    <x v="0"/>
    <x v="0"/>
    <s v="RETENCAO OT"/>
  </r>
  <r>
    <x v="1"/>
    <n v="0"/>
    <n v="0"/>
    <n v="0"/>
    <n v="122775"/>
    <x v="6628"/>
    <x v="0"/>
    <x v="0"/>
    <x v="0"/>
    <s v="03.03.10"/>
    <x v="0"/>
    <x v="0"/>
    <x v="0"/>
    <s v="Receitas Da Câmara"/>
    <s v="03.03.10"/>
    <s v="Receitas Da Câmara"/>
    <s v="03.03.10"/>
    <x v="56"/>
    <x v="0"/>
    <x v="0"/>
    <x v="0"/>
    <x v="0"/>
    <x v="0"/>
    <x v="0"/>
    <x v="0"/>
    <x v="10"/>
    <s v="2022-11-03"/>
    <x v="3"/>
    <n v="122775"/>
    <x v="0"/>
    <m/>
    <x v="0"/>
    <m/>
    <x v="0"/>
    <n v="100474914"/>
    <x v="0"/>
    <x v="0"/>
    <s v="Receitas Da Câmara"/>
    <s v="EXT"/>
    <x v="0"/>
    <s v="RDC"/>
    <x v="0"/>
    <x v="0"/>
    <x v="0"/>
    <x v="0"/>
    <x v="0"/>
    <x v="0"/>
    <x v="0"/>
    <x v="0"/>
    <x v="0"/>
    <x v="0"/>
    <x v="0"/>
    <s v="Receitas Da Câmara"/>
    <x v="0"/>
    <x v="0"/>
    <x v="0"/>
    <x v="0"/>
    <x v="0"/>
    <x v="0"/>
    <x v="0"/>
    <s v="000000"/>
    <x v="0"/>
    <x v="0"/>
    <x v="0"/>
    <x v="0"/>
    <s v="Rateio referente ao mês de julho, cobranças da casa do cidadão, conforme anexo."/>
  </r>
  <r>
    <x v="1"/>
    <n v="0"/>
    <n v="0"/>
    <n v="0"/>
    <n v="135380"/>
    <x v="6629"/>
    <x v="0"/>
    <x v="1"/>
    <x v="0"/>
    <s v="03.16.15"/>
    <x v="6"/>
    <x v="0"/>
    <x v="5"/>
    <s v="Direção Financeira"/>
    <s v="03.16.15"/>
    <s v="Direção Financeira"/>
    <s v="03.16.15"/>
    <x v="22"/>
    <x v="0"/>
    <x v="1"/>
    <x v="1"/>
    <x v="0"/>
    <x v="0"/>
    <x v="2"/>
    <x v="0"/>
    <x v="11"/>
    <s v="2022-12-08"/>
    <x v="3"/>
    <n v="135380"/>
    <x v="0"/>
    <m/>
    <x v="0"/>
    <m/>
    <x v="0"/>
    <n v="100474914"/>
    <x v="0"/>
    <x v="0"/>
    <s v="Direção Financeira"/>
    <s v="ORI"/>
    <x v="0"/>
    <m/>
    <x v="0"/>
    <x v="0"/>
    <x v="0"/>
    <x v="0"/>
    <x v="0"/>
    <x v="0"/>
    <x v="0"/>
    <x v="0"/>
    <x v="0"/>
    <x v="0"/>
    <x v="0"/>
    <s v="Direção Financeira"/>
    <x v="0"/>
    <x v="0"/>
    <x v="0"/>
    <x v="0"/>
    <x v="0"/>
    <x v="0"/>
    <x v="0"/>
    <s v="000000"/>
    <x v="0"/>
    <x v="0"/>
    <x v="0"/>
    <x v="0"/>
    <s v="Pagamento a favor da Empresa Moreira Prestação de Serviços Lda, referente ao fornecimento de almoços servidas em diversos âmbitos, conforme proposta em anexo. "/>
  </r>
  <r>
    <x v="1"/>
    <n v="0"/>
    <n v="0"/>
    <n v="0"/>
    <n v="6000"/>
    <x v="6630"/>
    <x v="0"/>
    <x v="1"/>
    <x v="0"/>
    <s v="03.16.02"/>
    <x v="31"/>
    <x v="0"/>
    <x v="5"/>
    <s v="Gabinete do Presidente"/>
    <s v="03.16.02"/>
    <s v="Gabinete do Presidente"/>
    <s v="03.16.02"/>
    <x v="9"/>
    <x v="0"/>
    <x v="1"/>
    <x v="5"/>
    <x v="0"/>
    <x v="0"/>
    <x v="2"/>
    <x v="0"/>
    <x v="11"/>
    <s v="2022-12-15"/>
    <x v="3"/>
    <n v="6000"/>
    <x v="0"/>
    <m/>
    <x v="0"/>
    <m/>
    <x v="61"/>
    <n v="100444140"/>
    <x v="0"/>
    <x v="0"/>
    <s v="Gabinete do Presidente"/>
    <s v="ORI"/>
    <x v="0"/>
    <m/>
    <x v="0"/>
    <x v="0"/>
    <x v="0"/>
    <x v="0"/>
    <x v="0"/>
    <x v="0"/>
    <x v="0"/>
    <x v="0"/>
    <x v="0"/>
    <x v="0"/>
    <x v="0"/>
    <s v="Gabinete do Presidente"/>
    <x v="0"/>
    <x v="0"/>
    <x v="0"/>
    <x v="0"/>
    <x v="0"/>
    <x v="0"/>
    <x v="0"/>
    <s v="000000"/>
    <x v="0"/>
    <x v="0"/>
    <x v="0"/>
    <x v="0"/>
    <s v="Ajuda de custo a favor do senhor Herménio Fernandes pela sua deslocação em missão de serviço a cidade da Praia no dia 15 e 16 de Dezembro de 2022, conforme justificativo em anexo. "/>
  </r>
  <r>
    <x v="0"/>
    <n v="0"/>
    <n v="0"/>
    <n v="0"/>
    <n v="1818527"/>
    <x v="6631"/>
    <x v="0"/>
    <x v="1"/>
    <x v="0"/>
    <s v="03.16.15"/>
    <x v="6"/>
    <x v="0"/>
    <x v="5"/>
    <s v="Direção Financeira"/>
    <s v="03.16.15"/>
    <s v="Direção Financeira"/>
    <s v="03.16.15"/>
    <x v="33"/>
    <x v="0"/>
    <x v="1"/>
    <x v="1"/>
    <x v="0"/>
    <x v="0"/>
    <x v="1"/>
    <x v="0"/>
    <x v="3"/>
    <s v="2022-06-30"/>
    <x v="0"/>
    <n v="1818527"/>
    <x v="0"/>
    <m/>
    <x v="0"/>
    <m/>
    <x v="0"/>
    <n v="100474914"/>
    <x v="0"/>
    <x v="0"/>
    <s v="Direção Financeira"/>
    <s v="ORI"/>
    <x v="0"/>
    <m/>
    <x v="0"/>
    <x v="0"/>
    <x v="0"/>
    <x v="0"/>
    <x v="0"/>
    <x v="0"/>
    <x v="0"/>
    <x v="1"/>
    <x v="0"/>
    <x v="0"/>
    <x v="0"/>
    <s v="Direção Financeira"/>
    <x v="0"/>
    <x v="0"/>
    <x v="0"/>
    <x v="0"/>
    <x v="0"/>
    <x v="0"/>
    <x v="0"/>
    <s v="099999"/>
    <x v="0"/>
    <x v="0"/>
    <x v="0"/>
    <x v="0"/>
    <s v="Pagamento de amortização de empréstimos obtidos, conforme extrato em anexo."/>
  </r>
  <r>
    <x v="1"/>
    <n v="0"/>
    <n v="0"/>
    <n v="0"/>
    <n v="4000"/>
    <x v="6632"/>
    <x v="0"/>
    <x v="1"/>
    <x v="0"/>
    <s v="01.25.05.10"/>
    <x v="5"/>
    <x v="4"/>
    <x v="4"/>
    <s v="Saúde"/>
    <s v="01.25.05"/>
    <s v="Saúde"/>
    <s v="01.25.05"/>
    <x v="5"/>
    <x v="0"/>
    <x v="4"/>
    <x v="3"/>
    <x v="0"/>
    <x v="1"/>
    <x v="2"/>
    <x v="0"/>
    <x v="7"/>
    <s v="2022-08-05"/>
    <x v="2"/>
    <n v="4000"/>
    <x v="0"/>
    <m/>
    <x v="0"/>
    <m/>
    <x v="579"/>
    <n v="100476878"/>
    <x v="0"/>
    <x v="0"/>
    <s v="Assistencia social"/>
    <s v="ORI"/>
    <x v="0"/>
    <m/>
    <x v="0"/>
    <x v="0"/>
    <x v="0"/>
    <x v="0"/>
    <x v="0"/>
    <x v="0"/>
    <x v="0"/>
    <x v="1"/>
    <x v="0"/>
    <x v="0"/>
    <x v="0"/>
    <s v="Assistencia social"/>
    <x v="0"/>
    <x v="0"/>
    <x v="0"/>
    <x v="0"/>
    <x v="1"/>
    <x v="0"/>
    <x v="0"/>
    <s v="000000"/>
    <x v="0"/>
    <x v="0"/>
    <x v="0"/>
    <x v="0"/>
    <s v="Apoio Financeiro a Favor da Sra. Maria Rosa Mendes Tavares, conforme o anexo."/>
  </r>
  <r>
    <x v="1"/>
    <n v="0"/>
    <n v="0"/>
    <n v="0"/>
    <n v="287763"/>
    <x v="6633"/>
    <x v="0"/>
    <x v="0"/>
    <x v="0"/>
    <s v="03.03.10"/>
    <x v="0"/>
    <x v="0"/>
    <x v="0"/>
    <s v="Receitas Da Câmara"/>
    <s v="03.03.10"/>
    <s v="Receitas Da Câmara"/>
    <s v="03.03.10"/>
    <x v="56"/>
    <x v="0"/>
    <x v="0"/>
    <x v="0"/>
    <x v="0"/>
    <x v="0"/>
    <x v="0"/>
    <x v="0"/>
    <x v="3"/>
    <s v="2022-06-07"/>
    <x v="0"/>
    <n v="287763"/>
    <x v="0"/>
    <m/>
    <x v="0"/>
    <m/>
    <x v="0"/>
    <n v="100474914"/>
    <x v="0"/>
    <x v="0"/>
    <s v="Receitas Da Câmara"/>
    <s v="EXT"/>
    <x v="0"/>
    <s v="RDC"/>
    <x v="0"/>
    <x v="0"/>
    <x v="0"/>
    <x v="0"/>
    <x v="0"/>
    <x v="0"/>
    <x v="0"/>
    <x v="0"/>
    <x v="0"/>
    <x v="0"/>
    <x v="0"/>
    <s v="Receitas Da Câmara"/>
    <x v="0"/>
    <x v="0"/>
    <x v="0"/>
    <x v="0"/>
    <x v="0"/>
    <x v="0"/>
    <x v="0"/>
    <s v="000000"/>
    <x v="0"/>
    <x v="0"/>
    <x v="0"/>
    <x v="0"/>
    <s v="Transferência de Duodécimo, conforme documento em anexo.  "/>
  </r>
  <r>
    <x v="1"/>
    <n v="0"/>
    <n v="0"/>
    <n v="0"/>
    <n v="95921"/>
    <x v="6634"/>
    <x v="0"/>
    <x v="0"/>
    <x v="0"/>
    <s v="03.03.10"/>
    <x v="0"/>
    <x v="0"/>
    <x v="0"/>
    <s v="Receitas Da Câmara"/>
    <s v="03.03.10"/>
    <s v="Receitas Da Câmara"/>
    <s v="03.03.10"/>
    <x v="56"/>
    <x v="0"/>
    <x v="0"/>
    <x v="0"/>
    <x v="0"/>
    <x v="0"/>
    <x v="0"/>
    <x v="0"/>
    <x v="3"/>
    <s v="2022-06-07"/>
    <x v="0"/>
    <n v="95921"/>
    <x v="0"/>
    <m/>
    <x v="0"/>
    <m/>
    <x v="0"/>
    <n v="100474914"/>
    <x v="0"/>
    <x v="0"/>
    <s v="Receitas Da Câmara"/>
    <s v="EXT"/>
    <x v="0"/>
    <s v="RDC"/>
    <x v="0"/>
    <x v="0"/>
    <x v="0"/>
    <x v="0"/>
    <x v="0"/>
    <x v="0"/>
    <x v="0"/>
    <x v="0"/>
    <x v="0"/>
    <x v="0"/>
    <x v="0"/>
    <s v="Receitas Da Câmara"/>
    <x v="0"/>
    <x v="0"/>
    <x v="0"/>
    <x v="0"/>
    <x v="0"/>
    <x v="0"/>
    <x v="0"/>
    <s v="000000"/>
    <x v="0"/>
    <x v="0"/>
    <x v="0"/>
    <x v="0"/>
    <s v="Transferência de Duodécimo, conforme documento em anexo.  "/>
  </r>
  <r>
    <x v="1"/>
    <n v="0"/>
    <n v="0"/>
    <n v="0"/>
    <n v="1000"/>
    <x v="6635"/>
    <x v="0"/>
    <x v="1"/>
    <x v="0"/>
    <s v="01.25.05.09"/>
    <x v="15"/>
    <x v="4"/>
    <x v="4"/>
    <s v="Saúde"/>
    <s v="01.25.05"/>
    <s v="Saúde"/>
    <s v="01.25.05"/>
    <x v="5"/>
    <x v="0"/>
    <x v="4"/>
    <x v="3"/>
    <x v="0"/>
    <x v="1"/>
    <x v="2"/>
    <x v="0"/>
    <x v="7"/>
    <s v="2022-08-05"/>
    <x v="2"/>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a favor da Sra. Arcângela Mendes Furtado para consulta de especialidade, conforme o anexo. "/>
  </r>
  <r>
    <x v="1"/>
    <n v="0"/>
    <n v="0"/>
    <n v="0"/>
    <n v="750"/>
    <x v="6636"/>
    <x v="0"/>
    <x v="1"/>
    <x v="0"/>
    <s v="01.25.04.22"/>
    <x v="11"/>
    <x v="4"/>
    <x v="4"/>
    <s v="Cultura"/>
    <s v="01.25.04"/>
    <s v="Cultura"/>
    <s v="01.25.04"/>
    <x v="4"/>
    <x v="0"/>
    <x v="3"/>
    <x v="2"/>
    <x v="0"/>
    <x v="1"/>
    <x v="2"/>
    <x v="0"/>
    <x v="8"/>
    <s v="2022-09-09"/>
    <x v="2"/>
    <n v="75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a Sra. Ângela Maria Gomes Coelho de Pina pela prestação de serviço, lavagem de coletes utilizados no torneio de futebol, conforme anexo."/>
  </r>
  <r>
    <x v="1"/>
    <n v="0"/>
    <n v="0"/>
    <n v="0"/>
    <n v="4250"/>
    <x v="6636"/>
    <x v="0"/>
    <x v="1"/>
    <x v="0"/>
    <s v="01.25.04.22"/>
    <x v="11"/>
    <x v="4"/>
    <x v="4"/>
    <s v="Cultura"/>
    <s v="01.25.04"/>
    <s v="Cultura"/>
    <s v="01.25.04"/>
    <x v="4"/>
    <x v="0"/>
    <x v="3"/>
    <x v="2"/>
    <x v="0"/>
    <x v="1"/>
    <x v="2"/>
    <x v="0"/>
    <x v="8"/>
    <s v="2022-09-09"/>
    <x v="2"/>
    <n v="4250"/>
    <x v="0"/>
    <m/>
    <x v="0"/>
    <m/>
    <x v="328"/>
    <n v="10047880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Ângela Maria Gomes Coelho de Pina pela prestação de serviço, lavagem de coletes utilizados no torneio de futebol, conforme anexo."/>
  </r>
  <r>
    <x v="1"/>
    <n v="0"/>
    <n v="0"/>
    <n v="0"/>
    <n v="109785"/>
    <x v="6637"/>
    <x v="0"/>
    <x v="1"/>
    <x v="0"/>
    <s v="03.16.15"/>
    <x v="6"/>
    <x v="0"/>
    <x v="5"/>
    <s v="Direção Financeira"/>
    <s v="03.16.15"/>
    <s v="Direção Financeira"/>
    <s v="03.16.15"/>
    <x v="75"/>
    <x v="0"/>
    <x v="3"/>
    <x v="17"/>
    <x v="0"/>
    <x v="0"/>
    <x v="2"/>
    <x v="0"/>
    <x v="8"/>
    <s v="2022-09-22"/>
    <x v="2"/>
    <n v="109785"/>
    <x v="0"/>
    <m/>
    <x v="0"/>
    <m/>
    <x v="223"/>
    <n v="100394431"/>
    <x v="0"/>
    <x v="0"/>
    <s v="Direção Financeira"/>
    <s v="ORI"/>
    <x v="0"/>
    <m/>
    <x v="0"/>
    <x v="0"/>
    <x v="0"/>
    <x v="0"/>
    <x v="0"/>
    <x v="0"/>
    <x v="0"/>
    <x v="0"/>
    <x v="0"/>
    <x v="0"/>
    <x v="0"/>
    <s v="Direção Financeira"/>
    <x v="0"/>
    <x v="0"/>
    <x v="0"/>
    <x v="0"/>
    <x v="0"/>
    <x v="0"/>
    <x v="0"/>
    <s v="000000"/>
    <x v="0"/>
    <x v="0"/>
    <x v="0"/>
    <x v="0"/>
    <s v=" Pagamento a favor de Garantia seguros, pelo seguro de automóvel ST-35-RP período desde 14/08/2022 até 13/08/2023, conforme anexo.   "/>
  </r>
  <r>
    <x v="1"/>
    <n v="0"/>
    <n v="0"/>
    <n v="0"/>
    <n v="1584026"/>
    <x v="6638"/>
    <x v="0"/>
    <x v="0"/>
    <x v="0"/>
    <s v="03.03.10"/>
    <x v="0"/>
    <x v="0"/>
    <x v="0"/>
    <s v="Receitas Da Câmara"/>
    <s v="03.03.10"/>
    <s v="Receitas Da Câmara"/>
    <s v="03.03.10"/>
    <x v="56"/>
    <x v="0"/>
    <x v="0"/>
    <x v="0"/>
    <x v="0"/>
    <x v="0"/>
    <x v="0"/>
    <x v="0"/>
    <x v="8"/>
    <s v="2022-09-21"/>
    <x v="2"/>
    <n v="1584026"/>
    <x v="0"/>
    <m/>
    <x v="0"/>
    <m/>
    <x v="0"/>
    <n v="100474914"/>
    <x v="0"/>
    <x v="0"/>
    <s v="Receitas Da Câmara"/>
    <s v="EXT"/>
    <x v="0"/>
    <s v="RDC"/>
    <x v="0"/>
    <x v="0"/>
    <x v="0"/>
    <x v="0"/>
    <x v="0"/>
    <x v="0"/>
    <x v="0"/>
    <x v="0"/>
    <x v="0"/>
    <x v="0"/>
    <x v="0"/>
    <s v="Receitas Da Câmara"/>
    <x v="0"/>
    <x v="0"/>
    <x v="0"/>
    <x v="0"/>
    <x v="0"/>
    <x v="0"/>
    <x v="0"/>
    <s v="000000"/>
    <x v="0"/>
    <x v="0"/>
    <x v="0"/>
    <x v="0"/>
    <s v="Transferência salário do ministério de agricultura e ambiente MAA, referente ao mês de setembro e outubro, conforme copia de extrato em anexo. "/>
  </r>
  <r>
    <x v="1"/>
    <n v="0"/>
    <n v="0"/>
    <n v="0"/>
    <n v="2800"/>
    <x v="6639"/>
    <x v="0"/>
    <x v="1"/>
    <x v="0"/>
    <s v="03.16.15"/>
    <x v="6"/>
    <x v="0"/>
    <x v="5"/>
    <s v="Direção Financeira"/>
    <s v="03.16.15"/>
    <s v="Direção Financeira"/>
    <s v="03.16.15"/>
    <x v="9"/>
    <x v="0"/>
    <x v="1"/>
    <x v="5"/>
    <x v="0"/>
    <x v="0"/>
    <x v="2"/>
    <x v="0"/>
    <x v="9"/>
    <s v="2022-10-20"/>
    <x v="3"/>
    <n v="2800"/>
    <x v="0"/>
    <m/>
    <x v="0"/>
    <m/>
    <x v="66"/>
    <n v="100479362"/>
    <x v="0"/>
    <x v="0"/>
    <s v="Direção Financeira"/>
    <s v="ORI"/>
    <x v="0"/>
    <m/>
    <x v="0"/>
    <x v="0"/>
    <x v="0"/>
    <x v="0"/>
    <x v="0"/>
    <x v="0"/>
    <x v="0"/>
    <x v="1"/>
    <x v="0"/>
    <x v="0"/>
    <x v="0"/>
    <s v="Direção Financeira"/>
    <x v="0"/>
    <x v="0"/>
    <x v="0"/>
    <x v="0"/>
    <x v="0"/>
    <x v="0"/>
    <x v="0"/>
    <s v="000000"/>
    <x v="0"/>
    <x v="0"/>
    <x v="0"/>
    <x v="0"/>
    <s v="Ajuda de custo a favor do Sr. João Pereira Martins, pela sua deslocação a cidade da praia em missão de serviço nos dias 07 e 08 de outubro 2022, conforme anexo."/>
  </r>
  <r>
    <x v="1"/>
    <n v="0"/>
    <n v="0"/>
    <n v="0"/>
    <n v="1260"/>
    <x v="6640"/>
    <x v="0"/>
    <x v="0"/>
    <x v="0"/>
    <s v="80.02.01"/>
    <x v="3"/>
    <x v="3"/>
    <x v="3"/>
    <s v="Retenções Iur"/>
    <s v="80.02.01"/>
    <s v="Retenções Iur"/>
    <s v="80.02.01"/>
    <x v="3"/>
    <x v="0"/>
    <x v="2"/>
    <x v="1"/>
    <x v="1"/>
    <x v="2"/>
    <x v="0"/>
    <x v="0"/>
    <x v="11"/>
    <s v="2022-12-07"/>
    <x v="3"/>
    <n v="1260"/>
    <x v="0"/>
    <m/>
    <x v="0"/>
    <m/>
    <x v="3"/>
    <n v="100474696"/>
    <x v="0"/>
    <x v="0"/>
    <s v="Retenções Iur"/>
    <s v="ORI"/>
    <x v="0"/>
    <s v="RIUR"/>
    <x v="0"/>
    <x v="0"/>
    <x v="0"/>
    <x v="0"/>
    <x v="0"/>
    <x v="0"/>
    <x v="0"/>
    <x v="0"/>
    <x v="0"/>
    <x v="0"/>
    <x v="0"/>
    <s v="Retenções Iur"/>
    <x v="0"/>
    <x v="0"/>
    <x v="0"/>
    <x v="0"/>
    <x v="2"/>
    <x v="0"/>
    <x v="0"/>
    <s v="000000"/>
    <x v="0"/>
    <x v="1"/>
    <x v="0"/>
    <x v="0"/>
    <s v="RETENCAO OT"/>
  </r>
  <r>
    <x v="1"/>
    <n v="0"/>
    <n v="0"/>
    <n v="0"/>
    <n v="66486"/>
    <x v="6641"/>
    <x v="0"/>
    <x v="1"/>
    <x v="0"/>
    <s v="03.16.15"/>
    <x v="6"/>
    <x v="0"/>
    <x v="5"/>
    <s v="Direção Financeira"/>
    <s v="03.16.15"/>
    <s v="Direção Financeira"/>
    <s v="03.16.15"/>
    <x v="7"/>
    <x v="0"/>
    <x v="1"/>
    <x v="1"/>
    <x v="0"/>
    <x v="0"/>
    <x v="2"/>
    <x v="0"/>
    <x v="11"/>
    <s v="2022-12-20"/>
    <x v="3"/>
    <n v="66486"/>
    <x v="0"/>
    <m/>
    <x v="0"/>
    <m/>
    <x v="5"/>
    <n v="100476920"/>
    <x v="0"/>
    <x v="0"/>
    <s v="Direção Financeira"/>
    <s v="ORI"/>
    <x v="0"/>
    <m/>
    <x v="0"/>
    <x v="0"/>
    <x v="0"/>
    <x v="0"/>
    <x v="0"/>
    <x v="0"/>
    <x v="0"/>
    <x v="0"/>
    <x v="0"/>
    <x v="0"/>
    <x v="0"/>
    <s v="Direção Financeira"/>
    <x v="0"/>
    <x v="0"/>
    <x v="0"/>
    <x v="0"/>
    <x v="0"/>
    <x v="0"/>
    <x v="0"/>
    <s v="000000"/>
    <x v="0"/>
    <x v="0"/>
    <x v="0"/>
    <x v="0"/>
    <s v="Pagamento a favor de felisberto carvalho auto, referente a fornecimento de combustíveis, conforme proposta em anexo."/>
  </r>
  <r>
    <x v="1"/>
    <n v="0"/>
    <n v="0"/>
    <n v="0"/>
    <n v="2000"/>
    <x v="6642"/>
    <x v="0"/>
    <x v="1"/>
    <x v="0"/>
    <s v="03.16.15"/>
    <x v="6"/>
    <x v="0"/>
    <x v="5"/>
    <s v="Direção Financeira"/>
    <s v="03.16.15"/>
    <s v="Direção Financeira"/>
    <s v="03.16.15"/>
    <x v="68"/>
    <x v="0"/>
    <x v="1"/>
    <x v="5"/>
    <x v="1"/>
    <x v="0"/>
    <x v="2"/>
    <x v="0"/>
    <x v="11"/>
    <s v="2022-12-20"/>
    <x v="3"/>
    <n v="2000"/>
    <x v="0"/>
    <m/>
    <x v="0"/>
    <m/>
    <x v="17"/>
    <n v="100023881"/>
    <x v="0"/>
    <x v="0"/>
    <s v="Direção Financeira"/>
    <s v="ORI"/>
    <x v="0"/>
    <m/>
    <x v="0"/>
    <x v="0"/>
    <x v="0"/>
    <x v="0"/>
    <x v="0"/>
    <x v="0"/>
    <x v="0"/>
    <x v="0"/>
    <x v="0"/>
    <x v="0"/>
    <x v="0"/>
    <s v="Direção Financeira"/>
    <x v="0"/>
    <x v="0"/>
    <x v="0"/>
    <x v="0"/>
    <x v="0"/>
    <x v="0"/>
    <x v="0"/>
    <s v="000000"/>
    <x v="0"/>
    <x v="0"/>
    <x v="0"/>
    <x v="0"/>
    <s v="Pagamento a favor de electra, referente a fornecimento de energia electrica , conforme proposta em anexo. "/>
  </r>
  <r>
    <x v="1"/>
    <n v="0"/>
    <n v="0"/>
    <n v="0"/>
    <n v="21440"/>
    <x v="6643"/>
    <x v="0"/>
    <x v="1"/>
    <x v="0"/>
    <s v="01.27.02.11"/>
    <x v="14"/>
    <x v="2"/>
    <x v="2"/>
    <s v="Saneamento básico"/>
    <s v="01.27.02"/>
    <s v="Saneamento básico"/>
    <s v="01.27.02"/>
    <x v="4"/>
    <x v="0"/>
    <x v="3"/>
    <x v="2"/>
    <x v="0"/>
    <x v="1"/>
    <x v="2"/>
    <x v="0"/>
    <x v="10"/>
    <s v="2022-11-14"/>
    <x v="3"/>
    <n v="2144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pelo fornecimento de 21,440 Lts de combustível destinada a Maquina Retroescavadora CAT 424D, conforme anexo."/>
  </r>
  <r>
    <x v="1"/>
    <n v="0"/>
    <n v="0"/>
    <n v="0"/>
    <n v="5000"/>
    <x v="6644"/>
    <x v="0"/>
    <x v="1"/>
    <x v="0"/>
    <s v="01.25.03.11"/>
    <x v="52"/>
    <x v="4"/>
    <x v="4"/>
    <s v="Emprego e Formação profissional"/>
    <s v="01.25.03"/>
    <s v="Emprego e Formação profissional"/>
    <s v="01.25.03"/>
    <x v="4"/>
    <x v="0"/>
    <x v="3"/>
    <x v="2"/>
    <x v="0"/>
    <x v="1"/>
    <x v="2"/>
    <x v="0"/>
    <x v="10"/>
    <s v="2022-11-21"/>
    <x v="3"/>
    <n v="5000"/>
    <x v="0"/>
    <m/>
    <x v="0"/>
    <m/>
    <x v="140"/>
    <n v="100479280"/>
    <x v="0"/>
    <x v="0"/>
    <s v="Promoção Auto Emprego"/>
    <s v="ORI"/>
    <x v="0"/>
    <s v="PAE"/>
    <x v="0"/>
    <x v="0"/>
    <x v="0"/>
    <x v="0"/>
    <x v="0"/>
    <x v="0"/>
    <x v="0"/>
    <x v="1"/>
    <x v="0"/>
    <x v="0"/>
    <x v="0"/>
    <s v="Promoção Auto Emprego"/>
    <x v="0"/>
    <x v="0"/>
    <x v="0"/>
    <x v="0"/>
    <x v="1"/>
    <x v="0"/>
    <x v="0"/>
    <s v="000000"/>
    <x v="0"/>
    <x v="0"/>
    <x v="0"/>
    <x v="0"/>
    <s v="Pagamento a favor Wlison Semedo Gomes, pelo atribuição de subsídios monetários para custear as despesas com formação, incentivo a pequenos negócios, conforme proposta em anexo. "/>
  </r>
  <r>
    <x v="0"/>
    <n v="0"/>
    <n v="0"/>
    <n v="0"/>
    <n v="600"/>
    <x v="6645"/>
    <x v="0"/>
    <x v="1"/>
    <x v="0"/>
    <s v="01.25.02.17"/>
    <x v="8"/>
    <x v="4"/>
    <x v="4"/>
    <s v="desporto"/>
    <s v="01.25.02"/>
    <s v="desporto"/>
    <s v="01.25.02"/>
    <x v="1"/>
    <x v="0"/>
    <x v="1"/>
    <x v="1"/>
    <x v="0"/>
    <x v="1"/>
    <x v="1"/>
    <x v="0"/>
    <x v="10"/>
    <s v="2022-11-21"/>
    <x v="3"/>
    <n v="600"/>
    <x v="0"/>
    <m/>
    <x v="0"/>
    <m/>
    <x v="3"/>
    <n v="100474696"/>
    <x v="0"/>
    <x v="1"/>
    <s v="Construção e Reabilitação de Placas Desportivas"/>
    <s v="ORI"/>
    <x v="0"/>
    <m/>
    <x v="0"/>
    <x v="0"/>
    <x v="0"/>
    <x v="0"/>
    <x v="0"/>
    <x v="0"/>
    <x v="0"/>
    <x v="1"/>
    <x v="0"/>
    <x v="0"/>
    <x v="0"/>
    <s v="Construção e Reabilitação de Placas Desportivas"/>
    <x v="0"/>
    <x v="0"/>
    <x v="0"/>
    <x v="0"/>
    <x v="1"/>
    <x v="0"/>
    <x v="0"/>
    <s v="000000"/>
    <x v="0"/>
    <x v="0"/>
    <x v="1"/>
    <x v="0"/>
    <s v="Pagamento a favor do Sr. João Tavares da Costa, pelo serviço prestado,na mudança de fechaduras, reparação de portas e janelas do Polidesportivo António Mascarenhas, conforme anexo."/>
  </r>
  <r>
    <x v="0"/>
    <n v="0"/>
    <n v="0"/>
    <n v="0"/>
    <n v="3400"/>
    <x v="6645"/>
    <x v="0"/>
    <x v="1"/>
    <x v="0"/>
    <s v="01.25.02.17"/>
    <x v="8"/>
    <x v="4"/>
    <x v="4"/>
    <s v="desporto"/>
    <s v="01.25.02"/>
    <s v="desporto"/>
    <s v="01.25.02"/>
    <x v="1"/>
    <x v="0"/>
    <x v="1"/>
    <x v="1"/>
    <x v="0"/>
    <x v="1"/>
    <x v="1"/>
    <x v="0"/>
    <x v="10"/>
    <s v="2022-11-21"/>
    <x v="3"/>
    <n v="3400"/>
    <x v="0"/>
    <m/>
    <x v="0"/>
    <m/>
    <x v="344"/>
    <n v="100475810"/>
    <x v="0"/>
    <x v="0"/>
    <s v="Construção e Reabilitação de Placas Desportivas"/>
    <s v="ORI"/>
    <x v="0"/>
    <m/>
    <x v="0"/>
    <x v="0"/>
    <x v="0"/>
    <x v="0"/>
    <x v="0"/>
    <x v="0"/>
    <x v="0"/>
    <x v="1"/>
    <x v="0"/>
    <x v="0"/>
    <x v="0"/>
    <s v="Construção e Reabilitação de Placas Desportivas"/>
    <x v="0"/>
    <x v="0"/>
    <x v="0"/>
    <x v="0"/>
    <x v="1"/>
    <x v="0"/>
    <x v="0"/>
    <s v="000000"/>
    <x v="0"/>
    <x v="0"/>
    <x v="0"/>
    <x v="0"/>
    <s v="Pagamento a favor do Sr. João Tavares da Costa, pelo serviço prestado,na mudança de fechaduras, reparação de portas e janelas do Polidesportivo António Mascarenhas, conforme anexo."/>
  </r>
  <r>
    <x v="0"/>
    <n v="0"/>
    <n v="0"/>
    <n v="0"/>
    <n v="2081305"/>
    <x v="6646"/>
    <x v="0"/>
    <x v="0"/>
    <x v="0"/>
    <s v="03.03.10"/>
    <x v="0"/>
    <x v="0"/>
    <x v="0"/>
    <s v="Receitas Da Câmara"/>
    <s v="03.03.10"/>
    <s v="Receitas Da Câmara"/>
    <s v="03.03.10"/>
    <x v="0"/>
    <x v="0"/>
    <x v="0"/>
    <x v="0"/>
    <x v="0"/>
    <x v="0"/>
    <x v="0"/>
    <x v="0"/>
    <x v="11"/>
    <s v="2022-12-21"/>
    <x v="3"/>
    <n v="2081305"/>
    <x v="0"/>
    <m/>
    <x v="0"/>
    <m/>
    <x v="0"/>
    <n v="100474914"/>
    <x v="0"/>
    <x v="0"/>
    <s v="Receitas Da Câmara"/>
    <s v="EXT"/>
    <x v="0"/>
    <s v="RDC"/>
    <x v="0"/>
    <x v="0"/>
    <x v="0"/>
    <x v="0"/>
    <x v="0"/>
    <x v="0"/>
    <x v="0"/>
    <x v="0"/>
    <x v="0"/>
    <x v="0"/>
    <x v="0"/>
    <s v="Receitas Da Câmara"/>
    <x v="0"/>
    <x v="0"/>
    <x v="0"/>
    <x v="0"/>
    <x v="0"/>
    <x v="0"/>
    <x v="0"/>
    <s v="000000"/>
    <x v="0"/>
    <x v="0"/>
    <x v="0"/>
    <x v="0"/>
    <s v="Transferência, referente a pagto do IFH á Câmara Municipal de São Miguel, conforme anexo."/>
  </r>
  <r>
    <x v="1"/>
    <n v="0"/>
    <n v="0"/>
    <n v="0"/>
    <n v="2000"/>
    <x v="6647"/>
    <x v="0"/>
    <x v="1"/>
    <x v="0"/>
    <s v="03.16.15"/>
    <x v="6"/>
    <x v="0"/>
    <x v="5"/>
    <s v="Direção Financeira"/>
    <s v="03.16.15"/>
    <s v="Direção Financeira"/>
    <s v="03.16.15"/>
    <x v="9"/>
    <x v="0"/>
    <x v="1"/>
    <x v="5"/>
    <x v="0"/>
    <x v="0"/>
    <x v="2"/>
    <x v="0"/>
    <x v="11"/>
    <s v="2022-12-28"/>
    <x v="3"/>
    <n v="2000"/>
    <x v="0"/>
    <m/>
    <x v="0"/>
    <m/>
    <x v="26"/>
    <n v="100447033"/>
    <x v="0"/>
    <x v="0"/>
    <s v="Direção Financeira"/>
    <s v="ORI"/>
    <x v="0"/>
    <m/>
    <x v="0"/>
    <x v="0"/>
    <x v="0"/>
    <x v="0"/>
    <x v="0"/>
    <x v="0"/>
    <x v="0"/>
    <x v="1"/>
    <x v="0"/>
    <x v="0"/>
    <x v="0"/>
    <s v="Direção Financeira"/>
    <x v="0"/>
    <x v="0"/>
    <x v="0"/>
    <x v="0"/>
    <x v="0"/>
    <x v="0"/>
    <x v="0"/>
    <s v="000000"/>
    <x v="0"/>
    <x v="0"/>
    <x v="0"/>
    <x v="0"/>
    <s v="Ajuda de custo a favor do Sr. Emanuel Correia Semedo, pela sua deslocação á cidade da Praia em missão de serviço, no dia 26 do corrente mês, conforme anexo."/>
  </r>
  <r>
    <x v="1"/>
    <n v="0"/>
    <n v="0"/>
    <n v="0"/>
    <n v="15500"/>
    <x v="6648"/>
    <x v="0"/>
    <x v="0"/>
    <x v="0"/>
    <s v="03.03.10"/>
    <x v="0"/>
    <x v="0"/>
    <x v="0"/>
    <s v="Receitas Da Câmara"/>
    <s v="03.03.10"/>
    <s v="Receitas Da Câmara"/>
    <s v="03.03.10"/>
    <x v="35"/>
    <x v="0"/>
    <x v="1"/>
    <x v="11"/>
    <x v="0"/>
    <x v="0"/>
    <x v="0"/>
    <x v="0"/>
    <x v="11"/>
    <s v="2022-12-29"/>
    <x v="3"/>
    <n v="15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60"/>
    <x v="6649"/>
    <x v="0"/>
    <x v="0"/>
    <x v="0"/>
    <s v="03.03.10"/>
    <x v="0"/>
    <x v="0"/>
    <x v="0"/>
    <s v="Receitas Da Câmara"/>
    <s v="03.03.10"/>
    <s v="Receitas Da Câmara"/>
    <s v="03.03.10"/>
    <x v="44"/>
    <x v="0"/>
    <x v="5"/>
    <x v="4"/>
    <x v="0"/>
    <x v="0"/>
    <x v="0"/>
    <x v="0"/>
    <x v="11"/>
    <s v="2022-12-29"/>
    <x v="3"/>
    <n v="11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960"/>
    <x v="6650"/>
    <x v="0"/>
    <x v="0"/>
    <x v="0"/>
    <s v="03.03.10"/>
    <x v="0"/>
    <x v="0"/>
    <x v="0"/>
    <s v="Receitas Da Câmara"/>
    <s v="03.03.10"/>
    <s v="Receitas Da Câmara"/>
    <s v="03.03.10"/>
    <x v="37"/>
    <x v="0"/>
    <x v="5"/>
    <x v="4"/>
    <x v="0"/>
    <x v="0"/>
    <x v="0"/>
    <x v="0"/>
    <x v="11"/>
    <s v="2022-12-29"/>
    <x v="3"/>
    <n v="6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0"/>
    <x v="6651"/>
    <x v="0"/>
    <x v="0"/>
    <x v="0"/>
    <s v="03.03.10"/>
    <x v="0"/>
    <x v="0"/>
    <x v="0"/>
    <s v="Receitas Da Câmara"/>
    <s v="03.03.10"/>
    <s v="Receitas Da Câmara"/>
    <s v="03.03.10"/>
    <x v="36"/>
    <x v="0"/>
    <x v="5"/>
    <x v="4"/>
    <x v="0"/>
    <x v="0"/>
    <x v="0"/>
    <x v="0"/>
    <x v="11"/>
    <s v="2022-12-29"/>
    <x v="3"/>
    <n v="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599"/>
    <x v="6652"/>
    <x v="0"/>
    <x v="0"/>
    <x v="0"/>
    <s v="03.03.10"/>
    <x v="0"/>
    <x v="0"/>
    <x v="0"/>
    <s v="Receitas Da Câmara"/>
    <s v="03.03.10"/>
    <s v="Receitas Da Câmara"/>
    <s v="03.03.10"/>
    <x v="38"/>
    <x v="0"/>
    <x v="1"/>
    <x v="1"/>
    <x v="0"/>
    <x v="0"/>
    <x v="0"/>
    <x v="0"/>
    <x v="11"/>
    <s v="2022-12-29"/>
    <x v="3"/>
    <n v="1959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6653"/>
    <x v="0"/>
    <x v="0"/>
    <x v="0"/>
    <s v="03.03.10"/>
    <x v="0"/>
    <x v="0"/>
    <x v="0"/>
    <s v="Receitas Da Câmara"/>
    <s v="03.03.10"/>
    <s v="Receitas Da Câmara"/>
    <s v="03.03.10"/>
    <x v="46"/>
    <x v="0"/>
    <x v="5"/>
    <x v="4"/>
    <x v="0"/>
    <x v="0"/>
    <x v="0"/>
    <x v="0"/>
    <x v="11"/>
    <s v="2022-12-29"/>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153"/>
    <x v="6654"/>
    <x v="0"/>
    <x v="0"/>
    <x v="0"/>
    <s v="03.03.10"/>
    <x v="0"/>
    <x v="0"/>
    <x v="0"/>
    <s v="Receitas Da Câmara"/>
    <s v="03.03.10"/>
    <s v="Receitas Da Câmara"/>
    <s v="03.03.10"/>
    <x v="41"/>
    <x v="0"/>
    <x v="5"/>
    <x v="4"/>
    <x v="0"/>
    <x v="0"/>
    <x v="0"/>
    <x v="0"/>
    <x v="11"/>
    <s v="2022-12-29"/>
    <x v="3"/>
    <n v="6615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360"/>
    <x v="6655"/>
    <x v="0"/>
    <x v="0"/>
    <x v="0"/>
    <s v="03.03.10"/>
    <x v="0"/>
    <x v="0"/>
    <x v="0"/>
    <s v="Receitas Da Câmara"/>
    <s v="03.03.10"/>
    <s v="Receitas Da Câmara"/>
    <s v="03.03.10"/>
    <x v="47"/>
    <x v="0"/>
    <x v="5"/>
    <x v="13"/>
    <x v="0"/>
    <x v="0"/>
    <x v="0"/>
    <x v="0"/>
    <x v="11"/>
    <s v="2022-12-29"/>
    <x v="3"/>
    <n v="27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
    <x v="6656"/>
    <x v="0"/>
    <x v="0"/>
    <x v="0"/>
    <s v="03.03.10"/>
    <x v="0"/>
    <x v="0"/>
    <x v="0"/>
    <s v="Receitas Da Câmara"/>
    <s v="03.03.10"/>
    <s v="Receitas Da Câmara"/>
    <s v="03.03.10"/>
    <x v="65"/>
    <x v="0"/>
    <x v="5"/>
    <x v="12"/>
    <x v="0"/>
    <x v="0"/>
    <x v="0"/>
    <x v="0"/>
    <x v="11"/>
    <s v="2022-12-29"/>
    <x v="3"/>
    <n v="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6657"/>
    <x v="0"/>
    <x v="0"/>
    <x v="0"/>
    <s v="03.03.10"/>
    <x v="0"/>
    <x v="0"/>
    <x v="0"/>
    <s v="Receitas Da Câmara"/>
    <s v="03.03.10"/>
    <s v="Receitas Da Câmara"/>
    <s v="03.03.10"/>
    <x v="39"/>
    <x v="0"/>
    <x v="5"/>
    <x v="4"/>
    <x v="0"/>
    <x v="0"/>
    <x v="0"/>
    <x v="0"/>
    <x v="11"/>
    <s v="2022-12-29"/>
    <x v="3"/>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50"/>
    <x v="6658"/>
    <x v="0"/>
    <x v="0"/>
    <x v="0"/>
    <s v="03.03.10"/>
    <x v="0"/>
    <x v="0"/>
    <x v="0"/>
    <s v="Receitas Da Câmara"/>
    <s v="03.03.10"/>
    <s v="Receitas Da Câmara"/>
    <s v="03.03.10"/>
    <x v="34"/>
    <x v="0"/>
    <x v="5"/>
    <x v="4"/>
    <x v="0"/>
    <x v="0"/>
    <x v="0"/>
    <x v="0"/>
    <x v="11"/>
    <s v="2022-12-29"/>
    <x v="3"/>
    <n v="9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400"/>
    <x v="6659"/>
    <x v="0"/>
    <x v="0"/>
    <x v="0"/>
    <s v="03.03.10"/>
    <x v="0"/>
    <x v="0"/>
    <x v="0"/>
    <s v="Receitas Da Câmara"/>
    <s v="03.03.10"/>
    <s v="Receitas Da Câmara"/>
    <s v="03.03.10"/>
    <x v="48"/>
    <x v="0"/>
    <x v="5"/>
    <x v="4"/>
    <x v="0"/>
    <x v="0"/>
    <x v="0"/>
    <x v="0"/>
    <x v="11"/>
    <s v="2022-12-29"/>
    <x v="3"/>
    <n v="26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1"/>
    <x v="6660"/>
    <x v="0"/>
    <x v="0"/>
    <x v="0"/>
    <s v="03.03.10"/>
    <x v="0"/>
    <x v="0"/>
    <x v="0"/>
    <s v="Receitas Da Câmara"/>
    <s v="03.03.10"/>
    <s v="Receitas Da Câmara"/>
    <s v="03.03.10"/>
    <x v="66"/>
    <x v="0"/>
    <x v="5"/>
    <x v="12"/>
    <x v="0"/>
    <x v="0"/>
    <x v="0"/>
    <x v="0"/>
    <x v="11"/>
    <s v="2022-12-29"/>
    <x v="3"/>
    <n v="19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6661"/>
    <x v="0"/>
    <x v="1"/>
    <x v="0"/>
    <s v="03.16.02"/>
    <x v="31"/>
    <x v="0"/>
    <x v="5"/>
    <s v="Gabinete do Presidente"/>
    <s v="03.16.02"/>
    <s v="Gabinete do Presidente"/>
    <s v="03.16.02"/>
    <x v="9"/>
    <x v="0"/>
    <x v="1"/>
    <x v="5"/>
    <x v="0"/>
    <x v="0"/>
    <x v="2"/>
    <x v="0"/>
    <x v="1"/>
    <s v="2022-05-11"/>
    <x v="0"/>
    <n v="6000"/>
    <x v="0"/>
    <m/>
    <x v="0"/>
    <m/>
    <x v="61"/>
    <n v="100444140"/>
    <x v="0"/>
    <x v="0"/>
    <s v="Gabinete do Presidente"/>
    <s v="ORI"/>
    <x v="0"/>
    <m/>
    <x v="0"/>
    <x v="0"/>
    <x v="0"/>
    <x v="0"/>
    <x v="0"/>
    <x v="0"/>
    <x v="0"/>
    <x v="0"/>
    <x v="0"/>
    <x v="0"/>
    <x v="0"/>
    <s v="Gabinete do Presidente"/>
    <x v="0"/>
    <x v="0"/>
    <x v="0"/>
    <x v="0"/>
    <x v="0"/>
    <x v="0"/>
    <x v="0"/>
    <s v="000000"/>
    <x v="0"/>
    <x v="0"/>
    <x v="0"/>
    <x v="0"/>
    <s v="Ajuda de custo a favor do Sr. Presidente Herminio Fernandes, aquando a sua deslocação em missão de serviço a ilha de São Vicente, conforme anexo. "/>
  </r>
  <r>
    <x v="1"/>
    <n v="0"/>
    <n v="0"/>
    <n v="0"/>
    <n v="9000"/>
    <x v="6662"/>
    <x v="0"/>
    <x v="1"/>
    <x v="0"/>
    <s v="01.27.02.11"/>
    <x v="14"/>
    <x v="2"/>
    <x v="2"/>
    <s v="Saneamento básico"/>
    <s v="01.27.02"/>
    <s v="Saneamento básico"/>
    <s v="01.27.02"/>
    <x v="4"/>
    <x v="0"/>
    <x v="3"/>
    <x v="2"/>
    <x v="0"/>
    <x v="1"/>
    <x v="2"/>
    <x v="0"/>
    <x v="7"/>
    <s v="2022-08-11"/>
    <x v="2"/>
    <n v="9000"/>
    <x v="0"/>
    <m/>
    <x v="0"/>
    <m/>
    <x v="256"/>
    <n v="100475220"/>
    <x v="0"/>
    <x v="0"/>
    <s v="Reforço do saneamento básico"/>
    <s v="ORI"/>
    <x v="0"/>
    <m/>
    <x v="0"/>
    <x v="0"/>
    <x v="0"/>
    <x v="0"/>
    <x v="0"/>
    <x v="0"/>
    <x v="0"/>
    <x v="1"/>
    <x v="0"/>
    <x v="0"/>
    <x v="0"/>
    <s v="Reforço do saneamento básico"/>
    <x v="0"/>
    <x v="0"/>
    <x v="0"/>
    <x v="0"/>
    <x v="1"/>
    <x v="0"/>
    <x v="0"/>
    <s v="000000"/>
    <x v="0"/>
    <x v="0"/>
    <x v="0"/>
    <x v="0"/>
    <s v="Pagamento a favor da Drogaria Tchukbest Holdings, referente a compra de um baril de cal para caiação de lancis, passeios e murros por ocasião da festa romaria da cidade, conforme anexo."/>
  </r>
  <r>
    <x v="1"/>
    <n v="0"/>
    <n v="0"/>
    <n v="0"/>
    <n v="179500"/>
    <x v="6663"/>
    <x v="0"/>
    <x v="1"/>
    <x v="0"/>
    <s v="01.25.04.22"/>
    <x v="11"/>
    <x v="4"/>
    <x v="4"/>
    <s v="Cultura"/>
    <s v="01.25.04"/>
    <s v="Cultura"/>
    <s v="01.25.04"/>
    <x v="4"/>
    <x v="0"/>
    <x v="3"/>
    <x v="2"/>
    <x v="0"/>
    <x v="1"/>
    <x v="2"/>
    <x v="0"/>
    <x v="7"/>
    <s v="2022-08-12"/>
    <x v="2"/>
    <n v="1795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omissão organizadora das atividades e prémios de vencedores dos diferentes concursos, no âmbito da festa da cidade, conforme propostas em anexo."/>
  </r>
  <r>
    <x v="1"/>
    <n v="0"/>
    <n v="0"/>
    <n v="0"/>
    <n v="13500"/>
    <x v="6664"/>
    <x v="0"/>
    <x v="1"/>
    <x v="0"/>
    <s v="03.16.02"/>
    <x v="31"/>
    <x v="0"/>
    <x v="5"/>
    <s v="Gabinete do Presidente"/>
    <s v="03.16.02"/>
    <s v="Gabinete do Presidente"/>
    <s v="03.16.02"/>
    <x v="9"/>
    <x v="0"/>
    <x v="1"/>
    <x v="5"/>
    <x v="0"/>
    <x v="0"/>
    <x v="2"/>
    <x v="0"/>
    <x v="8"/>
    <s v="2022-09-08"/>
    <x v="2"/>
    <n v="13500"/>
    <x v="0"/>
    <m/>
    <x v="0"/>
    <m/>
    <x v="61"/>
    <n v="100444140"/>
    <x v="0"/>
    <x v="0"/>
    <s v="Gabinete do Presidente"/>
    <s v="ORI"/>
    <x v="0"/>
    <m/>
    <x v="0"/>
    <x v="0"/>
    <x v="0"/>
    <x v="0"/>
    <x v="0"/>
    <x v="0"/>
    <x v="0"/>
    <x v="0"/>
    <x v="0"/>
    <x v="0"/>
    <x v="0"/>
    <s v="Gabinete do Presidente"/>
    <x v="0"/>
    <x v="0"/>
    <x v="0"/>
    <x v="0"/>
    <x v="0"/>
    <x v="0"/>
    <x v="0"/>
    <s v="000000"/>
    <x v="0"/>
    <x v="0"/>
    <x v="0"/>
    <x v="0"/>
    <s v="Ajuda de custo a favor do Sr. Presidente Herménio Celso Fernandes, pela sua deslocação á Ilha do Sal, em missão do serviço, no dia 17,18 e 19 de Junho de 2022, conforme documento em anexo. "/>
  </r>
  <r>
    <x v="1"/>
    <n v="0"/>
    <n v="0"/>
    <n v="0"/>
    <n v="14913"/>
    <x v="6665"/>
    <x v="0"/>
    <x v="1"/>
    <x v="0"/>
    <s v="01.25.05.10"/>
    <x v="5"/>
    <x v="4"/>
    <x v="4"/>
    <s v="Saúde"/>
    <s v="01.25.05"/>
    <s v="Saúde"/>
    <s v="01.25.05"/>
    <x v="5"/>
    <x v="0"/>
    <x v="4"/>
    <x v="3"/>
    <x v="0"/>
    <x v="1"/>
    <x v="2"/>
    <x v="0"/>
    <x v="8"/>
    <s v="2022-09-14"/>
    <x v="2"/>
    <n v="14913"/>
    <x v="0"/>
    <m/>
    <x v="0"/>
    <m/>
    <x v="5"/>
    <n v="100476920"/>
    <x v="0"/>
    <x v="0"/>
    <s v="Assistencia social"/>
    <s v="ORI"/>
    <x v="0"/>
    <m/>
    <x v="0"/>
    <x v="0"/>
    <x v="0"/>
    <x v="0"/>
    <x v="0"/>
    <x v="0"/>
    <x v="0"/>
    <x v="1"/>
    <x v="0"/>
    <x v="0"/>
    <x v="0"/>
    <s v="Assistencia social"/>
    <x v="0"/>
    <x v="0"/>
    <x v="0"/>
    <x v="0"/>
    <x v="1"/>
    <x v="0"/>
    <x v="0"/>
    <s v="000000"/>
    <x v="0"/>
    <x v="0"/>
    <x v="0"/>
    <x v="0"/>
    <s v="Pagamento a favor de Felisberto Carvalho Auto, pela aquisição de 90 Lts combustível destinado as viaturas ligeiras em serviço de cadastro e assistência social, conforme anexo."/>
  </r>
  <r>
    <x v="1"/>
    <n v="0"/>
    <n v="0"/>
    <n v="0"/>
    <n v="2223"/>
    <x v="6666"/>
    <x v="0"/>
    <x v="1"/>
    <x v="0"/>
    <s v="01.27.02.11"/>
    <x v="14"/>
    <x v="2"/>
    <x v="2"/>
    <s v="Saneamento básico"/>
    <s v="01.27.02"/>
    <s v="Saneamento básico"/>
    <s v="01.27.02"/>
    <x v="4"/>
    <x v="0"/>
    <x v="3"/>
    <x v="2"/>
    <x v="0"/>
    <x v="1"/>
    <x v="2"/>
    <x v="0"/>
    <x v="8"/>
    <s v="2022-09-23"/>
    <x v="2"/>
    <n v="2223"/>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setembro 2022, conforme contrato em anexo.    "/>
  </r>
  <r>
    <x v="1"/>
    <n v="0"/>
    <n v="0"/>
    <n v="0"/>
    <n v="1633"/>
    <x v="6666"/>
    <x v="0"/>
    <x v="1"/>
    <x v="0"/>
    <s v="01.27.02.11"/>
    <x v="14"/>
    <x v="2"/>
    <x v="2"/>
    <s v="Saneamento básico"/>
    <s v="01.27.02"/>
    <s v="Saneamento básico"/>
    <s v="01.27.02"/>
    <x v="4"/>
    <x v="0"/>
    <x v="3"/>
    <x v="2"/>
    <x v="0"/>
    <x v="1"/>
    <x v="2"/>
    <x v="0"/>
    <x v="8"/>
    <s v="2022-09-23"/>
    <x v="2"/>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setembro 2022, conforme contrato em anexo.    "/>
  </r>
  <r>
    <x v="1"/>
    <n v="0"/>
    <n v="0"/>
    <n v="0"/>
    <n v="10963"/>
    <x v="6666"/>
    <x v="0"/>
    <x v="1"/>
    <x v="0"/>
    <s v="01.27.02.11"/>
    <x v="14"/>
    <x v="2"/>
    <x v="2"/>
    <s v="Saneamento básico"/>
    <s v="01.27.02"/>
    <s v="Saneamento básico"/>
    <s v="01.27.02"/>
    <x v="4"/>
    <x v="0"/>
    <x v="3"/>
    <x v="2"/>
    <x v="0"/>
    <x v="1"/>
    <x v="2"/>
    <x v="0"/>
    <x v="8"/>
    <s v="2022-09-23"/>
    <x v="2"/>
    <n v="10963"/>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setembro 2022, conforme contrato em anexo.    "/>
  </r>
  <r>
    <x v="0"/>
    <n v="0"/>
    <n v="0"/>
    <n v="0"/>
    <n v="25000"/>
    <x v="6667"/>
    <x v="0"/>
    <x v="1"/>
    <x v="0"/>
    <s v="03.16.15"/>
    <x v="6"/>
    <x v="0"/>
    <x v="5"/>
    <s v="Direção Financeira"/>
    <s v="03.16.15"/>
    <s v="Direção Financeira"/>
    <s v="03.16.15"/>
    <x v="71"/>
    <x v="0"/>
    <x v="1"/>
    <x v="1"/>
    <x v="0"/>
    <x v="0"/>
    <x v="1"/>
    <x v="0"/>
    <x v="8"/>
    <s v="2022-09-26"/>
    <x v="2"/>
    <n v="25000"/>
    <x v="0"/>
    <m/>
    <x v="0"/>
    <m/>
    <x v="642"/>
    <n v="100478512"/>
    <x v="0"/>
    <x v="0"/>
    <s v="Direção Financeira"/>
    <s v="ORI"/>
    <x v="0"/>
    <m/>
    <x v="0"/>
    <x v="0"/>
    <x v="0"/>
    <x v="0"/>
    <x v="0"/>
    <x v="0"/>
    <x v="0"/>
    <x v="1"/>
    <x v="0"/>
    <x v="0"/>
    <x v="0"/>
    <s v="Direção Financeira"/>
    <x v="0"/>
    <x v="0"/>
    <x v="0"/>
    <x v="0"/>
    <x v="0"/>
    <x v="0"/>
    <x v="0"/>
    <s v="000000"/>
    <x v="0"/>
    <x v="0"/>
    <x v="0"/>
    <x v="0"/>
    <s v="Pagamento a favor da Pam de Terra pela aquisição de lanches no âmbito da palestra sobre envelhecimento saudável e da palestra sobre o alcoolismo, conforme anexo."/>
  </r>
  <r>
    <x v="0"/>
    <n v="0"/>
    <n v="0"/>
    <n v="0"/>
    <n v="2260"/>
    <x v="6668"/>
    <x v="0"/>
    <x v="1"/>
    <x v="0"/>
    <s v="01.28.01.08"/>
    <x v="30"/>
    <x v="5"/>
    <x v="6"/>
    <s v="Habitação Social"/>
    <s v="01.28.01"/>
    <s v="Habitação Social"/>
    <s v="01.28.01"/>
    <x v="1"/>
    <x v="0"/>
    <x v="1"/>
    <x v="1"/>
    <x v="0"/>
    <x v="1"/>
    <x v="1"/>
    <x v="0"/>
    <x v="3"/>
    <s v="2022-06-22"/>
    <x v="0"/>
    <n v="2260"/>
    <x v="0"/>
    <m/>
    <x v="0"/>
    <m/>
    <x v="643"/>
    <n v="100477164"/>
    <x v="0"/>
    <x v="0"/>
    <s v="Habitações Sociais"/>
    <s v="ORI"/>
    <x v="0"/>
    <s v="HS"/>
    <x v="0"/>
    <x v="0"/>
    <x v="0"/>
    <x v="0"/>
    <x v="0"/>
    <x v="0"/>
    <x v="0"/>
    <x v="1"/>
    <x v="0"/>
    <x v="0"/>
    <x v="0"/>
    <s v="Habitações Sociais"/>
    <x v="0"/>
    <x v="0"/>
    <x v="0"/>
    <x v="0"/>
    <x v="1"/>
    <x v="0"/>
    <x v="0"/>
    <s v="000000"/>
    <x v="0"/>
    <x v="0"/>
    <x v="0"/>
    <x v="0"/>
    <s v="Pagamento a favor da Sra zilena Gomes Pereira, referente as refeições servidas ao pessoal encarregado da arrumação dos donativos recebidos pela CMSM, conforme proposta e fatura em anexo."/>
  </r>
  <r>
    <x v="1"/>
    <n v="0"/>
    <n v="0"/>
    <n v="0"/>
    <n v="308"/>
    <x v="6669"/>
    <x v="0"/>
    <x v="1"/>
    <x v="0"/>
    <s v="03.16.15"/>
    <x v="6"/>
    <x v="0"/>
    <x v="5"/>
    <s v="Direção Financeira"/>
    <s v="03.16.15"/>
    <s v="Direção Financeira"/>
    <s v="03.16.15"/>
    <x v="57"/>
    <x v="0"/>
    <x v="1"/>
    <x v="5"/>
    <x v="1"/>
    <x v="0"/>
    <x v="2"/>
    <x v="0"/>
    <x v="9"/>
    <s v="2022-10-10"/>
    <x v="3"/>
    <n v="308"/>
    <x v="0"/>
    <m/>
    <x v="0"/>
    <m/>
    <x v="93"/>
    <n v="100476946"/>
    <x v="0"/>
    <x v="0"/>
    <s v="Direção Financeira"/>
    <s v="ORI"/>
    <x v="0"/>
    <m/>
    <x v="0"/>
    <x v="0"/>
    <x v="0"/>
    <x v="0"/>
    <x v="0"/>
    <x v="0"/>
    <x v="0"/>
    <x v="0"/>
    <x v="0"/>
    <x v="0"/>
    <x v="0"/>
    <s v="Direção Financeira"/>
    <x v="0"/>
    <x v="0"/>
    <x v="0"/>
    <x v="0"/>
    <x v="0"/>
    <x v="0"/>
    <x v="0"/>
    <s v="000000"/>
    <x v="0"/>
    <x v="0"/>
    <x v="0"/>
    <x v="0"/>
    <s v="Pagamento a favor da ADS, referente a aquisição de água casa presidente mês de setembro 2022, conforme anexo."/>
  </r>
  <r>
    <x v="1"/>
    <n v="0"/>
    <n v="0"/>
    <n v="0"/>
    <n v="13030"/>
    <x v="6670"/>
    <x v="0"/>
    <x v="1"/>
    <x v="0"/>
    <s v="03.16.15"/>
    <x v="6"/>
    <x v="0"/>
    <x v="5"/>
    <s v="Direção Financeira"/>
    <s v="03.16.15"/>
    <s v="Direção Financeira"/>
    <s v="03.16.15"/>
    <x v="20"/>
    <x v="0"/>
    <x v="1"/>
    <x v="5"/>
    <x v="0"/>
    <x v="0"/>
    <x v="2"/>
    <x v="0"/>
    <x v="10"/>
    <s v="2022-11-15"/>
    <x v="3"/>
    <n v="13030"/>
    <x v="0"/>
    <m/>
    <x v="0"/>
    <m/>
    <x v="39"/>
    <n v="100479270"/>
    <x v="0"/>
    <x v="0"/>
    <s v="Direção Financeira"/>
    <s v="ORI"/>
    <x v="0"/>
    <m/>
    <x v="0"/>
    <x v="0"/>
    <x v="0"/>
    <x v="0"/>
    <x v="0"/>
    <x v="0"/>
    <x v="0"/>
    <x v="0"/>
    <x v="0"/>
    <x v="0"/>
    <x v="0"/>
    <s v="Direção Financeira"/>
    <x v="0"/>
    <x v="0"/>
    <x v="0"/>
    <x v="0"/>
    <x v="0"/>
    <x v="0"/>
    <x v="0"/>
    <s v="000000"/>
    <x v="0"/>
    <x v="0"/>
    <x v="0"/>
    <x v="0"/>
    <s v="Pagamento a favor do Sr. João David Tavares, pela prestação de serviço na Delegação Municipal de São Miguel, referente ao mês de novembro 2022 conforme contrato em anexo. "/>
  </r>
  <r>
    <x v="0"/>
    <n v="0"/>
    <n v="0"/>
    <n v="0"/>
    <n v="157000"/>
    <x v="6671"/>
    <x v="0"/>
    <x v="1"/>
    <x v="0"/>
    <s v="01.27.03.10"/>
    <x v="65"/>
    <x v="2"/>
    <x v="2"/>
    <s v="Gestão de Recursos Hídricos"/>
    <s v="01.27.03"/>
    <s v="Gestão de Recursos Hídricos"/>
    <s v="01.27.03"/>
    <x v="2"/>
    <x v="0"/>
    <x v="1"/>
    <x v="1"/>
    <x v="0"/>
    <x v="1"/>
    <x v="1"/>
    <x v="0"/>
    <x v="9"/>
    <s v="2022-10-17"/>
    <x v="3"/>
    <n v="157000"/>
    <x v="0"/>
    <m/>
    <x v="0"/>
    <m/>
    <x v="50"/>
    <n v="100478657"/>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Translux, referente ao serviço prestado na pintura/bate chapa, Eletricista, ST-12-OI, conforme proposta em anexo."/>
  </r>
  <r>
    <x v="0"/>
    <n v="0"/>
    <n v="0"/>
    <n v="0"/>
    <n v="37840"/>
    <x v="6672"/>
    <x v="0"/>
    <x v="1"/>
    <x v="0"/>
    <s v="01.27.06.82"/>
    <x v="27"/>
    <x v="2"/>
    <x v="2"/>
    <s v="Requalificação Urbana e habitação"/>
    <s v="01.27.06"/>
    <s v="Requalificação Urbana e habitação"/>
    <s v="01.27.06"/>
    <x v="1"/>
    <x v="0"/>
    <x v="1"/>
    <x v="1"/>
    <x v="0"/>
    <x v="1"/>
    <x v="1"/>
    <x v="0"/>
    <x v="10"/>
    <s v="2022-11-04"/>
    <x v="3"/>
    <n v="37840"/>
    <x v="0"/>
    <m/>
    <x v="0"/>
    <m/>
    <x v="5"/>
    <n v="100476920"/>
    <x v="0"/>
    <x v="0"/>
    <s v="Reabilitação das estradas municipais "/>
    <s v="ORI"/>
    <x v="0"/>
    <m/>
    <x v="0"/>
    <x v="0"/>
    <x v="0"/>
    <x v="0"/>
    <x v="0"/>
    <x v="0"/>
    <x v="0"/>
    <x v="1"/>
    <x v="0"/>
    <x v="0"/>
    <x v="0"/>
    <s v="Reabilitação das estradas municipais "/>
    <x v="0"/>
    <x v="0"/>
    <x v="0"/>
    <x v="0"/>
    <x v="1"/>
    <x v="0"/>
    <x v="0"/>
    <s v="000000"/>
    <x v="0"/>
    <x v="0"/>
    <x v="0"/>
    <x v="0"/>
    <s v="Pagamento a favor de Felisberto Carvalho Auto, pelo fornecimento de 216.84 Lts de combustível destinado ao galucho nos trabalhos de melhoria de acesso a estrada casa branca, conforme anexo."/>
  </r>
  <r>
    <x v="0"/>
    <n v="0"/>
    <n v="0"/>
    <n v="0"/>
    <n v="1171043"/>
    <x v="6673"/>
    <x v="0"/>
    <x v="1"/>
    <x v="0"/>
    <s v="03.16.15"/>
    <x v="6"/>
    <x v="0"/>
    <x v="5"/>
    <s v="Direção Financeira"/>
    <s v="03.16.15"/>
    <s v="Direção Financeira"/>
    <s v="03.16.15"/>
    <x v="33"/>
    <x v="0"/>
    <x v="1"/>
    <x v="1"/>
    <x v="0"/>
    <x v="0"/>
    <x v="1"/>
    <x v="0"/>
    <x v="8"/>
    <s v="2022-09-30"/>
    <x v="2"/>
    <n v="1171043"/>
    <x v="0"/>
    <m/>
    <x v="0"/>
    <m/>
    <x v="0"/>
    <n v="100474914"/>
    <x v="0"/>
    <x v="0"/>
    <s v="Direção Financeira"/>
    <s v="ORI"/>
    <x v="0"/>
    <m/>
    <x v="0"/>
    <x v="0"/>
    <x v="0"/>
    <x v="0"/>
    <x v="0"/>
    <x v="0"/>
    <x v="0"/>
    <x v="1"/>
    <x v="0"/>
    <x v="0"/>
    <x v="0"/>
    <s v="Direção Financeira"/>
    <x v="0"/>
    <x v="0"/>
    <x v="0"/>
    <x v="0"/>
    <x v="0"/>
    <x v="0"/>
    <x v="0"/>
    <s v="099999"/>
    <x v="0"/>
    <x v="0"/>
    <x v="0"/>
    <x v="0"/>
    <s v="Despesas com Amortização empréstimos referentes ao mês de Setembro de 2022."/>
  </r>
  <r>
    <x v="1"/>
    <n v="0"/>
    <n v="0"/>
    <n v="0"/>
    <n v="2300"/>
    <x v="6674"/>
    <x v="0"/>
    <x v="1"/>
    <x v="0"/>
    <s v="03.16.15"/>
    <x v="6"/>
    <x v="0"/>
    <x v="5"/>
    <s v="Direção Financeira"/>
    <s v="03.16.15"/>
    <s v="Direção Financeira"/>
    <s v="03.16.15"/>
    <x v="20"/>
    <x v="0"/>
    <x v="1"/>
    <x v="5"/>
    <x v="0"/>
    <x v="0"/>
    <x v="2"/>
    <x v="0"/>
    <x v="10"/>
    <s v="2022-11-15"/>
    <x v="3"/>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novembro de 2022, conforme contrato em anexo."/>
  </r>
  <r>
    <x v="1"/>
    <n v="0"/>
    <n v="0"/>
    <n v="0"/>
    <n v="13030"/>
    <x v="6674"/>
    <x v="0"/>
    <x v="1"/>
    <x v="0"/>
    <s v="03.16.15"/>
    <x v="6"/>
    <x v="0"/>
    <x v="5"/>
    <s v="Direção Financeira"/>
    <s v="03.16.15"/>
    <s v="Direção Financeira"/>
    <s v="03.16.15"/>
    <x v="20"/>
    <x v="0"/>
    <x v="1"/>
    <x v="5"/>
    <x v="0"/>
    <x v="0"/>
    <x v="2"/>
    <x v="0"/>
    <x v="10"/>
    <s v="2022-11-15"/>
    <x v="3"/>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novembro de 2022, conforme contrato em anexo."/>
  </r>
  <r>
    <x v="1"/>
    <n v="0"/>
    <n v="0"/>
    <n v="0"/>
    <n v="2300"/>
    <x v="6670"/>
    <x v="0"/>
    <x v="1"/>
    <x v="0"/>
    <s v="03.16.15"/>
    <x v="6"/>
    <x v="0"/>
    <x v="5"/>
    <s v="Direção Financeira"/>
    <s v="03.16.15"/>
    <s v="Direção Financeira"/>
    <s v="03.16.15"/>
    <x v="20"/>
    <x v="0"/>
    <x v="1"/>
    <x v="5"/>
    <x v="0"/>
    <x v="0"/>
    <x v="2"/>
    <x v="0"/>
    <x v="10"/>
    <s v="2022-11-15"/>
    <x v="3"/>
    <n v="2300"/>
    <x v="0"/>
    <m/>
    <x v="0"/>
    <m/>
    <x v="3"/>
    <n v="100474696"/>
    <x v="0"/>
    <x v="1"/>
    <s v="Direção Financeira"/>
    <s v="ORI"/>
    <x v="0"/>
    <m/>
    <x v="0"/>
    <x v="0"/>
    <x v="0"/>
    <x v="0"/>
    <x v="0"/>
    <x v="0"/>
    <x v="0"/>
    <x v="0"/>
    <x v="0"/>
    <x v="0"/>
    <x v="0"/>
    <s v="Direção Financeira"/>
    <x v="0"/>
    <x v="0"/>
    <x v="0"/>
    <x v="0"/>
    <x v="0"/>
    <x v="0"/>
    <x v="0"/>
    <s v="000000"/>
    <x v="0"/>
    <x v="0"/>
    <x v="1"/>
    <x v="0"/>
    <s v="Pagamento a favor do Sr. João David Tavares, pela prestação de serviço na Delegação Municipal de São Miguel, referente ao mês de novembro 2022 conforme contrato em anexo. "/>
  </r>
  <r>
    <x v="1"/>
    <n v="0"/>
    <n v="0"/>
    <n v="0"/>
    <n v="7500"/>
    <x v="6675"/>
    <x v="0"/>
    <x v="0"/>
    <x v="0"/>
    <s v="80.02.01"/>
    <x v="3"/>
    <x v="3"/>
    <x v="3"/>
    <s v="Retenções Iur"/>
    <s v="80.02.01"/>
    <s v="Retenções Iur"/>
    <s v="80.02.01"/>
    <x v="3"/>
    <x v="0"/>
    <x v="2"/>
    <x v="1"/>
    <x v="1"/>
    <x v="2"/>
    <x v="0"/>
    <x v="0"/>
    <x v="10"/>
    <s v="2022-11-11"/>
    <x v="3"/>
    <n v="7500"/>
    <x v="0"/>
    <m/>
    <x v="0"/>
    <m/>
    <x v="3"/>
    <n v="100474696"/>
    <x v="0"/>
    <x v="0"/>
    <s v="Retenções Iur"/>
    <s v="ORI"/>
    <x v="0"/>
    <s v="RIUR"/>
    <x v="0"/>
    <x v="0"/>
    <x v="0"/>
    <x v="0"/>
    <x v="0"/>
    <x v="0"/>
    <x v="0"/>
    <x v="0"/>
    <x v="0"/>
    <x v="0"/>
    <x v="0"/>
    <s v="Retenções Iur"/>
    <x v="0"/>
    <x v="0"/>
    <x v="0"/>
    <x v="0"/>
    <x v="2"/>
    <x v="0"/>
    <x v="0"/>
    <s v="000000"/>
    <x v="0"/>
    <x v="1"/>
    <x v="0"/>
    <x v="0"/>
    <s v="RETENCAO OT"/>
  </r>
  <r>
    <x v="1"/>
    <n v="0"/>
    <n v="0"/>
    <n v="0"/>
    <n v="4005"/>
    <x v="6676"/>
    <x v="0"/>
    <x v="1"/>
    <x v="0"/>
    <s v="03.16.15"/>
    <x v="6"/>
    <x v="0"/>
    <x v="5"/>
    <s v="Direção Financeira"/>
    <s v="03.16.15"/>
    <s v="Direção Financeira"/>
    <s v="03.16.15"/>
    <x v="43"/>
    <x v="0"/>
    <x v="1"/>
    <x v="1"/>
    <x v="0"/>
    <x v="0"/>
    <x v="2"/>
    <x v="0"/>
    <x v="10"/>
    <s v="2022-11-18"/>
    <x v="3"/>
    <n v="4005"/>
    <x v="0"/>
    <m/>
    <x v="0"/>
    <m/>
    <x v="0"/>
    <n v="100474914"/>
    <x v="0"/>
    <x v="0"/>
    <s v="Direção Financeira"/>
    <s v="ORI"/>
    <x v="0"/>
    <m/>
    <x v="0"/>
    <x v="0"/>
    <x v="0"/>
    <x v="0"/>
    <x v="0"/>
    <x v="0"/>
    <x v="0"/>
    <x v="0"/>
    <x v="0"/>
    <x v="0"/>
    <x v="0"/>
    <s v="Direção Financeira"/>
    <x v="0"/>
    <x v="0"/>
    <x v="0"/>
    <x v="0"/>
    <x v="0"/>
    <x v="0"/>
    <x v="0"/>
    <s v="000000"/>
    <x v="0"/>
    <x v="0"/>
    <x v="0"/>
    <x v="0"/>
    <s v="Pagamento á Manuel Gomes dos Anjos e Filhos, pela aquisição de um electrodo básico,conforme anexo.  "/>
  </r>
  <r>
    <x v="1"/>
    <n v="0"/>
    <n v="0"/>
    <n v="0"/>
    <n v="6000"/>
    <x v="6677"/>
    <x v="0"/>
    <x v="1"/>
    <x v="0"/>
    <s v="03.16.15"/>
    <x v="6"/>
    <x v="0"/>
    <x v="5"/>
    <s v="Direção Financeira"/>
    <s v="03.16.15"/>
    <s v="Direção Financeira"/>
    <s v="03.16.15"/>
    <x v="53"/>
    <x v="0"/>
    <x v="1"/>
    <x v="5"/>
    <x v="0"/>
    <x v="0"/>
    <x v="2"/>
    <x v="0"/>
    <x v="11"/>
    <s v="2022-12-07"/>
    <x v="3"/>
    <n v="6000"/>
    <x v="0"/>
    <m/>
    <x v="0"/>
    <m/>
    <x v="59"/>
    <n v="100478644"/>
    <x v="0"/>
    <x v="0"/>
    <s v="Direção Financeira"/>
    <s v="ORI"/>
    <x v="0"/>
    <m/>
    <x v="0"/>
    <x v="0"/>
    <x v="0"/>
    <x v="0"/>
    <x v="0"/>
    <x v="0"/>
    <x v="0"/>
    <x v="0"/>
    <x v="0"/>
    <x v="0"/>
    <x v="0"/>
    <s v="Direção Financeira"/>
    <x v="0"/>
    <x v="0"/>
    <x v="0"/>
    <x v="0"/>
    <x v="0"/>
    <x v="0"/>
    <x v="0"/>
    <s v="000000"/>
    <x v="0"/>
    <x v="0"/>
    <x v="0"/>
    <x v="0"/>
    <s v="Pagamento a favor do Sr. Elson Patrick Silva, pela compensação do esforço feito durante as ferias da coordenadora jocelina carvalho, nos serviços de funcionamento do mercado e obras, conforme anexo."/>
  </r>
  <r>
    <x v="0"/>
    <n v="0"/>
    <n v="0"/>
    <n v="0"/>
    <n v="1250000"/>
    <x v="6678"/>
    <x v="0"/>
    <x v="0"/>
    <x v="0"/>
    <s v="03.03.10"/>
    <x v="0"/>
    <x v="0"/>
    <x v="0"/>
    <s v="Receitas Da Câmara"/>
    <s v="03.03.10"/>
    <s v="Receitas Da Câmara"/>
    <s v="03.03.10"/>
    <x v="45"/>
    <x v="0"/>
    <x v="1"/>
    <x v="1"/>
    <x v="0"/>
    <x v="0"/>
    <x v="0"/>
    <x v="0"/>
    <x v="11"/>
    <s v="2022-12-29"/>
    <x v="3"/>
    <n v="1250000"/>
    <x v="0"/>
    <m/>
    <x v="0"/>
    <m/>
    <x v="0"/>
    <n v="100474914"/>
    <x v="0"/>
    <x v="0"/>
    <s v="Receitas Da Câmara"/>
    <s v="EXT"/>
    <x v="0"/>
    <s v="RDC"/>
    <x v="0"/>
    <x v="0"/>
    <x v="0"/>
    <x v="0"/>
    <x v="0"/>
    <x v="0"/>
    <x v="0"/>
    <x v="0"/>
    <x v="0"/>
    <x v="0"/>
    <x v="0"/>
    <s v="Receitas Da Câmara"/>
    <x v="0"/>
    <x v="0"/>
    <x v="0"/>
    <x v="0"/>
    <x v="0"/>
    <x v="0"/>
    <x v="0"/>
    <s v="000000"/>
    <x v="0"/>
    <x v="0"/>
    <x v="0"/>
    <x v="0"/>
    <s v="Pagamento da ultima parte da aquisição do terreno do Sr. Carlos Mendes Furtado, situado na zona balnear de Veneza, conforme anexo."/>
  </r>
  <r>
    <x v="1"/>
    <n v="0"/>
    <n v="0"/>
    <n v="0"/>
    <n v="94140"/>
    <x v="6679"/>
    <x v="0"/>
    <x v="1"/>
    <x v="0"/>
    <s v="01.25.01.10"/>
    <x v="25"/>
    <x v="4"/>
    <x v="4"/>
    <s v="Educação"/>
    <s v="01.25.01"/>
    <s v="Educação"/>
    <s v="01.25.01"/>
    <x v="4"/>
    <x v="0"/>
    <x v="3"/>
    <x v="2"/>
    <x v="0"/>
    <x v="1"/>
    <x v="2"/>
    <x v="0"/>
    <x v="10"/>
    <s v="2022-11-14"/>
    <x v="3"/>
    <n v="94140"/>
    <x v="0"/>
    <m/>
    <x v="0"/>
    <m/>
    <x v="5"/>
    <n v="100476920"/>
    <x v="0"/>
    <x v="0"/>
    <s v="Transporte escolar"/>
    <s v="ORI"/>
    <x v="0"/>
    <m/>
    <x v="0"/>
    <x v="0"/>
    <x v="0"/>
    <x v="0"/>
    <x v="0"/>
    <x v="0"/>
    <x v="0"/>
    <x v="1"/>
    <x v="0"/>
    <x v="0"/>
    <x v="0"/>
    <s v="Transporte escolar"/>
    <x v="0"/>
    <x v="0"/>
    <x v="0"/>
    <x v="0"/>
    <x v="1"/>
    <x v="0"/>
    <x v="0"/>
    <s v="000000"/>
    <x v="0"/>
    <x v="0"/>
    <x v="0"/>
    <x v="0"/>
    <s v="Pagamento a favor de Felisberto Carvalho, pelo fornecimento de 539,48 Lts  de combustível destinada ao Autocarro Iveco  e Toyota Coaster do transporte escolar, conforme anexo."/>
  </r>
  <r>
    <x v="1"/>
    <n v="0"/>
    <n v="0"/>
    <n v="0"/>
    <n v="11900"/>
    <x v="6680"/>
    <x v="0"/>
    <x v="1"/>
    <x v="0"/>
    <s v="01.25.02.15"/>
    <x v="36"/>
    <x v="4"/>
    <x v="4"/>
    <s v="desporto"/>
    <s v="01.25.02"/>
    <s v="desporto"/>
    <s v="01.25.02"/>
    <x v="4"/>
    <x v="0"/>
    <x v="3"/>
    <x v="2"/>
    <x v="0"/>
    <x v="1"/>
    <x v="2"/>
    <x v="0"/>
    <x v="10"/>
    <s v="2022-11-22"/>
    <x v="3"/>
    <n v="11900"/>
    <x v="0"/>
    <m/>
    <x v="0"/>
    <m/>
    <x v="11"/>
    <n v="100479271"/>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á Restaurante Janice, pelo fornecimento de refeições servidas a equipas de futebol 11 do concelho, enquadrado no torneio da festa de Santa Catarina, conforme anexo."/>
  </r>
  <r>
    <x v="1"/>
    <n v="0"/>
    <n v="0"/>
    <n v="0"/>
    <n v="5000"/>
    <x v="6681"/>
    <x v="0"/>
    <x v="1"/>
    <x v="0"/>
    <s v="03.16.15"/>
    <x v="6"/>
    <x v="0"/>
    <x v="5"/>
    <s v="Direção Financeira"/>
    <s v="03.16.15"/>
    <s v="Direção Financeira"/>
    <s v="03.16.15"/>
    <x v="68"/>
    <x v="0"/>
    <x v="1"/>
    <x v="5"/>
    <x v="1"/>
    <x v="0"/>
    <x v="2"/>
    <x v="0"/>
    <x v="10"/>
    <s v="2022-11-22"/>
    <x v="3"/>
    <n v="5000"/>
    <x v="0"/>
    <m/>
    <x v="0"/>
    <m/>
    <x v="80"/>
    <n v="100476775"/>
    <x v="0"/>
    <x v="0"/>
    <s v="Direção Financeira"/>
    <s v="ORI"/>
    <x v="0"/>
    <m/>
    <x v="0"/>
    <x v="0"/>
    <x v="0"/>
    <x v="0"/>
    <x v="0"/>
    <x v="0"/>
    <x v="0"/>
    <x v="0"/>
    <x v="0"/>
    <x v="0"/>
    <x v="0"/>
    <s v="Direção Financeira"/>
    <x v="0"/>
    <x v="0"/>
    <x v="0"/>
    <x v="0"/>
    <x v="0"/>
    <x v="0"/>
    <x v="0"/>
    <s v="000000"/>
    <x v="0"/>
    <x v="0"/>
    <x v="0"/>
    <x v="0"/>
    <s v="Pagamento á  ELectra SA, pelo fornecimento de energia pré-pago á Delegação de Achada do Monte, conforme anexo."/>
  </r>
  <r>
    <x v="0"/>
    <n v="0"/>
    <n v="0"/>
    <n v="0"/>
    <n v="17450"/>
    <x v="6682"/>
    <x v="0"/>
    <x v="1"/>
    <x v="0"/>
    <s v="01.27.03.10"/>
    <x v="65"/>
    <x v="2"/>
    <x v="2"/>
    <s v="Gestão de Recursos Hídricos"/>
    <s v="01.27.03"/>
    <s v="Gestão de Recursos Hídricos"/>
    <s v="01.27.03"/>
    <x v="2"/>
    <x v="0"/>
    <x v="1"/>
    <x v="1"/>
    <x v="0"/>
    <x v="1"/>
    <x v="1"/>
    <x v="0"/>
    <x v="10"/>
    <s v="2022-11-25"/>
    <x v="3"/>
    <n v="1745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pelo fornecimento de 100 Lts de Combustível destinada aos ao Autotanque para o abastecimento publico de agua, conforme proposta em anexo. "/>
  </r>
  <r>
    <x v="1"/>
    <n v="0"/>
    <n v="0"/>
    <n v="0"/>
    <n v="3059"/>
    <x v="6683"/>
    <x v="0"/>
    <x v="0"/>
    <x v="0"/>
    <s v="80.02.01"/>
    <x v="3"/>
    <x v="3"/>
    <x v="3"/>
    <s v="Retenções Iur"/>
    <s v="80.02.01"/>
    <s v="Retenções Iur"/>
    <s v="80.02.01"/>
    <x v="3"/>
    <x v="0"/>
    <x v="2"/>
    <x v="1"/>
    <x v="1"/>
    <x v="2"/>
    <x v="0"/>
    <x v="0"/>
    <x v="10"/>
    <s v="2022-11-30"/>
    <x v="3"/>
    <n v="3059"/>
    <x v="0"/>
    <m/>
    <x v="0"/>
    <m/>
    <x v="3"/>
    <n v="100474696"/>
    <x v="0"/>
    <x v="0"/>
    <s v="Retenções Iur"/>
    <s v="ORI"/>
    <x v="0"/>
    <s v="RIUR"/>
    <x v="0"/>
    <x v="0"/>
    <x v="0"/>
    <x v="0"/>
    <x v="0"/>
    <x v="0"/>
    <x v="0"/>
    <x v="0"/>
    <x v="0"/>
    <x v="0"/>
    <x v="0"/>
    <s v="Retenções Iur"/>
    <x v="0"/>
    <x v="0"/>
    <x v="0"/>
    <x v="0"/>
    <x v="2"/>
    <x v="0"/>
    <x v="0"/>
    <s v="000000"/>
    <x v="0"/>
    <x v="1"/>
    <x v="0"/>
    <x v="0"/>
    <s v="RETENCAO OT"/>
  </r>
  <r>
    <x v="0"/>
    <n v="0"/>
    <n v="0"/>
    <n v="0"/>
    <n v="31422"/>
    <x v="6684"/>
    <x v="0"/>
    <x v="1"/>
    <x v="0"/>
    <s v="01.27.02.15"/>
    <x v="2"/>
    <x v="2"/>
    <x v="2"/>
    <s v="Saneamento básico"/>
    <s v="01.27.02"/>
    <s v="Saneamento básico"/>
    <s v="01.27.02"/>
    <x v="2"/>
    <x v="0"/>
    <x v="1"/>
    <x v="1"/>
    <x v="0"/>
    <x v="1"/>
    <x v="1"/>
    <x v="0"/>
    <x v="11"/>
    <s v="2022-12-13"/>
    <x v="3"/>
    <n v="31422"/>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Felisberto Carvalho Auto, pelo a aquisição de combustíveis destinados aos serviços de transporte de resíduos para o aterro sanitário, conforme proposta em anexo. "/>
  </r>
  <r>
    <x v="0"/>
    <n v="0"/>
    <n v="0"/>
    <n v="0"/>
    <n v="2295"/>
    <x v="6685"/>
    <x v="0"/>
    <x v="1"/>
    <x v="0"/>
    <s v="01.27.06.68"/>
    <x v="56"/>
    <x v="2"/>
    <x v="2"/>
    <s v="Requalificação Urbana e habitação"/>
    <s v="01.27.06"/>
    <s v="Requalificação Urbana e habitação"/>
    <s v="01.27.06"/>
    <x v="1"/>
    <x v="0"/>
    <x v="1"/>
    <x v="1"/>
    <x v="0"/>
    <x v="1"/>
    <x v="1"/>
    <x v="0"/>
    <x v="11"/>
    <s v="2022-12-22"/>
    <x v="3"/>
    <n v="2295"/>
    <x v="0"/>
    <m/>
    <x v="0"/>
    <m/>
    <x v="3"/>
    <n v="100474696"/>
    <x v="0"/>
    <x v="1"/>
    <s v="Requalificação Urbana e Ambiental  de Manguinho"/>
    <s v="ORI"/>
    <x v="0"/>
    <s v="RM"/>
    <x v="0"/>
    <x v="0"/>
    <x v="0"/>
    <x v="0"/>
    <x v="0"/>
    <x v="0"/>
    <x v="0"/>
    <x v="1"/>
    <x v="0"/>
    <x v="0"/>
    <x v="0"/>
    <s v="Requalificação Urbana e Ambiental  de Manguinho"/>
    <x v="0"/>
    <x v="0"/>
    <x v="0"/>
    <x v="0"/>
    <x v="1"/>
    <x v="0"/>
    <x v="0"/>
    <s v="000000"/>
    <x v="0"/>
    <x v="0"/>
    <x v="1"/>
    <x v="0"/>
    <s v="Pagamento a favor do Sr. Adilson Adriano Rocha Ribeiro, referente a trabalhos de pintura na pocilga comunitária de Manguinho, conforme anexo."/>
  </r>
  <r>
    <x v="0"/>
    <n v="0"/>
    <n v="0"/>
    <n v="0"/>
    <n v="13005"/>
    <x v="6685"/>
    <x v="0"/>
    <x v="1"/>
    <x v="0"/>
    <s v="01.27.06.68"/>
    <x v="56"/>
    <x v="2"/>
    <x v="2"/>
    <s v="Requalificação Urbana e habitação"/>
    <s v="01.27.06"/>
    <s v="Requalificação Urbana e habitação"/>
    <s v="01.27.06"/>
    <x v="1"/>
    <x v="0"/>
    <x v="1"/>
    <x v="1"/>
    <x v="0"/>
    <x v="1"/>
    <x v="1"/>
    <x v="0"/>
    <x v="11"/>
    <s v="2022-12-22"/>
    <x v="3"/>
    <n v="13005"/>
    <x v="0"/>
    <m/>
    <x v="0"/>
    <m/>
    <x v="644"/>
    <n v="100475720"/>
    <x v="0"/>
    <x v="0"/>
    <s v="Requalificação Urbana e Ambiental  de Manguinho"/>
    <s v="ORI"/>
    <x v="0"/>
    <s v="RM"/>
    <x v="0"/>
    <x v="0"/>
    <x v="0"/>
    <x v="0"/>
    <x v="0"/>
    <x v="0"/>
    <x v="0"/>
    <x v="1"/>
    <x v="0"/>
    <x v="0"/>
    <x v="0"/>
    <s v="Requalificação Urbana e Ambiental  de Manguinho"/>
    <x v="0"/>
    <x v="0"/>
    <x v="0"/>
    <x v="0"/>
    <x v="1"/>
    <x v="0"/>
    <x v="0"/>
    <s v="000000"/>
    <x v="0"/>
    <x v="0"/>
    <x v="0"/>
    <x v="0"/>
    <s v="Pagamento a favor do Sr. Adilson Adriano Rocha Ribeiro, referente a trabalhos de pintura na pocilga comunitária de Manguinho, conforme anexo."/>
  </r>
  <r>
    <x v="1"/>
    <n v="0"/>
    <n v="0"/>
    <n v="0"/>
    <n v="1800"/>
    <x v="6686"/>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1800"/>
    <x v="6687"/>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740"/>
    <x v="6688"/>
    <x v="0"/>
    <x v="1"/>
    <x v="0"/>
    <s v="01.25.05.09"/>
    <x v="15"/>
    <x v="4"/>
    <x v="4"/>
    <s v="Saúde"/>
    <s v="01.25.05"/>
    <s v="Saúde"/>
    <s v="01.25.05"/>
    <x v="5"/>
    <x v="0"/>
    <x v="4"/>
    <x v="3"/>
    <x v="0"/>
    <x v="1"/>
    <x v="2"/>
    <x v="0"/>
    <x v="1"/>
    <s v="2022-05-20"/>
    <x v="0"/>
    <n v="740"/>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Farmácia São Miguel pela aquisição de Medicamentos a favor da Sr. Manuel de jesus Almeida monteiro, conforme a proposta em anexo."/>
  </r>
  <r>
    <x v="1"/>
    <n v="0"/>
    <n v="0"/>
    <n v="0"/>
    <n v="949"/>
    <x v="6689"/>
    <x v="0"/>
    <x v="1"/>
    <x v="0"/>
    <s v="01.25.05.09"/>
    <x v="15"/>
    <x v="4"/>
    <x v="4"/>
    <s v="Saúde"/>
    <s v="01.25.05"/>
    <s v="Saúde"/>
    <s v="01.25.05"/>
    <x v="5"/>
    <x v="0"/>
    <x v="4"/>
    <x v="3"/>
    <x v="0"/>
    <x v="1"/>
    <x v="2"/>
    <x v="0"/>
    <x v="3"/>
    <s v="2022-06-06"/>
    <x v="0"/>
    <n v="949"/>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Farmácia de São Miguel, proviniente de apoio na compra de medicamento da Sra. Maria Arlinda Varela, conforme proposta em anexo."/>
  </r>
  <r>
    <x v="1"/>
    <n v="0"/>
    <n v="0"/>
    <n v="0"/>
    <n v="23500"/>
    <x v="6690"/>
    <x v="0"/>
    <x v="1"/>
    <x v="0"/>
    <s v="01.25.04.22"/>
    <x v="11"/>
    <x v="4"/>
    <x v="4"/>
    <s v="Cultura"/>
    <s v="01.25.04"/>
    <s v="Cultura"/>
    <s v="01.25.04"/>
    <x v="4"/>
    <x v="0"/>
    <x v="3"/>
    <x v="2"/>
    <x v="0"/>
    <x v="1"/>
    <x v="2"/>
    <x v="0"/>
    <x v="3"/>
    <s v="2022-06-08"/>
    <x v="0"/>
    <n v="23500"/>
    <x v="0"/>
    <m/>
    <x v="0"/>
    <m/>
    <x v="284"/>
    <n v="10047673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RC DISTRUBUICAO, referente a aquisição de 03 trofeus, 30 medalhas e 01 bola de andebol, a serem entregues aos vencedores, torneio da festa de Nhu Santo António em ribeireta agendado para o dia 12/06/2022, conforme proposta e fatura em anexo.    "/>
  </r>
  <r>
    <x v="1"/>
    <n v="0"/>
    <n v="0"/>
    <n v="0"/>
    <n v="1000"/>
    <x v="6691"/>
    <x v="0"/>
    <x v="1"/>
    <x v="0"/>
    <s v="03.16.15"/>
    <x v="6"/>
    <x v="0"/>
    <x v="5"/>
    <s v="Direção Financeira"/>
    <s v="03.16.15"/>
    <s v="Direção Financeira"/>
    <s v="03.16.15"/>
    <x v="9"/>
    <x v="0"/>
    <x v="1"/>
    <x v="5"/>
    <x v="0"/>
    <x v="0"/>
    <x v="2"/>
    <x v="0"/>
    <x v="3"/>
    <s v="2022-06-14"/>
    <x v="0"/>
    <n v="1000"/>
    <x v="0"/>
    <m/>
    <x v="0"/>
    <m/>
    <x v="295"/>
    <n v="100458633"/>
    <x v="0"/>
    <x v="0"/>
    <s v="Direção Financeira"/>
    <s v="ORI"/>
    <x v="0"/>
    <m/>
    <x v="0"/>
    <x v="0"/>
    <x v="0"/>
    <x v="0"/>
    <x v="0"/>
    <x v="0"/>
    <x v="0"/>
    <x v="1"/>
    <x v="0"/>
    <x v="0"/>
    <x v="0"/>
    <s v="Direção Financeira"/>
    <x v="0"/>
    <x v="0"/>
    <x v="0"/>
    <x v="0"/>
    <x v="0"/>
    <x v="0"/>
    <x v="0"/>
    <s v="000000"/>
    <x v="0"/>
    <x v="0"/>
    <x v="0"/>
    <x v="0"/>
    <s v="Ajuda de custo a favor do Sr. Joaquim Lino Mendes Tavares Nunes, pela sua deslocação a cidade de São Lourenço dos Órgão em missão de serviço no dia 05 de Junho de 2022, conforme documento em anexo. "/>
  </r>
  <r>
    <x v="1"/>
    <n v="0"/>
    <n v="0"/>
    <n v="0"/>
    <n v="18772"/>
    <x v="6692"/>
    <x v="0"/>
    <x v="1"/>
    <x v="0"/>
    <s v="03.16.15"/>
    <x v="6"/>
    <x v="0"/>
    <x v="5"/>
    <s v="Direção Financeira"/>
    <s v="03.16.15"/>
    <s v="Direção Financeira"/>
    <s v="03.16.15"/>
    <x v="43"/>
    <x v="0"/>
    <x v="1"/>
    <x v="1"/>
    <x v="0"/>
    <x v="0"/>
    <x v="2"/>
    <x v="0"/>
    <x v="6"/>
    <s v="2022-07-18"/>
    <x v="2"/>
    <n v="18772"/>
    <x v="0"/>
    <m/>
    <x v="0"/>
    <m/>
    <x v="96"/>
    <n v="100391760"/>
    <x v="0"/>
    <x v="0"/>
    <s v="Direção Financeira"/>
    <s v="ORI"/>
    <x v="0"/>
    <m/>
    <x v="0"/>
    <x v="0"/>
    <x v="0"/>
    <x v="0"/>
    <x v="0"/>
    <x v="0"/>
    <x v="0"/>
    <x v="0"/>
    <x v="0"/>
    <x v="0"/>
    <x v="0"/>
    <s v="Direção Financeira"/>
    <x v="0"/>
    <x v="0"/>
    <x v="0"/>
    <x v="0"/>
    <x v="0"/>
    <x v="0"/>
    <x v="0"/>
    <s v="000000"/>
    <x v="0"/>
    <x v="0"/>
    <x v="0"/>
    <x v="0"/>
    <s v="Pagamento a favor de Caetano Auto, pela aquisição de peças para viaturas de serviço, conforme proposta em anexo."/>
  </r>
  <r>
    <x v="0"/>
    <n v="0"/>
    <n v="0"/>
    <n v="0"/>
    <n v="36850"/>
    <x v="6693"/>
    <x v="0"/>
    <x v="1"/>
    <x v="0"/>
    <s v="01.27.02.15"/>
    <x v="2"/>
    <x v="2"/>
    <x v="2"/>
    <s v="Saneamento básico"/>
    <s v="01.27.02"/>
    <s v="Saneamento básico"/>
    <s v="01.27.02"/>
    <x v="2"/>
    <x v="0"/>
    <x v="1"/>
    <x v="1"/>
    <x v="0"/>
    <x v="1"/>
    <x v="1"/>
    <x v="0"/>
    <x v="3"/>
    <s v="2022-06-28"/>
    <x v="0"/>
    <n v="3685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de combustíveis a favor de Felisberto Carvalho Auto, conforme proposta em anexo."/>
  </r>
  <r>
    <x v="1"/>
    <n v="0"/>
    <n v="0"/>
    <n v="0"/>
    <n v="2300"/>
    <x v="6694"/>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Agosto 2022,conforme contrato em anexo.   "/>
  </r>
  <r>
    <x v="1"/>
    <n v="0"/>
    <n v="0"/>
    <n v="0"/>
    <n v="1007"/>
    <x v="6695"/>
    <x v="0"/>
    <x v="1"/>
    <x v="0"/>
    <s v="01.25.05.10"/>
    <x v="5"/>
    <x v="4"/>
    <x v="4"/>
    <s v="Saúde"/>
    <s v="01.25.05"/>
    <s v="Saúde"/>
    <s v="01.25.05"/>
    <x v="5"/>
    <x v="0"/>
    <x v="4"/>
    <x v="3"/>
    <x v="0"/>
    <x v="1"/>
    <x v="2"/>
    <x v="0"/>
    <x v="6"/>
    <s v="2022-07-21"/>
    <x v="2"/>
    <n v="1007"/>
    <x v="0"/>
    <m/>
    <x v="0"/>
    <m/>
    <x v="5"/>
    <n v="100476920"/>
    <x v="0"/>
    <x v="0"/>
    <s v="Assistencia social"/>
    <s v="ORI"/>
    <x v="0"/>
    <m/>
    <x v="0"/>
    <x v="0"/>
    <x v="0"/>
    <x v="0"/>
    <x v="0"/>
    <x v="0"/>
    <x v="0"/>
    <x v="1"/>
    <x v="0"/>
    <x v="0"/>
    <x v="0"/>
    <s v="Assistencia social"/>
    <x v="0"/>
    <x v="0"/>
    <x v="0"/>
    <x v="0"/>
    <x v="1"/>
    <x v="0"/>
    <x v="0"/>
    <s v="000000"/>
    <x v="0"/>
    <x v="0"/>
    <x v="0"/>
    <x v="0"/>
    <s v="Pagamento a favor da Empresa Felisberto Carvalho Auto, referente a compra de uma garrafa de gaz para a sr. Maria Helena Mendes Correia, conforme proposta e fatura em anexo."/>
  </r>
  <r>
    <x v="0"/>
    <n v="0"/>
    <n v="0"/>
    <n v="0"/>
    <n v="65550"/>
    <x v="6696"/>
    <x v="0"/>
    <x v="1"/>
    <x v="0"/>
    <s v="01.24.08.09"/>
    <x v="68"/>
    <x v="7"/>
    <x v="8"/>
    <s v="Reforma do Estado e da Administração Pública"/>
    <s v="01.24.08"/>
    <s v="Reforma do Estado e da Administração Pública"/>
    <s v="01.24.08"/>
    <x v="80"/>
    <x v="0"/>
    <x v="1"/>
    <x v="1"/>
    <x v="0"/>
    <x v="1"/>
    <x v="1"/>
    <x v="0"/>
    <x v="7"/>
    <s v="2022-08-04"/>
    <x v="2"/>
    <n v="65550"/>
    <x v="0"/>
    <m/>
    <x v="0"/>
    <m/>
    <x v="645"/>
    <n v="100385449"/>
    <x v="0"/>
    <x v="0"/>
    <s v="Conclusão da desmaterialização dos processos nos setores do licenciamento a retalho e RH"/>
    <s v="ORI"/>
    <x v="0"/>
    <s v="CDPSLRRH"/>
    <x v="0"/>
    <x v="0"/>
    <x v="0"/>
    <x v="0"/>
    <x v="0"/>
    <x v="0"/>
    <x v="0"/>
    <x v="1"/>
    <x v="0"/>
    <x v="0"/>
    <x v="0"/>
    <s v="Conclusão da desmaterialização dos processos nos setores do licenciamento a retalho e RH"/>
    <x v="0"/>
    <x v="0"/>
    <x v="0"/>
    <x v="0"/>
    <x v="1"/>
    <x v="0"/>
    <x v="0"/>
    <s v="000000"/>
    <x v="0"/>
    <x v="0"/>
    <x v="0"/>
    <x v="0"/>
    <s v="Pagamento a favor da VIDEOLARME para aquisição de um relógio de controle de assiduidade, conforme proposta e fatura em anexo."/>
  </r>
  <r>
    <x v="1"/>
    <n v="0"/>
    <n v="0"/>
    <n v="0"/>
    <n v="13030"/>
    <x v="6694"/>
    <x v="0"/>
    <x v="1"/>
    <x v="0"/>
    <s v="03.16.15"/>
    <x v="6"/>
    <x v="0"/>
    <x v="5"/>
    <s v="Direção Financeira"/>
    <s v="03.16.15"/>
    <s v="Direção Financeira"/>
    <s v="03.16.15"/>
    <x v="20"/>
    <x v="0"/>
    <x v="1"/>
    <x v="5"/>
    <x v="0"/>
    <x v="0"/>
    <x v="2"/>
    <x v="0"/>
    <x v="7"/>
    <s v="2022-08-25"/>
    <x v="2"/>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Agosto 2022,conforme contrato em anexo.   "/>
  </r>
  <r>
    <x v="0"/>
    <n v="0"/>
    <n v="0"/>
    <n v="0"/>
    <n v="28490"/>
    <x v="6697"/>
    <x v="0"/>
    <x v="1"/>
    <x v="0"/>
    <s v="01.27.06.82"/>
    <x v="27"/>
    <x v="2"/>
    <x v="2"/>
    <s v="Requalificação Urbana e habitação"/>
    <s v="01.27.06"/>
    <s v="Requalificação Urbana e habitação"/>
    <s v="01.27.06"/>
    <x v="1"/>
    <x v="0"/>
    <x v="1"/>
    <x v="1"/>
    <x v="0"/>
    <x v="1"/>
    <x v="1"/>
    <x v="0"/>
    <x v="8"/>
    <s v="2022-09-02"/>
    <x v="2"/>
    <n v="28490"/>
    <x v="0"/>
    <m/>
    <x v="0"/>
    <m/>
    <x v="5"/>
    <n v="100476920"/>
    <x v="0"/>
    <x v="0"/>
    <s v="Reabilitação das estradas municipais "/>
    <s v="ORI"/>
    <x v="0"/>
    <m/>
    <x v="0"/>
    <x v="0"/>
    <x v="0"/>
    <x v="0"/>
    <x v="0"/>
    <x v="0"/>
    <x v="0"/>
    <x v="1"/>
    <x v="0"/>
    <x v="0"/>
    <x v="0"/>
    <s v="Reabilitação das estradas municipais "/>
    <x v="0"/>
    <x v="0"/>
    <x v="0"/>
    <x v="0"/>
    <x v="1"/>
    <x v="0"/>
    <x v="0"/>
    <s v="000000"/>
    <x v="0"/>
    <x v="0"/>
    <x v="0"/>
    <x v="0"/>
    <s v="Pagamento a favor de Felisberto Carvalho pela aquisição de 167,48 Lts de combustível, destinados a viatura em serviço de visita técnica de estrada municipais em obras e jardins infantis no municípios, conforme proposta em anexo."/>
  </r>
  <r>
    <x v="1"/>
    <n v="0"/>
    <n v="0"/>
    <n v="0"/>
    <n v="3389"/>
    <x v="6698"/>
    <x v="0"/>
    <x v="0"/>
    <x v="0"/>
    <s v="80.02.01"/>
    <x v="3"/>
    <x v="3"/>
    <x v="3"/>
    <s v="Retenções Iur"/>
    <s v="80.02.01"/>
    <s v="Retenções Iur"/>
    <s v="80.02.01"/>
    <x v="3"/>
    <x v="0"/>
    <x v="2"/>
    <x v="1"/>
    <x v="1"/>
    <x v="2"/>
    <x v="0"/>
    <x v="0"/>
    <x v="7"/>
    <s v="2022-08-29"/>
    <x v="2"/>
    <n v="3389"/>
    <x v="0"/>
    <m/>
    <x v="0"/>
    <m/>
    <x v="3"/>
    <n v="100474696"/>
    <x v="0"/>
    <x v="0"/>
    <s v="Retenções Iur"/>
    <s v="ORI"/>
    <x v="0"/>
    <s v="RIUR"/>
    <x v="0"/>
    <x v="0"/>
    <x v="0"/>
    <x v="0"/>
    <x v="0"/>
    <x v="0"/>
    <x v="0"/>
    <x v="0"/>
    <x v="0"/>
    <x v="0"/>
    <x v="0"/>
    <s v="Retenções Iur"/>
    <x v="0"/>
    <x v="0"/>
    <x v="0"/>
    <x v="0"/>
    <x v="2"/>
    <x v="0"/>
    <x v="0"/>
    <s v="000000"/>
    <x v="0"/>
    <x v="1"/>
    <x v="0"/>
    <x v="0"/>
    <s v="RETENCAO OT"/>
  </r>
  <r>
    <x v="1"/>
    <n v="0"/>
    <n v="0"/>
    <n v="0"/>
    <n v="8233"/>
    <x v="6699"/>
    <x v="0"/>
    <x v="0"/>
    <x v="0"/>
    <s v="80.02.10.21"/>
    <x v="16"/>
    <x v="3"/>
    <x v="3"/>
    <s v="Outros"/>
    <s v="80.02.10"/>
    <s v="Outros"/>
    <s v="80.02.10"/>
    <x v="27"/>
    <x v="0"/>
    <x v="2"/>
    <x v="1"/>
    <x v="1"/>
    <x v="2"/>
    <x v="0"/>
    <x v="0"/>
    <x v="7"/>
    <s v="2022-08-29"/>
    <x v="2"/>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6700"/>
    <x v="0"/>
    <x v="0"/>
    <x v="0"/>
    <s v="80.02.10.03"/>
    <x v="17"/>
    <x v="3"/>
    <x v="3"/>
    <s v="Outros"/>
    <s v="80.02.10"/>
    <s v="Outros"/>
    <s v="80.02.10"/>
    <x v="28"/>
    <x v="0"/>
    <x v="2"/>
    <x v="1"/>
    <x v="1"/>
    <x v="2"/>
    <x v="0"/>
    <x v="0"/>
    <x v="7"/>
    <s v="2022-08-29"/>
    <x v="2"/>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6812"/>
    <x v="6701"/>
    <x v="0"/>
    <x v="0"/>
    <x v="0"/>
    <s v="80.02.10.01"/>
    <x v="9"/>
    <x v="3"/>
    <x v="3"/>
    <s v="Outros"/>
    <s v="80.02.10"/>
    <s v="Outros"/>
    <s v="80.02.10"/>
    <x v="29"/>
    <x v="0"/>
    <x v="2"/>
    <x v="1"/>
    <x v="1"/>
    <x v="2"/>
    <x v="0"/>
    <x v="0"/>
    <x v="7"/>
    <s v="2022-08-29"/>
    <x v="2"/>
    <n v="9681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915"/>
    <x v="6702"/>
    <x v="0"/>
    <x v="0"/>
    <x v="0"/>
    <s v="80.02.10.02"/>
    <x v="18"/>
    <x v="3"/>
    <x v="3"/>
    <s v="Outros"/>
    <s v="80.02.10"/>
    <s v="Outros"/>
    <s v="80.02.10"/>
    <x v="30"/>
    <x v="0"/>
    <x v="2"/>
    <x v="1"/>
    <x v="1"/>
    <x v="2"/>
    <x v="0"/>
    <x v="0"/>
    <x v="7"/>
    <s v="2022-08-29"/>
    <x v="2"/>
    <n v="2915"/>
    <x v="0"/>
    <m/>
    <x v="0"/>
    <m/>
    <x v="34"/>
    <n v="100474707"/>
    <x v="0"/>
    <x v="0"/>
    <s v="Retençoes STAPS"/>
    <s v="ORI"/>
    <x v="0"/>
    <s v="RSND"/>
    <x v="0"/>
    <x v="0"/>
    <x v="0"/>
    <x v="0"/>
    <x v="0"/>
    <x v="0"/>
    <x v="0"/>
    <x v="1"/>
    <x v="0"/>
    <x v="0"/>
    <x v="0"/>
    <s v="Retençoes STAPS"/>
    <x v="0"/>
    <x v="0"/>
    <x v="0"/>
    <x v="0"/>
    <x v="2"/>
    <x v="0"/>
    <x v="0"/>
    <s v="000000"/>
    <x v="0"/>
    <x v="1"/>
    <x v="0"/>
    <x v="0"/>
    <s v="RETENCAO OT"/>
  </r>
  <r>
    <x v="1"/>
    <n v="0"/>
    <n v="0"/>
    <n v="0"/>
    <n v="190"/>
    <x v="6703"/>
    <x v="0"/>
    <x v="0"/>
    <x v="0"/>
    <s v="80.02.10.23"/>
    <x v="19"/>
    <x v="3"/>
    <x v="3"/>
    <s v="Outros"/>
    <s v="80.02.10"/>
    <s v="Outros"/>
    <s v="80.02.10"/>
    <x v="30"/>
    <x v="0"/>
    <x v="2"/>
    <x v="1"/>
    <x v="1"/>
    <x v="2"/>
    <x v="0"/>
    <x v="0"/>
    <x v="7"/>
    <s v="2022-08-29"/>
    <x v="2"/>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2"/>
    <x v="6704"/>
    <x v="0"/>
    <x v="0"/>
    <x v="0"/>
    <s v="80.02.10.24"/>
    <x v="20"/>
    <x v="3"/>
    <x v="3"/>
    <s v="Outros"/>
    <s v="80.02.10"/>
    <s v="Outros"/>
    <s v="80.02.10"/>
    <x v="30"/>
    <x v="0"/>
    <x v="2"/>
    <x v="1"/>
    <x v="1"/>
    <x v="2"/>
    <x v="0"/>
    <x v="0"/>
    <x v="7"/>
    <s v="2022-08-29"/>
    <x v="2"/>
    <n v="1582"/>
    <x v="0"/>
    <m/>
    <x v="0"/>
    <m/>
    <x v="36"/>
    <n v="100478987"/>
    <x v="0"/>
    <x v="0"/>
    <s v="Retenções SIACSA"/>
    <s v="ORI"/>
    <x v="0"/>
    <s v="SIACSA"/>
    <x v="0"/>
    <x v="0"/>
    <x v="0"/>
    <x v="0"/>
    <x v="0"/>
    <x v="0"/>
    <x v="0"/>
    <x v="1"/>
    <x v="0"/>
    <x v="0"/>
    <x v="0"/>
    <s v="Retenções SIACSA"/>
    <x v="0"/>
    <x v="0"/>
    <x v="0"/>
    <x v="0"/>
    <x v="2"/>
    <x v="0"/>
    <x v="0"/>
    <s v="000000"/>
    <x v="0"/>
    <x v="1"/>
    <x v="0"/>
    <x v="0"/>
    <s v="RETENCAO OT"/>
  </r>
  <r>
    <x v="1"/>
    <n v="0"/>
    <n v="0"/>
    <n v="0"/>
    <n v="31076"/>
    <x v="6705"/>
    <x v="0"/>
    <x v="0"/>
    <x v="0"/>
    <s v="80.02.10.26"/>
    <x v="21"/>
    <x v="3"/>
    <x v="3"/>
    <s v="Outros"/>
    <s v="80.02.10"/>
    <s v="Outros"/>
    <s v="80.02.10"/>
    <x v="31"/>
    <x v="0"/>
    <x v="2"/>
    <x v="10"/>
    <x v="1"/>
    <x v="2"/>
    <x v="0"/>
    <x v="0"/>
    <x v="7"/>
    <s v="2022-08-29"/>
    <x v="2"/>
    <n v="31076"/>
    <x v="0"/>
    <m/>
    <x v="0"/>
    <m/>
    <x v="37"/>
    <n v="100479277"/>
    <x v="0"/>
    <x v="0"/>
    <s v="Retenção Sansung"/>
    <s v="ORI"/>
    <x v="0"/>
    <s v="RS"/>
    <x v="0"/>
    <x v="0"/>
    <x v="0"/>
    <x v="0"/>
    <x v="0"/>
    <x v="0"/>
    <x v="0"/>
    <x v="1"/>
    <x v="0"/>
    <x v="0"/>
    <x v="0"/>
    <s v="Retenção Sansung"/>
    <x v="0"/>
    <x v="0"/>
    <x v="0"/>
    <x v="0"/>
    <x v="2"/>
    <x v="0"/>
    <x v="0"/>
    <s v="000000"/>
    <x v="0"/>
    <x v="1"/>
    <x v="0"/>
    <x v="0"/>
    <s v="RETENCAO OT"/>
  </r>
  <r>
    <x v="1"/>
    <n v="0"/>
    <n v="0"/>
    <n v="0"/>
    <n v="6411"/>
    <x v="6706"/>
    <x v="0"/>
    <x v="0"/>
    <x v="0"/>
    <s v="80.02.01"/>
    <x v="3"/>
    <x v="3"/>
    <x v="3"/>
    <s v="Retenções Iur"/>
    <s v="80.02.01"/>
    <s v="Retenções Iur"/>
    <s v="80.02.01"/>
    <x v="3"/>
    <x v="0"/>
    <x v="2"/>
    <x v="1"/>
    <x v="1"/>
    <x v="2"/>
    <x v="0"/>
    <x v="0"/>
    <x v="7"/>
    <s v="2022-08-29"/>
    <x v="2"/>
    <n v="6411"/>
    <x v="0"/>
    <m/>
    <x v="0"/>
    <m/>
    <x v="3"/>
    <n v="100474696"/>
    <x v="0"/>
    <x v="0"/>
    <s v="Retenções Iur"/>
    <s v="ORI"/>
    <x v="0"/>
    <s v="RIUR"/>
    <x v="0"/>
    <x v="0"/>
    <x v="0"/>
    <x v="0"/>
    <x v="0"/>
    <x v="0"/>
    <x v="0"/>
    <x v="0"/>
    <x v="0"/>
    <x v="0"/>
    <x v="0"/>
    <s v="Retenções Iur"/>
    <x v="0"/>
    <x v="0"/>
    <x v="0"/>
    <x v="0"/>
    <x v="2"/>
    <x v="0"/>
    <x v="0"/>
    <s v="000000"/>
    <x v="0"/>
    <x v="1"/>
    <x v="0"/>
    <x v="0"/>
    <s v="RETENCAO OT"/>
  </r>
  <r>
    <x v="1"/>
    <n v="0"/>
    <n v="0"/>
    <n v="0"/>
    <n v="4310"/>
    <x v="6707"/>
    <x v="0"/>
    <x v="0"/>
    <x v="0"/>
    <s v="80.02.01"/>
    <x v="3"/>
    <x v="3"/>
    <x v="3"/>
    <s v="Retenções Iur"/>
    <s v="80.02.01"/>
    <s v="Retenções Iur"/>
    <s v="80.02.01"/>
    <x v="3"/>
    <x v="0"/>
    <x v="2"/>
    <x v="1"/>
    <x v="1"/>
    <x v="2"/>
    <x v="0"/>
    <x v="0"/>
    <x v="7"/>
    <s v="2022-08-29"/>
    <x v="2"/>
    <n v="4310"/>
    <x v="0"/>
    <m/>
    <x v="0"/>
    <m/>
    <x v="3"/>
    <n v="100474696"/>
    <x v="0"/>
    <x v="0"/>
    <s v="Retenções Iur"/>
    <s v="ORI"/>
    <x v="0"/>
    <s v="RIUR"/>
    <x v="0"/>
    <x v="0"/>
    <x v="0"/>
    <x v="0"/>
    <x v="0"/>
    <x v="0"/>
    <x v="0"/>
    <x v="0"/>
    <x v="0"/>
    <x v="0"/>
    <x v="0"/>
    <s v="Retenções Iur"/>
    <x v="0"/>
    <x v="0"/>
    <x v="0"/>
    <x v="0"/>
    <x v="2"/>
    <x v="0"/>
    <x v="0"/>
    <s v="000000"/>
    <x v="0"/>
    <x v="1"/>
    <x v="0"/>
    <x v="0"/>
    <s v="RETENCAO OT"/>
  </r>
  <r>
    <x v="1"/>
    <n v="0"/>
    <n v="0"/>
    <n v="0"/>
    <n v="5392"/>
    <x v="6708"/>
    <x v="0"/>
    <x v="0"/>
    <x v="0"/>
    <s v="80.02.10.01"/>
    <x v="9"/>
    <x v="3"/>
    <x v="3"/>
    <s v="Outros"/>
    <s v="80.02.10"/>
    <s v="Outros"/>
    <s v="80.02.10"/>
    <x v="29"/>
    <x v="0"/>
    <x v="2"/>
    <x v="1"/>
    <x v="1"/>
    <x v="2"/>
    <x v="0"/>
    <x v="0"/>
    <x v="7"/>
    <s v="2022-08-29"/>
    <x v="2"/>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0834"/>
    <x v="6709"/>
    <x v="0"/>
    <x v="0"/>
    <x v="0"/>
    <s v="80.02.01"/>
    <x v="3"/>
    <x v="3"/>
    <x v="3"/>
    <s v="Retenções Iur"/>
    <s v="80.02.01"/>
    <s v="Retenções Iur"/>
    <s v="80.02.01"/>
    <x v="3"/>
    <x v="0"/>
    <x v="2"/>
    <x v="1"/>
    <x v="1"/>
    <x v="2"/>
    <x v="0"/>
    <x v="0"/>
    <x v="7"/>
    <s v="2022-08-29"/>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710"/>
    <x v="0"/>
    <x v="0"/>
    <x v="0"/>
    <s v="80.02.10.01"/>
    <x v="9"/>
    <x v="3"/>
    <x v="3"/>
    <s v="Outros"/>
    <s v="80.02.10"/>
    <s v="Outros"/>
    <s v="80.02.10"/>
    <x v="29"/>
    <x v="0"/>
    <x v="2"/>
    <x v="1"/>
    <x v="1"/>
    <x v="2"/>
    <x v="0"/>
    <x v="0"/>
    <x v="7"/>
    <s v="2022-08-29"/>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157"/>
    <x v="6711"/>
    <x v="0"/>
    <x v="0"/>
    <x v="0"/>
    <s v="80.02.01"/>
    <x v="3"/>
    <x v="3"/>
    <x v="3"/>
    <s v="Retenções Iur"/>
    <s v="80.02.01"/>
    <s v="Retenções Iur"/>
    <s v="80.02.01"/>
    <x v="3"/>
    <x v="0"/>
    <x v="2"/>
    <x v="1"/>
    <x v="1"/>
    <x v="2"/>
    <x v="0"/>
    <x v="0"/>
    <x v="7"/>
    <s v="2022-08-29"/>
    <x v="2"/>
    <n v="5157"/>
    <x v="0"/>
    <m/>
    <x v="0"/>
    <m/>
    <x v="3"/>
    <n v="100474696"/>
    <x v="0"/>
    <x v="0"/>
    <s v="Retenções Iur"/>
    <s v="ORI"/>
    <x v="0"/>
    <s v="RIUR"/>
    <x v="0"/>
    <x v="0"/>
    <x v="0"/>
    <x v="0"/>
    <x v="0"/>
    <x v="0"/>
    <x v="0"/>
    <x v="0"/>
    <x v="0"/>
    <x v="0"/>
    <x v="0"/>
    <s v="Retenções Iur"/>
    <x v="0"/>
    <x v="0"/>
    <x v="0"/>
    <x v="0"/>
    <x v="2"/>
    <x v="0"/>
    <x v="0"/>
    <s v="000000"/>
    <x v="0"/>
    <x v="1"/>
    <x v="0"/>
    <x v="0"/>
    <s v="RETENCAO OT"/>
  </r>
  <r>
    <x v="1"/>
    <n v="0"/>
    <n v="0"/>
    <n v="0"/>
    <n v="21942"/>
    <x v="6712"/>
    <x v="0"/>
    <x v="0"/>
    <x v="0"/>
    <s v="80.02.01"/>
    <x v="3"/>
    <x v="3"/>
    <x v="3"/>
    <s v="Retenções Iur"/>
    <s v="80.02.01"/>
    <s v="Retenções Iur"/>
    <s v="80.02.01"/>
    <x v="3"/>
    <x v="0"/>
    <x v="2"/>
    <x v="1"/>
    <x v="1"/>
    <x v="2"/>
    <x v="0"/>
    <x v="0"/>
    <x v="7"/>
    <s v="2022-08-29"/>
    <x v="2"/>
    <n v="21942"/>
    <x v="0"/>
    <m/>
    <x v="0"/>
    <m/>
    <x v="3"/>
    <n v="100474696"/>
    <x v="0"/>
    <x v="0"/>
    <s v="Retenções Iur"/>
    <s v="ORI"/>
    <x v="0"/>
    <s v="RIUR"/>
    <x v="0"/>
    <x v="0"/>
    <x v="0"/>
    <x v="0"/>
    <x v="0"/>
    <x v="0"/>
    <x v="0"/>
    <x v="0"/>
    <x v="0"/>
    <x v="0"/>
    <x v="0"/>
    <s v="Retenções Iur"/>
    <x v="0"/>
    <x v="0"/>
    <x v="0"/>
    <x v="0"/>
    <x v="2"/>
    <x v="0"/>
    <x v="0"/>
    <s v="000000"/>
    <x v="0"/>
    <x v="1"/>
    <x v="0"/>
    <x v="0"/>
    <s v="RETENCAO OT"/>
  </r>
  <r>
    <x v="1"/>
    <n v="0"/>
    <n v="0"/>
    <n v="0"/>
    <n v="16156"/>
    <x v="6713"/>
    <x v="0"/>
    <x v="0"/>
    <x v="0"/>
    <s v="80.02.10.01"/>
    <x v="9"/>
    <x v="3"/>
    <x v="3"/>
    <s v="Outros"/>
    <s v="80.02.10"/>
    <s v="Outros"/>
    <s v="80.02.10"/>
    <x v="29"/>
    <x v="0"/>
    <x v="2"/>
    <x v="1"/>
    <x v="1"/>
    <x v="2"/>
    <x v="0"/>
    <x v="0"/>
    <x v="7"/>
    <s v="2022-08-29"/>
    <x v="2"/>
    <n v="1615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4370"/>
    <x v="6714"/>
    <x v="0"/>
    <x v="0"/>
    <x v="0"/>
    <s v="80.02.01"/>
    <x v="3"/>
    <x v="3"/>
    <x v="3"/>
    <s v="Retenções Iur"/>
    <s v="80.02.01"/>
    <s v="Retenções Iur"/>
    <s v="80.02.01"/>
    <x v="3"/>
    <x v="0"/>
    <x v="2"/>
    <x v="1"/>
    <x v="1"/>
    <x v="2"/>
    <x v="0"/>
    <x v="0"/>
    <x v="7"/>
    <s v="2022-08-29"/>
    <x v="2"/>
    <n v="44370"/>
    <x v="0"/>
    <m/>
    <x v="0"/>
    <m/>
    <x v="3"/>
    <n v="100474696"/>
    <x v="0"/>
    <x v="0"/>
    <s v="Retenções Iur"/>
    <s v="ORI"/>
    <x v="0"/>
    <s v="RIUR"/>
    <x v="0"/>
    <x v="0"/>
    <x v="0"/>
    <x v="0"/>
    <x v="0"/>
    <x v="0"/>
    <x v="0"/>
    <x v="0"/>
    <x v="0"/>
    <x v="0"/>
    <x v="0"/>
    <s v="Retenções Iur"/>
    <x v="0"/>
    <x v="0"/>
    <x v="0"/>
    <x v="0"/>
    <x v="2"/>
    <x v="0"/>
    <x v="0"/>
    <s v="000000"/>
    <x v="0"/>
    <x v="1"/>
    <x v="0"/>
    <x v="0"/>
    <s v="RETENCAO OT"/>
  </r>
  <r>
    <x v="1"/>
    <n v="0"/>
    <n v="0"/>
    <n v="0"/>
    <n v="45314"/>
    <x v="6715"/>
    <x v="0"/>
    <x v="0"/>
    <x v="0"/>
    <s v="80.02.01"/>
    <x v="3"/>
    <x v="3"/>
    <x v="3"/>
    <s v="Retenções Iur"/>
    <s v="80.02.01"/>
    <s v="Retenções Iur"/>
    <s v="80.02.01"/>
    <x v="3"/>
    <x v="0"/>
    <x v="2"/>
    <x v="1"/>
    <x v="1"/>
    <x v="2"/>
    <x v="0"/>
    <x v="0"/>
    <x v="7"/>
    <s v="2022-08-29"/>
    <x v="2"/>
    <n v="45314"/>
    <x v="0"/>
    <m/>
    <x v="0"/>
    <m/>
    <x v="3"/>
    <n v="100474696"/>
    <x v="0"/>
    <x v="0"/>
    <s v="Retenções Iur"/>
    <s v="ORI"/>
    <x v="0"/>
    <s v="RIUR"/>
    <x v="0"/>
    <x v="0"/>
    <x v="0"/>
    <x v="0"/>
    <x v="0"/>
    <x v="0"/>
    <x v="0"/>
    <x v="0"/>
    <x v="0"/>
    <x v="0"/>
    <x v="0"/>
    <s v="Retenções Iur"/>
    <x v="0"/>
    <x v="0"/>
    <x v="0"/>
    <x v="0"/>
    <x v="2"/>
    <x v="0"/>
    <x v="0"/>
    <s v="000000"/>
    <x v="0"/>
    <x v="1"/>
    <x v="0"/>
    <x v="0"/>
    <s v="RETENCAO OT"/>
  </r>
  <r>
    <x v="1"/>
    <n v="0"/>
    <n v="0"/>
    <n v="0"/>
    <n v="9000"/>
    <x v="6716"/>
    <x v="0"/>
    <x v="0"/>
    <x v="0"/>
    <s v="80.02.10.03"/>
    <x v="17"/>
    <x v="3"/>
    <x v="3"/>
    <s v="Outros"/>
    <s v="80.02.10"/>
    <s v="Outros"/>
    <s v="80.02.10"/>
    <x v="28"/>
    <x v="0"/>
    <x v="2"/>
    <x v="1"/>
    <x v="1"/>
    <x v="2"/>
    <x v="0"/>
    <x v="0"/>
    <x v="7"/>
    <s v="2022-08-29"/>
    <x v="2"/>
    <n v="90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70074"/>
    <x v="6717"/>
    <x v="0"/>
    <x v="0"/>
    <x v="0"/>
    <s v="80.02.10.01"/>
    <x v="9"/>
    <x v="3"/>
    <x v="3"/>
    <s v="Outros"/>
    <s v="80.02.10"/>
    <s v="Outros"/>
    <s v="80.02.10"/>
    <x v="29"/>
    <x v="0"/>
    <x v="2"/>
    <x v="1"/>
    <x v="1"/>
    <x v="2"/>
    <x v="0"/>
    <x v="0"/>
    <x v="7"/>
    <s v="2022-08-29"/>
    <x v="2"/>
    <n v="7007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798"/>
    <x v="6718"/>
    <x v="0"/>
    <x v="0"/>
    <x v="0"/>
    <s v="80.02.10.02"/>
    <x v="18"/>
    <x v="3"/>
    <x v="3"/>
    <s v="Outros"/>
    <s v="80.02.10"/>
    <s v="Outros"/>
    <s v="80.02.10"/>
    <x v="30"/>
    <x v="0"/>
    <x v="2"/>
    <x v="1"/>
    <x v="1"/>
    <x v="2"/>
    <x v="0"/>
    <x v="0"/>
    <x v="7"/>
    <s v="2022-08-29"/>
    <x v="2"/>
    <n v="798"/>
    <x v="0"/>
    <m/>
    <x v="0"/>
    <m/>
    <x v="34"/>
    <n v="100474707"/>
    <x v="0"/>
    <x v="0"/>
    <s v="Retençoes STAPS"/>
    <s v="ORI"/>
    <x v="0"/>
    <s v="RSND"/>
    <x v="0"/>
    <x v="0"/>
    <x v="0"/>
    <x v="0"/>
    <x v="0"/>
    <x v="0"/>
    <x v="0"/>
    <x v="1"/>
    <x v="0"/>
    <x v="0"/>
    <x v="0"/>
    <s v="Retençoes STAPS"/>
    <x v="0"/>
    <x v="0"/>
    <x v="0"/>
    <x v="0"/>
    <x v="2"/>
    <x v="0"/>
    <x v="0"/>
    <s v="000000"/>
    <x v="0"/>
    <x v="1"/>
    <x v="0"/>
    <x v="0"/>
    <s v="RETENCAO OT"/>
  </r>
  <r>
    <x v="1"/>
    <n v="0"/>
    <n v="0"/>
    <n v="0"/>
    <n v="271"/>
    <x v="6719"/>
    <x v="0"/>
    <x v="0"/>
    <x v="0"/>
    <s v="80.02.10.24"/>
    <x v="20"/>
    <x v="3"/>
    <x v="3"/>
    <s v="Outros"/>
    <s v="80.02.10"/>
    <s v="Outros"/>
    <s v="80.02.10"/>
    <x v="30"/>
    <x v="0"/>
    <x v="2"/>
    <x v="1"/>
    <x v="1"/>
    <x v="2"/>
    <x v="0"/>
    <x v="0"/>
    <x v="7"/>
    <s v="2022-08-29"/>
    <x v="2"/>
    <n v="271"/>
    <x v="0"/>
    <m/>
    <x v="0"/>
    <m/>
    <x v="36"/>
    <n v="100478987"/>
    <x v="0"/>
    <x v="0"/>
    <s v="Retenções SIACSA"/>
    <s v="ORI"/>
    <x v="0"/>
    <s v="SIACSA"/>
    <x v="0"/>
    <x v="0"/>
    <x v="0"/>
    <x v="0"/>
    <x v="0"/>
    <x v="0"/>
    <x v="0"/>
    <x v="1"/>
    <x v="0"/>
    <x v="0"/>
    <x v="0"/>
    <s v="Retenções SIACSA"/>
    <x v="0"/>
    <x v="0"/>
    <x v="0"/>
    <x v="0"/>
    <x v="2"/>
    <x v="0"/>
    <x v="0"/>
    <s v="000000"/>
    <x v="0"/>
    <x v="1"/>
    <x v="0"/>
    <x v="0"/>
    <s v="RETENCAO OT"/>
  </r>
  <r>
    <x v="1"/>
    <n v="0"/>
    <n v="0"/>
    <n v="0"/>
    <n v="36991"/>
    <x v="6720"/>
    <x v="0"/>
    <x v="0"/>
    <x v="0"/>
    <s v="80.02.10.26"/>
    <x v="21"/>
    <x v="3"/>
    <x v="3"/>
    <s v="Outros"/>
    <s v="80.02.10"/>
    <s v="Outros"/>
    <s v="80.02.10"/>
    <x v="31"/>
    <x v="0"/>
    <x v="2"/>
    <x v="10"/>
    <x v="1"/>
    <x v="2"/>
    <x v="0"/>
    <x v="0"/>
    <x v="7"/>
    <s v="2022-08-29"/>
    <x v="2"/>
    <n v="36991"/>
    <x v="0"/>
    <m/>
    <x v="0"/>
    <m/>
    <x v="37"/>
    <n v="100479277"/>
    <x v="0"/>
    <x v="0"/>
    <s v="Retenção Sansung"/>
    <s v="ORI"/>
    <x v="0"/>
    <s v="RS"/>
    <x v="0"/>
    <x v="0"/>
    <x v="0"/>
    <x v="0"/>
    <x v="0"/>
    <x v="0"/>
    <x v="0"/>
    <x v="1"/>
    <x v="0"/>
    <x v="0"/>
    <x v="0"/>
    <s v="Retenção Sansung"/>
    <x v="0"/>
    <x v="0"/>
    <x v="0"/>
    <x v="0"/>
    <x v="2"/>
    <x v="0"/>
    <x v="0"/>
    <s v="000000"/>
    <x v="0"/>
    <x v="1"/>
    <x v="0"/>
    <x v="0"/>
    <s v="RETENCAO OT"/>
  </r>
  <r>
    <x v="1"/>
    <n v="0"/>
    <n v="0"/>
    <n v="0"/>
    <n v="2300"/>
    <x v="6721"/>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1663"/>
    <x v="6722"/>
    <x v="0"/>
    <x v="0"/>
    <x v="0"/>
    <s v="80.02.10.26"/>
    <x v="21"/>
    <x v="3"/>
    <x v="3"/>
    <s v="Outros"/>
    <s v="80.02.10"/>
    <s v="Outros"/>
    <s v="80.02.10"/>
    <x v="31"/>
    <x v="0"/>
    <x v="2"/>
    <x v="10"/>
    <x v="1"/>
    <x v="2"/>
    <x v="0"/>
    <x v="0"/>
    <x v="6"/>
    <s v="2022-07-21"/>
    <x v="2"/>
    <n v="1663"/>
    <x v="0"/>
    <m/>
    <x v="0"/>
    <m/>
    <x v="37"/>
    <n v="100479277"/>
    <x v="0"/>
    <x v="0"/>
    <s v="Retenção Sansung"/>
    <s v="ORI"/>
    <x v="0"/>
    <s v="RS"/>
    <x v="0"/>
    <x v="0"/>
    <x v="0"/>
    <x v="0"/>
    <x v="0"/>
    <x v="0"/>
    <x v="0"/>
    <x v="1"/>
    <x v="0"/>
    <x v="0"/>
    <x v="0"/>
    <s v="Retenção Sansung"/>
    <x v="0"/>
    <x v="0"/>
    <x v="0"/>
    <x v="0"/>
    <x v="2"/>
    <x v="0"/>
    <x v="0"/>
    <s v="000000"/>
    <x v="0"/>
    <x v="1"/>
    <x v="0"/>
    <x v="0"/>
    <s v="RETENCAO OT"/>
  </r>
  <r>
    <x v="1"/>
    <n v="0"/>
    <n v="0"/>
    <n v="0"/>
    <n v="2800"/>
    <x v="6723"/>
    <x v="0"/>
    <x v="1"/>
    <x v="0"/>
    <s v="03.16.15"/>
    <x v="6"/>
    <x v="0"/>
    <x v="5"/>
    <s v="Direção Financeira"/>
    <s v="03.16.15"/>
    <s v="Direção Financeira"/>
    <s v="03.16.15"/>
    <x v="9"/>
    <x v="0"/>
    <x v="1"/>
    <x v="5"/>
    <x v="0"/>
    <x v="0"/>
    <x v="2"/>
    <x v="0"/>
    <x v="8"/>
    <s v="2022-09-14"/>
    <x v="2"/>
    <n v="2800"/>
    <x v="0"/>
    <m/>
    <x v="0"/>
    <m/>
    <x v="295"/>
    <n v="100458633"/>
    <x v="0"/>
    <x v="0"/>
    <s v="Direção Financeira"/>
    <s v="ORI"/>
    <x v="0"/>
    <m/>
    <x v="0"/>
    <x v="0"/>
    <x v="0"/>
    <x v="0"/>
    <x v="0"/>
    <x v="0"/>
    <x v="0"/>
    <x v="1"/>
    <x v="0"/>
    <x v="0"/>
    <x v="0"/>
    <s v="Direção Financeira"/>
    <x v="0"/>
    <x v="0"/>
    <x v="0"/>
    <x v="0"/>
    <x v="0"/>
    <x v="0"/>
    <x v="0"/>
    <s v="000000"/>
    <x v="0"/>
    <x v="0"/>
    <x v="0"/>
    <x v="0"/>
    <s v="Ajuda de custo a favor do Sr. Joaquim Lino Mendes Tavares, pela sua deslocação a cidade da praia em missão de serviço no dia 30 de agosto e 03 de setembro conforme anexo.    "/>
  </r>
  <r>
    <x v="1"/>
    <n v="0"/>
    <n v="0"/>
    <n v="0"/>
    <n v="4995"/>
    <x v="6724"/>
    <x v="0"/>
    <x v="1"/>
    <x v="0"/>
    <s v="03.16.15"/>
    <x v="6"/>
    <x v="0"/>
    <x v="5"/>
    <s v="Direção Financeira"/>
    <s v="03.16.15"/>
    <s v="Direção Financeira"/>
    <s v="03.16.15"/>
    <x v="20"/>
    <x v="0"/>
    <x v="1"/>
    <x v="5"/>
    <x v="0"/>
    <x v="0"/>
    <x v="2"/>
    <x v="0"/>
    <x v="7"/>
    <s v="2022-08-25"/>
    <x v="2"/>
    <n v="4995"/>
    <x v="0"/>
    <m/>
    <x v="0"/>
    <m/>
    <x v="3"/>
    <n v="100474696"/>
    <x v="0"/>
    <x v="1"/>
    <s v="Direção Financeira"/>
    <s v="ORI"/>
    <x v="0"/>
    <m/>
    <x v="0"/>
    <x v="0"/>
    <x v="0"/>
    <x v="0"/>
    <x v="0"/>
    <x v="0"/>
    <x v="0"/>
    <x v="0"/>
    <x v="0"/>
    <x v="0"/>
    <x v="0"/>
    <s v="Direção Financeira"/>
    <x v="0"/>
    <x v="0"/>
    <x v="0"/>
    <x v="0"/>
    <x v="0"/>
    <x v="0"/>
    <x v="0"/>
    <s v="099999"/>
    <x v="0"/>
    <x v="0"/>
    <x v="1"/>
    <x v="0"/>
    <s v="Pagamento a favor do Sr. Luís Freire Correia, pela prestação de serviço de apoio técnico na Direção de Recursos Humanos,referente ao mês de Agosto 2022, conforme contrato em anexo."/>
  </r>
  <r>
    <x v="1"/>
    <n v="0"/>
    <n v="0"/>
    <n v="0"/>
    <n v="4995"/>
    <x v="6725"/>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28308"/>
    <x v="6724"/>
    <x v="0"/>
    <x v="1"/>
    <x v="0"/>
    <s v="03.16.15"/>
    <x v="6"/>
    <x v="0"/>
    <x v="5"/>
    <s v="Direção Financeira"/>
    <s v="03.16.15"/>
    <s v="Direção Financeira"/>
    <s v="03.16.15"/>
    <x v="20"/>
    <x v="0"/>
    <x v="1"/>
    <x v="5"/>
    <x v="0"/>
    <x v="0"/>
    <x v="2"/>
    <x v="0"/>
    <x v="7"/>
    <s v="2022-08-25"/>
    <x v="2"/>
    <n v="28308"/>
    <x v="0"/>
    <m/>
    <x v="0"/>
    <m/>
    <x v="133"/>
    <n v="100479152"/>
    <x v="0"/>
    <x v="0"/>
    <s v="Direção Financeira"/>
    <s v="ORI"/>
    <x v="0"/>
    <m/>
    <x v="0"/>
    <x v="0"/>
    <x v="0"/>
    <x v="0"/>
    <x v="0"/>
    <x v="0"/>
    <x v="0"/>
    <x v="0"/>
    <x v="0"/>
    <x v="0"/>
    <x v="0"/>
    <s v="Direção Financeira"/>
    <x v="0"/>
    <x v="0"/>
    <x v="0"/>
    <x v="0"/>
    <x v="0"/>
    <x v="0"/>
    <x v="0"/>
    <s v="099999"/>
    <x v="0"/>
    <x v="0"/>
    <x v="0"/>
    <x v="0"/>
    <s v="Pagamento a favor do Sr. Luís Freire Correia, pela prestação de serviço de apoio técnico na Direção de Recursos Humanos,referente ao mês de Agosto 2022, conforme contrato em anexo."/>
  </r>
  <r>
    <x v="1"/>
    <n v="0"/>
    <n v="0"/>
    <n v="0"/>
    <n v="2300"/>
    <x v="6726"/>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setembro 2022, conforme contrato em anexo.   "/>
  </r>
  <r>
    <x v="1"/>
    <n v="0"/>
    <n v="0"/>
    <n v="0"/>
    <n v="13030"/>
    <x v="6726"/>
    <x v="0"/>
    <x v="1"/>
    <x v="0"/>
    <s v="03.16.15"/>
    <x v="6"/>
    <x v="0"/>
    <x v="5"/>
    <s v="Direção Financeira"/>
    <s v="03.16.15"/>
    <s v="Direção Financeira"/>
    <s v="03.16.15"/>
    <x v="20"/>
    <x v="0"/>
    <x v="1"/>
    <x v="5"/>
    <x v="0"/>
    <x v="0"/>
    <x v="2"/>
    <x v="0"/>
    <x v="8"/>
    <s v="2022-09-21"/>
    <x v="2"/>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setembro 2022, conforme contrato em anexo.   "/>
  </r>
  <r>
    <x v="1"/>
    <n v="0"/>
    <n v="0"/>
    <n v="0"/>
    <n v="200000"/>
    <x v="6727"/>
    <x v="0"/>
    <x v="1"/>
    <x v="0"/>
    <s v="01.25.04.22"/>
    <x v="11"/>
    <x v="4"/>
    <x v="4"/>
    <s v="Cultura"/>
    <s v="01.25.04"/>
    <s v="Cultura"/>
    <s v="01.25.04"/>
    <x v="4"/>
    <x v="0"/>
    <x v="3"/>
    <x v="2"/>
    <x v="0"/>
    <x v="1"/>
    <x v="2"/>
    <x v="0"/>
    <x v="8"/>
    <s v="2022-09-23"/>
    <x v="2"/>
    <n v="200000"/>
    <x v="0"/>
    <m/>
    <x v="0"/>
    <m/>
    <x v="646"/>
    <n v="10040984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de 50% a favor da Empresa Cabosom, referente a fornecimento de sistema de som para noite de mornas e festival de batuque e funaná, conforme anexo."/>
  </r>
  <r>
    <x v="1"/>
    <n v="0"/>
    <n v="0"/>
    <n v="0"/>
    <n v="920"/>
    <x v="6728"/>
    <x v="0"/>
    <x v="0"/>
    <x v="0"/>
    <s v="03.03.10"/>
    <x v="0"/>
    <x v="0"/>
    <x v="0"/>
    <s v="Receitas Da Câmara"/>
    <s v="03.03.10"/>
    <s v="Receitas Da Câmara"/>
    <s v="03.03.10"/>
    <x v="21"/>
    <x v="0"/>
    <x v="5"/>
    <x v="9"/>
    <x v="0"/>
    <x v="0"/>
    <x v="0"/>
    <x v="0"/>
    <x v="0"/>
    <s v="2022-04-03"/>
    <x v="0"/>
    <n v="920"/>
    <x v="0"/>
    <m/>
    <x v="0"/>
    <m/>
    <x v="0"/>
    <n v="100474914"/>
    <x v="0"/>
    <x v="0"/>
    <s v="Receitas Da Câmara"/>
    <s v="EXT"/>
    <x v="0"/>
    <s v="RDC"/>
    <x v="0"/>
    <x v="0"/>
    <x v="0"/>
    <x v="0"/>
    <x v="0"/>
    <x v="0"/>
    <x v="0"/>
    <x v="0"/>
    <x v="0"/>
    <x v="0"/>
    <x v="0"/>
    <s v="Receitas Da Câmara"/>
    <x v="0"/>
    <x v="0"/>
    <x v="0"/>
    <x v="0"/>
    <x v="0"/>
    <x v="0"/>
    <x v="0"/>
    <s v="000000"/>
    <x v="0"/>
    <x v="0"/>
    <x v="0"/>
    <x v="0"/>
    <s v="Reposição"/>
  </r>
  <r>
    <x v="0"/>
    <n v="0"/>
    <n v="0"/>
    <n v="0"/>
    <n v="113190"/>
    <x v="6729"/>
    <x v="0"/>
    <x v="1"/>
    <x v="0"/>
    <s v="01.27.06.68"/>
    <x v="56"/>
    <x v="2"/>
    <x v="2"/>
    <s v="Requalificação Urbana e habitação"/>
    <s v="01.27.06"/>
    <s v="Requalificação Urbana e habitação"/>
    <s v="01.27.06"/>
    <x v="1"/>
    <x v="0"/>
    <x v="1"/>
    <x v="1"/>
    <x v="0"/>
    <x v="1"/>
    <x v="1"/>
    <x v="0"/>
    <x v="9"/>
    <s v="2022-10-20"/>
    <x v="3"/>
    <n v="113190"/>
    <x v="0"/>
    <m/>
    <x v="0"/>
    <m/>
    <x v="42"/>
    <n v="100479348"/>
    <x v="0"/>
    <x v="0"/>
    <s v="Requalificação Urbana e Ambiental  de Manguinho"/>
    <s v="ORI"/>
    <x v="0"/>
    <s v="RM"/>
    <x v="0"/>
    <x v="0"/>
    <x v="0"/>
    <x v="0"/>
    <x v="0"/>
    <x v="0"/>
    <x v="0"/>
    <x v="1"/>
    <x v="0"/>
    <x v="0"/>
    <x v="0"/>
    <s v="Requalificação Urbana e Ambiental  de Manguinho"/>
    <x v="0"/>
    <x v="0"/>
    <x v="0"/>
    <x v="0"/>
    <x v="1"/>
    <x v="0"/>
    <x v="0"/>
    <s v="000000"/>
    <x v="0"/>
    <x v="0"/>
    <x v="0"/>
    <x v="0"/>
    <s v="Pagamento a favor da Loja Nuno, referente a aquisição de matérias para confeção de portas para pocilga comunitária de Manguinho, conforme anexo."/>
  </r>
  <r>
    <x v="0"/>
    <n v="0"/>
    <n v="0"/>
    <n v="0"/>
    <n v="9000"/>
    <x v="6730"/>
    <x v="0"/>
    <x v="1"/>
    <x v="0"/>
    <s v="01.25.02.17"/>
    <x v="8"/>
    <x v="4"/>
    <x v="4"/>
    <s v="desporto"/>
    <s v="01.25.02"/>
    <s v="desporto"/>
    <s v="01.25.02"/>
    <x v="1"/>
    <x v="0"/>
    <x v="1"/>
    <x v="1"/>
    <x v="0"/>
    <x v="1"/>
    <x v="1"/>
    <x v="0"/>
    <x v="10"/>
    <s v="2022-11-17"/>
    <x v="3"/>
    <n v="9000"/>
    <x v="0"/>
    <m/>
    <x v="0"/>
    <m/>
    <x v="389"/>
    <n v="100391468"/>
    <x v="0"/>
    <x v="0"/>
    <s v="Construção e Reabilitação de Placas Desportivas"/>
    <s v="ORI"/>
    <x v="0"/>
    <m/>
    <x v="0"/>
    <x v="0"/>
    <x v="0"/>
    <x v="0"/>
    <x v="0"/>
    <x v="0"/>
    <x v="0"/>
    <x v="1"/>
    <x v="0"/>
    <x v="0"/>
    <x v="0"/>
    <s v="Construção e Reabilitação de Placas Desportivas"/>
    <x v="0"/>
    <x v="0"/>
    <x v="0"/>
    <x v="0"/>
    <x v="1"/>
    <x v="0"/>
    <x v="0"/>
    <s v="000000"/>
    <x v="0"/>
    <x v="0"/>
    <x v="0"/>
    <x v="0"/>
    <s v="Pagamento a favor da Senna Sport Cabo Verde, pela aquisição de 1 par de rede baliza, para a realização do torneiro de futsal na ribeiro de Principal, conforme proposta em anexo."/>
  </r>
  <r>
    <x v="1"/>
    <n v="0"/>
    <n v="0"/>
    <n v="0"/>
    <n v="67421"/>
    <x v="6731"/>
    <x v="0"/>
    <x v="1"/>
    <x v="0"/>
    <s v="03.16.15"/>
    <x v="6"/>
    <x v="0"/>
    <x v="5"/>
    <s v="Direção Financeira"/>
    <s v="03.16.15"/>
    <s v="Direção Financeira"/>
    <s v="03.16.15"/>
    <x v="67"/>
    <x v="0"/>
    <x v="1"/>
    <x v="1"/>
    <x v="0"/>
    <x v="0"/>
    <x v="2"/>
    <x v="0"/>
    <x v="10"/>
    <s v="2022-11-22"/>
    <x v="3"/>
    <n v="67421"/>
    <x v="0"/>
    <m/>
    <x v="0"/>
    <m/>
    <x v="575"/>
    <n v="100388090"/>
    <x v="0"/>
    <x v="0"/>
    <s v="Direção Financeira"/>
    <s v="ORI"/>
    <x v="0"/>
    <m/>
    <x v="0"/>
    <x v="0"/>
    <x v="0"/>
    <x v="0"/>
    <x v="0"/>
    <x v="0"/>
    <x v="0"/>
    <x v="0"/>
    <x v="0"/>
    <x v="0"/>
    <x v="0"/>
    <s v="Direção Financeira"/>
    <x v="0"/>
    <x v="0"/>
    <x v="0"/>
    <x v="0"/>
    <x v="0"/>
    <x v="0"/>
    <x v="0"/>
    <s v="000000"/>
    <x v="0"/>
    <x v="0"/>
    <x v="0"/>
    <x v="0"/>
    <s v="Pagamento á Diocesana Center, para aquisição de materiais de escritório para os serviços da CMSM, conforme fatura e proposta em anexo."/>
  </r>
  <r>
    <x v="1"/>
    <n v="0"/>
    <n v="0"/>
    <n v="0"/>
    <n v="62230"/>
    <x v="6732"/>
    <x v="0"/>
    <x v="1"/>
    <x v="0"/>
    <s v="03.16.15"/>
    <x v="6"/>
    <x v="0"/>
    <x v="5"/>
    <s v="Direção Financeira"/>
    <s v="03.16.15"/>
    <s v="Direção Financeira"/>
    <s v="03.16.15"/>
    <x v="70"/>
    <x v="0"/>
    <x v="1"/>
    <x v="1"/>
    <x v="0"/>
    <x v="0"/>
    <x v="2"/>
    <x v="0"/>
    <x v="11"/>
    <s v="2022-12-19"/>
    <x v="3"/>
    <n v="62230"/>
    <x v="0"/>
    <m/>
    <x v="0"/>
    <m/>
    <x v="339"/>
    <n v="100478381"/>
    <x v="0"/>
    <x v="0"/>
    <s v="Direção Financeira"/>
    <s v="ORI"/>
    <x v="0"/>
    <m/>
    <x v="0"/>
    <x v="0"/>
    <x v="0"/>
    <x v="0"/>
    <x v="0"/>
    <x v="0"/>
    <x v="0"/>
    <x v="0"/>
    <x v="0"/>
    <x v="0"/>
    <x v="0"/>
    <s v="Direção Financeira"/>
    <x v="0"/>
    <x v="0"/>
    <x v="0"/>
    <x v="0"/>
    <x v="0"/>
    <x v="0"/>
    <x v="0"/>
    <s v="000000"/>
    <x v="0"/>
    <x v="0"/>
    <x v="0"/>
    <x v="0"/>
    <s v="Pagamento á Comércio e Transporte Beta Gomes, pela aquisição de materiais de higiene e limpeza para os serviços da Câmara, conforme anexo."/>
  </r>
  <r>
    <x v="1"/>
    <n v="0"/>
    <n v="0"/>
    <n v="0"/>
    <n v="1500000"/>
    <x v="6733"/>
    <x v="0"/>
    <x v="1"/>
    <x v="0"/>
    <s v="03.16.15"/>
    <x v="6"/>
    <x v="0"/>
    <x v="5"/>
    <s v="Direção Financeira"/>
    <s v="03.16.15"/>
    <s v="Direção Financeira"/>
    <s v="03.16.15"/>
    <x v="13"/>
    <x v="0"/>
    <x v="1"/>
    <x v="5"/>
    <x v="0"/>
    <x v="0"/>
    <x v="2"/>
    <x v="0"/>
    <x v="11"/>
    <s v="2022-12-20"/>
    <x v="3"/>
    <n v="1500000"/>
    <x v="0"/>
    <m/>
    <x v="0"/>
    <m/>
    <x v="150"/>
    <n v="100391960"/>
    <x v="0"/>
    <x v="0"/>
    <s v="Direção Financeira"/>
    <s v="ORI"/>
    <x v="0"/>
    <m/>
    <x v="0"/>
    <x v="0"/>
    <x v="0"/>
    <x v="0"/>
    <x v="0"/>
    <x v="0"/>
    <x v="0"/>
    <x v="0"/>
    <x v="0"/>
    <x v="0"/>
    <x v="0"/>
    <s v="Direção Financeira"/>
    <x v="0"/>
    <x v="0"/>
    <x v="0"/>
    <x v="0"/>
    <x v="0"/>
    <x v="0"/>
    <x v="0"/>
    <s v="000000"/>
    <x v="0"/>
    <x v="0"/>
    <x v="0"/>
    <x v="0"/>
    <s v="Pagamento á CV Telecom, referente a comunicações, conforme anexo."/>
  </r>
  <r>
    <x v="1"/>
    <n v="0"/>
    <n v="0"/>
    <n v="0"/>
    <n v="6777"/>
    <x v="6734"/>
    <x v="0"/>
    <x v="1"/>
    <x v="0"/>
    <s v="03.16.15"/>
    <x v="6"/>
    <x v="0"/>
    <x v="5"/>
    <s v="Direção Financeira"/>
    <s v="03.16.15"/>
    <s v="Direção Financeira"/>
    <s v="03.16.15"/>
    <x v="62"/>
    <x v="0"/>
    <x v="1"/>
    <x v="1"/>
    <x v="0"/>
    <x v="0"/>
    <x v="2"/>
    <x v="0"/>
    <x v="11"/>
    <s v="2022-12-22"/>
    <x v="3"/>
    <n v="6777"/>
    <x v="0"/>
    <m/>
    <x v="0"/>
    <m/>
    <x v="439"/>
    <n v="100476675"/>
    <x v="0"/>
    <x v="0"/>
    <s v="Direção Financeira"/>
    <s v="ORI"/>
    <x v="0"/>
    <m/>
    <x v="0"/>
    <x v="0"/>
    <x v="0"/>
    <x v="0"/>
    <x v="0"/>
    <x v="0"/>
    <x v="0"/>
    <x v="0"/>
    <x v="0"/>
    <x v="0"/>
    <x v="0"/>
    <s v="Direção Financeira"/>
    <x v="0"/>
    <x v="0"/>
    <x v="0"/>
    <x v="0"/>
    <x v="0"/>
    <x v="0"/>
    <x v="0"/>
    <s v="000000"/>
    <x v="0"/>
    <x v="0"/>
    <x v="0"/>
    <x v="0"/>
    <s v="Pagamento subsidio de risco, a favor do Sr. José Tavares, conforme proposta em anexo."/>
  </r>
  <r>
    <x v="1"/>
    <n v="0"/>
    <n v="0"/>
    <n v="0"/>
    <n v="348"/>
    <x v="6735"/>
    <x v="0"/>
    <x v="1"/>
    <x v="0"/>
    <s v="03.16.25"/>
    <x v="13"/>
    <x v="0"/>
    <x v="5"/>
    <s v="Direção dos  Recursos Humanos"/>
    <s v="03.16.25"/>
    <s v="Direção dos  Recursos Humanos"/>
    <s v="03.16.25"/>
    <x v="13"/>
    <x v="0"/>
    <x v="1"/>
    <x v="5"/>
    <x v="0"/>
    <x v="0"/>
    <x v="2"/>
    <x v="0"/>
    <x v="10"/>
    <s v="2022-11-21"/>
    <x v="3"/>
    <n v="348"/>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112"/>
    <x v="6735"/>
    <x v="0"/>
    <x v="1"/>
    <x v="0"/>
    <s v="03.16.25"/>
    <x v="13"/>
    <x v="0"/>
    <x v="5"/>
    <s v="Direção dos  Recursos Humanos"/>
    <s v="03.16.25"/>
    <s v="Direção dos  Recursos Humanos"/>
    <s v="03.16.25"/>
    <x v="14"/>
    <x v="0"/>
    <x v="1"/>
    <x v="1"/>
    <x v="0"/>
    <x v="0"/>
    <x v="2"/>
    <x v="0"/>
    <x v="10"/>
    <s v="2022-11-21"/>
    <x v="3"/>
    <n v="11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1721"/>
    <x v="6735"/>
    <x v="0"/>
    <x v="1"/>
    <x v="0"/>
    <s v="03.16.25"/>
    <x v="13"/>
    <x v="0"/>
    <x v="5"/>
    <s v="Direção dos  Recursos Humanos"/>
    <s v="03.16.25"/>
    <s v="Direção dos  Recursos Humanos"/>
    <s v="03.16.25"/>
    <x v="15"/>
    <x v="0"/>
    <x v="1"/>
    <x v="1"/>
    <x v="1"/>
    <x v="0"/>
    <x v="2"/>
    <x v="0"/>
    <x v="10"/>
    <s v="2022-11-21"/>
    <x v="3"/>
    <n v="1721"/>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9582"/>
    <x v="6735"/>
    <x v="0"/>
    <x v="1"/>
    <x v="0"/>
    <s v="03.16.25"/>
    <x v="13"/>
    <x v="0"/>
    <x v="5"/>
    <s v="Direção dos  Recursos Humanos"/>
    <s v="03.16.25"/>
    <s v="Direção dos  Recursos Humanos"/>
    <s v="03.16.25"/>
    <x v="16"/>
    <x v="0"/>
    <x v="1"/>
    <x v="1"/>
    <x v="1"/>
    <x v="0"/>
    <x v="2"/>
    <x v="0"/>
    <x v="10"/>
    <s v="2022-11-21"/>
    <x v="3"/>
    <n v="958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3632"/>
    <x v="6735"/>
    <x v="0"/>
    <x v="1"/>
    <x v="0"/>
    <s v="03.16.25"/>
    <x v="13"/>
    <x v="0"/>
    <x v="5"/>
    <s v="Direção dos  Recursos Humanos"/>
    <s v="03.16.25"/>
    <s v="Direção dos  Recursos Humanos"/>
    <s v="03.16.25"/>
    <x v="17"/>
    <x v="0"/>
    <x v="1"/>
    <x v="1"/>
    <x v="1"/>
    <x v="0"/>
    <x v="2"/>
    <x v="0"/>
    <x v="10"/>
    <s v="2022-11-21"/>
    <x v="3"/>
    <n v="3632"/>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710"/>
    <x v="6735"/>
    <x v="0"/>
    <x v="1"/>
    <x v="0"/>
    <s v="03.16.25"/>
    <x v="13"/>
    <x v="0"/>
    <x v="5"/>
    <s v="Direção dos  Recursos Humanos"/>
    <s v="03.16.25"/>
    <s v="Direção dos  Recursos Humanos"/>
    <s v="03.16.25"/>
    <x v="18"/>
    <x v="0"/>
    <x v="4"/>
    <x v="8"/>
    <x v="0"/>
    <x v="0"/>
    <x v="2"/>
    <x v="0"/>
    <x v="10"/>
    <s v="2022-11-21"/>
    <x v="3"/>
    <n v="710"/>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25946"/>
    <x v="6735"/>
    <x v="0"/>
    <x v="1"/>
    <x v="0"/>
    <s v="03.16.25"/>
    <x v="13"/>
    <x v="0"/>
    <x v="5"/>
    <s v="Direção dos  Recursos Humanos"/>
    <s v="03.16.25"/>
    <s v="Direção dos  Recursos Humanos"/>
    <s v="03.16.25"/>
    <x v="19"/>
    <x v="0"/>
    <x v="4"/>
    <x v="8"/>
    <x v="0"/>
    <x v="0"/>
    <x v="2"/>
    <x v="0"/>
    <x v="10"/>
    <s v="2022-11-21"/>
    <x v="3"/>
    <n v="25946"/>
    <x v="0"/>
    <m/>
    <x v="0"/>
    <m/>
    <x v="3"/>
    <n v="100474696"/>
    <x v="0"/>
    <x v="1"/>
    <s v="Direção dos  Recursos Humanos"/>
    <s v="ORI"/>
    <x v="0"/>
    <m/>
    <x v="0"/>
    <x v="0"/>
    <x v="0"/>
    <x v="0"/>
    <x v="0"/>
    <x v="0"/>
    <x v="0"/>
    <x v="0"/>
    <x v="0"/>
    <x v="0"/>
    <x v="0"/>
    <s v="Direção dos  Recursos Humanos"/>
    <x v="0"/>
    <x v="0"/>
    <x v="0"/>
    <x v="0"/>
    <x v="0"/>
    <x v="0"/>
    <x v="0"/>
    <s v="000000"/>
    <x v="0"/>
    <x v="0"/>
    <x v="1"/>
    <x v="0"/>
    <s v="Pagamento de salário referente a 11-2022"/>
  </r>
  <r>
    <x v="1"/>
    <n v="0"/>
    <n v="0"/>
    <n v="0"/>
    <n v="41"/>
    <x v="6735"/>
    <x v="0"/>
    <x v="1"/>
    <x v="0"/>
    <s v="03.16.25"/>
    <x v="13"/>
    <x v="0"/>
    <x v="5"/>
    <s v="Direção dos  Recursos Humanos"/>
    <s v="03.16.25"/>
    <s v="Direção dos  Recursos Humanos"/>
    <s v="03.16.25"/>
    <x v="13"/>
    <x v="0"/>
    <x v="1"/>
    <x v="5"/>
    <x v="0"/>
    <x v="0"/>
    <x v="2"/>
    <x v="0"/>
    <x v="10"/>
    <s v="2022-11-21"/>
    <x v="3"/>
    <n v="4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13"/>
    <x v="6735"/>
    <x v="0"/>
    <x v="1"/>
    <x v="0"/>
    <s v="03.16.25"/>
    <x v="13"/>
    <x v="0"/>
    <x v="5"/>
    <s v="Direção dos  Recursos Humanos"/>
    <s v="03.16.25"/>
    <s v="Direção dos  Recursos Humanos"/>
    <s v="03.16.25"/>
    <x v="14"/>
    <x v="0"/>
    <x v="1"/>
    <x v="1"/>
    <x v="0"/>
    <x v="0"/>
    <x v="2"/>
    <x v="0"/>
    <x v="10"/>
    <s v="2022-11-21"/>
    <x v="3"/>
    <n v="13"/>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204"/>
    <x v="6735"/>
    <x v="0"/>
    <x v="1"/>
    <x v="0"/>
    <s v="03.16.25"/>
    <x v="13"/>
    <x v="0"/>
    <x v="5"/>
    <s v="Direção dos  Recursos Humanos"/>
    <s v="03.16.25"/>
    <s v="Direção dos  Recursos Humanos"/>
    <s v="03.16.25"/>
    <x v="15"/>
    <x v="0"/>
    <x v="1"/>
    <x v="1"/>
    <x v="1"/>
    <x v="0"/>
    <x v="2"/>
    <x v="0"/>
    <x v="10"/>
    <s v="2022-11-21"/>
    <x v="3"/>
    <n v="20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1139"/>
    <x v="6735"/>
    <x v="0"/>
    <x v="1"/>
    <x v="0"/>
    <s v="03.16.25"/>
    <x v="13"/>
    <x v="0"/>
    <x v="5"/>
    <s v="Direção dos  Recursos Humanos"/>
    <s v="03.16.25"/>
    <s v="Direção dos  Recursos Humanos"/>
    <s v="03.16.25"/>
    <x v="16"/>
    <x v="0"/>
    <x v="1"/>
    <x v="1"/>
    <x v="1"/>
    <x v="0"/>
    <x v="2"/>
    <x v="0"/>
    <x v="10"/>
    <s v="2022-11-21"/>
    <x v="3"/>
    <n v="1139"/>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431"/>
    <x v="6735"/>
    <x v="0"/>
    <x v="1"/>
    <x v="0"/>
    <s v="03.16.25"/>
    <x v="13"/>
    <x v="0"/>
    <x v="5"/>
    <s v="Direção dos  Recursos Humanos"/>
    <s v="03.16.25"/>
    <s v="Direção dos  Recursos Humanos"/>
    <s v="03.16.25"/>
    <x v="17"/>
    <x v="0"/>
    <x v="1"/>
    <x v="1"/>
    <x v="1"/>
    <x v="0"/>
    <x v="2"/>
    <x v="0"/>
    <x v="10"/>
    <s v="2022-11-21"/>
    <x v="3"/>
    <n v="431"/>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84"/>
    <x v="6735"/>
    <x v="0"/>
    <x v="1"/>
    <x v="0"/>
    <s v="03.16.25"/>
    <x v="13"/>
    <x v="0"/>
    <x v="5"/>
    <s v="Direção dos  Recursos Humanos"/>
    <s v="03.16.25"/>
    <s v="Direção dos  Recursos Humanos"/>
    <s v="03.16.25"/>
    <x v="18"/>
    <x v="0"/>
    <x v="4"/>
    <x v="8"/>
    <x v="0"/>
    <x v="0"/>
    <x v="2"/>
    <x v="0"/>
    <x v="10"/>
    <s v="2022-11-21"/>
    <x v="3"/>
    <n v="84"/>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3088"/>
    <x v="6735"/>
    <x v="0"/>
    <x v="1"/>
    <x v="0"/>
    <s v="03.16.25"/>
    <x v="13"/>
    <x v="0"/>
    <x v="5"/>
    <s v="Direção dos  Recursos Humanos"/>
    <s v="03.16.25"/>
    <s v="Direção dos  Recursos Humanos"/>
    <s v="03.16.25"/>
    <x v="19"/>
    <x v="0"/>
    <x v="4"/>
    <x v="8"/>
    <x v="0"/>
    <x v="0"/>
    <x v="2"/>
    <x v="0"/>
    <x v="10"/>
    <s v="2022-11-21"/>
    <x v="3"/>
    <n v="3088"/>
    <x v="0"/>
    <m/>
    <x v="0"/>
    <m/>
    <x v="21"/>
    <n v="100474708"/>
    <x v="0"/>
    <x v="2"/>
    <s v="Direção dos  Recursos Humanos"/>
    <s v="ORI"/>
    <x v="0"/>
    <m/>
    <x v="0"/>
    <x v="0"/>
    <x v="0"/>
    <x v="0"/>
    <x v="0"/>
    <x v="0"/>
    <x v="0"/>
    <x v="0"/>
    <x v="0"/>
    <x v="0"/>
    <x v="0"/>
    <s v="Direção dos  Recursos Humanos"/>
    <x v="0"/>
    <x v="0"/>
    <x v="0"/>
    <x v="0"/>
    <x v="0"/>
    <x v="0"/>
    <x v="0"/>
    <s v="000000"/>
    <x v="0"/>
    <x v="0"/>
    <x v="2"/>
    <x v="0"/>
    <s v="Pagamento de salário referente a 11-2022"/>
  </r>
  <r>
    <x v="1"/>
    <n v="0"/>
    <n v="0"/>
    <n v="0"/>
    <n v="10743"/>
    <x v="6735"/>
    <x v="0"/>
    <x v="1"/>
    <x v="0"/>
    <s v="03.16.25"/>
    <x v="13"/>
    <x v="0"/>
    <x v="5"/>
    <s v="Direção dos  Recursos Humanos"/>
    <s v="03.16.25"/>
    <s v="Direção dos  Recursos Humanos"/>
    <s v="03.16.25"/>
    <x v="13"/>
    <x v="0"/>
    <x v="1"/>
    <x v="5"/>
    <x v="0"/>
    <x v="0"/>
    <x v="2"/>
    <x v="0"/>
    <x v="10"/>
    <s v="2022-11-21"/>
    <x v="3"/>
    <n v="10743"/>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1"/>
    <n v="0"/>
    <n v="0"/>
    <n v="0"/>
    <n v="3480"/>
    <x v="6735"/>
    <x v="0"/>
    <x v="1"/>
    <x v="0"/>
    <s v="03.16.25"/>
    <x v="13"/>
    <x v="0"/>
    <x v="5"/>
    <s v="Direção dos  Recursos Humanos"/>
    <s v="03.16.25"/>
    <s v="Direção dos  Recursos Humanos"/>
    <s v="03.16.25"/>
    <x v="14"/>
    <x v="0"/>
    <x v="1"/>
    <x v="1"/>
    <x v="0"/>
    <x v="0"/>
    <x v="2"/>
    <x v="0"/>
    <x v="10"/>
    <s v="2022-11-21"/>
    <x v="3"/>
    <n v="348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1"/>
    <n v="0"/>
    <n v="0"/>
    <n v="0"/>
    <n v="53090"/>
    <x v="6735"/>
    <x v="0"/>
    <x v="1"/>
    <x v="0"/>
    <s v="03.16.25"/>
    <x v="13"/>
    <x v="0"/>
    <x v="5"/>
    <s v="Direção dos  Recursos Humanos"/>
    <s v="03.16.25"/>
    <s v="Direção dos  Recursos Humanos"/>
    <s v="03.16.25"/>
    <x v="15"/>
    <x v="0"/>
    <x v="1"/>
    <x v="1"/>
    <x v="1"/>
    <x v="0"/>
    <x v="2"/>
    <x v="0"/>
    <x v="10"/>
    <s v="2022-11-21"/>
    <x v="3"/>
    <n v="53090"/>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1"/>
    <n v="0"/>
    <n v="0"/>
    <n v="0"/>
    <n v="295451"/>
    <x v="6735"/>
    <x v="0"/>
    <x v="1"/>
    <x v="0"/>
    <s v="03.16.25"/>
    <x v="13"/>
    <x v="0"/>
    <x v="5"/>
    <s v="Direção dos  Recursos Humanos"/>
    <s v="03.16.25"/>
    <s v="Direção dos  Recursos Humanos"/>
    <s v="03.16.25"/>
    <x v="16"/>
    <x v="0"/>
    <x v="1"/>
    <x v="1"/>
    <x v="1"/>
    <x v="0"/>
    <x v="2"/>
    <x v="0"/>
    <x v="10"/>
    <s v="2022-11-21"/>
    <x v="3"/>
    <n v="295451"/>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1"/>
    <n v="0"/>
    <n v="0"/>
    <n v="0"/>
    <n v="111986"/>
    <x v="6735"/>
    <x v="0"/>
    <x v="1"/>
    <x v="0"/>
    <s v="03.16.25"/>
    <x v="13"/>
    <x v="0"/>
    <x v="5"/>
    <s v="Direção dos  Recursos Humanos"/>
    <s v="03.16.25"/>
    <s v="Direção dos  Recursos Humanos"/>
    <s v="03.16.25"/>
    <x v="17"/>
    <x v="0"/>
    <x v="1"/>
    <x v="1"/>
    <x v="1"/>
    <x v="0"/>
    <x v="2"/>
    <x v="0"/>
    <x v="10"/>
    <s v="2022-11-21"/>
    <x v="3"/>
    <n v="111986"/>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1"/>
    <n v="0"/>
    <n v="0"/>
    <n v="0"/>
    <n v="21918"/>
    <x v="6735"/>
    <x v="0"/>
    <x v="1"/>
    <x v="0"/>
    <s v="03.16.25"/>
    <x v="13"/>
    <x v="0"/>
    <x v="5"/>
    <s v="Direção dos  Recursos Humanos"/>
    <s v="03.16.25"/>
    <s v="Direção dos  Recursos Humanos"/>
    <s v="03.16.25"/>
    <x v="18"/>
    <x v="0"/>
    <x v="4"/>
    <x v="8"/>
    <x v="0"/>
    <x v="0"/>
    <x v="2"/>
    <x v="0"/>
    <x v="10"/>
    <s v="2022-11-21"/>
    <x v="3"/>
    <n v="21918"/>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1"/>
    <n v="0"/>
    <n v="0"/>
    <n v="0"/>
    <n v="799797"/>
    <x v="6735"/>
    <x v="0"/>
    <x v="1"/>
    <x v="0"/>
    <s v="03.16.25"/>
    <x v="13"/>
    <x v="0"/>
    <x v="5"/>
    <s v="Direção dos  Recursos Humanos"/>
    <s v="03.16.25"/>
    <s v="Direção dos  Recursos Humanos"/>
    <s v="03.16.25"/>
    <x v="19"/>
    <x v="0"/>
    <x v="4"/>
    <x v="8"/>
    <x v="0"/>
    <x v="0"/>
    <x v="2"/>
    <x v="0"/>
    <x v="10"/>
    <s v="2022-11-21"/>
    <x v="3"/>
    <n v="799797"/>
    <x v="0"/>
    <m/>
    <x v="0"/>
    <m/>
    <x v="22"/>
    <n v="100474693"/>
    <x v="0"/>
    <x v="0"/>
    <s v="Direção dos  Recursos Humanos"/>
    <s v="ORI"/>
    <x v="0"/>
    <m/>
    <x v="0"/>
    <x v="0"/>
    <x v="0"/>
    <x v="0"/>
    <x v="0"/>
    <x v="0"/>
    <x v="0"/>
    <x v="0"/>
    <x v="0"/>
    <x v="0"/>
    <x v="0"/>
    <s v="Direção dos  Recursos Humanos"/>
    <x v="0"/>
    <x v="0"/>
    <x v="0"/>
    <x v="0"/>
    <x v="0"/>
    <x v="0"/>
    <x v="0"/>
    <s v="000000"/>
    <x v="0"/>
    <x v="0"/>
    <x v="0"/>
    <x v="0"/>
    <s v="Pagamento de salário referente a 11-2022"/>
  </r>
  <r>
    <x v="0"/>
    <n v="0"/>
    <n v="0"/>
    <n v="0"/>
    <n v="376350"/>
    <x v="6736"/>
    <x v="0"/>
    <x v="0"/>
    <x v="0"/>
    <s v="03.03.10"/>
    <x v="0"/>
    <x v="0"/>
    <x v="0"/>
    <s v="Receitas Da Câmara"/>
    <s v="03.03.10"/>
    <s v="Receitas Da Câmara"/>
    <s v="03.03.10"/>
    <x v="0"/>
    <x v="0"/>
    <x v="0"/>
    <x v="0"/>
    <x v="0"/>
    <x v="0"/>
    <x v="0"/>
    <x v="0"/>
    <x v="10"/>
    <s v="2022-11-08"/>
    <x v="3"/>
    <n v="376350"/>
    <x v="0"/>
    <m/>
    <x v="0"/>
    <m/>
    <x v="0"/>
    <n v="100474914"/>
    <x v="0"/>
    <x v="0"/>
    <s v="Receitas Da Câmara"/>
    <s v="EXT"/>
    <x v="0"/>
    <s v="RDC"/>
    <x v="0"/>
    <x v="0"/>
    <x v="0"/>
    <x v="0"/>
    <x v="0"/>
    <x v="0"/>
    <x v="0"/>
    <x v="0"/>
    <x v="0"/>
    <x v="0"/>
    <x v="0"/>
    <s v="Receitas Da Câmara"/>
    <x v="0"/>
    <x v="0"/>
    <x v="0"/>
    <x v="0"/>
    <x v="0"/>
    <x v="0"/>
    <x v="0"/>
    <s v="000000"/>
    <x v="0"/>
    <x v="0"/>
    <x v="0"/>
    <x v="0"/>
    <s v="Transferência de FAC1 feita, no âmbito do Plano de Mitigação as secas e maus anos agrícolas, conforme anexo."/>
  </r>
  <r>
    <x v="0"/>
    <n v="0"/>
    <n v="0"/>
    <n v="0"/>
    <n v="13896"/>
    <x v="6737"/>
    <x v="0"/>
    <x v="1"/>
    <x v="0"/>
    <s v="01.25.02.17"/>
    <x v="8"/>
    <x v="4"/>
    <x v="4"/>
    <s v="desporto"/>
    <s v="01.25.02"/>
    <s v="desporto"/>
    <s v="01.25.02"/>
    <x v="1"/>
    <x v="0"/>
    <x v="1"/>
    <x v="1"/>
    <x v="0"/>
    <x v="1"/>
    <x v="1"/>
    <x v="0"/>
    <x v="11"/>
    <s v="2022-12-07"/>
    <x v="3"/>
    <n v="13896"/>
    <x v="0"/>
    <m/>
    <x v="0"/>
    <m/>
    <x v="69"/>
    <n v="100391283"/>
    <x v="0"/>
    <x v="0"/>
    <s v="Construção e Reabilitação de Placas Desportivas"/>
    <s v="ORI"/>
    <x v="0"/>
    <m/>
    <x v="0"/>
    <x v="0"/>
    <x v="0"/>
    <x v="0"/>
    <x v="0"/>
    <x v="0"/>
    <x v="0"/>
    <x v="1"/>
    <x v="0"/>
    <x v="0"/>
    <x v="0"/>
    <s v="Construção e Reabilitação de Placas Desportivas"/>
    <x v="0"/>
    <x v="0"/>
    <x v="0"/>
    <x v="0"/>
    <x v="1"/>
    <x v="0"/>
    <x v="0"/>
    <s v="000000"/>
    <x v="0"/>
    <x v="0"/>
    <x v="0"/>
    <x v="0"/>
    <s v="Pagamento á JBC-João Benoliel de Carvalho, para aquisição de materiais para reparação do portão da placa desportiva de Achada Bolanha, conforme anexo."/>
  </r>
  <r>
    <x v="1"/>
    <n v="0"/>
    <n v="0"/>
    <n v="0"/>
    <n v="4995"/>
    <x v="6738"/>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dezembro 2022, conforme contrato em anexo."/>
  </r>
  <r>
    <x v="1"/>
    <n v="0"/>
    <n v="0"/>
    <n v="0"/>
    <n v="28308"/>
    <x v="6738"/>
    <x v="0"/>
    <x v="1"/>
    <x v="0"/>
    <s v="03.16.15"/>
    <x v="6"/>
    <x v="0"/>
    <x v="5"/>
    <s v="Direção Financeira"/>
    <s v="03.16.15"/>
    <s v="Direção Financeira"/>
    <s v="03.16.15"/>
    <x v="20"/>
    <x v="0"/>
    <x v="1"/>
    <x v="5"/>
    <x v="0"/>
    <x v="0"/>
    <x v="2"/>
    <x v="0"/>
    <x v="11"/>
    <s v="2022-12-13"/>
    <x v="3"/>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dezembro 2022, conforme contrato em anexo."/>
  </r>
  <r>
    <x v="1"/>
    <n v="0"/>
    <n v="0"/>
    <n v="0"/>
    <n v="4995"/>
    <x v="6739"/>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dezembro 2022, conforme contrato em anexo."/>
  </r>
  <r>
    <x v="1"/>
    <n v="0"/>
    <n v="0"/>
    <n v="0"/>
    <n v="28308"/>
    <x v="6739"/>
    <x v="0"/>
    <x v="1"/>
    <x v="0"/>
    <s v="03.16.15"/>
    <x v="6"/>
    <x v="0"/>
    <x v="5"/>
    <s v="Direção Financeira"/>
    <s v="03.16.15"/>
    <s v="Direção Financeira"/>
    <s v="03.16.15"/>
    <x v="20"/>
    <x v="0"/>
    <x v="1"/>
    <x v="5"/>
    <x v="0"/>
    <x v="0"/>
    <x v="2"/>
    <x v="0"/>
    <x v="11"/>
    <s v="2022-12-13"/>
    <x v="3"/>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dezembro 2022, conforme contrato em anexo."/>
  </r>
  <r>
    <x v="1"/>
    <n v="0"/>
    <n v="0"/>
    <n v="0"/>
    <n v="19279"/>
    <x v="6740"/>
    <x v="0"/>
    <x v="1"/>
    <x v="0"/>
    <s v="01.27.04.10"/>
    <x v="4"/>
    <x v="2"/>
    <x v="2"/>
    <s v="Infra-Estruturas e Transportes"/>
    <s v="01.27.04"/>
    <s v="Infra-Estruturas e Transportes"/>
    <s v="01.27.04"/>
    <x v="4"/>
    <x v="0"/>
    <x v="3"/>
    <x v="2"/>
    <x v="0"/>
    <x v="1"/>
    <x v="2"/>
    <x v="0"/>
    <x v="3"/>
    <s v="2022-06-16"/>
    <x v="0"/>
    <n v="19279"/>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Felisberto Carvalho pela aquisição de 12567 Lts de Combustível destinados a Maquina Retroescavadora CAT 424D, conforme proposta em anexo.  "/>
  </r>
  <r>
    <x v="1"/>
    <n v="0"/>
    <n v="0"/>
    <n v="0"/>
    <n v="2300"/>
    <x v="6741"/>
    <x v="0"/>
    <x v="0"/>
    <x v="0"/>
    <s v="80.02.01"/>
    <x v="3"/>
    <x v="3"/>
    <x v="3"/>
    <s v="Retenções Iur"/>
    <s v="80.02.01"/>
    <s v="Retenções Iur"/>
    <s v="80.02.01"/>
    <x v="3"/>
    <x v="0"/>
    <x v="2"/>
    <x v="1"/>
    <x v="1"/>
    <x v="2"/>
    <x v="0"/>
    <x v="0"/>
    <x v="0"/>
    <s v="2022-04-25"/>
    <x v="0"/>
    <n v="2300"/>
    <x v="0"/>
    <m/>
    <x v="0"/>
    <m/>
    <x v="3"/>
    <n v="100474696"/>
    <x v="0"/>
    <x v="0"/>
    <s v="Retenções Iur"/>
    <s v="ORI"/>
    <x v="0"/>
    <s v="RIUR"/>
    <x v="0"/>
    <x v="0"/>
    <x v="0"/>
    <x v="0"/>
    <x v="0"/>
    <x v="0"/>
    <x v="0"/>
    <x v="0"/>
    <x v="0"/>
    <x v="0"/>
    <x v="0"/>
    <s v="Retenções Iur"/>
    <x v="0"/>
    <x v="0"/>
    <x v="0"/>
    <x v="0"/>
    <x v="2"/>
    <x v="0"/>
    <x v="0"/>
    <s v="000000"/>
    <x v="0"/>
    <x v="1"/>
    <x v="0"/>
    <x v="0"/>
    <s v="RETENCAO OT"/>
  </r>
  <r>
    <x v="1"/>
    <n v="0"/>
    <n v="0"/>
    <n v="0"/>
    <n v="9600"/>
    <x v="6742"/>
    <x v="0"/>
    <x v="1"/>
    <x v="0"/>
    <s v="01.25.04.22"/>
    <x v="11"/>
    <x v="4"/>
    <x v="4"/>
    <s v="Cultura"/>
    <s v="01.25.04"/>
    <s v="Cultura"/>
    <s v="01.25.04"/>
    <x v="4"/>
    <x v="0"/>
    <x v="3"/>
    <x v="2"/>
    <x v="0"/>
    <x v="1"/>
    <x v="2"/>
    <x v="0"/>
    <x v="6"/>
    <s v="2022-07-08"/>
    <x v="2"/>
    <n v="9600"/>
    <x v="0"/>
    <m/>
    <x v="0"/>
    <m/>
    <x v="79"/>
    <n v="10047913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Asso- Sport-Comércio, referente a aquisição de 03 bolas de futebol entregues a seleção do município de são Miguel para preparação do torneio -municipal e 15 de agosto, conforme anexo."/>
  </r>
  <r>
    <x v="0"/>
    <n v="0"/>
    <n v="0"/>
    <n v="0"/>
    <n v="18000"/>
    <x v="6743"/>
    <x v="0"/>
    <x v="1"/>
    <x v="0"/>
    <s v="01.25.02.17"/>
    <x v="8"/>
    <x v="4"/>
    <x v="4"/>
    <s v="desporto"/>
    <s v="01.25.02"/>
    <s v="desporto"/>
    <s v="01.25.02"/>
    <x v="1"/>
    <x v="0"/>
    <x v="1"/>
    <x v="1"/>
    <x v="0"/>
    <x v="1"/>
    <x v="1"/>
    <x v="0"/>
    <x v="1"/>
    <s v="2022-05-24"/>
    <x v="0"/>
    <n v="18000"/>
    <x v="0"/>
    <m/>
    <x v="0"/>
    <m/>
    <x v="389"/>
    <n v="100391468"/>
    <x v="0"/>
    <x v="0"/>
    <s v="Construção e Reabilitação de Placas Desportivas"/>
    <s v="ORI"/>
    <x v="0"/>
    <m/>
    <x v="0"/>
    <x v="0"/>
    <x v="0"/>
    <x v="0"/>
    <x v="0"/>
    <x v="0"/>
    <x v="0"/>
    <x v="1"/>
    <x v="0"/>
    <x v="0"/>
    <x v="0"/>
    <s v="Construção e Reabilitação de Placas Desportivas"/>
    <x v="0"/>
    <x v="0"/>
    <x v="0"/>
    <x v="0"/>
    <x v="1"/>
    <x v="0"/>
    <x v="0"/>
    <s v="000000"/>
    <x v="0"/>
    <x v="0"/>
    <x v="0"/>
    <x v="0"/>
    <s v="Pagamento a favor de Senna Sport cabo Verde, referente a aquisição de 02 pares de redes para balizas de polidesportivo da cidade e ponta e ponta verde, conforme fatura e proposta em anexo."/>
  </r>
  <r>
    <x v="1"/>
    <n v="0"/>
    <n v="0"/>
    <n v="0"/>
    <n v="600"/>
    <x v="6744"/>
    <x v="0"/>
    <x v="0"/>
    <x v="0"/>
    <s v="03.03.10"/>
    <x v="0"/>
    <x v="0"/>
    <x v="0"/>
    <s v="Receitas Da Câmara"/>
    <s v="03.03.10"/>
    <s v="Receitas Da Câmara"/>
    <s v="03.03.10"/>
    <x v="6"/>
    <x v="0"/>
    <x v="5"/>
    <x v="4"/>
    <x v="0"/>
    <x v="0"/>
    <x v="0"/>
    <x v="0"/>
    <x v="7"/>
    <s v="2022-08-01"/>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0"/>
    <x v="6745"/>
    <x v="0"/>
    <x v="0"/>
    <x v="0"/>
    <s v="03.03.10"/>
    <x v="0"/>
    <x v="0"/>
    <x v="0"/>
    <s v="Receitas Da Câmara"/>
    <s v="03.03.10"/>
    <s v="Receitas Da Câmara"/>
    <s v="03.03.10"/>
    <x v="35"/>
    <x v="0"/>
    <x v="1"/>
    <x v="11"/>
    <x v="0"/>
    <x v="0"/>
    <x v="0"/>
    <x v="0"/>
    <x v="7"/>
    <s v="2022-08-01"/>
    <x v="2"/>
    <n v="1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6746"/>
    <x v="0"/>
    <x v="0"/>
    <x v="0"/>
    <s v="03.03.10"/>
    <x v="0"/>
    <x v="0"/>
    <x v="0"/>
    <s v="Receitas Da Câmara"/>
    <s v="03.03.10"/>
    <s v="Receitas Da Câmara"/>
    <s v="03.03.10"/>
    <x v="73"/>
    <x v="0"/>
    <x v="5"/>
    <x v="4"/>
    <x v="0"/>
    <x v="0"/>
    <x v="0"/>
    <x v="0"/>
    <x v="7"/>
    <s v="2022-08-01"/>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6747"/>
    <x v="0"/>
    <x v="0"/>
    <x v="0"/>
    <s v="03.03.10"/>
    <x v="0"/>
    <x v="0"/>
    <x v="0"/>
    <s v="Receitas Da Câmara"/>
    <s v="03.03.10"/>
    <s v="Receitas Da Câmara"/>
    <s v="03.03.10"/>
    <x v="51"/>
    <x v="0"/>
    <x v="5"/>
    <x v="4"/>
    <x v="0"/>
    <x v="0"/>
    <x v="0"/>
    <x v="0"/>
    <x v="7"/>
    <s v="2022-08-01"/>
    <x v="2"/>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634"/>
    <x v="6748"/>
    <x v="0"/>
    <x v="0"/>
    <x v="0"/>
    <s v="03.03.10"/>
    <x v="0"/>
    <x v="0"/>
    <x v="0"/>
    <s v="Receitas Da Câmara"/>
    <s v="03.03.10"/>
    <s v="Receitas Da Câmara"/>
    <s v="03.03.10"/>
    <x v="38"/>
    <x v="0"/>
    <x v="1"/>
    <x v="1"/>
    <x v="0"/>
    <x v="0"/>
    <x v="0"/>
    <x v="0"/>
    <x v="7"/>
    <s v="2022-08-01"/>
    <x v="2"/>
    <n v="4663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0"/>
    <x v="6749"/>
    <x v="0"/>
    <x v="0"/>
    <x v="0"/>
    <s v="03.03.10"/>
    <x v="0"/>
    <x v="0"/>
    <x v="0"/>
    <s v="Receitas Da Câmara"/>
    <s v="03.03.10"/>
    <s v="Receitas Da Câmara"/>
    <s v="03.03.10"/>
    <x v="36"/>
    <x v="0"/>
    <x v="5"/>
    <x v="4"/>
    <x v="0"/>
    <x v="0"/>
    <x v="0"/>
    <x v="0"/>
    <x v="7"/>
    <s v="2022-08-01"/>
    <x v="2"/>
    <n v="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30"/>
    <x v="6750"/>
    <x v="0"/>
    <x v="0"/>
    <x v="0"/>
    <s v="03.03.10"/>
    <x v="0"/>
    <x v="0"/>
    <x v="0"/>
    <s v="Receitas Da Câmara"/>
    <s v="03.03.10"/>
    <s v="Receitas Da Câmara"/>
    <s v="03.03.10"/>
    <x v="48"/>
    <x v="0"/>
    <x v="5"/>
    <x v="4"/>
    <x v="0"/>
    <x v="0"/>
    <x v="0"/>
    <x v="0"/>
    <x v="7"/>
    <s v="2022-08-01"/>
    <x v="2"/>
    <n v="56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751"/>
    <x v="0"/>
    <x v="0"/>
    <x v="0"/>
    <s v="03.03.10"/>
    <x v="0"/>
    <x v="0"/>
    <x v="0"/>
    <s v="Receitas Da Câmara"/>
    <s v="03.03.10"/>
    <s v="Receitas Da Câmara"/>
    <s v="03.03.10"/>
    <x v="47"/>
    <x v="0"/>
    <x v="5"/>
    <x v="13"/>
    <x v="0"/>
    <x v="0"/>
    <x v="0"/>
    <x v="0"/>
    <x v="7"/>
    <s v="2022-08-01"/>
    <x v="2"/>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360"/>
    <x v="6752"/>
    <x v="0"/>
    <x v="0"/>
    <x v="0"/>
    <s v="03.03.10"/>
    <x v="0"/>
    <x v="0"/>
    <x v="0"/>
    <s v="Receitas Da Câmara"/>
    <s v="03.03.10"/>
    <s v="Receitas Da Câmara"/>
    <s v="03.03.10"/>
    <x v="40"/>
    <x v="0"/>
    <x v="5"/>
    <x v="4"/>
    <x v="0"/>
    <x v="0"/>
    <x v="0"/>
    <x v="0"/>
    <x v="7"/>
    <s v="2022-08-01"/>
    <x v="2"/>
    <n v="9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510"/>
    <x v="6753"/>
    <x v="0"/>
    <x v="0"/>
    <x v="0"/>
    <s v="03.03.10"/>
    <x v="0"/>
    <x v="0"/>
    <x v="0"/>
    <s v="Receitas Da Câmara"/>
    <s v="03.03.10"/>
    <s v="Receitas Da Câmara"/>
    <s v="03.03.10"/>
    <x v="34"/>
    <x v="0"/>
    <x v="5"/>
    <x v="4"/>
    <x v="0"/>
    <x v="0"/>
    <x v="0"/>
    <x v="0"/>
    <x v="7"/>
    <s v="2022-08-01"/>
    <x v="2"/>
    <n v="175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6754"/>
    <x v="0"/>
    <x v="0"/>
    <x v="0"/>
    <s v="03.03.10"/>
    <x v="0"/>
    <x v="0"/>
    <x v="0"/>
    <s v="Receitas Da Câmara"/>
    <s v="03.03.10"/>
    <s v="Receitas Da Câmara"/>
    <s v="03.03.10"/>
    <x v="39"/>
    <x v="0"/>
    <x v="5"/>
    <x v="4"/>
    <x v="0"/>
    <x v="0"/>
    <x v="0"/>
    <x v="0"/>
    <x v="7"/>
    <s v="2022-08-01"/>
    <x v="2"/>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640"/>
    <x v="6755"/>
    <x v="0"/>
    <x v="0"/>
    <x v="0"/>
    <s v="03.03.10"/>
    <x v="0"/>
    <x v="0"/>
    <x v="0"/>
    <s v="Receitas Da Câmara"/>
    <s v="03.03.10"/>
    <s v="Receitas Da Câmara"/>
    <s v="03.03.10"/>
    <x v="41"/>
    <x v="0"/>
    <x v="5"/>
    <x v="4"/>
    <x v="0"/>
    <x v="0"/>
    <x v="0"/>
    <x v="0"/>
    <x v="7"/>
    <s v="2022-08-01"/>
    <x v="2"/>
    <n v="23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6756"/>
    <x v="0"/>
    <x v="0"/>
    <x v="0"/>
    <s v="03.03.10"/>
    <x v="0"/>
    <x v="0"/>
    <x v="0"/>
    <s v="Receitas Da Câmara"/>
    <s v="03.03.10"/>
    <s v="Receitas Da Câmara"/>
    <s v="03.03.10"/>
    <x v="37"/>
    <x v="0"/>
    <x v="5"/>
    <x v="4"/>
    <x v="0"/>
    <x v="0"/>
    <x v="0"/>
    <x v="0"/>
    <x v="7"/>
    <s v="2022-08-01"/>
    <x v="2"/>
    <n v="12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21934"/>
    <x v="6757"/>
    <x v="0"/>
    <x v="1"/>
    <x v="0"/>
    <s v="01.27.06.50"/>
    <x v="73"/>
    <x v="2"/>
    <x v="2"/>
    <s v="Requalificação Urbana e habitação"/>
    <s v="01.27.06"/>
    <s v="Requalificação Urbana e habitação"/>
    <s v="01.27.06"/>
    <x v="1"/>
    <x v="0"/>
    <x v="1"/>
    <x v="1"/>
    <x v="0"/>
    <x v="1"/>
    <x v="1"/>
    <x v="0"/>
    <x v="7"/>
    <s v="2022-08-31"/>
    <x v="2"/>
    <n v="121934"/>
    <x v="0"/>
    <m/>
    <x v="0"/>
    <m/>
    <x v="440"/>
    <n v="100477805"/>
    <x v="0"/>
    <x v="0"/>
    <s v="Construção de Murros de Proteção de Moradias"/>
    <s v="ORI"/>
    <x v="0"/>
    <s v="CMM"/>
    <x v="0"/>
    <x v="0"/>
    <x v="0"/>
    <x v="0"/>
    <x v="0"/>
    <x v="0"/>
    <x v="0"/>
    <x v="1"/>
    <x v="0"/>
    <x v="0"/>
    <x v="0"/>
    <s v="Construção de Murros de Proteção de Moradias"/>
    <x v="0"/>
    <x v="0"/>
    <x v="0"/>
    <x v="0"/>
    <x v="1"/>
    <x v="0"/>
    <x v="0"/>
    <s v="000000"/>
    <x v="0"/>
    <x v="0"/>
    <x v="0"/>
    <x v="0"/>
    <s v="Pagamento da 1ª parcela a favor da Empresa José Carvalho, referente a soma dos autos dos trabalhos não contratuais, dos trabalhos da Requalificação Urbana e Ambiental de Covão de Coelho, conforme anexo. "/>
  </r>
  <r>
    <x v="1"/>
    <n v="0"/>
    <n v="0"/>
    <n v="0"/>
    <n v="68600"/>
    <x v="6758"/>
    <x v="0"/>
    <x v="1"/>
    <x v="0"/>
    <s v="01.25.04.22"/>
    <x v="11"/>
    <x v="4"/>
    <x v="4"/>
    <s v="Cultura"/>
    <s v="01.25.04"/>
    <s v="Cultura"/>
    <s v="01.25.04"/>
    <x v="4"/>
    <x v="0"/>
    <x v="3"/>
    <x v="2"/>
    <x v="0"/>
    <x v="1"/>
    <x v="2"/>
    <x v="0"/>
    <x v="8"/>
    <s v="2022-09-05"/>
    <x v="2"/>
    <n v="68600"/>
    <x v="0"/>
    <m/>
    <x v="0"/>
    <m/>
    <x v="389"/>
    <n v="10039146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Senna Sport Cabo Verde LDA, pela aquisição de um conjunto de equipamento de futebol 11, do Município de São Miguel, no âmbito dos preparativos para torneio intermunicipal, comemorado o dia do município, conforme proposta em anexo."/>
  </r>
  <r>
    <x v="1"/>
    <n v="0"/>
    <n v="0"/>
    <n v="0"/>
    <n v="1040"/>
    <x v="6759"/>
    <x v="0"/>
    <x v="0"/>
    <x v="0"/>
    <s v="03.03.10"/>
    <x v="0"/>
    <x v="0"/>
    <x v="0"/>
    <s v="Receitas Da Câmara"/>
    <s v="03.03.10"/>
    <s v="Receitas Da Câmara"/>
    <s v="03.03.10"/>
    <x v="52"/>
    <x v="0"/>
    <x v="5"/>
    <x v="4"/>
    <x v="0"/>
    <x v="0"/>
    <x v="0"/>
    <x v="0"/>
    <x v="8"/>
    <s v="2022-09-05"/>
    <x v="2"/>
    <n v="1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
    <x v="6760"/>
    <x v="0"/>
    <x v="0"/>
    <x v="0"/>
    <s v="03.03.10"/>
    <x v="0"/>
    <x v="0"/>
    <x v="0"/>
    <s v="Receitas Da Câmara"/>
    <s v="03.03.10"/>
    <s v="Receitas Da Câmara"/>
    <s v="03.03.10"/>
    <x v="48"/>
    <x v="0"/>
    <x v="5"/>
    <x v="4"/>
    <x v="0"/>
    <x v="0"/>
    <x v="0"/>
    <x v="0"/>
    <x v="8"/>
    <s v="2022-09-05"/>
    <x v="2"/>
    <n v="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00"/>
    <x v="6761"/>
    <x v="0"/>
    <x v="0"/>
    <x v="0"/>
    <s v="03.03.10"/>
    <x v="0"/>
    <x v="0"/>
    <x v="0"/>
    <s v="Receitas Da Câmara"/>
    <s v="03.03.10"/>
    <s v="Receitas Da Câmara"/>
    <s v="03.03.10"/>
    <x v="37"/>
    <x v="0"/>
    <x v="5"/>
    <x v="4"/>
    <x v="0"/>
    <x v="0"/>
    <x v="0"/>
    <x v="0"/>
    <x v="8"/>
    <s v="2022-09-05"/>
    <x v="2"/>
    <n v="7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6762"/>
    <x v="0"/>
    <x v="0"/>
    <x v="0"/>
    <s v="03.03.10"/>
    <x v="0"/>
    <x v="0"/>
    <x v="0"/>
    <s v="Receitas Da Câmara"/>
    <s v="03.03.10"/>
    <s v="Receitas Da Câmara"/>
    <s v="03.03.10"/>
    <x v="36"/>
    <x v="0"/>
    <x v="5"/>
    <x v="4"/>
    <x v="0"/>
    <x v="0"/>
    <x v="0"/>
    <x v="0"/>
    <x v="8"/>
    <s v="2022-09-05"/>
    <x v="2"/>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76"/>
    <x v="6763"/>
    <x v="0"/>
    <x v="0"/>
    <x v="0"/>
    <s v="03.03.10"/>
    <x v="0"/>
    <x v="0"/>
    <x v="0"/>
    <s v="Receitas Da Câmara"/>
    <s v="03.03.10"/>
    <s v="Receitas Da Câmara"/>
    <s v="03.03.10"/>
    <x v="38"/>
    <x v="0"/>
    <x v="1"/>
    <x v="1"/>
    <x v="0"/>
    <x v="0"/>
    <x v="0"/>
    <x v="0"/>
    <x v="8"/>
    <s v="2022-09-05"/>
    <x v="2"/>
    <n v="127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160"/>
    <x v="6764"/>
    <x v="0"/>
    <x v="0"/>
    <x v="0"/>
    <s v="03.03.10"/>
    <x v="0"/>
    <x v="0"/>
    <x v="0"/>
    <s v="Receitas Da Câmara"/>
    <s v="03.03.10"/>
    <s v="Receitas Da Câmara"/>
    <s v="03.03.10"/>
    <x v="44"/>
    <x v="0"/>
    <x v="5"/>
    <x v="4"/>
    <x v="0"/>
    <x v="0"/>
    <x v="0"/>
    <x v="0"/>
    <x v="8"/>
    <s v="2022-09-05"/>
    <x v="2"/>
    <n v="17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6765"/>
    <x v="0"/>
    <x v="0"/>
    <x v="0"/>
    <s v="03.03.10"/>
    <x v="0"/>
    <x v="0"/>
    <x v="0"/>
    <s v="Receitas Da Câmara"/>
    <s v="03.03.10"/>
    <s v="Receitas Da Câmara"/>
    <s v="03.03.10"/>
    <x v="46"/>
    <x v="0"/>
    <x v="5"/>
    <x v="4"/>
    <x v="0"/>
    <x v="0"/>
    <x v="0"/>
    <x v="0"/>
    <x v="8"/>
    <s v="2022-09-05"/>
    <x v="2"/>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50"/>
    <x v="6766"/>
    <x v="0"/>
    <x v="0"/>
    <x v="0"/>
    <s v="03.03.10"/>
    <x v="0"/>
    <x v="0"/>
    <x v="0"/>
    <s v="Receitas Da Câmara"/>
    <s v="03.03.10"/>
    <s v="Receitas Da Câmara"/>
    <s v="03.03.10"/>
    <x v="34"/>
    <x v="0"/>
    <x v="5"/>
    <x v="4"/>
    <x v="0"/>
    <x v="0"/>
    <x v="0"/>
    <x v="0"/>
    <x v="8"/>
    <s v="2022-09-05"/>
    <x v="2"/>
    <n v="5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6767"/>
    <x v="0"/>
    <x v="0"/>
    <x v="0"/>
    <s v="03.03.10"/>
    <x v="0"/>
    <x v="0"/>
    <x v="0"/>
    <s v="Receitas Da Câmara"/>
    <s v="03.03.10"/>
    <s v="Receitas Da Câmara"/>
    <s v="03.03.10"/>
    <x v="39"/>
    <x v="0"/>
    <x v="5"/>
    <x v="4"/>
    <x v="0"/>
    <x v="0"/>
    <x v="0"/>
    <x v="0"/>
    <x v="8"/>
    <s v="2022-09-05"/>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450"/>
    <x v="6768"/>
    <x v="0"/>
    <x v="0"/>
    <x v="0"/>
    <s v="03.03.10"/>
    <x v="0"/>
    <x v="0"/>
    <x v="0"/>
    <s v="Receitas Da Câmara"/>
    <s v="03.03.10"/>
    <s v="Receitas Da Câmara"/>
    <s v="03.03.10"/>
    <x v="41"/>
    <x v="0"/>
    <x v="5"/>
    <x v="4"/>
    <x v="0"/>
    <x v="0"/>
    <x v="0"/>
    <x v="0"/>
    <x v="8"/>
    <s v="2022-09-05"/>
    <x v="2"/>
    <n v="12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030"/>
    <x v="6769"/>
    <x v="0"/>
    <x v="1"/>
    <x v="0"/>
    <s v="03.16.15"/>
    <x v="6"/>
    <x v="0"/>
    <x v="5"/>
    <s v="Direção Financeira"/>
    <s v="03.16.15"/>
    <s v="Direção Financeira"/>
    <s v="03.16.15"/>
    <x v="20"/>
    <x v="0"/>
    <x v="1"/>
    <x v="5"/>
    <x v="0"/>
    <x v="0"/>
    <x v="2"/>
    <x v="0"/>
    <x v="10"/>
    <s v="2022-11-16"/>
    <x v="3"/>
    <n v="13030"/>
    <x v="0"/>
    <m/>
    <x v="0"/>
    <m/>
    <x v="134"/>
    <n v="100303896"/>
    <x v="0"/>
    <x v="0"/>
    <s v="Direção Financeira"/>
    <s v="ORI"/>
    <x v="0"/>
    <m/>
    <x v="0"/>
    <x v="0"/>
    <x v="0"/>
    <x v="0"/>
    <x v="0"/>
    <x v="0"/>
    <x v="0"/>
    <x v="0"/>
    <x v="0"/>
    <x v="0"/>
    <x v="0"/>
    <s v="Direção Financeira"/>
    <x v="0"/>
    <x v="0"/>
    <x v="0"/>
    <x v="0"/>
    <x v="0"/>
    <x v="0"/>
    <x v="0"/>
    <s v="000000"/>
    <x v="0"/>
    <x v="0"/>
    <x v="0"/>
    <x v="0"/>
    <s v="Pagamento a favor do Sr. Meliciano Miranda, pelo serviço de fiscalização no parque de estacionamento referente ao mês de novembro 2022, conforme contrato em anexo. "/>
  </r>
  <r>
    <x v="0"/>
    <n v="0"/>
    <n v="0"/>
    <n v="0"/>
    <n v="2210"/>
    <x v="6770"/>
    <x v="0"/>
    <x v="1"/>
    <x v="0"/>
    <s v="01.27.06.72"/>
    <x v="47"/>
    <x v="2"/>
    <x v="2"/>
    <s v="Requalificação Urbana e habitação"/>
    <s v="01.27.06"/>
    <s v="Requalificação Urbana e habitação"/>
    <s v="01.27.06"/>
    <x v="1"/>
    <x v="0"/>
    <x v="1"/>
    <x v="1"/>
    <x v="0"/>
    <x v="1"/>
    <x v="1"/>
    <x v="0"/>
    <x v="10"/>
    <s v="2022-11-17"/>
    <x v="3"/>
    <n v="2210"/>
    <x v="0"/>
    <m/>
    <x v="0"/>
    <m/>
    <x v="42"/>
    <n v="100479348"/>
    <x v="0"/>
    <x v="0"/>
    <s v="Manutenção e Reabilitação de Edificios Municipais"/>
    <s v="ORI"/>
    <x v="0"/>
    <m/>
    <x v="0"/>
    <x v="0"/>
    <x v="0"/>
    <x v="0"/>
    <x v="0"/>
    <x v="0"/>
    <x v="0"/>
    <x v="1"/>
    <x v="0"/>
    <x v="0"/>
    <x v="0"/>
    <s v="Manutenção e Reabilitação de Edificios Municipais"/>
    <x v="0"/>
    <x v="0"/>
    <x v="0"/>
    <x v="0"/>
    <x v="1"/>
    <x v="0"/>
    <x v="0"/>
    <s v="000000"/>
    <x v="0"/>
    <x v="0"/>
    <x v="0"/>
    <x v="0"/>
    <s v="Pagamento á Loja NUNU Comércio Geral, referente a aquisição de materiais hidráulicos, para a manutenção do WC, nas instalações do Paços do Concelho, conforme proposta e fatura em anexo."/>
  </r>
  <r>
    <x v="1"/>
    <n v="0"/>
    <n v="0"/>
    <n v="0"/>
    <n v="27000"/>
    <x v="6771"/>
    <x v="0"/>
    <x v="1"/>
    <x v="0"/>
    <s v="03.16.19"/>
    <x v="34"/>
    <x v="0"/>
    <x v="5"/>
    <s v="Direção de Inovação e Desporto"/>
    <s v="03.16.19"/>
    <s v="Direção de Inovação e Desporto"/>
    <s v="03.16.19"/>
    <x v="9"/>
    <x v="0"/>
    <x v="1"/>
    <x v="5"/>
    <x v="0"/>
    <x v="0"/>
    <x v="2"/>
    <x v="0"/>
    <x v="10"/>
    <s v="2022-11-04"/>
    <x v="3"/>
    <n v="27000"/>
    <x v="0"/>
    <m/>
    <x v="0"/>
    <m/>
    <x v="224"/>
    <n v="100433332"/>
    <x v="0"/>
    <x v="0"/>
    <s v="Direção de Inovação e Desporto"/>
    <s v="ORI"/>
    <x v="0"/>
    <m/>
    <x v="0"/>
    <x v="0"/>
    <x v="0"/>
    <x v="0"/>
    <x v="0"/>
    <x v="0"/>
    <x v="0"/>
    <x v="0"/>
    <x v="0"/>
    <x v="0"/>
    <x v="0"/>
    <s v="Direção de Inovação e Desporto"/>
    <x v="0"/>
    <x v="0"/>
    <x v="0"/>
    <x v="0"/>
    <x v="0"/>
    <x v="0"/>
    <x v="0"/>
    <s v="000000"/>
    <x v="0"/>
    <x v="0"/>
    <x v="0"/>
    <x v="0"/>
    <s v="Ajuda de custo a favor do Sr. Albertino Fernandes de Pina a ilha do Maio em missão de serviço, conforme anexo."/>
  </r>
  <r>
    <x v="1"/>
    <n v="0"/>
    <n v="0"/>
    <n v="0"/>
    <n v="34800"/>
    <x v="6772"/>
    <x v="0"/>
    <x v="1"/>
    <x v="0"/>
    <s v="01.25.04.22"/>
    <x v="11"/>
    <x v="4"/>
    <x v="4"/>
    <s v="Cultura"/>
    <s v="01.25.04"/>
    <s v="Cultura"/>
    <s v="01.25.04"/>
    <x v="4"/>
    <x v="0"/>
    <x v="3"/>
    <x v="2"/>
    <x v="0"/>
    <x v="1"/>
    <x v="2"/>
    <x v="0"/>
    <x v="8"/>
    <s v="2022-09-23"/>
    <x v="2"/>
    <n v="34800"/>
    <x v="0"/>
    <m/>
    <x v="0"/>
    <m/>
    <x v="5"/>
    <n v="10047692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Felisberto Carvalho, pelo fornecimento de 2100 Lts de combustível destinada a Viatura ligeiras no serviço de apoio a realização de feiras de Agronegócio, conforme proposta em anexo. "/>
  </r>
  <r>
    <x v="0"/>
    <n v="0"/>
    <n v="0"/>
    <n v="0"/>
    <n v="433050"/>
    <x v="6773"/>
    <x v="0"/>
    <x v="1"/>
    <x v="0"/>
    <s v="01.28.01.08"/>
    <x v="30"/>
    <x v="5"/>
    <x v="6"/>
    <s v="Habitação Social"/>
    <s v="01.28.01"/>
    <s v="Habitação Social"/>
    <s v="01.28.01"/>
    <x v="1"/>
    <x v="0"/>
    <x v="1"/>
    <x v="1"/>
    <x v="0"/>
    <x v="1"/>
    <x v="1"/>
    <x v="0"/>
    <x v="8"/>
    <s v="2022-09-26"/>
    <x v="2"/>
    <n v="433050"/>
    <x v="0"/>
    <m/>
    <x v="0"/>
    <m/>
    <x v="82"/>
    <n v="100476460"/>
    <x v="0"/>
    <x v="0"/>
    <s v="Habitações Sociais"/>
    <s v="ORI"/>
    <x v="0"/>
    <s v="HS"/>
    <x v="0"/>
    <x v="0"/>
    <x v="0"/>
    <x v="0"/>
    <x v="0"/>
    <x v="0"/>
    <x v="0"/>
    <x v="1"/>
    <x v="0"/>
    <x v="0"/>
    <x v="0"/>
    <s v="Habitações Sociais"/>
    <x v="0"/>
    <x v="0"/>
    <x v="0"/>
    <x v="0"/>
    <x v="1"/>
    <x v="0"/>
    <x v="0"/>
    <s v="000000"/>
    <x v="0"/>
    <x v="0"/>
    <x v="0"/>
    <x v="0"/>
    <s v="Pagamento a favor da Eco- Produções, pela aquisição de materiais de construções, a favor da Sra. Benvinda Cardoso, conforme proposta em anexo."/>
  </r>
  <r>
    <x v="0"/>
    <n v="0"/>
    <n v="0"/>
    <n v="0"/>
    <n v="350780"/>
    <x v="6774"/>
    <x v="0"/>
    <x v="1"/>
    <x v="0"/>
    <s v="01.28.01.08"/>
    <x v="30"/>
    <x v="5"/>
    <x v="6"/>
    <s v="Habitação Social"/>
    <s v="01.28.01"/>
    <s v="Habitação Social"/>
    <s v="01.28.01"/>
    <x v="1"/>
    <x v="0"/>
    <x v="1"/>
    <x v="1"/>
    <x v="0"/>
    <x v="1"/>
    <x v="1"/>
    <x v="0"/>
    <x v="8"/>
    <s v="2022-09-26"/>
    <x v="2"/>
    <n v="350780"/>
    <x v="0"/>
    <m/>
    <x v="0"/>
    <m/>
    <x v="231"/>
    <n v="100478557"/>
    <x v="0"/>
    <x v="0"/>
    <s v="Habitações Sociais"/>
    <s v="ORI"/>
    <x v="0"/>
    <s v="HS"/>
    <x v="0"/>
    <x v="0"/>
    <x v="0"/>
    <x v="0"/>
    <x v="0"/>
    <x v="0"/>
    <x v="0"/>
    <x v="1"/>
    <x v="0"/>
    <x v="0"/>
    <x v="0"/>
    <s v="Habitações Sociais"/>
    <x v="0"/>
    <x v="0"/>
    <x v="0"/>
    <x v="0"/>
    <x v="1"/>
    <x v="0"/>
    <x v="0"/>
    <s v="000000"/>
    <x v="0"/>
    <x v="0"/>
    <x v="0"/>
    <x v="0"/>
    <s v="Pagamento a favor comercio liu yang, pela aquisição de materiais de construções, a favor dos Senhores Maria Semedo e Faustino Tavares, conforme proposta em anexo.  "/>
  </r>
  <r>
    <x v="0"/>
    <n v="0"/>
    <n v="0"/>
    <n v="0"/>
    <n v="54200"/>
    <x v="6775"/>
    <x v="0"/>
    <x v="1"/>
    <x v="0"/>
    <s v="01.28.01.08"/>
    <x v="30"/>
    <x v="5"/>
    <x v="6"/>
    <s v="Habitação Social"/>
    <s v="01.28.01"/>
    <s v="Habitação Social"/>
    <s v="01.28.01"/>
    <x v="1"/>
    <x v="0"/>
    <x v="1"/>
    <x v="1"/>
    <x v="0"/>
    <x v="1"/>
    <x v="1"/>
    <x v="0"/>
    <x v="8"/>
    <s v="2022-09-26"/>
    <x v="2"/>
    <n v="54200"/>
    <x v="0"/>
    <m/>
    <x v="0"/>
    <m/>
    <x v="408"/>
    <n v="100475559"/>
    <x v="0"/>
    <x v="0"/>
    <s v="Habitações Sociais"/>
    <s v="ORI"/>
    <x v="0"/>
    <s v="HS"/>
    <x v="0"/>
    <x v="0"/>
    <x v="0"/>
    <x v="0"/>
    <x v="0"/>
    <x v="0"/>
    <x v="0"/>
    <x v="1"/>
    <x v="0"/>
    <x v="0"/>
    <x v="0"/>
    <s v="Habitações Sociais"/>
    <x v="0"/>
    <x v="0"/>
    <x v="0"/>
    <x v="0"/>
    <x v="1"/>
    <x v="0"/>
    <x v="0"/>
    <s v="000000"/>
    <x v="0"/>
    <x v="0"/>
    <x v="0"/>
    <x v="0"/>
    <s v="Pagamento a favor da industria Massabeton, pela aquisição de materiais de construções, a favor da Sra. Benvinda Cabral, conforme proposta em anexo.  "/>
  </r>
  <r>
    <x v="0"/>
    <n v="0"/>
    <n v="0"/>
    <n v="0"/>
    <n v="7300"/>
    <x v="6776"/>
    <x v="0"/>
    <x v="1"/>
    <x v="0"/>
    <s v="01.28.01.08"/>
    <x v="30"/>
    <x v="5"/>
    <x v="6"/>
    <s v="Habitação Social"/>
    <s v="01.28.01"/>
    <s v="Habitação Social"/>
    <s v="01.28.01"/>
    <x v="1"/>
    <x v="0"/>
    <x v="1"/>
    <x v="1"/>
    <x v="0"/>
    <x v="1"/>
    <x v="1"/>
    <x v="0"/>
    <x v="8"/>
    <s v="2022-09-26"/>
    <x v="2"/>
    <n v="7300"/>
    <x v="0"/>
    <m/>
    <x v="0"/>
    <m/>
    <x v="42"/>
    <n v="100479348"/>
    <x v="0"/>
    <x v="0"/>
    <s v="Habitações Sociais"/>
    <s v="ORI"/>
    <x v="0"/>
    <s v="HS"/>
    <x v="0"/>
    <x v="0"/>
    <x v="0"/>
    <x v="0"/>
    <x v="0"/>
    <x v="0"/>
    <x v="0"/>
    <x v="1"/>
    <x v="0"/>
    <x v="0"/>
    <x v="0"/>
    <s v="Habitações Sociais"/>
    <x v="0"/>
    <x v="0"/>
    <x v="0"/>
    <x v="0"/>
    <x v="1"/>
    <x v="0"/>
    <x v="0"/>
    <s v="000000"/>
    <x v="0"/>
    <x v="0"/>
    <x v="0"/>
    <x v="0"/>
    <s v="Pagamento a favor da loja nunu, pela aquisição de materiais de construções, a favor da Sra. Rosa Maria Mendes Furtado, conforme proposta em anexo.  "/>
  </r>
  <r>
    <x v="0"/>
    <n v="0"/>
    <n v="0"/>
    <n v="0"/>
    <n v="200000"/>
    <x v="6777"/>
    <x v="0"/>
    <x v="1"/>
    <x v="0"/>
    <s v="01.24.08.09"/>
    <x v="68"/>
    <x v="7"/>
    <x v="8"/>
    <s v="Reforma do Estado e da Administração Pública"/>
    <s v="01.24.08"/>
    <s v="Reforma do Estado e da Administração Pública"/>
    <s v="01.24.08"/>
    <x v="80"/>
    <x v="0"/>
    <x v="1"/>
    <x v="1"/>
    <x v="0"/>
    <x v="1"/>
    <x v="1"/>
    <x v="0"/>
    <x v="8"/>
    <s v="2022-09-30"/>
    <x v="2"/>
    <n v="200000"/>
    <x v="0"/>
    <m/>
    <x v="0"/>
    <m/>
    <x v="297"/>
    <n v="100110012"/>
    <x v="0"/>
    <x v="0"/>
    <s v="Conclusão da desmaterialização dos processos nos setores do licenciamento a retalho e RH"/>
    <s v="ORI"/>
    <x v="0"/>
    <s v="CDPSLRRH"/>
    <x v="0"/>
    <x v="0"/>
    <x v="0"/>
    <x v="0"/>
    <x v="0"/>
    <x v="0"/>
    <x v="0"/>
    <x v="1"/>
    <x v="0"/>
    <x v="0"/>
    <x v="0"/>
    <s v="Conclusão da desmaterialização dos processos nos setores do licenciamento a retalho e RH"/>
    <x v="0"/>
    <x v="0"/>
    <x v="0"/>
    <x v="0"/>
    <x v="1"/>
    <x v="0"/>
    <x v="0"/>
    <s v="000000"/>
    <x v="0"/>
    <x v="0"/>
    <x v="0"/>
    <x v="0"/>
    <s v=" Pagamento a favor da NOSI, referente a prestação de serviços e-Gov., conforme cópia de contrato em anexo "/>
  </r>
  <r>
    <x v="0"/>
    <n v="0"/>
    <n v="0"/>
    <n v="0"/>
    <n v="31800"/>
    <x v="6778"/>
    <x v="0"/>
    <x v="1"/>
    <x v="0"/>
    <s v="01.28.01.08"/>
    <x v="30"/>
    <x v="5"/>
    <x v="6"/>
    <s v="Habitação Social"/>
    <s v="01.28.01"/>
    <s v="Habitação Social"/>
    <s v="01.28.01"/>
    <x v="1"/>
    <x v="0"/>
    <x v="1"/>
    <x v="1"/>
    <x v="0"/>
    <x v="1"/>
    <x v="1"/>
    <x v="0"/>
    <x v="9"/>
    <s v="2022-10-14"/>
    <x v="3"/>
    <n v="31800"/>
    <x v="0"/>
    <m/>
    <x v="0"/>
    <m/>
    <x v="82"/>
    <n v="100476460"/>
    <x v="0"/>
    <x v="0"/>
    <s v="Habitações Sociais"/>
    <s v="ORI"/>
    <x v="0"/>
    <s v="HS"/>
    <x v="0"/>
    <x v="0"/>
    <x v="0"/>
    <x v="0"/>
    <x v="0"/>
    <x v="0"/>
    <x v="0"/>
    <x v="1"/>
    <x v="0"/>
    <x v="0"/>
    <x v="0"/>
    <s v="Habitações Sociais"/>
    <x v="0"/>
    <x v="0"/>
    <x v="0"/>
    <x v="0"/>
    <x v="1"/>
    <x v="0"/>
    <x v="0"/>
    <s v="000000"/>
    <x v="0"/>
    <x v="0"/>
    <x v="0"/>
    <x v="0"/>
    <s v=" Pagamento a favor de Eco-produções, referente a 30 sacos cimentos para para a reabilitação da moradia Sra. Bernaldina Borges Tavares , residente em Flamengos, conforme proposta em anexo.  "/>
  </r>
  <r>
    <x v="0"/>
    <n v="0"/>
    <n v="0"/>
    <n v="0"/>
    <n v="106000"/>
    <x v="6779"/>
    <x v="0"/>
    <x v="1"/>
    <x v="0"/>
    <s v="01.28.01.08"/>
    <x v="30"/>
    <x v="5"/>
    <x v="6"/>
    <s v="Habitação Social"/>
    <s v="01.28.01"/>
    <s v="Habitação Social"/>
    <s v="01.28.01"/>
    <x v="1"/>
    <x v="0"/>
    <x v="1"/>
    <x v="1"/>
    <x v="0"/>
    <x v="1"/>
    <x v="1"/>
    <x v="0"/>
    <x v="9"/>
    <s v="2022-10-14"/>
    <x v="3"/>
    <n v="106000"/>
    <x v="0"/>
    <m/>
    <x v="0"/>
    <m/>
    <x v="82"/>
    <n v="100476460"/>
    <x v="0"/>
    <x v="0"/>
    <s v="Habitações Sociais"/>
    <s v="ORI"/>
    <x v="0"/>
    <s v="HS"/>
    <x v="0"/>
    <x v="0"/>
    <x v="0"/>
    <x v="0"/>
    <x v="0"/>
    <x v="0"/>
    <x v="0"/>
    <x v="1"/>
    <x v="0"/>
    <x v="0"/>
    <x v="0"/>
    <s v="Habitações Sociais"/>
    <x v="0"/>
    <x v="0"/>
    <x v="0"/>
    <x v="0"/>
    <x v="1"/>
    <x v="0"/>
    <x v="0"/>
    <s v="000000"/>
    <x v="0"/>
    <x v="0"/>
    <x v="0"/>
    <x v="0"/>
    <s v="  Pagamento a favor de Eco-produções, referente a 100 sacos cimentos para a reabilitação da moradia Sra. Higino Rodrigues de Oliveira, residente em Flamengos, conforme proposta em anexo.   "/>
  </r>
  <r>
    <x v="1"/>
    <n v="0"/>
    <n v="0"/>
    <n v="0"/>
    <n v="6570"/>
    <x v="6780"/>
    <x v="0"/>
    <x v="1"/>
    <x v="0"/>
    <s v="01.25.04.22"/>
    <x v="11"/>
    <x v="4"/>
    <x v="4"/>
    <s v="Cultura"/>
    <s v="01.25.04"/>
    <s v="Cultura"/>
    <s v="01.25.04"/>
    <x v="4"/>
    <x v="0"/>
    <x v="3"/>
    <x v="2"/>
    <x v="0"/>
    <x v="1"/>
    <x v="2"/>
    <x v="0"/>
    <x v="9"/>
    <s v="2022-10-24"/>
    <x v="3"/>
    <n v="6570"/>
    <x v="0"/>
    <m/>
    <x v="0"/>
    <m/>
    <x v="3"/>
    <n v="100474696"/>
    <x v="0"/>
    <x v="1"/>
    <s v="Atividades culturais e promoção da cultura no Concelho"/>
    <s v="ORI"/>
    <x v="0"/>
    <s v="ACPCC"/>
    <x v="0"/>
    <x v="0"/>
    <x v="0"/>
    <x v="0"/>
    <x v="0"/>
    <x v="0"/>
    <x v="0"/>
    <x v="1"/>
    <x v="0"/>
    <x v="0"/>
    <x v="0"/>
    <s v="Atividades culturais e promoção da cultura no Concelho"/>
    <x v="0"/>
    <x v="0"/>
    <x v="0"/>
    <x v="0"/>
    <x v="1"/>
    <x v="0"/>
    <x v="0"/>
    <s v="000000"/>
    <x v="0"/>
    <x v="0"/>
    <x v="1"/>
    <x v="0"/>
    <s v="Pagamento a favor da Sr. Elsa de jesus Oliveira Alves, referente a aluguer de galucho para porto de calheta no âmbito das festividades da Cidade, conforme proposta em anexo."/>
  </r>
  <r>
    <x v="1"/>
    <n v="0"/>
    <n v="0"/>
    <n v="0"/>
    <n v="37230"/>
    <x v="6780"/>
    <x v="0"/>
    <x v="1"/>
    <x v="0"/>
    <s v="01.25.04.22"/>
    <x v="11"/>
    <x v="4"/>
    <x v="4"/>
    <s v="Cultura"/>
    <s v="01.25.04"/>
    <s v="Cultura"/>
    <s v="01.25.04"/>
    <x v="4"/>
    <x v="0"/>
    <x v="3"/>
    <x v="2"/>
    <x v="0"/>
    <x v="1"/>
    <x v="2"/>
    <x v="0"/>
    <x v="9"/>
    <s v="2022-10-24"/>
    <x v="3"/>
    <n v="37230"/>
    <x v="0"/>
    <m/>
    <x v="0"/>
    <m/>
    <x v="345"/>
    <n v="10047854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 Elsa de jesus Oliveira Alves, referente a aluguer de galucho para porto de calheta no âmbito das festividades da Cidade, conforme proposta em anexo."/>
  </r>
  <r>
    <x v="1"/>
    <n v="0"/>
    <n v="0"/>
    <n v="0"/>
    <n v="2300"/>
    <x v="6781"/>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outubro 2022, conforme contrato em anexo.   "/>
  </r>
  <r>
    <x v="1"/>
    <n v="0"/>
    <n v="0"/>
    <n v="0"/>
    <n v="1633"/>
    <x v="6781"/>
    <x v="0"/>
    <x v="1"/>
    <x v="0"/>
    <s v="01.27.02.11"/>
    <x v="14"/>
    <x v="2"/>
    <x v="2"/>
    <s v="Saneamento básico"/>
    <s v="01.27.02"/>
    <s v="Saneamento básico"/>
    <s v="01.27.02"/>
    <x v="4"/>
    <x v="0"/>
    <x v="3"/>
    <x v="2"/>
    <x v="0"/>
    <x v="1"/>
    <x v="2"/>
    <x v="0"/>
    <x v="9"/>
    <s v="2022-10-25"/>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outubro 2022, conforme contrato em anexo.   "/>
  </r>
  <r>
    <x v="1"/>
    <n v="0"/>
    <n v="0"/>
    <n v="0"/>
    <n v="11397"/>
    <x v="6781"/>
    <x v="0"/>
    <x v="1"/>
    <x v="0"/>
    <s v="01.27.02.11"/>
    <x v="14"/>
    <x v="2"/>
    <x v="2"/>
    <s v="Saneamento básico"/>
    <s v="01.27.02"/>
    <s v="Saneamento básico"/>
    <s v="01.27.02"/>
    <x v="4"/>
    <x v="0"/>
    <x v="3"/>
    <x v="2"/>
    <x v="0"/>
    <x v="1"/>
    <x v="2"/>
    <x v="0"/>
    <x v="9"/>
    <s v="2022-10-25"/>
    <x v="3"/>
    <n v="11397"/>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outubro 2022, conforme contrato em anexo.   "/>
  </r>
  <r>
    <x v="1"/>
    <n v="0"/>
    <n v="0"/>
    <n v="0"/>
    <n v="2300"/>
    <x v="6782"/>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outubro 2022, conforme contrato em anexo.   "/>
  </r>
  <r>
    <x v="1"/>
    <n v="0"/>
    <n v="0"/>
    <n v="0"/>
    <n v="13030"/>
    <x v="6782"/>
    <x v="0"/>
    <x v="1"/>
    <x v="0"/>
    <s v="03.16.15"/>
    <x v="6"/>
    <x v="0"/>
    <x v="5"/>
    <s v="Direção Financeira"/>
    <s v="03.16.15"/>
    <s v="Direção Financeira"/>
    <s v="03.16.15"/>
    <x v="20"/>
    <x v="0"/>
    <x v="1"/>
    <x v="5"/>
    <x v="0"/>
    <x v="0"/>
    <x v="2"/>
    <x v="0"/>
    <x v="9"/>
    <s v="2022-10-25"/>
    <x v="3"/>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outubro 2022, conforme contrato em anexo.   "/>
  </r>
  <r>
    <x v="1"/>
    <n v="0"/>
    <n v="0"/>
    <n v="0"/>
    <n v="300000"/>
    <x v="6783"/>
    <x v="0"/>
    <x v="1"/>
    <x v="0"/>
    <s v="03.16.15"/>
    <x v="6"/>
    <x v="0"/>
    <x v="5"/>
    <s v="Direção Financeira"/>
    <s v="03.16.15"/>
    <s v="Direção Financeira"/>
    <s v="03.16.15"/>
    <x v="87"/>
    <x v="0"/>
    <x v="1"/>
    <x v="1"/>
    <x v="0"/>
    <x v="0"/>
    <x v="2"/>
    <x v="0"/>
    <x v="8"/>
    <s v="2022-09-20"/>
    <x v="2"/>
    <n v="300000"/>
    <x v="0"/>
    <m/>
    <x v="0"/>
    <m/>
    <x v="9"/>
    <n v="100392190"/>
    <x v="0"/>
    <x v="0"/>
    <s v="Direção Financeira"/>
    <s v="ORI"/>
    <x v="0"/>
    <m/>
    <x v="0"/>
    <x v="0"/>
    <x v="0"/>
    <x v="0"/>
    <x v="0"/>
    <x v="0"/>
    <x v="0"/>
    <x v="0"/>
    <x v="0"/>
    <x v="0"/>
    <x v="0"/>
    <s v="Direção Financeira"/>
    <x v="0"/>
    <x v="0"/>
    <x v="0"/>
    <x v="0"/>
    <x v="0"/>
    <x v="0"/>
    <x v="0"/>
    <s v="099999"/>
    <x v="0"/>
    <x v="0"/>
    <x v="0"/>
    <x v="0"/>
    <s v="Comparticipação da CMSM com 15% dos descontos de previdência social efetuada nos salários dos funcionários em regime novo a favor da INPS referente a Novembro de 2021 conforme documentos anexos. "/>
  </r>
  <r>
    <x v="1"/>
    <n v="0"/>
    <n v="0"/>
    <n v="0"/>
    <n v="2300"/>
    <x v="6769"/>
    <x v="0"/>
    <x v="1"/>
    <x v="0"/>
    <s v="03.16.15"/>
    <x v="6"/>
    <x v="0"/>
    <x v="5"/>
    <s v="Direção Financeira"/>
    <s v="03.16.15"/>
    <s v="Direção Financeira"/>
    <s v="03.16.15"/>
    <x v="20"/>
    <x v="0"/>
    <x v="1"/>
    <x v="5"/>
    <x v="0"/>
    <x v="0"/>
    <x v="2"/>
    <x v="0"/>
    <x v="10"/>
    <s v="2022-11-16"/>
    <x v="3"/>
    <n v="2300"/>
    <x v="0"/>
    <m/>
    <x v="0"/>
    <m/>
    <x v="3"/>
    <n v="100474696"/>
    <x v="0"/>
    <x v="1"/>
    <s v="Direção Financeira"/>
    <s v="ORI"/>
    <x v="0"/>
    <m/>
    <x v="0"/>
    <x v="0"/>
    <x v="0"/>
    <x v="0"/>
    <x v="0"/>
    <x v="0"/>
    <x v="0"/>
    <x v="0"/>
    <x v="0"/>
    <x v="0"/>
    <x v="0"/>
    <s v="Direção Financeira"/>
    <x v="0"/>
    <x v="0"/>
    <x v="0"/>
    <x v="0"/>
    <x v="0"/>
    <x v="0"/>
    <x v="0"/>
    <s v="000000"/>
    <x v="0"/>
    <x v="0"/>
    <x v="1"/>
    <x v="0"/>
    <s v="Pagamento a favor do Sr. Meliciano Miranda, pelo serviço de fiscalização no parque de estacionamento referente ao mês de novembro 2022, conforme contrato em anexo. "/>
  </r>
  <r>
    <x v="1"/>
    <n v="0"/>
    <n v="0"/>
    <n v="0"/>
    <n v="235190"/>
    <x v="6784"/>
    <x v="0"/>
    <x v="1"/>
    <x v="0"/>
    <s v="01.27.04.10"/>
    <x v="4"/>
    <x v="2"/>
    <x v="2"/>
    <s v="Infra-Estruturas e Transportes"/>
    <s v="01.27.04"/>
    <s v="Infra-Estruturas e Transportes"/>
    <s v="01.27.04"/>
    <x v="4"/>
    <x v="0"/>
    <x v="3"/>
    <x v="2"/>
    <x v="0"/>
    <x v="1"/>
    <x v="2"/>
    <x v="0"/>
    <x v="10"/>
    <s v="2022-11-24"/>
    <x v="3"/>
    <n v="23519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de FAIMO, referente a trabalhos realizados no âmbito do plano de mitigação as secas e maus anos agrícolas, durante o mês de novembro 2022, conforme a folha em anexo. "/>
  </r>
  <r>
    <x v="0"/>
    <n v="0"/>
    <n v="0"/>
    <n v="0"/>
    <n v="1350"/>
    <x v="6785"/>
    <x v="0"/>
    <x v="1"/>
    <x v="0"/>
    <s v="01.27.06.85"/>
    <x v="53"/>
    <x v="2"/>
    <x v="2"/>
    <s v="Requalificação Urbana e habitação"/>
    <s v="01.27.06"/>
    <s v="Requalificação Urbana e habitação"/>
    <s v="01.27.06"/>
    <x v="1"/>
    <x v="0"/>
    <x v="1"/>
    <x v="1"/>
    <x v="0"/>
    <x v="1"/>
    <x v="1"/>
    <x v="0"/>
    <x v="11"/>
    <s v="2022-12-22"/>
    <x v="3"/>
    <n v="135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o Sr. Elton André Silva, pelo fornecimento de pedras para a construção de muros de proteção de vias de acesso, conforme anexo "/>
  </r>
  <r>
    <x v="0"/>
    <n v="0"/>
    <n v="0"/>
    <n v="0"/>
    <n v="7650"/>
    <x v="6785"/>
    <x v="0"/>
    <x v="1"/>
    <x v="0"/>
    <s v="01.27.06.85"/>
    <x v="53"/>
    <x v="2"/>
    <x v="2"/>
    <s v="Requalificação Urbana e habitação"/>
    <s v="01.27.06"/>
    <s v="Requalificação Urbana e habitação"/>
    <s v="01.27.06"/>
    <x v="1"/>
    <x v="0"/>
    <x v="1"/>
    <x v="1"/>
    <x v="0"/>
    <x v="1"/>
    <x v="1"/>
    <x v="0"/>
    <x v="11"/>
    <s v="2022-12-22"/>
    <x v="3"/>
    <n v="7650"/>
    <x v="0"/>
    <m/>
    <x v="0"/>
    <m/>
    <x v="647"/>
    <n v="100479205"/>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o Sr. Elton André Silva, pelo fornecimento de pedras para a construção de muros de proteção de vias de acesso, conforme anexo "/>
  </r>
  <r>
    <x v="0"/>
    <n v="0"/>
    <n v="0"/>
    <n v="0"/>
    <n v="179400"/>
    <x v="6786"/>
    <x v="0"/>
    <x v="1"/>
    <x v="0"/>
    <s v="01.27.06.85"/>
    <x v="53"/>
    <x v="2"/>
    <x v="2"/>
    <s v="Requalificação Urbana e habitação"/>
    <s v="01.27.06"/>
    <s v="Requalificação Urbana e habitação"/>
    <s v="01.27.06"/>
    <x v="1"/>
    <x v="0"/>
    <x v="1"/>
    <x v="1"/>
    <x v="0"/>
    <x v="1"/>
    <x v="1"/>
    <x v="0"/>
    <x v="11"/>
    <s v="2022-12-22"/>
    <x v="3"/>
    <n v="179400"/>
    <x v="0"/>
    <m/>
    <x v="0"/>
    <m/>
    <x v="0"/>
    <n v="100474914"/>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Despesa com  pessoal nos trabalho de calcetamento de Rua de Achada Bolanha, conforme anexo "/>
  </r>
  <r>
    <x v="1"/>
    <n v="0"/>
    <n v="0"/>
    <n v="0"/>
    <n v="4500"/>
    <x v="6787"/>
    <x v="0"/>
    <x v="0"/>
    <x v="0"/>
    <s v="80.02.01"/>
    <x v="3"/>
    <x v="3"/>
    <x v="3"/>
    <s v="Retenções Iur"/>
    <s v="80.02.01"/>
    <s v="Retenções Iur"/>
    <s v="80.02.01"/>
    <x v="3"/>
    <x v="0"/>
    <x v="2"/>
    <x v="1"/>
    <x v="1"/>
    <x v="2"/>
    <x v="0"/>
    <x v="0"/>
    <x v="11"/>
    <s v="2022-12-22"/>
    <x v="3"/>
    <n v="4500"/>
    <x v="0"/>
    <m/>
    <x v="0"/>
    <m/>
    <x v="3"/>
    <n v="100474696"/>
    <x v="0"/>
    <x v="0"/>
    <s v="Retenções Iur"/>
    <s v="ORI"/>
    <x v="0"/>
    <s v="RIUR"/>
    <x v="0"/>
    <x v="0"/>
    <x v="0"/>
    <x v="0"/>
    <x v="0"/>
    <x v="0"/>
    <x v="0"/>
    <x v="0"/>
    <x v="0"/>
    <x v="0"/>
    <x v="0"/>
    <s v="Retenções Iur"/>
    <x v="0"/>
    <x v="0"/>
    <x v="0"/>
    <x v="0"/>
    <x v="2"/>
    <x v="0"/>
    <x v="0"/>
    <s v="000000"/>
    <x v="0"/>
    <x v="1"/>
    <x v="0"/>
    <x v="0"/>
    <s v="RETENCAO OT"/>
  </r>
  <r>
    <x v="1"/>
    <n v="0"/>
    <n v="0"/>
    <n v="0"/>
    <n v="9000"/>
    <x v="6788"/>
    <x v="0"/>
    <x v="1"/>
    <x v="0"/>
    <s v="03.16.11"/>
    <x v="61"/>
    <x v="0"/>
    <x v="5"/>
    <s v="Direcção de Obras"/>
    <s v="03.16.11"/>
    <s v="Direcção de Obras"/>
    <s v="03.16.11"/>
    <x v="9"/>
    <x v="0"/>
    <x v="1"/>
    <x v="5"/>
    <x v="0"/>
    <x v="0"/>
    <x v="2"/>
    <x v="0"/>
    <x v="10"/>
    <s v="2022-11-15"/>
    <x v="3"/>
    <n v="9000"/>
    <x v="0"/>
    <m/>
    <x v="0"/>
    <m/>
    <x v="224"/>
    <n v="100433332"/>
    <x v="0"/>
    <x v="0"/>
    <s v="Direcção de Obras"/>
    <s v="ORI"/>
    <x v="0"/>
    <m/>
    <x v="0"/>
    <x v="0"/>
    <x v="0"/>
    <x v="0"/>
    <x v="0"/>
    <x v="0"/>
    <x v="0"/>
    <x v="0"/>
    <x v="0"/>
    <x v="0"/>
    <x v="0"/>
    <s v="Direcção de Obras"/>
    <x v="0"/>
    <x v="0"/>
    <x v="0"/>
    <x v="0"/>
    <x v="0"/>
    <x v="0"/>
    <x v="0"/>
    <s v="000000"/>
    <x v="0"/>
    <x v="0"/>
    <x v="0"/>
    <x v="0"/>
    <s v=" Ajuda de custo a favor do senhor Albertino de pina a sua deslocação em missão de serviço a cidade da Praia nos dia 15, 16 e 17, conforme justificativo em anexo.   "/>
  </r>
  <r>
    <x v="0"/>
    <n v="0"/>
    <n v="0"/>
    <n v="0"/>
    <n v="65000"/>
    <x v="6789"/>
    <x v="0"/>
    <x v="1"/>
    <x v="0"/>
    <s v="01.27.06.89"/>
    <x v="10"/>
    <x v="2"/>
    <x v="2"/>
    <s v="Requalificação Urbana e habitação"/>
    <s v="01.27.06"/>
    <s v="Requalificação Urbana e habitação"/>
    <s v="01.27.06"/>
    <x v="1"/>
    <x v="0"/>
    <x v="1"/>
    <x v="1"/>
    <x v="0"/>
    <x v="1"/>
    <x v="1"/>
    <x v="0"/>
    <x v="10"/>
    <s v="2022-11-17"/>
    <x v="3"/>
    <n v="65000"/>
    <x v="0"/>
    <m/>
    <x v="0"/>
    <m/>
    <x v="10"/>
    <n v="100464464"/>
    <x v="0"/>
    <x v="0"/>
    <s v="Conclusão da Estrada de Ribeireta "/>
    <s v="ORI"/>
    <x v="0"/>
    <s v="CER"/>
    <x v="0"/>
    <x v="0"/>
    <x v="0"/>
    <x v="0"/>
    <x v="0"/>
    <x v="0"/>
    <x v="0"/>
    <x v="1"/>
    <x v="0"/>
    <x v="0"/>
    <x v="0"/>
    <s v="Conclusão da Estrada de Ribeireta "/>
    <x v="0"/>
    <x v="0"/>
    <x v="0"/>
    <x v="0"/>
    <x v="1"/>
    <x v="0"/>
    <x v="0"/>
    <s v="000000"/>
    <x v="0"/>
    <x v="0"/>
    <x v="0"/>
    <x v="0"/>
    <s v="Liquidação do contrato a favor da Associação dos Agricultores e Criadores de Gado de Ribeireta, referente ao contrato da prestação de serviço de limpeza e manutenção de estrada de Ribeireta, conforme anexo."/>
  </r>
  <r>
    <x v="1"/>
    <n v="0"/>
    <n v="0"/>
    <n v="0"/>
    <n v="26760"/>
    <x v="6790"/>
    <x v="0"/>
    <x v="1"/>
    <x v="0"/>
    <s v="03.16.15"/>
    <x v="6"/>
    <x v="0"/>
    <x v="5"/>
    <s v="Direção Financeira"/>
    <s v="03.16.15"/>
    <s v="Direção Financeira"/>
    <s v="03.16.15"/>
    <x v="22"/>
    <x v="0"/>
    <x v="1"/>
    <x v="1"/>
    <x v="0"/>
    <x v="0"/>
    <x v="2"/>
    <x v="0"/>
    <x v="10"/>
    <s v="2022-11-21"/>
    <x v="3"/>
    <n v="26760"/>
    <x v="0"/>
    <m/>
    <x v="0"/>
    <m/>
    <x v="172"/>
    <n v="100477243"/>
    <x v="0"/>
    <x v="0"/>
    <s v="Direção Financeira"/>
    <s v="ORI"/>
    <x v="0"/>
    <m/>
    <x v="0"/>
    <x v="0"/>
    <x v="0"/>
    <x v="0"/>
    <x v="0"/>
    <x v="0"/>
    <x v="0"/>
    <x v="0"/>
    <x v="0"/>
    <x v="0"/>
    <x v="0"/>
    <s v="Direção Financeira"/>
    <x v="0"/>
    <x v="0"/>
    <x v="0"/>
    <x v="0"/>
    <x v="0"/>
    <x v="0"/>
    <x v="0"/>
    <s v="000000"/>
    <x v="0"/>
    <x v="0"/>
    <x v="0"/>
    <x v="0"/>
    <s v="Pagamento á Pensão Gonçalves, pelo fornecimento de almoços servidos, no âmbito da abertura oficial da semana do empreendedorismo e formação sobre capacitação dos agentes municipais, conforme anexo."/>
  </r>
  <r>
    <x v="1"/>
    <n v="0"/>
    <n v="0"/>
    <n v="0"/>
    <n v="2877"/>
    <x v="6791"/>
    <x v="0"/>
    <x v="0"/>
    <x v="0"/>
    <s v="80.02.01"/>
    <x v="3"/>
    <x v="3"/>
    <x v="3"/>
    <s v="Retenções Iur"/>
    <s v="80.02.01"/>
    <s v="Retenções Iur"/>
    <s v="80.02.01"/>
    <x v="3"/>
    <x v="0"/>
    <x v="2"/>
    <x v="1"/>
    <x v="1"/>
    <x v="2"/>
    <x v="0"/>
    <x v="0"/>
    <x v="10"/>
    <s v="2022-11-23"/>
    <x v="3"/>
    <n v="2877"/>
    <x v="0"/>
    <m/>
    <x v="0"/>
    <m/>
    <x v="3"/>
    <n v="100474696"/>
    <x v="0"/>
    <x v="0"/>
    <s v="Retenções Iur"/>
    <s v="ORI"/>
    <x v="0"/>
    <s v="RIUR"/>
    <x v="0"/>
    <x v="0"/>
    <x v="0"/>
    <x v="0"/>
    <x v="0"/>
    <x v="0"/>
    <x v="0"/>
    <x v="0"/>
    <x v="0"/>
    <x v="0"/>
    <x v="0"/>
    <s v="Retenções Iur"/>
    <x v="0"/>
    <x v="0"/>
    <x v="0"/>
    <x v="0"/>
    <x v="2"/>
    <x v="0"/>
    <x v="0"/>
    <s v="000000"/>
    <x v="0"/>
    <x v="1"/>
    <x v="0"/>
    <x v="0"/>
    <s v="RETENCAO OT"/>
  </r>
  <r>
    <x v="0"/>
    <n v="0"/>
    <n v="0"/>
    <n v="0"/>
    <n v="86000"/>
    <x v="6792"/>
    <x v="0"/>
    <x v="1"/>
    <x v="0"/>
    <s v="01.28.01.08"/>
    <x v="30"/>
    <x v="5"/>
    <x v="6"/>
    <s v="Habitação Social"/>
    <s v="01.28.01"/>
    <s v="Habitação Social"/>
    <s v="01.28.01"/>
    <x v="1"/>
    <x v="0"/>
    <x v="1"/>
    <x v="1"/>
    <x v="0"/>
    <x v="1"/>
    <x v="1"/>
    <x v="0"/>
    <x v="11"/>
    <s v="2022-12-29"/>
    <x v="3"/>
    <n v="86000"/>
    <x v="0"/>
    <m/>
    <x v="0"/>
    <m/>
    <x v="0"/>
    <n v="100474914"/>
    <x v="0"/>
    <x v="0"/>
    <s v="Habitações Sociais"/>
    <s v="ORI"/>
    <x v="0"/>
    <s v="HS"/>
    <x v="0"/>
    <x v="0"/>
    <x v="0"/>
    <x v="0"/>
    <x v="0"/>
    <x v="0"/>
    <x v="0"/>
    <x v="1"/>
    <x v="0"/>
    <x v="0"/>
    <x v="0"/>
    <s v="Habitações Sociais"/>
    <x v="0"/>
    <x v="0"/>
    <x v="0"/>
    <x v="0"/>
    <x v="1"/>
    <x v="0"/>
    <x v="0"/>
    <s v="000000"/>
    <x v="0"/>
    <x v="0"/>
    <x v="0"/>
    <x v="0"/>
    <s v="Pagamento a favor dos trabalhores, referente a trabalhos de reabilitação de habitação em flamengos, conforme anexo."/>
  </r>
  <r>
    <x v="1"/>
    <n v="0"/>
    <n v="0"/>
    <n v="0"/>
    <n v="6000"/>
    <x v="6793"/>
    <x v="0"/>
    <x v="1"/>
    <x v="0"/>
    <s v="03.16.01"/>
    <x v="39"/>
    <x v="0"/>
    <x v="5"/>
    <s v="Assembleia Municipal"/>
    <s v="03.16.01"/>
    <s v="Assembleia Municipal"/>
    <s v="03.16.01"/>
    <x v="9"/>
    <x v="0"/>
    <x v="1"/>
    <x v="5"/>
    <x v="0"/>
    <x v="0"/>
    <x v="2"/>
    <x v="0"/>
    <x v="1"/>
    <s v="2022-05-13"/>
    <x v="0"/>
    <n v="6000"/>
    <x v="0"/>
    <m/>
    <x v="0"/>
    <m/>
    <x v="101"/>
    <n v="100438723"/>
    <x v="0"/>
    <x v="0"/>
    <s v="Assembleia Municipal"/>
    <s v="ORI"/>
    <x v="0"/>
    <s v="AM"/>
    <x v="0"/>
    <x v="0"/>
    <x v="0"/>
    <x v="0"/>
    <x v="0"/>
    <x v="0"/>
    <x v="0"/>
    <x v="0"/>
    <x v="0"/>
    <x v="0"/>
    <x v="0"/>
    <s v="Assembleia Municipal"/>
    <x v="0"/>
    <x v="0"/>
    <x v="0"/>
    <x v="0"/>
    <x v="0"/>
    <x v="0"/>
    <x v="0"/>
    <s v="000000"/>
    <x v="0"/>
    <x v="0"/>
    <x v="0"/>
    <x v="0"/>
    <s v="Ajuda de custo a favor de Leocádia Batista Gomes Furtado para uma deslocação a cidade da praia, a fim de participar na inauguração da igreja de Jesus Cristo dos santos dos últimos dias, conforme o convite em anexo"/>
  </r>
  <r>
    <x v="1"/>
    <n v="0"/>
    <n v="0"/>
    <n v="0"/>
    <n v="4200"/>
    <x v="6794"/>
    <x v="0"/>
    <x v="1"/>
    <x v="0"/>
    <s v="03.16.15"/>
    <x v="6"/>
    <x v="0"/>
    <x v="5"/>
    <s v="Direção Financeira"/>
    <s v="03.16.15"/>
    <s v="Direção Financeira"/>
    <s v="03.16.15"/>
    <x v="9"/>
    <x v="0"/>
    <x v="1"/>
    <x v="5"/>
    <x v="0"/>
    <x v="0"/>
    <x v="2"/>
    <x v="0"/>
    <x v="1"/>
    <s v="2022-05-13"/>
    <x v="0"/>
    <n v="4200"/>
    <x v="0"/>
    <m/>
    <x v="0"/>
    <m/>
    <x v="434"/>
    <n v="100478423"/>
    <x v="0"/>
    <x v="0"/>
    <s v="Direção Financeira"/>
    <s v="ORI"/>
    <x v="0"/>
    <m/>
    <x v="0"/>
    <x v="0"/>
    <x v="0"/>
    <x v="0"/>
    <x v="0"/>
    <x v="0"/>
    <x v="0"/>
    <x v="1"/>
    <x v="0"/>
    <x v="0"/>
    <x v="0"/>
    <s v="Direção Financeira"/>
    <x v="0"/>
    <x v="0"/>
    <x v="0"/>
    <x v="0"/>
    <x v="0"/>
    <x v="0"/>
    <x v="0"/>
    <s v="000000"/>
    <x v="0"/>
    <x v="0"/>
    <x v="0"/>
    <x v="0"/>
    <s v="Ajuda de custo a favor do funcionário Arnaldo Cabral Lopes pela deslocação a cidade da praia em missão de serviço, conforme a proposta em anexo."/>
  </r>
  <r>
    <x v="0"/>
    <n v="0"/>
    <n v="0"/>
    <n v="0"/>
    <n v="200000"/>
    <x v="6795"/>
    <x v="0"/>
    <x v="1"/>
    <x v="0"/>
    <s v="01.28.01.08"/>
    <x v="30"/>
    <x v="5"/>
    <x v="6"/>
    <s v="Habitação Social"/>
    <s v="01.28.01"/>
    <s v="Habitação Social"/>
    <s v="01.28.01"/>
    <x v="1"/>
    <x v="0"/>
    <x v="1"/>
    <x v="1"/>
    <x v="0"/>
    <x v="1"/>
    <x v="1"/>
    <x v="0"/>
    <x v="1"/>
    <s v="2022-05-16"/>
    <x v="0"/>
    <n v="200000"/>
    <x v="0"/>
    <m/>
    <x v="0"/>
    <m/>
    <x v="237"/>
    <n v="100478224"/>
    <x v="0"/>
    <x v="0"/>
    <s v="Habitações Sociais"/>
    <s v="ORI"/>
    <x v="0"/>
    <s v="HS"/>
    <x v="0"/>
    <x v="0"/>
    <x v="0"/>
    <x v="0"/>
    <x v="0"/>
    <x v="0"/>
    <x v="0"/>
    <x v="1"/>
    <x v="0"/>
    <x v="0"/>
    <x v="0"/>
    <s v="Habitações Sociais"/>
    <x v="0"/>
    <x v="0"/>
    <x v="0"/>
    <x v="0"/>
    <x v="1"/>
    <x v="0"/>
    <x v="0"/>
    <s v="000000"/>
    <x v="0"/>
    <x v="0"/>
    <x v="0"/>
    <x v="0"/>
    <s v="Pagamento a favor da Construção Hugnes, pelos trabalhos de reabilitação das habitações do contrato assinado em 09/05/2019,conforme documento  em anexo."/>
  </r>
  <r>
    <x v="1"/>
    <n v="0"/>
    <n v="0"/>
    <n v="0"/>
    <n v="2300"/>
    <x v="6796"/>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o Sr.Mateus Gomes Lopes, pelo serviço de segurança referente ao mês de Maio 2022, conforme contrato em anexo. "/>
  </r>
  <r>
    <x v="1"/>
    <n v="0"/>
    <n v="0"/>
    <n v="0"/>
    <n v="13030"/>
    <x v="6796"/>
    <x v="0"/>
    <x v="1"/>
    <x v="0"/>
    <s v="03.16.15"/>
    <x v="6"/>
    <x v="0"/>
    <x v="5"/>
    <s v="Direção Financeira"/>
    <s v="03.16.15"/>
    <s v="Direção Financeira"/>
    <s v="03.16.15"/>
    <x v="20"/>
    <x v="0"/>
    <x v="1"/>
    <x v="5"/>
    <x v="0"/>
    <x v="0"/>
    <x v="2"/>
    <x v="0"/>
    <x v="1"/>
    <s v="2022-05-16"/>
    <x v="0"/>
    <n v="13030"/>
    <x v="0"/>
    <m/>
    <x v="0"/>
    <m/>
    <x v="346"/>
    <n v="100477179"/>
    <x v="0"/>
    <x v="0"/>
    <s v="Direção Financeira"/>
    <s v="ORI"/>
    <x v="0"/>
    <m/>
    <x v="0"/>
    <x v="0"/>
    <x v="0"/>
    <x v="0"/>
    <x v="0"/>
    <x v="0"/>
    <x v="0"/>
    <x v="0"/>
    <x v="0"/>
    <x v="0"/>
    <x v="0"/>
    <s v="Direção Financeira"/>
    <x v="0"/>
    <x v="0"/>
    <x v="0"/>
    <x v="0"/>
    <x v="0"/>
    <x v="0"/>
    <x v="0"/>
    <s v="000000"/>
    <x v="0"/>
    <x v="0"/>
    <x v="0"/>
    <x v="0"/>
    <s v="Pagamento a favor do Sr.Mateus Gomes Lopes, pelo serviço de segurança referente ao mês de Maio 2022, conforme contrato em anexo. "/>
  </r>
  <r>
    <x v="0"/>
    <n v="0"/>
    <n v="0"/>
    <n v="0"/>
    <n v="26300"/>
    <x v="6797"/>
    <x v="0"/>
    <x v="1"/>
    <x v="0"/>
    <s v="01.27.03.10"/>
    <x v="65"/>
    <x v="2"/>
    <x v="2"/>
    <s v="Gestão de Recursos Hídricos"/>
    <s v="01.27.03"/>
    <s v="Gestão de Recursos Hídricos"/>
    <s v="01.27.03"/>
    <x v="2"/>
    <x v="0"/>
    <x v="1"/>
    <x v="1"/>
    <x v="0"/>
    <x v="1"/>
    <x v="1"/>
    <x v="0"/>
    <x v="6"/>
    <s v="2022-07-08"/>
    <x v="2"/>
    <n v="2630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pela aquisição de combustível, destinados a Autotanque para o abastecimento publico de agua na ribeira de flamengos são Miguel cutelo gomes e pedra larga, conforme proposta em anexo."/>
  </r>
  <r>
    <x v="1"/>
    <n v="0"/>
    <n v="0"/>
    <n v="0"/>
    <n v="45252"/>
    <x v="6798"/>
    <x v="0"/>
    <x v="1"/>
    <x v="0"/>
    <s v="01.27.02.11"/>
    <x v="14"/>
    <x v="2"/>
    <x v="2"/>
    <s v="Saneamento básico"/>
    <s v="01.27.02"/>
    <s v="Saneamento básico"/>
    <s v="01.27.02"/>
    <x v="4"/>
    <x v="0"/>
    <x v="3"/>
    <x v="2"/>
    <x v="0"/>
    <x v="1"/>
    <x v="2"/>
    <x v="0"/>
    <x v="6"/>
    <s v="2022-07-08"/>
    <x v="2"/>
    <n v="45252"/>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pela aquisição de combustível, destinados ao camião de Recolha e transporte de resíduos sólidos urbanos para o deposito no aterro sanitário, conforme proposta em anexo."/>
  </r>
  <r>
    <x v="1"/>
    <n v="0"/>
    <n v="0"/>
    <n v="0"/>
    <n v="10000"/>
    <x v="6799"/>
    <x v="0"/>
    <x v="0"/>
    <x v="0"/>
    <s v="03.03.10"/>
    <x v="0"/>
    <x v="0"/>
    <x v="0"/>
    <s v="Receitas Da Câmara"/>
    <s v="03.03.10"/>
    <s v="Receitas Da Câmara"/>
    <s v="03.03.10"/>
    <x v="37"/>
    <x v="0"/>
    <x v="5"/>
    <x v="4"/>
    <x v="0"/>
    <x v="0"/>
    <x v="0"/>
    <x v="0"/>
    <x v="3"/>
    <s v="2022-06-21"/>
    <x v="0"/>
    <n v="10000"/>
    <x v="0"/>
    <m/>
    <x v="0"/>
    <m/>
    <x v="0"/>
    <n v="100474914"/>
    <x v="0"/>
    <x v="0"/>
    <s v="Receitas Da Câmara"/>
    <s v="EXT"/>
    <x v="0"/>
    <s v="RDC"/>
    <x v="0"/>
    <x v="0"/>
    <x v="0"/>
    <x v="0"/>
    <x v="0"/>
    <x v="0"/>
    <x v="0"/>
    <x v="0"/>
    <x v="0"/>
    <x v="0"/>
    <x v="0"/>
    <s v="Receitas Da Câmara"/>
    <x v="0"/>
    <x v="0"/>
    <x v="0"/>
    <x v="0"/>
    <x v="0"/>
    <x v="0"/>
    <x v="0"/>
    <s v="000000"/>
    <x v="0"/>
    <x v="0"/>
    <x v="0"/>
    <x v="0"/>
    <s v="Transferência de reposição salario Amelia Soares Gomes Almeida, conforme extrato em anexo."/>
  </r>
  <r>
    <x v="1"/>
    <n v="0"/>
    <n v="0"/>
    <n v="0"/>
    <n v="1800"/>
    <x v="6800"/>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Mariana Mendes Gomes, referente ao mês de Julho de 2022, conforme documento em anexo."/>
  </r>
  <r>
    <x v="1"/>
    <n v="0"/>
    <n v="0"/>
    <n v="0"/>
    <n v="10200"/>
    <x v="6800"/>
    <x v="0"/>
    <x v="1"/>
    <x v="0"/>
    <s v="03.16.01"/>
    <x v="39"/>
    <x v="0"/>
    <x v="5"/>
    <s v="Assembleia Municipal"/>
    <s v="03.16.01"/>
    <s v="Assembleia Municipal"/>
    <s v="03.16.01"/>
    <x v="61"/>
    <x v="0"/>
    <x v="1"/>
    <x v="1"/>
    <x v="0"/>
    <x v="0"/>
    <x v="2"/>
    <x v="0"/>
    <x v="7"/>
    <s v="2022-08-02"/>
    <x v="2"/>
    <n v="10200"/>
    <x v="0"/>
    <m/>
    <x v="0"/>
    <m/>
    <x v="155"/>
    <n v="100463669"/>
    <x v="0"/>
    <x v="0"/>
    <s v="Assembleia Municipal"/>
    <s v="ORI"/>
    <x v="0"/>
    <s v="AM"/>
    <x v="0"/>
    <x v="0"/>
    <x v="0"/>
    <x v="0"/>
    <x v="0"/>
    <x v="0"/>
    <x v="0"/>
    <x v="0"/>
    <x v="0"/>
    <x v="0"/>
    <x v="0"/>
    <s v="Assembleia Municipal"/>
    <x v="0"/>
    <x v="0"/>
    <x v="0"/>
    <x v="0"/>
    <x v="0"/>
    <x v="0"/>
    <x v="0"/>
    <s v="000000"/>
    <x v="0"/>
    <x v="0"/>
    <x v="0"/>
    <x v="0"/>
    <s v="Pagamento da senha de presença a favor da Sra. Mariana Mendes Gomes, referente ao mês de Julho de 2022, conforme documento em anexo."/>
  </r>
  <r>
    <x v="1"/>
    <n v="0"/>
    <n v="0"/>
    <n v="0"/>
    <n v="2000"/>
    <x v="6801"/>
    <x v="0"/>
    <x v="1"/>
    <x v="0"/>
    <s v="03.16.15"/>
    <x v="6"/>
    <x v="0"/>
    <x v="5"/>
    <s v="Direção Financeira"/>
    <s v="03.16.15"/>
    <s v="Direção Financeira"/>
    <s v="03.16.15"/>
    <x v="7"/>
    <x v="0"/>
    <x v="1"/>
    <x v="1"/>
    <x v="0"/>
    <x v="0"/>
    <x v="2"/>
    <x v="0"/>
    <x v="7"/>
    <s v="2022-08-09"/>
    <x v="2"/>
    <n v="2000"/>
    <x v="0"/>
    <m/>
    <x v="0"/>
    <m/>
    <x v="0"/>
    <n v="100474914"/>
    <x v="0"/>
    <x v="0"/>
    <s v="Direção Financeira"/>
    <s v="ORI"/>
    <x v="0"/>
    <m/>
    <x v="0"/>
    <x v="0"/>
    <x v="0"/>
    <x v="0"/>
    <x v="0"/>
    <x v="0"/>
    <x v="0"/>
    <x v="0"/>
    <x v="0"/>
    <x v="0"/>
    <x v="0"/>
    <s v="Direção Financeira"/>
    <x v="0"/>
    <x v="0"/>
    <x v="0"/>
    <x v="0"/>
    <x v="0"/>
    <x v="0"/>
    <x v="0"/>
    <s v="000000"/>
    <x v="0"/>
    <x v="0"/>
    <x v="0"/>
    <x v="0"/>
    <s v="Pagamento a favor de Combgas Comércio Geral, pela aquisição de 14.86 Lts de combustível destinada a viatura do executivo, conforme proposta e fatura em anexo."/>
  </r>
  <r>
    <x v="1"/>
    <n v="0"/>
    <n v="0"/>
    <n v="0"/>
    <n v="6300"/>
    <x v="6802"/>
    <x v="0"/>
    <x v="1"/>
    <x v="0"/>
    <s v="01.27.04.10"/>
    <x v="4"/>
    <x v="2"/>
    <x v="2"/>
    <s v="Infra-Estruturas e Transportes"/>
    <s v="01.27.04"/>
    <s v="Infra-Estruturas e Transportes"/>
    <s v="01.27.04"/>
    <x v="4"/>
    <x v="0"/>
    <x v="3"/>
    <x v="2"/>
    <x v="0"/>
    <x v="1"/>
    <x v="2"/>
    <x v="0"/>
    <x v="7"/>
    <s v="2022-08-16"/>
    <x v="2"/>
    <n v="63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Amílcar Varela Correia, referente a prestação de serviços da construção da cabeçada dos muros em Ribeireta, conforme documento em anexo."/>
  </r>
  <r>
    <x v="1"/>
    <n v="0"/>
    <n v="0"/>
    <n v="0"/>
    <n v="35700"/>
    <x v="6802"/>
    <x v="0"/>
    <x v="1"/>
    <x v="0"/>
    <s v="01.27.04.10"/>
    <x v="4"/>
    <x v="2"/>
    <x v="2"/>
    <s v="Infra-Estruturas e Transportes"/>
    <s v="01.27.04"/>
    <s v="Infra-Estruturas e Transportes"/>
    <s v="01.27.04"/>
    <x v="4"/>
    <x v="0"/>
    <x v="3"/>
    <x v="2"/>
    <x v="0"/>
    <x v="1"/>
    <x v="2"/>
    <x v="0"/>
    <x v="7"/>
    <s v="2022-08-16"/>
    <x v="2"/>
    <n v="35700"/>
    <x v="0"/>
    <m/>
    <x v="0"/>
    <m/>
    <x v="648"/>
    <n v="100479375"/>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Amílcar Varela Correia, referente a prestação de serviços da construção da cabeçada dos muros em Ribeireta, conforme documento em anexo."/>
  </r>
  <r>
    <x v="1"/>
    <n v="0"/>
    <n v="0"/>
    <n v="0"/>
    <n v="1400"/>
    <x v="6803"/>
    <x v="0"/>
    <x v="1"/>
    <x v="0"/>
    <s v="03.16.15"/>
    <x v="6"/>
    <x v="0"/>
    <x v="5"/>
    <s v="Direção Financeira"/>
    <s v="03.16.15"/>
    <s v="Direção Financeira"/>
    <s v="03.16.15"/>
    <x v="9"/>
    <x v="0"/>
    <x v="1"/>
    <x v="5"/>
    <x v="0"/>
    <x v="0"/>
    <x v="2"/>
    <x v="0"/>
    <x v="8"/>
    <s v="2022-09-14"/>
    <x v="2"/>
    <n v="1400"/>
    <x v="0"/>
    <m/>
    <x v="0"/>
    <m/>
    <x v="222"/>
    <n v="100475647"/>
    <x v="0"/>
    <x v="0"/>
    <s v="Direção Financeira"/>
    <s v="ORI"/>
    <x v="0"/>
    <m/>
    <x v="0"/>
    <x v="0"/>
    <x v="0"/>
    <x v="0"/>
    <x v="0"/>
    <x v="0"/>
    <x v="0"/>
    <x v="1"/>
    <x v="0"/>
    <x v="0"/>
    <x v="0"/>
    <s v="Direção Financeira"/>
    <x v="0"/>
    <x v="0"/>
    <x v="0"/>
    <x v="0"/>
    <x v="0"/>
    <x v="0"/>
    <x v="0"/>
    <s v="000000"/>
    <x v="0"/>
    <x v="0"/>
    <x v="0"/>
    <x v="0"/>
    <s v="Ajuda de custo a favor do Sr. Adilson Daniel Gomes Correia, pela sua deslocação a cidade da praia em missão de serviço no dia 30 de agosto, conforme anexo.   "/>
  </r>
  <r>
    <x v="1"/>
    <n v="0"/>
    <n v="0"/>
    <n v="0"/>
    <n v="7200"/>
    <x v="6804"/>
    <x v="0"/>
    <x v="1"/>
    <x v="0"/>
    <s v="01.25.04.22"/>
    <x v="11"/>
    <x v="4"/>
    <x v="4"/>
    <s v="Cultura"/>
    <s v="01.25.04"/>
    <s v="Cultura"/>
    <s v="01.25.04"/>
    <x v="4"/>
    <x v="0"/>
    <x v="3"/>
    <x v="2"/>
    <x v="0"/>
    <x v="1"/>
    <x v="2"/>
    <x v="0"/>
    <x v="8"/>
    <s v="2022-09-21"/>
    <x v="2"/>
    <n v="7200"/>
    <x v="0"/>
    <m/>
    <x v="0"/>
    <m/>
    <x v="11"/>
    <n v="1004792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Comercio Restaurante Bar Janice, pelo refeições servidas a seleção de futebol de 11 do concelho no âmbito do torneio intermunicipal, conforme justificativo em anexo"/>
  </r>
  <r>
    <x v="1"/>
    <n v="0"/>
    <n v="0"/>
    <n v="0"/>
    <n v="2300"/>
    <x v="6805"/>
    <x v="0"/>
    <x v="1"/>
    <x v="0"/>
    <s v="03.16.15"/>
    <x v="6"/>
    <x v="0"/>
    <x v="5"/>
    <s v="Direção Financeira"/>
    <s v="03.16.15"/>
    <s v="Direção Financeira"/>
    <s v="03.16.15"/>
    <x v="20"/>
    <x v="0"/>
    <x v="1"/>
    <x v="5"/>
    <x v="0"/>
    <x v="0"/>
    <x v="2"/>
    <x v="0"/>
    <x v="8"/>
    <s v="2022-09-21"/>
    <x v="2"/>
    <n v="2300"/>
    <x v="0"/>
    <m/>
    <x v="0"/>
    <m/>
    <x v="3"/>
    <n v="100474696"/>
    <x v="0"/>
    <x v="1"/>
    <s v="Direção Financeira"/>
    <s v="ORI"/>
    <x v="0"/>
    <m/>
    <x v="0"/>
    <x v="0"/>
    <x v="0"/>
    <x v="0"/>
    <x v="0"/>
    <x v="0"/>
    <x v="0"/>
    <x v="0"/>
    <x v="0"/>
    <x v="0"/>
    <x v="0"/>
    <s v="Direção Financeira"/>
    <x v="0"/>
    <x v="0"/>
    <x v="0"/>
    <x v="0"/>
    <x v="0"/>
    <x v="0"/>
    <x v="0"/>
    <s v="000000"/>
    <x v="0"/>
    <x v="0"/>
    <x v="1"/>
    <x v="0"/>
    <s v="Pagamento a favor do Sr. Hekbal Abdul Mendes Andrade pela prestação de serviço de fiscalização da Câmara Municipal de São Miguel, referente ao mês de setembro 2022, conforme contrato em anexo.   "/>
  </r>
  <r>
    <x v="1"/>
    <n v="0"/>
    <n v="0"/>
    <n v="0"/>
    <n v="13030"/>
    <x v="6805"/>
    <x v="0"/>
    <x v="1"/>
    <x v="0"/>
    <s v="03.16.15"/>
    <x v="6"/>
    <x v="0"/>
    <x v="5"/>
    <s v="Direção Financeira"/>
    <s v="03.16.15"/>
    <s v="Direção Financeira"/>
    <s v="03.16.15"/>
    <x v="20"/>
    <x v="0"/>
    <x v="1"/>
    <x v="5"/>
    <x v="0"/>
    <x v="0"/>
    <x v="2"/>
    <x v="0"/>
    <x v="8"/>
    <s v="2022-09-21"/>
    <x v="2"/>
    <n v="13030"/>
    <x v="0"/>
    <m/>
    <x v="0"/>
    <m/>
    <x v="88"/>
    <n v="100479320"/>
    <x v="0"/>
    <x v="0"/>
    <s v="Direção Financeira"/>
    <s v="ORI"/>
    <x v="0"/>
    <m/>
    <x v="0"/>
    <x v="0"/>
    <x v="0"/>
    <x v="0"/>
    <x v="0"/>
    <x v="0"/>
    <x v="0"/>
    <x v="0"/>
    <x v="0"/>
    <x v="0"/>
    <x v="0"/>
    <s v="Direção Financeira"/>
    <x v="0"/>
    <x v="0"/>
    <x v="0"/>
    <x v="0"/>
    <x v="0"/>
    <x v="0"/>
    <x v="0"/>
    <s v="000000"/>
    <x v="0"/>
    <x v="0"/>
    <x v="0"/>
    <x v="0"/>
    <s v="Pagamento a favor do Sr. Hekbal Abdul Mendes Andrade pela prestação de serviço de fiscalização da Câmara Municipal de São Miguel, referente ao mês de setembro 2022, conforme contrato em anexo.   "/>
  </r>
  <r>
    <x v="1"/>
    <n v="0"/>
    <n v="0"/>
    <n v="0"/>
    <n v="48097"/>
    <x v="6806"/>
    <x v="0"/>
    <x v="1"/>
    <x v="0"/>
    <s v="03.16.15"/>
    <x v="6"/>
    <x v="0"/>
    <x v="5"/>
    <s v="Direção Financeira"/>
    <s v="03.16.15"/>
    <s v="Direção Financeira"/>
    <s v="03.16.15"/>
    <x v="7"/>
    <x v="0"/>
    <x v="1"/>
    <x v="1"/>
    <x v="0"/>
    <x v="0"/>
    <x v="2"/>
    <x v="0"/>
    <x v="10"/>
    <s v="2022-11-14"/>
    <x v="3"/>
    <n v="48097"/>
    <x v="0"/>
    <m/>
    <x v="0"/>
    <m/>
    <x v="5"/>
    <n v="100476920"/>
    <x v="0"/>
    <x v="0"/>
    <s v="Direção Financeira"/>
    <s v="ORI"/>
    <x v="0"/>
    <m/>
    <x v="0"/>
    <x v="0"/>
    <x v="0"/>
    <x v="0"/>
    <x v="0"/>
    <x v="0"/>
    <x v="0"/>
    <x v="0"/>
    <x v="0"/>
    <x v="0"/>
    <x v="0"/>
    <s v="Direção Financeira"/>
    <x v="0"/>
    <x v="0"/>
    <x v="0"/>
    <x v="0"/>
    <x v="0"/>
    <x v="0"/>
    <x v="0"/>
    <s v="000000"/>
    <x v="0"/>
    <x v="0"/>
    <x v="0"/>
    <x v="0"/>
    <s v="Pagamento a favor de Felisberto Carvalho, pelo fornecimento de 275,62 Lts  de combustível destinada a Viaturas ligeira em função de serviço dos Executivos de Serviços, conforme anexo."/>
  </r>
  <r>
    <x v="1"/>
    <n v="0"/>
    <n v="0"/>
    <n v="0"/>
    <n v="25409"/>
    <x v="6807"/>
    <x v="0"/>
    <x v="0"/>
    <x v="0"/>
    <s v="80.02.01"/>
    <x v="3"/>
    <x v="3"/>
    <x v="3"/>
    <s v="Retenções Iur"/>
    <s v="80.02.01"/>
    <s v="Retenções Iur"/>
    <s v="80.02.01"/>
    <x v="3"/>
    <x v="0"/>
    <x v="2"/>
    <x v="1"/>
    <x v="1"/>
    <x v="2"/>
    <x v="0"/>
    <x v="0"/>
    <x v="9"/>
    <s v="2022-10-20"/>
    <x v="3"/>
    <n v="25409"/>
    <x v="0"/>
    <m/>
    <x v="0"/>
    <m/>
    <x v="3"/>
    <n v="100474696"/>
    <x v="0"/>
    <x v="0"/>
    <s v="Retenções Iur"/>
    <s v="ORI"/>
    <x v="0"/>
    <s v="RIUR"/>
    <x v="0"/>
    <x v="0"/>
    <x v="0"/>
    <x v="0"/>
    <x v="0"/>
    <x v="0"/>
    <x v="0"/>
    <x v="0"/>
    <x v="0"/>
    <x v="0"/>
    <x v="0"/>
    <s v="Retenções Iur"/>
    <x v="0"/>
    <x v="0"/>
    <x v="0"/>
    <x v="0"/>
    <x v="2"/>
    <x v="0"/>
    <x v="0"/>
    <s v="000000"/>
    <x v="0"/>
    <x v="1"/>
    <x v="0"/>
    <x v="0"/>
    <s v="RETENCAO OT"/>
  </r>
  <r>
    <x v="1"/>
    <n v="0"/>
    <n v="0"/>
    <n v="0"/>
    <n v="21065"/>
    <x v="6808"/>
    <x v="0"/>
    <x v="0"/>
    <x v="0"/>
    <s v="80.02.10.01"/>
    <x v="9"/>
    <x v="3"/>
    <x v="3"/>
    <s v="Outros"/>
    <s v="80.02.10"/>
    <s v="Outros"/>
    <s v="80.02.10"/>
    <x v="29"/>
    <x v="0"/>
    <x v="2"/>
    <x v="1"/>
    <x v="1"/>
    <x v="2"/>
    <x v="0"/>
    <x v="0"/>
    <x v="9"/>
    <s v="2022-10-20"/>
    <x v="3"/>
    <n v="2106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873"/>
    <x v="6809"/>
    <x v="0"/>
    <x v="0"/>
    <x v="0"/>
    <s v="80.02.10.26"/>
    <x v="21"/>
    <x v="3"/>
    <x v="3"/>
    <s v="Outros"/>
    <s v="80.02.10"/>
    <s v="Outros"/>
    <s v="80.02.10"/>
    <x v="31"/>
    <x v="0"/>
    <x v="2"/>
    <x v="10"/>
    <x v="1"/>
    <x v="2"/>
    <x v="0"/>
    <x v="0"/>
    <x v="9"/>
    <s v="2022-10-20"/>
    <x v="3"/>
    <n v="2873"/>
    <x v="0"/>
    <m/>
    <x v="0"/>
    <m/>
    <x v="37"/>
    <n v="100479277"/>
    <x v="0"/>
    <x v="0"/>
    <s v="Retenção Sansung"/>
    <s v="ORI"/>
    <x v="0"/>
    <s v="RS"/>
    <x v="0"/>
    <x v="0"/>
    <x v="0"/>
    <x v="0"/>
    <x v="0"/>
    <x v="0"/>
    <x v="0"/>
    <x v="1"/>
    <x v="0"/>
    <x v="0"/>
    <x v="0"/>
    <s v="Retenção Sansung"/>
    <x v="0"/>
    <x v="0"/>
    <x v="0"/>
    <x v="0"/>
    <x v="2"/>
    <x v="0"/>
    <x v="0"/>
    <s v="000000"/>
    <x v="0"/>
    <x v="1"/>
    <x v="0"/>
    <x v="0"/>
    <s v="RETENCAO OT"/>
  </r>
  <r>
    <x v="1"/>
    <n v="0"/>
    <n v="0"/>
    <n v="0"/>
    <n v="13631"/>
    <x v="6810"/>
    <x v="0"/>
    <x v="0"/>
    <x v="0"/>
    <s v="80.02.01"/>
    <x v="3"/>
    <x v="3"/>
    <x v="3"/>
    <s v="Retenções Iur"/>
    <s v="80.02.01"/>
    <s v="Retenções Iur"/>
    <s v="80.02.01"/>
    <x v="3"/>
    <x v="0"/>
    <x v="2"/>
    <x v="1"/>
    <x v="1"/>
    <x v="2"/>
    <x v="0"/>
    <x v="0"/>
    <x v="9"/>
    <s v="2022-10-20"/>
    <x v="3"/>
    <n v="13631"/>
    <x v="0"/>
    <m/>
    <x v="0"/>
    <m/>
    <x v="3"/>
    <n v="100474696"/>
    <x v="0"/>
    <x v="0"/>
    <s v="Retenções Iur"/>
    <s v="ORI"/>
    <x v="0"/>
    <s v="RIUR"/>
    <x v="0"/>
    <x v="0"/>
    <x v="0"/>
    <x v="0"/>
    <x v="0"/>
    <x v="0"/>
    <x v="0"/>
    <x v="0"/>
    <x v="0"/>
    <x v="0"/>
    <x v="0"/>
    <s v="Retenções Iur"/>
    <x v="0"/>
    <x v="0"/>
    <x v="0"/>
    <x v="0"/>
    <x v="2"/>
    <x v="0"/>
    <x v="0"/>
    <s v="000000"/>
    <x v="0"/>
    <x v="1"/>
    <x v="0"/>
    <x v="0"/>
    <s v="RETENCAO OT"/>
  </r>
  <r>
    <x v="1"/>
    <n v="0"/>
    <n v="0"/>
    <n v="0"/>
    <n v="16175"/>
    <x v="6811"/>
    <x v="0"/>
    <x v="0"/>
    <x v="0"/>
    <s v="80.02.10.01"/>
    <x v="9"/>
    <x v="3"/>
    <x v="3"/>
    <s v="Outros"/>
    <s v="80.02.10"/>
    <s v="Outros"/>
    <s v="80.02.10"/>
    <x v="29"/>
    <x v="0"/>
    <x v="2"/>
    <x v="1"/>
    <x v="1"/>
    <x v="2"/>
    <x v="0"/>
    <x v="0"/>
    <x v="9"/>
    <s v="2022-10-20"/>
    <x v="3"/>
    <n v="161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80"/>
    <x v="6812"/>
    <x v="0"/>
    <x v="0"/>
    <x v="0"/>
    <s v="03.03.10"/>
    <x v="0"/>
    <x v="0"/>
    <x v="0"/>
    <s v="Receitas Da Câmara"/>
    <s v="03.03.10"/>
    <s v="Receitas Da Câmara"/>
    <s v="03.03.10"/>
    <x v="36"/>
    <x v="0"/>
    <x v="5"/>
    <x v="4"/>
    <x v="0"/>
    <x v="0"/>
    <x v="0"/>
    <x v="0"/>
    <x v="10"/>
    <s v="2022-11-02"/>
    <x v="3"/>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6813"/>
    <x v="0"/>
    <x v="0"/>
    <x v="0"/>
    <s v="03.03.10"/>
    <x v="0"/>
    <x v="0"/>
    <x v="0"/>
    <s v="Receitas Da Câmara"/>
    <s v="03.03.10"/>
    <s v="Receitas Da Câmara"/>
    <s v="03.03.10"/>
    <x v="40"/>
    <x v="0"/>
    <x v="5"/>
    <x v="4"/>
    <x v="0"/>
    <x v="0"/>
    <x v="0"/>
    <x v="0"/>
    <x v="10"/>
    <s v="2022-11-02"/>
    <x v="3"/>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640"/>
    <x v="6814"/>
    <x v="0"/>
    <x v="0"/>
    <x v="0"/>
    <s v="03.03.10"/>
    <x v="0"/>
    <x v="0"/>
    <x v="0"/>
    <s v="Receitas Da Câmara"/>
    <s v="03.03.10"/>
    <s v="Receitas Da Câmara"/>
    <s v="03.03.10"/>
    <x v="38"/>
    <x v="0"/>
    <x v="1"/>
    <x v="1"/>
    <x v="0"/>
    <x v="0"/>
    <x v="0"/>
    <x v="0"/>
    <x v="10"/>
    <s v="2022-11-02"/>
    <x v="3"/>
    <n v="56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0"/>
    <x v="6815"/>
    <x v="0"/>
    <x v="0"/>
    <x v="0"/>
    <s v="03.03.10"/>
    <x v="0"/>
    <x v="0"/>
    <x v="0"/>
    <s v="Receitas Da Câmara"/>
    <s v="03.03.10"/>
    <s v="Receitas Da Câmara"/>
    <s v="03.03.10"/>
    <x v="46"/>
    <x v="0"/>
    <x v="5"/>
    <x v="4"/>
    <x v="0"/>
    <x v="0"/>
    <x v="0"/>
    <x v="0"/>
    <x v="10"/>
    <s v="2022-11-02"/>
    <x v="3"/>
    <n v="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0"/>
    <x v="6816"/>
    <x v="0"/>
    <x v="0"/>
    <x v="0"/>
    <s v="03.03.10"/>
    <x v="0"/>
    <x v="0"/>
    <x v="0"/>
    <s v="Receitas Da Câmara"/>
    <s v="03.03.10"/>
    <s v="Receitas Da Câmara"/>
    <s v="03.03.10"/>
    <x v="48"/>
    <x v="0"/>
    <x v="5"/>
    <x v="4"/>
    <x v="0"/>
    <x v="0"/>
    <x v="0"/>
    <x v="0"/>
    <x v="10"/>
    <s v="2022-11-02"/>
    <x v="3"/>
    <n v="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80"/>
    <x v="6817"/>
    <x v="0"/>
    <x v="0"/>
    <x v="0"/>
    <s v="03.03.10"/>
    <x v="0"/>
    <x v="0"/>
    <x v="0"/>
    <s v="Receitas Da Câmara"/>
    <s v="03.03.10"/>
    <s v="Receitas Da Câmara"/>
    <s v="03.03.10"/>
    <x v="37"/>
    <x v="0"/>
    <x v="5"/>
    <x v="4"/>
    <x v="0"/>
    <x v="0"/>
    <x v="0"/>
    <x v="0"/>
    <x v="10"/>
    <s v="2022-11-02"/>
    <x v="3"/>
    <n v="2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0"/>
    <x v="6818"/>
    <x v="0"/>
    <x v="0"/>
    <x v="0"/>
    <s v="03.03.10"/>
    <x v="0"/>
    <x v="0"/>
    <x v="0"/>
    <s v="Receitas Da Câmara"/>
    <s v="03.03.10"/>
    <s v="Receitas Da Câmara"/>
    <s v="03.03.10"/>
    <x v="47"/>
    <x v="0"/>
    <x v="5"/>
    <x v="13"/>
    <x v="0"/>
    <x v="0"/>
    <x v="0"/>
    <x v="0"/>
    <x v="10"/>
    <s v="2022-11-02"/>
    <x v="3"/>
    <n v="2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50"/>
    <x v="6819"/>
    <x v="0"/>
    <x v="0"/>
    <x v="0"/>
    <s v="03.03.10"/>
    <x v="0"/>
    <x v="0"/>
    <x v="0"/>
    <s v="Receitas Da Câmara"/>
    <s v="03.03.10"/>
    <s v="Receitas Da Câmara"/>
    <s v="03.03.10"/>
    <x v="39"/>
    <x v="0"/>
    <x v="5"/>
    <x v="4"/>
    <x v="0"/>
    <x v="0"/>
    <x v="0"/>
    <x v="0"/>
    <x v="10"/>
    <s v="2022-11-02"/>
    <x v="3"/>
    <n v="1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930"/>
    <x v="6820"/>
    <x v="0"/>
    <x v="0"/>
    <x v="0"/>
    <s v="03.03.10"/>
    <x v="0"/>
    <x v="0"/>
    <x v="0"/>
    <s v="Receitas Da Câmara"/>
    <s v="03.03.10"/>
    <s v="Receitas Da Câmara"/>
    <s v="03.03.10"/>
    <x v="34"/>
    <x v="0"/>
    <x v="5"/>
    <x v="4"/>
    <x v="0"/>
    <x v="0"/>
    <x v="0"/>
    <x v="0"/>
    <x v="10"/>
    <s v="2022-11-02"/>
    <x v="3"/>
    <n v="59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60"/>
    <x v="6821"/>
    <x v="0"/>
    <x v="0"/>
    <x v="0"/>
    <s v="03.03.10"/>
    <x v="0"/>
    <x v="0"/>
    <x v="0"/>
    <s v="Receitas Da Câmara"/>
    <s v="03.03.10"/>
    <s v="Receitas Da Câmara"/>
    <s v="03.03.10"/>
    <x v="44"/>
    <x v="0"/>
    <x v="5"/>
    <x v="4"/>
    <x v="0"/>
    <x v="0"/>
    <x v="0"/>
    <x v="0"/>
    <x v="10"/>
    <s v="2022-11-02"/>
    <x v="3"/>
    <n v="11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00"/>
    <x v="6822"/>
    <x v="0"/>
    <x v="0"/>
    <x v="0"/>
    <s v="03.03.10"/>
    <x v="0"/>
    <x v="0"/>
    <x v="0"/>
    <s v="Receitas Da Câmara"/>
    <s v="03.03.10"/>
    <s v="Receitas Da Câmara"/>
    <s v="03.03.10"/>
    <x v="6"/>
    <x v="0"/>
    <x v="5"/>
    <x v="4"/>
    <x v="0"/>
    <x v="0"/>
    <x v="0"/>
    <x v="0"/>
    <x v="10"/>
    <s v="2022-11-02"/>
    <x v="3"/>
    <n v="5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6823"/>
    <x v="0"/>
    <x v="0"/>
    <x v="0"/>
    <s v="03.03.10"/>
    <x v="0"/>
    <x v="0"/>
    <x v="0"/>
    <s v="Receitas Da Câmara"/>
    <s v="03.03.10"/>
    <s v="Receitas Da Câmara"/>
    <s v="03.03.10"/>
    <x v="35"/>
    <x v="0"/>
    <x v="1"/>
    <x v="11"/>
    <x v="0"/>
    <x v="0"/>
    <x v="0"/>
    <x v="0"/>
    <x v="10"/>
    <s v="2022-11-02"/>
    <x v="3"/>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800"/>
    <x v="6824"/>
    <x v="0"/>
    <x v="0"/>
    <x v="0"/>
    <s v="03.03.10"/>
    <x v="0"/>
    <x v="0"/>
    <x v="0"/>
    <s v="Receitas Da Câmara"/>
    <s v="03.03.10"/>
    <s v="Receitas Da Câmara"/>
    <s v="03.03.10"/>
    <x v="6"/>
    <x v="0"/>
    <x v="5"/>
    <x v="4"/>
    <x v="0"/>
    <x v="0"/>
    <x v="0"/>
    <x v="0"/>
    <x v="10"/>
    <s v="2022-11-03"/>
    <x v="3"/>
    <n v="45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6825"/>
    <x v="0"/>
    <x v="0"/>
    <x v="0"/>
    <s v="03.03.10"/>
    <x v="0"/>
    <x v="0"/>
    <x v="0"/>
    <s v="Receitas Da Câmara"/>
    <s v="03.03.10"/>
    <s v="Receitas Da Câmara"/>
    <s v="03.03.10"/>
    <x v="36"/>
    <x v="0"/>
    <x v="5"/>
    <x v="4"/>
    <x v="0"/>
    <x v="0"/>
    <x v="0"/>
    <x v="0"/>
    <x v="10"/>
    <s v="2022-11-03"/>
    <x v="3"/>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826"/>
    <x v="0"/>
    <x v="0"/>
    <x v="0"/>
    <s v="03.03.10"/>
    <x v="0"/>
    <x v="0"/>
    <x v="0"/>
    <s v="Receitas Da Câmara"/>
    <s v="03.03.10"/>
    <s v="Receitas Da Câmara"/>
    <s v="03.03.10"/>
    <x v="48"/>
    <x v="0"/>
    <x v="5"/>
    <x v="4"/>
    <x v="0"/>
    <x v="0"/>
    <x v="0"/>
    <x v="0"/>
    <x v="10"/>
    <s v="2022-11-03"/>
    <x v="3"/>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6827"/>
    <x v="0"/>
    <x v="0"/>
    <x v="0"/>
    <s v="03.03.10"/>
    <x v="0"/>
    <x v="0"/>
    <x v="0"/>
    <s v="Receitas Da Câmara"/>
    <s v="03.03.10"/>
    <s v="Receitas Da Câmara"/>
    <s v="03.03.10"/>
    <x v="44"/>
    <x v="0"/>
    <x v="5"/>
    <x v="4"/>
    <x v="0"/>
    <x v="0"/>
    <x v="0"/>
    <x v="0"/>
    <x v="10"/>
    <s v="2022-11-03"/>
    <x v="3"/>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75"/>
    <x v="6828"/>
    <x v="0"/>
    <x v="0"/>
    <x v="0"/>
    <s v="03.03.10"/>
    <x v="0"/>
    <x v="0"/>
    <x v="0"/>
    <s v="Receitas Da Câmara"/>
    <s v="03.03.10"/>
    <s v="Receitas Da Câmara"/>
    <s v="03.03.10"/>
    <x v="39"/>
    <x v="0"/>
    <x v="5"/>
    <x v="4"/>
    <x v="0"/>
    <x v="0"/>
    <x v="0"/>
    <x v="0"/>
    <x v="10"/>
    <s v="2022-11-03"/>
    <x v="3"/>
    <n v="1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30"/>
    <x v="6829"/>
    <x v="0"/>
    <x v="0"/>
    <x v="0"/>
    <s v="03.03.10"/>
    <x v="0"/>
    <x v="0"/>
    <x v="0"/>
    <s v="Receitas Da Câmara"/>
    <s v="03.03.10"/>
    <s v="Receitas Da Câmara"/>
    <s v="03.03.10"/>
    <x v="34"/>
    <x v="0"/>
    <x v="5"/>
    <x v="4"/>
    <x v="0"/>
    <x v="0"/>
    <x v="0"/>
    <x v="0"/>
    <x v="10"/>
    <s v="2022-11-03"/>
    <x v="3"/>
    <n v="32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848"/>
    <x v="6830"/>
    <x v="0"/>
    <x v="0"/>
    <x v="0"/>
    <s v="03.03.10"/>
    <x v="0"/>
    <x v="0"/>
    <x v="0"/>
    <s v="Receitas Da Câmara"/>
    <s v="03.03.10"/>
    <s v="Receitas Da Câmara"/>
    <s v="03.03.10"/>
    <x v="38"/>
    <x v="0"/>
    <x v="1"/>
    <x v="1"/>
    <x v="0"/>
    <x v="0"/>
    <x v="0"/>
    <x v="0"/>
    <x v="10"/>
    <s v="2022-11-03"/>
    <x v="3"/>
    <n v="2384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6831"/>
    <x v="0"/>
    <x v="0"/>
    <x v="0"/>
    <s v="03.03.10"/>
    <x v="0"/>
    <x v="0"/>
    <x v="0"/>
    <s v="Receitas Da Câmara"/>
    <s v="03.03.10"/>
    <s v="Receitas Da Câmara"/>
    <s v="03.03.10"/>
    <x v="46"/>
    <x v="0"/>
    <x v="5"/>
    <x v="4"/>
    <x v="0"/>
    <x v="0"/>
    <x v="0"/>
    <x v="0"/>
    <x v="10"/>
    <s v="2022-11-03"/>
    <x v="3"/>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50"/>
    <x v="6832"/>
    <x v="0"/>
    <x v="0"/>
    <x v="0"/>
    <s v="03.03.10"/>
    <x v="0"/>
    <x v="0"/>
    <x v="0"/>
    <s v="Receitas Da Câmara"/>
    <s v="03.03.10"/>
    <s v="Receitas Da Câmara"/>
    <s v="03.03.10"/>
    <x v="37"/>
    <x v="0"/>
    <x v="5"/>
    <x v="4"/>
    <x v="0"/>
    <x v="0"/>
    <x v="0"/>
    <x v="0"/>
    <x v="10"/>
    <s v="2022-11-03"/>
    <x v="3"/>
    <n v="795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498611"/>
    <x v="6833"/>
    <x v="0"/>
    <x v="0"/>
    <x v="0"/>
    <s v="03.03.10"/>
    <x v="0"/>
    <x v="0"/>
    <x v="0"/>
    <s v="Receitas Da Câmara"/>
    <s v="03.03.10"/>
    <s v="Receitas Da Câmara"/>
    <s v="03.03.10"/>
    <x v="45"/>
    <x v="0"/>
    <x v="1"/>
    <x v="1"/>
    <x v="0"/>
    <x v="0"/>
    <x v="0"/>
    <x v="0"/>
    <x v="10"/>
    <s v="2022-11-03"/>
    <x v="3"/>
    <n v="49861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6834"/>
    <x v="0"/>
    <x v="0"/>
    <x v="0"/>
    <s v="03.03.10"/>
    <x v="0"/>
    <x v="0"/>
    <x v="0"/>
    <s v="Receitas Da Câmara"/>
    <s v="03.03.10"/>
    <s v="Receitas Da Câmara"/>
    <s v="03.03.10"/>
    <x v="35"/>
    <x v="0"/>
    <x v="1"/>
    <x v="11"/>
    <x v="0"/>
    <x v="0"/>
    <x v="0"/>
    <x v="0"/>
    <x v="10"/>
    <s v="2022-11-03"/>
    <x v="3"/>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6835"/>
    <x v="0"/>
    <x v="0"/>
    <x v="0"/>
    <s v="03.03.10"/>
    <x v="0"/>
    <x v="0"/>
    <x v="0"/>
    <s v="Receitas Da Câmara"/>
    <s v="03.03.10"/>
    <s v="Receitas Da Câmara"/>
    <s v="03.03.10"/>
    <x v="41"/>
    <x v="0"/>
    <x v="5"/>
    <x v="4"/>
    <x v="0"/>
    <x v="0"/>
    <x v="0"/>
    <x v="0"/>
    <x v="10"/>
    <s v="2022-11-03"/>
    <x v="3"/>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97"/>
    <x v="6836"/>
    <x v="0"/>
    <x v="1"/>
    <x v="0"/>
    <s v="01.25.05.09"/>
    <x v="15"/>
    <x v="4"/>
    <x v="4"/>
    <s v="Saúde"/>
    <s v="01.25.05"/>
    <s v="Saúde"/>
    <s v="01.25.05"/>
    <x v="5"/>
    <x v="0"/>
    <x v="4"/>
    <x v="3"/>
    <x v="0"/>
    <x v="1"/>
    <x v="2"/>
    <x v="0"/>
    <x v="10"/>
    <s v="2022-11-17"/>
    <x v="3"/>
    <n v="897"/>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Farmácia de São Miguel, referente ao apoio na compra de medicamentos da Srª. Silvina Oliveira, conforme anexo."/>
  </r>
  <r>
    <x v="0"/>
    <n v="0"/>
    <n v="0"/>
    <n v="0"/>
    <n v="55060"/>
    <x v="6837"/>
    <x v="0"/>
    <x v="1"/>
    <x v="0"/>
    <s v="01.27.04.09"/>
    <x v="54"/>
    <x v="2"/>
    <x v="2"/>
    <s v="Infra-Estruturas e Transportes"/>
    <s v="01.27.04"/>
    <s v="Infra-Estruturas e Transportes"/>
    <s v="01.27.04"/>
    <x v="2"/>
    <x v="0"/>
    <x v="1"/>
    <x v="1"/>
    <x v="0"/>
    <x v="1"/>
    <x v="1"/>
    <x v="0"/>
    <x v="10"/>
    <s v="2022-11-23"/>
    <x v="3"/>
    <n v="55060"/>
    <x v="0"/>
    <m/>
    <x v="0"/>
    <m/>
    <x v="378"/>
    <n v="100394868"/>
    <x v="0"/>
    <x v="0"/>
    <s v="Sinalização de Transito"/>
    <s v="ORI"/>
    <x v="0"/>
    <m/>
    <x v="0"/>
    <x v="0"/>
    <x v="0"/>
    <x v="0"/>
    <x v="0"/>
    <x v="0"/>
    <x v="0"/>
    <x v="1"/>
    <x v="0"/>
    <x v="0"/>
    <x v="0"/>
    <s v="Sinalização de Transito"/>
    <x v="0"/>
    <x v="0"/>
    <x v="0"/>
    <x v="0"/>
    <x v="1"/>
    <x v="0"/>
    <x v="0"/>
    <s v="000000"/>
    <x v="0"/>
    <x v="0"/>
    <x v="0"/>
    <x v="0"/>
    <s v="Pagamento á Sita, referente a aquisição de tintas, para pintura dos postes metálicos de iluminação e estruturas de apoio a identificação das localidades do município, conforme anexo. "/>
  </r>
  <r>
    <x v="1"/>
    <n v="0"/>
    <n v="0"/>
    <n v="0"/>
    <n v="10850"/>
    <x v="6838"/>
    <x v="0"/>
    <x v="1"/>
    <x v="0"/>
    <s v="03.16.15"/>
    <x v="6"/>
    <x v="0"/>
    <x v="5"/>
    <s v="Direção Financeira"/>
    <s v="03.16.15"/>
    <s v="Direção Financeira"/>
    <s v="03.16.15"/>
    <x v="67"/>
    <x v="0"/>
    <x v="1"/>
    <x v="1"/>
    <x v="0"/>
    <x v="0"/>
    <x v="2"/>
    <x v="0"/>
    <x v="11"/>
    <s v="2022-12-19"/>
    <x v="3"/>
    <n v="10850"/>
    <x v="0"/>
    <m/>
    <x v="0"/>
    <m/>
    <x v="563"/>
    <n v="100479413"/>
    <x v="0"/>
    <x v="0"/>
    <s v="Direção Financeira"/>
    <s v="ORI"/>
    <x v="0"/>
    <m/>
    <x v="0"/>
    <x v="0"/>
    <x v="0"/>
    <x v="0"/>
    <x v="0"/>
    <x v="0"/>
    <x v="0"/>
    <x v="0"/>
    <x v="0"/>
    <x v="0"/>
    <x v="0"/>
    <s v="Direção Financeira"/>
    <x v="0"/>
    <x v="0"/>
    <x v="0"/>
    <x v="0"/>
    <x v="0"/>
    <x v="0"/>
    <x v="0"/>
    <s v="000000"/>
    <x v="0"/>
    <x v="0"/>
    <x v="0"/>
    <x v="0"/>
    <s v="Pagamento á Silva Antunes, para aquisição de 5 tinteiros para a impressora do gabinete técnico, conforme anexo."/>
  </r>
  <r>
    <x v="1"/>
    <n v="0"/>
    <n v="0"/>
    <n v="0"/>
    <n v="2085"/>
    <x v="6839"/>
    <x v="0"/>
    <x v="1"/>
    <x v="0"/>
    <s v="01.25.05.10"/>
    <x v="5"/>
    <x v="4"/>
    <x v="4"/>
    <s v="Saúde"/>
    <s v="01.25.05"/>
    <s v="Saúde"/>
    <s v="01.25.05"/>
    <x v="5"/>
    <x v="0"/>
    <x v="4"/>
    <x v="3"/>
    <x v="0"/>
    <x v="1"/>
    <x v="2"/>
    <x v="0"/>
    <x v="1"/>
    <s v="2022-05-05"/>
    <x v="0"/>
    <n v="2085"/>
    <x v="0"/>
    <m/>
    <x v="0"/>
    <m/>
    <x v="649"/>
    <n v="100479335"/>
    <x v="0"/>
    <x v="0"/>
    <s v="Assistencia social"/>
    <s v="ORI"/>
    <x v="0"/>
    <m/>
    <x v="0"/>
    <x v="0"/>
    <x v="0"/>
    <x v="0"/>
    <x v="0"/>
    <x v="0"/>
    <x v="0"/>
    <x v="1"/>
    <x v="0"/>
    <x v="0"/>
    <x v="0"/>
    <s v="Assistencia social"/>
    <x v="0"/>
    <x v="0"/>
    <x v="0"/>
    <x v="0"/>
    <x v="1"/>
    <x v="0"/>
    <x v="0"/>
    <s v="000000"/>
    <x v="0"/>
    <x v="0"/>
    <x v="0"/>
    <x v="0"/>
    <s v="Pagamento a favor de Mini Mercado Ribeiro, para cestas básicas, conforme documento em anexo."/>
  </r>
  <r>
    <x v="1"/>
    <n v="0"/>
    <n v="0"/>
    <n v="0"/>
    <n v="2300"/>
    <x v="6840"/>
    <x v="0"/>
    <x v="1"/>
    <x v="0"/>
    <s v="03.16.15"/>
    <x v="6"/>
    <x v="0"/>
    <x v="5"/>
    <s v="Direção Financeira"/>
    <s v="03.16.15"/>
    <s v="Direção Financeira"/>
    <s v="03.16.15"/>
    <x v="20"/>
    <x v="0"/>
    <x v="1"/>
    <x v="5"/>
    <x v="0"/>
    <x v="0"/>
    <x v="2"/>
    <x v="0"/>
    <x v="1"/>
    <s v="2022-05-24"/>
    <x v="0"/>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Maio 2022, conforme contrato em anexo. "/>
  </r>
  <r>
    <x v="1"/>
    <n v="0"/>
    <n v="0"/>
    <n v="0"/>
    <n v="13030"/>
    <x v="6840"/>
    <x v="0"/>
    <x v="1"/>
    <x v="0"/>
    <s v="03.16.15"/>
    <x v="6"/>
    <x v="0"/>
    <x v="5"/>
    <s v="Direção Financeira"/>
    <s v="03.16.15"/>
    <s v="Direção Financeira"/>
    <s v="03.16.15"/>
    <x v="20"/>
    <x v="0"/>
    <x v="1"/>
    <x v="5"/>
    <x v="0"/>
    <x v="0"/>
    <x v="2"/>
    <x v="0"/>
    <x v="1"/>
    <s v="2022-05-24"/>
    <x v="0"/>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Maio 2022, conforme contrato em anexo. "/>
  </r>
  <r>
    <x v="1"/>
    <n v="0"/>
    <n v="0"/>
    <n v="0"/>
    <n v="2300"/>
    <x v="6841"/>
    <x v="0"/>
    <x v="1"/>
    <x v="0"/>
    <s v="03.16.15"/>
    <x v="6"/>
    <x v="0"/>
    <x v="5"/>
    <s v="Direção Financeira"/>
    <s v="03.16.15"/>
    <s v="Direção Financeira"/>
    <s v="03.16.15"/>
    <x v="20"/>
    <x v="0"/>
    <x v="1"/>
    <x v="5"/>
    <x v="0"/>
    <x v="0"/>
    <x v="2"/>
    <x v="0"/>
    <x v="1"/>
    <s v="2022-05-24"/>
    <x v="0"/>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Maio 2022, conforme contrato em anexo.   "/>
  </r>
  <r>
    <x v="1"/>
    <n v="0"/>
    <n v="0"/>
    <n v="0"/>
    <n v="13030"/>
    <x v="6841"/>
    <x v="0"/>
    <x v="1"/>
    <x v="0"/>
    <s v="03.16.15"/>
    <x v="6"/>
    <x v="0"/>
    <x v="5"/>
    <s v="Direção Financeira"/>
    <s v="03.16.15"/>
    <s v="Direção Financeira"/>
    <s v="03.16.15"/>
    <x v="20"/>
    <x v="0"/>
    <x v="1"/>
    <x v="5"/>
    <x v="0"/>
    <x v="0"/>
    <x v="2"/>
    <x v="0"/>
    <x v="1"/>
    <s v="2022-05-24"/>
    <x v="0"/>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Maio 2022, conforme contrato em anexo.   "/>
  </r>
  <r>
    <x v="0"/>
    <n v="0"/>
    <n v="0"/>
    <n v="0"/>
    <n v="8000"/>
    <x v="6842"/>
    <x v="0"/>
    <x v="1"/>
    <x v="0"/>
    <s v="03.16.15"/>
    <x v="6"/>
    <x v="0"/>
    <x v="5"/>
    <s v="Direção Financeira"/>
    <s v="03.16.15"/>
    <s v="Direção Financeira"/>
    <s v="03.16.15"/>
    <x v="63"/>
    <x v="0"/>
    <x v="1"/>
    <x v="1"/>
    <x v="0"/>
    <x v="0"/>
    <x v="2"/>
    <x v="0"/>
    <x v="3"/>
    <s v="2022-06-08"/>
    <x v="0"/>
    <n v="8000"/>
    <x v="0"/>
    <m/>
    <x v="0"/>
    <m/>
    <x v="650"/>
    <n v="100479356"/>
    <x v="0"/>
    <x v="0"/>
    <s v="Direção Financeira"/>
    <s v="ORI"/>
    <x v="0"/>
    <m/>
    <x v="0"/>
    <x v="0"/>
    <x v="0"/>
    <x v="0"/>
    <x v="0"/>
    <x v="0"/>
    <x v="0"/>
    <x v="1"/>
    <x v="0"/>
    <x v="0"/>
    <x v="0"/>
    <s v="Direção Financeira"/>
    <x v="0"/>
    <x v="0"/>
    <x v="0"/>
    <x v="0"/>
    <x v="0"/>
    <x v="0"/>
    <x v="0"/>
    <s v="000000"/>
    <x v="0"/>
    <x v="0"/>
    <x v="0"/>
    <x v="0"/>
    <s v="Pagamento a Favor da empresa GARAGE OFFICE Lda, para aquisição de uma cadeira de escritório para o Gabinete Técnico da CMSM, conforme o anexo"/>
  </r>
  <r>
    <x v="0"/>
    <n v="0"/>
    <n v="0"/>
    <n v="0"/>
    <n v="100000"/>
    <x v="6843"/>
    <x v="0"/>
    <x v="1"/>
    <x v="0"/>
    <s v="01.27.06.89"/>
    <x v="10"/>
    <x v="2"/>
    <x v="2"/>
    <s v="Requalificação Urbana e habitação"/>
    <s v="01.27.06"/>
    <s v="Requalificação Urbana e habitação"/>
    <s v="01.27.06"/>
    <x v="1"/>
    <x v="0"/>
    <x v="1"/>
    <x v="1"/>
    <x v="0"/>
    <x v="1"/>
    <x v="1"/>
    <x v="0"/>
    <x v="3"/>
    <s v="2022-06-10"/>
    <x v="0"/>
    <n v="100000"/>
    <x v="0"/>
    <m/>
    <x v="0"/>
    <m/>
    <x v="379"/>
    <n v="100479352"/>
    <x v="0"/>
    <x v="0"/>
    <s v="Conclusão da Estrada de Ribeireta "/>
    <s v="ORI"/>
    <x v="0"/>
    <s v="CER"/>
    <x v="0"/>
    <x v="0"/>
    <x v="0"/>
    <x v="0"/>
    <x v="0"/>
    <x v="0"/>
    <x v="0"/>
    <x v="1"/>
    <x v="0"/>
    <x v="0"/>
    <x v="0"/>
    <s v="Conclusão da Estrada de Ribeireta "/>
    <x v="0"/>
    <x v="0"/>
    <x v="0"/>
    <x v="0"/>
    <x v="1"/>
    <x v="0"/>
    <x v="0"/>
    <s v="000000"/>
    <x v="0"/>
    <x v="0"/>
    <x v="0"/>
    <x v="0"/>
    <s v="Pagamento a favor da Empresa Varela Disigual, referente a prestação de serviços no âmbito de muros de proteção dos taludes no âmbito dos trabalhos de Calcetamento da estrada de acesso a Ribeireta, conforme anexo.  "/>
  </r>
  <r>
    <x v="1"/>
    <n v="0"/>
    <n v="0"/>
    <n v="0"/>
    <n v="48000"/>
    <x v="6844"/>
    <x v="0"/>
    <x v="1"/>
    <x v="0"/>
    <s v="01.25.04.22"/>
    <x v="11"/>
    <x v="4"/>
    <x v="4"/>
    <s v="Cultura"/>
    <s v="01.25.04"/>
    <s v="Cultura"/>
    <s v="01.25.04"/>
    <x v="4"/>
    <x v="0"/>
    <x v="3"/>
    <x v="2"/>
    <x v="0"/>
    <x v="1"/>
    <x v="2"/>
    <x v="0"/>
    <x v="3"/>
    <s v="2022-06-24"/>
    <x v="0"/>
    <n v="48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rémios dos vencedores da corrida de resistência, conforme proposta em anexo."/>
  </r>
  <r>
    <x v="1"/>
    <n v="0"/>
    <n v="0"/>
    <n v="0"/>
    <n v="980"/>
    <x v="6845"/>
    <x v="0"/>
    <x v="1"/>
    <x v="0"/>
    <s v="03.16.15"/>
    <x v="6"/>
    <x v="0"/>
    <x v="5"/>
    <s v="Direção Financeira"/>
    <s v="03.16.15"/>
    <s v="Direção Financeira"/>
    <s v="03.16.15"/>
    <x v="13"/>
    <x v="0"/>
    <x v="1"/>
    <x v="5"/>
    <x v="0"/>
    <x v="0"/>
    <x v="2"/>
    <x v="0"/>
    <x v="6"/>
    <s v="2022-07-13"/>
    <x v="2"/>
    <n v="980"/>
    <x v="0"/>
    <m/>
    <x v="0"/>
    <m/>
    <x v="0"/>
    <n v="100474914"/>
    <x v="0"/>
    <x v="0"/>
    <s v="Direção Financeira"/>
    <s v="ORI"/>
    <x v="0"/>
    <m/>
    <x v="0"/>
    <x v="0"/>
    <x v="0"/>
    <x v="0"/>
    <x v="0"/>
    <x v="0"/>
    <x v="0"/>
    <x v="0"/>
    <x v="0"/>
    <x v="0"/>
    <x v="0"/>
    <s v="Direção Financeira"/>
    <x v="0"/>
    <x v="0"/>
    <x v="0"/>
    <x v="0"/>
    <x v="0"/>
    <x v="0"/>
    <x v="0"/>
    <s v="000000"/>
    <x v="0"/>
    <x v="0"/>
    <x v="0"/>
    <x v="0"/>
    <s v="Despesa de 1 (um) recarga a favor de CV Telecom, conforme anexo."/>
  </r>
  <r>
    <x v="1"/>
    <n v="0"/>
    <n v="0"/>
    <n v="0"/>
    <n v="17010"/>
    <x v="6846"/>
    <x v="0"/>
    <x v="1"/>
    <x v="0"/>
    <s v="03.16.15"/>
    <x v="6"/>
    <x v="0"/>
    <x v="5"/>
    <s v="Direção Financeira"/>
    <s v="03.16.15"/>
    <s v="Direção Financeira"/>
    <s v="03.16.15"/>
    <x v="7"/>
    <x v="0"/>
    <x v="1"/>
    <x v="1"/>
    <x v="0"/>
    <x v="0"/>
    <x v="2"/>
    <x v="0"/>
    <x v="7"/>
    <s v="2022-08-05"/>
    <x v="2"/>
    <n v="1701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50 Lts de combustível destinado a viatura ligeiro, conforme proposta e fatura em anexo.   "/>
  </r>
  <r>
    <x v="1"/>
    <n v="0"/>
    <n v="0"/>
    <n v="0"/>
    <n v="40100"/>
    <x v="6847"/>
    <x v="0"/>
    <x v="1"/>
    <x v="0"/>
    <s v="03.16.15"/>
    <x v="6"/>
    <x v="0"/>
    <x v="5"/>
    <s v="Direção Financeira"/>
    <s v="03.16.15"/>
    <s v="Direção Financeira"/>
    <s v="03.16.15"/>
    <x v="32"/>
    <x v="0"/>
    <x v="1"/>
    <x v="1"/>
    <x v="0"/>
    <x v="0"/>
    <x v="2"/>
    <x v="0"/>
    <x v="7"/>
    <s v="2022-08-09"/>
    <x v="2"/>
    <n v="40100"/>
    <x v="0"/>
    <m/>
    <x v="0"/>
    <m/>
    <x v="90"/>
    <n v="100392191"/>
    <x v="0"/>
    <x v="0"/>
    <s v="Direção Financeira"/>
    <s v="ORI"/>
    <x v="0"/>
    <m/>
    <x v="0"/>
    <x v="0"/>
    <x v="0"/>
    <x v="0"/>
    <x v="0"/>
    <x v="0"/>
    <x v="0"/>
    <x v="0"/>
    <x v="0"/>
    <x v="0"/>
    <x v="0"/>
    <s v="Direção Financeira"/>
    <x v="0"/>
    <x v="0"/>
    <x v="0"/>
    <x v="0"/>
    <x v="0"/>
    <x v="0"/>
    <x v="0"/>
    <s v="000000"/>
    <x v="0"/>
    <x v="0"/>
    <x v="0"/>
    <x v="0"/>
    <s v="Pagamento a favor de Multidata, pela reparação e assistência técnica de computadores da CMSM, conforme documento em anexo."/>
  </r>
  <r>
    <x v="1"/>
    <n v="0"/>
    <n v="0"/>
    <n v="0"/>
    <n v="1400"/>
    <x v="6848"/>
    <x v="0"/>
    <x v="1"/>
    <x v="0"/>
    <s v="03.16.27"/>
    <x v="41"/>
    <x v="0"/>
    <x v="5"/>
    <s v="Direção dos Assuntos Jurídicos, Fiscalização e Policia Municipal"/>
    <s v="03.16.27"/>
    <s v="Direção dos Assuntos Jurídicos, Fiscalização e Policia Municipal"/>
    <s v="03.16.27"/>
    <x v="9"/>
    <x v="0"/>
    <x v="1"/>
    <x v="5"/>
    <x v="0"/>
    <x v="0"/>
    <x v="2"/>
    <x v="0"/>
    <x v="7"/>
    <s v="2022-08-26"/>
    <x v="2"/>
    <n v="1400"/>
    <x v="0"/>
    <m/>
    <x v="0"/>
    <m/>
    <x v="182"/>
    <n v="100463616"/>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Ajuda de custo a favor do Sr. Filomeno Jacinto Cardoso Correia pela sua deslocação a cidade da praia em missão de serviço, conforme anexo."/>
  </r>
  <r>
    <x v="1"/>
    <n v="0"/>
    <n v="0"/>
    <n v="0"/>
    <n v="23700"/>
    <x v="6849"/>
    <x v="0"/>
    <x v="1"/>
    <x v="0"/>
    <s v="01.25.05.10"/>
    <x v="5"/>
    <x v="4"/>
    <x v="4"/>
    <s v="Saúde"/>
    <s v="01.25.05"/>
    <s v="Saúde"/>
    <s v="01.25.05"/>
    <x v="5"/>
    <x v="0"/>
    <x v="4"/>
    <x v="3"/>
    <x v="0"/>
    <x v="1"/>
    <x v="2"/>
    <x v="0"/>
    <x v="8"/>
    <s v="2022-09-16"/>
    <x v="2"/>
    <n v="23700"/>
    <x v="0"/>
    <m/>
    <x v="0"/>
    <m/>
    <x v="5"/>
    <n v="100476920"/>
    <x v="0"/>
    <x v="0"/>
    <s v="Assistencia social"/>
    <s v="ORI"/>
    <x v="0"/>
    <m/>
    <x v="0"/>
    <x v="0"/>
    <x v="0"/>
    <x v="0"/>
    <x v="0"/>
    <x v="0"/>
    <x v="0"/>
    <x v="1"/>
    <x v="0"/>
    <x v="0"/>
    <x v="0"/>
    <s v="Assistencia social"/>
    <x v="0"/>
    <x v="0"/>
    <x v="0"/>
    <x v="0"/>
    <x v="1"/>
    <x v="0"/>
    <x v="0"/>
    <s v="000000"/>
    <x v="0"/>
    <x v="0"/>
    <x v="0"/>
    <x v="0"/>
    <s v="Pagamento a favor de Felisberto Carvalho Auto, pelo fornecimento de 143.02 Lts de combustível destinada ao fornecimento do pagamento de pensão social e realização do cadastro, conforme anexo."/>
  </r>
  <r>
    <x v="1"/>
    <n v="0"/>
    <n v="0"/>
    <n v="0"/>
    <n v="3000"/>
    <x v="6850"/>
    <x v="0"/>
    <x v="1"/>
    <x v="0"/>
    <s v="03.16.15"/>
    <x v="6"/>
    <x v="0"/>
    <x v="5"/>
    <s v="Direção Financeira"/>
    <s v="03.16.15"/>
    <s v="Direção Financeira"/>
    <s v="03.16.15"/>
    <x v="20"/>
    <x v="0"/>
    <x v="1"/>
    <x v="5"/>
    <x v="0"/>
    <x v="0"/>
    <x v="2"/>
    <x v="0"/>
    <x v="8"/>
    <s v="2022-09-20"/>
    <x v="2"/>
    <n v="3000"/>
    <x v="0"/>
    <m/>
    <x v="0"/>
    <m/>
    <x v="3"/>
    <n v="100474696"/>
    <x v="0"/>
    <x v="1"/>
    <s v="Direção Financeira"/>
    <s v="ORI"/>
    <x v="0"/>
    <m/>
    <x v="0"/>
    <x v="0"/>
    <x v="0"/>
    <x v="0"/>
    <x v="0"/>
    <x v="0"/>
    <x v="0"/>
    <x v="0"/>
    <x v="0"/>
    <x v="0"/>
    <x v="0"/>
    <s v="Direção Financeira"/>
    <x v="0"/>
    <x v="0"/>
    <x v="0"/>
    <x v="0"/>
    <x v="0"/>
    <x v="0"/>
    <x v="0"/>
    <s v="000000"/>
    <x v="0"/>
    <x v="0"/>
    <x v="1"/>
    <x v="0"/>
    <s v="Pagamento a favor da Sr. Anilsa de Jesus Varela Furtado, pela prestação de serviço de apoio técnico nas instalações da escola do mar de são Miguel, referente ao mês de setembro de 2022, conforme contrato em anexo.   "/>
  </r>
  <r>
    <x v="1"/>
    <n v="0"/>
    <n v="0"/>
    <n v="0"/>
    <n v="17000"/>
    <x v="6850"/>
    <x v="0"/>
    <x v="1"/>
    <x v="0"/>
    <s v="03.16.15"/>
    <x v="6"/>
    <x v="0"/>
    <x v="5"/>
    <s v="Direção Financeira"/>
    <s v="03.16.15"/>
    <s v="Direção Financeira"/>
    <s v="03.16.15"/>
    <x v="20"/>
    <x v="0"/>
    <x v="1"/>
    <x v="5"/>
    <x v="0"/>
    <x v="0"/>
    <x v="2"/>
    <x v="0"/>
    <x v="8"/>
    <s v="2022-09-20"/>
    <x v="2"/>
    <n v="17000"/>
    <x v="0"/>
    <m/>
    <x v="0"/>
    <m/>
    <x v="268"/>
    <n v="100479366"/>
    <x v="0"/>
    <x v="0"/>
    <s v="Direção Financeira"/>
    <s v="ORI"/>
    <x v="0"/>
    <m/>
    <x v="0"/>
    <x v="0"/>
    <x v="0"/>
    <x v="0"/>
    <x v="0"/>
    <x v="0"/>
    <x v="0"/>
    <x v="0"/>
    <x v="0"/>
    <x v="0"/>
    <x v="0"/>
    <s v="Direção Financeira"/>
    <x v="0"/>
    <x v="0"/>
    <x v="0"/>
    <x v="0"/>
    <x v="0"/>
    <x v="0"/>
    <x v="0"/>
    <s v="000000"/>
    <x v="0"/>
    <x v="0"/>
    <x v="0"/>
    <x v="0"/>
    <s v="Pagamento a favor da Sr. Anilsa de Jesus Varela Furtado, pela prestação de serviço de apoio técnico nas instalações da escola do mar de são Miguel, referente ao mês de setembro de 2022, conforme contrato em anexo.   "/>
  </r>
  <r>
    <x v="1"/>
    <n v="0"/>
    <n v="0"/>
    <n v="0"/>
    <n v="42051"/>
    <x v="6851"/>
    <x v="0"/>
    <x v="0"/>
    <x v="0"/>
    <s v="80.02.01"/>
    <x v="3"/>
    <x v="3"/>
    <x v="3"/>
    <s v="Retenções Iur"/>
    <s v="80.02.01"/>
    <s v="Retenções Iur"/>
    <s v="80.02.01"/>
    <x v="3"/>
    <x v="0"/>
    <x v="2"/>
    <x v="1"/>
    <x v="1"/>
    <x v="2"/>
    <x v="0"/>
    <x v="0"/>
    <x v="8"/>
    <s v="2022-09-22"/>
    <x v="2"/>
    <n v="42051"/>
    <x v="0"/>
    <m/>
    <x v="0"/>
    <m/>
    <x v="3"/>
    <n v="100474696"/>
    <x v="0"/>
    <x v="0"/>
    <s v="Retenções Iur"/>
    <s v="ORI"/>
    <x v="0"/>
    <s v="RIUR"/>
    <x v="0"/>
    <x v="0"/>
    <x v="0"/>
    <x v="0"/>
    <x v="0"/>
    <x v="0"/>
    <x v="0"/>
    <x v="0"/>
    <x v="0"/>
    <x v="0"/>
    <x v="0"/>
    <s v="Retenções Iur"/>
    <x v="0"/>
    <x v="0"/>
    <x v="0"/>
    <x v="0"/>
    <x v="2"/>
    <x v="0"/>
    <x v="0"/>
    <s v="000000"/>
    <x v="0"/>
    <x v="1"/>
    <x v="0"/>
    <x v="0"/>
    <s v="RETENCAO OT"/>
  </r>
  <r>
    <x v="1"/>
    <n v="0"/>
    <n v="0"/>
    <n v="0"/>
    <n v="1131940"/>
    <x v="6852"/>
    <x v="0"/>
    <x v="0"/>
    <x v="0"/>
    <s v="03.03.10"/>
    <x v="0"/>
    <x v="0"/>
    <x v="0"/>
    <s v="Receitas Da Câmara"/>
    <s v="03.03.10"/>
    <s v="Receitas Da Câmara"/>
    <s v="03.03.10"/>
    <x v="56"/>
    <x v="0"/>
    <x v="0"/>
    <x v="0"/>
    <x v="0"/>
    <x v="0"/>
    <x v="0"/>
    <x v="0"/>
    <x v="8"/>
    <s v="2022-09-26"/>
    <x v="2"/>
    <n v="1131940"/>
    <x v="0"/>
    <m/>
    <x v="0"/>
    <m/>
    <x v="0"/>
    <n v="100474914"/>
    <x v="0"/>
    <x v="0"/>
    <s v="Receitas Da Câmara"/>
    <s v="EXT"/>
    <x v="0"/>
    <s v="RDC"/>
    <x v="0"/>
    <x v="0"/>
    <x v="0"/>
    <x v="0"/>
    <x v="0"/>
    <x v="0"/>
    <x v="0"/>
    <x v="0"/>
    <x v="0"/>
    <x v="0"/>
    <x v="0"/>
    <s v="Receitas Da Câmara"/>
    <x v="0"/>
    <x v="0"/>
    <x v="0"/>
    <x v="0"/>
    <x v="0"/>
    <x v="0"/>
    <x v="0"/>
    <s v="000000"/>
    <x v="0"/>
    <x v="0"/>
    <x v="0"/>
    <x v="0"/>
    <s v="Transferência ANMCV do desembolso no âmbito do programa PRA, conforme anexo."/>
  </r>
  <r>
    <x v="1"/>
    <n v="0"/>
    <n v="0"/>
    <n v="0"/>
    <n v="42000"/>
    <x v="6853"/>
    <x v="0"/>
    <x v="1"/>
    <x v="0"/>
    <s v="03.16.15"/>
    <x v="6"/>
    <x v="0"/>
    <x v="5"/>
    <s v="Direção Financeira"/>
    <s v="03.16.15"/>
    <s v="Direção Financeira"/>
    <s v="03.16.15"/>
    <x v="20"/>
    <x v="0"/>
    <x v="1"/>
    <x v="5"/>
    <x v="0"/>
    <x v="0"/>
    <x v="2"/>
    <x v="0"/>
    <x v="9"/>
    <s v="2022-10-19"/>
    <x v="3"/>
    <n v="42000"/>
    <x v="0"/>
    <m/>
    <x v="0"/>
    <m/>
    <x v="651"/>
    <n v="100479405"/>
    <x v="0"/>
    <x v="0"/>
    <s v="Direção Financeira"/>
    <s v="ORI"/>
    <x v="0"/>
    <m/>
    <x v="0"/>
    <x v="0"/>
    <x v="0"/>
    <x v="0"/>
    <x v="0"/>
    <x v="0"/>
    <x v="0"/>
    <x v="0"/>
    <x v="0"/>
    <x v="0"/>
    <x v="0"/>
    <s v="Direção Financeira"/>
    <x v="0"/>
    <x v="0"/>
    <x v="0"/>
    <x v="0"/>
    <x v="0"/>
    <x v="0"/>
    <x v="0"/>
    <s v="000000"/>
    <x v="0"/>
    <x v="0"/>
    <x v="0"/>
    <x v="0"/>
    <s v="Pagamento a favor de António Pedro Lobo da Rosa, referente as instalações e configurações ploter, de UPS e distribuição adequada de alimentação para equipamentos e deslocação, conforme anexo."/>
  </r>
  <r>
    <x v="1"/>
    <n v="0"/>
    <n v="0"/>
    <n v="0"/>
    <n v="7090"/>
    <x v="6854"/>
    <x v="0"/>
    <x v="1"/>
    <x v="0"/>
    <s v="03.16.15"/>
    <x v="6"/>
    <x v="0"/>
    <x v="5"/>
    <s v="Direção Financeira"/>
    <s v="03.16.15"/>
    <s v="Direção Financeira"/>
    <s v="03.16.15"/>
    <x v="67"/>
    <x v="0"/>
    <x v="1"/>
    <x v="1"/>
    <x v="0"/>
    <x v="0"/>
    <x v="2"/>
    <x v="0"/>
    <x v="9"/>
    <s v="2022-10-27"/>
    <x v="3"/>
    <n v="7090"/>
    <x v="0"/>
    <m/>
    <x v="0"/>
    <m/>
    <x v="110"/>
    <n v="100476433"/>
    <x v="0"/>
    <x v="0"/>
    <s v="Direção Financeira"/>
    <s v="ORI"/>
    <x v="0"/>
    <m/>
    <x v="0"/>
    <x v="0"/>
    <x v="0"/>
    <x v="0"/>
    <x v="0"/>
    <x v="0"/>
    <x v="0"/>
    <x v="0"/>
    <x v="0"/>
    <x v="0"/>
    <x v="0"/>
    <s v="Direção Financeira"/>
    <x v="0"/>
    <x v="0"/>
    <x v="0"/>
    <x v="0"/>
    <x v="0"/>
    <x v="0"/>
    <x v="0"/>
    <s v="000000"/>
    <x v="0"/>
    <x v="0"/>
    <x v="0"/>
    <x v="0"/>
    <s v="Pagamento a favor da Recoshop Lda, para aquisição de dois tinteiros para Secretaria Municipal, conforme anexo. "/>
  </r>
  <r>
    <x v="1"/>
    <n v="0"/>
    <n v="0"/>
    <n v="0"/>
    <n v="64044"/>
    <x v="6855"/>
    <x v="0"/>
    <x v="1"/>
    <x v="0"/>
    <s v="03.16.15"/>
    <x v="6"/>
    <x v="0"/>
    <x v="5"/>
    <s v="Direção Financeira"/>
    <s v="03.16.15"/>
    <s v="Direção Financeira"/>
    <s v="03.16.15"/>
    <x v="87"/>
    <x v="0"/>
    <x v="1"/>
    <x v="1"/>
    <x v="0"/>
    <x v="0"/>
    <x v="2"/>
    <x v="0"/>
    <x v="10"/>
    <s v="2022-11-07"/>
    <x v="3"/>
    <n v="64044"/>
    <x v="0"/>
    <m/>
    <x v="0"/>
    <m/>
    <x v="9"/>
    <n v="100392190"/>
    <x v="0"/>
    <x v="0"/>
    <s v="Direção Financeira"/>
    <s v="ORI"/>
    <x v="0"/>
    <m/>
    <x v="0"/>
    <x v="0"/>
    <x v="0"/>
    <x v="0"/>
    <x v="0"/>
    <x v="0"/>
    <x v="0"/>
    <x v="0"/>
    <x v="0"/>
    <x v="0"/>
    <x v="0"/>
    <s v="Direção Financeira"/>
    <x v="0"/>
    <x v="0"/>
    <x v="0"/>
    <x v="0"/>
    <x v="0"/>
    <x v="0"/>
    <x v="0"/>
    <s v="000000"/>
    <x v="0"/>
    <x v="0"/>
    <x v="0"/>
    <x v="0"/>
    <s v="Comparticipação da CMSM com os 8% a favor da INPS, em benefícios dos pensionistas e aposentados, referente a mês de Dezembro de 2021, conforme justificativo em anexo."/>
  </r>
  <r>
    <x v="1"/>
    <n v="0"/>
    <n v="0"/>
    <n v="0"/>
    <n v="1849"/>
    <x v="6856"/>
    <x v="0"/>
    <x v="0"/>
    <x v="0"/>
    <s v="80.02.01"/>
    <x v="3"/>
    <x v="3"/>
    <x v="3"/>
    <s v="Retenções Iur"/>
    <s v="80.02.01"/>
    <s v="Retenções Iur"/>
    <s v="80.02.01"/>
    <x v="3"/>
    <x v="0"/>
    <x v="2"/>
    <x v="1"/>
    <x v="1"/>
    <x v="2"/>
    <x v="0"/>
    <x v="0"/>
    <x v="10"/>
    <s v="2022-11-08"/>
    <x v="3"/>
    <n v="1849"/>
    <x v="0"/>
    <m/>
    <x v="0"/>
    <m/>
    <x v="3"/>
    <n v="100474696"/>
    <x v="0"/>
    <x v="0"/>
    <s v="Retenções Iur"/>
    <s v="ORI"/>
    <x v="0"/>
    <s v="RIUR"/>
    <x v="0"/>
    <x v="0"/>
    <x v="0"/>
    <x v="0"/>
    <x v="0"/>
    <x v="0"/>
    <x v="0"/>
    <x v="0"/>
    <x v="0"/>
    <x v="0"/>
    <x v="0"/>
    <s v="Retenções Iur"/>
    <x v="0"/>
    <x v="0"/>
    <x v="0"/>
    <x v="0"/>
    <x v="2"/>
    <x v="0"/>
    <x v="0"/>
    <s v="000000"/>
    <x v="0"/>
    <x v="1"/>
    <x v="0"/>
    <x v="0"/>
    <s v="RETENCAO OT"/>
  </r>
  <r>
    <x v="1"/>
    <n v="0"/>
    <n v="0"/>
    <n v="0"/>
    <n v="2333098"/>
    <x v="6857"/>
    <x v="0"/>
    <x v="0"/>
    <x v="0"/>
    <s v="03.03.10"/>
    <x v="0"/>
    <x v="0"/>
    <x v="0"/>
    <s v="Receitas Da Câmara"/>
    <s v="03.03.10"/>
    <s v="Receitas Da Câmara"/>
    <s v="03.03.10"/>
    <x v="56"/>
    <x v="0"/>
    <x v="0"/>
    <x v="0"/>
    <x v="0"/>
    <x v="0"/>
    <x v="0"/>
    <x v="0"/>
    <x v="9"/>
    <s v="2022-10-27"/>
    <x v="3"/>
    <n v="2333098"/>
    <x v="0"/>
    <m/>
    <x v="0"/>
    <m/>
    <x v="0"/>
    <n v="100474914"/>
    <x v="0"/>
    <x v="0"/>
    <s v="Receitas Da Câmara"/>
    <s v="EXT"/>
    <x v="0"/>
    <s v="RDC"/>
    <x v="0"/>
    <x v="0"/>
    <x v="0"/>
    <x v="0"/>
    <x v="0"/>
    <x v="0"/>
    <x v="0"/>
    <x v="0"/>
    <x v="0"/>
    <x v="0"/>
    <x v="0"/>
    <s v="Receitas Da Câmara"/>
    <x v="0"/>
    <x v="0"/>
    <x v="0"/>
    <x v="0"/>
    <x v="0"/>
    <x v="0"/>
    <x v="0"/>
    <s v="000000"/>
    <x v="0"/>
    <x v="0"/>
    <x v="0"/>
    <x v="0"/>
    <s v="Transferência do FFM referente ao mês de outubro 2022, conforme anexo.    "/>
  </r>
  <r>
    <x v="1"/>
    <n v="0"/>
    <n v="0"/>
    <n v="0"/>
    <n v="3000"/>
    <x v="6858"/>
    <x v="0"/>
    <x v="1"/>
    <x v="0"/>
    <s v="03.16.15"/>
    <x v="6"/>
    <x v="0"/>
    <x v="5"/>
    <s v="Direção Financeira"/>
    <s v="03.16.15"/>
    <s v="Direção Financeira"/>
    <s v="03.16.15"/>
    <x v="23"/>
    <x v="0"/>
    <x v="1"/>
    <x v="1"/>
    <x v="0"/>
    <x v="0"/>
    <x v="2"/>
    <x v="0"/>
    <x v="10"/>
    <s v="2022-11-17"/>
    <x v="3"/>
    <n v="3000"/>
    <x v="0"/>
    <m/>
    <x v="0"/>
    <m/>
    <x v="652"/>
    <n v="100477348"/>
    <x v="0"/>
    <x v="0"/>
    <s v="Direção Financeira"/>
    <s v="ORI"/>
    <x v="0"/>
    <m/>
    <x v="0"/>
    <x v="0"/>
    <x v="0"/>
    <x v="0"/>
    <x v="0"/>
    <x v="0"/>
    <x v="0"/>
    <x v="0"/>
    <x v="0"/>
    <x v="0"/>
    <x v="0"/>
    <s v="Direção Financeira"/>
    <x v="0"/>
    <x v="0"/>
    <x v="0"/>
    <x v="0"/>
    <x v="0"/>
    <x v="0"/>
    <x v="0"/>
    <s v="000000"/>
    <x v="0"/>
    <x v="0"/>
    <x v="0"/>
    <x v="0"/>
    <s v="Pagamento á Import Export Sucesso Lda, para aquisição de duas garrafas terno para os serviços da CMSM, conforme fatura e proposta em anexo."/>
  </r>
  <r>
    <x v="1"/>
    <n v="0"/>
    <n v="0"/>
    <n v="0"/>
    <n v="900"/>
    <x v="6859"/>
    <x v="0"/>
    <x v="1"/>
    <x v="0"/>
    <s v="01.25.02.15"/>
    <x v="36"/>
    <x v="4"/>
    <x v="4"/>
    <s v="desporto"/>
    <s v="01.25.02"/>
    <s v="desporto"/>
    <s v="01.25.02"/>
    <x v="4"/>
    <x v="0"/>
    <x v="3"/>
    <x v="2"/>
    <x v="0"/>
    <x v="1"/>
    <x v="2"/>
    <x v="0"/>
    <x v="10"/>
    <s v="2022-11-21"/>
    <x v="3"/>
    <n v="900"/>
    <x v="0"/>
    <m/>
    <x v="0"/>
    <m/>
    <x v="3"/>
    <n v="100474696"/>
    <x v="0"/>
    <x v="1"/>
    <s v="Incentivos a Associações e Escolas de Iniciação Desportivas"/>
    <s v="ORI"/>
    <x v="0"/>
    <s v="IAEID"/>
    <x v="0"/>
    <x v="0"/>
    <x v="0"/>
    <x v="0"/>
    <x v="0"/>
    <x v="0"/>
    <x v="0"/>
    <x v="1"/>
    <x v="0"/>
    <x v="0"/>
    <x v="0"/>
    <s v="Incentivos a Associações e Escolas de Iniciação Desportivas"/>
    <x v="0"/>
    <x v="0"/>
    <x v="0"/>
    <x v="0"/>
    <x v="1"/>
    <x v="0"/>
    <x v="0"/>
    <s v="000000"/>
    <x v="0"/>
    <x v="0"/>
    <x v="1"/>
    <x v="0"/>
    <s v="Pagamento a favor da Srª. Rosilena Almeida, pelo serviço prestado, na lavagem dos equipamentos desportivos, conforme anexo."/>
  </r>
  <r>
    <x v="1"/>
    <n v="0"/>
    <n v="0"/>
    <n v="0"/>
    <n v="5100"/>
    <x v="6859"/>
    <x v="0"/>
    <x v="1"/>
    <x v="0"/>
    <s v="01.25.02.15"/>
    <x v="36"/>
    <x v="4"/>
    <x v="4"/>
    <s v="desporto"/>
    <s v="01.25.02"/>
    <s v="desporto"/>
    <s v="01.25.02"/>
    <x v="4"/>
    <x v="0"/>
    <x v="3"/>
    <x v="2"/>
    <x v="0"/>
    <x v="1"/>
    <x v="2"/>
    <x v="0"/>
    <x v="10"/>
    <s v="2022-11-21"/>
    <x v="3"/>
    <n v="5100"/>
    <x v="0"/>
    <m/>
    <x v="0"/>
    <m/>
    <x v="293"/>
    <n v="100479102"/>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a Srª. Rosilena Almeida, pelo serviço prestado, na lavagem dos equipamentos desportivos, conforme anexo."/>
  </r>
  <r>
    <x v="1"/>
    <n v="0"/>
    <n v="0"/>
    <n v="0"/>
    <n v="3600"/>
    <x v="6860"/>
    <x v="0"/>
    <x v="1"/>
    <x v="0"/>
    <s v="03.16.02"/>
    <x v="31"/>
    <x v="0"/>
    <x v="5"/>
    <s v="Gabinete do Presidente"/>
    <s v="03.16.02"/>
    <s v="Gabinete do Presidente"/>
    <s v="03.16.02"/>
    <x v="9"/>
    <x v="0"/>
    <x v="1"/>
    <x v="5"/>
    <x v="0"/>
    <x v="0"/>
    <x v="2"/>
    <x v="0"/>
    <x v="11"/>
    <s v="2022-12-14"/>
    <x v="3"/>
    <n v="3600"/>
    <x v="0"/>
    <m/>
    <x v="0"/>
    <m/>
    <x v="65"/>
    <n v="100478720"/>
    <x v="0"/>
    <x v="0"/>
    <s v="Gabinete do Presidente"/>
    <s v="ORI"/>
    <x v="0"/>
    <m/>
    <x v="0"/>
    <x v="0"/>
    <x v="0"/>
    <x v="0"/>
    <x v="0"/>
    <x v="0"/>
    <x v="0"/>
    <x v="0"/>
    <x v="0"/>
    <x v="0"/>
    <x v="0"/>
    <s v="Gabinete do Presidente"/>
    <x v="0"/>
    <x v="0"/>
    <x v="0"/>
    <x v="0"/>
    <x v="0"/>
    <x v="0"/>
    <x v="0"/>
    <s v="000000"/>
    <x v="0"/>
    <x v="0"/>
    <x v="0"/>
    <x v="0"/>
    <s v="Ajuda de custo a favor do senhor Moisés Landim pela a sua deslocação em missão de serviço a cidade da Praia no dia 5 e 8 de Dezembro de 2022, conforme justificativo em anexo."/>
  </r>
  <r>
    <x v="1"/>
    <n v="0"/>
    <n v="0"/>
    <n v="0"/>
    <n v="2300"/>
    <x v="6861"/>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862"/>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0"/>
    <n v="0"/>
    <n v="0"/>
    <n v="0"/>
    <n v="11000"/>
    <x v="6863"/>
    <x v="0"/>
    <x v="1"/>
    <x v="0"/>
    <s v="01.28.01.08"/>
    <x v="30"/>
    <x v="5"/>
    <x v="6"/>
    <s v="Habitação Social"/>
    <s v="01.28.01"/>
    <s v="Habitação Social"/>
    <s v="01.28.01"/>
    <x v="1"/>
    <x v="0"/>
    <x v="1"/>
    <x v="1"/>
    <x v="0"/>
    <x v="1"/>
    <x v="1"/>
    <x v="0"/>
    <x v="11"/>
    <s v="2022-12-06"/>
    <x v="3"/>
    <n v="11000"/>
    <x v="0"/>
    <m/>
    <x v="0"/>
    <m/>
    <x v="356"/>
    <n v="100478964"/>
    <x v="0"/>
    <x v="0"/>
    <s v="Habitações Sociais"/>
    <s v="ORI"/>
    <x v="0"/>
    <s v="HS"/>
    <x v="0"/>
    <x v="0"/>
    <x v="0"/>
    <x v="0"/>
    <x v="0"/>
    <x v="0"/>
    <x v="0"/>
    <x v="1"/>
    <x v="0"/>
    <x v="0"/>
    <x v="0"/>
    <s v="Habitações Sociais"/>
    <x v="0"/>
    <x v="0"/>
    <x v="0"/>
    <x v="0"/>
    <x v="1"/>
    <x v="0"/>
    <x v="0"/>
    <s v="000000"/>
    <x v="0"/>
    <x v="0"/>
    <x v="0"/>
    <x v="0"/>
    <s v="Pagamento a favor de José Almeida Carpintaria, Comércio &amp; Marceria, referente a confeção de uma porta para conclusão da Habitação das senhoras Ernestina Tavares e Domingas Gomes Tavares, conforme anexo.  "/>
  </r>
  <r>
    <x v="1"/>
    <n v="0"/>
    <n v="0"/>
    <n v="0"/>
    <n v="5250"/>
    <x v="6864"/>
    <x v="0"/>
    <x v="1"/>
    <x v="0"/>
    <s v="03.16.15"/>
    <x v="6"/>
    <x v="0"/>
    <x v="5"/>
    <s v="Direção Financeira"/>
    <s v="03.16.15"/>
    <s v="Direção Financeira"/>
    <s v="03.16.15"/>
    <x v="20"/>
    <x v="0"/>
    <x v="1"/>
    <x v="5"/>
    <x v="0"/>
    <x v="0"/>
    <x v="2"/>
    <x v="0"/>
    <x v="11"/>
    <s v="2022-12-13"/>
    <x v="3"/>
    <n v="5250"/>
    <x v="0"/>
    <m/>
    <x v="0"/>
    <m/>
    <x v="3"/>
    <n v="100474696"/>
    <x v="0"/>
    <x v="1"/>
    <s v="Direção Financeira"/>
    <s v="ORI"/>
    <x v="0"/>
    <m/>
    <x v="0"/>
    <x v="0"/>
    <x v="0"/>
    <x v="0"/>
    <x v="0"/>
    <x v="0"/>
    <x v="0"/>
    <x v="0"/>
    <x v="0"/>
    <x v="0"/>
    <x v="0"/>
    <s v="Direção Financeira"/>
    <x v="0"/>
    <x v="0"/>
    <x v="0"/>
    <x v="0"/>
    <x v="0"/>
    <x v="0"/>
    <x v="0"/>
    <s v="000000"/>
    <x v="0"/>
    <x v="0"/>
    <x v="1"/>
    <x v="0"/>
    <s v="Pagamento a favor do Sr. Emanuel Edgar Monteiro Varela, pela prestação do serviço de informação jurídica de forma gratuita a todos quantos dela carecem, referente ao mês de dezembro 2022, conforme contrato em anexo. "/>
  </r>
  <r>
    <x v="1"/>
    <n v="0"/>
    <n v="0"/>
    <n v="0"/>
    <n v="29750"/>
    <x v="6864"/>
    <x v="0"/>
    <x v="1"/>
    <x v="0"/>
    <s v="03.16.15"/>
    <x v="6"/>
    <x v="0"/>
    <x v="5"/>
    <s v="Direção Financeira"/>
    <s v="03.16.15"/>
    <s v="Direção Financeira"/>
    <s v="03.16.15"/>
    <x v="20"/>
    <x v="0"/>
    <x v="1"/>
    <x v="5"/>
    <x v="0"/>
    <x v="0"/>
    <x v="2"/>
    <x v="0"/>
    <x v="11"/>
    <s v="2022-12-13"/>
    <x v="3"/>
    <n v="29750"/>
    <x v="0"/>
    <m/>
    <x v="0"/>
    <m/>
    <x v="179"/>
    <n v="100479318"/>
    <x v="0"/>
    <x v="0"/>
    <s v="Direção Financeira"/>
    <s v="ORI"/>
    <x v="0"/>
    <m/>
    <x v="0"/>
    <x v="0"/>
    <x v="0"/>
    <x v="0"/>
    <x v="0"/>
    <x v="0"/>
    <x v="0"/>
    <x v="0"/>
    <x v="0"/>
    <x v="0"/>
    <x v="0"/>
    <s v="Direção Financeira"/>
    <x v="0"/>
    <x v="0"/>
    <x v="0"/>
    <x v="0"/>
    <x v="0"/>
    <x v="0"/>
    <x v="0"/>
    <s v="000000"/>
    <x v="0"/>
    <x v="0"/>
    <x v="0"/>
    <x v="0"/>
    <s v="Pagamento a favor do Sr. Emanuel Edgar Monteiro Varela, pela prestação do serviço de informação jurídica de forma gratuita a todos quantos dela carecem, referente ao mês de dezembro 2022, conforme contrato em anexo. "/>
  </r>
  <r>
    <x v="1"/>
    <n v="0"/>
    <n v="0"/>
    <n v="0"/>
    <n v="3137"/>
    <x v="6865"/>
    <x v="0"/>
    <x v="1"/>
    <x v="0"/>
    <s v="03.16.15"/>
    <x v="6"/>
    <x v="0"/>
    <x v="5"/>
    <s v="Direção Financeira"/>
    <s v="03.16.15"/>
    <s v="Direção Financeira"/>
    <s v="03.16.15"/>
    <x v="20"/>
    <x v="0"/>
    <x v="1"/>
    <x v="5"/>
    <x v="0"/>
    <x v="0"/>
    <x v="2"/>
    <x v="0"/>
    <x v="1"/>
    <s v="2022-05-24"/>
    <x v="0"/>
    <n v="3137"/>
    <x v="0"/>
    <m/>
    <x v="0"/>
    <m/>
    <x v="3"/>
    <n v="100474696"/>
    <x v="0"/>
    <x v="1"/>
    <s v="Direção Financeira"/>
    <s v="ORI"/>
    <x v="0"/>
    <m/>
    <x v="0"/>
    <x v="0"/>
    <x v="0"/>
    <x v="0"/>
    <x v="0"/>
    <x v="0"/>
    <x v="0"/>
    <x v="0"/>
    <x v="0"/>
    <x v="0"/>
    <x v="0"/>
    <s v="Direção Financeira"/>
    <x v="0"/>
    <x v="0"/>
    <x v="0"/>
    <x v="0"/>
    <x v="0"/>
    <x v="0"/>
    <x v="0"/>
    <s v="000000"/>
    <x v="0"/>
    <x v="0"/>
    <x v="1"/>
    <x v="0"/>
    <s v="Pagamento a favor do Sr.Oceano de Pina Rodrigues, pelo serviços, de fiscalização do parque de estacionamento de transporte público e passageiros, referente ao mês de Maio de 2022, conforme contrato em anexo."/>
  </r>
  <r>
    <x v="1"/>
    <n v="0"/>
    <n v="0"/>
    <n v="0"/>
    <n v="17778"/>
    <x v="6865"/>
    <x v="0"/>
    <x v="1"/>
    <x v="0"/>
    <s v="03.16.15"/>
    <x v="6"/>
    <x v="0"/>
    <x v="5"/>
    <s v="Direção Financeira"/>
    <s v="03.16.15"/>
    <s v="Direção Financeira"/>
    <s v="03.16.15"/>
    <x v="20"/>
    <x v="0"/>
    <x v="1"/>
    <x v="5"/>
    <x v="0"/>
    <x v="0"/>
    <x v="2"/>
    <x v="0"/>
    <x v="1"/>
    <s v="2022-05-24"/>
    <x v="0"/>
    <n v="17778"/>
    <x v="0"/>
    <m/>
    <x v="0"/>
    <m/>
    <x v="213"/>
    <n v="100476887"/>
    <x v="0"/>
    <x v="0"/>
    <s v="Direção Financeira"/>
    <s v="ORI"/>
    <x v="0"/>
    <m/>
    <x v="0"/>
    <x v="0"/>
    <x v="0"/>
    <x v="0"/>
    <x v="0"/>
    <x v="0"/>
    <x v="0"/>
    <x v="0"/>
    <x v="0"/>
    <x v="0"/>
    <x v="0"/>
    <s v="Direção Financeira"/>
    <x v="0"/>
    <x v="0"/>
    <x v="0"/>
    <x v="0"/>
    <x v="0"/>
    <x v="0"/>
    <x v="0"/>
    <s v="000000"/>
    <x v="0"/>
    <x v="0"/>
    <x v="0"/>
    <x v="0"/>
    <s v="Pagamento a favor do Sr.Oceano de Pina Rodrigues, pelo serviços, de fiscalização do parque de estacionamento de transporte público e passageiros, referente ao mês de Maio de 2022, conforme contrato em anexo."/>
  </r>
  <r>
    <x v="0"/>
    <n v="0"/>
    <n v="0"/>
    <n v="0"/>
    <n v="84000"/>
    <x v="6866"/>
    <x v="0"/>
    <x v="1"/>
    <x v="0"/>
    <s v="01.27.06.89"/>
    <x v="10"/>
    <x v="2"/>
    <x v="2"/>
    <s v="Requalificação Urbana e habitação"/>
    <s v="01.27.06"/>
    <s v="Requalificação Urbana e habitação"/>
    <s v="01.27.06"/>
    <x v="1"/>
    <x v="0"/>
    <x v="1"/>
    <x v="1"/>
    <x v="0"/>
    <x v="1"/>
    <x v="1"/>
    <x v="0"/>
    <x v="3"/>
    <s v="2022-06-03"/>
    <x v="0"/>
    <n v="84000"/>
    <x v="0"/>
    <m/>
    <x v="0"/>
    <m/>
    <x v="270"/>
    <n v="100477943"/>
    <x v="0"/>
    <x v="0"/>
    <s v="Conclusão da Estrada de Ribeireta "/>
    <s v="ORI"/>
    <x v="0"/>
    <s v="CER"/>
    <x v="0"/>
    <x v="0"/>
    <x v="0"/>
    <x v="0"/>
    <x v="0"/>
    <x v="0"/>
    <x v="0"/>
    <x v="1"/>
    <x v="0"/>
    <x v="0"/>
    <x v="0"/>
    <s v="Conclusão da Estrada de Ribeireta "/>
    <x v="0"/>
    <x v="0"/>
    <x v="0"/>
    <x v="0"/>
    <x v="1"/>
    <x v="0"/>
    <x v="0"/>
    <s v="000000"/>
    <x v="0"/>
    <x v="0"/>
    <x v="0"/>
    <x v="0"/>
    <s v="pagamento a favor da loja Sun Lda , referente a aquisição de tintas de óleo preto e amarelo , para trabalhos da pintura dos pinos de sinalização, no âmbito dos trabalhos de calcetamento da estrada ed acesso a Ribeireta, conforme a proposta e fatura em anexo."/>
  </r>
  <r>
    <x v="1"/>
    <n v="0"/>
    <n v="0"/>
    <n v="0"/>
    <n v="2300"/>
    <x v="6867"/>
    <x v="0"/>
    <x v="0"/>
    <x v="0"/>
    <s v="80.02.01"/>
    <x v="3"/>
    <x v="3"/>
    <x v="3"/>
    <s v="Retenções Iur"/>
    <s v="80.02.01"/>
    <s v="Retenções Iur"/>
    <s v="80.02.01"/>
    <x v="3"/>
    <x v="0"/>
    <x v="2"/>
    <x v="1"/>
    <x v="1"/>
    <x v="2"/>
    <x v="0"/>
    <x v="0"/>
    <x v="1"/>
    <s v="2022-05-17"/>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6868"/>
    <x v="0"/>
    <x v="0"/>
    <x v="0"/>
    <s v="80.02.10.26"/>
    <x v="21"/>
    <x v="3"/>
    <x v="3"/>
    <s v="Outros"/>
    <s v="80.02.10"/>
    <s v="Outros"/>
    <s v="80.02.10"/>
    <x v="31"/>
    <x v="0"/>
    <x v="2"/>
    <x v="10"/>
    <x v="1"/>
    <x v="2"/>
    <x v="0"/>
    <x v="0"/>
    <x v="1"/>
    <s v="2022-05-17"/>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9208"/>
    <x v="6869"/>
    <x v="0"/>
    <x v="0"/>
    <x v="0"/>
    <s v="80.02.10.01"/>
    <x v="9"/>
    <x v="3"/>
    <x v="3"/>
    <s v="Outros"/>
    <s v="80.02.10"/>
    <s v="Outros"/>
    <s v="80.02.10"/>
    <x v="29"/>
    <x v="0"/>
    <x v="2"/>
    <x v="1"/>
    <x v="1"/>
    <x v="2"/>
    <x v="0"/>
    <x v="0"/>
    <x v="1"/>
    <s v="2022-05-25"/>
    <x v="0"/>
    <n v="920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6870"/>
    <x v="0"/>
    <x v="0"/>
    <x v="0"/>
    <s v="80.02.10.23"/>
    <x v="19"/>
    <x v="3"/>
    <x v="3"/>
    <s v="Outros"/>
    <s v="80.02.10"/>
    <s v="Outros"/>
    <s v="80.02.10"/>
    <x v="30"/>
    <x v="0"/>
    <x v="2"/>
    <x v="1"/>
    <x v="1"/>
    <x v="2"/>
    <x v="0"/>
    <x v="0"/>
    <x v="1"/>
    <s v="2022-05-25"/>
    <x v="0"/>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6871"/>
    <x v="0"/>
    <x v="0"/>
    <x v="0"/>
    <s v="80.02.10.24"/>
    <x v="20"/>
    <x v="3"/>
    <x v="3"/>
    <s v="Outros"/>
    <s v="80.02.10"/>
    <s v="Outros"/>
    <s v="80.02.10"/>
    <x v="30"/>
    <x v="0"/>
    <x v="2"/>
    <x v="1"/>
    <x v="1"/>
    <x v="2"/>
    <x v="0"/>
    <x v="0"/>
    <x v="1"/>
    <s v="2022-05-25"/>
    <x v="0"/>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783"/>
    <x v="6872"/>
    <x v="0"/>
    <x v="0"/>
    <x v="0"/>
    <s v="80.02.10.26"/>
    <x v="21"/>
    <x v="3"/>
    <x v="3"/>
    <s v="Outros"/>
    <s v="80.02.10"/>
    <s v="Outros"/>
    <s v="80.02.10"/>
    <x v="31"/>
    <x v="0"/>
    <x v="2"/>
    <x v="10"/>
    <x v="1"/>
    <x v="2"/>
    <x v="0"/>
    <x v="0"/>
    <x v="1"/>
    <s v="2022-05-25"/>
    <x v="0"/>
    <n v="2783"/>
    <x v="0"/>
    <m/>
    <x v="0"/>
    <m/>
    <x v="37"/>
    <n v="100479277"/>
    <x v="0"/>
    <x v="0"/>
    <s v="Retenção Sansung"/>
    <s v="ORI"/>
    <x v="0"/>
    <s v="RS"/>
    <x v="0"/>
    <x v="0"/>
    <x v="0"/>
    <x v="0"/>
    <x v="0"/>
    <x v="0"/>
    <x v="0"/>
    <x v="1"/>
    <x v="0"/>
    <x v="0"/>
    <x v="0"/>
    <s v="Retenção Sansung"/>
    <x v="0"/>
    <x v="0"/>
    <x v="0"/>
    <x v="0"/>
    <x v="2"/>
    <x v="0"/>
    <x v="0"/>
    <s v="000000"/>
    <x v="0"/>
    <x v="1"/>
    <x v="0"/>
    <x v="0"/>
    <s v="RETENCAO OT"/>
  </r>
  <r>
    <x v="1"/>
    <n v="0"/>
    <n v="0"/>
    <n v="0"/>
    <n v="44663"/>
    <x v="6873"/>
    <x v="0"/>
    <x v="0"/>
    <x v="0"/>
    <s v="80.02.01"/>
    <x v="3"/>
    <x v="3"/>
    <x v="3"/>
    <s v="Retenções Iur"/>
    <s v="80.02.01"/>
    <s v="Retenções Iur"/>
    <s v="80.02.01"/>
    <x v="3"/>
    <x v="0"/>
    <x v="2"/>
    <x v="1"/>
    <x v="1"/>
    <x v="2"/>
    <x v="0"/>
    <x v="0"/>
    <x v="1"/>
    <s v="2022-05-25"/>
    <x v="0"/>
    <n v="44663"/>
    <x v="0"/>
    <m/>
    <x v="0"/>
    <m/>
    <x v="3"/>
    <n v="100474696"/>
    <x v="0"/>
    <x v="0"/>
    <s v="Retenções Iur"/>
    <s v="ORI"/>
    <x v="0"/>
    <s v="RIUR"/>
    <x v="0"/>
    <x v="0"/>
    <x v="0"/>
    <x v="0"/>
    <x v="0"/>
    <x v="0"/>
    <x v="0"/>
    <x v="0"/>
    <x v="0"/>
    <x v="0"/>
    <x v="0"/>
    <s v="Retenções Iur"/>
    <x v="0"/>
    <x v="0"/>
    <x v="0"/>
    <x v="0"/>
    <x v="2"/>
    <x v="0"/>
    <x v="0"/>
    <s v="000000"/>
    <x v="0"/>
    <x v="1"/>
    <x v="0"/>
    <x v="0"/>
    <s v="RETENCAO OT"/>
  </r>
  <r>
    <x v="1"/>
    <n v="0"/>
    <n v="0"/>
    <n v="0"/>
    <n v="42051"/>
    <x v="6874"/>
    <x v="0"/>
    <x v="0"/>
    <x v="0"/>
    <s v="80.02.01"/>
    <x v="3"/>
    <x v="3"/>
    <x v="3"/>
    <s v="Retenções Iur"/>
    <s v="80.02.01"/>
    <s v="Retenções Iur"/>
    <s v="80.02.01"/>
    <x v="3"/>
    <x v="0"/>
    <x v="2"/>
    <x v="1"/>
    <x v="1"/>
    <x v="2"/>
    <x v="0"/>
    <x v="0"/>
    <x v="1"/>
    <s v="2022-05-25"/>
    <x v="0"/>
    <n v="42051"/>
    <x v="0"/>
    <m/>
    <x v="0"/>
    <m/>
    <x v="3"/>
    <n v="100474696"/>
    <x v="0"/>
    <x v="0"/>
    <s v="Retenções Iur"/>
    <s v="ORI"/>
    <x v="0"/>
    <s v="RIUR"/>
    <x v="0"/>
    <x v="0"/>
    <x v="0"/>
    <x v="0"/>
    <x v="0"/>
    <x v="0"/>
    <x v="0"/>
    <x v="0"/>
    <x v="0"/>
    <x v="0"/>
    <x v="0"/>
    <s v="Retenções Iur"/>
    <x v="0"/>
    <x v="0"/>
    <x v="0"/>
    <x v="0"/>
    <x v="2"/>
    <x v="0"/>
    <x v="0"/>
    <s v="000000"/>
    <x v="0"/>
    <x v="1"/>
    <x v="0"/>
    <x v="0"/>
    <s v="RETENCAO OT"/>
  </r>
  <r>
    <x v="1"/>
    <n v="0"/>
    <n v="0"/>
    <n v="0"/>
    <n v="1200"/>
    <x v="6875"/>
    <x v="0"/>
    <x v="0"/>
    <x v="0"/>
    <s v="03.03.10"/>
    <x v="0"/>
    <x v="0"/>
    <x v="0"/>
    <s v="Receitas Da Câmara"/>
    <s v="03.03.10"/>
    <s v="Receitas Da Câmara"/>
    <s v="03.03.10"/>
    <x v="37"/>
    <x v="0"/>
    <x v="5"/>
    <x v="4"/>
    <x v="0"/>
    <x v="0"/>
    <x v="0"/>
    <x v="0"/>
    <x v="3"/>
    <s v="2022-06-28"/>
    <x v="0"/>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6876"/>
    <x v="0"/>
    <x v="0"/>
    <x v="0"/>
    <s v="03.03.10"/>
    <x v="0"/>
    <x v="0"/>
    <x v="0"/>
    <s v="Receitas Da Câmara"/>
    <s v="03.03.10"/>
    <s v="Receitas Da Câmara"/>
    <s v="03.03.10"/>
    <x v="36"/>
    <x v="0"/>
    <x v="5"/>
    <x v="4"/>
    <x v="0"/>
    <x v="0"/>
    <x v="0"/>
    <x v="0"/>
    <x v="3"/>
    <s v="2022-06-28"/>
    <x v="0"/>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877"/>
    <x v="0"/>
    <x v="0"/>
    <x v="0"/>
    <s v="03.03.10"/>
    <x v="0"/>
    <x v="0"/>
    <x v="0"/>
    <s v="Receitas Da Câmara"/>
    <s v="03.03.10"/>
    <s v="Receitas Da Câmara"/>
    <s v="03.03.10"/>
    <x v="39"/>
    <x v="0"/>
    <x v="5"/>
    <x v="4"/>
    <x v="0"/>
    <x v="0"/>
    <x v="0"/>
    <x v="0"/>
    <x v="3"/>
    <s v="2022-06-28"/>
    <x v="0"/>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160"/>
    <x v="6878"/>
    <x v="0"/>
    <x v="0"/>
    <x v="0"/>
    <s v="03.03.10"/>
    <x v="0"/>
    <x v="0"/>
    <x v="0"/>
    <s v="Receitas Da Câmara"/>
    <s v="03.03.10"/>
    <s v="Receitas Da Câmara"/>
    <s v="03.03.10"/>
    <x v="40"/>
    <x v="0"/>
    <x v="5"/>
    <x v="4"/>
    <x v="0"/>
    <x v="0"/>
    <x v="0"/>
    <x v="0"/>
    <x v="3"/>
    <s v="2022-06-28"/>
    <x v="0"/>
    <n v="5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100"/>
    <x v="6879"/>
    <x v="0"/>
    <x v="0"/>
    <x v="0"/>
    <s v="03.03.10"/>
    <x v="0"/>
    <x v="0"/>
    <x v="0"/>
    <s v="Receitas Da Câmara"/>
    <s v="03.03.10"/>
    <s v="Receitas Da Câmara"/>
    <s v="03.03.10"/>
    <x v="41"/>
    <x v="0"/>
    <x v="5"/>
    <x v="4"/>
    <x v="0"/>
    <x v="0"/>
    <x v="0"/>
    <x v="0"/>
    <x v="3"/>
    <s v="2022-06-28"/>
    <x v="0"/>
    <n v="19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0"/>
    <x v="6880"/>
    <x v="0"/>
    <x v="0"/>
    <x v="0"/>
    <s v="03.03.10"/>
    <x v="0"/>
    <x v="0"/>
    <x v="0"/>
    <s v="Receitas Da Câmara"/>
    <s v="03.03.10"/>
    <s v="Receitas Da Câmara"/>
    <s v="03.03.10"/>
    <x v="35"/>
    <x v="0"/>
    <x v="1"/>
    <x v="11"/>
    <x v="0"/>
    <x v="0"/>
    <x v="0"/>
    <x v="0"/>
    <x v="3"/>
    <s v="2022-06-28"/>
    <x v="0"/>
    <n v="4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312"/>
    <x v="6881"/>
    <x v="0"/>
    <x v="0"/>
    <x v="0"/>
    <s v="03.03.10"/>
    <x v="0"/>
    <x v="0"/>
    <x v="0"/>
    <s v="Receitas Da Câmara"/>
    <s v="03.03.10"/>
    <s v="Receitas Da Câmara"/>
    <s v="03.03.10"/>
    <x v="38"/>
    <x v="0"/>
    <x v="1"/>
    <x v="1"/>
    <x v="0"/>
    <x v="0"/>
    <x v="0"/>
    <x v="0"/>
    <x v="3"/>
    <s v="2022-06-28"/>
    <x v="0"/>
    <n v="36312"/>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
    <x v="6882"/>
    <x v="0"/>
    <x v="0"/>
    <x v="0"/>
    <s v="03.03.10"/>
    <x v="0"/>
    <x v="0"/>
    <x v="0"/>
    <s v="Receitas Da Câmara"/>
    <s v="03.03.10"/>
    <s v="Receitas Da Câmara"/>
    <s v="03.03.10"/>
    <x v="42"/>
    <x v="0"/>
    <x v="5"/>
    <x v="12"/>
    <x v="0"/>
    <x v="0"/>
    <x v="0"/>
    <x v="0"/>
    <x v="3"/>
    <s v="2022-06-28"/>
    <x v="0"/>
    <n v="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70"/>
    <x v="6883"/>
    <x v="0"/>
    <x v="0"/>
    <x v="0"/>
    <s v="03.03.10"/>
    <x v="0"/>
    <x v="0"/>
    <x v="0"/>
    <s v="Receitas Da Câmara"/>
    <s v="03.03.10"/>
    <s v="Receitas Da Câmara"/>
    <s v="03.03.10"/>
    <x v="34"/>
    <x v="0"/>
    <x v="5"/>
    <x v="4"/>
    <x v="0"/>
    <x v="0"/>
    <x v="0"/>
    <x v="0"/>
    <x v="3"/>
    <s v="2022-06-28"/>
    <x v="0"/>
    <n v="347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0"/>
    <x v="6884"/>
    <x v="0"/>
    <x v="1"/>
    <x v="0"/>
    <s v="01.28.01.08"/>
    <x v="30"/>
    <x v="5"/>
    <x v="6"/>
    <s v="Habitação Social"/>
    <s v="01.28.01"/>
    <s v="Habitação Social"/>
    <s v="01.28.01"/>
    <x v="1"/>
    <x v="0"/>
    <x v="1"/>
    <x v="1"/>
    <x v="0"/>
    <x v="1"/>
    <x v="1"/>
    <x v="0"/>
    <x v="7"/>
    <s v="2022-08-23"/>
    <x v="2"/>
    <n v="300000"/>
    <x v="0"/>
    <m/>
    <x v="0"/>
    <m/>
    <x v="82"/>
    <n v="100476460"/>
    <x v="0"/>
    <x v="0"/>
    <s v="Habitações Sociais"/>
    <s v="ORI"/>
    <x v="0"/>
    <s v="HS"/>
    <x v="0"/>
    <x v="0"/>
    <x v="0"/>
    <x v="0"/>
    <x v="0"/>
    <x v="0"/>
    <x v="0"/>
    <x v="1"/>
    <x v="0"/>
    <x v="0"/>
    <x v="0"/>
    <s v="Habitações Sociais"/>
    <x v="0"/>
    <x v="0"/>
    <x v="0"/>
    <x v="0"/>
    <x v="1"/>
    <x v="0"/>
    <x v="0"/>
    <s v="000000"/>
    <x v="0"/>
    <x v="0"/>
    <x v="0"/>
    <x v="0"/>
    <s v="Pagamento a favor da Eco Produções, referente a empreitada de trabalhos de Reabilitação Social, conforme auto de medição em anexo. "/>
  </r>
  <r>
    <x v="1"/>
    <n v="0"/>
    <n v="0"/>
    <n v="0"/>
    <n v="14474"/>
    <x v="6885"/>
    <x v="0"/>
    <x v="1"/>
    <x v="0"/>
    <s v="01.27.04.10"/>
    <x v="4"/>
    <x v="2"/>
    <x v="2"/>
    <s v="Infra-Estruturas e Transportes"/>
    <s v="01.27.04"/>
    <s v="Infra-Estruturas e Transportes"/>
    <s v="01.27.04"/>
    <x v="4"/>
    <x v="0"/>
    <x v="3"/>
    <x v="2"/>
    <x v="0"/>
    <x v="1"/>
    <x v="2"/>
    <x v="0"/>
    <x v="7"/>
    <s v="2022-08-18"/>
    <x v="2"/>
    <n v="14474"/>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a aquisição de 85.09 Lts de combustível destinado a viatura para transporte de técnicos, conforme anexo."/>
  </r>
  <r>
    <x v="1"/>
    <n v="0"/>
    <n v="0"/>
    <n v="0"/>
    <n v="1350"/>
    <x v="6886"/>
    <x v="0"/>
    <x v="1"/>
    <x v="0"/>
    <s v="03.16.15"/>
    <x v="6"/>
    <x v="0"/>
    <x v="5"/>
    <s v="Direção Financeira"/>
    <s v="03.16.15"/>
    <s v="Direção Financeira"/>
    <s v="03.16.15"/>
    <x v="20"/>
    <x v="0"/>
    <x v="1"/>
    <x v="5"/>
    <x v="0"/>
    <x v="0"/>
    <x v="2"/>
    <x v="0"/>
    <x v="7"/>
    <s v="2022-08-25"/>
    <x v="2"/>
    <n v="1350"/>
    <x v="0"/>
    <m/>
    <x v="0"/>
    <m/>
    <x v="3"/>
    <n v="100474696"/>
    <x v="0"/>
    <x v="1"/>
    <s v="Direção Financeira"/>
    <s v="ORI"/>
    <x v="0"/>
    <m/>
    <x v="0"/>
    <x v="0"/>
    <x v="0"/>
    <x v="0"/>
    <x v="0"/>
    <x v="0"/>
    <x v="0"/>
    <x v="0"/>
    <x v="0"/>
    <x v="0"/>
    <x v="0"/>
    <s v="Direção Financeira"/>
    <x v="0"/>
    <x v="0"/>
    <x v="0"/>
    <x v="0"/>
    <x v="0"/>
    <x v="0"/>
    <x v="0"/>
    <s v="000000"/>
    <x v="0"/>
    <x v="0"/>
    <x v="1"/>
    <x v="0"/>
    <s v="Pagamento a favor da Srª. Anilda de Jesus Borges, pela prestação de serviço de confeções de refeições no jardim de infância, referente ao mês de Agosto 2022, conforme contrato em anexo.  "/>
  </r>
  <r>
    <x v="1"/>
    <n v="0"/>
    <n v="0"/>
    <n v="0"/>
    <n v="7650"/>
    <x v="6886"/>
    <x v="0"/>
    <x v="1"/>
    <x v="0"/>
    <s v="03.16.15"/>
    <x v="6"/>
    <x v="0"/>
    <x v="5"/>
    <s v="Direção Financeira"/>
    <s v="03.16.15"/>
    <s v="Direção Financeira"/>
    <s v="03.16.15"/>
    <x v="20"/>
    <x v="0"/>
    <x v="1"/>
    <x v="5"/>
    <x v="0"/>
    <x v="0"/>
    <x v="2"/>
    <x v="0"/>
    <x v="7"/>
    <s v="2022-08-25"/>
    <x v="2"/>
    <n v="7650"/>
    <x v="0"/>
    <m/>
    <x v="0"/>
    <m/>
    <x v="186"/>
    <n v="100479319"/>
    <x v="0"/>
    <x v="0"/>
    <s v="Direção Financeira"/>
    <s v="ORI"/>
    <x v="0"/>
    <m/>
    <x v="0"/>
    <x v="0"/>
    <x v="0"/>
    <x v="0"/>
    <x v="0"/>
    <x v="0"/>
    <x v="0"/>
    <x v="0"/>
    <x v="0"/>
    <x v="0"/>
    <x v="0"/>
    <s v="Direção Financeira"/>
    <x v="0"/>
    <x v="0"/>
    <x v="0"/>
    <x v="0"/>
    <x v="0"/>
    <x v="0"/>
    <x v="0"/>
    <s v="000000"/>
    <x v="0"/>
    <x v="0"/>
    <x v="0"/>
    <x v="0"/>
    <s v="Pagamento a favor da Srª. Anilda de Jesus Borges, pela prestação de serviço de confeções de refeições no jardim de infância, referente ao mês de Agosto 2022, conforme contrato em anexo.  "/>
  </r>
  <r>
    <x v="0"/>
    <n v="0"/>
    <n v="0"/>
    <n v="0"/>
    <n v="2300"/>
    <x v="6887"/>
    <x v="0"/>
    <x v="1"/>
    <x v="0"/>
    <s v="01.23.04.14"/>
    <x v="1"/>
    <x v="1"/>
    <x v="1"/>
    <s v="Ambiente"/>
    <s v="01.23.04"/>
    <s v="Ambiente"/>
    <s v="01.23.04"/>
    <x v="1"/>
    <x v="0"/>
    <x v="1"/>
    <x v="1"/>
    <x v="0"/>
    <x v="1"/>
    <x v="1"/>
    <x v="0"/>
    <x v="7"/>
    <s v="2022-08-25"/>
    <x v="2"/>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Agosto 2022, conforme contrato em anexo.    "/>
  </r>
  <r>
    <x v="0"/>
    <n v="0"/>
    <n v="0"/>
    <n v="0"/>
    <n v="13030"/>
    <x v="6887"/>
    <x v="0"/>
    <x v="1"/>
    <x v="0"/>
    <s v="01.23.04.14"/>
    <x v="1"/>
    <x v="1"/>
    <x v="1"/>
    <s v="Ambiente"/>
    <s v="01.23.04"/>
    <s v="Ambiente"/>
    <s v="01.23.04"/>
    <x v="1"/>
    <x v="0"/>
    <x v="1"/>
    <x v="1"/>
    <x v="0"/>
    <x v="1"/>
    <x v="1"/>
    <x v="0"/>
    <x v="7"/>
    <s v="2022-08-25"/>
    <x v="2"/>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Agosto 2022, conforme contrato em anexo.    "/>
  </r>
  <r>
    <x v="1"/>
    <n v="0"/>
    <n v="0"/>
    <n v="0"/>
    <n v="203752"/>
    <x v="6888"/>
    <x v="0"/>
    <x v="1"/>
    <x v="0"/>
    <s v="01.27.04.10"/>
    <x v="4"/>
    <x v="2"/>
    <x v="2"/>
    <s v="Infra-Estruturas e Transportes"/>
    <s v="01.27.04"/>
    <s v="Infra-Estruturas e Transportes"/>
    <s v="01.27.04"/>
    <x v="4"/>
    <x v="0"/>
    <x v="3"/>
    <x v="2"/>
    <x v="0"/>
    <x v="1"/>
    <x v="2"/>
    <x v="0"/>
    <x v="8"/>
    <s v="2022-09-27"/>
    <x v="2"/>
    <n v="203752"/>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Felisberto Carvalho Auto, pelo fornecimento de Combustível, destinada a Viatura ligeiras nas deslocações com o transporte de Pessoal, Maquina Retroescavadora e viatura Pesados transportando matérias, conforme proposta em anexo."/>
  </r>
  <r>
    <x v="1"/>
    <n v="0"/>
    <n v="0"/>
    <n v="0"/>
    <n v="1800"/>
    <x v="6889"/>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2156667"/>
    <x v="6890"/>
    <x v="0"/>
    <x v="0"/>
    <x v="0"/>
    <s v="03.03.10"/>
    <x v="0"/>
    <x v="0"/>
    <x v="0"/>
    <s v="Receitas Da Câmara"/>
    <s v="03.03.10"/>
    <s v="Receitas Da Câmara"/>
    <s v="03.03.10"/>
    <x v="56"/>
    <x v="0"/>
    <x v="0"/>
    <x v="0"/>
    <x v="0"/>
    <x v="0"/>
    <x v="0"/>
    <x v="0"/>
    <x v="8"/>
    <s v="2022-09-23"/>
    <x v="2"/>
    <n v="2156667"/>
    <x v="0"/>
    <m/>
    <x v="0"/>
    <m/>
    <x v="0"/>
    <n v="100474914"/>
    <x v="0"/>
    <x v="0"/>
    <s v="Receitas Da Câmara"/>
    <s v="EXT"/>
    <x v="0"/>
    <s v="RDC"/>
    <x v="0"/>
    <x v="0"/>
    <x v="0"/>
    <x v="0"/>
    <x v="0"/>
    <x v="0"/>
    <x v="0"/>
    <x v="0"/>
    <x v="0"/>
    <x v="0"/>
    <x v="0"/>
    <s v="Receitas Da Câmara"/>
    <x v="0"/>
    <x v="0"/>
    <x v="0"/>
    <x v="0"/>
    <x v="0"/>
    <x v="0"/>
    <x v="0"/>
    <s v="000000"/>
    <x v="0"/>
    <x v="0"/>
    <x v="0"/>
    <x v="0"/>
    <s v="Transferência do MAA no âmbito do programa Cash For Work, conforme copia de extrato em anexo."/>
  </r>
  <r>
    <x v="1"/>
    <n v="0"/>
    <n v="0"/>
    <n v="0"/>
    <n v="4995"/>
    <x v="6891"/>
    <x v="0"/>
    <x v="1"/>
    <x v="0"/>
    <s v="03.16.15"/>
    <x v="6"/>
    <x v="0"/>
    <x v="5"/>
    <s v="Direção Financeira"/>
    <s v="03.16.15"/>
    <s v="Direção Financeira"/>
    <s v="03.16.15"/>
    <x v="20"/>
    <x v="0"/>
    <x v="1"/>
    <x v="5"/>
    <x v="0"/>
    <x v="0"/>
    <x v="2"/>
    <x v="0"/>
    <x v="9"/>
    <s v="2022-10-25"/>
    <x v="3"/>
    <n v="4995"/>
    <x v="0"/>
    <m/>
    <x v="0"/>
    <m/>
    <x v="3"/>
    <n v="100474696"/>
    <x v="0"/>
    <x v="1"/>
    <s v="Direção Financeira"/>
    <s v="ORI"/>
    <x v="0"/>
    <m/>
    <x v="0"/>
    <x v="0"/>
    <x v="0"/>
    <x v="0"/>
    <x v="0"/>
    <x v="0"/>
    <x v="0"/>
    <x v="0"/>
    <x v="0"/>
    <x v="0"/>
    <x v="0"/>
    <s v="Direção Financeira"/>
    <x v="0"/>
    <x v="0"/>
    <x v="0"/>
    <x v="0"/>
    <x v="0"/>
    <x v="0"/>
    <x v="0"/>
    <s v="000000"/>
    <x v="0"/>
    <x v="0"/>
    <x v="1"/>
    <x v="0"/>
    <s v="Pagamento a favor do Sr. Pericles Emanuel Mendes pelo serviço prestado na administração da delegação da Ribeira de Principal, coordenação dos serviço de saneamento na zona norte do concelho, referente ao mês de outubro 2022, conforme contrato em anexo.  "/>
  </r>
  <r>
    <x v="1"/>
    <n v="0"/>
    <n v="0"/>
    <n v="0"/>
    <n v="28308"/>
    <x v="6891"/>
    <x v="0"/>
    <x v="1"/>
    <x v="0"/>
    <s v="03.16.15"/>
    <x v="6"/>
    <x v="0"/>
    <x v="5"/>
    <s v="Direção Financeira"/>
    <s v="03.16.15"/>
    <s v="Direção Financeira"/>
    <s v="03.16.15"/>
    <x v="20"/>
    <x v="0"/>
    <x v="1"/>
    <x v="5"/>
    <x v="0"/>
    <x v="0"/>
    <x v="2"/>
    <x v="0"/>
    <x v="9"/>
    <s v="2022-10-25"/>
    <x v="3"/>
    <n v="28308"/>
    <x v="0"/>
    <m/>
    <x v="0"/>
    <m/>
    <x v="60"/>
    <n v="100478446"/>
    <x v="0"/>
    <x v="0"/>
    <s v="Direção Financeira"/>
    <s v="ORI"/>
    <x v="0"/>
    <m/>
    <x v="0"/>
    <x v="0"/>
    <x v="0"/>
    <x v="0"/>
    <x v="0"/>
    <x v="0"/>
    <x v="0"/>
    <x v="0"/>
    <x v="0"/>
    <x v="0"/>
    <x v="0"/>
    <s v="Direção Financeira"/>
    <x v="0"/>
    <x v="0"/>
    <x v="0"/>
    <x v="0"/>
    <x v="0"/>
    <x v="0"/>
    <x v="0"/>
    <s v="000000"/>
    <x v="0"/>
    <x v="0"/>
    <x v="0"/>
    <x v="0"/>
    <s v="Pagamento a favor do Sr. Pericles Emanuel Mendes pelo serviço prestado na administração da delegação da Ribeira de Principal, coordenação dos serviço de saneamento na zona norte do concelho, referente ao mês de outubro 2022, conforme contrato em anexo.  "/>
  </r>
  <r>
    <x v="1"/>
    <n v="0"/>
    <n v="0"/>
    <n v="0"/>
    <n v="323455"/>
    <x v="6892"/>
    <x v="0"/>
    <x v="1"/>
    <x v="0"/>
    <s v="03.16.15"/>
    <x v="6"/>
    <x v="0"/>
    <x v="5"/>
    <s v="Direção Financeira"/>
    <s v="03.16.15"/>
    <s v="Direção Financeira"/>
    <s v="03.16.15"/>
    <x v="59"/>
    <x v="0"/>
    <x v="1"/>
    <x v="1"/>
    <x v="0"/>
    <x v="0"/>
    <x v="2"/>
    <x v="0"/>
    <x v="8"/>
    <s v="2022-09-30"/>
    <x v="2"/>
    <n v="323455"/>
    <x v="0"/>
    <m/>
    <x v="0"/>
    <m/>
    <x v="0"/>
    <n v="100474914"/>
    <x v="0"/>
    <x v="0"/>
    <s v="Direção Financeira"/>
    <s v="ORI"/>
    <x v="0"/>
    <m/>
    <x v="0"/>
    <x v="0"/>
    <x v="0"/>
    <x v="0"/>
    <x v="0"/>
    <x v="0"/>
    <x v="0"/>
    <x v="0"/>
    <x v="0"/>
    <x v="0"/>
    <x v="0"/>
    <s v="Direção Financeira"/>
    <x v="0"/>
    <x v="0"/>
    <x v="0"/>
    <x v="0"/>
    <x v="0"/>
    <x v="0"/>
    <x v="0"/>
    <s v="099999"/>
    <x v="0"/>
    <x v="0"/>
    <x v="0"/>
    <x v="0"/>
    <s v="Despesas com Juros de empréstimos referente ao mês de Setembro de 2022. "/>
  </r>
  <r>
    <x v="1"/>
    <n v="0"/>
    <n v="0"/>
    <n v="0"/>
    <n v="2498"/>
    <x v="6893"/>
    <x v="0"/>
    <x v="0"/>
    <x v="0"/>
    <s v="80.02.01"/>
    <x v="3"/>
    <x v="3"/>
    <x v="3"/>
    <s v="Retenções Iur"/>
    <s v="80.02.01"/>
    <s v="Retenções Iur"/>
    <s v="80.02.01"/>
    <x v="3"/>
    <x v="0"/>
    <x v="2"/>
    <x v="1"/>
    <x v="1"/>
    <x v="2"/>
    <x v="0"/>
    <x v="0"/>
    <x v="10"/>
    <s v="2022-11-23"/>
    <x v="3"/>
    <n v="2498"/>
    <x v="0"/>
    <m/>
    <x v="0"/>
    <m/>
    <x v="3"/>
    <n v="100474696"/>
    <x v="0"/>
    <x v="0"/>
    <s v="Retenções Iur"/>
    <s v="ORI"/>
    <x v="0"/>
    <s v="RIUR"/>
    <x v="0"/>
    <x v="0"/>
    <x v="0"/>
    <x v="0"/>
    <x v="0"/>
    <x v="0"/>
    <x v="0"/>
    <x v="0"/>
    <x v="0"/>
    <x v="0"/>
    <x v="0"/>
    <s v="Retenções Iur"/>
    <x v="0"/>
    <x v="0"/>
    <x v="0"/>
    <x v="0"/>
    <x v="2"/>
    <x v="0"/>
    <x v="0"/>
    <s v="000000"/>
    <x v="0"/>
    <x v="1"/>
    <x v="0"/>
    <x v="0"/>
    <s v="RETENCAO OT"/>
  </r>
  <r>
    <x v="1"/>
    <n v="0"/>
    <n v="0"/>
    <n v="0"/>
    <n v="2300"/>
    <x v="6894"/>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895"/>
    <x v="0"/>
    <x v="0"/>
    <x v="0"/>
    <s v="80.02.01"/>
    <x v="3"/>
    <x v="3"/>
    <x v="3"/>
    <s v="Retenções Iur"/>
    <s v="80.02.01"/>
    <s v="Retenções Iur"/>
    <s v="80.02.01"/>
    <x v="3"/>
    <x v="0"/>
    <x v="2"/>
    <x v="1"/>
    <x v="1"/>
    <x v="2"/>
    <x v="0"/>
    <x v="0"/>
    <x v="10"/>
    <s v="2022-11-2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896"/>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Hirondina Pereira Furtado, pela prestação de serviço de saneamento e limpeza urbana, referente ao mês de dezembro 2022, conforme contrato em anexo.  "/>
  </r>
  <r>
    <x v="1"/>
    <n v="0"/>
    <n v="0"/>
    <n v="0"/>
    <n v="1633"/>
    <x v="6896"/>
    <x v="0"/>
    <x v="1"/>
    <x v="0"/>
    <s v="01.27.02.11"/>
    <x v="14"/>
    <x v="2"/>
    <x v="2"/>
    <s v="Saneamento básico"/>
    <s v="01.27.02"/>
    <s v="Saneamento básico"/>
    <s v="01.27.02"/>
    <x v="4"/>
    <x v="0"/>
    <x v="3"/>
    <x v="2"/>
    <x v="0"/>
    <x v="1"/>
    <x v="2"/>
    <x v="0"/>
    <x v="11"/>
    <s v="2022-12-13"/>
    <x v="3"/>
    <n v="1633"/>
    <x v="0"/>
    <m/>
    <x v="0"/>
    <m/>
    <x v="37"/>
    <n v="100479277"/>
    <x v="0"/>
    <x v="3"/>
    <s v="Reforço do saneamento básico"/>
    <s v="ORI"/>
    <x v="0"/>
    <m/>
    <x v="0"/>
    <x v="0"/>
    <x v="0"/>
    <x v="0"/>
    <x v="0"/>
    <x v="0"/>
    <x v="0"/>
    <x v="1"/>
    <x v="0"/>
    <x v="0"/>
    <x v="0"/>
    <s v="Reforço do saneamento básico"/>
    <x v="0"/>
    <x v="0"/>
    <x v="0"/>
    <x v="0"/>
    <x v="1"/>
    <x v="0"/>
    <x v="0"/>
    <s v="000000"/>
    <x v="0"/>
    <x v="0"/>
    <x v="3"/>
    <x v="0"/>
    <s v="Pagamento a favor da Srª. Hirondina Pereira Furtado, pela prestação de serviço de saneamento e limpeza urbana, referente ao mês de dezembro 2022, conforme contrato em anexo.  "/>
  </r>
  <r>
    <x v="1"/>
    <n v="0"/>
    <n v="0"/>
    <n v="0"/>
    <n v="11397"/>
    <x v="6896"/>
    <x v="0"/>
    <x v="1"/>
    <x v="0"/>
    <s v="01.27.02.11"/>
    <x v="14"/>
    <x v="2"/>
    <x v="2"/>
    <s v="Saneamento básico"/>
    <s v="01.27.02"/>
    <s v="Saneamento básico"/>
    <s v="01.27.02"/>
    <x v="4"/>
    <x v="0"/>
    <x v="3"/>
    <x v="2"/>
    <x v="0"/>
    <x v="1"/>
    <x v="2"/>
    <x v="0"/>
    <x v="11"/>
    <s v="2022-12-13"/>
    <x v="3"/>
    <n v="11397"/>
    <x v="0"/>
    <m/>
    <x v="0"/>
    <m/>
    <x v="123"/>
    <n v="100477916"/>
    <x v="0"/>
    <x v="0"/>
    <s v="Reforço do saneamento básico"/>
    <s v="ORI"/>
    <x v="0"/>
    <m/>
    <x v="0"/>
    <x v="0"/>
    <x v="0"/>
    <x v="0"/>
    <x v="0"/>
    <x v="0"/>
    <x v="0"/>
    <x v="1"/>
    <x v="0"/>
    <x v="0"/>
    <x v="0"/>
    <s v="Reforço do saneamento básico"/>
    <x v="0"/>
    <x v="0"/>
    <x v="0"/>
    <x v="0"/>
    <x v="1"/>
    <x v="0"/>
    <x v="0"/>
    <s v="000000"/>
    <x v="0"/>
    <x v="0"/>
    <x v="0"/>
    <x v="0"/>
    <s v="Pagamento a favor da Srª. Hirondina Pereira Furtado, pela prestação de serviço de saneamento e limpeza urbana, referente ao mês de dezembro 2022, conforme contrato em anexo.  "/>
  </r>
  <r>
    <x v="1"/>
    <n v="0"/>
    <n v="0"/>
    <n v="0"/>
    <n v="4995"/>
    <x v="6897"/>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o Sr. Helton Conceição de Pina, pela prestação de serviço de apoio técnico agropecuário, referente aos mês de dezembro 2022, conforme contrato em anexo. "/>
  </r>
  <r>
    <x v="1"/>
    <n v="0"/>
    <n v="0"/>
    <n v="0"/>
    <n v="28308"/>
    <x v="6897"/>
    <x v="0"/>
    <x v="1"/>
    <x v="0"/>
    <s v="03.16.15"/>
    <x v="6"/>
    <x v="0"/>
    <x v="5"/>
    <s v="Direção Financeira"/>
    <s v="03.16.15"/>
    <s v="Direção Financeira"/>
    <s v="03.16.15"/>
    <x v="20"/>
    <x v="0"/>
    <x v="1"/>
    <x v="5"/>
    <x v="0"/>
    <x v="0"/>
    <x v="2"/>
    <x v="0"/>
    <x v="11"/>
    <s v="2022-12-13"/>
    <x v="3"/>
    <n v="28308"/>
    <x v="0"/>
    <m/>
    <x v="0"/>
    <m/>
    <x v="653"/>
    <n v="100479420"/>
    <x v="0"/>
    <x v="0"/>
    <s v="Direção Financeira"/>
    <s v="ORI"/>
    <x v="0"/>
    <m/>
    <x v="0"/>
    <x v="0"/>
    <x v="0"/>
    <x v="0"/>
    <x v="0"/>
    <x v="0"/>
    <x v="0"/>
    <x v="0"/>
    <x v="0"/>
    <x v="0"/>
    <x v="0"/>
    <s v="Direção Financeira"/>
    <x v="0"/>
    <x v="0"/>
    <x v="0"/>
    <x v="0"/>
    <x v="0"/>
    <x v="0"/>
    <x v="0"/>
    <s v="000000"/>
    <x v="0"/>
    <x v="0"/>
    <x v="0"/>
    <x v="0"/>
    <s v="Pagamento a favor do Sr. Helton Conceição de Pina, pela prestação de serviço de apoio técnico agropecuário, referente aos mês de dezembro 2022, conforme contrato em anexo. "/>
  </r>
  <r>
    <x v="1"/>
    <n v="0"/>
    <n v="0"/>
    <n v="0"/>
    <n v="10000"/>
    <x v="6898"/>
    <x v="0"/>
    <x v="1"/>
    <x v="0"/>
    <s v="01.25.04.22"/>
    <x v="11"/>
    <x v="4"/>
    <x v="4"/>
    <s v="Cultura"/>
    <s v="01.25.04"/>
    <s v="Cultura"/>
    <s v="01.25.04"/>
    <x v="4"/>
    <x v="0"/>
    <x v="3"/>
    <x v="2"/>
    <x v="0"/>
    <x v="1"/>
    <x v="2"/>
    <x v="0"/>
    <x v="11"/>
    <s v="2022-12-20"/>
    <x v="3"/>
    <n v="10000"/>
    <x v="0"/>
    <m/>
    <x v="0"/>
    <m/>
    <x v="654"/>
    <n v="10047807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o Sr. Cecílio Mendes Veiga, referente a aluguer de hiace para o transporte das batucadeiras de Achada do Monte á Cidade da Praia no âmbito da participação no programa show da manhã, conforme anexo."/>
  </r>
  <r>
    <x v="0"/>
    <n v="0"/>
    <n v="0"/>
    <n v="0"/>
    <n v="21000"/>
    <x v="6899"/>
    <x v="0"/>
    <x v="1"/>
    <x v="0"/>
    <s v="01.27.06.85"/>
    <x v="53"/>
    <x v="2"/>
    <x v="2"/>
    <s v="Requalificação Urbana e habitação"/>
    <s v="01.27.06"/>
    <s v="Requalificação Urbana e habitação"/>
    <s v="01.27.06"/>
    <x v="1"/>
    <x v="0"/>
    <x v="1"/>
    <x v="1"/>
    <x v="0"/>
    <x v="1"/>
    <x v="1"/>
    <x v="0"/>
    <x v="11"/>
    <s v="2022-12-22"/>
    <x v="3"/>
    <n v="2100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Liquidação a favor de José da Silva Gonçalves, referente a transporte de 1000un de paralelos e 2 voltas de terra para calcetamento, no âmbito de calcetamento na localidade de Achada Bolanha, conforme anexo. "/>
  </r>
  <r>
    <x v="0"/>
    <n v="0"/>
    <n v="0"/>
    <n v="0"/>
    <n v="119000"/>
    <x v="6899"/>
    <x v="0"/>
    <x v="1"/>
    <x v="0"/>
    <s v="01.27.06.85"/>
    <x v="53"/>
    <x v="2"/>
    <x v="2"/>
    <s v="Requalificação Urbana e habitação"/>
    <s v="01.27.06"/>
    <s v="Requalificação Urbana e habitação"/>
    <s v="01.27.06"/>
    <x v="1"/>
    <x v="0"/>
    <x v="1"/>
    <x v="1"/>
    <x v="0"/>
    <x v="1"/>
    <x v="1"/>
    <x v="0"/>
    <x v="11"/>
    <s v="2022-12-22"/>
    <x v="3"/>
    <n v="119000"/>
    <x v="0"/>
    <m/>
    <x v="0"/>
    <m/>
    <x v="167"/>
    <n v="100388292"/>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Liquidação a favor de José da Silva Gonçalves, referente a transporte de 1000un de paralelos e 2 voltas de terra para calcetamento, no âmbito de calcetamento na localidade de Achada Bolanha, conforme anexo. "/>
  </r>
  <r>
    <x v="1"/>
    <n v="0"/>
    <n v="0"/>
    <n v="0"/>
    <n v="1531"/>
    <x v="6900"/>
    <x v="0"/>
    <x v="1"/>
    <x v="0"/>
    <s v="03.16.02"/>
    <x v="31"/>
    <x v="0"/>
    <x v="5"/>
    <s v="Gabinete do Presidente"/>
    <s v="03.16.02"/>
    <s v="Gabinete do Presidente"/>
    <s v="03.16.02"/>
    <x v="69"/>
    <x v="0"/>
    <x v="1"/>
    <x v="1"/>
    <x v="0"/>
    <x v="0"/>
    <x v="2"/>
    <x v="0"/>
    <x v="7"/>
    <s v="2022-08-29"/>
    <x v="2"/>
    <n v="1531"/>
    <x v="0"/>
    <m/>
    <x v="0"/>
    <m/>
    <x v="3"/>
    <n v="100474696"/>
    <x v="0"/>
    <x v="1"/>
    <s v="Gabinete do Presidente"/>
    <s v="ORI"/>
    <x v="0"/>
    <m/>
    <x v="0"/>
    <x v="0"/>
    <x v="0"/>
    <x v="0"/>
    <x v="0"/>
    <x v="0"/>
    <x v="0"/>
    <x v="0"/>
    <x v="0"/>
    <x v="0"/>
    <x v="0"/>
    <s v="Gabinete do Presidente"/>
    <x v="0"/>
    <x v="0"/>
    <x v="0"/>
    <x v="0"/>
    <x v="0"/>
    <x v="0"/>
    <x v="0"/>
    <s v="000000"/>
    <x v="0"/>
    <x v="0"/>
    <x v="1"/>
    <x v="0"/>
    <s v="Pagamento de salário referente a 08-2022"/>
  </r>
  <r>
    <x v="1"/>
    <n v="0"/>
    <n v="0"/>
    <n v="0"/>
    <n v="5253"/>
    <x v="6900"/>
    <x v="0"/>
    <x v="1"/>
    <x v="0"/>
    <s v="03.16.02"/>
    <x v="31"/>
    <x v="0"/>
    <x v="5"/>
    <s v="Gabinete do Presidente"/>
    <s v="03.16.02"/>
    <s v="Gabinete do Presidente"/>
    <s v="03.16.02"/>
    <x v="62"/>
    <x v="0"/>
    <x v="1"/>
    <x v="1"/>
    <x v="0"/>
    <x v="0"/>
    <x v="2"/>
    <x v="0"/>
    <x v="7"/>
    <s v="2022-08-29"/>
    <x v="2"/>
    <n v="5253"/>
    <x v="0"/>
    <m/>
    <x v="0"/>
    <m/>
    <x v="3"/>
    <n v="100474696"/>
    <x v="0"/>
    <x v="1"/>
    <s v="Gabinete do Presidente"/>
    <s v="ORI"/>
    <x v="0"/>
    <m/>
    <x v="0"/>
    <x v="0"/>
    <x v="0"/>
    <x v="0"/>
    <x v="0"/>
    <x v="0"/>
    <x v="0"/>
    <x v="0"/>
    <x v="0"/>
    <x v="0"/>
    <x v="0"/>
    <s v="Gabinete do Presidente"/>
    <x v="0"/>
    <x v="0"/>
    <x v="0"/>
    <x v="0"/>
    <x v="0"/>
    <x v="0"/>
    <x v="0"/>
    <s v="000000"/>
    <x v="0"/>
    <x v="0"/>
    <x v="1"/>
    <x v="0"/>
    <s v="Pagamento de salário referente a 08-2022"/>
  </r>
  <r>
    <x v="1"/>
    <n v="0"/>
    <n v="0"/>
    <n v="0"/>
    <n v="15158"/>
    <x v="6900"/>
    <x v="0"/>
    <x v="1"/>
    <x v="0"/>
    <s v="03.16.02"/>
    <x v="31"/>
    <x v="0"/>
    <x v="5"/>
    <s v="Gabinete do Presidente"/>
    <s v="03.16.02"/>
    <s v="Gabinete do Presidente"/>
    <s v="03.16.02"/>
    <x v="17"/>
    <x v="0"/>
    <x v="1"/>
    <x v="1"/>
    <x v="1"/>
    <x v="0"/>
    <x v="2"/>
    <x v="0"/>
    <x v="7"/>
    <s v="2022-08-29"/>
    <x v="2"/>
    <n v="15158"/>
    <x v="0"/>
    <m/>
    <x v="0"/>
    <m/>
    <x v="3"/>
    <n v="100474696"/>
    <x v="0"/>
    <x v="1"/>
    <s v="Gabinete do Presidente"/>
    <s v="ORI"/>
    <x v="0"/>
    <m/>
    <x v="0"/>
    <x v="0"/>
    <x v="0"/>
    <x v="0"/>
    <x v="0"/>
    <x v="0"/>
    <x v="0"/>
    <x v="0"/>
    <x v="0"/>
    <x v="0"/>
    <x v="0"/>
    <s v="Gabinete do Presidente"/>
    <x v="0"/>
    <x v="0"/>
    <x v="0"/>
    <x v="0"/>
    <x v="0"/>
    <x v="0"/>
    <x v="0"/>
    <s v="000000"/>
    <x v="0"/>
    <x v="0"/>
    <x v="1"/>
    <x v="0"/>
    <s v="Pagamento de salário referente a 08-2022"/>
  </r>
  <r>
    <x v="1"/>
    <n v="0"/>
    <n v="0"/>
    <n v="0"/>
    <n v="1127"/>
    <x v="6900"/>
    <x v="0"/>
    <x v="1"/>
    <x v="0"/>
    <s v="03.16.02"/>
    <x v="31"/>
    <x v="0"/>
    <x v="5"/>
    <s v="Gabinete do Presidente"/>
    <s v="03.16.02"/>
    <s v="Gabinete do Presidente"/>
    <s v="03.16.02"/>
    <x v="69"/>
    <x v="0"/>
    <x v="1"/>
    <x v="1"/>
    <x v="0"/>
    <x v="0"/>
    <x v="2"/>
    <x v="0"/>
    <x v="7"/>
    <s v="2022-08-29"/>
    <x v="2"/>
    <n v="1127"/>
    <x v="0"/>
    <m/>
    <x v="0"/>
    <m/>
    <x v="33"/>
    <n v="100474706"/>
    <x v="0"/>
    <x v="6"/>
    <s v="Gabinete do Presidente"/>
    <s v="ORI"/>
    <x v="0"/>
    <m/>
    <x v="0"/>
    <x v="0"/>
    <x v="0"/>
    <x v="0"/>
    <x v="0"/>
    <x v="0"/>
    <x v="0"/>
    <x v="0"/>
    <x v="0"/>
    <x v="0"/>
    <x v="0"/>
    <s v="Gabinete do Presidente"/>
    <x v="0"/>
    <x v="0"/>
    <x v="0"/>
    <x v="0"/>
    <x v="0"/>
    <x v="0"/>
    <x v="0"/>
    <s v="000000"/>
    <x v="0"/>
    <x v="0"/>
    <x v="6"/>
    <x v="0"/>
    <s v="Pagamento de salário referente a 08-2022"/>
  </r>
  <r>
    <x v="1"/>
    <n v="0"/>
    <n v="0"/>
    <n v="0"/>
    <n v="3868"/>
    <x v="6900"/>
    <x v="0"/>
    <x v="1"/>
    <x v="0"/>
    <s v="03.16.02"/>
    <x v="31"/>
    <x v="0"/>
    <x v="5"/>
    <s v="Gabinete do Presidente"/>
    <s v="03.16.02"/>
    <s v="Gabinete do Presidente"/>
    <s v="03.16.02"/>
    <x v="62"/>
    <x v="0"/>
    <x v="1"/>
    <x v="1"/>
    <x v="0"/>
    <x v="0"/>
    <x v="2"/>
    <x v="0"/>
    <x v="7"/>
    <s v="2022-08-29"/>
    <x v="2"/>
    <n v="3868"/>
    <x v="0"/>
    <m/>
    <x v="0"/>
    <m/>
    <x v="33"/>
    <n v="100474706"/>
    <x v="0"/>
    <x v="6"/>
    <s v="Gabinete do Presidente"/>
    <s v="ORI"/>
    <x v="0"/>
    <m/>
    <x v="0"/>
    <x v="0"/>
    <x v="0"/>
    <x v="0"/>
    <x v="0"/>
    <x v="0"/>
    <x v="0"/>
    <x v="0"/>
    <x v="0"/>
    <x v="0"/>
    <x v="0"/>
    <s v="Gabinete do Presidente"/>
    <x v="0"/>
    <x v="0"/>
    <x v="0"/>
    <x v="0"/>
    <x v="0"/>
    <x v="0"/>
    <x v="0"/>
    <s v="000000"/>
    <x v="0"/>
    <x v="0"/>
    <x v="6"/>
    <x v="0"/>
    <s v="Pagamento de salário referente a 08-2022"/>
  </r>
  <r>
    <x v="1"/>
    <n v="0"/>
    <n v="0"/>
    <n v="0"/>
    <n v="11161"/>
    <x v="6900"/>
    <x v="0"/>
    <x v="1"/>
    <x v="0"/>
    <s v="03.16.02"/>
    <x v="31"/>
    <x v="0"/>
    <x v="5"/>
    <s v="Gabinete do Presidente"/>
    <s v="03.16.02"/>
    <s v="Gabinete do Presidente"/>
    <s v="03.16.02"/>
    <x v="17"/>
    <x v="0"/>
    <x v="1"/>
    <x v="1"/>
    <x v="1"/>
    <x v="0"/>
    <x v="2"/>
    <x v="0"/>
    <x v="7"/>
    <s v="2022-08-29"/>
    <x v="2"/>
    <n v="11161"/>
    <x v="0"/>
    <m/>
    <x v="0"/>
    <m/>
    <x v="33"/>
    <n v="100474706"/>
    <x v="0"/>
    <x v="6"/>
    <s v="Gabinete do Presidente"/>
    <s v="ORI"/>
    <x v="0"/>
    <m/>
    <x v="0"/>
    <x v="0"/>
    <x v="0"/>
    <x v="0"/>
    <x v="0"/>
    <x v="0"/>
    <x v="0"/>
    <x v="0"/>
    <x v="0"/>
    <x v="0"/>
    <x v="0"/>
    <s v="Gabinete do Presidente"/>
    <x v="0"/>
    <x v="0"/>
    <x v="0"/>
    <x v="0"/>
    <x v="0"/>
    <x v="0"/>
    <x v="0"/>
    <s v="000000"/>
    <x v="0"/>
    <x v="0"/>
    <x v="6"/>
    <x v="0"/>
    <s v="Pagamento de salário referente a 08-2022"/>
  </r>
  <r>
    <x v="1"/>
    <n v="0"/>
    <n v="0"/>
    <n v="0"/>
    <n v="17742"/>
    <x v="6900"/>
    <x v="0"/>
    <x v="1"/>
    <x v="0"/>
    <s v="03.16.02"/>
    <x v="31"/>
    <x v="0"/>
    <x v="5"/>
    <s v="Gabinete do Presidente"/>
    <s v="03.16.02"/>
    <s v="Gabinete do Presidente"/>
    <s v="03.16.02"/>
    <x v="69"/>
    <x v="0"/>
    <x v="1"/>
    <x v="1"/>
    <x v="0"/>
    <x v="0"/>
    <x v="2"/>
    <x v="0"/>
    <x v="7"/>
    <s v="2022-08-29"/>
    <x v="2"/>
    <n v="17742"/>
    <x v="0"/>
    <m/>
    <x v="0"/>
    <m/>
    <x v="22"/>
    <n v="100474693"/>
    <x v="0"/>
    <x v="0"/>
    <s v="Gabinete do Presidente"/>
    <s v="ORI"/>
    <x v="0"/>
    <m/>
    <x v="0"/>
    <x v="0"/>
    <x v="0"/>
    <x v="0"/>
    <x v="0"/>
    <x v="0"/>
    <x v="0"/>
    <x v="0"/>
    <x v="0"/>
    <x v="0"/>
    <x v="0"/>
    <s v="Gabinete do Presidente"/>
    <x v="0"/>
    <x v="0"/>
    <x v="0"/>
    <x v="0"/>
    <x v="0"/>
    <x v="0"/>
    <x v="0"/>
    <s v="000000"/>
    <x v="0"/>
    <x v="0"/>
    <x v="0"/>
    <x v="0"/>
    <s v="Pagamento de salário referente a 08-2022"/>
  </r>
  <r>
    <x v="1"/>
    <n v="0"/>
    <n v="0"/>
    <n v="0"/>
    <n v="60879"/>
    <x v="6900"/>
    <x v="0"/>
    <x v="1"/>
    <x v="0"/>
    <s v="03.16.02"/>
    <x v="31"/>
    <x v="0"/>
    <x v="5"/>
    <s v="Gabinete do Presidente"/>
    <s v="03.16.02"/>
    <s v="Gabinete do Presidente"/>
    <s v="03.16.02"/>
    <x v="62"/>
    <x v="0"/>
    <x v="1"/>
    <x v="1"/>
    <x v="0"/>
    <x v="0"/>
    <x v="2"/>
    <x v="0"/>
    <x v="7"/>
    <s v="2022-08-29"/>
    <x v="2"/>
    <n v="60879"/>
    <x v="0"/>
    <m/>
    <x v="0"/>
    <m/>
    <x v="22"/>
    <n v="100474693"/>
    <x v="0"/>
    <x v="0"/>
    <s v="Gabinete do Presidente"/>
    <s v="ORI"/>
    <x v="0"/>
    <m/>
    <x v="0"/>
    <x v="0"/>
    <x v="0"/>
    <x v="0"/>
    <x v="0"/>
    <x v="0"/>
    <x v="0"/>
    <x v="0"/>
    <x v="0"/>
    <x v="0"/>
    <x v="0"/>
    <s v="Gabinete do Presidente"/>
    <x v="0"/>
    <x v="0"/>
    <x v="0"/>
    <x v="0"/>
    <x v="0"/>
    <x v="0"/>
    <x v="0"/>
    <s v="000000"/>
    <x v="0"/>
    <x v="0"/>
    <x v="0"/>
    <x v="0"/>
    <s v="Pagamento de salário referente a 08-2022"/>
  </r>
  <r>
    <x v="1"/>
    <n v="0"/>
    <n v="0"/>
    <n v="0"/>
    <n v="175626"/>
    <x v="6900"/>
    <x v="0"/>
    <x v="1"/>
    <x v="0"/>
    <s v="03.16.02"/>
    <x v="31"/>
    <x v="0"/>
    <x v="5"/>
    <s v="Gabinete do Presidente"/>
    <s v="03.16.02"/>
    <s v="Gabinete do Presidente"/>
    <s v="03.16.02"/>
    <x v="17"/>
    <x v="0"/>
    <x v="1"/>
    <x v="1"/>
    <x v="1"/>
    <x v="0"/>
    <x v="2"/>
    <x v="0"/>
    <x v="7"/>
    <s v="2022-08-29"/>
    <x v="2"/>
    <n v="175626"/>
    <x v="0"/>
    <m/>
    <x v="0"/>
    <m/>
    <x v="22"/>
    <n v="100474693"/>
    <x v="0"/>
    <x v="0"/>
    <s v="Gabinete do Presidente"/>
    <s v="ORI"/>
    <x v="0"/>
    <m/>
    <x v="0"/>
    <x v="0"/>
    <x v="0"/>
    <x v="0"/>
    <x v="0"/>
    <x v="0"/>
    <x v="0"/>
    <x v="0"/>
    <x v="0"/>
    <x v="0"/>
    <x v="0"/>
    <s v="Gabinete do Presidente"/>
    <x v="0"/>
    <x v="0"/>
    <x v="0"/>
    <x v="0"/>
    <x v="0"/>
    <x v="0"/>
    <x v="0"/>
    <s v="000000"/>
    <x v="0"/>
    <x v="0"/>
    <x v="0"/>
    <x v="0"/>
    <s v="Pagamento de salário referente a 08-2022"/>
  </r>
  <r>
    <x v="1"/>
    <n v="0"/>
    <n v="0"/>
    <n v="0"/>
    <n v="65"/>
    <x v="6901"/>
    <x v="0"/>
    <x v="1"/>
    <x v="0"/>
    <s v="03.16.12"/>
    <x v="35"/>
    <x v="0"/>
    <x v="5"/>
    <s v="Direcção de Urbanismo"/>
    <s v="03.16.12"/>
    <s v="Direcção de Urbanismo"/>
    <s v="03.16.12"/>
    <x v="13"/>
    <x v="0"/>
    <x v="1"/>
    <x v="5"/>
    <x v="0"/>
    <x v="0"/>
    <x v="2"/>
    <x v="0"/>
    <x v="7"/>
    <s v="2022-08-29"/>
    <x v="2"/>
    <n v="65"/>
    <x v="0"/>
    <m/>
    <x v="0"/>
    <m/>
    <x v="37"/>
    <n v="100479277"/>
    <x v="0"/>
    <x v="3"/>
    <s v="Direcção de Urbanismo"/>
    <s v="ORI"/>
    <x v="0"/>
    <m/>
    <x v="0"/>
    <x v="0"/>
    <x v="0"/>
    <x v="0"/>
    <x v="0"/>
    <x v="0"/>
    <x v="0"/>
    <x v="1"/>
    <x v="0"/>
    <x v="0"/>
    <x v="0"/>
    <s v="Direcção de Urbanismo"/>
    <x v="0"/>
    <x v="0"/>
    <x v="0"/>
    <x v="0"/>
    <x v="0"/>
    <x v="0"/>
    <x v="0"/>
    <s v="000000"/>
    <x v="0"/>
    <x v="0"/>
    <x v="3"/>
    <x v="0"/>
    <s v="Pagamento de salário referente a 08-2022"/>
  </r>
  <r>
    <x v="1"/>
    <n v="0"/>
    <n v="0"/>
    <n v="0"/>
    <n v="33"/>
    <x v="6901"/>
    <x v="0"/>
    <x v="1"/>
    <x v="0"/>
    <s v="03.16.12"/>
    <x v="35"/>
    <x v="0"/>
    <x v="5"/>
    <s v="Direcção de Urbanismo"/>
    <s v="03.16.12"/>
    <s v="Direcção de Urbanismo"/>
    <s v="03.16.12"/>
    <x v="60"/>
    <x v="0"/>
    <x v="1"/>
    <x v="1"/>
    <x v="0"/>
    <x v="0"/>
    <x v="2"/>
    <x v="0"/>
    <x v="7"/>
    <s v="2022-08-29"/>
    <x v="2"/>
    <n v="33"/>
    <x v="0"/>
    <m/>
    <x v="0"/>
    <m/>
    <x v="37"/>
    <n v="100479277"/>
    <x v="0"/>
    <x v="3"/>
    <s v="Direcção de Urbanismo"/>
    <s v="ORI"/>
    <x v="0"/>
    <m/>
    <x v="0"/>
    <x v="0"/>
    <x v="0"/>
    <x v="0"/>
    <x v="0"/>
    <x v="0"/>
    <x v="0"/>
    <x v="0"/>
    <x v="0"/>
    <x v="0"/>
    <x v="0"/>
    <s v="Direcção de Urbanismo"/>
    <x v="0"/>
    <x v="0"/>
    <x v="0"/>
    <x v="0"/>
    <x v="0"/>
    <x v="0"/>
    <x v="0"/>
    <s v="000000"/>
    <x v="0"/>
    <x v="0"/>
    <x v="3"/>
    <x v="0"/>
    <s v="Pagamento de salário referente a 08-2022"/>
  </r>
  <r>
    <x v="1"/>
    <n v="0"/>
    <n v="0"/>
    <n v="0"/>
    <n v="876"/>
    <x v="6901"/>
    <x v="0"/>
    <x v="1"/>
    <x v="0"/>
    <s v="03.16.12"/>
    <x v="35"/>
    <x v="0"/>
    <x v="5"/>
    <s v="Direcção de Urbanismo"/>
    <s v="03.16.12"/>
    <s v="Direcção de Urbanismo"/>
    <s v="03.16.12"/>
    <x v="15"/>
    <x v="0"/>
    <x v="1"/>
    <x v="1"/>
    <x v="1"/>
    <x v="0"/>
    <x v="2"/>
    <x v="0"/>
    <x v="7"/>
    <s v="2022-08-29"/>
    <x v="2"/>
    <n v="876"/>
    <x v="0"/>
    <m/>
    <x v="0"/>
    <m/>
    <x v="37"/>
    <n v="100479277"/>
    <x v="0"/>
    <x v="3"/>
    <s v="Direcção de Urbanismo"/>
    <s v="ORI"/>
    <x v="0"/>
    <m/>
    <x v="0"/>
    <x v="0"/>
    <x v="0"/>
    <x v="0"/>
    <x v="0"/>
    <x v="0"/>
    <x v="0"/>
    <x v="0"/>
    <x v="0"/>
    <x v="0"/>
    <x v="0"/>
    <s v="Direcção de Urbanismo"/>
    <x v="0"/>
    <x v="0"/>
    <x v="0"/>
    <x v="0"/>
    <x v="0"/>
    <x v="0"/>
    <x v="0"/>
    <s v="000000"/>
    <x v="0"/>
    <x v="0"/>
    <x v="3"/>
    <x v="0"/>
    <s v="Pagamento de salário referente a 08-2022"/>
  </r>
  <r>
    <x v="1"/>
    <n v="0"/>
    <n v="0"/>
    <n v="0"/>
    <n v="659"/>
    <x v="6901"/>
    <x v="0"/>
    <x v="1"/>
    <x v="0"/>
    <s v="03.16.12"/>
    <x v="35"/>
    <x v="0"/>
    <x v="5"/>
    <s v="Direcção de Urbanismo"/>
    <s v="03.16.12"/>
    <s v="Direcção de Urbanismo"/>
    <s v="03.16.12"/>
    <x v="17"/>
    <x v="0"/>
    <x v="1"/>
    <x v="1"/>
    <x v="1"/>
    <x v="0"/>
    <x v="2"/>
    <x v="0"/>
    <x v="7"/>
    <s v="2022-08-29"/>
    <x v="2"/>
    <n v="659"/>
    <x v="0"/>
    <m/>
    <x v="0"/>
    <m/>
    <x v="37"/>
    <n v="100479277"/>
    <x v="0"/>
    <x v="3"/>
    <s v="Direcção de Urbanismo"/>
    <s v="ORI"/>
    <x v="0"/>
    <m/>
    <x v="0"/>
    <x v="0"/>
    <x v="0"/>
    <x v="0"/>
    <x v="0"/>
    <x v="0"/>
    <x v="0"/>
    <x v="0"/>
    <x v="0"/>
    <x v="0"/>
    <x v="0"/>
    <s v="Direcção de Urbanismo"/>
    <x v="0"/>
    <x v="0"/>
    <x v="0"/>
    <x v="0"/>
    <x v="0"/>
    <x v="0"/>
    <x v="0"/>
    <s v="000000"/>
    <x v="0"/>
    <x v="0"/>
    <x v="3"/>
    <x v="0"/>
    <s v="Pagamento de salário referente a 08-2022"/>
  </r>
  <r>
    <x v="1"/>
    <n v="0"/>
    <n v="0"/>
    <n v="0"/>
    <n v="1037"/>
    <x v="6901"/>
    <x v="0"/>
    <x v="1"/>
    <x v="0"/>
    <s v="03.16.12"/>
    <x v="35"/>
    <x v="0"/>
    <x v="5"/>
    <s v="Direcção de Urbanismo"/>
    <s v="03.16.12"/>
    <s v="Direcção de Urbanismo"/>
    <s v="03.16.12"/>
    <x v="13"/>
    <x v="0"/>
    <x v="1"/>
    <x v="5"/>
    <x v="0"/>
    <x v="0"/>
    <x v="2"/>
    <x v="0"/>
    <x v="7"/>
    <s v="2022-08-29"/>
    <x v="2"/>
    <n v="1037"/>
    <x v="0"/>
    <m/>
    <x v="0"/>
    <m/>
    <x v="3"/>
    <n v="100474696"/>
    <x v="0"/>
    <x v="1"/>
    <s v="Direcção de Urbanismo"/>
    <s v="ORI"/>
    <x v="0"/>
    <m/>
    <x v="0"/>
    <x v="0"/>
    <x v="0"/>
    <x v="0"/>
    <x v="0"/>
    <x v="0"/>
    <x v="0"/>
    <x v="1"/>
    <x v="0"/>
    <x v="0"/>
    <x v="0"/>
    <s v="Direcção de Urbanismo"/>
    <x v="0"/>
    <x v="0"/>
    <x v="0"/>
    <x v="0"/>
    <x v="0"/>
    <x v="0"/>
    <x v="0"/>
    <s v="000000"/>
    <x v="0"/>
    <x v="0"/>
    <x v="1"/>
    <x v="0"/>
    <s v="Pagamento de salário referente a 08-2022"/>
  </r>
  <r>
    <x v="1"/>
    <n v="0"/>
    <n v="0"/>
    <n v="0"/>
    <n v="532"/>
    <x v="6901"/>
    <x v="0"/>
    <x v="1"/>
    <x v="0"/>
    <s v="03.16.12"/>
    <x v="35"/>
    <x v="0"/>
    <x v="5"/>
    <s v="Direcção de Urbanismo"/>
    <s v="03.16.12"/>
    <s v="Direcção de Urbanismo"/>
    <s v="03.16.12"/>
    <x v="60"/>
    <x v="0"/>
    <x v="1"/>
    <x v="1"/>
    <x v="0"/>
    <x v="0"/>
    <x v="2"/>
    <x v="0"/>
    <x v="7"/>
    <s v="2022-08-29"/>
    <x v="2"/>
    <n v="532"/>
    <x v="0"/>
    <m/>
    <x v="0"/>
    <m/>
    <x v="3"/>
    <n v="100474696"/>
    <x v="0"/>
    <x v="1"/>
    <s v="Direcção de Urbanismo"/>
    <s v="ORI"/>
    <x v="0"/>
    <m/>
    <x v="0"/>
    <x v="0"/>
    <x v="0"/>
    <x v="0"/>
    <x v="0"/>
    <x v="0"/>
    <x v="0"/>
    <x v="0"/>
    <x v="0"/>
    <x v="0"/>
    <x v="0"/>
    <s v="Direcção de Urbanismo"/>
    <x v="0"/>
    <x v="0"/>
    <x v="0"/>
    <x v="0"/>
    <x v="0"/>
    <x v="0"/>
    <x v="0"/>
    <s v="000000"/>
    <x v="0"/>
    <x v="0"/>
    <x v="1"/>
    <x v="0"/>
    <s v="Pagamento de salário referente a 08-2022"/>
  </r>
  <r>
    <x v="1"/>
    <n v="0"/>
    <n v="0"/>
    <n v="0"/>
    <n v="13862"/>
    <x v="6901"/>
    <x v="0"/>
    <x v="1"/>
    <x v="0"/>
    <s v="03.16.12"/>
    <x v="35"/>
    <x v="0"/>
    <x v="5"/>
    <s v="Direcção de Urbanismo"/>
    <s v="03.16.12"/>
    <s v="Direcção de Urbanismo"/>
    <s v="03.16.12"/>
    <x v="15"/>
    <x v="0"/>
    <x v="1"/>
    <x v="1"/>
    <x v="1"/>
    <x v="0"/>
    <x v="2"/>
    <x v="0"/>
    <x v="7"/>
    <s v="2022-08-29"/>
    <x v="2"/>
    <n v="13862"/>
    <x v="0"/>
    <m/>
    <x v="0"/>
    <m/>
    <x v="3"/>
    <n v="100474696"/>
    <x v="0"/>
    <x v="1"/>
    <s v="Direcção de Urbanismo"/>
    <s v="ORI"/>
    <x v="0"/>
    <m/>
    <x v="0"/>
    <x v="0"/>
    <x v="0"/>
    <x v="0"/>
    <x v="0"/>
    <x v="0"/>
    <x v="0"/>
    <x v="0"/>
    <x v="0"/>
    <x v="0"/>
    <x v="0"/>
    <s v="Direcção de Urbanismo"/>
    <x v="0"/>
    <x v="0"/>
    <x v="0"/>
    <x v="0"/>
    <x v="0"/>
    <x v="0"/>
    <x v="0"/>
    <s v="000000"/>
    <x v="0"/>
    <x v="0"/>
    <x v="1"/>
    <x v="0"/>
    <s v="Pagamento de salário referente a 08-2022"/>
  </r>
  <r>
    <x v="1"/>
    <n v="0"/>
    <n v="0"/>
    <n v="0"/>
    <n v="10382"/>
    <x v="6901"/>
    <x v="0"/>
    <x v="1"/>
    <x v="0"/>
    <s v="03.16.12"/>
    <x v="35"/>
    <x v="0"/>
    <x v="5"/>
    <s v="Direcção de Urbanismo"/>
    <s v="03.16.12"/>
    <s v="Direcção de Urbanismo"/>
    <s v="03.16.12"/>
    <x v="17"/>
    <x v="0"/>
    <x v="1"/>
    <x v="1"/>
    <x v="1"/>
    <x v="0"/>
    <x v="2"/>
    <x v="0"/>
    <x v="7"/>
    <s v="2022-08-29"/>
    <x v="2"/>
    <n v="10382"/>
    <x v="0"/>
    <m/>
    <x v="0"/>
    <m/>
    <x v="3"/>
    <n v="100474696"/>
    <x v="0"/>
    <x v="1"/>
    <s v="Direcção de Urbanismo"/>
    <s v="ORI"/>
    <x v="0"/>
    <m/>
    <x v="0"/>
    <x v="0"/>
    <x v="0"/>
    <x v="0"/>
    <x v="0"/>
    <x v="0"/>
    <x v="0"/>
    <x v="0"/>
    <x v="0"/>
    <x v="0"/>
    <x v="0"/>
    <s v="Direcção de Urbanismo"/>
    <x v="0"/>
    <x v="0"/>
    <x v="0"/>
    <x v="0"/>
    <x v="0"/>
    <x v="0"/>
    <x v="0"/>
    <s v="000000"/>
    <x v="0"/>
    <x v="0"/>
    <x v="1"/>
    <x v="0"/>
    <s v="Pagamento de salário referente a 08-2022"/>
  </r>
  <r>
    <x v="1"/>
    <n v="0"/>
    <n v="0"/>
    <n v="0"/>
    <n v="919"/>
    <x v="6901"/>
    <x v="0"/>
    <x v="1"/>
    <x v="0"/>
    <s v="03.16.12"/>
    <x v="35"/>
    <x v="0"/>
    <x v="5"/>
    <s v="Direcção de Urbanismo"/>
    <s v="03.16.12"/>
    <s v="Direcção de Urbanismo"/>
    <s v="03.16.12"/>
    <x v="13"/>
    <x v="0"/>
    <x v="1"/>
    <x v="5"/>
    <x v="0"/>
    <x v="0"/>
    <x v="2"/>
    <x v="0"/>
    <x v="7"/>
    <s v="2022-08-29"/>
    <x v="2"/>
    <n v="919"/>
    <x v="0"/>
    <m/>
    <x v="0"/>
    <m/>
    <x v="33"/>
    <n v="100474706"/>
    <x v="0"/>
    <x v="6"/>
    <s v="Direcção de Urbanismo"/>
    <s v="ORI"/>
    <x v="0"/>
    <m/>
    <x v="0"/>
    <x v="0"/>
    <x v="0"/>
    <x v="0"/>
    <x v="0"/>
    <x v="0"/>
    <x v="0"/>
    <x v="1"/>
    <x v="0"/>
    <x v="0"/>
    <x v="0"/>
    <s v="Direcção de Urbanismo"/>
    <x v="0"/>
    <x v="0"/>
    <x v="0"/>
    <x v="0"/>
    <x v="0"/>
    <x v="0"/>
    <x v="0"/>
    <s v="000000"/>
    <x v="0"/>
    <x v="0"/>
    <x v="6"/>
    <x v="0"/>
    <s v="Pagamento de salário referente a 08-2022"/>
  </r>
  <r>
    <x v="1"/>
    <n v="0"/>
    <n v="0"/>
    <n v="0"/>
    <n v="472"/>
    <x v="6901"/>
    <x v="0"/>
    <x v="1"/>
    <x v="0"/>
    <s v="03.16.12"/>
    <x v="35"/>
    <x v="0"/>
    <x v="5"/>
    <s v="Direcção de Urbanismo"/>
    <s v="03.16.12"/>
    <s v="Direcção de Urbanismo"/>
    <s v="03.16.12"/>
    <x v="60"/>
    <x v="0"/>
    <x v="1"/>
    <x v="1"/>
    <x v="0"/>
    <x v="0"/>
    <x v="2"/>
    <x v="0"/>
    <x v="7"/>
    <s v="2022-08-29"/>
    <x v="2"/>
    <n v="472"/>
    <x v="0"/>
    <m/>
    <x v="0"/>
    <m/>
    <x v="33"/>
    <n v="100474706"/>
    <x v="0"/>
    <x v="6"/>
    <s v="Direcção de Urbanismo"/>
    <s v="ORI"/>
    <x v="0"/>
    <m/>
    <x v="0"/>
    <x v="0"/>
    <x v="0"/>
    <x v="0"/>
    <x v="0"/>
    <x v="0"/>
    <x v="0"/>
    <x v="0"/>
    <x v="0"/>
    <x v="0"/>
    <x v="0"/>
    <s v="Direcção de Urbanismo"/>
    <x v="0"/>
    <x v="0"/>
    <x v="0"/>
    <x v="0"/>
    <x v="0"/>
    <x v="0"/>
    <x v="0"/>
    <s v="000000"/>
    <x v="0"/>
    <x v="0"/>
    <x v="6"/>
    <x v="0"/>
    <s v="Pagamento de salário referente a 08-2022"/>
  </r>
  <r>
    <x v="1"/>
    <n v="0"/>
    <n v="0"/>
    <n v="0"/>
    <n v="12281"/>
    <x v="6901"/>
    <x v="0"/>
    <x v="1"/>
    <x v="0"/>
    <s v="03.16.12"/>
    <x v="35"/>
    <x v="0"/>
    <x v="5"/>
    <s v="Direcção de Urbanismo"/>
    <s v="03.16.12"/>
    <s v="Direcção de Urbanismo"/>
    <s v="03.16.12"/>
    <x v="15"/>
    <x v="0"/>
    <x v="1"/>
    <x v="1"/>
    <x v="1"/>
    <x v="0"/>
    <x v="2"/>
    <x v="0"/>
    <x v="7"/>
    <s v="2022-08-29"/>
    <x v="2"/>
    <n v="12281"/>
    <x v="0"/>
    <m/>
    <x v="0"/>
    <m/>
    <x v="33"/>
    <n v="100474706"/>
    <x v="0"/>
    <x v="6"/>
    <s v="Direcção de Urbanismo"/>
    <s v="ORI"/>
    <x v="0"/>
    <m/>
    <x v="0"/>
    <x v="0"/>
    <x v="0"/>
    <x v="0"/>
    <x v="0"/>
    <x v="0"/>
    <x v="0"/>
    <x v="0"/>
    <x v="0"/>
    <x v="0"/>
    <x v="0"/>
    <s v="Direcção de Urbanismo"/>
    <x v="0"/>
    <x v="0"/>
    <x v="0"/>
    <x v="0"/>
    <x v="0"/>
    <x v="0"/>
    <x v="0"/>
    <s v="000000"/>
    <x v="0"/>
    <x v="0"/>
    <x v="6"/>
    <x v="0"/>
    <s v="Pagamento de salário referente a 08-2022"/>
  </r>
  <r>
    <x v="1"/>
    <n v="0"/>
    <n v="0"/>
    <n v="0"/>
    <n v="9197"/>
    <x v="6901"/>
    <x v="0"/>
    <x v="1"/>
    <x v="0"/>
    <s v="03.16.12"/>
    <x v="35"/>
    <x v="0"/>
    <x v="5"/>
    <s v="Direcção de Urbanismo"/>
    <s v="03.16.12"/>
    <s v="Direcção de Urbanismo"/>
    <s v="03.16.12"/>
    <x v="17"/>
    <x v="0"/>
    <x v="1"/>
    <x v="1"/>
    <x v="1"/>
    <x v="0"/>
    <x v="2"/>
    <x v="0"/>
    <x v="7"/>
    <s v="2022-08-29"/>
    <x v="2"/>
    <n v="9197"/>
    <x v="0"/>
    <m/>
    <x v="0"/>
    <m/>
    <x v="33"/>
    <n v="100474706"/>
    <x v="0"/>
    <x v="6"/>
    <s v="Direcção de Urbanismo"/>
    <s v="ORI"/>
    <x v="0"/>
    <m/>
    <x v="0"/>
    <x v="0"/>
    <x v="0"/>
    <x v="0"/>
    <x v="0"/>
    <x v="0"/>
    <x v="0"/>
    <x v="0"/>
    <x v="0"/>
    <x v="0"/>
    <x v="0"/>
    <s v="Direcção de Urbanismo"/>
    <x v="0"/>
    <x v="0"/>
    <x v="0"/>
    <x v="0"/>
    <x v="0"/>
    <x v="0"/>
    <x v="0"/>
    <s v="000000"/>
    <x v="0"/>
    <x v="0"/>
    <x v="6"/>
    <x v="0"/>
    <s v="Pagamento de salário referente a 08-2022"/>
  </r>
  <r>
    <x v="1"/>
    <n v="0"/>
    <n v="0"/>
    <n v="0"/>
    <n v="10219"/>
    <x v="6901"/>
    <x v="0"/>
    <x v="1"/>
    <x v="0"/>
    <s v="03.16.12"/>
    <x v="35"/>
    <x v="0"/>
    <x v="5"/>
    <s v="Direcção de Urbanismo"/>
    <s v="03.16.12"/>
    <s v="Direcção de Urbanismo"/>
    <s v="03.16.12"/>
    <x v="13"/>
    <x v="0"/>
    <x v="1"/>
    <x v="5"/>
    <x v="0"/>
    <x v="0"/>
    <x v="2"/>
    <x v="0"/>
    <x v="7"/>
    <s v="2022-08-29"/>
    <x v="2"/>
    <n v="10219"/>
    <x v="0"/>
    <m/>
    <x v="0"/>
    <m/>
    <x v="22"/>
    <n v="100474693"/>
    <x v="0"/>
    <x v="0"/>
    <s v="Direcção de Urbanismo"/>
    <s v="ORI"/>
    <x v="0"/>
    <m/>
    <x v="0"/>
    <x v="0"/>
    <x v="0"/>
    <x v="0"/>
    <x v="0"/>
    <x v="0"/>
    <x v="0"/>
    <x v="1"/>
    <x v="0"/>
    <x v="0"/>
    <x v="0"/>
    <s v="Direcção de Urbanismo"/>
    <x v="0"/>
    <x v="0"/>
    <x v="0"/>
    <x v="0"/>
    <x v="0"/>
    <x v="0"/>
    <x v="0"/>
    <s v="000000"/>
    <x v="0"/>
    <x v="0"/>
    <x v="0"/>
    <x v="0"/>
    <s v="Pagamento de salário referente a 08-2022"/>
  </r>
  <r>
    <x v="1"/>
    <n v="0"/>
    <n v="0"/>
    <n v="0"/>
    <n v="5247"/>
    <x v="6901"/>
    <x v="0"/>
    <x v="1"/>
    <x v="0"/>
    <s v="03.16.12"/>
    <x v="35"/>
    <x v="0"/>
    <x v="5"/>
    <s v="Direcção de Urbanismo"/>
    <s v="03.16.12"/>
    <s v="Direcção de Urbanismo"/>
    <s v="03.16.12"/>
    <x v="60"/>
    <x v="0"/>
    <x v="1"/>
    <x v="1"/>
    <x v="0"/>
    <x v="0"/>
    <x v="2"/>
    <x v="0"/>
    <x v="7"/>
    <s v="2022-08-29"/>
    <x v="2"/>
    <n v="5247"/>
    <x v="0"/>
    <m/>
    <x v="0"/>
    <m/>
    <x v="22"/>
    <n v="100474693"/>
    <x v="0"/>
    <x v="0"/>
    <s v="Direcção de Urbanismo"/>
    <s v="ORI"/>
    <x v="0"/>
    <m/>
    <x v="0"/>
    <x v="0"/>
    <x v="0"/>
    <x v="0"/>
    <x v="0"/>
    <x v="0"/>
    <x v="0"/>
    <x v="0"/>
    <x v="0"/>
    <x v="0"/>
    <x v="0"/>
    <s v="Direcção de Urbanismo"/>
    <x v="0"/>
    <x v="0"/>
    <x v="0"/>
    <x v="0"/>
    <x v="0"/>
    <x v="0"/>
    <x v="0"/>
    <s v="000000"/>
    <x v="0"/>
    <x v="0"/>
    <x v="0"/>
    <x v="0"/>
    <s v="Pagamento de salário referente a 08-2022"/>
  </r>
  <r>
    <x v="1"/>
    <n v="0"/>
    <n v="0"/>
    <n v="0"/>
    <n v="136446"/>
    <x v="6901"/>
    <x v="0"/>
    <x v="1"/>
    <x v="0"/>
    <s v="03.16.12"/>
    <x v="35"/>
    <x v="0"/>
    <x v="5"/>
    <s v="Direcção de Urbanismo"/>
    <s v="03.16.12"/>
    <s v="Direcção de Urbanismo"/>
    <s v="03.16.12"/>
    <x v="15"/>
    <x v="0"/>
    <x v="1"/>
    <x v="1"/>
    <x v="1"/>
    <x v="0"/>
    <x v="2"/>
    <x v="0"/>
    <x v="7"/>
    <s v="2022-08-29"/>
    <x v="2"/>
    <n v="136446"/>
    <x v="0"/>
    <m/>
    <x v="0"/>
    <m/>
    <x v="22"/>
    <n v="100474693"/>
    <x v="0"/>
    <x v="0"/>
    <s v="Direcção de Urbanismo"/>
    <s v="ORI"/>
    <x v="0"/>
    <m/>
    <x v="0"/>
    <x v="0"/>
    <x v="0"/>
    <x v="0"/>
    <x v="0"/>
    <x v="0"/>
    <x v="0"/>
    <x v="0"/>
    <x v="0"/>
    <x v="0"/>
    <x v="0"/>
    <s v="Direcção de Urbanismo"/>
    <x v="0"/>
    <x v="0"/>
    <x v="0"/>
    <x v="0"/>
    <x v="0"/>
    <x v="0"/>
    <x v="0"/>
    <s v="000000"/>
    <x v="0"/>
    <x v="0"/>
    <x v="0"/>
    <x v="0"/>
    <s v="Pagamento de salário referente a 08-2022"/>
  </r>
  <r>
    <x v="1"/>
    <n v="0"/>
    <n v="0"/>
    <n v="0"/>
    <n v="102162"/>
    <x v="6901"/>
    <x v="0"/>
    <x v="1"/>
    <x v="0"/>
    <s v="03.16.12"/>
    <x v="35"/>
    <x v="0"/>
    <x v="5"/>
    <s v="Direcção de Urbanismo"/>
    <s v="03.16.12"/>
    <s v="Direcção de Urbanismo"/>
    <s v="03.16.12"/>
    <x v="17"/>
    <x v="0"/>
    <x v="1"/>
    <x v="1"/>
    <x v="1"/>
    <x v="0"/>
    <x v="2"/>
    <x v="0"/>
    <x v="7"/>
    <s v="2022-08-29"/>
    <x v="2"/>
    <n v="102162"/>
    <x v="0"/>
    <m/>
    <x v="0"/>
    <m/>
    <x v="22"/>
    <n v="100474693"/>
    <x v="0"/>
    <x v="0"/>
    <s v="Direcção de Urbanismo"/>
    <s v="ORI"/>
    <x v="0"/>
    <m/>
    <x v="0"/>
    <x v="0"/>
    <x v="0"/>
    <x v="0"/>
    <x v="0"/>
    <x v="0"/>
    <x v="0"/>
    <x v="0"/>
    <x v="0"/>
    <x v="0"/>
    <x v="0"/>
    <s v="Direcção de Urbanismo"/>
    <x v="0"/>
    <x v="0"/>
    <x v="0"/>
    <x v="0"/>
    <x v="0"/>
    <x v="0"/>
    <x v="0"/>
    <s v="000000"/>
    <x v="0"/>
    <x v="0"/>
    <x v="0"/>
    <x v="0"/>
    <s v="Pagamento de salário referente a 08-2022"/>
  </r>
  <r>
    <x v="1"/>
    <n v="0"/>
    <n v="0"/>
    <n v="0"/>
    <n v="9940"/>
    <x v="6902"/>
    <x v="0"/>
    <x v="1"/>
    <x v="0"/>
    <s v="03.16.13"/>
    <x v="50"/>
    <x v="0"/>
    <x v="5"/>
    <s v="Unidade Gestão de Aquisições"/>
    <s v="03.16.13"/>
    <s v="Unidade Gestão de Aquisições"/>
    <s v="03.16.13"/>
    <x v="15"/>
    <x v="0"/>
    <x v="1"/>
    <x v="1"/>
    <x v="1"/>
    <x v="0"/>
    <x v="2"/>
    <x v="0"/>
    <x v="7"/>
    <s v="2022-08-29"/>
    <x v="2"/>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8-2022"/>
  </r>
  <r>
    <x v="1"/>
    <n v="0"/>
    <n v="0"/>
    <n v="0"/>
    <n v="10834"/>
    <x v="6902"/>
    <x v="0"/>
    <x v="1"/>
    <x v="0"/>
    <s v="03.16.13"/>
    <x v="50"/>
    <x v="0"/>
    <x v="5"/>
    <s v="Unidade Gestão de Aquisições"/>
    <s v="03.16.13"/>
    <s v="Unidade Gestão de Aquisições"/>
    <s v="03.16.13"/>
    <x v="15"/>
    <x v="0"/>
    <x v="1"/>
    <x v="1"/>
    <x v="1"/>
    <x v="0"/>
    <x v="2"/>
    <x v="0"/>
    <x v="7"/>
    <s v="2022-08-29"/>
    <x v="2"/>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8-2022"/>
  </r>
  <r>
    <x v="1"/>
    <n v="0"/>
    <n v="0"/>
    <n v="0"/>
    <n v="8213"/>
    <x v="6902"/>
    <x v="0"/>
    <x v="1"/>
    <x v="0"/>
    <s v="03.16.13"/>
    <x v="50"/>
    <x v="0"/>
    <x v="5"/>
    <s v="Unidade Gestão de Aquisições"/>
    <s v="03.16.13"/>
    <s v="Unidade Gestão de Aquisições"/>
    <s v="03.16.13"/>
    <x v="15"/>
    <x v="0"/>
    <x v="1"/>
    <x v="1"/>
    <x v="1"/>
    <x v="0"/>
    <x v="2"/>
    <x v="0"/>
    <x v="7"/>
    <s v="2022-08-29"/>
    <x v="2"/>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8-2022"/>
  </r>
  <r>
    <x v="1"/>
    <n v="0"/>
    <n v="0"/>
    <n v="0"/>
    <n v="73675"/>
    <x v="6902"/>
    <x v="0"/>
    <x v="1"/>
    <x v="0"/>
    <s v="03.16.13"/>
    <x v="50"/>
    <x v="0"/>
    <x v="5"/>
    <s v="Unidade Gestão de Aquisições"/>
    <s v="03.16.13"/>
    <s v="Unidade Gestão de Aquisições"/>
    <s v="03.16.13"/>
    <x v="15"/>
    <x v="0"/>
    <x v="1"/>
    <x v="1"/>
    <x v="1"/>
    <x v="0"/>
    <x v="2"/>
    <x v="0"/>
    <x v="7"/>
    <s v="2022-08-29"/>
    <x v="2"/>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8-2022"/>
  </r>
  <r>
    <x v="1"/>
    <n v="0"/>
    <n v="0"/>
    <n v="0"/>
    <n v="35"/>
    <x v="6903"/>
    <x v="0"/>
    <x v="1"/>
    <x v="0"/>
    <s v="03.16.15"/>
    <x v="6"/>
    <x v="0"/>
    <x v="5"/>
    <s v="Direção Financeira"/>
    <s v="03.16.15"/>
    <s v="Direção Financeira"/>
    <s v="03.16.15"/>
    <x v="53"/>
    <x v="0"/>
    <x v="1"/>
    <x v="5"/>
    <x v="0"/>
    <x v="0"/>
    <x v="2"/>
    <x v="0"/>
    <x v="3"/>
    <s v="2022-06-30"/>
    <x v="0"/>
    <n v="35"/>
    <x v="0"/>
    <m/>
    <x v="0"/>
    <m/>
    <x v="0"/>
    <n v="100474914"/>
    <x v="0"/>
    <x v="0"/>
    <s v="Direção Financeira"/>
    <s v="ORI"/>
    <x v="0"/>
    <m/>
    <x v="0"/>
    <x v="0"/>
    <x v="0"/>
    <x v="0"/>
    <x v="0"/>
    <x v="0"/>
    <x v="0"/>
    <x v="0"/>
    <x v="0"/>
    <x v="0"/>
    <x v="0"/>
    <s v="Direção Financeira"/>
    <x v="0"/>
    <x v="0"/>
    <x v="0"/>
    <x v="0"/>
    <x v="0"/>
    <x v="0"/>
    <x v="0"/>
    <s v="099999"/>
    <x v="0"/>
    <x v="0"/>
    <x v="0"/>
    <x v="0"/>
    <s v="Pagamento de despesas bancarias referente ao mês de junho, conforme anexo."/>
  </r>
  <r>
    <x v="1"/>
    <n v="0"/>
    <n v="0"/>
    <n v="0"/>
    <n v="10109"/>
    <x v="6904"/>
    <x v="0"/>
    <x v="0"/>
    <x v="0"/>
    <s v="80.02.01"/>
    <x v="3"/>
    <x v="3"/>
    <x v="3"/>
    <s v="Retenções Iur"/>
    <s v="80.02.01"/>
    <s v="Retenções Iur"/>
    <s v="80.02.01"/>
    <x v="3"/>
    <x v="0"/>
    <x v="2"/>
    <x v="1"/>
    <x v="1"/>
    <x v="2"/>
    <x v="0"/>
    <x v="0"/>
    <x v="7"/>
    <s v="2022-08-25"/>
    <x v="2"/>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6905"/>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906"/>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907"/>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908"/>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909"/>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6910"/>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20"/>
    <x v="6911"/>
    <x v="0"/>
    <x v="0"/>
    <x v="0"/>
    <s v="03.03.10"/>
    <x v="0"/>
    <x v="0"/>
    <x v="0"/>
    <s v="Receitas Da Câmara"/>
    <s v="03.03.10"/>
    <s v="Receitas Da Câmara"/>
    <s v="03.03.10"/>
    <x v="36"/>
    <x v="0"/>
    <x v="5"/>
    <x v="4"/>
    <x v="0"/>
    <x v="0"/>
    <x v="0"/>
    <x v="0"/>
    <x v="8"/>
    <s v="2022-09-01"/>
    <x v="2"/>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300"/>
    <x v="6912"/>
    <x v="0"/>
    <x v="0"/>
    <x v="0"/>
    <s v="03.03.10"/>
    <x v="0"/>
    <x v="0"/>
    <x v="0"/>
    <s v="Receitas Da Câmara"/>
    <s v="03.03.10"/>
    <s v="Receitas Da Câmara"/>
    <s v="03.03.10"/>
    <x v="41"/>
    <x v="0"/>
    <x v="5"/>
    <x v="4"/>
    <x v="0"/>
    <x v="0"/>
    <x v="0"/>
    <x v="0"/>
    <x v="8"/>
    <s v="2022-09-01"/>
    <x v="2"/>
    <n v="21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0"/>
    <x v="6913"/>
    <x v="0"/>
    <x v="0"/>
    <x v="0"/>
    <s v="03.03.10"/>
    <x v="0"/>
    <x v="0"/>
    <x v="0"/>
    <s v="Receitas Da Câmara"/>
    <s v="03.03.10"/>
    <s v="Receitas Da Câmara"/>
    <s v="03.03.10"/>
    <x v="47"/>
    <x v="0"/>
    <x v="5"/>
    <x v="13"/>
    <x v="0"/>
    <x v="0"/>
    <x v="0"/>
    <x v="0"/>
    <x v="8"/>
    <s v="2022-09-01"/>
    <x v="2"/>
    <n v="4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950"/>
    <x v="6914"/>
    <x v="0"/>
    <x v="0"/>
    <x v="0"/>
    <s v="03.03.10"/>
    <x v="0"/>
    <x v="0"/>
    <x v="0"/>
    <s v="Receitas Da Câmara"/>
    <s v="03.03.10"/>
    <s v="Receitas Da Câmara"/>
    <s v="03.03.10"/>
    <x v="48"/>
    <x v="0"/>
    <x v="5"/>
    <x v="4"/>
    <x v="0"/>
    <x v="0"/>
    <x v="0"/>
    <x v="0"/>
    <x v="8"/>
    <s v="2022-09-01"/>
    <x v="2"/>
    <n v="249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6915"/>
    <x v="0"/>
    <x v="0"/>
    <x v="0"/>
    <s v="03.03.10"/>
    <x v="0"/>
    <x v="0"/>
    <x v="0"/>
    <s v="Receitas Da Câmara"/>
    <s v="03.03.10"/>
    <s v="Receitas Da Câmara"/>
    <s v="03.03.10"/>
    <x v="37"/>
    <x v="0"/>
    <x v="5"/>
    <x v="4"/>
    <x v="0"/>
    <x v="0"/>
    <x v="0"/>
    <x v="0"/>
    <x v="8"/>
    <s v="2022-09-01"/>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6916"/>
    <x v="0"/>
    <x v="0"/>
    <x v="0"/>
    <s v="03.03.10"/>
    <x v="0"/>
    <x v="0"/>
    <x v="0"/>
    <s v="Receitas Da Câmara"/>
    <s v="03.03.10"/>
    <s v="Receitas Da Câmara"/>
    <s v="03.03.10"/>
    <x v="44"/>
    <x v="0"/>
    <x v="5"/>
    <x v="4"/>
    <x v="0"/>
    <x v="0"/>
    <x v="0"/>
    <x v="0"/>
    <x v="8"/>
    <s v="2022-09-01"/>
    <x v="2"/>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6917"/>
    <x v="0"/>
    <x v="0"/>
    <x v="0"/>
    <s v="03.03.10"/>
    <x v="0"/>
    <x v="0"/>
    <x v="0"/>
    <s v="Receitas Da Câmara"/>
    <s v="03.03.10"/>
    <s v="Receitas Da Câmara"/>
    <s v="03.03.10"/>
    <x v="39"/>
    <x v="0"/>
    <x v="5"/>
    <x v="4"/>
    <x v="0"/>
    <x v="0"/>
    <x v="0"/>
    <x v="0"/>
    <x v="8"/>
    <s v="2022-09-01"/>
    <x v="2"/>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6918"/>
    <x v="0"/>
    <x v="0"/>
    <x v="0"/>
    <s v="03.03.10"/>
    <x v="0"/>
    <x v="0"/>
    <x v="0"/>
    <s v="Receitas Da Câmara"/>
    <s v="03.03.10"/>
    <s v="Receitas Da Câmara"/>
    <s v="03.03.10"/>
    <x v="34"/>
    <x v="0"/>
    <x v="5"/>
    <x v="4"/>
    <x v="0"/>
    <x v="0"/>
    <x v="0"/>
    <x v="0"/>
    <x v="8"/>
    <s v="2022-09-01"/>
    <x v="2"/>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0"/>
    <x v="6919"/>
    <x v="0"/>
    <x v="0"/>
    <x v="0"/>
    <s v="03.03.10"/>
    <x v="0"/>
    <x v="0"/>
    <x v="0"/>
    <s v="Receitas Da Câmara"/>
    <s v="03.03.10"/>
    <s v="Receitas Da Câmara"/>
    <s v="03.03.10"/>
    <x v="44"/>
    <x v="0"/>
    <x v="5"/>
    <x v="4"/>
    <x v="0"/>
    <x v="0"/>
    <x v="0"/>
    <x v="0"/>
    <x v="10"/>
    <s v="2022-11-04"/>
    <x v="3"/>
    <n v="3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6920"/>
    <x v="0"/>
    <x v="0"/>
    <x v="0"/>
    <s v="03.03.10"/>
    <x v="0"/>
    <x v="0"/>
    <x v="0"/>
    <s v="Receitas Da Câmara"/>
    <s v="03.03.10"/>
    <s v="Receitas Da Câmara"/>
    <s v="03.03.10"/>
    <x v="39"/>
    <x v="0"/>
    <x v="5"/>
    <x v="4"/>
    <x v="0"/>
    <x v="0"/>
    <x v="0"/>
    <x v="0"/>
    <x v="10"/>
    <s v="2022-11-04"/>
    <x v="3"/>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6921"/>
    <x v="0"/>
    <x v="0"/>
    <x v="0"/>
    <s v="03.03.10"/>
    <x v="0"/>
    <x v="0"/>
    <x v="0"/>
    <s v="Receitas Da Câmara"/>
    <s v="03.03.10"/>
    <s v="Receitas Da Câmara"/>
    <s v="03.03.10"/>
    <x v="36"/>
    <x v="0"/>
    <x v="5"/>
    <x v="4"/>
    <x v="0"/>
    <x v="0"/>
    <x v="0"/>
    <x v="0"/>
    <x v="10"/>
    <s v="2022-11-04"/>
    <x v="3"/>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6922"/>
    <x v="0"/>
    <x v="0"/>
    <x v="0"/>
    <s v="03.03.10"/>
    <x v="0"/>
    <x v="0"/>
    <x v="0"/>
    <s v="Receitas Da Câmara"/>
    <s v="03.03.10"/>
    <s v="Receitas Da Câmara"/>
    <s v="03.03.10"/>
    <x v="51"/>
    <x v="0"/>
    <x v="5"/>
    <x v="4"/>
    <x v="0"/>
    <x v="0"/>
    <x v="0"/>
    <x v="0"/>
    <x v="10"/>
    <s v="2022-11-04"/>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6923"/>
    <x v="0"/>
    <x v="0"/>
    <x v="0"/>
    <s v="03.03.10"/>
    <x v="0"/>
    <x v="0"/>
    <x v="0"/>
    <s v="Receitas Da Câmara"/>
    <s v="03.03.10"/>
    <s v="Receitas Da Câmara"/>
    <s v="03.03.10"/>
    <x v="37"/>
    <x v="0"/>
    <x v="5"/>
    <x v="4"/>
    <x v="0"/>
    <x v="0"/>
    <x v="0"/>
    <x v="0"/>
    <x v="10"/>
    <s v="2022-11-04"/>
    <x v="3"/>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250"/>
    <x v="6924"/>
    <x v="0"/>
    <x v="0"/>
    <x v="0"/>
    <s v="03.03.10"/>
    <x v="0"/>
    <x v="0"/>
    <x v="0"/>
    <s v="Receitas Da Câmara"/>
    <s v="03.03.10"/>
    <s v="Receitas Da Câmara"/>
    <s v="03.03.10"/>
    <x v="38"/>
    <x v="0"/>
    <x v="1"/>
    <x v="1"/>
    <x v="0"/>
    <x v="0"/>
    <x v="0"/>
    <x v="0"/>
    <x v="10"/>
    <s v="2022-11-04"/>
    <x v="3"/>
    <n v="23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6925"/>
    <x v="0"/>
    <x v="0"/>
    <x v="0"/>
    <s v="03.03.10"/>
    <x v="0"/>
    <x v="0"/>
    <x v="0"/>
    <s v="Receitas Da Câmara"/>
    <s v="03.03.10"/>
    <s v="Receitas Da Câmara"/>
    <s v="03.03.10"/>
    <x v="47"/>
    <x v="0"/>
    <x v="5"/>
    <x v="13"/>
    <x v="0"/>
    <x v="0"/>
    <x v="0"/>
    <x v="0"/>
    <x v="10"/>
    <s v="2022-11-04"/>
    <x v="3"/>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6926"/>
    <x v="0"/>
    <x v="0"/>
    <x v="0"/>
    <s v="03.03.10"/>
    <x v="0"/>
    <x v="0"/>
    <x v="0"/>
    <s v="Receitas Da Câmara"/>
    <s v="03.03.10"/>
    <s v="Receitas Da Câmara"/>
    <s v="03.03.10"/>
    <x v="40"/>
    <x v="0"/>
    <x v="5"/>
    <x v="4"/>
    <x v="0"/>
    <x v="0"/>
    <x v="0"/>
    <x v="0"/>
    <x v="10"/>
    <s v="2022-11-04"/>
    <x v="3"/>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5"/>
    <x v="6927"/>
    <x v="0"/>
    <x v="0"/>
    <x v="0"/>
    <s v="03.03.10"/>
    <x v="0"/>
    <x v="0"/>
    <x v="0"/>
    <s v="Receitas Da Câmara"/>
    <s v="03.03.10"/>
    <s v="Receitas Da Câmara"/>
    <s v="03.03.10"/>
    <x v="46"/>
    <x v="0"/>
    <x v="5"/>
    <x v="4"/>
    <x v="0"/>
    <x v="0"/>
    <x v="0"/>
    <x v="0"/>
    <x v="10"/>
    <s v="2022-11-04"/>
    <x v="3"/>
    <n v="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70"/>
    <x v="6928"/>
    <x v="0"/>
    <x v="0"/>
    <x v="0"/>
    <s v="03.03.10"/>
    <x v="0"/>
    <x v="0"/>
    <x v="0"/>
    <s v="Receitas Da Câmara"/>
    <s v="03.03.10"/>
    <s v="Receitas Da Câmara"/>
    <s v="03.03.10"/>
    <x v="34"/>
    <x v="0"/>
    <x v="5"/>
    <x v="4"/>
    <x v="0"/>
    <x v="0"/>
    <x v="0"/>
    <x v="0"/>
    <x v="10"/>
    <s v="2022-11-04"/>
    <x v="3"/>
    <n v="31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400"/>
    <x v="6929"/>
    <x v="0"/>
    <x v="0"/>
    <x v="0"/>
    <s v="03.03.10"/>
    <x v="0"/>
    <x v="0"/>
    <x v="0"/>
    <s v="Receitas Da Câmara"/>
    <s v="03.03.10"/>
    <s v="Receitas Da Câmara"/>
    <s v="03.03.10"/>
    <x v="6"/>
    <x v="0"/>
    <x v="5"/>
    <x v="4"/>
    <x v="0"/>
    <x v="0"/>
    <x v="0"/>
    <x v="0"/>
    <x v="10"/>
    <s v="2022-11-04"/>
    <x v="3"/>
    <n v="5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50"/>
    <x v="6930"/>
    <x v="0"/>
    <x v="0"/>
    <x v="0"/>
    <s v="03.03.10"/>
    <x v="0"/>
    <x v="0"/>
    <x v="0"/>
    <s v="Receitas Da Câmara"/>
    <s v="03.03.10"/>
    <s v="Receitas Da Câmara"/>
    <s v="03.03.10"/>
    <x v="41"/>
    <x v="0"/>
    <x v="5"/>
    <x v="4"/>
    <x v="0"/>
    <x v="0"/>
    <x v="0"/>
    <x v="0"/>
    <x v="10"/>
    <s v="2022-11-04"/>
    <x v="3"/>
    <n v="8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6931"/>
    <x v="0"/>
    <x v="0"/>
    <x v="0"/>
    <s v="03.03.10"/>
    <x v="0"/>
    <x v="0"/>
    <x v="0"/>
    <s v="Receitas Da Câmara"/>
    <s v="03.03.10"/>
    <s v="Receitas Da Câmara"/>
    <s v="03.03.10"/>
    <x v="35"/>
    <x v="0"/>
    <x v="1"/>
    <x v="11"/>
    <x v="0"/>
    <x v="0"/>
    <x v="0"/>
    <x v="0"/>
    <x v="10"/>
    <s v="2022-11-04"/>
    <x v="3"/>
    <n v="4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6315"/>
    <x v="6932"/>
    <x v="0"/>
    <x v="1"/>
    <x v="0"/>
    <s v="01.27.02.12"/>
    <x v="24"/>
    <x v="2"/>
    <x v="2"/>
    <s v="Saneamento básico"/>
    <s v="01.27.02"/>
    <s v="Saneamento básico"/>
    <s v="01.27.02"/>
    <x v="1"/>
    <x v="0"/>
    <x v="1"/>
    <x v="1"/>
    <x v="0"/>
    <x v="1"/>
    <x v="1"/>
    <x v="0"/>
    <x v="11"/>
    <s v="2022-12-06"/>
    <x v="3"/>
    <n v="26315"/>
    <x v="0"/>
    <m/>
    <x v="0"/>
    <m/>
    <x v="48"/>
    <n v="100477149"/>
    <x v="0"/>
    <x v="0"/>
    <s v="Rede de Esgotos"/>
    <s v="ORI"/>
    <x v="0"/>
    <s v="RE"/>
    <x v="0"/>
    <x v="0"/>
    <x v="0"/>
    <x v="0"/>
    <x v="0"/>
    <x v="0"/>
    <x v="0"/>
    <x v="1"/>
    <x v="0"/>
    <x v="0"/>
    <x v="0"/>
    <s v="Rede de Esgotos"/>
    <x v="0"/>
    <x v="0"/>
    <x v="0"/>
    <x v="0"/>
    <x v="1"/>
    <x v="0"/>
    <x v="0"/>
    <s v="000000"/>
    <x v="0"/>
    <x v="0"/>
    <x v="0"/>
    <x v="0"/>
    <s v="Liquidação do contrato a favor da Empresa Gomes Mendonça, referente aos trabalhos da ligação de esgoto domiciliar, do contrato assinado aos 02 de outubro de 2020, conforme contrato em anexo."/>
  </r>
  <r>
    <x v="1"/>
    <n v="0"/>
    <n v="0"/>
    <n v="0"/>
    <n v="162930"/>
    <x v="6933"/>
    <x v="0"/>
    <x v="1"/>
    <x v="0"/>
    <s v="03.16.15"/>
    <x v="6"/>
    <x v="0"/>
    <x v="5"/>
    <s v="Direção Financeira"/>
    <s v="03.16.15"/>
    <s v="Direção Financeira"/>
    <s v="03.16.15"/>
    <x v="22"/>
    <x v="0"/>
    <x v="1"/>
    <x v="1"/>
    <x v="0"/>
    <x v="0"/>
    <x v="2"/>
    <x v="0"/>
    <x v="11"/>
    <s v="2022-12-07"/>
    <x v="3"/>
    <n v="162930"/>
    <x v="0"/>
    <m/>
    <x v="0"/>
    <m/>
    <x v="1"/>
    <n v="100477569"/>
    <x v="0"/>
    <x v="0"/>
    <s v="Direção Financeira"/>
    <s v="ORI"/>
    <x v="0"/>
    <m/>
    <x v="0"/>
    <x v="0"/>
    <x v="0"/>
    <x v="0"/>
    <x v="0"/>
    <x v="0"/>
    <x v="0"/>
    <x v="0"/>
    <x v="0"/>
    <x v="0"/>
    <x v="0"/>
    <s v="Direção Financeira"/>
    <x v="0"/>
    <x v="0"/>
    <x v="0"/>
    <x v="0"/>
    <x v="0"/>
    <x v="0"/>
    <x v="0"/>
    <s v="000000"/>
    <x v="0"/>
    <x v="0"/>
    <x v="0"/>
    <x v="0"/>
    <s v="Pagamento a favor Li ponta, referente a refeições servidas , conforme justificativo em anexo."/>
  </r>
  <r>
    <x v="0"/>
    <n v="0"/>
    <n v="0"/>
    <n v="0"/>
    <n v="3600"/>
    <x v="6934"/>
    <x v="0"/>
    <x v="1"/>
    <x v="0"/>
    <s v="01.27.06.82"/>
    <x v="27"/>
    <x v="2"/>
    <x v="2"/>
    <s v="Requalificação Urbana e habitação"/>
    <s v="01.27.06"/>
    <s v="Requalificação Urbana e habitação"/>
    <s v="01.27.06"/>
    <x v="1"/>
    <x v="0"/>
    <x v="1"/>
    <x v="1"/>
    <x v="0"/>
    <x v="1"/>
    <x v="1"/>
    <x v="0"/>
    <x v="11"/>
    <s v="2022-12-07"/>
    <x v="3"/>
    <n v="3600"/>
    <x v="0"/>
    <m/>
    <x v="0"/>
    <m/>
    <x v="3"/>
    <n v="100474696"/>
    <x v="0"/>
    <x v="1"/>
    <s v="Reabilitação das estradas municipais "/>
    <s v="ORI"/>
    <x v="0"/>
    <m/>
    <x v="0"/>
    <x v="0"/>
    <x v="0"/>
    <x v="0"/>
    <x v="0"/>
    <x v="0"/>
    <x v="0"/>
    <x v="1"/>
    <x v="0"/>
    <x v="0"/>
    <x v="0"/>
    <s v="Reabilitação das estradas municipais "/>
    <x v="0"/>
    <x v="0"/>
    <x v="0"/>
    <x v="0"/>
    <x v="1"/>
    <x v="0"/>
    <x v="0"/>
    <s v="000000"/>
    <x v="0"/>
    <x v="0"/>
    <x v="1"/>
    <x v="0"/>
    <s v="Pagamento a favor do Sr. Damassio Semedo, referente a prestação de serviço de calcetamento da via de acesso, Porto Calheta, conforme anexo. "/>
  </r>
  <r>
    <x v="1"/>
    <n v="0"/>
    <n v="0"/>
    <n v="0"/>
    <n v="1411"/>
    <x v="6935"/>
    <x v="0"/>
    <x v="1"/>
    <x v="0"/>
    <s v="01.25.05.09"/>
    <x v="15"/>
    <x v="4"/>
    <x v="4"/>
    <s v="Saúde"/>
    <s v="01.25.05"/>
    <s v="Saúde"/>
    <s v="01.25.05"/>
    <x v="5"/>
    <x v="0"/>
    <x v="4"/>
    <x v="3"/>
    <x v="0"/>
    <x v="1"/>
    <x v="2"/>
    <x v="0"/>
    <x v="10"/>
    <s v="2022-11-21"/>
    <x v="3"/>
    <n v="1411"/>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Farmácia São Miguel, pela aquisição de Compra de medicamento, conforme documento em anexo.  "/>
  </r>
  <r>
    <x v="0"/>
    <n v="0"/>
    <n v="0"/>
    <n v="0"/>
    <n v="20400"/>
    <x v="6934"/>
    <x v="0"/>
    <x v="1"/>
    <x v="0"/>
    <s v="01.27.06.82"/>
    <x v="27"/>
    <x v="2"/>
    <x v="2"/>
    <s v="Requalificação Urbana e habitação"/>
    <s v="01.27.06"/>
    <s v="Requalificação Urbana e habitação"/>
    <s v="01.27.06"/>
    <x v="1"/>
    <x v="0"/>
    <x v="1"/>
    <x v="1"/>
    <x v="0"/>
    <x v="1"/>
    <x v="1"/>
    <x v="0"/>
    <x v="11"/>
    <s v="2022-12-07"/>
    <x v="3"/>
    <n v="20400"/>
    <x v="0"/>
    <m/>
    <x v="0"/>
    <m/>
    <x v="397"/>
    <n v="100478457"/>
    <x v="0"/>
    <x v="0"/>
    <s v="Reabilitação das estradas municipais "/>
    <s v="ORI"/>
    <x v="0"/>
    <m/>
    <x v="0"/>
    <x v="0"/>
    <x v="0"/>
    <x v="0"/>
    <x v="0"/>
    <x v="0"/>
    <x v="0"/>
    <x v="1"/>
    <x v="0"/>
    <x v="0"/>
    <x v="0"/>
    <s v="Reabilitação das estradas municipais "/>
    <x v="0"/>
    <x v="0"/>
    <x v="0"/>
    <x v="0"/>
    <x v="1"/>
    <x v="0"/>
    <x v="0"/>
    <s v="000000"/>
    <x v="0"/>
    <x v="0"/>
    <x v="0"/>
    <x v="0"/>
    <s v="Pagamento a favor do Sr. Damassio Semedo, referente a prestação de serviço de calcetamento da via de acesso, Porto Calheta, conforme anexo. "/>
  </r>
  <r>
    <x v="0"/>
    <n v="0"/>
    <n v="0"/>
    <n v="0"/>
    <n v="5040"/>
    <x v="6936"/>
    <x v="0"/>
    <x v="1"/>
    <x v="0"/>
    <s v="01.28.01.08"/>
    <x v="30"/>
    <x v="5"/>
    <x v="6"/>
    <s v="Habitação Social"/>
    <s v="01.28.01"/>
    <s v="Habitação Social"/>
    <s v="01.28.01"/>
    <x v="1"/>
    <x v="0"/>
    <x v="1"/>
    <x v="1"/>
    <x v="0"/>
    <x v="1"/>
    <x v="1"/>
    <x v="0"/>
    <x v="11"/>
    <s v="2022-12-22"/>
    <x v="3"/>
    <n v="5040"/>
    <x v="0"/>
    <m/>
    <x v="0"/>
    <m/>
    <x v="396"/>
    <n v="100478272"/>
    <x v="0"/>
    <x v="0"/>
    <s v="Habitações Sociais"/>
    <s v="ORI"/>
    <x v="0"/>
    <s v="HS"/>
    <x v="0"/>
    <x v="0"/>
    <x v="0"/>
    <x v="0"/>
    <x v="0"/>
    <x v="0"/>
    <x v="0"/>
    <x v="1"/>
    <x v="0"/>
    <x v="0"/>
    <x v="0"/>
    <s v="Habitações Sociais"/>
    <x v="0"/>
    <x v="0"/>
    <x v="0"/>
    <x v="0"/>
    <x v="1"/>
    <x v="0"/>
    <x v="0"/>
    <s v="000000"/>
    <x v="0"/>
    <x v="0"/>
    <x v="0"/>
    <x v="0"/>
    <s v="Pagamento a favor de Gilson Silva, referente a aquisição de materiais de construções para reabilitação de habitação em flamengos, conforme proposta."/>
  </r>
  <r>
    <x v="1"/>
    <n v="0"/>
    <n v="0"/>
    <n v="0"/>
    <n v="600"/>
    <x v="6937"/>
    <x v="0"/>
    <x v="0"/>
    <x v="0"/>
    <s v="80.02.01"/>
    <x v="3"/>
    <x v="3"/>
    <x v="3"/>
    <s v="Retenções Iur"/>
    <s v="80.02.01"/>
    <s v="Retenções Iur"/>
    <s v="80.02.01"/>
    <x v="3"/>
    <x v="0"/>
    <x v="2"/>
    <x v="1"/>
    <x v="1"/>
    <x v="2"/>
    <x v="0"/>
    <x v="0"/>
    <x v="3"/>
    <s v="2022-06-06"/>
    <x v="0"/>
    <n v="600"/>
    <x v="0"/>
    <m/>
    <x v="0"/>
    <m/>
    <x v="3"/>
    <n v="100474696"/>
    <x v="0"/>
    <x v="0"/>
    <s v="Retenções Iur"/>
    <s v="ORI"/>
    <x v="0"/>
    <s v="RIUR"/>
    <x v="0"/>
    <x v="0"/>
    <x v="0"/>
    <x v="0"/>
    <x v="0"/>
    <x v="0"/>
    <x v="0"/>
    <x v="0"/>
    <x v="0"/>
    <x v="0"/>
    <x v="0"/>
    <s v="Retenções Iur"/>
    <x v="0"/>
    <x v="0"/>
    <x v="0"/>
    <x v="0"/>
    <x v="2"/>
    <x v="0"/>
    <x v="0"/>
    <s v="000000"/>
    <x v="0"/>
    <x v="1"/>
    <x v="0"/>
    <x v="0"/>
    <s v="RETENCAO OT"/>
  </r>
  <r>
    <x v="1"/>
    <n v="0"/>
    <n v="0"/>
    <n v="0"/>
    <n v="2223"/>
    <x v="6938"/>
    <x v="0"/>
    <x v="0"/>
    <x v="0"/>
    <s v="80.02.01"/>
    <x v="3"/>
    <x v="3"/>
    <x v="3"/>
    <s v="Retenções Iur"/>
    <s v="80.02.01"/>
    <s v="Retenções Iur"/>
    <s v="80.02.01"/>
    <x v="3"/>
    <x v="0"/>
    <x v="2"/>
    <x v="1"/>
    <x v="1"/>
    <x v="2"/>
    <x v="0"/>
    <x v="0"/>
    <x v="3"/>
    <s v="2022-06-23"/>
    <x v="0"/>
    <n v="2223"/>
    <x v="0"/>
    <m/>
    <x v="0"/>
    <m/>
    <x v="3"/>
    <n v="100474696"/>
    <x v="0"/>
    <x v="0"/>
    <s v="Retenções Iur"/>
    <s v="ORI"/>
    <x v="0"/>
    <s v="RIUR"/>
    <x v="0"/>
    <x v="0"/>
    <x v="0"/>
    <x v="0"/>
    <x v="0"/>
    <x v="0"/>
    <x v="0"/>
    <x v="0"/>
    <x v="0"/>
    <x v="0"/>
    <x v="0"/>
    <s v="Retenções Iur"/>
    <x v="0"/>
    <x v="0"/>
    <x v="0"/>
    <x v="0"/>
    <x v="2"/>
    <x v="0"/>
    <x v="0"/>
    <s v="000000"/>
    <x v="0"/>
    <x v="1"/>
    <x v="0"/>
    <x v="0"/>
    <s v="RETENCAO OT"/>
  </r>
  <r>
    <x v="1"/>
    <n v="0"/>
    <n v="0"/>
    <n v="0"/>
    <n v="2300"/>
    <x v="6939"/>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0"/>
    <n v="0"/>
    <n v="0"/>
    <n v="0"/>
    <n v="115000"/>
    <x v="6940"/>
    <x v="0"/>
    <x v="1"/>
    <x v="0"/>
    <s v="01.27.02.15"/>
    <x v="2"/>
    <x v="2"/>
    <x v="2"/>
    <s v="Saneamento básico"/>
    <s v="01.27.02"/>
    <s v="Saneamento básico"/>
    <s v="01.27.02"/>
    <x v="2"/>
    <x v="0"/>
    <x v="1"/>
    <x v="1"/>
    <x v="0"/>
    <x v="1"/>
    <x v="1"/>
    <x v="0"/>
    <x v="6"/>
    <s v="2022-07-19"/>
    <x v="2"/>
    <n v="115000"/>
    <x v="0"/>
    <m/>
    <x v="0"/>
    <m/>
    <x v="509"/>
    <n v="100478561"/>
    <x v="0"/>
    <x v="0"/>
    <s v="Transferência de Residuos Aterro Santiago"/>
    <s v="ORI"/>
    <x v="0"/>
    <m/>
    <x v="0"/>
    <x v="0"/>
    <x v="0"/>
    <x v="0"/>
    <x v="0"/>
    <x v="0"/>
    <x v="0"/>
    <x v="1"/>
    <x v="0"/>
    <x v="0"/>
    <x v="0"/>
    <s v="Transferência de Residuos Aterro Santiago"/>
    <x v="0"/>
    <x v="0"/>
    <x v="0"/>
    <x v="0"/>
    <x v="1"/>
    <x v="0"/>
    <x v="0"/>
    <s v="000000"/>
    <x v="0"/>
    <x v="0"/>
    <x v="0"/>
    <x v="0"/>
    <s v="Pagamento a favor da CV Maquinas, pela aquisição de jogos de pastilhas, para a viatura de recolha de lixo, conforme proposta em anexo."/>
  </r>
  <r>
    <x v="1"/>
    <n v="0"/>
    <n v="0"/>
    <n v="0"/>
    <n v="25148"/>
    <x v="6941"/>
    <x v="0"/>
    <x v="1"/>
    <x v="0"/>
    <s v="03.16.15"/>
    <x v="6"/>
    <x v="0"/>
    <x v="5"/>
    <s v="Direção Financeira"/>
    <s v="03.16.15"/>
    <s v="Direção Financeira"/>
    <s v="03.16.15"/>
    <x v="43"/>
    <x v="0"/>
    <x v="1"/>
    <x v="1"/>
    <x v="0"/>
    <x v="0"/>
    <x v="2"/>
    <x v="0"/>
    <x v="9"/>
    <s v="2022-10-27"/>
    <x v="3"/>
    <n v="25148"/>
    <x v="0"/>
    <m/>
    <x v="0"/>
    <m/>
    <x v="414"/>
    <n v="100479408"/>
    <x v="0"/>
    <x v="0"/>
    <s v="Direção Financeira"/>
    <s v="ORI"/>
    <x v="0"/>
    <m/>
    <x v="0"/>
    <x v="0"/>
    <x v="0"/>
    <x v="0"/>
    <x v="0"/>
    <x v="0"/>
    <x v="0"/>
    <x v="0"/>
    <x v="0"/>
    <x v="0"/>
    <x v="0"/>
    <s v="Direção Financeira"/>
    <x v="0"/>
    <x v="0"/>
    <x v="0"/>
    <x v="0"/>
    <x v="0"/>
    <x v="0"/>
    <x v="0"/>
    <s v="000000"/>
    <x v="0"/>
    <x v="0"/>
    <x v="0"/>
    <x v="0"/>
    <s v="Pagamento a favor de Auto Travões 6 Embraiagem, proveniente de foragem de 01 Disco Embraiagem do Autocarro IVECO, conforme proposta em anexo."/>
  </r>
  <r>
    <x v="0"/>
    <n v="0"/>
    <n v="0"/>
    <n v="0"/>
    <n v="34900"/>
    <x v="6942"/>
    <x v="0"/>
    <x v="1"/>
    <x v="0"/>
    <s v="01.27.02.15"/>
    <x v="2"/>
    <x v="2"/>
    <x v="2"/>
    <s v="Saneamento básico"/>
    <s v="01.27.02"/>
    <s v="Saneamento básico"/>
    <s v="01.27.02"/>
    <x v="2"/>
    <x v="0"/>
    <x v="1"/>
    <x v="1"/>
    <x v="0"/>
    <x v="1"/>
    <x v="1"/>
    <x v="0"/>
    <x v="10"/>
    <s v="2022-11-04"/>
    <x v="3"/>
    <n v="3490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o fornecimento de 200 Lts de combustível destinado ao camião Daf de recolha, conforme anexo."/>
  </r>
  <r>
    <x v="1"/>
    <n v="0"/>
    <n v="0"/>
    <n v="0"/>
    <n v="4000"/>
    <x v="6943"/>
    <x v="0"/>
    <x v="1"/>
    <x v="0"/>
    <s v="01.25.05.09"/>
    <x v="15"/>
    <x v="4"/>
    <x v="4"/>
    <s v="Saúde"/>
    <s v="01.25.05"/>
    <s v="Saúde"/>
    <s v="01.25.05"/>
    <x v="5"/>
    <x v="0"/>
    <x v="4"/>
    <x v="3"/>
    <x v="0"/>
    <x v="1"/>
    <x v="2"/>
    <x v="0"/>
    <x v="9"/>
    <s v="2022-10-04"/>
    <x v="3"/>
    <n v="4000"/>
    <x v="0"/>
    <m/>
    <x v="0"/>
    <m/>
    <x v="655"/>
    <n v="100371031"/>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do Sr. António Monteiro Varela, para sessões de Fisioterapia, conforme documento em anexo."/>
  </r>
  <r>
    <x v="1"/>
    <n v="0"/>
    <n v="0"/>
    <n v="0"/>
    <n v="2300"/>
    <x v="6944"/>
    <x v="0"/>
    <x v="1"/>
    <x v="0"/>
    <s v="03.16.15"/>
    <x v="6"/>
    <x v="0"/>
    <x v="5"/>
    <s v="Direção Financeira"/>
    <s v="03.16.15"/>
    <s v="Direção Financeira"/>
    <s v="03.16.15"/>
    <x v="20"/>
    <x v="0"/>
    <x v="1"/>
    <x v="5"/>
    <x v="0"/>
    <x v="0"/>
    <x v="2"/>
    <x v="0"/>
    <x v="10"/>
    <s v="2022-11-16"/>
    <x v="3"/>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 mês de novembro 2022, conforme contrato em anexo."/>
  </r>
  <r>
    <x v="1"/>
    <n v="0"/>
    <n v="0"/>
    <n v="0"/>
    <n v="13030"/>
    <x v="6944"/>
    <x v="0"/>
    <x v="1"/>
    <x v="0"/>
    <s v="03.16.15"/>
    <x v="6"/>
    <x v="0"/>
    <x v="5"/>
    <s v="Direção Financeira"/>
    <s v="03.16.15"/>
    <s v="Direção Financeira"/>
    <s v="03.16.15"/>
    <x v="20"/>
    <x v="0"/>
    <x v="1"/>
    <x v="5"/>
    <x v="0"/>
    <x v="0"/>
    <x v="2"/>
    <x v="0"/>
    <x v="10"/>
    <s v="2022-11-16"/>
    <x v="3"/>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 mês de novembro 2022, conforme contrato em anexo."/>
  </r>
  <r>
    <x v="1"/>
    <n v="0"/>
    <n v="0"/>
    <n v="0"/>
    <n v="362300"/>
    <x v="6945"/>
    <x v="0"/>
    <x v="1"/>
    <x v="0"/>
    <s v="01.27.04.10"/>
    <x v="4"/>
    <x v="2"/>
    <x v="2"/>
    <s v="Infra-Estruturas e Transportes"/>
    <s v="01.27.04"/>
    <s v="Infra-Estruturas e Transportes"/>
    <s v="01.27.04"/>
    <x v="4"/>
    <x v="0"/>
    <x v="3"/>
    <x v="2"/>
    <x v="0"/>
    <x v="1"/>
    <x v="2"/>
    <x v="0"/>
    <x v="10"/>
    <s v="2022-11-17"/>
    <x v="3"/>
    <n v="362300"/>
    <x v="0"/>
    <m/>
    <x v="0"/>
    <m/>
    <x v="379"/>
    <n v="100479352"/>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Varela Desigual, referente a prestação de serviços da construção de muros de proteção de taludes, no âmbito dos trabalhos de Calcetamento e construção da estrada de acesso a Ribeireta, conforme proposta em anexo. "/>
  </r>
  <r>
    <x v="1"/>
    <n v="0"/>
    <n v="0"/>
    <n v="0"/>
    <n v="5000"/>
    <x v="6946"/>
    <x v="0"/>
    <x v="1"/>
    <x v="0"/>
    <s v="03.16.15"/>
    <x v="6"/>
    <x v="0"/>
    <x v="5"/>
    <s v="Direção Financeira"/>
    <s v="03.16.15"/>
    <s v="Direção Financeira"/>
    <s v="03.16.15"/>
    <x v="68"/>
    <x v="0"/>
    <x v="1"/>
    <x v="5"/>
    <x v="1"/>
    <x v="0"/>
    <x v="2"/>
    <x v="0"/>
    <x v="10"/>
    <s v="2022-11-23"/>
    <x v="3"/>
    <n v="5000"/>
    <x v="0"/>
    <m/>
    <x v="0"/>
    <m/>
    <x v="80"/>
    <n v="100476775"/>
    <x v="0"/>
    <x v="0"/>
    <s v="Direção Financeira"/>
    <s v="ORI"/>
    <x v="0"/>
    <m/>
    <x v="0"/>
    <x v="0"/>
    <x v="0"/>
    <x v="0"/>
    <x v="0"/>
    <x v="0"/>
    <x v="0"/>
    <x v="0"/>
    <x v="0"/>
    <x v="0"/>
    <x v="0"/>
    <s v="Direção Financeira"/>
    <x v="0"/>
    <x v="0"/>
    <x v="0"/>
    <x v="0"/>
    <x v="0"/>
    <x v="0"/>
    <x v="0"/>
    <s v="000000"/>
    <x v="0"/>
    <x v="0"/>
    <x v="0"/>
    <x v="0"/>
    <s v="Pagamento a favor de Electra, para o carregamento de energia no referido espaço Biblioteca Municipal, Casa das Artes Jovens, conforme anexo."/>
  </r>
  <r>
    <x v="1"/>
    <n v="0"/>
    <n v="0"/>
    <n v="0"/>
    <n v="55775"/>
    <x v="6947"/>
    <x v="0"/>
    <x v="1"/>
    <x v="0"/>
    <s v="03.16.15"/>
    <x v="6"/>
    <x v="0"/>
    <x v="5"/>
    <s v="Direção Financeira"/>
    <s v="03.16.15"/>
    <s v="Direção Financeira"/>
    <s v="03.16.15"/>
    <x v="7"/>
    <x v="0"/>
    <x v="1"/>
    <x v="1"/>
    <x v="0"/>
    <x v="0"/>
    <x v="2"/>
    <x v="0"/>
    <x v="10"/>
    <s v="2022-11-25"/>
    <x v="3"/>
    <n v="55775"/>
    <x v="0"/>
    <m/>
    <x v="0"/>
    <m/>
    <x v="5"/>
    <n v="100476920"/>
    <x v="0"/>
    <x v="0"/>
    <s v="Direção Financeira"/>
    <s v="ORI"/>
    <x v="0"/>
    <m/>
    <x v="0"/>
    <x v="0"/>
    <x v="0"/>
    <x v="0"/>
    <x v="0"/>
    <x v="0"/>
    <x v="0"/>
    <x v="0"/>
    <x v="0"/>
    <x v="0"/>
    <x v="0"/>
    <s v="Direção Financeira"/>
    <x v="0"/>
    <x v="0"/>
    <x v="0"/>
    <x v="0"/>
    <x v="0"/>
    <x v="0"/>
    <x v="0"/>
    <s v="000000"/>
    <x v="0"/>
    <x v="0"/>
    <x v="0"/>
    <x v="0"/>
    <s v="Pagamento a favor de Felisberto Carvalho, pelo fornecimento de 319,62 Lts de Combustível destinada as Viaturas Ligeiras, conforme proposta em anexo. "/>
  </r>
  <r>
    <x v="1"/>
    <n v="0"/>
    <n v="0"/>
    <n v="0"/>
    <n v="52096"/>
    <x v="6948"/>
    <x v="0"/>
    <x v="1"/>
    <x v="0"/>
    <s v="03.16.15"/>
    <x v="6"/>
    <x v="0"/>
    <x v="5"/>
    <s v="Direção Financeira"/>
    <s v="03.16.15"/>
    <s v="Direção Financeira"/>
    <s v="03.16.15"/>
    <x v="68"/>
    <x v="0"/>
    <x v="1"/>
    <x v="5"/>
    <x v="1"/>
    <x v="0"/>
    <x v="2"/>
    <x v="0"/>
    <x v="11"/>
    <s v="2022-12-13"/>
    <x v="3"/>
    <n v="52096"/>
    <x v="0"/>
    <m/>
    <x v="0"/>
    <m/>
    <x v="80"/>
    <n v="100476775"/>
    <x v="0"/>
    <x v="0"/>
    <s v="Direção Financeira"/>
    <s v="ORI"/>
    <x v="0"/>
    <m/>
    <x v="0"/>
    <x v="0"/>
    <x v="0"/>
    <x v="0"/>
    <x v="0"/>
    <x v="0"/>
    <x v="0"/>
    <x v="0"/>
    <x v="0"/>
    <x v="0"/>
    <x v="0"/>
    <s v="Direção Financeira"/>
    <x v="0"/>
    <x v="0"/>
    <x v="0"/>
    <x v="0"/>
    <x v="0"/>
    <x v="0"/>
    <x v="0"/>
    <s v="000000"/>
    <x v="0"/>
    <x v="0"/>
    <x v="0"/>
    <x v="0"/>
    <s v="Pagamento a favor de Electra sul, referente a energia elétrica do residência Herménio Fernandes, conforme anexo."/>
  </r>
  <r>
    <x v="1"/>
    <n v="0"/>
    <n v="0"/>
    <n v="0"/>
    <n v="2790"/>
    <x v="6949"/>
    <x v="0"/>
    <x v="1"/>
    <x v="0"/>
    <s v="03.16.15"/>
    <x v="6"/>
    <x v="0"/>
    <x v="5"/>
    <s v="Direção Financeira"/>
    <s v="03.16.15"/>
    <s v="Direção Financeira"/>
    <s v="03.16.15"/>
    <x v="13"/>
    <x v="0"/>
    <x v="1"/>
    <x v="5"/>
    <x v="0"/>
    <x v="0"/>
    <x v="2"/>
    <x v="0"/>
    <x v="1"/>
    <s v="2022-05-12"/>
    <x v="0"/>
    <n v="2790"/>
    <x v="0"/>
    <m/>
    <x v="0"/>
    <m/>
    <x v="150"/>
    <n v="100391960"/>
    <x v="0"/>
    <x v="0"/>
    <s v="Direção Financeira"/>
    <s v="ORI"/>
    <x v="0"/>
    <m/>
    <x v="0"/>
    <x v="0"/>
    <x v="0"/>
    <x v="0"/>
    <x v="0"/>
    <x v="0"/>
    <x v="0"/>
    <x v="0"/>
    <x v="0"/>
    <x v="0"/>
    <x v="0"/>
    <s v="Direção Financeira"/>
    <x v="0"/>
    <x v="0"/>
    <x v="0"/>
    <x v="0"/>
    <x v="0"/>
    <x v="0"/>
    <x v="0"/>
    <s v="000000"/>
    <x v="0"/>
    <x v="0"/>
    <x v="0"/>
    <x v="0"/>
    <s v="Pagamento a favor da Cv Telecom, para aquisição de 01 pendrive de internet para o Gestor da escola do mar, conforme proposta em anexo."/>
  </r>
  <r>
    <x v="1"/>
    <n v="0"/>
    <n v="0"/>
    <n v="0"/>
    <n v="2449"/>
    <x v="6950"/>
    <x v="0"/>
    <x v="0"/>
    <x v="0"/>
    <s v="80.02.10.26"/>
    <x v="21"/>
    <x v="3"/>
    <x v="3"/>
    <s v="Outros"/>
    <s v="80.02.10"/>
    <s v="Outros"/>
    <s v="80.02.10"/>
    <x v="31"/>
    <x v="0"/>
    <x v="2"/>
    <x v="10"/>
    <x v="1"/>
    <x v="2"/>
    <x v="0"/>
    <x v="0"/>
    <x v="1"/>
    <s v="2022-05-25"/>
    <x v="0"/>
    <n v="2449"/>
    <x v="0"/>
    <m/>
    <x v="0"/>
    <m/>
    <x v="37"/>
    <n v="100479277"/>
    <x v="0"/>
    <x v="0"/>
    <s v="Retenção Sansung"/>
    <s v="ORI"/>
    <x v="0"/>
    <s v="RS"/>
    <x v="0"/>
    <x v="0"/>
    <x v="0"/>
    <x v="0"/>
    <x v="0"/>
    <x v="0"/>
    <x v="0"/>
    <x v="1"/>
    <x v="0"/>
    <x v="0"/>
    <x v="0"/>
    <s v="Retenção Sansung"/>
    <x v="0"/>
    <x v="0"/>
    <x v="0"/>
    <x v="0"/>
    <x v="2"/>
    <x v="0"/>
    <x v="0"/>
    <s v="000000"/>
    <x v="0"/>
    <x v="1"/>
    <x v="0"/>
    <x v="0"/>
    <s v="RETENCAO OT"/>
  </r>
  <r>
    <x v="1"/>
    <n v="0"/>
    <n v="0"/>
    <n v="0"/>
    <n v="19175"/>
    <x v="6951"/>
    <x v="0"/>
    <x v="1"/>
    <x v="0"/>
    <s v="01.25.04.22"/>
    <x v="11"/>
    <x v="4"/>
    <x v="4"/>
    <s v="Cultura"/>
    <s v="01.25.04"/>
    <s v="Cultura"/>
    <s v="01.25.04"/>
    <x v="4"/>
    <x v="0"/>
    <x v="3"/>
    <x v="2"/>
    <x v="0"/>
    <x v="1"/>
    <x v="2"/>
    <x v="0"/>
    <x v="3"/>
    <s v="2022-06-20"/>
    <x v="0"/>
    <n v="19175"/>
    <x v="0"/>
    <m/>
    <x v="0"/>
    <m/>
    <x v="5"/>
    <n v="100476920"/>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Felisberto Carvalho auto, pela aquisição de 125 Lts de combustivel destinado a viatura no transporte de batucadeiras do município de santo amaro e achada bolanha no intercâmbio cultural, conforme proposta em anexo."/>
  </r>
  <r>
    <x v="1"/>
    <n v="0"/>
    <n v="0"/>
    <n v="0"/>
    <n v="23814"/>
    <x v="6952"/>
    <x v="0"/>
    <x v="1"/>
    <x v="0"/>
    <s v="03.16.15"/>
    <x v="6"/>
    <x v="0"/>
    <x v="5"/>
    <s v="Direção Financeira"/>
    <s v="03.16.15"/>
    <s v="Direção Financeira"/>
    <s v="03.16.15"/>
    <x v="7"/>
    <x v="0"/>
    <x v="1"/>
    <x v="1"/>
    <x v="0"/>
    <x v="0"/>
    <x v="2"/>
    <x v="0"/>
    <x v="7"/>
    <s v="2022-08-05"/>
    <x v="2"/>
    <n v="23814"/>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40 Lts de combustível destinado as viaturas ligeiros, conforme proposta e fatura em anexo.   "/>
  </r>
  <r>
    <x v="1"/>
    <n v="0"/>
    <n v="0"/>
    <n v="0"/>
    <n v="4310"/>
    <x v="6953"/>
    <x v="0"/>
    <x v="0"/>
    <x v="0"/>
    <s v="80.02.01"/>
    <x v="3"/>
    <x v="3"/>
    <x v="3"/>
    <s v="Retenções Iur"/>
    <s v="80.02.01"/>
    <s v="Retenções Iur"/>
    <s v="80.02.01"/>
    <x v="3"/>
    <x v="0"/>
    <x v="2"/>
    <x v="1"/>
    <x v="1"/>
    <x v="2"/>
    <x v="0"/>
    <x v="0"/>
    <x v="1"/>
    <s v="2022-05-25"/>
    <x v="0"/>
    <n v="4310"/>
    <x v="0"/>
    <m/>
    <x v="0"/>
    <m/>
    <x v="3"/>
    <n v="100474696"/>
    <x v="0"/>
    <x v="0"/>
    <s v="Retenções Iur"/>
    <s v="ORI"/>
    <x v="0"/>
    <s v="RIUR"/>
    <x v="0"/>
    <x v="0"/>
    <x v="0"/>
    <x v="0"/>
    <x v="0"/>
    <x v="0"/>
    <x v="0"/>
    <x v="0"/>
    <x v="0"/>
    <x v="0"/>
    <x v="0"/>
    <s v="Retenções Iur"/>
    <x v="0"/>
    <x v="0"/>
    <x v="0"/>
    <x v="0"/>
    <x v="2"/>
    <x v="0"/>
    <x v="0"/>
    <s v="000000"/>
    <x v="0"/>
    <x v="1"/>
    <x v="0"/>
    <x v="0"/>
    <s v="RETENCAO OT"/>
  </r>
  <r>
    <x v="1"/>
    <n v="0"/>
    <n v="0"/>
    <n v="0"/>
    <n v="5392"/>
    <x v="6954"/>
    <x v="0"/>
    <x v="0"/>
    <x v="0"/>
    <s v="80.02.10.01"/>
    <x v="9"/>
    <x v="3"/>
    <x v="3"/>
    <s v="Outros"/>
    <s v="80.02.10"/>
    <s v="Outros"/>
    <s v="80.02.10"/>
    <x v="29"/>
    <x v="0"/>
    <x v="2"/>
    <x v="1"/>
    <x v="1"/>
    <x v="2"/>
    <x v="0"/>
    <x v="0"/>
    <x v="1"/>
    <s v="2022-05-25"/>
    <x v="0"/>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33003"/>
    <x v="6955"/>
    <x v="0"/>
    <x v="1"/>
    <x v="0"/>
    <s v="03.16.15"/>
    <x v="6"/>
    <x v="0"/>
    <x v="5"/>
    <s v="Direção Financeira"/>
    <s v="03.16.15"/>
    <s v="Direção Financeira"/>
    <s v="03.16.15"/>
    <x v="75"/>
    <x v="0"/>
    <x v="3"/>
    <x v="17"/>
    <x v="0"/>
    <x v="0"/>
    <x v="2"/>
    <x v="0"/>
    <x v="8"/>
    <s v="2022-09-20"/>
    <x v="2"/>
    <n v="33003"/>
    <x v="0"/>
    <m/>
    <x v="0"/>
    <m/>
    <x v="223"/>
    <n v="100394431"/>
    <x v="0"/>
    <x v="0"/>
    <s v="Direção Financeira"/>
    <s v="ORI"/>
    <x v="0"/>
    <m/>
    <x v="0"/>
    <x v="0"/>
    <x v="0"/>
    <x v="0"/>
    <x v="0"/>
    <x v="0"/>
    <x v="0"/>
    <x v="0"/>
    <x v="0"/>
    <x v="0"/>
    <x v="0"/>
    <s v="Direção Financeira"/>
    <x v="0"/>
    <x v="0"/>
    <x v="0"/>
    <x v="0"/>
    <x v="0"/>
    <x v="0"/>
    <x v="0"/>
    <s v="000000"/>
    <x v="0"/>
    <x v="0"/>
    <x v="0"/>
    <x v="0"/>
    <s v="Pagamento a favor de Garantia Seguros, pelo seguro de Automóvel ST-89-TL IVECO CC do Período seguro desde 19/09/2022 Até 18/03/2023, conforme anexo."/>
  </r>
  <r>
    <x v="1"/>
    <n v="0"/>
    <n v="0"/>
    <n v="0"/>
    <n v="3600"/>
    <x v="6956"/>
    <x v="0"/>
    <x v="1"/>
    <x v="0"/>
    <s v="01.25.04.22"/>
    <x v="11"/>
    <x v="4"/>
    <x v="4"/>
    <s v="Cultura"/>
    <s v="01.25.04"/>
    <s v="Cultura"/>
    <s v="01.25.04"/>
    <x v="4"/>
    <x v="0"/>
    <x v="3"/>
    <x v="2"/>
    <x v="0"/>
    <x v="1"/>
    <x v="2"/>
    <x v="0"/>
    <x v="9"/>
    <s v="2022-10-07"/>
    <x v="3"/>
    <n v="36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refeição servidas aos Juízes e staff de São Miguel a Correr, enquadrado nas festividades do dia do município, conforme anexo."/>
  </r>
  <r>
    <x v="1"/>
    <n v="0"/>
    <n v="0"/>
    <n v="0"/>
    <n v="57000"/>
    <x v="6957"/>
    <x v="0"/>
    <x v="1"/>
    <x v="0"/>
    <s v="01.25.05.10"/>
    <x v="5"/>
    <x v="4"/>
    <x v="4"/>
    <s v="Saúde"/>
    <s v="01.25.05"/>
    <s v="Saúde"/>
    <s v="01.25.05"/>
    <x v="5"/>
    <x v="0"/>
    <x v="4"/>
    <x v="3"/>
    <x v="0"/>
    <x v="1"/>
    <x v="2"/>
    <x v="0"/>
    <x v="9"/>
    <s v="2022-10-17"/>
    <x v="3"/>
    <n v="57000"/>
    <x v="0"/>
    <m/>
    <x v="0"/>
    <m/>
    <x v="75"/>
    <n v="100422781"/>
    <x v="0"/>
    <x v="0"/>
    <s v="Assistencia social"/>
    <s v="ORI"/>
    <x v="0"/>
    <m/>
    <x v="0"/>
    <x v="0"/>
    <x v="0"/>
    <x v="0"/>
    <x v="0"/>
    <x v="0"/>
    <x v="0"/>
    <x v="1"/>
    <x v="0"/>
    <x v="0"/>
    <x v="0"/>
    <s v="Assistencia social"/>
    <x v="0"/>
    <x v="0"/>
    <x v="0"/>
    <x v="0"/>
    <x v="1"/>
    <x v="0"/>
    <x v="0"/>
    <s v="000000"/>
    <x v="0"/>
    <x v="0"/>
    <x v="0"/>
    <x v="0"/>
    <s v="Pagamento a favor da Sra. Maria Ilidia Lopes Furtado, referente ao aluguer para Sra. Maria de Livramento Tavares Varela em referencia aos meses maio a outubro 2022, conforme anexo."/>
  </r>
  <r>
    <x v="1"/>
    <n v="0"/>
    <n v="0"/>
    <n v="0"/>
    <n v="10109"/>
    <x v="6958"/>
    <x v="0"/>
    <x v="1"/>
    <x v="0"/>
    <s v="03.16.15"/>
    <x v="6"/>
    <x v="0"/>
    <x v="5"/>
    <s v="Direção Financeira"/>
    <s v="03.16.15"/>
    <s v="Direção Financeira"/>
    <s v="03.16.15"/>
    <x v="20"/>
    <x v="0"/>
    <x v="1"/>
    <x v="5"/>
    <x v="0"/>
    <x v="0"/>
    <x v="2"/>
    <x v="0"/>
    <x v="9"/>
    <s v="2022-10-25"/>
    <x v="3"/>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outubro 2022, conforme contrato anexo.   "/>
  </r>
  <r>
    <x v="1"/>
    <n v="0"/>
    <n v="0"/>
    <n v="0"/>
    <n v="57287"/>
    <x v="6958"/>
    <x v="0"/>
    <x v="1"/>
    <x v="0"/>
    <s v="03.16.15"/>
    <x v="6"/>
    <x v="0"/>
    <x v="5"/>
    <s v="Direção Financeira"/>
    <s v="03.16.15"/>
    <s v="Direção Financeira"/>
    <s v="03.16.15"/>
    <x v="20"/>
    <x v="0"/>
    <x v="1"/>
    <x v="5"/>
    <x v="0"/>
    <x v="0"/>
    <x v="2"/>
    <x v="0"/>
    <x v="9"/>
    <s v="2022-10-25"/>
    <x v="3"/>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outubro 2022, conforme contrato anexo.   "/>
  </r>
  <r>
    <x v="0"/>
    <n v="0"/>
    <n v="0"/>
    <n v="0"/>
    <n v="2300"/>
    <x v="6959"/>
    <x v="0"/>
    <x v="1"/>
    <x v="0"/>
    <s v="01.23.04.14"/>
    <x v="1"/>
    <x v="1"/>
    <x v="1"/>
    <s v="Ambiente"/>
    <s v="01.23.04"/>
    <s v="Ambiente"/>
    <s v="01.23.04"/>
    <x v="1"/>
    <x v="0"/>
    <x v="1"/>
    <x v="1"/>
    <x v="0"/>
    <x v="1"/>
    <x v="1"/>
    <x v="0"/>
    <x v="10"/>
    <s v="2022-11-16"/>
    <x v="3"/>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novembro 2022, conforme contrato em anexo."/>
  </r>
  <r>
    <x v="0"/>
    <n v="0"/>
    <n v="0"/>
    <n v="0"/>
    <n v="1633"/>
    <x v="6959"/>
    <x v="0"/>
    <x v="1"/>
    <x v="0"/>
    <s v="01.23.04.14"/>
    <x v="1"/>
    <x v="1"/>
    <x v="1"/>
    <s v="Ambiente"/>
    <s v="01.23.04"/>
    <s v="Ambiente"/>
    <s v="01.23.04"/>
    <x v="1"/>
    <x v="0"/>
    <x v="1"/>
    <x v="1"/>
    <x v="0"/>
    <x v="1"/>
    <x v="1"/>
    <x v="0"/>
    <x v="10"/>
    <s v="2022-11-16"/>
    <x v="3"/>
    <n v="163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novembro 2022, conforme contrato em anexo."/>
  </r>
  <r>
    <x v="0"/>
    <n v="0"/>
    <n v="0"/>
    <n v="0"/>
    <n v="11397"/>
    <x v="6959"/>
    <x v="0"/>
    <x v="1"/>
    <x v="0"/>
    <s v="01.23.04.14"/>
    <x v="1"/>
    <x v="1"/>
    <x v="1"/>
    <s v="Ambiente"/>
    <s v="01.23.04"/>
    <s v="Ambiente"/>
    <s v="01.23.04"/>
    <x v="1"/>
    <x v="0"/>
    <x v="1"/>
    <x v="1"/>
    <x v="0"/>
    <x v="1"/>
    <x v="1"/>
    <x v="0"/>
    <x v="10"/>
    <s v="2022-11-16"/>
    <x v="3"/>
    <n v="1139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novembro 2022, conforme contrato em anexo."/>
  </r>
  <r>
    <x v="1"/>
    <n v="0"/>
    <n v="0"/>
    <n v="0"/>
    <n v="483200"/>
    <x v="6960"/>
    <x v="0"/>
    <x v="1"/>
    <x v="0"/>
    <s v="01.27.04.10"/>
    <x v="4"/>
    <x v="2"/>
    <x v="2"/>
    <s v="Infra-Estruturas e Transportes"/>
    <s v="01.27.04"/>
    <s v="Infra-Estruturas e Transportes"/>
    <s v="01.27.04"/>
    <x v="4"/>
    <x v="0"/>
    <x v="3"/>
    <x v="2"/>
    <x v="0"/>
    <x v="1"/>
    <x v="2"/>
    <x v="0"/>
    <x v="10"/>
    <s v="2022-11-17"/>
    <x v="3"/>
    <n v="4832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nos trabalhos de Murros de Proteção - TXATXA, conforme documento em anexo."/>
  </r>
  <r>
    <x v="1"/>
    <n v="0"/>
    <n v="0"/>
    <n v="0"/>
    <n v="1150"/>
    <x v="6961"/>
    <x v="0"/>
    <x v="1"/>
    <x v="0"/>
    <s v="03.16.15"/>
    <x v="6"/>
    <x v="0"/>
    <x v="5"/>
    <s v="Direção Financeira"/>
    <s v="03.16.15"/>
    <s v="Direção Financeira"/>
    <s v="03.16.15"/>
    <x v="57"/>
    <x v="0"/>
    <x v="1"/>
    <x v="5"/>
    <x v="1"/>
    <x v="0"/>
    <x v="2"/>
    <x v="0"/>
    <x v="11"/>
    <s v="2022-12-28"/>
    <x v="3"/>
    <n v="1150"/>
    <x v="0"/>
    <m/>
    <x v="0"/>
    <m/>
    <x v="555"/>
    <n v="100478158"/>
    <x v="0"/>
    <x v="0"/>
    <s v="Direção Financeira"/>
    <s v="ORI"/>
    <x v="0"/>
    <m/>
    <x v="0"/>
    <x v="0"/>
    <x v="0"/>
    <x v="0"/>
    <x v="0"/>
    <x v="0"/>
    <x v="0"/>
    <x v="0"/>
    <x v="0"/>
    <x v="0"/>
    <x v="0"/>
    <s v="Direção Financeira"/>
    <x v="0"/>
    <x v="0"/>
    <x v="0"/>
    <x v="0"/>
    <x v="0"/>
    <x v="0"/>
    <x v="0"/>
    <s v="000000"/>
    <x v="0"/>
    <x v="0"/>
    <x v="0"/>
    <x v="0"/>
    <s v="Pagamento a favor da Padaria São Miguel, para a aquisição de água, no âmbito do lançamento da plataforma da Camara Municipal de São Miguel, conforme anexo."/>
  </r>
  <r>
    <x v="1"/>
    <n v="0"/>
    <n v="0"/>
    <n v="0"/>
    <n v="1361"/>
    <x v="6962"/>
    <x v="0"/>
    <x v="1"/>
    <x v="0"/>
    <s v="01.25.05.09"/>
    <x v="15"/>
    <x v="4"/>
    <x v="4"/>
    <s v="Saúde"/>
    <s v="01.25.05"/>
    <s v="Saúde"/>
    <s v="01.25.05"/>
    <x v="5"/>
    <x v="0"/>
    <x v="4"/>
    <x v="3"/>
    <x v="0"/>
    <x v="1"/>
    <x v="2"/>
    <x v="0"/>
    <x v="10"/>
    <s v="2022-11-21"/>
    <x v="3"/>
    <n v="1361"/>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á Farmacia São Miguel, referente a ajuda á Srª.Renata Duarte, na compra de medicamentos, conforme anexo. "/>
  </r>
  <r>
    <x v="1"/>
    <n v="0"/>
    <n v="0"/>
    <n v="0"/>
    <n v="280"/>
    <x v="6963"/>
    <x v="0"/>
    <x v="1"/>
    <x v="0"/>
    <s v="03.16.15"/>
    <x v="6"/>
    <x v="0"/>
    <x v="5"/>
    <s v="Direção Financeira"/>
    <s v="03.16.15"/>
    <s v="Direção Financeira"/>
    <s v="03.16.15"/>
    <x v="23"/>
    <x v="0"/>
    <x v="1"/>
    <x v="1"/>
    <x v="0"/>
    <x v="0"/>
    <x v="2"/>
    <x v="0"/>
    <x v="10"/>
    <s v="2022-11-23"/>
    <x v="3"/>
    <n v="280"/>
    <x v="0"/>
    <m/>
    <x v="0"/>
    <m/>
    <x v="256"/>
    <n v="100475220"/>
    <x v="0"/>
    <x v="0"/>
    <s v="Direção Financeira"/>
    <s v="ORI"/>
    <x v="0"/>
    <m/>
    <x v="0"/>
    <x v="0"/>
    <x v="0"/>
    <x v="0"/>
    <x v="0"/>
    <x v="0"/>
    <x v="0"/>
    <x v="0"/>
    <x v="0"/>
    <x v="0"/>
    <x v="0"/>
    <s v="Direção Financeira"/>
    <x v="0"/>
    <x v="0"/>
    <x v="0"/>
    <x v="0"/>
    <x v="0"/>
    <x v="0"/>
    <x v="0"/>
    <s v="000000"/>
    <x v="0"/>
    <x v="0"/>
    <x v="0"/>
    <x v="0"/>
    <s v="Pagamento a favor de Drogaria Tchukbest Holding, referente a compra de 20 abraçadeiras, conforme fatura e proposta em anexo."/>
  </r>
  <r>
    <x v="1"/>
    <n v="0"/>
    <n v="0"/>
    <n v="0"/>
    <n v="4200"/>
    <x v="6964"/>
    <x v="0"/>
    <x v="1"/>
    <x v="0"/>
    <s v="01.27.02.11"/>
    <x v="14"/>
    <x v="2"/>
    <x v="2"/>
    <s v="Saneamento básico"/>
    <s v="01.27.02"/>
    <s v="Saneamento básico"/>
    <s v="01.27.02"/>
    <x v="4"/>
    <x v="0"/>
    <x v="3"/>
    <x v="2"/>
    <x v="0"/>
    <x v="1"/>
    <x v="2"/>
    <x v="0"/>
    <x v="11"/>
    <s v="2022-12-07"/>
    <x v="3"/>
    <n v="4200"/>
    <x v="0"/>
    <m/>
    <x v="0"/>
    <m/>
    <x v="5"/>
    <n v="100476920"/>
    <x v="0"/>
    <x v="0"/>
    <s v="Reforço do saneamento básico"/>
    <s v="ORI"/>
    <x v="0"/>
    <m/>
    <x v="0"/>
    <x v="0"/>
    <x v="0"/>
    <x v="0"/>
    <x v="0"/>
    <x v="0"/>
    <x v="0"/>
    <x v="1"/>
    <x v="0"/>
    <x v="0"/>
    <x v="0"/>
    <s v="Reforço do saneamento básico"/>
    <x v="0"/>
    <x v="0"/>
    <x v="0"/>
    <x v="0"/>
    <x v="1"/>
    <x v="0"/>
    <x v="0"/>
    <s v="000000"/>
    <x v="0"/>
    <x v="0"/>
    <x v="0"/>
    <x v="0"/>
    <s v="Pagamento a favor da empresa Felisberto Carvalho Auto, referente a manutenção do Camião de Recolha dos resíduos, conforme fatura em anexo."/>
  </r>
  <r>
    <x v="1"/>
    <n v="0"/>
    <n v="0"/>
    <n v="0"/>
    <n v="2300"/>
    <x v="6965"/>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0743"/>
    <x v="6966"/>
    <x v="0"/>
    <x v="0"/>
    <x v="0"/>
    <s v="80.02.01"/>
    <x v="3"/>
    <x v="3"/>
    <x v="3"/>
    <s v="Retenções Iur"/>
    <s v="80.02.01"/>
    <s v="Retenções Iur"/>
    <s v="80.02.01"/>
    <x v="3"/>
    <x v="0"/>
    <x v="2"/>
    <x v="1"/>
    <x v="1"/>
    <x v="2"/>
    <x v="0"/>
    <x v="0"/>
    <x v="11"/>
    <s v="2022-12-13"/>
    <x v="3"/>
    <n v="20743"/>
    <x v="0"/>
    <m/>
    <x v="0"/>
    <m/>
    <x v="3"/>
    <n v="100474696"/>
    <x v="0"/>
    <x v="0"/>
    <s v="Retenções Iur"/>
    <s v="ORI"/>
    <x v="0"/>
    <s v="RIUR"/>
    <x v="0"/>
    <x v="0"/>
    <x v="0"/>
    <x v="0"/>
    <x v="0"/>
    <x v="0"/>
    <x v="0"/>
    <x v="0"/>
    <x v="0"/>
    <x v="0"/>
    <x v="0"/>
    <s v="Retenções Iur"/>
    <x v="0"/>
    <x v="0"/>
    <x v="0"/>
    <x v="0"/>
    <x v="2"/>
    <x v="0"/>
    <x v="0"/>
    <s v="000000"/>
    <x v="0"/>
    <x v="1"/>
    <x v="0"/>
    <x v="0"/>
    <s v="RETENCAO OT"/>
  </r>
  <r>
    <x v="1"/>
    <n v="0"/>
    <n v="0"/>
    <n v="0"/>
    <n v="37284"/>
    <x v="6967"/>
    <x v="0"/>
    <x v="0"/>
    <x v="0"/>
    <s v="80.02.10.01"/>
    <x v="9"/>
    <x v="3"/>
    <x v="3"/>
    <s v="Outros"/>
    <s v="80.02.10"/>
    <s v="Outros"/>
    <s v="80.02.10"/>
    <x v="29"/>
    <x v="0"/>
    <x v="2"/>
    <x v="1"/>
    <x v="1"/>
    <x v="2"/>
    <x v="0"/>
    <x v="0"/>
    <x v="11"/>
    <s v="2022-12-13"/>
    <x v="3"/>
    <n v="3728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2"/>
    <x v="6968"/>
    <x v="0"/>
    <x v="0"/>
    <x v="0"/>
    <s v="80.02.10.02"/>
    <x v="18"/>
    <x v="3"/>
    <x v="3"/>
    <s v="Outros"/>
    <s v="80.02.10"/>
    <s v="Outros"/>
    <s v="80.02.10"/>
    <x v="30"/>
    <x v="0"/>
    <x v="2"/>
    <x v="1"/>
    <x v="1"/>
    <x v="2"/>
    <x v="0"/>
    <x v="0"/>
    <x v="11"/>
    <s v="2022-12-13"/>
    <x v="3"/>
    <n v="162"/>
    <x v="0"/>
    <m/>
    <x v="0"/>
    <m/>
    <x v="34"/>
    <n v="100474707"/>
    <x v="0"/>
    <x v="0"/>
    <s v="Retençoes STAPS"/>
    <s v="ORI"/>
    <x v="0"/>
    <s v="RSND"/>
    <x v="0"/>
    <x v="0"/>
    <x v="0"/>
    <x v="0"/>
    <x v="0"/>
    <x v="0"/>
    <x v="0"/>
    <x v="1"/>
    <x v="0"/>
    <x v="0"/>
    <x v="0"/>
    <s v="Retençoes STAPS"/>
    <x v="0"/>
    <x v="0"/>
    <x v="0"/>
    <x v="0"/>
    <x v="2"/>
    <x v="0"/>
    <x v="0"/>
    <s v="000000"/>
    <x v="0"/>
    <x v="1"/>
    <x v="0"/>
    <x v="0"/>
    <s v="RETENCAO OT"/>
  </r>
  <r>
    <x v="1"/>
    <n v="0"/>
    <n v="0"/>
    <n v="0"/>
    <n v="88275"/>
    <x v="6969"/>
    <x v="0"/>
    <x v="0"/>
    <x v="0"/>
    <s v="80.02.10.01"/>
    <x v="9"/>
    <x v="3"/>
    <x v="3"/>
    <s v="Outros"/>
    <s v="80.02.10"/>
    <s v="Outros"/>
    <s v="80.02.10"/>
    <x v="29"/>
    <x v="0"/>
    <x v="2"/>
    <x v="1"/>
    <x v="1"/>
    <x v="2"/>
    <x v="0"/>
    <x v="0"/>
    <x v="11"/>
    <s v="2022-12-13"/>
    <x v="3"/>
    <n v="8827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021"/>
    <x v="6970"/>
    <x v="0"/>
    <x v="0"/>
    <x v="0"/>
    <s v="80.02.10.02"/>
    <x v="18"/>
    <x v="3"/>
    <x v="3"/>
    <s v="Outros"/>
    <s v="80.02.10"/>
    <s v="Outros"/>
    <s v="80.02.10"/>
    <x v="30"/>
    <x v="0"/>
    <x v="2"/>
    <x v="1"/>
    <x v="1"/>
    <x v="2"/>
    <x v="0"/>
    <x v="0"/>
    <x v="11"/>
    <s v="2022-12-13"/>
    <x v="3"/>
    <n v="4021"/>
    <x v="0"/>
    <m/>
    <x v="0"/>
    <m/>
    <x v="34"/>
    <n v="100474707"/>
    <x v="0"/>
    <x v="0"/>
    <s v="Retençoes STAPS"/>
    <s v="ORI"/>
    <x v="0"/>
    <s v="RSND"/>
    <x v="0"/>
    <x v="0"/>
    <x v="0"/>
    <x v="0"/>
    <x v="0"/>
    <x v="0"/>
    <x v="0"/>
    <x v="1"/>
    <x v="0"/>
    <x v="0"/>
    <x v="0"/>
    <s v="Retençoes STAPS"/>
    <x v="0"/>
    <x v="0"/>
    <x v="0"/>
    <x v="0"/>
    <x v="2"/>
    <x v="0"/>
    <x v="0"/>
    <s v="000000"/>
    <x v="0"/>
    <x v="1"/>
    <x v="0"/>
    <x v="0"/>
    <s v="RETENCAO OT"/>
  </r>
  <r>
    <x v="1"/>
    <n v="0"/>
    <n v="0"/>
    <n v="0"/>
    <n v="271"/>
    <x v="6971"/>
    <x v="0"/>
    <x v="0"/>
    <x v="0"/>
    <s v="80.02.10.24"/>
    <x v="20"/>
    <x v="3"/>
    <x v="3"/>
    <s v="Outros"/>
    <s v="80.02.10"/>
    <s v="Outros"/>
    <s v="80.02.10"/>
    <x v="30"/>
    <x v="0"/>
    <x v="2"/>
    <x v="1"/>
    <x v="1"/>
    <x v="2"/>
    <x v="0"/>
    <x v="0"/>
    <x v="11"/>
    <s v="2022-12-13"/>
    <x v="3"/>
    <n v="271"/>
    <x v="0"/>
    <m/>
    <x v="0"/>
    <m/>
    <x v="36"/>
    <n v="100478987"/>
    <x v="0"/>
    <x v="0"/>
    <s v="Retenções SIACSA"/>
    <s v="ORI"/>
    <x v="0"/>
    <s v="SIACSA"/>
    <x v="0"/>
    <x v="0"/>
    <x v="0"/>
    <x v="0"/>
    <x v="0"/>
    <x v="0"/>
    <x v="0"/>
    <x v="1"/>
    <x v="0"/>
    <x v="0"/>
    <x v="0"/>
    <s v="Retenções SIACSA"/>
    <x v="0"/>
    <x v="0"/>
    <x v="0"/>
    <x v="0"/>
    <x v="2"/>
    <x v="0"/>
    <x v="0"/>
    <s v="000000"/>
    <x v="0"/>
    <x v="1"/>
    <x v="0"/>
    <x v="0"/>
    <s v="RETENCAO OT"/>
  </r>
  <r>
    <x v="1"/>
    <n v="0"/>
    <n v="0"/>
    <n v="0"/>
    <n v="5407"/>
    <x v="6972"/>
    <x v="0"/>
    <x v="0"/>
    <x v="0"/>
    <s v="80.02.10.26"/>
    <x v="21"/>
    <x v="3"/>
    <x v="3"/>
    <s v="Outros"/>
    <s v="80.02.10"/>
    <s v="Outros"/>
    <s v="80.02.10"/>
    <x v="31"/>
    <x v="0"/>
    <x v="2"/>
    <x v="10"/>
    <x v="1"/>
    <x v="2"/>
    <x v="0"/>
    <x v="0"/>
    <x v="11"/>
    <s v="2022-12-13"/>
    <x v="3"/>
    <n v="5407"/>
    <x v="0"/>
    <m/>
    <x v="0"/>
    <m/>
    <x v="37"/>
    <n v="100479277"/>
    <x v="0"/>
    <x v="0"/>
    <s v="Retenção Sansung"/>
    <s v="ORI"/>
    <x v="0"/>
    <s v="RS"/>
    <x v="0"/>
    <x v="0"/>
    <x v="0"/>
    <x v="0"/>
    <x v="0"/>
    <x v="0"/>
    <x v="0"/>
    <x v="1"/>
    <x v="0"/>
    <x v="0"/>
    <x v="0"/>
    <s v="Retenção Sansung"/>
    <x v="0"/>
    <x v="0"/>
    <x v="0"/>
    <x v="0"/>
    <x v="2"/>
    <x v="0"/>
    <x v="0"/>
    <s v="000000"/>
    <x v="0"/>
    <x v="1"/>
    <x v="0"/>
    <x v="0"/>
    <s v="RETENCAO OT"/>
  </r>
  <r>
    <x v="1"/>
    <n v="0"/>
    <n v="0"/>
    <n v="0"/>
    <n v="6411"/>
    <x v="6973"/>
    <x v="0"/>
    <x v="0"/>
    <x v="0"/>
    <s v="80.02.01"/>
    <x v="3"/>
    <x v="3"/>
    <x v="3"/>
    <s v="Retenções Iur"/>
    <s v="80.02.01"/>
    <s v="Retenções Iur"/>
    <s v="80.02.01"/>
    <x v="3"/>
    <x v="0"/>
    <x v="2"/>
    <x v="1"/>
    <x v="1"/>
    <x v="2"/>
    <x v="0"/>
    <x v="0"/>
    <x v="11"/>
    <s v="2022-12-13"/>
    <x v="3"/>
    <n v="6411"/>
    <x v="0"/>
    <m/>
    <x v="0"/>
    <m/>
    <x v="3"/>
    <n v="100474696"/>
    <x v="0"/>
    <x v="0"/>
    <s v="Retenções Iur"/>
    <s v="ORI"/>
    <x v="0"/>
    <s v="RIUR"/>
    <x v="0"/>
    <x v="0"/>
    <x v="0"/>
    <x v="0"/>
    <x v="0"/>
    <x v="0"/>
    <x v="0"/>
    <x v="0"/>
    <x v="0"/>
    <x v="0"/>
    <x v="0"/>
    <s v="Retenções Iur"/>
    <x v="0"/>
    <x v="0"/>
    <x v="0"/>
    <x v="0"/>
    <x v="2"/>
    <x v="0"/>
    <x v="0"/>
    <s v="000000"/>
    <x v="0"/>
    <x v="1"/>
    <x v="0"/>
    <x v="0"/>
    <s v="RETENCAO OT"/>
  </r>
  <r>
    <x v="1"/>
    <n v="0"/>
    <n v="0"/>
    <n v="0"/>
    <n v="10834"/>
    <x v="6974"/>
    <x v="0"/>
    <x v="0"/>
    <x v="0"/>
    <s v="80.02.01"/>
    <x v="3"/>
    <x v="3"/>
    <x v="3"/>
    <s v="Retenções Iur"/>
    <s v="80.02.01"/>
    <s v="Retenções Iur"/>
    <s v="80.02.01"/>
    <x v="3"/>
    <x v="0"/>
    <x v="2"/>
    <x v="1"/>
    <x v="1"/>
    <x v="2"/>
    <x v="0"/>
    <x v="0"/>
    <x v="11"/>
    <s v="2022-12-13"/>
    <x v="3"/>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6975"/>
    <x v="0"/>
    <x v="0"/>
    <x v="0"/>
    <s v="80.02.10.01"/>
    <x v="9"/>
    <x v="3"/>
    <x v="3"/>
    <s v="Outros"/>
    <s v="80.02.10"/>
    <s v="Outros"/>
    <s v="80.02.10"/>
    <x v="29"/>
    <x v="0"/>
    <x v="2"/>
    <x v="1"/>
    <x v="1"/>
    <x v="2"/>
    <x v="0"/>
    <x v="0"/>
    <x v="11"/>
    <s v="2022-12-13"/>
    <x v="3"/>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152"/>
    <x v="6976"/>
    <x v="0"/>
    <x v="0"/>
    <x v="0"/>
    <s v="80.02.10.01"/>
    <x v="9"/>
    <x v="3"/>
    <x v="3"/>
    <s v="Outros"/>
    <s v="80.02.10"/>
    <s v="Outros"/>
    <s v="80.02.10"/>
    <x v="29"/>
    <x v="0"/>
    <x v="2"/>
    <x v="1"/>
    <x v="1"/>
    <x v="2"/>
    <x v="0"/>
    <x v="0"/>
    <x v="11"/>
    <s v="2022-12-13"/>
    <x v="3"/>
    <n v="915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23"/>
    <x v="6977"/>
    <x v="0"/>
    <x v="0"/>
    <x v="0"/>
    <s v="80.02.10.23"/>
    <x v="19"/>
    <x v="3"/>
    <x v="3"/>
    <s v="Outros"/>
    <s v="80.02.10"/>
    <s v="Outros"/>
    <s v="80.02.10"/>
    <x v="30"/>
    <x v="0"/>
    <x v="2"/>
    <x v="1"/>
    <x v="1"/>
    <x v="2"/>
    <x v="0"/>
    <x v="0"/>
    <x v="11"/>
    <s v="2022-12-13"/>
    <x v="3"/>
    <n v="523"/>
    <x v="0"/>
    <m/>
    <x v="0"/>
    <m/>
    <x v="35"/>
    <n v="100478986"/>
    <x v="0"/>
    <x v="0"/>
    <s v="Retenções SISCAP"/>
    <s v="ORI"/>
    <x v="0"/>
    <s v="SISCAP"/>
    <x v="0"/>
    <x v="0"/>
    <x v="0"/>
    <x v="0"/>
    <x v="0"/>
    <x v="0"/>
    <x v="0"/>
    <x v="1"/>
    <x v="0"/>
    <x v="0"/>
    <x v="0"/>
    <s v="Retenções SISCAP"/>
    <x v="0"/>
    <x v="0"/>
    <x v="0"/>
    <x v="0"/>
    <x v="2"/>
    <x v="0"/>
    <x v="0"/>
    <s v="000000"/>
    <x v="0"/>
    <x v="1"/>
    <x v="0"/>
    <x v="0"/>
    <s v="RETENCAO OT"/>
  </r>
  <r>
    <x v="1"/>
    <n v="0"/>
    <n v="0"/>
    <n v="0"/>
    <n v="941"/>
    <x v="6978"/>
    <x v="0"/>
    <x v="0"/>
    <x v="0"/>
    <s v="80.02.10.24"/>
    <x v="20"/>
    <x v="3"/>
    <x v="3"/>
    <s v="Outros"/>
    <s v="80.02.10"/>
    <s v="Outros"/>
    <s v="80.02.10"/>
    <x v="30"/>
    <x v="0"/>
    <x v="2"/>
    <x v="1"/>
    <x v="1"/>
    <x v="2"/>
    <x v="0"/>
    <x v="0"/>
    <x v="11"/>
    <s v="2022-12-13"/>
    <x v="3"/>
    <n v="941"/>
    <x v="0"/>
    <m/>
    <x v="0"/>
    <m/>
    <x v="36"/>
    <n v="100478987"/>
    <x v="0"/>
    <x v="0"/>
    <s v="Retenções SIACSA"/>
    <s v="ORI"/>
    <x v="0"/>
    <s v="SIACSA"/>
    <x v="0"/>
    <x v="0"/>
    <x v="0"/>
    <x v="0"/>
    <x v="0"/>
    <x v="0"/>
    <x v="0"/>
    <x v="1"/>
    <x v="0"/>
    <x v="0"/>
    <x v="0"/>
    <s v="Retenções SIACSA"/>
    <x v="0"/>
    <x v="0"/>
    <x v="0"/>
    <x v="0"/>
    <x v="2"/>
    <x v="0"/>
    <x v="0"/>
    <s v="000000"/>
    <x v="0"/>
    <x v="1"/>
    <x v="0"/>
    <x v="0"/>
    <s v="RETENCAO OT"/>
  </r>
  <r>
    <x v="1"/>
    <n v="0"/>
    <n v="0"/>
    <n v="0"/>
    <n v="25813"/>
    <x v="6979"/>
    <x v="0"/>
    <x v="0"/>
    <x v="0"/>
    <s v="80.02.01"/>
    <x v="3"/>
    <x v="3"/>
    <x v="3"/>
    <s v="Retenções Iur"/>
    <s v="80.02.01"/>
    <s v="Retenções Iur"/>
    <s v="80.02.01"/>
    <x v="3"/>
    <x v="0"/>
    <x v="2"/>
    <x v="1"/>
    <x v="1"/>
    <x v="2"/>
    <x v="0"/>
    <x v="0"/>
    <x v="11"/>
    <s v="2022-12-13"/>
    <x v="3"/>
    <n v="25813"/>
    <x v="0"/>
    <m/>
    <x v="0"/>
    <m/>
    <x v="3"/>
    <n v="100474696"/>
    <x v="0"/>
    <x v="0"/>
    <s v="Retenções Iur"/>
    <s v="ORI"/>
    <x v="0"/>
    <s v="RIUR"/>
    <x v="0"/>
    <x v="0"/>
    <x v="0"/>
    <x v="0"/>
    <x v="0"/>
    <x v="0"/>
    <x v="0"/>
    <x v="0"/>
    <x v="0"/>
    <x v="0"/>
    <x v="0"/>
    <s v="Retenções Iur"/>
    <x v="0"/>
    <x v="0"/>
    <x v="0"/>
    <x v="0"/>
    <x v="2"/>
    <x v="0"/>
    <x v="0"/>
    <s v="000000"/>
    <x v="0"/>
    <x v="1"/>
    <x v="0"/>
    <x v="0"/>
    <s v="RETENCAO OT"/>
  </r>
  <r>
    <x v="1"/>
    <n v="0"/>
    <n v="0"/>
    <n v="0"/>
    <n v="22869"/>
    <x v="6980"/>
    <x v="0"/>
    <x v="0"/>
    <x v="0"/>
    <s v="80.02.10.01"/>
    <x v="9"/>
    <x v="3"/>
    <x v="3"/>
    <s v="Outros"/>
    <s v="80.02.10"/>
    <s v="Outros"/>
    <s v="80.02.10"/>
    <x v="29"/>
    <x v="0"/>
    <x v="2"/>
    <x v="1"/>
    <x v="1"/>
    <x v="2"/>
    <x v="0"/>
    <x v="0"/>
    <x v="11"/>
    <s v="2022-12-13"/>
    <x v="3"/>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6981"/>
    <x v="0"/>
    <x v="0"/>
    <x v="0"/>
    <s v="80.02.10.26"/>
    <x v="21"/>
    <x v="3"/>
    <x v="3"/>
    <s v="Outros"/>
    <s v="80.02.10"/>
    <s v="Outros"/>
    <s v="80.02.10"/>
    <x v="31"/>
    <x v="0"/>
    <x v="2"/>
    <x v="10"/>
    <x v="1"/>
    <x v="2"/>
    <x v="0"/>
    <x v="0"/>
    <x v="11"/>
    <s v="2022-12-13"/>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5409"/>
    <x v="6982"/>
    <x v="0"/>
    <x v="0"/>
    <x v="0"/>
    <s v="80.02.01"/>
    <x v="3"/>
    <x v="3"/>
    <x v="3"/>
    <s v="Retenções Iur"/>
    <s v="80.02.01"/>
    <s v="Retenções Iur"/>
    <s v="80.02.01"/>
    <x v="3"/>
    <x v="0"/>
    <x v="2"/>
    <x v="1"/>
    <x v="1"/>
    <x v="2"/>
    <x v="0"/>
    <x v="0"/>
    <x v="11"/>
    <s v="2022-12-13"/>
    <x v="3"/>
    <n v="25409"/>
    <x v="0"/>
    <m/>
    <x v="0"/>
    <m/>
    <x v="3"/>
    <n v="100474696"/>
    <x v="0"/>
    <x v="0"/>
    <s v="Retenções Iur"/>
    <s v="ORI"/>
    <x v="0"/>
    <s v="RIUR"/>
    <x v="0"/>
    <x v="0"/>
    <x v="0"/>
    <x v="0"/>
    <x v="0"/>
    <x v="0"/>
    <x v="0"/>
    <x v="0"/>
    <x v="0"/>
    <x v="0"/>
    <x v="0"/>
    <s v="Retenções Iur"/>
    <x v="0"/>
    <x v="0"/>
    <x v="0"/>
    <x v="0"/>
    <x v="2"/>
    <x v="0"/>
    <x v="0"/>
    <s v="000000"/>
    <x v="0"/>
    <x v="1"/>
    <x v="0"/>
    <x v="0"/>
    <s v="RETENCAO OT"/>
  </r>
  <r>
    <x v="1"/>
    <n v="0"/>
    <n v="0"/>
    <n v="0"/>
    <n v="21065"/>
    <x v="6983"/>
    <x v="0"/>
    <x v="0"/>
    <x v="0"/>
    <s v="80.02.10.01"/>
    <x v="9"/>
    <x v="3"/>
    <x v="3"/>
    <s v="Outros"/>
    <s v="80.02.10"/>
    <s v="Outros"/>
    <s v="80.02.10"/>
    <x v="29"/>
    <x v="0"/>
    <x v="2"/>
    <x v="1"/>
    <x v="1"/>
    <x v="2"/>
    <x v="0"/>
    <x v="0"/>
    <x v="11"/>
    <s v="2022-12-13"/>
    <x v="3"/>
    <n v="21065"/>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0"/>
    <x v="6984"/>
    <x v="0"/>
    <x v="0"/>
    <x v="0"/>
    <s v="80.02.01"/>
    <x v="3"/>
    <x v="3"/>
    <x v="3"/>
    <s v="Retenções Iur"/>
    <s v="80.02.01"/>
    <s v="Retenções Iur"/>
    <s v="80.02.01"/>
    <x v="3"/>
    <x v="0"/>
    <x v="2"/>
    <x v="1"/>
    <x v="1"/>
    <x v="2"/>
    <x v="0"/>
    <x v="0"/>
    <x v="11"/>
    <s v="2022-12-13"/>
    <x v="3"/>
    <n v="4310"/>
    <x v="0"/>
    <m/>
    <x v="0"/>
    <m/>
    <x v="3"/>
    <n v="100474696"/>
    <x v="0"/>
    <x v="0"/>
    <s v="Retenções Iur"/>
    <s v="ORI"/>
    <x v="0"/>
    <s v="RIUR"/>
    <x v="0"/>
    <x v="0"/>
    <x v="0"/>
    <x v="0"/>
    <x v="0"/>
    <x v="0"/>
    <x v="0"/>
    <x v="0"/>
    <x v="0"/>
    <x v="0"/>
    <x v="0"/>
    <s v="Retenções Iur"/>
    <x v="0"/>
    <x v="0"/>
    <x v="0"/>
    <x v="0"/>
    <x v="2"/>
    <x v="0"/>
    <x v="0"/>
    <s v="000000"/>
    <x v="0"/>
    <x v="1"/>
    <x v="0"/>
    <x v="0"/>
    <s v="RETENCAO OT"/>
  </r>
  <r>
    <x v="1"/>
    <n v="0"/>
    <n v="0"/>
    <n v="0"/>
    <n v="5392"/>
    <x v="6985"/>
    <x v="0"/>
    <x v="0"/>
    <x v="0"/>
    <s v="80.02.10.01"/>
    <x v="9"/>
    <x v="3"/>
    <x v="3"/>
    <s v="Outros"/>
    <s v="80.02.10"/>
    <s v="Outros"/>
    <s v="80.02.10"/>
    <x v="29"/>
    <x v="0"/>
    <x v="2"/>
    <x v="1"/>
    <x v="1"/>
    <x v="2"/>
    <x v="0"/>
    <x v="0"/>
    <x v="11"/>
    <s v="2022-12-13"/>
    <x v="3"/>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6986"/>
    <x v="0"/>
    <x v="0"/>
    <x v="0"/>
    <s v="80.02.10.26"/>
    <x v="21"/>
    <x v="3"/>
    <x v="3"/>
    <s v="Outros"/>
    <s v="80.02.10"/>
    <s v="Outros"/>
    <s v="80.02.10"/>
    <x v="31"/>
    <x v="0"/>
    <x v="2"/>
    <x v="10"/>
    <x v="1"/>
    <x v="2"/>
    <x v="0"/>
    <x v="0"/>
    <x v="11"/>
    <s v="2022-12-13"/>
    <x v="3"/>
    <n v="2449"/>
    <x v="0"/>
    <m/>
    <x v="0"/>
    <m/>
    <x v="37"/>
    <n v="100479277"/>
    <x v="0"/>
    <x v="0"/>
    <s v="Retenção Sansung"/>
    <s v="ORI"/>
    <x v="0"/>
    <s v="RS"/>
    <x v="0"/>
    <x v="0"/>
    <x v="0"/>
    <x v="0"/>
    <x v="0"/>
    <x v="0"/>
    <x v="0"/>
    <x v="1"/>
    <x v="0"/>
    <x v="0"/>
    <x v="0"/>
    <s v="Retenção Sansung"/>
    <x v="0"/>
    <x v="0"/>
    <x v="0"/>
    <x v="0"/>
    <x v="2"/>
    <x v="0"/>
    <x v="0"/>
    <s v="000000"/>
    <x v="0"/>
    <x v="1"/>
    <x v="0"/>
    <x v="0"/>
    <s v="RETENCAO OT"/>
  </r>
  <r>
    <x v="1"/>
    <n v="0"/>
    <n v="0"/>
    <n v="0"/>
    <n v="4995"/>
    <x v="6987"/>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2300"/>
    <x v="698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223"/>
    <x v="6989"/>
    <x v="0"/>
    <x v="0"/>
    <x v="0"/>
    <s v="80.02.01"/>
    <x v="3"/>
    <x v="3"/>
    <x v="3"/>
    <s v="Retenções Iur"/>
    <s v="80.02.01"/>
    <s v="Retenções Iur"/>
    <s v="80.02.01"/>
    <x v="3"/>
    <x v="0"/>
    <x v="2"/>
    <x v="1"/>
    <x v="1"/>
    <x v="2"/>
    <x v="0"/>
    <x v="0"/>
    <x v="11"/>
    <s v="2022-12-13"/>
    <x v="3"/>
    <n v="2223"/>
    <x v="0"/>
    <m/>
    <x v="0"/>
    <m/>
    <x v="3"/>
    <n v="100474696"/>
    <x v="0"/>
    <x v="0"/>
    <s v="Retenções Iur"/>
    <s v="ORI"/>
    <x v="0"/>
    <s v="RIUR"/>
    <x v="0"/>
    <x v="0"/>
    <x v="0"/>
    <x v="0"/>
    <x v="0"/>
    <x v="0"/>
    <x v="0"/>
    <x v="0"/>
    <x v="0"/>
    <x v="0"/>
    <x v="0"/>
    <s v="Retenções Iur"/>
    <x v="0"/>
    <x v="0"/>
    <x v="0"/>
    <x v="0"/>
    <x v="2"/>
    <x v="0"/>
    <x v="0"/>
    <s v="000000"/>
    <x v="0"/>
    <x v="1"/>
    <x v="0"/>
    <x v="0"/>
    <s v="RETENCAO OT"/>
  </r>
  <r>
    <x v="1"/>
    <n v="0"/>
    <n v="0"/>
    <n v="0"/>
    <n v="3137"/>
    <x v="6990"/>
    <x v="0"/>
    <x v="0"/>
    <x v="0"/>
    <s v="80.02.01"/>
    <x v="3"/>
    <x v="3"/>
    <x v="3"/>
    <s v="Retenções Iur"/>
    <s v="80.02.01"/>
    <s v="Retenções Iur"/>
    <s v="80.02.01"/>
    <x v="3"/>
    <x v="0"/>
    <x v="2"/>
    <x v="1"/>
    <x v="1"/>
    <x v="2"/>
    <x v="0"/>
    <x v="0"/>
    <x v="11"/>
    <s v="2022-12-13"/>
    <x v="3"/>
    <n v="3137"/>
    <x v="0"/>
    <m/>
    <x v="0"/>
    <m/>
    <x v="3"/>
    <n v="100474696"/>
    <x v="0"/>
    <x v="0"/>
    <s v="Retenções Iur"/>
    <s v="ORI"/>
    <x v="0"/>
    <s v="RIUR"/>
    <x v="0"/>
    <x v="0"/>
    <x v="0"/>
    <x v="0"/>
    <x v="0"/>
    <x v="0"/>
    <x v="0"/>
    <x v="0"/>
    <x v="0"/>
    <x v="0"/>
    <x v="0"/>
    <s v="Retenções Iur"/>
    <x v="0"/>
    <x v="0"/>
    <x v="0"/>
    <x v="0"/>
    <x v="2"/>
    <x v="0"/>
    <x v="0"/>
    <s v="000000"/>
    <x v="0"/>
    <x v="1"/>
    <x v="0"/>
    <x v="0"/>
    <s v="RETENCAO OT"/>
  </r>
  <r>
    <x v="1"/>
    <n v="0"/>
    <n v="0"/>
    <n v="0"/>
    <n v="2400"/>
    <x v="6991"/>
    <x v="0"/>
    <x v="1"/>
    <x v="0"/>
    <s v="03.16.15"/>
    <x v="6"/>
    <x v="0"/>
    <x v="5"/>
    <s v="Direção Financeira"/>
    <s v="03.16.15"/>
    <s v="Direção Financeira"/>
    <s v="03.16.15"/>
    <x v="9"/>
    <x v="0"/>
    <x v="1"/>
    <x v="5"/>
    <x v="0"/>
    <x v="0"/>
    <x v="2"/>
    <x v="0"/>
    <x v="10"/>
    <s v="2022-11-23"/>
    <x v="3"/>
    <n v="2400"/>
    <x v="0"/>
    <m/>
    <x v="0"/>
    <m/>
    <x v="66"/>
    <n v="100479362"/>
    <x v="0"/>
    <x v="0"/>
    <s v="Direção Financeira"/>
    <s v="ORI"/>
    <x v="0"/>
    <m/>
    <x v="0"/>
    <x v="0"/>
    <x v="0"/>
    <x v="0"/>
    <x v="0"/>
    <x v="0"/>
    <x v="0"/>
    <x v="1"/>
    <x v="0"/>
    <x v="0"/>
    <x v="0"/>
    <s v="Direção Financeira"/>
    <x v="0"/>
    <x v="0"/>
    <x v="0"/>
    <x v="0"/>
    <x v="0"/>
    <x v="0"/>
    <x v="0"/>
    <s v="000000"/>
    <x v="0"/>
    <x v="0"/>
    <x v="0"/>
    <x v="0"/>
    <s v="Ajuda de custo a favor do Sr. João Martins, pela sua deslocação em missão de serviço a cidade de Praia no dia 26 de Outubro e no dia 9 de Novembro de 2022, conforme anexo."/>
  </r>
  <r>
    <x v="1"/>
    <n v="0"/>
    <n v="0"/>
    <n v="0"/>
    <n v="10000"/>
    <x v="6992"/>
    <x v="0"/>
    <x v="1"/>
    <x v="0"/>
    <s v="03.16.15"/>
    <x v="6"/>
    <x v="0"/>
    <x v="5"/>
    <s v="Direção Financeira"/>
    <s v="03.16.15"/>
    <s v="Direção Financeira"/>
    <s v="03.16.15"/>
    <x v="53"/>
    <x v="0"/>
    <x v="1"/>
    <x v="5"/>
    <x v="0"/>
    <x v="0"/>
    <x v="2"/>
    <x v="0"/>
    <x v="11"/>
    <s v="2022-12-19"/>
    <x v="3"/>
    <n v="10000"/>
    <x v="0"/>
    <m/>
    <x v="0"/>
    <m/>
    <x v="0"/>
    <n v="100474914"/>
    <x v="0"/>
    <x v="0"/>
    <s v="Direção Financeira"/>
    <s v="ORI"/>
    <x v="0"/>
    <m/>
    <x v="0"/>
    <x v="0"/>
    <x v="0"/>
    <x v="0"/>
    <x v="0"/>
    <x v="0"/>
    <x v="0"/>
    <x v="0"/>
    <x v="0"/>
    <x v="0"/>
    <x v="0"/>
    <s v="Direção Financeira"/>
    <x v="0"/>
    <x v="0"/>
    <x v="0"/>
    <x v="0"/>
    <x v="0"/>
    <x v="0"/>
    <x v="0"/>
    <s v="000000"/>
    <x v="0"/>
    <x v="0"/>
    <x v="0"/>
    <x v="0"/>
    <s v="Pagamento, referente á lavagem e passagem de ferro as cortinas do Paços do Concelho, conforme anexo."/>
  </r>
  <r>
    <x v="1"/>
    <n v="0"/>
    <n v="0"/>
    <n v="0"/>
    <n v="10000"/>
    <x v="6993"/>
    <x v="0"/>
    <x v="1"/>
    <x v="0"/>
    <s v="01.27.04.10"/>
    <x v="4"/>
    <x v="2"/>
    <x v="2"/>
    <s v="Infra-Estruturas e Transportes"/>
    <s v="01.27.04"/>
    <s v="Infra-Estruturas e Transportes"/>
    <s v="01.27.04"/>
    <x v="4"/>
    <x v="0"/>
    <x v="3"/>
    <x v="2"/>
    <x v="0"/>
    <x v="1"/>
    <x v="2"/>
    <x v="0"/>
    <x v="1"/>
    <s v="2022-05-05"/>
    <x v="0"/>
    <n v="10000"/>
    <x v="0"/>
    <m/>
    <x v="0"/>
    <m/>
    <x v="4"/>
    <n v="100476748"/>
    <x v="0"/>
    <x v="0"/>
    <s v="Plano de Mitigação as secas e maus anos agrícolas"/>
    <s v="ORI"/>
    <x v="0"/>
    <m/>
    <x v="0"/>
    <x v="0"/>
    <x v="0"/>
    <x v="0"/>
    <x v="0"/>
    <x v="0"/>
    <x v="0"/>
    <x v="1"/>
    <x v="0"/>
    <x v="0"/>
    <x v="0"/>
    <s v="Plano de Mitigação as secas e maus anos agrícolas"/>
    <x v="0"/>
    <x v="0"/>
    <x v="0"/>
    <x v="0"/>
    <x v="1"/>
    <x v="0"/>
    <x v="0"/>
    <s v="000000"/>
    <x v="0"/>
    <x v="0"/>
    <x v="0"/>
    <x v="0"/>
    <s v=" Pagamento a favor de Sr. Adelaide Mendes Borges, referente a fornecimento de areias da ribeira, para trabalhos de calcetamento da via de acesso em Ponta Verde, no âmbito do Plano de Mitigação , conforme anexo.  "/>
  </r>
  <r>
    <x v="1"/>
    <n v="0"/>
    <n v="0"/>
    <n v="0"/>
    <n v="3000"/>
    <x v="6994"/>
    <x v="0"/>
    <x v="1"/>
    <x v="0"/>
    <s v="03.16.23"/>
    <x v="28"/>
    <x v="0"/>
    <x v="5"/>
    <s v="Direção da Educação, Formação Profissional, Emprego"/>
    <s v="03.16.23"/>
    <s v="Direção da Educação, Formação Profissional, Emprego"/>
    <s v="03.16.23"/>
    <x v="9"/>
    <x v="0"/>
    <x v="1"/>
    <x v="5"/>
    <x v="0"/>
    <x v="0"/>
    <x v="2"/>
    <x v="0"/>
    <x v="1"/>
    <s v="2022-05-10"/>
    <x v="0"/>
    <n v="3000"/>
    <x v="0"/>
    <m/>
    <x v="0"/>
    <m/>
    <x v="57"/>
    <n v="100385105"/>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a Vereadora Cesaltina Ribeiro, pela sua deslocação a cidade da Praia, afim de participar numa &quot;Conferência Nacional sobre Direitos em tempo de crise&quot;, no dia 12 de Maio, conforme documento anexado."/>
  </r>
  <r>
    <x v="1"/>
    <n v="0"/>
    <n v="0"/>
    <n v="0"/>
    <n v="13749"/>
    <x v="6995"/>
    <x v="0"/>
    <x v="1"/>
    <x v="0"/>
    <s v="03.16.15"/>
    <x v="6"/>
    <x v="0"/>
    <x v="5"/>
    <s v="Direção Financeira"/>
    <s v="03.16.15"/>
    <s v="Direção Financeira"/>
    <s v="03.16.15"/>
    <x v="32"/>
    <x v="0"/>
    <x v="1"/>
    <x v="1"/>
    <x v="0"/>
    <x v="0"/>
    <x v="2"/>
    <x v="0"/>
    <x v="1"/>
    <s v="2022-05-11"/>
    <x v="0"/>
    <n v="13749"/>
    <x v="0"/>
    <m/>
    <x v="0"/>
    <m/>
    <x v="656"/>
    <n v="100392620"/>
    <x v="0"/>
    <x v="0"/>
    <s v="Direção Financeira"/>
    <s v="ORI"/>
    <x v="0"/>
    <m/>
    <x v="0"/>
    <x v="0"/>
    <x v="0"/>
    <x v="0"/>
    <x v="0"/>
    <x v="0"/>
    <x v="0"/>
    <x v="0"/>
    <x v="0"/>
    <x v="0"/>
    <x v="0"/>
    <s v="Direção Financeira"/>
    <x v="0"/>
    <x v="0"/>
    <x v="0"/>
    <x v="0"/>
    <x v="0"/>
    <x v="0"/>
    <x v="0"/>
    <s v="000000"/>
    <x v="0"/>
    <x v="0"/>
    <x v="0"/>
    <x v="0"/>
    <s v="Pagamento a favor de SILMAC, para aquisição de quatro Extintor Faex 6KG pó Quimico para o paços do conselho e delegações Municipais de Achada do Monte e São Miguel, conforme fatura em anexo."/>
  </r>
  <r>
    <x v="1"/>
    <n v="0"/>
    <n v="0"/>
    <n v="0"/>
    <n v="4995"/>
    <x v="6996"/>
    <x v="0"/>
    <x v="1"/>
    <x v="0"/>
    <s v="03.16.15"/>
    <x v="6"/>
    <x v="0"/>
    <x v="5"/>
    <s v="Direção Financeira"/>
    <s v="03.16.15"/>
    <s v="Direção Financeira"/>
    <s v="03.16.15"/>
    <x v="20"/>
    <x v="0"/>
    <x v="1"/>
    <x v="5"/>
    <x v="0"/>
    <x v="0"/>
    <x v="2"/>
    <x v="0"/>
    <x v="6"/>
    <s v="2022-07-21"/>
    <x v="2"/>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Julho  2022, conforme contrato em anexo. "/>
  </r>
  <r>
    <x v="1"/>
    <n v="0"/>
    <n v="0"/>
    <n v="0"/>
    <n v="9372"/>
    <x v="6996"/>
    <x v="0"/>
    <x v="1"/>
    <x v="0"/>
    <s v="03.16.15"/>
    <x v="6"/>
    <x v="0"/>
    <x v="5"/>
    <s v="Direção Financeira"/>
    <s v="03.16.15"/>
    <s v="Direção Financeira"/>
    <s v="03.16.15"/>
    <x v="20"/>
    <x v="0"/>
    <x v="1"/>
    <x v="5"/>
    <x v="0"/>
    <x v="0"/>
    <x v="2"/>
    <x v="0"/>
    <x v="6"/>
    <s v="2022-07-21"/>
    <x v="2"/>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Julho  2022, conforme contrato em anexo. "/>
  </r>
  <r>
    <x v="1"/>
    <n v="0"/>
    <n v="0"/>
    <n v="0"/>
    <n v="12750"/>
    <x v="6997"/>
    <x v="0"/>
    <x v="0"/>
    <x v="0"/>
    <s v="03.03.10"/>
    <x v="0"/>
    <x v="0"/>
    <x v="0"/>
    <s v="Receitas Da Câmara"/>
    <s v="03.03.10"/>
    <s v="Receitas Da Câmara"/>
    <s v="03.03.10"/>
    <x v="37"/>
    <x v="0"/>
    <x v="5"/>
    <x v="4"/>
    <x v="0"/>
    <x v="0"/>
    <x v="0"/>
    <x v="0"/>
    <x v="3"/>
    <s v="2022-06-30"/>
    <x v="0"/>
    <n v="12750"/>
    <x v="0"/>
    <m/>
    <x v="0"/>
    <m/>
    <x v="0"/>
    <n v="100474914"/>
    <x v="0"/>
    <x v="0"/>
    <s v="Receitas Da Câmara"/>
    <s v="EXT"/>
    <x v="0"/>
    <s v="RDC"/>
    <x v="0"/>
    <x v="0"/>
    <x v="0"/>
    <x v="0"/>
    <x v="0"/>
    <x v="0"/>
    <x v="0"/>
    <x v="0"/>
    <x v="0"/>
    <x v="0"/>
    <x v="0"/>
    <s v="Receitas Da Câmara"/>
    <x v="0"/>
    <x v="0"/>
    <x v="0"/>
    <x v="0"/>
    <x v="0"/>
    <x v="0"/>
    <x v="0"/>
    <s v="000000"/>
    <x v="0"/>
    <x v="0"/>
    <x v="0"/>
    <x v="0"/>
    <s v="Transferia não identificado, conforme estrato em anexo."/>
  </r>
  <r>
    <x v="1"/>
    <n v="0"/>
    <n v="0"/>
    <n v="0"/>
    <n v="18936"/>
    <x v="6996"/>
    <x v="0"/>
    <x v="1"/>
    <x v="0"/>
    <s v="03.16.15"/>
    <x v="6"/>
    <x v="0"/>
    <x v="5"/>
    <s v="Direção Financeira"/>
    <s v="03.16.15"/>
    <s v="Direção Financeira"/>
    <s v="03.16.15"/>
    <x v="20"/>
    <x v="0"/>
    <x v="1"/>
    <x v="5"/>
    <x v="0"/>
    <x v="0"/>
    <x v="2"/>
    <x v="0"/>
    <x v="6"/>
    <s v="2022-07-21"/>
    <x v="2"/>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Julho  2022, conforme contrato em anexo. "/>
  </r>
  <r>
    <x v="1"/>
    <n v="0"/>
    <n v="0"/>
    <n v="0"/>
    <n v="450"/>
    <x v="6998"/>
    <x v="0"/>
    <x v="0"/>
    <x v="0"/>
    <s v="03.03.10"/>
    <x v="0"/>
    <x v="0"/>
    <x v="0"/>
    <s v="Receitas Da Câmara"/>
    <s v="03.03.10"/>
    <s v="Receitas Da Câmara"/>
    <s v="03.03.10"/>
    <x v="46"/>
    <x v="0"/>
    <x v="5"/>
    <x v="4"/>
    <x v="0"/>
    <x v="0"/>
    <x v="0"/>
    <x v="0"/>
    <x v="10"/>
    <s v="2022-11-09"/>
    <x v="3"/>
    <n v="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00"/>
    <x v="6999"/>
    <x v="0"/>
    <x v="0"/>
    <x v="0"/>
    <s v="03.03.10"/>
    <x v="0"/>
    <x v="0"/>
    <x v="0"/>
    <s v="Receitas Da Câmara"/>
    <s v="03.03.10"/>
    <s v="Receitas Da Câmara"/>
    <s v="03.03.10"/>
    <x v="81"/>
    <x v="0"/>
    <x v="0"/>
    <x v="19"/>
    <x v="0"/>
    <x v="0"/>
    <x v="0"/>
    <x v="0"/>
    <x v="8"/>
    <s v="2022-09-27"/>
    <x v="2"/>
    <n v="300000"/>
    <x v="0"/>
    <m/>
    <x v="0"/>
    <m/>
    <x v="0"/>
    <n v="100474914"/>
    <x v="0"/>
    <x v="0"/>
    <s v="Receitas Da Câmara"/>
    <s v="EXT"/>
    <x v="0"/>
    <s v="RDC"/>
    <x v="0"/>
    <x v="0"/>
    <x v="0"/>
    <x v="0"/>
    <x v="0"/>
    <x v="0"/>
    <x v="0"/>
    <x v="0"/>
    <x v="0"/>
    <x v="0"/>
    <x v="0"/>
    <s v="Receitas Da Câmara"/>
    <x v="0"/>
    <x v="0"/>
    <x v="0"/>
    <x v="0"/>
    <x v="0"/>
    <x v="0"/>
    <x v="0"/>
    <s v="000000"/>
    <x v="0"/>
    <x v="0"/>
    <x v="0"/>
    <x v="0"/>
    <s v="Transferência Enapor/ patrocínio festa do município, conforme anexo."/>
  </r>
  <r>
    <x v="1"/>
    <n v="0"/>
    <n v="0"/>
    <n v="0"/>
    <n v="80000"/>
    <x v="7000"/>
    <x v="0"/>
    <x v="0"/>
    <x v="0"/>
    <s v="03.03.10"/>
    <x v="0"/>
    <x v="0"/>
    <x v="0"/>
    <s v="Receitas Da Câmara"/>
    <s v="03.03.10"/>
    <s v="Receitas Da Câmara"/>
    <s v="03.03.10"/>
    <x v="81"/>
    <x v="0"/>
    <x v="0"/>
    <x v="19"/>
    <x v="0"/>
    <x v="0"/>
    <x v="0"/>
    <x v="0"/>
    <x v="8"/>
    <s v="2022-09-29"/>
    <x v="2"/>
    <n v="80000"/>
    <x v="0"/>
    <m/>
    <x v="0"/>
    <m/>
    <x v="0"/>
    <n v="100474914"/>
    <x v="0"/>
    <x v="0"/>
    <s v="Receitas Da Câmara"/>
    <s v="EXT"/>
    <x v="0"/>
    <s v="RDC"/>
    <x v="0"/>
    <x v="0"/>
    <x v="0"/>
    <x v="0"/>
    <x v="0"/>
    <x v="0"/>
    <x v="0"/>
    <x v="0"/>
    <x v="0"/>
    <x v="0"/>
    <x v="0"/>
    <s v="Receitas Da Câmara"/>
    <x v="0"/>
    <x v="0"/>
    <x v="0"/>
    <x v="0"/>
    <x v="0"/>
    <x v="0"/>
    <x v="0"/>
    <s v="000000"/>
    <x v="0"/>
    <x v="0"/>
    <x v="0"/>
    <x v="0"/>
    <s v="BCN patrocínio/CMSM para festa do município, conforme anexo."/>
  </r>
  <r>
    <x v="1"/>
    <n v="0"/>
    <n v="0"/>
    <n v="0"/>
    <n v="750"/>
    <x v="7001"/>
    <x v="0"/>
    <x v="0"/>
    <x v="0"/>
    <s v="03.03.10"/>
    <x v="0"/>
    <x v="0"/>
    <x v="0"/>
    <s v="Receitas Da Câmara"/>
    <s v="03.03.10"/>
    <s v="Receitas Da Câmara"/>
    <s v="03.03.10"/>
    <x v="49"/>
    <x v="0"/>
    <x v="1"/>
    <x v="11"/>
    <x v="0"/>
    <x v="0"/>
    <x v="0"/>
    <x v="0"/>
    <x v="10"/>
    <s v="2022-11-09"/>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002"/>
    <x v="0"/>
    <x v="0"/>
    <x v="0"/>
    <s v="03.03.10"/>
    <x v="0"/>
    <x v="0"/>
    <x v="0"/>
    <s v="Receitas Da Câmara"/>
    <s v="03.03.10"/>
    <s v="Receitas Da Câmara"/>
    <s v="03.03.10"/>
    <x v="50"/>
    <x v="0"/>
    <x v="5"/>
    <x v="4"/>
    <x v="0"/>
    <x v="0"/>
    <x v="0"/>
    <x v="0"/>
    <x v="10"/>
    <s v="2022-11-09"/>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20"/>
    <x v="7003"/>
    <x v="0"/>
    <x v="0"/>
    <x v="0"/>
    <s v="03.03.10"/>
    <x v="0"/>
    <x v="0"/>
    <x v="0"/>
    <s v="Receitas Da Câmara"/>
    <s v="03.03.10"/>
    <s v="Receitas Da Câmara"/>
    <s v="03.03.10"/>
    <x v="34"/>
    <x v="0"/>
    <x v="5"/>
    <x v="4"/>
    <x v="0"/>
    <x v="0"/>
    <x v="0"/>
    <x v="0"/>
    <x v="10"/>
    <s v="2022-11-09"/>
    <x v="3"/>
    <n v="2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172"/>
    <x v="7004"/>
    <x v="0"/>
    <x v="0"/>
    <x v="0"/>
    <s v="03.03.10"/>
    <x v="0"/>
    <x v="0"/>
    <x v="0"/>
    <s v="Receitas Da Câmara"/>
    <s v="03.03.10"/>
    <s v="Receitas Da Câmara"/>
    <s v="03.03.10"/>
    <x v="38"/>
    <x v="0"/>
    <x v="1"/>
    <x v="1"/>
    <x v="0"/>
    <x v="0"/>
    <x v="0"/>
    <x v="0"/>
    <x v="10"/>
    <s v="2022-11-09"/>
    <x v="3"/>
    <n v="7172"/>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80000"/>
    <x v="7005"/>
    <x v="0"/>
    <x v="0"/>
    <x v="0"/>
    <s v="03.03.10"/>
    <x v="0"/>
    <x v="0"/>
    <x v="0"/>
    <s v="Receitas Da Câmara"/>
    <s v="03.03.10"/>
    <s v="Receitas Da Câmara"/>
    <s v="03.03.10"/>
    <x v="45"/>
    <x v="0"/>
    <x v="1"/>
    <x v="1"/>
    <x v="0"/>
    <x v="0"/>
    <x v="0"/>
    <x v="0"/>
    <x v="10"/>
    <s v="2022-11-09"/>
    <x v="3"/>
    <n v="8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510"/>
    <x v="7006"/>
    <x v="0"/>
    <x v="0"/>
    <x v="0"/>
    <s v="03.03.10"/>
    <x v="0"/>
    <x v="0"/>
    <x v="0"/>
    <s v="Receitas Da Câmara"/>
    <s v="03.03.10"/>
    <s v="Receitas Da Câmara"/>
    <s v="03.03.10"/>
    <x v="48"/>
    <x v="0"/>
    <x v="5"/>
    <x v="4"/>
    <x v="0"/>
    <x v="0"/>
    <x v="0"/>
    <x v="0"/>
    <x v="10"/>
    <s v="2022-11-09"/>
    <x v="3"/>
    <n v="195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7007"/>
    <x v="0"/>
    <x v="0"/>
    <x v="0"/>
    <s v="03.03.10"/>
    <x v="0"/>
    <x v="0"/>
    <x v="0"/>
    <s v="Receitas Da Câmara"/>
    <s v="03.03.10"/>
    <s v="Receitas Da Câmara"/>
    <s v="03.03.10"/>
    <x v="35"/>
    <x v="0"/>
    <x v="1"/>
    <x v="11"/>
    <x v="0"/>
    <x v="0"/>
    <x v="0"/>
    <x v="0"/>
    <x v="10"/>
    <s v="2022-11-09"/>
    <x v="3"/>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
    <x v="7008"/>
    <x v="0"/>
    <x v="0"/>
    <x v="0"/>
    <s v="03.03.10"/>
    <x v="0"/>
    <x v="0"/>
    <x v="0"/>
    <s v="Receitas Da Câmara"/>
    <s v="03.03.10"/>
    <s v="Receitas Da Câmara"/>
    <s v="03.03.10"/>
    <x v="36"/>
    <x v="0"/>
    <x v="5"/>
    <x v="4"/>
    <x v="0"/>
    <x v="0"/>
    <x v="0"/>
    <x v="0"/>
    <x v="10"/>
    <s v="2022-11-09"/>
    <x v="3"/>
    <n v="2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200"/>
    <x v="7009"/>
    <x v="0"/>
    <x v="0"/>
    <x v="0"/>
    <s v="03.03.10"/>
    <x v="0"/>
    <x v="0"/>
    <x v="0"/>
    <s v="Receitas Da Câmara"/>
    <s v="03.03.10"/>
    <s v="Receitas Da Câmara"/>
    <s v="03.03.10"/>
    <x v="6"/>
    <x v="0"/>
    <x v="5"/>
    <x v="4"/>
    <x v="0"/>
    <x v="0"/>
    <x v="0"/>
    <x v="0"/>
    <x v="10"/>
    <s v="2022-11-09"/>
    <x v="3"/>
    <n v="8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5"/>
    <x v="7010"/>
    <x v="0"/>
    <x v="0"/>
    <x v="0"/>
    <s v="03.03.10"/>
    <x v="0"/>
    <x v="0"/>
    <x v="0"/>
    <s v="Receitas Da Câmara"/>
    <s v="03.03.10"/>
    <s v="Receitas Da Câmara"/>
    <s v="03.03.10"/>
    <x v="39"/>
    <x v="0"/>
    <x v="5"/>
    <x v="4"/>
    <x v="0"/>
    <x v="0"/>
    <x v="0"/>
    <x v="0"/>
    <x v="10"/>
    <s v="2022-11-09"/>
    <x v="3"/>
    <n v="30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53"/>
    <x v="7011"/>
    <x v="0"/>
    <x v="0"/>
    <x v="0"/>
    <s v="03.03.10"/>
    <x v="0"/>
    <x v="0"/>
    <x v="0"/>
    <s v="Receitas Da Câmara"/>
    <s v="03.03.10"/>
    <s v="Receitas Da Câmara"/>
    <s v="03.03.10"/>
    <x v="40"/>
    <x v="0"/>
    <x v="5"/>
    <x v="4"/>
    <x v="0"/>
    <x v="0"/>
    <x v="0"/>
    <x v="0"/>
    <x v="10"/>
    <s v="2022-11-09"/>
    <x v="3"/>
    <n v="5553"/>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4752"/>
    <x v="7012"/>
    <x v="0"/>
    <x v="0"/>
    <x v="0"/>
    <s v="03.03.10"/>
    <x v="0"/>
    <x v="0"/>
    <x v="0"/>
    <s v="Receitas Da Câmara"/>
    <s v="03.03.10"/>
    <s v="Receitas Da Câmara"/>
    <s v="03.03.10"/>
    <x v="45"/>
    <x v="0"/>
    <x v="1"/>
    <x v="1"/>
    <x v="0"/>
    <x v="0"/>
    <x v="0"/>
    <x v="0"/>
    <x v="9"/>
    <s v="2022-10-31"/>
    <x v="3"/>
    <n v="104752"/>
    <x v="0"/>
    <m/>
    <x v="0"/>
    <m/>
    <x v="0"/>
    <n v="100474914"/>
    <x v="0"/>
    <x v="0"/>
    <s v="Receitas Da Câmara"/>
    <s v="EXT"/>
    <x v="0"/>
    <s v="RDC"/>
    <x v="0"/>
    <x v="0"/>
    <x v="0"/>
    <x v="0"/>
    <x v="0"/>
    <x v="0"/>
    <x v="0"/>
    <x v="0"/>
    <x v="0"/>
    <x v="0"/>
    <x v="0"/>
    <s v="Receitas Da Câmara"/>
    <x v="0"/>
    <x v="0"/>
    <x v="0"/>
    <x v="0"/>
    <x v="0"/>
    <x v="0"/>
    <x v="0"/>
    <s v="000000"/>
    <x v="0"/>
    <x v="0"/>
    <x v="0"/>
    <x v="0"/>
    <s v="Pagamento do Sr. Evandro Jorge Gomes Soares, referente á 1º parte, para regularização de lote nº164,Q.B, situado em Veneza, conforme extrato em anexo."/>
  </r>
  <r>
    <x v="0"/>
    <n v="0"/>
    <n v="0"/>
    <n v="0"/>
    <n v="60000"/>
    <x v="7013"/>
    <x v="0"/>
    <x v="1"/>
    <x v="0"/>
    <s v="01.26.02.03"/>
    <x v="33"/>
    <x v="6"/>
    <x v="7"/>
    <s v="Pesca"/>
    <s v="01.26.02"/>
    <s v="Pesca"/>
    <s v="01.26.02"/>
    <x v="2"/>
    <x v="0"/>
    <x v="1"/>
    <x v="1"/>
    <x v="0"/>
    <x v="1"/>
    <x v="1"/>
    <x v="0"/>
    <x v="10"/>
    <s v="2022-11-14"/>
    <x v="3"/>
    <n v="60000"/>
    <x v="0"/>
    <m/>
    <x v="0"/>
    <m/>
    <x v="312"/>
    <n v="100479360"/>
    <x v="0"/>
    <x v="0"/>
    <s v="Aaquisição de materias de pescas e botes"/>
    <s v="ORI"/>
    <x v="0"/>
    <m/>
    <x v="0"/>
    <x v="0"/>
    <x v="0"/>
    <x v="0"/>
    <x v="0"/>
    <x v="0"/>
    <x v="0"/>
    <x v="1"/>
    <x v="0"/>
    <x v="0"/>
    <x v="0"/>
    <s v="Aaquisição de materias de pescas e botes"/>
    <x v="0"/>
    <x v="0"/>
    <x v="0"/>
    <x v="0"/>
    <x v="1"/>
    <x v="0"/>
    <x v="0"/>
    <s v="000000"/>
    <x v="0"/>
    <x v="0"/>
    <x v="0"/>
    <x v="0"/>
    <s v="Pagamento a favor de Construções Felisberto Ferreira, referente a aquisição de pedras para a execuções dos trabalhos da construção do Estaleiro Naval de Veneza, conforme anexo."/>
  </r>
  <r>
    <x v="1"/>
    <n v="0"/>
    <n v="0"/>
    <n v="0"/>
    <n v="2300"/>
    <x v="7014"/>
    <x v="0"/>
    <x v="1"/>
    <x v="0"/>
    <s v="03.16.15"/>
    <x v="6"/>
    <x v="0"/>
    <x v="5"/>
    <s v="Direção Financeira"/>
    <s v="03.16.15"/>
    <s v="Direção Financeira"/>
    <s v="03.16.15"/>
    <x v="20"/>
    <x v="0"/>
    <x v="1"/>
    <x v="5"/>
    <x v="0"/>
    <x v="0"/>
    <x v="2"/>
    <x v="0"/>
    <x v="10"/>
    <s v="2022-11-15"/>
    <x v="3"/>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novembro 2022, conforme contrato em anexo. "/>
  </r>
  <r>
    <x v="1"/>
    <n v="0"/>
    <n v="0"/>
    <n v="0"/>
    <n v="13030"/>
    <x v="7014"/>
    <x v="0"/>
    <x v="1"/>
    <x v="0"/>
    <s v="03.16.15"/>
    <x v="6"/>
    <x v="0"/>
    <x v="5"/>
    <s v="Direção Financeira"/>
    <s v="03.16.15"/>
    <s v="Direção Financeira"/>
    <s v="03.16.15"/>
    <x v="20"/>
    <x v="0"/>
    <x v="1"/>
    <x v="5"/>
    <x v="0"/>
    <x v="0"/>
    <x v="2"/>
    <x v="0"/>
    <x v="10"/>
    <s v="2022-11-15"/>
    <x v="3"/>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novembro 2022, conforme contrato em anexo. "/>
  </r>
  <r>
    <x v="1"/>
    <n v="0"/>
    <n v="0"/>
    <n v="0"/>
    <n v="4343"/>
    <x v="7015"/>
    <x v="0"/>
    <x v="1"/>
    <x v="0"/>
    <s v="03.16.15"/>
    <x v="6"/>
    <x v="0"/>
    <x v="5"/>
    <s v="Direção Financeira"/>
    <s v="03.16.15"/>
    <s v="Direção Financeira"/>
    <s v="03.16.15"/>
    <x v="20"/>
    <x v="0"/>
    <x v="1"/>
    <x v="5"/>
    <x v="0"/>
    <x v="0"/>
    <x v="2"/>
    <x v="0"/>
    <x v="11"/>
    <s v="2022-12-14"/>
    <x v="3"/>
    <n v="4343"/>
    <x v="0"/>
    <m/>
    <x v="0"/>
    <m/>
    <x v="3"/>
    <n v="100474696"/>
    <x v="0"/>
    <x v="1"/>
    <s v="Direção Financeira"/>
    <s v="ORI"/>
    <x v="0"/>
    <m/>
    <x v="0"/>
    <x v="0"/>
    <x v="0"/>
    <x v="0"/>
    <x v="0"/>
    <x v="0"/>
    <x v="0"/>
    <x v="0"/>
    <x v="0"/>
    <x v="0"/>
    <x v="0"/>
    <s v="Direção Financeira"/>
    <x v="0"/>
    <x v="0"/>
    <x v="0"/>
    <x v="0"/>
    <x v="0"/>
    <x v="0"/>
    <x v="0"/>
    <s v="000000"/>
    <x v="0"/>
    <x v="0"/>
    <x v="1"/>
    <x v="0"/>
    <s v="Pagamento a favor da Srª. Nilce de Jesus Furtado da Costa, pelo serviço prestado a Câmara no Gabinete da tesouraria, referente ao mês de dezembro 2022, conforme contrato em anexo. "/>
  </r>
  <r>
    <x v="1"/>
    <n v="0"/>
    <n v="0"/>
    <n v="0"/>
    <n v="652"/>
    <x v="7015"/>
    <x v="0"/>
    <x v="1"/>
    <x v="0"/>
    <s v="03.16.15"/>
    <x v="6"/>
    <x v="0"/>
    <x v="5"/>
    <s v="Direção Financeira"/>
    <s v="03.16.15"/>
    <s v="Direção Financeira"/>
    <s v="03.16.15"/>
    <x v="62"/>
    <x v="0"/>
    <x v="1"/>
    <x v="1"/>
    <x v="0"/>
    <x v="0"/>
    <x v="2"/>
    <x v="0"/>
    <x v="11"/>
    <s v="2022-12-14"/>
    <x v="3"/>
    <n v="652"/>
    <x v="0"/>
    <m/>
    <x v="0"/>
    <m/>
    <x v="3"/>
    <n v="100474696"/>
    <x v="0"/>
    <x v="1"/>
    <s v="Direção Financeira"/>
    <s v="ORI"/>
    <x v="0"/>
    <m/>
    <x v="0"/>
    <x v="0"/>
    <x v="0"/>
    <x v="0"/>
    <x v="0"/>
    <x v="0"/>
    <x v="0"/>
    <x v="0"/>
    <x v="0"/>
    <x v="0"/>
    <x v="0"/>
    <s v="Direção Financeira"/>
    <x v="0"/>
    <x v="0"/>
    <x v="0"/>
    <x v="0"/>
    <x v="0"/>
    <x v="0"/>
    <x v="0"/>
    <s v="000000"/>
    <x v="0"/>
    <x v="0"/>
    <x v="1"/>
    <x v="0"/>
    <s v="Pagamento a favor da Srª. Nilce de Jesus Furtado da Costa, pelo serviço prestado a Câmara no Gabinete da tesouraria, referente ao mês de dezembro 2022, conforme contrato em anexo. "/>
  </r>
  <r>
    <x v="1"/>
    <n v="0"/>
    <n v="0"/>
    <n v="0"/>
    <n v="2129"/>
    <x v="7015"/>
    <x v="0"/>
    <x v="1"/>
    <x v="0"/>
    <s v="03.16.15"/>
    <x v="6"/>
    <x v="0"/>
    <x v="5"/>
    <s v="Direção Financeira"/>
    <s v="03.16.15"/>
    <s v="Direção Financeira"/>
    <s v="03.16.15"/>
    <x v="20"/>
    <x v="0"/>
    <x v="1"/>
    <x v="5"/>
    <x v="0"/>
    <x v="0"/>
    <x v="2"/>
    <x v="0"/>
    <x v="11"/>
    <s v="2022-12-14"/>
    <x v="3"/>
    <n v="2129"/>
    <x v="0"/>
    <m/>
    <x v="0"/>
    <m/>
    <x v="37"/>
    <n v="100479277"/>
    <x v="0"/>
    <x v="3"/>
    <s v="Direção Financeira"/>
    <s v="ORI"/>
    <x v="0"/>
    <m/>
    <x v="0"/>
    <x v="0"/>
    <x v="0"/>
    <x v="0"/>
    <x v="0"/>
    <x v="0"/>
    <x v="0"/>
    <x v="0"/>
    <x v="0"/>
    <x v="0"/>
    <x v="0"/>
    <s v="Direção Financeira"/>
    <x v="0"/>
    <x v="0"/>
    <x v="0"/>
    <x v="0"/>
    <x v="0"/>
    <x v="0"/>
    <x v="0"/>
    <s v="000000"/>
    <x v="0"/>
    <x v="0"/>
    <x v="3"/>
    <x v="0"/>
    <s v="Pagamento a favor da Srª. Nilce de Jesus Furtado da Costa, pelo serviço prestado a Câmara no Gabinete da tesouraria, referente ao mês de dezembro 2022, conforme contrato em anexo. "/>
  </r>
  <r>
    <x v="1"/>
    <n v="0"/>
    <n v="0"/>
    <n v="0"/>
    <n v="320"/>
    <x v="7015"/>
    <x v="0"/>
    <x v="1"/>
    <x v="0"/>
    <s v="03.16.15"/>
    <x v="6"/>
    <x v="0"/>
    <x v="5"/>
    <s v="Direção Financeira"/>
    <s v="03.16.15"/>
    <s v="Direção Financeira"/>
    <s v="03.16.15"/>
    <x v="62"/>
    <x v="0"/>
    <x v="1"/>
    <x v="1"/>
    <x v="0"/>
    <x v="0"/>
    <x v="2"/>
    <x v="0"/>
    <x v="11"/>
    <s v="2022-12-14"/>
    <x v="3"/>
    <n v="320"/>
    <x v="0"/>
    <m/>
    <x v="0"/>
    <m/>
    <x v="37"/>
    <n v="100479277"/>
    <x v="0"/>
    <x v="3"/>
    <s v="Direção Financeira"/>
    <s v="ORI"/>
    <x v="0"/>
    <m/>
    <x v="0"/>
    <x v="0"/>
    <x v="0"/>
    <x v="0"/>
    <x v="0"/>
    <x v="0"/>
    <x v="0"/>
    <x v="0"/>
    <x v="0"/>
    <x v="0"/>
    <x v="0"/>
    <s v="Direção Financeira"/>
    <x v="0"/>
    <x v="0"/>
    <x v="0"/>
    <x v="0"/>
    <x v="0"/>
    <x v="0"/>
    <x v="0"/>
    <s v="000000"/>
    <x v="0"/>
    <x v="0"/>
    <x v="3"/>
    <x v="0"/>
    <s v="Pagamento a favor da Srª. Nilce de Jesus Furtado da Costa, pelo serviço prestado a Câmara no Gabinete da tesouraria, referente ao mês de dezembro 2022, conforme contrato em anexo. "/>
  </r>
  <r>
    <x v="1"/>
    <n v="0"/>
    <n v="0"/>
    <n v="0"/>
    <n v="26831"/>
    <x v="7015"/>
    <x v="0"/>
    <x v="1"/>
    <x v="0"/>
    <s v="03.16.15"/>
    <x v="6"/>
    <x v="0"/>
    <x v="5"/>
    <s v="Direção Financeira"/>
    <s v="03.16.15"/>
    <s v="Direção Financeira"/>
    <s v="03.16.15"/>
    <x v="20"/>
    <x v="0"/>
    <x v="1"/>
    <x v="5"/>
    <x v="0"/>
    <x v="0"/>
    <x v="2"/>
    <x v="0"/>
    <x v="11"/>
    <s v="2022-12-14"/>
    <x v="3"/>
    <n v="26831"/>
    <x v="0"/>
    <m/>
    <x v="0"/>
    <m/>
    <x v="262"/>
    <n v="100479156"/>
    <x v="0"/>
    <x v="0"/>
    <s v="Direção Financeira"/>
    <s v="ORI"/>
    <x v="0"/>
    <m/>
    <x v="0"/>
    <x v="0"/>
    <x v="0"/>
    <x v="0"/>
    <x v="0"/>
    <x v="0"/>
    <x v="0"/>
    <x v="0"/>
    <x v="0"/>
    <x v="0"/>
    <x v="0"/>
    <s v="Direção Financeira"/>
    <x v="0"/>
    <x v="0"/>
    <x v="0"/>
    <x v="0"/>
    <x v="0"/>
    <x v="0"/>
    <x v="0"/>
    <s v="000000"/>
    <x v="0"/>
    <x v="0"/>
    <x v="0"/>
    <x v="0"/>
    <s v="Pagamento a favor da Srª. Nilce de Jesus Furtado da Costa, pelo serviço prestado a Câmara no Gabinete da tesouraria, referente ao mês de dezembro 2022, conforme contrato em anexo. "/>
  </r>
  <r>
    <x v="1"/>
    <n v="0"/>
    <n v="0"/>
    <n v="0"/>
    <n v="4023"/>
    <x v="7015"/>
    <x v="0"/>
    <x v="1"/>
    <x v="0"/>
    <s v="03.16.15"/>
    <x v="6"/>
    <x v="0"/>
    <x v="5"/>
    <s v="Direção Financeira"/>
    <s v="03.16.15"/>
    <s v="Direção Financeira"/>
    <s v="03.16.15"/>
    <x v="62"/>
    <x v="0"/>
    <x v="1"/>
    <x v="1"/>
    <x v="0"/>
    <x v="0"/>
    <x v="2"/>
    <x v="0"/>
    <x v="11"/>
    <s v="2022-12-14"/>
    <x v="3"/>
    <n v="4023"/>
    <x v="0"/>
    <m/>
    <x v="0"/>
    <m/>
    <x v="262"/>
    <n v="100479156"/>
    <x v="0"/>
    <x v="0"/>
    <s v="Direção Financeira"/>
    <s v="ORI"/>
    <x v="0"/>
    <m/>
    <x v="0"/>
    <x v="0"/>
    <x v="0"/>
    <x v="0"/>
    <x v="0"/>
    <x v="0"/>
    <x v="0"/>
    <x v="0"/>
    <x v="0"/>
    <x v="0"/>
    <x v="0"/>
    <s v="Direção Financeira"/>
    <x v="0"/>
    <x v="0"/>
    <x v="0"/>
    <x v="0"/>
    <x v="0"/>
    <x v="0"/>
    <x v="0"/>
    <s v="000000"/>
    <x v="0"/>
    <x v="0"/>
    <x v="0"/>
    <x v="0"/>
    <s v="Pagamento a favor da Srª. Nilce de Jesus Furtado da Costa, pelo serviço prestado a Câmara no Gabinete da tesouraria, referente ao mês de dezembro 2022, conforme contrato em anexo. "/>
  </r>
  <r>
    <x v="1"/>
    <n v="0"/>
    <n v="0"/>
    <n v="0"/>
    <n v="2130"/>
    <x v="7016"/>
    <x v="0"/>
    <x v="0"/>
    <x v="0"/>
    <s v="80.02.01"/>
    <x v="3"/>
    <x v="3"/>
    <x v="3"/>
    <s v="Retenções Iur"/>
    <s v="80.02.01"/>
    <s v="Retenções Iur"/>
    <s v="80.02.01"/>
    <x v="3"/>
    <x v="0"/>
    <x v="2"/>
    <x v="1"/>
    <x v="1"/>
    <x v="2"/>
    <x v="0"/>
    <x v="0"/>
    <x v="11"/>
    <s v="2022-12-26"/>
    <x v="3"/>
    <n v="2130"/>
    <x v="0"/>
    <m/>
    <x v="0"/>
    <m/>
    <x v="3"/>
    <n v="100474696"/>
    <x v="0"/>
    <x v="0"/>
    <s v="Retenções Iur"/>
    <s v="ORI"/>
    <x v="0"/>
    <s v="RIUR"/>
    <x v="0"/>
    <x v="0"/>
    <x v="0"/>
    <x v="0"/>
    <x v="0"/>
    <x v="0"/>
    <x v="0"/>
    <x v="0"/>
    <x v="0"/>
    <x v="0"/>
    <x v="0"/>
    <s v="Retenções Iur"/>
    <x v="0"/>
    <x v="0"/>
    <x v="0"/>
    <x v="0"/>
    <x v="2"/>
    <x v="0"/>
    <x v="0"/>
    <s v="000000"/>
    <x v="0"/>
    <x v="1"/>
    <x v="0"/>
    <x v="0"/>
    <s v="RETENCAO OT"/>
  </r>
  <r>
    <x v="0"/>
    <n v="0"/>
    <n v="0"/>
    <n v="0"/>
    <n v="11500"/>
    <x v="7017"/>
    <x v="0"/>
    <x v="1"/>
    <x v="0"/>
    <s v="01.27.06.72"/>
    <x v="47"/>
    <x v="2"/>
    <x v="2"/>
    <s v="Requalificação Urbana e habitação"/>
    <s v="01.27.06"/>
    <s v="Requalificação Urbana e habitação"/>
    <s v="01.27.06"/>
    <x v="1"/>
    <x v="0"/>
    <x v="1"/>
    <x v="1"/>
    <x v="0"/>
    <x v="1"/>
    <x v="1"/>
    <x v="0"/>
    <x v="11"/>
    <s v="2022-12-28"/>
    <x v="3"/>
    <n v="11500"/>
    <x v="0"/>
    <m/>
    <x v="0"/>
    <m/>
    <x v="84"/>
    <n v="100478943"/>
    <x v="0"/>
    <x v="0"/>
    <s v="Manutenção e Reabilitação de Edificios Municipais"/>
    <s v="ORI"/>
    <x v="0"/>
    <m/>
    <x v="0"/>
    <x v="0"/>
    <x v="0"/>
    <x v="0"/>
    <x v="0"/>
    <x v="0"/>
    <x v="0"/>
    <x v="1"/>
    <x v="0"/>
    <x v="0"/>
    <x v="0"/>
    <s v="Manutenção e Reabilitação de Edificios Municipais"/>
    <x v="0"/>
    <x v="0"/>
    <x v="0"/>
    <x v="0"/>
    <x v="1"/>
    <x v="0"/>
    <x v="0"/>
    <s v="000000"/>
    <x v="0"/>
    <x v="0"/>
    <x v="0"/>
    <x v="0"/>
    <s v="Pagamento á Empresa Comércio Transporte e Construção MA, referente a aquisição de um carrada de arreia fina, para trabalhos da reabilitação do Mercado Municipal de Achada do Monte, conforme anexo."/>
  </r>
  <r>
    <x v="1"/>
    <n v="0"/>
    <n v="0"/>
    <n v="0"/>
    <n v="10834"/>
    <x v="7018"/>
    <x v="0"/>
    <x v="1"/>
    <x v="0"/>
    <s v="03.16.13"/>
    <x v="50"/>
    <x v="0"/>
    <x v="5"/>
    <s v="Unidade Gestão de Aquisições"/>
    <s v="03.16.13"/>
    <s v="Unidade Gestão de Aquisições"/>
    <s v="03.16.13"/>
    <x v="15"/>
    <x v="0"/>
    <x v="1"/>
    <x v="1"/>
    <x v="1"/>
    <x v="0"/>
    <x v="2"/>
    <x v="0"/>
    <x v="10"/>
    <s v="2022-11-21"/>
    <x v="3"/>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11-2022"/>
  </r>
  <r>
    <x v="1"/>
    <n v="0"/>
    <n v="0"/>
    <n v="0"/>
    <n v="8213"/>
    <x v="7018"/>
    <x v="0"/>
    <x v="1"/>
    <x v="0"/>
    <s v="03.16.13"/>
    <x v="50"/>
    <x v="0"/>
    <x v="5"/>
    <s v="Unidade Gestão de Aquisições"/>
    <s v="03.16.13"/>
    <s v="Unidade Gestão de Aquisições"/>
    <s v="03.16.13"/>
    <x v="15"/>
    <x v="0"/>
    <x v="1"/>
    <x v="1"/>
    <x v="1"/>
    <x v="0"/>
    <x v="2"/>
    <x v="0"/>
    <x v="10"/>
    <s v="2022-11-21"/>
    <x v="3"/>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11-2022"/>
  </r>
  <r>
    <x v="1"/>
    <n v="0"/>
    <n v="0"/>
    <n v="0"/>
    <n v="83615"/>
    <x v="7018"/>
    <x v="0"/>
    <x v="1"/>
    <x v="0"/>
    <s v="03.16.13"/>
    <x v="50"/>
    <x v="0"/>
    <x v="5"/>
    <s v="Unidade Gestão de Aquisições"/>
    <s v="03.16.13"/>
    <s v="Unidade Gestão de Aquisições"/>
    <s v="03.16.13"/>
    <x v="15"/>
    <x v="0"/>
    <x v="1"/>
    <x v="1"/>
    <x v="1"/>
    <x v="0"/>
    <x v="2"/>
    <x v="0"/>
    <x v="10"/>
    <s v="2022-11-21"/>
    <x v="3"/>
    <n v="8361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11-2022"/>
  </r>
  <r>
    <x v="0"/>
    <n v="0"/>
    <n v="0"/>
    <n v="0"/>
    <n v="99450"/>
    <x v="7019"/>
    <x v="0"/>
    <x v="1"/>
    <x v="0"/>
    <s v="03.16.15"/>
    <x v="6"/>
    <x v="0"/>
    <x v="5"/>
    <s v="Direção Financeira"/>
    <s v="03.16.15"/>
    <s v="Direção Financeira"/>
    <s v="03.16.15"/>
    <x v="71"/>
    <x v="0"/>
    <x v="1"/>
    <x v="1"/>
    <x v="0"/>
    <x v="0"/>
    <x v="1"/>
    <x v="0"/>
    <x v="11"/>
    <s v="2022-12-02"/>
    <x v="3"/>
    <n v="99450"/>
    <x v="0"/>
    <m/>
    <x v="0"/>
    <m/>
    <x v="241"/>
    <n v="100478323"/>
    <x v="0"/>
    <x v="0"/>
    <s v="Direção Financeira"/>
    <s v="ORI"/>
    <x v="0"/>
    <m/>
    <x v="0"/>
    <x v="0"/>
    <x v="0"/>
    <x v="0"/>
    <x v="0"/>
    <x v="0"/>
    <x v="0"/>
    <x v="1"/>
    <x v="0"/>
    <x v="0"/>
    <x v="0"/>
    <s v="Direção Financeira"/>
    <x v="0"/>
    <x v="0"/>
    <x v="0"/>
    <x v="0"/>
    <x v="0"/>
    <x v="0"/>
    <x v="0"/>
    <s v="000000"/>
    <x v="0"/>
    <x v="0"/>
    <x v="0"/>
    <x v="0"/>
    <s v="Pagamento a favor da empresa Paristore, referente a almoços fornecidos, conforme proposta em anexo."/>
  </r>
  <r>
    <x v="0"/>
    <n v="0"/>
    <n v="0"/>
    <n v="0"/>
    <n v="1000000"/>
    <x v="7020"/>
    <x v="0"/>
    <x v="0"/>
    <x v="0"/>
    <s v="03.03.10"/>
    <x v="0"/>
    <x v="0"/>
    <x v="0"/>
    <s v="Receitas Da Câmara"/>
    <s v="03.03.10"/>
    <s v="Receitas Da Câmara"/>
    <s v="03.03.10"/>
    <x v="0"/>
    <x v="0"/>
    <x v="0"/>
    <x v="0"/>
    <x v="0"/>
    <x v="0"/>
    <x v="0"/>
    <x v="0"/>
    <x v="10"/>
    <s v="2022-11-02"/>
    <x v="3"/>
    <n v="1000000"/>
    <x v="0"/>
    <m/>
    <x v="0"/>
    <m/>
    <x v="0"/>
    <n v="100474914"/>
    <x v="0"/>
    <x v="0"/>
    <s v="Receitas Da Câmara"/>
    <s v="EXT"/>
    <x v="0"/>
    <s v="RDC"/>
    <x v="0"/>
    <x v="0"/>
    <x v="0"/>
    <x v="0"/>
    <x v="0"/>
    <x v="0"/>
    <x v="0"/>
    <x v="0"/>
    <x v="0"/>
    <x v="0"/>
    <x v="0"/>
    <s v="Receitas Da Câmara"/>
    <x v="0"/>
    <x v="0"/>
    <x v="0"/>
    <x v="0"/>
    <x v="0"/>
    <x v="0"/>
    <x v="0"/>
    <s v="000000"/>
    <x v="0"/>
    <x v="0"/>
    <x v="0"/>
    <x v="0"/>
    <s v="Transferência feita para transporte escolar, conforme extrato em anexo."/>
  </r>
  <r>
    <x v="1"/>
    <n v="0"/>
    <n v="0"/>
    <n v="0"/>
    <n v="60845"/>
    <x v="7021"/>
    <x v="0"/>
    <x v="1"/>
    <x v="0"/>
    <s v="03.16.15"/>
    <x v="6"/>
    <x v="0"/>
    <x v="5"/>
    <s v="Direção Financeira"/>
    <s v="03.16.15"/>
    <s v="Direção Financeira"/>
    <s v="03.16.15"/>
    <x v="7"/>
    <x v="0"/>
    <x v="1"/>
    <x v="1"/>
    <x v="0"/>
    <x v="0"/>
    <x v="2"/>
    <x v="0"/>
    <x v="11"/>
    <s v="2022-12-08"/>
    <x v="3"/>
    <n v="60845"/>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Combustíveis destinados aos serviços da Câmara, conforme proposta em anexo._x000d__x000a_"/>
  </r>
  <r>
    <x v="1"/>
    <n v="0"/>
    <n v="0"/>
    <n v="0"/>
    <n v="72490"/>
    <x v="7022"/>
    <x v="0"/>
    <x v="1"/>
    <x v="0"/>
    <s v="01.25.01.10"/>
    <x v="25"/>
    <x v="4"/>
    <x v="4"/>
    <s v="Educação"/>
    <s v="01.25.01"/>
    <s v="Educação"/>
    <s v="01.25.01"/>
    <x v="4"/>
    <x v="0"/>
    <x v="3"/>
    <x v="2"/>
    <x v="0"/>
    <x v="1"/>
    <x v="2"/>
    <x v="0"/>
    <x v="11"/>
    <s v="2022-12-08"/>
    <x v="3"/>
    <n v="72490"/>
    <x v="0"/>
    <m/>
    <x v="0"/>
    <m/>
    <x v="5"/>
    <n v="100476920"/>
    <x v="0"/>
    <x v="0"/>
    <s v="Transporte escolar"/>
    <s v="ORI"/>
    <x v="0"/>
    <m/>
    <x v="0"/>
    <x v="0"/>
    <x v="0"/>
    <x v="0"/>
    <x v="0"/>
    <x v="0"/>
    <x v="0"/>
    <x v="1"/>
    <x v="0"/>
    <x v="0"/>
    <x v="0"/>
    <s v="Transporte escolar"/>
    <x v="0"/>
    <x v="0"/>
    <x v="0"/>
    <x v="0"/>
    <x v="1"/>
    <x v="0"/>
    <x v="0"/>
    <s v="000000"/>
    <x v="0"/>
    <x v="0"/>
    <x v="0"/>
    <x v="0"/>
    <s v="Pagamento a favor de Felisberto Carvalho Auto, pelo aquisição de Combustíveis destinados aos autocarros do transporte escolar, conforme proposta em anexo."/>
  </r>
  <r>
    <x v="1"/>
    <n v="0"/>
    <n v="0"/>
    <n v="0"/>
    <n v="2300"/>
    <x v="7023"/>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dezembro 2022, conforme contrato em anexo. "/>
  </r>
  <r>
    <x v="1"/>
    <n v="0"/>
    <n v="0"/>
    <n v="0"/>
    <n v="13030"/>
    <x v="7023"/>
    <x v="0"/>
    <x v="1"/>
    <x v="0"/>
    <s v="03.16.15"/>
    <x v="6"/>
    <x v="0"/>
    <x v="5"/>
    <s v="Direção Financeira"/>
    <s v="03.16.15"/>
    <s v="Direção Financeira"/>
    <s v="03.16.15"/>
    <x v="20"/>
    <x v="0"/>
    <x v="1"/>
    <x v="5"/>
    <x v="0"/>
    <x v="0"/>
    <x v="2"/>
    <x v="0"/>
    <x v="11"/>
    <s v="2022-12-13"/>
    <x v="3"/>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dezembro 2022, conforme contrato em anexo. "/>
  </r>
  <r>
    <x v="1"/>
    <n v="0"/>
    <n v="0"/>
    <n v="0"/>
    <n v="5157"/>
    <x v="7024"/>
    <x v="0"/>
    <x v="1"/>
    <x v="0"/>
    <s v="03.16.01"/>
    <x v="39"/>
    <x v="0"/>
    <x v="5"/>
    <s v="Assembleia Municipal"/>
    <s v="03.16.01"/>
    <s v="Assembleia Municipal"/>
    <s v="03.16.01"/>
    <x v="17"/>
    <x v="0"/>
    <x v="1"/>
    <x v="1"/>
    <x v="1"/>
    <x v="0"/>
    <x v="2"/>
    <x v="0"/>
    <x v="10"/>
    <s v="2022-11-21"/>
    <x v="3"/>
    <n v="5157"/>
    <x v="0"/>
    <m/>
    <x v="0"/>
    <m/>
    <x v="3"/>
    <n v="100474696"/>
    <x v="0"/>
    <x v="1"/>
    <s v="Assembleia Municipal"/>
    <s v="ORI"/>
    <x v="0"/>
    <s v="AM"/>
    <x v="0"/>
    <x v="0"/>
    <x v="0"/>
    <x v="0"/>
    <x v="0"/>
    <x v="0"/>
    <x v="0"/>
    <x v="1"/>
    <x v="0"/>
    <x v="0"/>
    <x v="0"/>
    <s v="Assembleia Municipal"/>
    <x v="0"/>
    <x v="0"/>
    <x v="0"/>
    <x v="0"/>
    <x v="0"/>
    <x v="0"/>
    <x v="0"/>
    <s v="000000"/>
    <x v="0"/>
    <x v="0"/>
    <x v="1"/>
    <x v="0"/>
    <s v="Pagamento de salário referente a 11-2022"/>
  </r>
  <r>
    <x v="1"/>
    <n v="0"/>
    <n v="0"/>
    <n v="0"/>
    <n v="102283"/>
    <x v="7024"/>
    <x v="0"/>
    <x v="1"/>
    <x v="0"/>
    <s v="03.16.01"/>
    <x v="39"/>
    <x v="0"/>
    <x v="5"/>
    <s v="Assembleia Municipal"/>
    <s v="03.16.01"/>
    <s v="Assembleia Municipal"/>
    <s v="03.16.01"/>
    <x v="17"/>
    <x v="0"/>
    <x v="1"/>
    <x v="1"/>
    <x v="1"/>
    <x v="0"/>
    <x v="2"/>
    <x v="0"/>
    <x v="10"/>
    <s v="2022-11-21"/>
    <x v="3"/>
    <n v="102283"/>
    <x v="0"/>
    <m/>
    <x v="0"/>
    <m/>
    <x v="22"/>
    <n v="100474693"/>
    <x v="0"/>
    <x v="0"/>
    <s v="Assembleia Municipal"/>
    <s v="ORI"/>
    <x v="0"/>
    <s v="AM"/>
    <x v="0"/>
    <x v="0"/>
    <x v="0"/>
    <x v="0"/>
    <x v="0"/>
    <x v="0"/>
    <x v="0"/>
    <x v="1"/>
    <x v="0"/>
    <x v="0"/>
    <x v="0"/>
    <s v="Assembleia Municipal"/>
    <x v="0"/>
    <x v="0"/>
    <x v="0"/>
    <x v="0"/>
    <x v="0"/>
    <x v="0"/>
    <x v="0"/>
    <s v="000000"/>
    <x v="0"/>
    <x v="0"/>
    <x v="0"/>
    <x v="0"/>
    <s v="Pagamento de salário referente a 11-2022"/>
  </r>
  <r>
    <x v="1"/>
    <n v="0"/>
    <n v="0"/>
    <n v="0"/>
    <n v="1500"/>
    <x v="7025"/>
    <x v="0"/>
    <x v="1"/>
    <x v="0"/>
    <s v="01.25.05.10"/>
    <x v="5"/>
    <x v="4"/>
    <x v="4"/>
    <s v="Saúde"/>
    <s v="01.25.05"/>
    <s v="Saúde"/>
    <s v="01.25.05"/>
    <x v="5"/>
    <x v="0"/>
    <x v="4"/>
    <x v="3"/>
    <x v="0"/>
    <x v="1"/>
    <x v="2"/>
    <x v="0"/>
    <x v="7"/>
    <s v="2022-08-09"/>
    <x v="2"/>
    <n v="1500"/>
    <x v="0"/>
    <m/>
    <x v="0"/>
    <m/>
    <x v="144"/>
    <n v="100477146"/>
    <x v="0"/>
    <x v="0"/>
    <s v="Assistencia social"/>
    <s v="ORI"/>
    <x v="0"/>
    <m/>
    <x v="0"/>
    <x v="0"/>
    <x v="0"/>
    <x v="0"/>
    <x v="0"/>
    <x v="0"/>
    <x v="0"/>
    <x v="1"/>
    <x v="0"/>
    <x v="0"/>
    <x v="0"/>
    <s v="Assistencia social"/>
    <x v="0"/>
    <x v="0"/>
    <x v="0"/>
    <x v="0"/>
    <x v="1"/>
    <x v="0"/>
    <x v="0"/>
    <s v="000000"/>
    <x v="0"/>
    <x v="0"/>
    <x v="0"/>
    <x v="0"/>
    <s v="Apoio financeiro a favor da Sra. Iloisa dos Reis Cardoso, para aquisição de sexta básica, conforme documento em anexo."/>
  </r>
  <r>
    <x v="0"/>
    <n v="0"/>
    <n v="0"/>
    <n v="0"/>
    <n v="18130"/>
    <x v="7026"/>
    <x v="0"/>
    <x v="1"/>
    <x v="0"/>
    <s v="01.27.03.10"/>
    <x v="65"/>
    <x v="2"/>
    <x v="2"/>
    <s v="Gestão de Recursos Hídricos"/>
    <s v="01.27.03"/>
    <s v="Gestão de Recursos Hídricos"/>
    <s v="01.27.03"/>
    <x v="2"/>
    <x v="0"/>
    <x v="1"/>
    <x v="1"/>
    <x v="0"/>
    <x v="1"/>
    <x v="1"/>
    <x v="0"/>
    <x v="6"/>
    <s v="2022-07-15"/>
    <x v="2"/>
    <n v="1813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00 Lts de combustível destinado a autotanque para abastecimento de agua as comunidades, conforme proposta e fatura em anexo.   "/>
  </r>
  <r>
    <x v="1"/>
    <n v="0"/>
    <n v="0"/>
    <n v="0"/>
    <n v="114640"/>
    <x v="7027"/>
    <x v="0"/>
    <x v="1"/>
    <x v="0"/>
    <s v="03.16.15"/>
    <x v="6"/>
    <x v="0"/>
    <x v="5"/>
    <s v="Direção Financeira"/>
    <s v="03.16.15"/>
    <s v="Direção Financeira"/>
    <s v="03.16.15"/>
    <x v="87"/>
    <x v="0"/>
    <x v="1"/>
    <x v="1"/>
    <x v="0"/>
    <x v="0"/>
    <x v="2"/>
    <x v="0"/>
    <x v="10"/>
    <s v="2022-11-04"/>
    <x v="3"/>
    <n v="114640"/>
    <x v="0"/>
    <m/>
    <x v="0"/>
    <m/>
    <x v="9"/>
    <n v="100392190"/>
    <x v="0"/>
    <x v="0"/>
    <s v="Direção Financeira"/>
    <s v="ORI"/>
    <x v="0"/>
    <m/>
    <x v="0"/>
    <x v="0"/>
    <x v="0"/>
    <x v="0"/>
    <x v="0"/>
    <x v="0"/>
    <x v="0"/>
    <x v="0"/>
    <x v="0"/>
    <x v="0"/>
    <x v="0"/>
    <s v="Direção Financeira"/>
    <x v="0"/>
    <x v="0"/>
    <x v="0"/>
    <x v="0"/>
    <x v="0"/>
    <x v="0"/>
    <x v="0"/>
    <s v="000000"/>
    <x v="0"/>
    <x v="0"/>
    <x v="0"/>
    <x v="0"/>
    <s v="Comparticipação da CMSM com 15% dos descontos de previdência social efetuada nos salários dos funcionários em regime novo a favor da INPS referente a Novembro de 2021 conforme documentos anexos. "/>
  </r>
  <r>
    <x v="0"/>
    <n v="0"/>
    <n v="0"/>
    <n v="0"/>
    <n v="10800"/>
    <x v="7028"/>
    <x v="0"/>
    <x v="1"/>
    <x v="0"/>
    <s v="03.16.15"/>
    <x v="6"/>
    <x v="0"/>
    <x v="5"/>
    <s v="Direção Financeira"/>
    <s v="03.16.15"/>
    <s v="Direção Financeira"/>
    <s v="03.16.15"/>
    <x v="63"/>
    <x v="0"/>
    <x v="1"/>
    <x v="1"/>
    <x v="0"/>
    <x v="0"/>
    <x v="2"/>
    <x v="0"/>
    <x v="8"/>
    <s v="2022-09-22"/>
    <x v="2"/>
    <n v="10800"/>
    <x v="0"/>
    <m/>
    <x v="0"/>
    <m/>
    <x v="110"/>
    <n v="100476433"/>
    <x v="0"/>
    <x v="0"/>
    <s v="Direção Financeira"/>
    <s v="ORI"/>
    <x v="0"/>
    <m/>
    <x v="0"/>
    <x v="0"/>
    <x v="0"/>
    <x v="0"/>
    <x v="0"/>
    <x v="0"/>
    <x v="0"/>
    <x v="1"/>
    <x v="0"/>
    <x v="0"/>
    <x v="0"/>
    <s v="Direção Financeira"/>
    <x v="0"/>
    <x v="0"/>
    <x v="0"/>
    <x v="0"/>
    <x v="0"/>
    <x v="0"/>
    <x v="0"/>
    <s v="000000"/>
    <x v="0"/>
    <x v="0"/>
    <x v="0"/>
    <x v="0"/>
    <s v="Pagamento a favor da Recoshop, para aquisição de dois toner para impressora do balcão único da CMSM, conforme anexo."/>
  </r>
  <r>
    <x v="1"/>
    <n v="0"/>
    <n v="0"/>
    <n v="0"/>
    <n v="5000"/>
    <x v="7029"/>
    <x v="0"/>
    <x v="1"/>
    <x v="0"/>
    <s v="03.16.15"/>
    <x v="6"/>
    <x v="0"/>
    <x v="5"/>
    <s v="Direção Financeira"/>
    <s v="03.16.15"/>
    <s v="Direção Financeira"/>
    <s v="03.16.15"/>
    <x v="61"/>
    <x v="0"/>
    <x v="1"/>
    <x v="1"/>
    <x v="0"/>
    <x v="0"/>
    <x v="2"/>
    <x v="0"/>
    <x v="8"/>
    <s v="2022-09-23"/>
    <x v="2"/>
    <n v="5000"/>
    <x v="0"/>
    <m/>
    <x v="0"/>
    <m/>
    <x v="346"/>
    <n v="100477179"/>
    <x v="0"/>
    <x v="0"/>
    <s v="Direção Financeira"/>
    <s v="ORI"/>
    <x v="0"/>
    <m/>
    <x v="0"/>
    <x v="0"/>
    <x v="0"/>
    <x v="0"/>
    <x v="0"/>
    <x v="0"/>
    <x v="0"/>
    <x v="0"/>
    <x v="0"/>
    <x v="0"/>
    <x v="0"/>
    <s v="Direção Financeira"/>
    <x v="0"/>
    <x v="0"/>
    <x v="0"/>
    <x v="0"/>
    <x v="0"/>
    <x v="0"/>
    <x v="0"/>
    <s v="000000"/>
    <x v="0"/>
    <x v="0"/>
    <x v="0"/>
    <x v="0"/>
    <s v=" Gratificação atribuído a favor do Sr Mateus Gomes Lopes, como premio do colaborador do mês, pelo recompensa do seu esforço, dedicação, e desempenho trabalhos conforme deliberação da 47sessão da Camara, conforme justificativo em anexo "/>
  </r>
  <r>
    <x v="1"/>
    <n v="0"/>
    <n v="0"/>
    <n v="0"/>
    <n v="1400"/>
    <x v="7030"/>
    <x v="0"/>
    <x v="1"/>
    <x v="0"/>
    <s v="03.16.15"/>
    <x v="6"/>
    <x v="0"/>
    <x v="5"/>
    <s v="Direção Financeira"/>
    <s v="03.16.15"/>
    <s v="Direção Financeira"/>
    <s v="03.16.15"/>
    <x v="9"/>
    <x v="0"/>
    <x v="1"/>
    <x v="5"/>
    <x v="0"/>
    <x v="0"/>
    <x v="2"/>
    <x v="0"/>
    <x v="8"/>
    <s v="2022-09-23"/>
    <x v="2"/>
    <n v="1400"/>
    <x v="0"/>
    <m/>
    <x v="0"/>
    <m/>
    <x v="260"/>
    <n v="100432269"/>
    <x v="0"/>
    <x v="0"/>
    <s v="Direção Financeira"/>
    <s v="ORI"/>
    <x v="0"/>
    <m/>
    <x v="0"/>
    <x v="0"/>
    <x v="0"/>
    <x v="0"/>
    <x v="0"/>
    <x v="0"/>
    <x v="0"/>
    <x v="1"/>
    <x v="0"/>
    <x v="0"/>
    <x v="0"/>
    <s v="Direção Financeira"/>
    <x v="0"/>
    <x v="0"/>
    <x v="0"/>
    <x v="0"/>
    <x v="0"/>
    <x v="0"/>
    <x v="0"/>
    <s v="000000"/>
    <x v="0"/>
    <x v="0"/>
    <x v="0"/>
    <x v="0"/>
    <s v=" Ajuda de custo a favor do senhor Herculano Fernandes a sua deslocação em missão de serviço a cidade da Praia no dia 09 de Agosto de 2022, conforme justificativo em anexo. "/>
  </r>
  <r>
    <x v="1"/>
    <n v="0"/>
    <n v="0"/>
    <n v="0"/>
    <n v="1400"/>
    <x v="7031"/>
    <x v="0"/>
    <x v="1"/>
    <x v="0"/>
    <s v="03.16.15"/>
    <x v="6"/>
    <x v="0"/>
    <x v="5"/>
    <s v="Direção Financeira"/>
    <s v="03.16.15"/>
    <s v="Direção Financeira"/>
    <s v="03.16.15"/>
    <x v="9"/>
    <x v="0"/>
    <x v="1"/>
    <x v="5"/>
    <x v="0"/>
    <x v="0"/>
    <x v="2"/>
    <x v="0"/>
    <x v="8"/>
    <s v="2022-09-23"/>
    <x v="2"/>
    <n v="1400"/>
    <x v="0"/>
    <m/>
    <x v="0"/>
    <m/>
    <x v="91"/>
    <n v="100475686"/>
    <x v="0"/>
    <x v="0"/>
    <s v="Direção Financeira"/>
    <s v="ORI"/>
    <x v="0"/>
    <m/>
    <x v="0"/>
    <x v="0"/>
    <x v="0"/>
    <x v="0"/>
    <x v="0"/>
    <x v="0"/>
    <x v="0"/>
    <x v="1"/>
    <x v="0"/>
    <x v="0"/>
    <x v="0"/>
    <s v="Direção Financeira"/>
    <x v="0"/>
    <x v="0"/>
    <x v="0"/>
    <x v="0"/>
    <x v="0"/>
    <x v="0"/>
    <x v="0"/>
    <s v="000000"/>
    <x v="0"/>
    <x v="0"/>
    <x v="0"/>
    <x v="0"/>
    <s v=" Ajuda de custo a favor do senhor Paulino Pina Santos a sua deslocação em missão de serviço a cidade da Praia no dia 22 de Setembro de 2022, conforme justificativo em anexo. "/>
  </r>
  <r>
    <x v="1"/>
    <n v="0"/>
    <n v="0"/>
    <n v="0"/>
    <n v="2250"/>
    <x v="7032"/>
    <x v="0"/>
    <x v="1"/>
    <x v="0"/>
    <s v="03.16.15"/>
    <x v="6"/>
    <x v="0"/>
    <x v="5"/>
    <s v="Direção Financeira"/>
    <s v="03.16.15"/>
    <s v="Direção Financeira"/>
    <s v="03.16.15"/>
    <x v="77"/>
    <x v="0"/>
    <x v="1"/>
    <x v="1"/>
    <x v="0"/>
    <x v="0"/>
    <x v="2"/>
    <x v="0"/>
    <x v="8"/>
    <s v="2022-09-23"/>
    <x v="2"/>
    <n v="2250"/>
    <x v="0"/>
    <m/>
    <x v="0"/>
    <m/>
    <x v="7"/>
    <n v="100391565"/>
    <x v="0"/>
    <x v="0"/>
    <s v="Direção Financeira"/>
    <s v="ORI"/>
    <x v="0"/>
    <m/>
    <x v="0"/>
    <x v="0"/>
    <x v="0"/>
    <x v="0"/>
    <x v="0"/>
    <x v="0"/>
    <x v="0"/>
    <x v="0"/>
    <x v="0"/>
    <x v="0"/>
    <x v="0"/>
    <s v="Direção Financeira"/>
    <x v="0"/>
    <x v="0"/>
    <x v="0"/>
    <x v="0"/>
    <x v="0"/>
    <x v="0"/>
    <x v="0"/>
    <s v="000000"/>
    <x v="0"/>
    <x v="0"/>
    <x v="0"/>
    <x v="0"/>
    <s v="Pagamento a favor da Imprensa Nacional de Cabo Verde, para aquisição de 15 caderneta modelo 19 para os serviços de cobrança da CMSM, conforme anexo."/>
  </r>
  <r>
    <x v="1"/>
    <n v="0"/>
    <n v="0"/>
    <n v="0"/>
    <n v="2300"/>
    <x v="7033"/>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034"/>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2223"/>
    <x v="7035"/>
    <x v="0"/>
    <x v="0"/>
    <x v="0"/>
    <s v="80.02.01"/>
    <x v="3"/>
    <x v="3"/>
    <x v="3"/>
    <s v="Retenções Iur"/>
    <s v="80.02.01"/>
    <s v="Retenções Iur"/>
    <s v="80.02.01"/>
    <x v="3"/>
    <x v="0"/>
    <x v="2"/>
    <x v="1"/>
    <x v="1"/>
    <x v="2"/>
    <x v="0"/>
    <x v="0"/>
    <x v="8"/>
    <s v="2022-09-23"/>
    <x v="2"/>
    <n v="2223"/>
    <x v="0"/>
    <m/>
    <x v="0"/>
    <m/>
    <x v="3"/>
    <n v="100474696"/>
    <x v="0"/>
    <x v="0"/>
    <s v="Retenções Iur"/>
    <s v="ORI"/>
    <x v="0"/>
    <s v="RIUR"/>
    <x v="0"/>
    <x v="0"/>
    <x v="0"/>
    <x v="0"/>
    <x v="0"/>
    <x v="0"/>
    <x v="0"/>
    <x v="0"/>
    <x v="0"/>
    <x v="0"/>
    <x v="0"/>
    <s v="Retenções Iur"/>
    <x v="0"/>
    <x v="0"/>
    <x v="0"/>
    <x v="0"/>
    <x v="2"/>
    <x v="0"/>
    <x v="0"/>
    <s v="000000"/>
    <x v="0"/>
    <x v="1"/>
    <x v="0"/>
    <x v="0"/>
    <s v="RETENCAO OT"/>
  </r>
  <r>
    <x v="1"/>
    <n v="0"/>
    <n v="0"/>
    <n v="0"/>
    <n v="1633"/>
    <x v="7036"/>
    <x v="0"/>
    <x v="0"/>
    <x v="0"/>
    <s v="80.02.10.26"/>
    <x v="21"/>
    <x v="3"/>
    <x v="3"/>
    <s v="Outros"/>
    <s v="80.02.10"/>
    <s v="Outros"/>
    <s v="80.02.10"/>
    <x v="31"/>
    <x v="0"/>
    <x v="2"/>
    <x v="10"/>
    <x v="1"/>
    <x v="2"/>
    <x v="0"/>
    <x v="0"/>
    <x v="8"/>
    <s v="2022-09-23"/>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3750"/>
    <x v="7037"/>
    <x v="0"/>
    <x v="0"/>
    <x v="0"/>
    <s v="80.02.01"/>
    <x v="3"/>
    <x v="3"/>
    <x v="3"/>
    <s v="Retenções Iur"/>
    <s v="80.02.01"/>
    <s v="Retenções Iur"/>
    <s v="80.02.01"/>
    <x v="3"/>
    <x v="0"/>
    <x v="2"/>
    <x v="1"/>
    <x v="1"/>
    <x v="2"/>
    <x v="0"/>
    <x v="0"/>
    <x v="9"/>
    <s v="2022-10-10"/>
    <x v="3"/>
    <n v="3750"/>
    <x v="0"/>
    <m/>
    <x v="0"/>
    <m/>
    <x v="3"/>
    <n v="100474696"/>
    <x v="0"/>
    <x v="0"/>
    <s v="Retenções Iur"/>
    <s v="ORI"/>
    <x v="0"/>
    <s v="RIUR"/>
    <x v="0"/>
    <x v="0"/>
    <x v="0"/>
    <x v="0"/>
    <x v="0"/>
    <x v="0"/>
    <x v="0"/>
    <x v="0"/>
    <x v="0"/>
    <x v="0"/>
    <x v="0"/>
    <s v="Retenções Iur"/>
    <x v="0"/>
    <x v="0"/>
    <x v="0"/>
    <x v="0"/>
    <x v="2"/>
    <x v="0"/>
    <x v="0"/>
    <s v="000000"/>
    <x v="0"/>
    <x v="1"/>
    <x v="0"/>
    <x v="0"/>
    <s v="RETENCAO OT"/>
  </r>
  <r>
    <x v="1"/>
    <n v="0"/>
    <n v="0"/>
    <n v="0"/>
    <n v="1350"/>
    <x v="7038"/>
    <x v="0"/>
    <x v="1"/>
    <x v="0"/>
    <s v="03.16.15"/>
    <x v="6"/>
    <x v="0"/>
    <x v="5"/>
    <s v="Direção Financeira"/>
    <s v="03.16.15"/>
    <s v="Direção Financeira"/>
    <s v="03.16.15"/>
    <x v="20"/>
    <x v="0"/>
    <x v="1"/>
    <x v="5"/>
    <x v="0"/>
    <x v="0"/>
    <x v="2"/>
    <x v="0"/>
    <x v="10"/>
    <s v="2022-11-15"/>
    <x v="3"/>
    <n v="1350"/>
    <x v="0"/>
    <m/>
    <x v="0"/>
    <m/>
    <x v="3"/>
    <n v="100474696"/>
    <x v="0"/>
    <x v="1"/>
    <s v="Direção Financeira"/>
    <s v="ORI"/>
    <x v="0"/>
    <m/>
    <x v="0"/>
    <x v="0"/>
    <x v="0"/>
    <x v="0"/>
    <x v="0"/>
    <x v="0"/>
    <x v="0"/>
    <x v="0"/>
    <x v="0"/>
    <x v="0"/>
    <x v="0"/>
    <s v="Direção Financeira"/>
    <x v="0"/>
    <x v="0"/>
    <x v="0"/>
    <x v="0"/>
    <x v="0"/>
    <x v="0"/>
    <x v="0"/>
    <s v="000000"/>
    <x v="0"/>
    <x v="0"/>
    <x v="1"/>
    <x v="0"/>
    <s v="Pagamento a favor da Srª. Anilda de Jesus Borges, pela prestação de serviço de confeçoês de refeições no jardim de infância, referente ao mês de novembro 2022, conforme contrato em anexo.  "/>
  </r>
  <r>
    <x v="1"/>
    <n v="0"/>
    <n v="0"/>
    <n v="0"/>
    <n v="7650"/>
    <x v="7038"/>
    <x v="0"/>
    <x v="1"/>
    <x v="0"/>
    <s v="03.16.15"/>
    <x v="6"/>
    <x v="0"/>
    <x v="5"/>
    <s v="Direção Financeira"/>
    <s v="03.16.15"/>
    <s v="Direção Financeira"/>
    <s v="03.16.15"/>
    <x v="20"/>
    <x v="0"/>
    <x v="1"/>
    <x v="5"/>
    <x v="0"/>
    <x v="0"/>
    <x v="2"/>
    <x v="0"/>
    <x v="10"/>
    <s v="2022-11-15"/>
    <x v="3"/>
    <n v="7650"/>
    <x v="0"/>
    <m/>
    <x v="0"/>
    <m/>
    <x v="186"/>
    <n v="100479319"/>
    <x v="0"/>
    <x v="0"/>
    <s v="Direção Financeira"/>
    <s v="ORI"/>
    <x v="0"/>
    <m/>
    <x v="0"/>
    <x v="0"/>
    <x v="0"/>
    <x v="0"/>
    <x v="0"/>
    <x v="0"/>
    <x v="0"/>
    <x v="0"/>
    <x v="0"/>
    <x v="0"/>
    <x v="0"/>
    <s v="Direção Financeira"/>
    <x v="0"/>
    <x v="0"/>
    <x v="0"/>
    <x v="0"/>
    <x v="0"/>
    <x v="0"/>
    <x v="0"/>
    <s v="000000"/>
    <x v="0"/>
    <x v="0"/>
    <x v="0"/>
    <x v="0"/>
    <s v="Pagamento a favor da Srª. Anilda de Jesus Borges, pela prestação de serviço de confeçoês de refeições no jardim de infância, referente ao mês de novembro 2022, conforme contrato em anexo.  "/>
  </r>
  <r>
    <x v="0"/>
    <n v="0"/>
    <n v="0"/>
    <n v="0"/>
    <n v="15980"/>
    <x v="7039"/>
    <x v="0"/>
    <x v="1"/>
    <x v="0"/>
    <s v="01.27.02.15"/>
    <x v="2"/>
    <x v="2"/>
    <x v="2"/>
    <s v="Saneamento básico"/>
    <s v="01.27.02"/>
    <s v="Saneamento básico"/>
    <s v="01.27.02"/>
    <x v="2"/>
    <x v="0"/>
    <x v="1"/>
    <x v="1"/>
    <x v="0"/>
    <x v="1"/>
    <x v="1"/>
    <x v="0"/>
    <x v="11"/>
    <s v="2022-12-27"/>
    <x v="3"/>
    <n v="15980"/>
    <x v="0"/>
    <m/>
    <x v="0"/>
    <m/>
    <x v="376"/>
    <n v="100475629"/>
    <x v="0"/>
    <x v="0"/>
    <s v="Transferência de Residuos Aterro Santiago"/>
    <s v="ORI"/>
    <x v="0"/>
    <m/>
    <x v="0"/>
    <x v="0"/>
    <x v="0"/>
    <x v="0"/>
    <x v="0"/>
    <x v="0"/>
    <x v="0"/>
    <x v="1"/>
    <x v="0"/>
    <x v="0"/>
    <x v="0"/>
    <s v="Transferência de Residuos Aterro Santiago"/>
    <x v="0"/>
    <x v="0"/>
    <x v="0"/>
    <x v="0"/>
    <x v="1"/>
    <x v="0"/>
    <x v="0"/>
    <s v="000000"/>
    <x v="0"/>
    <x v="0"/>
    <x v="0"/>
    <x v="0"/>
    <s v="Pagamento a favor de Ldinamico, pela aquisição de combustíveis, óleo Travão e serviço reparação e montagem de Pneus do Camião de Recolha de Resíduos Sólidos, conforme anexo."/>
  </r>
  <r>
    <x v="1"/>
    <n v="0"/>
    <n v="0"/>
    <n v="0"/>
    <n v="16604"/>
    <x v="7040"/>
    <x v="0"/>
    <x v="1"/>
    <x v="0"/>
    <s v="03.16.15"/>
    <x v="6"/>
    <x v="0"/>
    <x v="5"/>
    <s v="Direção Financeira"/>
    <s v="03.16.15"/>
    <s v="Direção Financeira"/>
    <s v="03.16.15"/>
    <x v="7"/>
    <x v="0"/>
    <x v="1"/>
    <x v="1"/>
    <x v="0"/>
    <x v="0"/>
    <x v="2"/>
    <x v="0"/>
    <x v="11"/>
    <s v="2022-12-27"/>
    <x v="3"/>
    <n v="16604"/>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combustíveis destinadas aos serviço de obras, conforme anexo."/>
  </r>
  <r>
    <x v="1"/>
    <n v="0"/>
    <n v="0"/>
    <n v="0"/>
    <n v="28614"/>
    <x v="7041"/>
    <x v="0"/>
    <x v="1"/>
    <x v="0"/>
    <s v="01.27.02.11"/>
    <x v="14"/>
    <x v="2"/>
    <x v="2"/>
    <s v="Saneamento básico"/>
    <s v="01.27.02"/>
    <s v="Saneamento básico"/>
    <s v="01.27.02"/>
    <x v="4"/>
    <x v="0"/>
    <x v="3"/>
    <x v="2"/>
    <x v="0"/>
    <x v="1"/>
    <x v="2"/>
    <x v="0"/>
    <x v="11"/>
    <s v="2022-12-27"/>
    <x v="3"/>
    <n v="28614"/>
    <x v="0"/>
    <m/>
    <x v="0"/>
    <m/>
    <x v="376"/>
    <n v="100475629"/>
    <x v="0"/>
    <x v="0"/>
    <s v="Reforço do saneamento básico"/>
    <s v="ORI"/>
    <x v="0"/>
    <m/>
    <x v="0"/>
    <x v="0"/>
    <x v="0"/>
    <x v="0"/>
    <x v="0"/>
    <x v="0"/>
    <x v="0"/>
    <x v="1"/>
    <x v="0"/>
    <x v="0"/>
    <x v="0"/>
    <s v="Reforço do saneamento básico"/>
    <x v="0"/>
    <x v="0"/>
    <x v="0"/>
    <x v="0"/>
    <x v="1"/>
    <x v="0"/>
    <x v="0"/>
    <s v="000000"/>
    <x v="0"/>
    <x v="0"/>
    <x v="0"/>
    <x v="0"/>
    <s v="Pagamento a favor da LDINAMICO, referente a aquisição de combustíveis, destinadas serviço de saneamento e limpeza, conforma proposta em anexo"/>
  </r>
  <r>
    <x v="0"/>
    <n v="0"/>
    <n v="0"/>
    <n v="0"/>
    <n v="150000"/>
    <x v="7042"/>
    <x v="0"/>
    <x v="1"/>
    <x v="0"/>
    <s v="01.27.06.82"/>
    <x v="27"/>
    <x v="2"/>
    <x v="2"/>
    <s v="Requalificação Urbana e habitação"/>
    <s v="01.27.06"/>
    <s v="Requalificação Urbana e habitação"/>
    <s v="01.27.06"/>
    <x v="1"/>
    <x v="0"/>
    <x v="1"/>
    <x v="1"/>
    <x v="0"/>
    <x v="1"/>
    <x v="1"/>
    <x v="0"/>
    <x v="10"/>
    <s v="2022-11-15"/>
    <x v="3"/>
    <n v="150000"/>
    <x v="0"/>
    <m/>
    <x v="0"/>
    <m/>
    <x v="201"/>
    <n v="100478928"/>
    <x v="0"/>
    <x v="0"/>
    <s v="Reabilitação das estradas municipais "/>
    <s v="ORI"/>
    <x v="0"/>
    <m/>
    <x v="0"/>
    <x v="0"/>
    <x v="0"/>
    <x v="0"/>
    <x v="0"/>
    <x v="0"/>
    <x v="0"/>
    <x v="1"/>
    <x v="0"/>
    <x v="0"/>
    <x v="0"/>
    <s v="Reabilitação das estradas municipais "/>
    <x v="0"/>
    <x v="0"/>
    <x v="0"/>
    <x v="0"/>
    <x v="1"/>
    <x v="0"/>
    <x v="0"/>
    <s v="000000"/>
    <x v="0"/>
    <x v="0"/>
    <x v="0"/>
    <x v="0"/>
    <s v=" Pagamento da 7ª parcela do valor do contrato a favor da empresa Semedo Semedo Construções e Feiras, referente a empreitada de obra de calcetamento da estrada de Palha Carga, conforme anexo.    "/>
  </r>
  <r>
    <x v="0"/>
    <n v="0"/>
    <n v="0"/>
    <n v="0"/>
    <n v="178850"/>
    <x v="7043"/>
    <x v="0"/>
    <x v="0"/>
    <x v="0"/>
    <s v="03.03.10"/>
    <x v="0"/>
    <x v="0"/>
    <x v="0"/>
    <s v="Receitas Da Câmara"/>
    <s v="03.03.10"/>
    <s v="Receitas Da Câmara"/>
    <s v="03.03.10"/>
    <x v="45"/>
    <x v="0"/>
    <x v="1"/>
    <x v="1"/>
    <x v="0"/>
    <x v="0"/>
    <x v="0"/>
    <x v="0"/>
    <x v="10"/>
    <s v="2022-11-22"/>
    <x v="3"/>
    <n v="178850"/>
    <x v="0"/>
    <m/>
    <x v="0"/>
    <m/>
    <x v="0"/>
    <n v="100474914"/>
    <x v="0"/>
    <x v="0"/>
    <s v="Receitas Da Câmara"/>
    <s v="EXT"/>
    <x v="0"/>
    <s v="RDC"/>
    <x v="0"/>
    <x v="0"/>
    <x v="0"/>
    <x v="0"/>
    <x v="0"/>
    <x v="0"/>
    <x v="0"/>
    <x v="0"/>
    <x v="0"/>
    <x v="0"/>
    <x v="0"/>
    <s v="Receitas Da Câmara"/>
    <x v="0"/>
    <x v="0"/>
    <x v="0"/>
    <x v="0"/>
    <x v="0"/>
    <x v="0"/>
    <x v="0"/>
    <s v="000000"/>
    <x v="0"/>
    <x v="0"/>
    <x v="0"/>
    <x v="0"/>
    <s v="Pagamento do terreno da Srª. Roberta Sanches Mendes, referente ao lote nº 1, quarteirão P, situado em Achada Bolanha, conforme extrato em anexo"/>
  </r>
  <r>
    <x v="1"/>
    <n v="0"/>
    <n v="0"/>
    <n v="0"/>
    <n v="3000"/>
    <x v="7044"/>
    <x v="0"/>
    <x v="1"/>
    <x v="0"/>
    <s v="01.25.01.12"/>
    <x v="26"/>
    <x v="4"/>
    <x v="4"/>
    <s v="Educação"/>
    <s v="01.25.01"/>
    <s v="Educação"/>
    <s v="01.25.01"/>
    <x v="4"/>
    <x v="0"/>
    <x v="3"/>
    <x v="2"/>
    <x v="0"/>
    <x v="1"/>
    <x v="2"/>
    <x v="0"/>
    <x v="3"/>
    <s v="2022-06-06"/>
    <x v="0"/>
    <n v="3000"/>
    <x v="0"/>
    <m/>
    <x v="0"/>
    <m/>
    <x v="657"/>
    <n v="100477954"/>
    <x v="0"/>
    <x v="0"/>
    <s v="Comparticipação da Câmara com Ensino Superior"/>
    <s v="ORI"/>
    <x v="0"/>
    <m/>
    <x v="0"/>
    <x v="0"/>
    <x v="0"/>
    <x v="0"/>
    <x v="0"/>
    <x v="0"/>
    <x v="0"/>
    <x v="1"/>
    <x v="0"/>
    <x v="0"/>
    <x v="0"/>
    <s v="Comparticipação da Câmara com Ensino Superior"/>
    <x v="0"/>
    <x v="0"/>
    <x v="0"/>
    <x v="0"/>
    <x v="1"/>
    <x v="0"/>
    <x v="0"/>
    <s v="000000"/>
    <x v="0"/>
    <x v="0"/>
    <x v="0"/>
    <x v="0"/>
    <s v="Apoio financeira a favor de Jocelina Carvalho Para formação, conforme documento em anexo."/>
  </r>
  <r>
    <x v="1"/>
    <n v="0"/>
    <n v="0"/>
    <n v="0"/>
    <n v="1387"/>
    <x v="7045"/>
    <x v="0"/>
    <x v="0"/>
    <x v="0"/>
    <s v="80.02.01"/>
    <x v="3"/>
    <x v="3"/>
    <x v="3"/>
    <s v="Retenções Iur"/>
    <s v="80.02.01"/>
    <s v="Retenções Iur"/>
    <s v="80.02.01"/>
    <x v="3"/>
    <x v="0"/>
    <x v="2"/>
    <x v="1"/>
    <x v="1"/>
    <x v="2"/>
    <x v="0"/>
    <x v="0"/>
    <x v="3"/>
    <s v="2022-06-24"/>
    <x v="0"/>
    <n v="1387"/>
    <x v="0"/>
    <m/>
    <x v="0"/>
    <m/>
    <x v="3"/>
    <n v="100474696"/>
    <x v="0"/>
    <x v="0"/>
    <s v="Retenções Iur"/>
    <s v="ORI"/>
    <x v="0"/>
    <s v="RIUR"/>
    <x v="0"/>
    <x v="0"/>
    <x v="0"/>
    <x v="0"/>
    <x v="0"/>
    <x v="0"/>
    <x v="0"/>
    <x v="0"/>
    <x v="0"/>
    <x v="0"/>
    <x v="0"/>
    <s v="Retenções Iur"/>
    <x v="0"/>
    <x v="0"/>
    <x v="0"/>
    <x v="0"/>
    <x v="2"/>
    <x v="0"/>
    <x v="0"/>
    <s v="000000"/>
    <x v="0"/>
    <x v="1"/>
    <x v="0"/>
    <x v="0"/>
    <s v="RETENCAO OT"/>
  </r>
  <r>
    <x v="1"/>
    <n v="0"/>
    <n v="0"/>
    <n v="0"/>
    <n v="5400"/>
    <x v="7046"/>
    <x v="0"/>
    <x v="0"/>
    <x v="0"/>
    <s v="03.03.10"/>
    <x v="0"/>
    <x v="0"/>
    <x v="0"/>
    <s v="Receitas Da Câmara"/>
    <s v="03.03.10"/>
    <s v="Receitas Da Câmara"/>
    <s v="03.03.10"/>
    <x v="37"/>
    <x v="0"/>
    <x v="5"/>
    <x v="4"/>
    <x v="0"/>
    <x v="0"/>
    <x v="0"/>
    <x v="0"/>
    <x v="6"/>
    <s v="2022-07-04"/>
    <x v="2"/>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954"/>
    <x v="7047"/>
    <x v="0"/>
    <x v="1"/>
    <x v="0"/>
    <s v="01.25.01.10"/>
    <x v="25"/>
    <x v="4"/>
    <x v="4"/>
    <s v="Educação"/>
    <s v="01.25.01"/>
    <s v="Educação"/>
    <s v="01.25.01"/>
    <x v="4"/>
    <x v="0"/>
    <x v="3"/>
    <x v="2"/>
    <x v="0"/>
    <x v="1"/>
    <x v="2"/>
    <x v="0"/>
    <x v="9"/>
    <s v="2022-10-13"/>
    <x v="3"/>
    <n v="86954"/>
    <x v="0"/>
    <m/>
    <x v="0"/>
    <m/>
    <x v="5"/>
    <n v="100476920"/>
    <x v="0"/>
    <x v="0"/>
    <s v="Transporte escolar"/>
    <s v="ORI"/>
    <x v="0"/>
    <m/>
    <x v="0"/>
    <x v="0"/>
    <x v="0"/>
    <x v="0"/>
    <x v="0"/>
    <x v="0"/>
    <x v="0"/>
    <x v="1"/>
    <x v="0"/>
    <x v="0"/>
    <x v="0"/>
    <s v="Transporte escolar"/>
    <x v="0"/>
    <x v="0"/>
    <x v="0"/>
    <x v="0"/>
    <x v="1"/>
    <x v="0"/>
    <x v="0"/>
    <s v="000000"/>
    <x v="0"/>
    <x v="0"/>
    <x v="0"/>
    <x v="0"/>
    <s v="Pagamento a favor Felisberto Carvalho Auto, pelo fornecimento de 526,03 Lts de combustível destinadas as Viaturas do Transporte Escolar, conforme proposta em anexo."/>
  </r>
  <r>
    <x v="1"/>
    <n v="0"/>
    <n v="0"/>
    <n v="0"/>
    <n v="150000"/>
    <x v="7048"/>
    <x v="0"/>
    <x v="1"/>
    <x v="0"/>
    <s v="03.16.15"/>
    <x v="6"/>
    <x v="0"/>
    <x v="5"/>
    <s v="Direção Financeira"/>
    <s v="03.16.15"/>
    <s v="Direção Financeira"/>
    <s v="03.16.15"/>
    <x v="43"/>
    <x v="0"/>
    <x v="1"/>
    <x v="1"/>
    <x v="0"/>
    <x v="0"/>
    <x v="2"/>
    <x v="0"/>
    <x v="9"/>
    <s v="2022-10-14"/>
    <x v="3"/>
    <n v="150000"/>
    <x v="0"/>
    <m/>
    <x v="0"/>
    <m/>
    <x v="658"/>
    <n v="100135859"/>
    <x v="0"/>
    <x v="0"/>
    <s v="Direção Financeira"/>
    <s v="ORI"/>
    <x v="0"/>
    <m/>
    <x v="0"/>
    <x v="0"/>
    <x v="0"/>
    <x v="0"/>
    <x v="0"/>
    <x v="0"/>
    <x v="0"/>
    <x v="0"/>
    <x v="0"/>
    <x v="0"/>
    <x v="0"/>
    <s v="Direção Financeira"/>
    <x v="0"/>
    <x v="0"/>
    <x v="0"/>
    <x v="0"/>
    <x v="0"/>
    <x v="0"/>
    <x v="0"/>
    <s v="000000"/>
    <x v="0"/>
    <x v="0"/>
    <x v="0"/>
    <x v="0"/>
    <s v="Pagamento a favor António luis silves Ferreira, referente a aquisição de 4 Pinéus,"/>
  </r>
  <r>
    <x v="1"/>
    <n v="0"/>
    <n v="0"/>
    <n v="0"/>
    <n v="2300"/>
    <x v="7049"/>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outubro de 2022, conforme contrato em anexo.  "/>
  </r>
  <r>
    <x v="1"/>
    <n v="0"/>
    <n v="0"/>
    <n v="0"/>
    <n v="13030"/>
    <x v="7049"/>
    <x v="0"/>
    <x v="1"/>
    <x v="0"/>
    <s v="03.16.15"/>
    <x v="6"/>
    <x v="0"/>
    <x v="5"/>
    <s v="Direção Financeira"/>
    <s v="03.16.15"/>
    <s v="Direção Financeira"/>
    <s v="03.16.15"/>
    <x v="20"/>
    <x v="0"/>
    <x v="1"/>
    <x v="5"/>
    <x v="0"/>
    <x v="0"/>
    <x v="2"/>
    <x v="0"/>
    <x v="9"/>
    <s v="2022-10-25"/>
    <x v="3"/>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outubro de 2022, conforme contrato em anexo.  "/>
  </r>
  <r>
    <x v="1"/>
    <n v="0"/>
    <n v="0"/>
    <n v="0"/>
    <n v="1000"/>
    <x v="7050"/>
    <x v="0"/>
    <x v="1"/>
    <x v="0"/>
    <s v="03.16.01"/>
    <x v="39"/>
    <x v="0"/>
    <x v="5"/>
    <s v="Assembleia Municipal"/>
    <s v="03.16.01"/>
    <s v="Assembleia Municipal"/>
    <s v="03.16.01"/>
    <x v="9"/>
    <x v="0"/>
    <x v="1"/>
    <x v="5"/>
    <x v="0"/>
    <x v="0"/>
    <x v="2"/>
    <x v="0"/>
    <x v="10"/>
    <s v="2022-11-07"/>
    <x v="3"/>
    <n v="1000"/>
    <x v="0"/>
    <m/>
    <x v="0"/>
    <m/>
    <x v="257"/>
    <n v="100479038"/>
    <x v="0"/>
    <x v="0"/>
    <s v="Assembleia Municipal"/>
    <s v="ORI"/>
    <x v="0"/>
    <s v="AM"/>
    <x v="0"/>
    <x v="0"/>
    <x v="0"/>
    <x v="0"/>
    <x v="0"/>
    <x v="0"/>
    <x v="0"/>
    <x v="0"/>
    <x v="0"/>
    <x v="0"/>
    <x v="0"/>
    <s v="Assembleia Municipal"/>
    <x v="0"/>
    <x v="0"/>
    <x v="0"/>
    <x v="0"/>
    <x v="0"/>
    <x v="0"/>
    <x v="0"/>
    <s v="000000"/>
    <x v="0"/>
    <x v="0"/>
    <x v="0"/>
    <x v="0"/>
    <s v="Ajuda de custo a favor da Sr. Euclides Moreno para uma deslocação a cidade de Santa catarina, afim de participar numa jornada de reflexão sobre a lei da paridade na politica, que terá lugar no dia 09 de novembro conforme anexo.  "/>
  </r>
  <r>
    <x v="1"/>
    <n v="0"/>
    <n v="0"/>
    <n v="0"/>
    <n v="2877"/>
    <x v="7051"/>
    <x v="0"/>
    <x v="1"/>
    <x v="0"/>
    <s v="03.16.15"/>
    <x v="6"/>
    <x v="0"/>
    <x v="5"/>
    <s v="Direção Financeira"/>
    <s v="03.16.15"/>
    <s v="Direção Financeira"/>
    <s v="03.16.15"/>
    <x v="20"/>
    <x v="0"/>
    <x v="1"/>
    <x v="5"/>
    <x v="0"/>
    <x v="0"/>
    <x v="2"/>
    <x v="0"/>
    <x v="10"/>
    <s v="2022-11-23"/>
    <x v="3"/>
    <n v="2877"/>
    <x v="0"/>
    <m/>
    <x v="0"/>
    <m/>
    <x v="3"/>
    <n v="100474696"/>
    <x v="0"/>
    <x v="1"/>
    <s v="Direção Financeira"/>
    <s v="ORI"/>
    <x v="0"/>
    <m/>
    <x v="0"/>
    <x v="0"/>
    <x v="0"/>
    <x v="0"/>
    <x v="0"/>
    <x v="0"/>
    <x v="0"/>
    <x v="0"/>
    <x v="0"/>
    <x v="0"/>
    <x v="0"/>
    <s v="Direção Financeira"/>
    <x v="0"/>
    <x v="0"/>
    <x v="0"/>
    <x v="0"/>
    <x v="0"/>
    <x v="0"/>
    <x v="0"/>
    <s v="000000"/>
    <x v="0"/>
    <x v="0"/>
    <x v="1"/>
    <x v="0"/>
    <s v="Pagamento a favor do Sr. Péricles Emanuel Mendes pelo serviço prestado na administração da delegação da Ribeira de Principal, coordenação dos serviço de saneamento na zona norte do concelho, referente ao mês de novembro 2022, conforme contrato em anexo.  "/>
  </r>
  <r>
    <x v="0"/>
    <n v="0"/>
    <n v="0"/>
    <n v="0"/>
    <n v="25000"/>
    <x v="7052"/>
    <x v="0"/>
    <x v="1"/>
    <x v="0"/>
    <s v="01.23.04.14"/>
    <x v="1"/>
    <x v="1"/>
    <x v="1"/>
    <s v="Ambiente"/>
    <s v="01.23.04"/>
    <s v="Ambiente"/>
    <s v="01.23.04"/>
    <x v="1"/>
    <x v="0"/>
    <x v="1"/>
    <x v="1"/>
    <x v="0"/>
    <x v="1"/>
    <x v="1"/>
    <x v="0"/>
    <x v="10"/>
    <s v="2022-11-10"/>
    <x v="3"/>
    <n v="25000"/>
    <x v="0"/>
    <m/>
    <x v="0"/>
    <m/>
    <x v="407"/>
    <n v="100478941"/>
    <x v="0"/>
    <x v="0"/>
    <s v="Criação e Manutenção de Espaços Verdes"/>
    <s v="ORI"/>
    <x v="0"/>
    <s v="CMEV"/>
    <x v="0"/>
    <x v="0"/>
    <x v="0"/>
    <x v="0"/>
    <x v="0"/>
    <x v="0"/>
    <x v="0"/>
    <x v="1"/>
    <x v="0"/>
    <x v="0"/>
    <x v="0"/>
    <s v="Criação e Manutenção de Espaços Verdes"/>
    <x v="0"/>
    <x v="0"/>
    <x v="0"/>
    <x v="0"/>
    <x v="1"/>
    <x v="0"/>
    <x v="0"/>
    <s v="000000"/>
    <x v="0"/>
    <x v="0"/>
    <x v="0"/>
    <x v="0"/>
    <s v="Liquidação da dívida com a Empresa SGL, referente a prestação de serviço de pintura em Achada Pizarra, conforme proposta em anexo. "/>
  </r>
  <r>
    <x v="0"/>
    <n v="0"/>
    <n v="0"/>
    <n v="0"/>
    <n v="7000"/>
    <x v="7053"/>
    <x v="0"/>
    <x v="1"/>
    <x v="0"/>
    <s v="01.27.06.72"/>
    <x v="47"/>
    <x v="2"/>
    <x v="2"/>
    <s v="Requalificação Urbana e habitação"/>
    <s v="01.27.06"/>
    <s v="Requalificação Urbana e habitação"/>
    <s v="01.27.06"/>
    <x v="1"/>
    <x v="0"/>
    <x v="1"/>
    <x v="1"/>
    <x v="0"/>
    <x v="1"/>
    <x v="1"/>
    <x v="0"/>
    <x v="10"/>
    <s v="2022-11-22"/>
    <x v="3"/>
    <n v="7000"/>
    <x v="0"/>
    <m/>
    <x v="0"/>
    <m/>
    <x v="659"/>
    <n v="100479418"/>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r. Dario Júnior Fortes, pelos trabalhos de serralharia, nos edifícios do município, conforme anexo.  "/>
  </r>
  <r>
    <x v="1"/>
    <n v="0"/>
    <n v="0"/>
    <n v="0"/>
    <n v="16302"/>
    <x v="7051"/>
    <x v="0"/>
    <x v="1"/>
    <x v="0"/>
    <s v="03.16.15"/>
    <x v="6"/>
    <x v="0"/>
    <x v="5"/>
    <s v="Direção Financeira"/>
    <s v="03.16.15"/>
    <s v="Direção Financeira"/>
    <s v="03.16.15"/>
    <x v="20"/>
    <x v="0"/>
    <x v="1"/>
    <x v="5"/>
    <x v="0"/>
    <x v="0"/>
    <x v="2"/>
    <x v="0"/>
    <x v="10"/>
    <s v="2022-11-23"/>
    <x v="3"/>
    <n v="16302"/>
    <x v="0"/>
    <m/>
    <x v="0"/>
    <m/>
    <x v="60"/>
    <n v="100478446"/>
    <x v="0"/>
    <x v="0"/>
    <s v="Direção Financeira"/>
    <s v="ORI"/>
    <x v="0"/>
    <m/>
    <x v="0"/>
    <x v="0"/>
    <x v="0"/>
    <x v="0"/>
    <x v="0"/>
    <x v="0"/>
    <x v="0"/>
    <x v="0"/>
    <x v="0"/>
    <x v="0"/>
    <x v="0"/>
    <s v="Direção Financeira"/>
    <x v="0"/>
    <x v="0"/>
    <x v="0"/>
    <x v="0"/>
    <x v="0"/>
    <x v="0"/>
    <x v="0"/>
    <s v="000000"/>
    <x v="0"/>
    <x v="0"/>
    <x v="0"/>
    <x v="0"/>
    <s v="Pagamento a favor do Sr. Péricles Emanuel Mendes pelo serviço prestado na administração da delegação da Ribeira de Principal, coordenação dos serviço de saneamento na zona norte do concelho, referente ao mês de novembro 2022, conforme contrato em anexo.  "/>
  </r>
  <r>
    <x v="1"/>
    <n v="0"/>
    <n v="0"/>
    <n v="0"/>
    <n v="6902328"/>
    <x v="7054"/>
    <x v="0"/>
    <x v="0"/>
    <x v="0"/>
    <s v="03.03.10"/>
    <x v="0"/>
    <x v="0"/>
    <x v="0"/>
    <s v="Receitas Da Câmara"/>
    <s v="03.03.10"/>
    <s v="Receitas Da Câmara"/>
    <s v="03.03.10"/>
    <x v="56"/>
    <x v="0"/>
    <x v="0"/>
    <x v="0"/>
    <x v="0"/>
    <x v="0"/>
    <x v="0"/>
    <x v="0"/>
    <x v="10"/>
    <s v="2022-11-28"/>
    <x v="3"/>
    <n v="6902328"/>
    <x v="0"/>
    <m/>
    <x v="0"/>
    <m/>
    <x v="0"/>
    <n v="100474914"/>
    <x v="0"/>
    <x v="0"/>
    <s v="Receitas Da Câmara"/>
    <s v="EXT"/>
    <x v="0"/>
    <s v="RDC"/>
    <x v="0"/>
    <x v="0"/>
    <x v="0"/>
    <x v="0"/>
    <x v="0"/>
    <x v="0"/>
    <x v="0"/>
    <x v="0"/>
    <x v="0"/>
    <x v="0"/>
    <x v="0"/>
    <s v="Receitas Da Câmara"/>
    <x v="0"/>
    <x v="0"/>
    <x v="0"/>
    <x v="0"/>
    <x v="0"/>
    <x v="0"/>
    <x v="0"/>
    <s v="000000"/>
    <x v="0"/>
    <x v="0"/>
    <x v="0"/>
    <x v="0"/>
    <s v="Transferência do FFM, referente ao mês de novembro 2022, conforme extrato em anexo."/>
  </r>
  <r>
    <x v="1"/>
    <n v="0"/>
    <n v="0"/>
    <n v="0"/>
    <n v="32210"/>
    <x v="7055"/>
    <x v="0"/>
    <x v="1"/>
    <x v="0"/>
    <s v="03.16.15"/>
    <x v="6"/>
    <x v="0"/>
    <x v="5"/>
    <s v="Direção Financeira"/>
    <s v="03.16.15"/>
    <s v="Direção Financeira"/>
    <s v="03.16.15"/>
    <x v="22"/>
    <x v="0"/>
    <x v="1"/>
    <x v="1"/>
    <x v="0"/>
    <x v="0"/>
    <x v="2"/>
    <x v="0"/>
    <x v="11"/>
    <s v="2022-12-20"/>
    <x v="3"/>
    <n v="32210"/>
    <x v="0"/>
    <m/>
    <x v="0"/>
    <m/>
    <x v="660"/>
    <n v="100479450"/>
    <x v="0"/>
    <x v="0"/>
    <s v="Direção Financeira"/>
    <s v="ORI"/>
    <x v="0"/>
    <m/>
    <x v="0"/>
    <x v="0"/>
    <x v="0"/>
    <x v="0"/>
    <x v="0"/>
    <x v="0"/>
    <x v="0"/>
    <x v="0"/>
    <x v="0"/>
    <x v="0"/>
    <x v="0"/>
    <s v="Direção Financeira"/>
    <x v="0"/>
    <x v="0"/>
    <x v="0"/>
    <x v="0"/>
    <x v="0"/>
    <x v="0"/>
    <x v="0"/>
    <s v="000000"/>
    <x v="0"/>
    <x v="0"/>
    <x v="0"/>
    <x v="0"/>
    <s v="Pagamento á Pizzaria Criola Lda, pelo fornecimento de refeições servidas a técnicos que trabalharam na iluminação de Natal na cidade de Calheta, conforme fatura e proposta em anexo."/>
  </r>
  <r>
    <x v="1"/>
    <n v="0"/>
    <n v="0"/>
    <n v="0"/>
    <n v="76054"/>
    <x v="7056"/>
    <x v="0"/>
    <x v="1"/>
    <x v="0"/>
    <s v="01.25.01.10"/>
    <x v="25"/>
    <x v="4"/>
    <x v="4"/>
    <s v="Educação"/>
    <s v="01.25.01"/>
    <s v="Educação"/>
    <s v="01.25.01"/>
    <x v="4"/>
    <x v="0"/>
    <x v="3"/>
    <x v="2"/>
    <x v="0"/>
    <x v="1"/>
    <x v="2"/>
    <x v="0"/>
    <x v="11"/>
    <s v="2022-12-20"/>
    <x v="3"/>
    <n v="76054"/>
    <x v="0"/>
    <m/>
    <x v="0"/>
    <m/>
    <x v="5"/>
    <n v="100476920"/>
    <x v="0"/>
    <x v="0"/>
    <s v="Transporte escolar"/>
    <s v="ORI"/>
    <x v="0"/>
    <m/>
    <x v="0"/>
    <x v="0"/>
    <x v="0"/>
    <x v="0"/>
    <x v="0"/>
    <x v="0"/>
    <x v="0"/>
    <x v="1"/>
    <x v="0"/>
    <x v="0"/>
    <x v="0"/>
    <s v="Transporte escolar"/>
    <x v="0"/>
    <x v="0"/>
    <x v="0"/>
    <x v="0"/>
    <x v="1"/>
    <x v="0"/>
    <x v="0"/>
    <s v="000000"/>
    <x v="0"/>
    <x v="0"/>
    <x v="0"/>
    <x v="0"/>
    <s v="Pagamento a favor de Felisberto Carvalho, pelo fornecimento de combustíveis, para transporte escolar, conforme faturas em anexo"/>
  </r>
  <r>
    <x v="0"/>
    <n v="0"/>
    <n v="0"/>
    <n v="0"/>
    <n v="200000"/>
    <x v="7057"/>
    <x v="0"/>
    <x v="1"/>
    <x v="0"/>
    <s v="01.24.08.09"/>
    <x v="68"/>
    <x v="7"/>
    <x v="8"/>
    <s v="Reforma do Estado e da Administração Pública"/>
    <s v="01.24.08"/>
    <s v="Reforma do Estado e da Administração Pública"/>
    <s v="01.24.08"/>
    <x v="80"/>
    <x v="0"/>
    <x v="1"/>
    <x v="1"/>
    <x v="0"/>
    <x v="1"/>
    <x v="1"/>
    <x v="0"/>
    <x v="7"/>
    <s v="2022-08-09"/>
    <x v="2"/>
    <n v="200000"/>
    <x v="0"/>
    <m/>
    <x v="0"/>
    <m/>
    <x v="297"/>
    <n v="100110012"/>
    <x v="0"/>
    <x v="0"/>
    <s v="Conclusão da desmaterialização dos processos nos setores do licenciamento a retalho e RH"/>
    <s v="ORI"/>
    <x v="0"/>
    <s v="CDPSLRRH"/>
    <x v="0"/>
    <x v="0"/>
    <x v="0"/>
    <x v="0"/>
    <x v="0"/>
    <x v="0"/>
    <x v="0"/>
    <x v="1"/>
    <x v="0"/>
    <x v="0"/>
    <x v="0"/>
    <s v="Conclusão da desmaterialização dos processos nos setores do licenciamento a retalho e RH"/>
    <x v="0"/>
    <x v="0"/>
    <x v="0"/>
    <x v="0"/>
    <x v="1"/>
    <x v="0"/>
    <x v="0"/>
    <s v="000000"/>
    <x v="0"/>
    <x v="0"/>
    <x v="0"/>
    <x v="0"/>
    <s v="Pagamento a favor da NOSI, referente a prestação de serviços e-Gov., conforme cópia de contrato em anexo."/>
  </r>
  <r>
    <x v="0"/>
    <n v="0"/>
    <n v="0"/>
    <n v="0"/>
    <n v="100000"/>
    <x v="7058"/>
    <x v="0"/>
    <x v="1"/>
    <x v="0"/>
    <s v="01.28.01.08"/>
    <x v="30"/>
    <x v="5"/>
    <x v="6"/>
    <s v="Habitação Social"/>
    <s v="01.28.01"/>
    <s v="Habitação Social"/>
    <s v="01.28.01"/>
    <x v="1"/>
    <x v="0"/>
    <x v="1"/>
    <x v="1"/>
    <x v="0"/>
    <x v="1"/>
    <x v="1"/>
    <x v="0"/>
    <x v="7"/>
    <s v="2022-08-23"/>
    <x v="2"/>
    <n v="100000"/>
    <x v="0"/>
    <m/>
    <x v="0"/>
    <m/>
    <x v="0"/>
    <n v="100474914"/>
    <x v="0"/>
    <x v="0"/>
    <s v="Habitações Sociais"/>
    <s v="ORI"/>
    <x v="0"/>
    <s v="HS"/>
    <x v="0"/>
    <x v="0"/>
    <x v="0"/>
    <x v="0"/>
    <x v="0"/>
    <x v="0"/>
    <x v="0"/>
    <x v="1"/>
    <x v="0"/>
    <x v="0"/>
    <x v="0"/>
    <s v="Habitações Sociais"/>
    <x v="0"/>
    <x v="0"/>
    <x v="0"/>
    <x v="0"/>
    <x v="1"/>
    <x v="0"/>
    <x v="0"/>
    <s v="000000"/>
    <x v="0"/>
    <x v="0"/>
    <x v="0"/>
    <x v="0"/>
    <s v="Pagamento a favor dos senhores Jailson Jesus Tavares de oliveira e António Alcides Almeida Soares , referente a eletrificação e a pintura para conclusão da habitação social da Sra Maria Gorete Mendes, conforme anexo."/>
  </r>
  <r>
    <x v="1"/>
    <n v="0"/>
    <n v="0"/>
    <n v="0"/>
    <n v="1656"/>
    <x v="7059"/>
    <x v="0"/>
    <x v="1"/>
    <x v="0"/>
    <s v="03.16.15"/>
    <x v="6"/>
    <x v="0"/>
    <x v="5"/>
    <s v="Direção Financeira"/>
    <s v="03.16.15"/>
    <s v="Direção Financeira"/>
    <s v="03.16.15"/>
    <x v="8"/>
    <x v="0"/>
    <x v="1"/>
    <x v="5"/>
    <x v="0"/>
    <x v="0"/>
    <x v="2"/>
    <x v="0"/>
    <x v="8"/>
    <s v="2022-09-01"/>
    <x v="2"/>
    <n v="1656"/>
    <x v="0"/>
    <m/>
    <x v="0"/>
    <m/>
    <x v="7"/>
    <n v="100391565"/>
    <x v="0"/>
    <x v="0"/>
    <s v="Direção Financeira"/>
    <s v="ORI"/>
    <x v="0"/>
    <m/>
    <x v="0"/>
    <x v="0"/>
    <x v="0"/>
    <x v="0"/>
    <x v="0"/>
    <x v="0"/>
    <x v="0"/>
    <x v="0"/>
    <x v="0"/>
    <x v="0"/>
    <x v="0"/>
    <s v="Direção Financeira"/>
    <x v="0"/>
    <x v="0"/>
    <x v="0"/>
    <x v="0"/>
    <x v="0"/>
    <x v="0"/>
    <x v="0"/>
    <s v="000000"/>
    <x v="0"/>
    <x v="0"/>
    <x v="0"/>
    <x v="0"/>
    <s v="PAgto a favor da INCV, pela publicação no B. O II serie da extrato de despacho de 2022 de 24 de Agosto É autorizado a reclassificação da Senhora Celanda de Jesus Soares de Pina, conforme documentos em anexo."/>
  </r>
  <r>
    <x v="1"/>
    <n v="0"/>
    <n v="0"/>
    <n v="0"/>
    <n v="10800"/>
    <x v="7060"/>
    <x v="0"/>
    <x v="1"/>
    <x v="0"/>
    <s v="03.16.15"/>
    <x v="6"/>
    <x v="0"/>
    <x v="5"/>
    <s v="Direção Financeira"/>
    <s v="03.16.15"/>
    <s v="Direção Financeira"/>
    <s v="03.16.15"/>
    <x v="67"/>
    <x v="0"/>
    <x v="1"/>
    <x v="1"/>
    <x v="0"/>
    <x v="0"/>
    <x v="2"/>
    <x v="0"/>
    <x v="8"/>
    <s v="2022-09-06"/>
    <x v="2"/>
    <n v="10800"/>
    <x v="0"/>
    <m/>
    <x v="0"/>
    <m/>
    <x v="110"/>
    <n v="100476433"/>
    <x v="0"/>
    <x v="0"/>
    <s v="Direção Financeira"/>
    <s v="ORI"/>
    <x v="0"/>
    <m/>
    <x v="0"/>
    <x v="0"/>
    <x v="0"/>
    <x v="0"/>
    <x v="0"/>
    <x v="0"/>
    <x v="0"/>
    <x v="0"/>
    <x v="0"/>
    <x v="0"/>
    <x v="0"/>
    <s v="Direção Financeira"/>
    <x v="0"/>
    <x v="0"/>
    <x v="0"/>
    <x v="0"/>
    <x v="0"/>
    <x v="0"/>
    <x v="0"/>
    <s v="000000"/>
    <x v="0"/>
    <x v="0"/>
    <x v="0"/>
    <x v="0"/>
    <s v="Pagamento a favor Recoshop, Lda para a aquisição de 2 toner KYOCERA TK 1150 Black Compatível, para os serviços do Balção Único da Camara Municipal de São Miguel, conforme fatura em anexo."/>
  </r>
  <r>
    <x v="1"/>
    <n v="0"/>
    <n v="0"/>
    <n v="0"/>
    <n v="4995"/>
    <x v="7061"/>
    <x v="0"/>
    <x v="1"/>
    <x v="0"/>
    <s v="03.16.15"/>
    <x v="6"/>
    <x v="0"/>
    <x v="5"/>
    <s v="Direção Financeira"/>
    <s v="03.16.15"/>
    <s v="Direção Financeira"/>
    <s v="03.16.15"/>
    <x v="20"/>
    <x v="0"/>
    <x v="1"/>
    <x v="5"/>
    <x v="0"/>
    <x v="0"/>
    <x v="2"/>
    <x v="0"/>
    <x v="10"/>
    <s v="2022-11-14"/>
    <x v="3"/>
    <n v="4995"/>
    <x v="0"/>
    <m/>
    <x v="0"/>
    <m/>
    <x v="3"/>
    <n v="100474696"/>
    <x v="0"/>
    <x v="1"/>
    <s v="Direção Financeira"/>
    <s v="ORI"/>
    <x v="0"/>
    <m/>
    <x v="0"/>
    <x v="0"/>
    <x v="0"/>
    <x v="0"/>
    <x v="0"/>
    <x v="0"/>
    <x v="0"/>
    <x v="0"/>
    <x v="0"/>
    <x v="0"/>
    <x v="0"/>
    <s v="Direção Financeira"/>
    <x v="0"/>
    <x v="0"/>
    <x v="0"/>
    <x v="0"/>
    <x v="0"/>
    <x v="0"/>
    <x v="0"/>
    <s v="000000"/>
    <x v="0"/>
    <x v="0"/>
    <x v="1"/>
    <x v="0"/>
    <s v="Pagamento a favor da Srª. Deusa do Carmo Moreno, pelo serviço prestado no balcão único referente ao mês de novembro 2022, conforme contrato em anexo. "/>
  </r>
  <r>
    <x v="1"/>
    <n v="0"/>
    <n v="0"/>
    <n v="0"/>
    <n v="28308"/>
    <x v="7061"/>
    <x v="0"/>
    <x v="1"/>
    <x v="0"/>
    <s v="03.16.15"/>
    <x v="6"/>
    <x v="0"/>
    <x v="5"/>
    <s v="Direção Financeira"/>
    <s v="03.16.15"/>
    <s v="Direção Financeira"/>
    <s v="03.16.15"/>
    <x v="20"/>
    <x v="0"/>
    <x v="1"/>
    <x v="5"/>
    <x v="0"/>
    <x v="0"/>
    <x v="2"/>
    <x v="0"/>
    <x v="10"/>
    <s v="2022-11-14"/>
    <x v="3"/>
    <n v="28308"/>
    <x v="0"/>
    <m/>
    <x v="0"/>
    <m/>
    <x v="87"/>
    <n v="100478191"/>
    <x v="0"/>
    <x v="0"/>
    <s v="Direção Financeira"/>
    <s v="ORI"/>
    <x v="0"/>
    <m/>
    <x v="0"/>
    <x v="0"/>
    <x v="0"/>
    <x v="0"/>
    <x v="0"/>
    <x v="0"/>
    <x v="0"/>
    <x v="0"/>
    <x v="0"/>
    <x v="0"/>
    <x v="0"/>
    <s v="Direção Financeira"/>
    <x v="0"/>
    <x v="0"/>
    <x v="0"/>
    <x v="0"/>
    <x v="0"/>
    <x v="0"/>
    <x v="0"/>
    <s v="000000"/>
    <x v="0"/>
    <x v="0"/>
    <x v="0"/>
    <x v="0"/>
    <s v="Pagamento a favor da Srª. Deusa do Carmo Moreno, pelo serviço prestado no balcão único referente ao mês de novembro 2022, conforme contrato em anexo. "/>
  </r>
  <r>
    <x v="1"/>
    <n v="0"/>
    <n v="0"/>
    <n v="0"/>
    <n v="949"/>
    <x v="7062"/>
    <x v="0"/>
    <x v="1"/>
    <x v="0"/>
    <s v="01.25.05.09"/>
    <x v="15"/>
    <x v="4"/>
    <x v="4"/>
    <s v="Saúde"/>
    <s v="01.25.05"/>
    <s v="Saúde"/>
    <s v="01.25.05"/>
    <x v="5"/>
    <x v="0"/>
    <x v="4"/>
    <x v="3"/>
    <x v="0"/>
    <x v="1"/>
    <x v="2"/>
    <x v="0"/>
    <x v="10"/>
    <s v="2022-11-21"/>
    <x v="3"/>
    <n v="949"/>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Farmácia São Miguel, pela aquisição de compra de medicamento da Sr. Jacinta Gomes, conforme anexo."/>
  </r>
  <r>
    <x v="1"/>
    <n v="0"/>
    <n v="0"/>
    <n v="0"/>
    <n v="1000"/>
    <x v="7063"/>
    <x v="0"/>
    <x v="1"/>
    <x v="0"/>
    <s v="03.16.15"/>
    <x v="6"/>
    <x v="0"/>
    <x v="5"/>
    <s v="Direção Financeira"/>
    <s v="03.16.15"/>
    <s v="Direção Financeira"/>
    <s v="03.16.15"/>
    <x v="13"/>
    <x v="0"/>
    <x v="1"/>
    <x v="5"/>
    <x v="0"/>
    <x v="0"/>
    <x v="2"/>
    <x v="0"/>
    <x v="10"/>
    <s v="2022-11-21"/>
    <x v="3"/>
    <n v="1000"/>
    <x v="0"/>
    <m/>
    <x v="0"/>
    <m/>
    <x v="150"/>
    <n v="100391960"/>
    <x v="0"/>
    <x v="0"/>
    <s v="Direção Financeira"/>
    <s v="ORI"/>
    <x v="0"/>
    <m/>
    <x v="0"/>
    <x v="0"/>
    <x v="0"/>
    <x v="0"/>
    <x v="0"/>
    <x v="0"/>
    <x v="0"/>
    <x v="0"/>
    <x v="0"/>
    <x v="0"/>
    <x v="0"/>
    <s v="Direção Financeira"/>
    <x v="0"/>
    <x v="0"/>
    <x v="0"/>
    <x v="0"/>
    <x v="0"/>
    <x v="0"/>
    <x v="0"/>
    <s v="000000"/>
    <x v="0"/>
    <x v="0"/>
    <x v="0"/>
    <x v="0"/>
    <s v="Pagamento á CV Telecom, pela recarga de dados para a escola do mar, conforme fatura e proposta em anexo."/>
  </r>
  <r>
    <x v="1"/>
    <n v="0"/>
    <n v="0"/>
    <n v="0"/>
    <n v="4000"/>
    <x v="7064"/>
    <x v="0"/>
    <x v="1"/>
    <x v="0"/>
    <s v="03.16.02"/>
    <x v="31"/>
    <x v="0"/>
    <x v="5"/>
    <s v="Gabinete do Presidente"/>
    <s v="03.16.02"/>
    <s v="Gabinete do Presidente"/>
    <s v="03.16.02"/>
    <x v="9"/>
    <x v="0"/>
    <x v="1"/>
    <x v="5"/>
    <x v="0"/>
    <x v="0"/>
    <x v="2"/>
    <x v="0"/>
    <x v="10"/>
    <s v="2022-11-21"/>
    <x v="3"/>
    <n v="4000"/>
    <x v="0"/>
    <m/>
    <x v="0"/>
    <m/>
    <x v="65"/>
    <n v="100478720"/>
    <x v="0"/>
    <x v="0"/>
    <s v="Gabinete do Presidente"/>
    <s v="ORI"/>
    <x v="0"/>
    <m/>
    <x v="0"/>
    <x v="0"/>
    <x v="0"/>
    <x v="0"/>
    <x v="0"/>
    <x v="0"/>
    <x v="0"/>
    <x v="0"/>
    <x v="0"/>
    <x v="0"/>
    <x v="0"/>
    <s v="Gabinete do Presidente"/>
    <x v="0"/>
    <x v="0"/>
    <x v="0"/>
    <x v="0"/>
    <x v="0"/>
    <x v="0"/>
    <x v="0"/>
    <s v="000000"/>
    <x v="0"/>
    <x v="0"/>
    <x v="0"/>
    <x v="0"/>
    <s v="Diferença de Ajuda de custo a favor do Sr. Moisés do Rosário leal Gomes Landim, nomeado em comissão ordinário de serviço para exercer a função de condutor do Presidente de CMSM, conforme anexo. "/>
  </r>
  <r>
    <x v="1"/>
    <n v="0"/>
    <n v="0"/>
    <n v="0"/>
    <n v="2300"/>
    <x v="7065"/>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066"/>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067"/>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7068"/>
    <x v="0"/>
    <x v="0"/>
    <x v="0"/>
    <s v="80.02.10.26"/>
    <x v="21"/>
    <x v="3"/>
    <x v="3"/>
    <s v="Outros"/>
    <s v="80.02.10"/>
    <s v="Outros"/>
    <s v="80.02.10"/>
    <x v="31"/>
    <x v="0"/>
    <x v="2"/>
    <x v="10"/>
    <x v="1"/>
    <x v="2"/>
    <x v="0"/>
    <x v="0"/>
    <x v="10"/>
    <s v="2022-11-1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7069"/>
    <x v="0"/>
    <x v="0"/>
    <x v="0"/>
    <s v="80.02.01"/>
    <x v="3"/>
    <x v="3"/>
    <x v="3"/>
    <s v="Retenções Iur"/>
    <s v="80.02.01"/>
    <s v="Retenções Iur"/>
    <s v="80.02.01"/>
    <x v="3"/>
    <x v="0"/>
    <x v="2"/>
    <x v="1"/>
    <x v="1"/>
    <x v="2"/>
    <x v="0"/>
    <x v="0"/>
    <x v="10"/>
    <s v="2022-11-15"/>
    <x v="3"/>
    <n v="2300"/>
    <x v="0"/>
    <m/>
    <x v="0"/>
    <m/>
    <x v="3"/>
    <n v="100474696"/>
    <x v="0"/>
    <x v="0"/>
    <s v="Retenções Iur"/>
    <s v="ORI"/>
    <x v="0"/>
    <s v="RIUR"/>
    <x v="0"/>
    <x v="0"/>
    <x v="0"/>
    <x v="0"/>
    <x v="0"/>
    <x v="0"/>
    <x v="0"/>
    <x v="0"/>
    <x v="0"/>
    <x v="0"/>
    <x v="0"/>
    <s v="Retenções Iur"/>
    <x v="0"/>
    <x v="0"/>
    <x v="0"/>
    <x v="0"/>
    <x v="2"/>
    <x v="0"/>
    <x v="0"/>
    <s v="000000"/>
    <x v="0"/>
    <x v="1"/>
    <x v="0"/>
    <x v="0"/>
    <s v="RETENCAO OT"/>
  </r>
  <r>
    <x v="1"/>
    <n v="0"/>
    <n v="0"/>
    <n v="0"/>
    <n v="1350"/>
    <x v="7070"/>
    <x v="0"/>
    <x v="0"/>
    <x v="0"/>
    <s v="80.02.01"/>
    <x v="3"/>
    <x v="3"/>
    <x v="3"/>
    <s v="Retenções Iur"/>
    <s v="80.02.01"/>
    <s v="Retenções Iur"/>
    <s v="80.02.01"/>
    <x v="3"/>
    <x v="0"/>
    <x v="2"/>
    <x v="1"/>
    <x v="1"/>
    <x v="2"/>
    <x v="0"/>
    <x v="0"/>
    <x v="10"/>
    <s v="2022-11-15"/>
    <x v="3"/>
    <n v="1350"/>
    <x v="0"/>
    <m/>
    <x v="0"/>
    <m/>
    <x v="3"/>
    <n v="100474696"/>
    <x v="0"/>
    <x v="0"/>
    <s v="Retenções Iur"/>
    <s v="ORI"/>
    <x v="0"/>
    <s v="RIUR"/>
    <x v="0"/>
    <x v="0"/>
    <x v="0"/>
    <x v="0"/>
    <x v="0"/>
    <x v="0"/>
    <x v="0"/>
    <x v="0"/>
    <x v="0"/>
    <x v="0"/>
    <x v="0"/>
    <s v="Retenções Iur"/>
    <x v="0"/>
    <x v="0"/>
    <x v="0"/>
    <x v="0"/>
    <x v="2"/>
    <x v="0"/>
    <x v="0"/>
    <s v="000000"/>
    <x v="0"/>
    <x v="1"/>
    <x v="0"/>
    <x v="0"/>
    <s v="RETENCAO OT"/>
  </r>
  <r>
    <x v="1"/>
    <n v="0"/>
    <n v="0"/>
    <n v="0"/>
    <n v="2300"/>
    <x v="7071"/>
    <x v="0"/>
    <x v="0"/>
    <x v="0"/>
    <s v="80.02.01"/>
    <x v="3"/>
    <x v="3"/>
    <x v="3"/>
    <s v="Retenções Iur"/>
    <s v="80.02.01"/>
    <s v="Retenções Iur"/>
    <s v="80.02.01"/>
    <x v="3"/>
    <x v="0"/>
    <x v="2"/>
    <x v="1"/>
    <x v="1"/>
    <x v="2"/>
    <x v="0"/>
    <x v="0"/>
    <x v="10"/>
    <s v="2022-11-16"/>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7072"/>
    <x v="0"/>
    <x v="0"/>
    <x v="0"/>
    <s v="80.02.01"/>
    <x v="3"/>
    <x v="3"/>
    <x v="3"/>
    <s v="Retenções Iur"/>
    <s v="80.02.01"/>
    <s v="Retenções Iur"/>
    <s v="80.02.01"/>
    <x v="3"/>
    <x v="0"/>
    <x v="2"/>
    <x v="1"/>
    <x v="1"/>
    <x v="2"/>
    <x v="0"/>
    <x v="0"/>
    <x v="10"/>
    <s v="2022-11-16"/>
    <x v="3"/>
    <n v="4995"/>
    <x v="0"/>
    <m/>
    <x v="0"/>
    <m/>
    <x v="3"/>
    <n v="100474696"/>
    <x v="0"/>
    <x v="0"/>
    <s v="Retenções Iur"/>
    <s v="ORI"/>
    <x v="0"/>
    <s v="RIUR"/>
    <x v="0"/>
    <x v="0"/>
    <x v="0"/>
    <x v="0"/>
    <x v="0"/>
    <x v="0"/>
    <x v="0"/>
    <x v="0"/>
    <x v="0"/>
    <x v="0"/>
    <x v="0"/>
    <s v="Retenções Iur"/>
    <x v="0"/>
    <x v="0"/>
    <x v="0"/>
    <x v="0"/>
    <x v="2"/>
    <x v="0"/>
    <x v="0"/>
    <s v="000000"/>
    <x v="0"/>
    <x v="1"/>
    <x v="0"/>
    <x v="0"/>
    <s v="RETENCAO OT"/>
  </r>
  <r>
    <x v="1"/>
    <n v="0"/>
    <n v="0"/>
    <n v="0"/>
    <n v="2449"/>
    <x v="7073"/>
    <x v="0"/>
    <x v="0"/>
    <x v="0"/>
    <s v="80.02.10.26"/>
    <x v="21"/>
    <x v="3"/>
    <x v="3"/>
    <s v="Outros"/>
    <s v="80.02.10"/>
    <s v="Outros"/>
    <s v="80.02.10"/>
    <x v="31"/>
    <x v="0"/>
    <x v="2"/>
    <x v="10"/>
    <x v="1"/>
    <x v="2"/>
    <x v="0"/>
    <x v="0"/>
    <x v="10"/>
    <s v="2022-11-16"/>
    <x v="3"/>
    <n v="2449"/>
    <x v="0"/>
    <m/>
    <x v="0"/>
    <m/>
    <x v="37"/>
    <n v="100479277"/>
    <x v="0"/>
    <x v="0"/>
    <s v="Retenção Sansung"/>
    <s v="ORI"/>
    <x v="0"/>
    <s v="RS"/>
    <x v="0"/>
    <x v="0"/>
    <x v="0"/>
    <x v="0"/>
    <x v="0"/>
    <x v="0"/>
    <x v="0"/>
    <x v="1"/>
    <x v="0"/>
    <x v="0"/>
    <x v="0"/>
    <s v="Retenção Sansung"/>
    <x v="0"/>
    <x v="0"/>
    <x v="0"/>
    <x v="0"/>
    <x v="2"/>
    <x v="0"/>
    <x v="0"/>
    <s v="000000"/>
    <x v="0"/>
    <x v="1"/>
    <x v="0"/>
    <x v="0"/>
    <s v="RETENCAO OT"/>
  </r>
  <r>
    <x v="1"/>
    <n v="0"/>
    <n v="0"/>
    <n v="0"/>
    <n v="1800"/>
    <x v="7074"/>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a. Salvador Silveira, conforme anexo."/>
  </r>
  <r>
    <x v="1"/>
    <n v="0"/>
    <n v="0"/>
    <n v="0"/>
    <n v="10200"/>
    <x v="7074"/>
    <x v="0"/>
    <x v="1"/>
    <x v="0"/>
    <s v="03.16.01"/>
    <x v="39"/>
    <x v="0"/>
    <x v="5"/>
    <s v="Assembleia Municipal"/>
    <s v="03.16.01"/>
    <s v="Assembleia Municipal"/>
    <s v="03.16.01"/>
    <x v="61"/>
    <x v="0"/>
    <x v="1"/>
    <x v="1"/>
    <x v="0"/>
    <x v="0"/>
    <x v="2"/>
    <x v="0"/>
    <x v="11"/>
    <s v="2022-12-21"/>
    <x v="3"/>
    <n v="10200"/>
    <x v="0"/>
    <m/>
    <x v="0"/>
    <m/>
    <x v="229"/>
    <n v="100476967"/>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a. Salvador Silveira, conforme anexo."/>
  </r>
  <r>
    <x v="1"/>
    <n v="0"/>
    <n v="0"/>
    <n v="0"/>
    <n v="1800"/>
    <x v="7075"/>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e senha de presença, VIIª sessão ordinária da assembleia municipal, a favor da Sr. Raulino Soares Vaz, conforme anexo.  "/>
  </r>
  <r>
    <x v="1"/>
    <n v="0"/>
    <n v="0"/>
    <n v="0"/>
    <n v="10200"/>
    <x v="7075"/>
    <x v="0"/>
    <x v="1"/>
    <x v="0"/>
    <s v="03.16.01"/>
    <x v="39"/>
    <x v="0"/>
    <x v="5"/>
    <s v="Assembleia Municipal"/>
    <s v="03.16.01"/>
    <s v="Assembleia Municipal"/>
    <s v="03.16.01"/>
    <x v="61"/>
    <x v="0"/>
    <x v="1"/>
    <x v="1"/>
    <x v="0"/>
    <x v="0"/>
    <x v="2"/>
    <x v="0"/>
    <x v="11"/>
    <s v="2022-12-21"/>
    <x v="3"/>
    <n v="10200"/>
    <x v="0"/>
    <m/>
    <x v="0"/>
    <m/>
    <x v="189"/>
    <n v="100398574"/>
    <x v="0"/>
    <x v="0"/>
    <s v="Assembleia Municipal"/>
    <s v="ORI"/>
    <x v="0"/>
    <s v="AM"/>
    <x v="0"/>
    <x v="0"/>
    <x v="0"/>
    <x v="0"/>
    <x v="0"/>
    <x v="0"/>
    <x v="0"/>
    <x v="0"/>
    <x v="0"/>
    <x v="0"/>
    <x v="0"/>
    <s v="Assembleia Municipal"/>
    <x v="0"/>
    <x v="0"/>
    <x v="0"/>
    <x v="0"/>
    <x v="0"/>
    <x v="0"/>
    <x v="0"/>
    <s v="000000"/>
    <x v="0"/>
    <x v="0"/>
    <x v="0"/>
    <x v="0"/>
    <s v="Pagamento de senha de presença, VIIª sessão ordinária da assembleia municipal, a favor da Sr. Raulino Soares Vaz, conforme anexo.  "/>
  </r>
  <r>
    <x v="1"/>
    <n v="0"/>
    <n v="0"/>
    <n v="0"/>
    <n v="1800"/>
    <x v="7076"/>
    <x v="0"/>
    <x v="1"/>
    <x v="0"/>
    <s v="03.16.01"/>
    <x v="39"/>
    <x v="0"/>
    <x v="5"/>
    <s v="Assembleia Municipal"/>
    <s v="03.16.01"/>
    <s v="Assembleia Municipal"/>
    <s v="03.16.01"/>
    <x v="61"/>
    <x v="0"/>
    <x v="1"/>
    <x v="1"/>
    <x v="0"/>
    <x v="0"/>
    <x v="2"/>
    <x v="0"/>
    <x v="11"/>
    <s v="2022-12-21"/>
    <x v="3"/>
    <n v="1800"/>
    <x v="0"/>
    <m/>
    <x v="0"/>
    <m/>
    <x v="3"/>
    <n v="100474696"/>
    <x v="0"/>
    <x v="1"/>
    <s v="Assembleia Municipal"/>
    <s v="ORI"/>
    <x v="0"/>
    <s v="AM"/>
    <x v="0"/>
    <x v="0"/>
    <x v="0"/>
    <x v="0"/>
    <x v="0"/>
    <x v="0"/>
    <x v="0"/>
    <x v="0"/>
    <x v="0"/>
    <x v="0"/>
    <x v="0"/>
    <s v="Assembleia Municipal"/>
    <x v="0"/>
    <x v="0"/>
    <x v="0"/>
    <x v="0"/>
    <x v="0"/>
    <x v="0"/>
    <x v="0"/>
    <s v="000000"/>
    <x v="0"/>
    <x v="0"/>
    <x v="1"/>
    <x v="0"/>
    <s v="Pagamento da senha de presença, VIIª sessão ordinária da assembleia municipal, a favor da Sr. Felisberto da Veiga, conforme anexo. "/>
  </r>
  <r>
    <x v="1"/>
    <n v="0"/>
    <n v="0"/>
    <n v="0"/>
    <n v="10200"/>
    <x v="7076"/>
    <x v="0"/>
    <x v="1"/>
    <x v="0"/>
    <s v="03.16.01"/>
    <x v="39"/>
    <x v="0"/>
    <x v="5"/>
    <s v="Assembleia Municipal"/>
    <s v="03.16.01"/>
    <s v="Assembleia Municipal"/>
    <s v="03.16.01"/>
    <x v="61"/>
    <x v="0"/>
    <x v="1"/>
    <x v="1"/>
    <x v="0"/>
    <x v="0"/>
    <x v="2"/>
    <x v="0"/>
    <x v="11"/>
    <s v="2022-12-21"/>
    <x v="3"/>
    <n v="10200"/>
    <x v="0"/>
    <m/>
    <x v="0"/>
    <m/>
    <x v="661"/>
    <n v="100419865"/>
    <x v="0"/>
    <x v="0"/>
    <s v="Assembleia Municipal"/>
    <s v="ORI"/>
    <x v="0"/>
    <s v="AM"/>
    <x v="0"/>
    <x v="0"/>
    <x v="0"/>
    <x v="0"/>
    <x v="0"/>
    <x v="0"/>
    <x v="0"/>
    <x v="0"/>
    <x v="0"/>
    <x v="0"/>
    <x v="0"/>
    <s v="Assembleia Municipal"/>
    <x v="0"/>
    <x v="0"/>
    <x v="0"/>
    <x v="0"/>
    <x v="0"/>
    <x v="0"/>
    <x v="0"/>
    <s v="000000"/>
    <x v="0"/>
    <x v="0"/>
    <x v="0"/>
    <x v="0"/>
    <s v="Pagamento da senha de presença, VIIª sessão ordinária da assembleia municipal, a favor da Sr. Felisberto da Veiga, conforme anexo. "/>
  </r>
  <r>
    <x v="1"/>
    <n v="0"/>
    <n v="0"/>
    <n v="0"/>
    <n v="54316"/>
    <x v="7077"/>
    <x v="0"/>
    <x v="1"/>
    <x v="0"/>
    <s v="01.25.01.10"/>
    <x v="25"/>
    <x v="4"/>
    <x v="4"/>
    <s v="Educação"/>
    <s v="01.25.01"/>
    <s v="Educação"/>
    <s v="01.25.01"/>
    <x v="4"/>
    <x v="0"/>
    <x v="3"/>
    <x v="2"/>
    <x v="0"/>
    <x v="1"/>
    <x v="2"/>
    <x v="0"/>
    <x v="11"/>
    <s v="2022-12-27"/>
    <x v="3"/>
    <n v="54316"/>
    <x v="0"/>
    <m/>
    <x v="0"/>
    <m/>
    <x v="376"/>
    <n v="100475629"/>
    <x v="0"/>
    <x v="0"/>
    <s v="Transporte escolar"/>
    <s v="ORI"/>
    <x v="0"/>
    <m/>
    <x v="0"/>
    <x v="0"/>
    <x v="0"/>
    <x v="0"/>
    <x v="0"/>
    <x v="0"/>
    <x v="0"/>
    <x v="1"/>
    <x v="0"/>
    <x v="0"/>
    <x v="0"/>
    <s v="Transporte escolar"/>
    <x v="0"/>
    <x v="0"/>
    <x v="0"/>
    <x v="0"/>
    <x v="1"/>
    <x v="0"/>
    <x v="0"/>
    <s v="000000"/>
    <x v="0"/>
    <x v="0"/>
    <x v="0"/>
    <x v="0"/>
    <s v="Pagamento a favor da LDINAMICO, referente a aquisição de combustíveis, destinadas ao transporte escolar, conforma proposta em anexo."/>
  </r>
  <r>
    <x v="1"/>
    <n v="0"/>
    <n v="0"/>
    <n v="0"/>
    <n v="207"/>
    <x v="7078"/>
    <x v="0"/>
    <x v="1"/>
    <x v="0"/>
    <s v="03.16.26"/>
    <x v="43"/>
    <x v="0"/>
    <x v="5"/>
    <s v="Dir. da Agricultura, Pecuária e Floresta"/>
    <s v="03.16.26"/>
    <s v="Dir. da Agricultura, Pecuária e Floresta"/>
    <s v="03.16.26"/>
    <x v="60"/>
    <x v="0"/>
    <x v="1"/>
    <x v="1"/>
    <x v="0"/>
    <x v="0"/>
    <x v="2"/>
    <x v="0"/>
    <x v="3"/>
    <s v="2022-06-21"/>
    <x v="0"/>
    <n v="207"/>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6-2022"/>
  </r>
  <r>
    <x v="1"/>
    <n v="0"/>
    <n v="0"/>
    <n v="0"/>
    <n v="6325"/>
    <x v="7078"/>
    <x v="0"/>
    <x v="1"/>
    <x v="0"/>
    <s v="03.16.26"/>
    <x v="43"/>
    <x v="0"/>
    <x v="5"/>
    <s v="Dir. da Agricultura, Pecuária e Floresta"/>
    <s v="03.16.26"/>
    <s v="Dir. da Agricultura, Pecuária e Floresta"/>
    <s v="03.16.26"/>
    <x v="15"/>
    <x v="0"/>
    <x v="1"/>
    <x v="1"/>
    <x v="1"/>
    <x v="0"/>
    <x v="2"/>
    <x v="0"/>
    <x v="3"/>
    <s v="2022-06-21"/>
    <x v="0"/>
    <n v="6325"/>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6-2022"/>
  </r>
  <r>
    <x v="1"/>
    <n v="0"/>
    <n v="0"/>
    <n v="0"/>
    <n v="412"/>
    <x v="7078"/>
    <x v="0"/>
    <x v="1"/>
    <x v="0"/>
    <s v="03.16.26"/>
    <x v="43"/>
    <x v="0"/>
    <x v="5"/>
    <s v="Dir. da Agricultura, Pecuária e Floresta"/>
    <s v="03.16.26"/>
    <s v="Dir. da Agricultura, Pecuária e Floresta"/>
    <s v="03.16.26"/>
    <x v="60"/>
    <x v="0"/>
    <x v="1"/>
    <x v="1"/>
    <x v="0"/>
    <x v="0"/>
    <x v="2"/>
    <x v="0"/>
    <x v="3"/>
    <s v="2022-06-21"/>
    <x v="0"/>
    <n v="412"/>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6-2022"/>
  </r>
  <r>
    <x v="1"/>
    <n v="0"/>
    <n v="0"/>
    <n v="0"/>
    <n v="12577"/>
    <x v="7078"/>
    <x v="0"/>
    <x v="1"/>
    <x v="0"/>
    <s v="03.16.26"/>
    <x v="43"/>
    <x v="0"/>
    <x v="5"/>
    <s v="Dir. da Agricultura, Pecuária e Floresta"/>
    <s v="03.16.26"/>
    <s v="Dir. da Agricultura, Pecuária e Floresta"/>
    <s v="03.16.26"/>
    <x v="15"/>
    <x v="0"/>
    <x v="1"/>
    <x v="1"/>
    <x v="1"/>
    <x v="0"/>
    <x v="2"/>
    <x v="0"/>
    <x v="3"/>
    <s v="2022-06-21"/>
    <x v="0"/>
    <n v="12577"/>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6-2022"/>
  </r>
  <r>
    <x v="1"/>
    <n v="0"/>
    <n v="0"/>
    <n v="0"/>
    <n v="13"/>
    <x v="7078"/>
    <x v="0"/>
    <x v="1"/>
    <x v="0"/>
    <s v="03.16.26"/>
    <x v="43"/>
    <x v="0"/>
    <x v="5"/>
    <s v="Dir. da Agricultura, Pecuária e Floresta"/>
    <s v="03.16.26"/>
    <s v="Dir. da Agricultura, Pecuária e Floresta"/>
    <s v="03.16.26"/>
    <x v="60"/>
    <x v="0"/>
    <x v="1"/>
    <x v="1"/>
    <x v="0"/>
    <x v="0"/>
    <x v="2"/>
    <x v="0"/>
    <x v="3"/>
    <s v="2022-06-21"/>
    <x v="0"/>
    <n v="13"/>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6-2022"/>
  </r>
  <r>
    <x v="1"/>
    <n v="0"/>
    <n v="0"/>
    <n v="0"/>
    <n v="402"/>
    <x v="7078"/>
    <x v="0"/>
    <x v="1"/>
    <x v="0"/>
    <s v="03.16.26"/>
    <x v="43"/>
    <x v="0"/>
    <x v="5"/>
    <s v="Dir. da Agricultura, Pecuária e Floresta"/>
    <s v="03.16.26"/>
    <s v="Dir. da Agricultura, Pecuária e Floresta"/>
    <s v="03.16.26"/>
    <x v="15"/>
    <x v="0"/>
    <x v="1"/>
    <x v="1"/>
    <x v="1"/>
    <x v="0"/>
    <x v="2"/>
    <x v="0"/>
    <x v="3"/>
    <s v="2022-06-21"/>
    <x v="0"/>
    <n v="402"/>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6-2022"/>
  </r>
  <r>
    <x v="1"/>
    <n v="0"/>
    <n v="0"/>
    <n v="0"/>
    <n v="1838"/>
    <x v="7078"/>
    <x v="0"/>
    <x v="1"/>
    <x v="0"/>
    <s v="03.16.26"/>
    <x v="43"/>
    <x v="0"/>
    <x v="5"/>
    <s v="Dir. da Agricultura, Pecuária e Floresta"/>
    <s v="03.16.26"/>
    <s v="Dir. da Agricultura, Pecuária e Floresta"/>
    <s v="03.16.26"/>
    <x v="60"/>
    <x v="0"/>
    <x v="1"/>
    <x v="1"/>
    <x v="0"/>
    <x v="0"/>
    <x v="2"/>
    <x v="0"/>
    <x v="3"/>
    <s v="2022-06-21"/>
    <x v="0"/>
    <n v="1838"/>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6-2022"/>
  </r>
  <r>
    <x v="1"/>
    <n v="0"/>
    <n v="0"/>
    <n v="0"/>
    <n v="56044"/>
    <x v="7078"/>
    <x v="0"/>
    <x v="1"/>
    <x v="0"/>
    <s v="03.16.26"/>
    <x v="43"/>
    <x v="0"/>
    <x v="5"/>
    <s v="Dir. da Agricultura, Pecuária e Floresta"/>
    <s v="03.16.26"/>
    <s v="Dir. da Agricultura, Pecuária e Floresta"/>
    <s v="03.16.26"/>
    <x v="15"/>
    <x v="0"/>
    <x v="1"/>
    <x v="1"/>
    <x v="1"/>
    <x v="0"/>
    <x v="2"/>
    <x v="0"/>
    <x v="3"/>
    <s v="2022-06-21"/>
    <x v="0"/>
    <n v="56044"/>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6-2022"/>
  </r>
  <r>
    <x v="1"/>
    <n v="0"/>
    <n v="0"/>
    <n v="0"/>
    <n v="21263"/>
    <x v="7078"/>
    <x v="0"/>
    <x v="1"/>
    <x v="0"/>
    <s v="03.16.26"/>
    <x v="43"/>
    <x v="0"/>
    <x v="5"/>
    <s v="Dir. da Agricultura, Pecuária e Floresta"/>
    <s v="03.16.26"/>
    <s v="Dir. da Agricultura, Pecuária e Floresta"/>
    <s v="03.16.26"/>
    <x v="60"/>
    <x v="0"/>
    <x v="1"/>
    <x v="1"/>
    <x v="0"/>
    <x v="0"/>
    <x v="2"/>
    <x v="0"/>
    <x v="3"/>
    <s v="2022-06-21"/>
    <x v="0"/>
    <n v="21263"/>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6-2022"/>
  </r>
  <r>
    <x v="1"/>
    <n v="0"/>
    <n v="0"/>
    <n v="0"/>
    <n v="648178"/>
    <x v="7078"/>
    <x v="0"/>
    <x v="1"/>
    <x v="0"/>
    <s v="03.16.26"/>
    <x v="43"/>
    <x v="0"/>
    <x v="5"/>
    <s v="Dir. da Agricultura, Pecuária e Floresta"/>
    <s v="03.16.26"/>
    <s v="Dir. da Agricultura, Pecuária e Floresta"/>
    <s v="03.16.26"/>
    <x v="15"/>
    <x v="0"/>
    <x v="1"/>
    <x v="1"/>
    <x v="1"/>
    <x v="0"/>
    <x v="2"/>
    <x v="0"/>
    <x v="3"/>
    <s v="2022-06-21"/>
    <x v="0"/>
    <n v="648178"/>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6-2022"/>
  </r>
  <r>
    <x v="1"/>
    <n v="0"/>
    <n v="0"/>
    <n v="0"/>
    <n v="8441"/>
    <x v="7079"/>
    <x v="0"/>
    <x v="1"/>
    <x v="0"/>
    <s v="03.16.24"/>
    <x v="22"/>
    <x v="0"/>
    <x v="5"/>
    <s v="Direcao da Familia, Inclusão, Género e Saúde"/>
    <s v="03.16.24"/>
    <s v="Direcao da Familia, Inclusão, Género e Saúde"/>
    <s v="03.16.24"/>
    <x v="15"/>
    <x v="0"/>
    <x v="1"/>
    <x v="1"/>
    <x v="1"/>
    <x v="0"/>
    <x v="2"/>
    <x v="0"/>
    <x v="3"/>
    <s v="2022-06-21"/>
    <x v="0"/>
    <n v="8441"/>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6-2022"/>
  </r>
  <r>
    <x v="1"/>
    <n v="0"/>
    <n v="0"/>
    <n v="0"/>
    <n v="7010"/>
    <x v="7079"/>
    <x v="0"/>
    <x v="1"/>
    <x v="0"/>
    <s v="03.16.24"/>
    <x v="22"/>
    <x v="0"/>
    <x v="5"/>
    <s v="Direcao da Familia, Inclusão, Género e Saúde"/>
    <s v="03.16.24"/>
    <s v="Direcao da Familia, Inclusão, Género e Saúde"/>
    <s v="03.16.24"/>
    <x v="16"/>
    <x v="0"/>
    <x v="1"/>
    <x v="1"/>
    <x v="1"/>
    <x v="0"/>
    <x v="2"/>
    <x v="0"/>
    <x v="3"/>
    <s v="2022-06-21"/>
    <x v="0"/>
    <n v="7010"/>
    <x v="0"/>
    <m/>
    <x v="0"/>
    <m/>
    <x v="3"/>
    <n v="100474696"/>
    <x v="0"/>
    <x v="1"/>
    <s v="Direcao da Familia, Inclusão, Género e Saúde"/>
    <s v="ORI"/>
    <x v="0"/>
    <m/>
    <x v="0"/>
    <x v="0"/>
    <x v="0"/>
    <x v="0"/>
    <x v="0"/>
    <x v="0"/>
    <x v="0"/>
    <x v="0"/>
    <x v="0"/>
    <x v="0"/>
    <x v="0"/>
    <s v="Direcao da Familia, Inclusão, Género e Saúde"/>
    <x v="0"/>
    <x v="0"/>
    <x v="0"/>
    <x v="0"/>
    <x v="0"/>
    <x v="0"/>
    <x v="0"/>
    <s v="000000"/>
    <x v="0"/>
    <x v="0"/>
    <x v="1"/>
    <x v="0"/>
    <s v="Pagamento de salário referente a 06-2022"/>
  </r>
  <r>
    <x v="1"/>
    <n v="0"/>
    <n v="0"/>
    <n v="0"/>
    <n v="88"/>
    <x v="7079"/>
    <x v="0"/>
    <x v="1"/>
    <x v="0"/>
    <s v="03.16.24"/>
    <x v="22"/>
    <x v="0"/>
    <x v="5"/>
    <s v="Direcao da Familia, Inclusão, Género e Saúde"/>
    <s v="03.16.24"/>
    <s v="Direcao da Familia, Inclusão, Género e Saúde"/>
    <s v="03.16.24"/>
    <x v="15"/>
    <x v="0"/>
    <x v="1"/>
    <x v="1"/>
    <x v="1"/>
    <x v="0"/>
    <x v="2"/>
    <x v="0"/>
    <x v="3"/>
    <s v="2022-06-21"/>
    <x v="0"/>
    <n v="88"/>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6-2022"/>
  </r>
  <r>
    <x v="1"/>
    <n v="0"/>
    <n v="0"/>
    <n v="0"/>
    <n v="74"/>
    <x v="7079"/>
    <x v="0"/>
    <x v="1"/>
    <x v="0"/>
    <s v="03.16.24"/>
    <x v="22"/>
    <x v="0"/>
    <x v="5"/>
    <s v="Direcao da Familia, Inclusão, Género e Saúde"/>
    <s v="03.16.24"/>
    <s v="Direcao da Familia, Inclusão, Género e Saúde"/>
    <s v="03.16.24"/>
    <x v="16"/>
    <x v="0"/>
    <x v="1"/>
    <x v="1"/>
    <x v="1"/>
    <x v="0"/>
    <x v="2"/>
    <x v="0"/>
    <x v="3"/>
    <s v="2022-06-21"/>
    <x v="0"/>
    <n v="74"/>
    <x v="0"/>
    <m/>
    <x v="0"/>
    <m/>
    <x v="34"/>
    <n v="100474707"/>
    <x v="0"/>
    <x v="4"/>
    <s v="Direcao da Familia, Inclusão, Género e Saúde"/>
    <s v="ORI"/>
    <x v="0"/>
    <m/>
    <x v="0"/>
    <x v="0"/>
    <x v="0"/>
    <x v="0"/>
    <x v="0"/>
    <x v="0"/>
    <x v="0"/>
    <x v="0"/>
    <x v="0"/>
    <x v="0"/>
    <x v="0"/>
    <s v="Direcao da Familia, Inclusão, Género e Saúde"/>
    <x v="0"/>
    <x v="0"/>
    <x v="0"/>
    <x v="0"/>
    <x v="0"/>
    <x v="0"/>
    <x v="0"/>
    <s v="000000"/>
    <x v="0"/>
    <x v="0"/>
    <x v="4"/>
    <x v="0"/>
    <s v="Pagamento de salário referente a 06-2022"/>
  </r>
  <r>
    <x v="1"/>
    <n v="0"/>
    <n v="0"/>
    <n v="0"/>
    <n v="17889"/>
    <x v="7079"/>
    <x v="0"/>
    <x v="1"/>
    <x v="0"/>
    <s v="03.16.24"/>
    <x v="22"/>
    <x v="0"/>
    <x v="5"/>
    <s v="Direcao da Familia, Inclusão, Género e Saúde"/>
    <s v="03.16.24"/>
    <s v="Direcao da Familia, Inclusão, Género e Saúde"/>
    <s v="03.16.24"/>
    <x v="15"/>
    <x v="0"/>
    <x v="1"/>
    <x v="1"/>
    <x v="1"/>
    <x v="0"/>
    <x v="2"/>
    <x v="0"/>
    <x v="3"/>
    <s v="2022-06-21"/>
    <x v="0"/>
    <n v="17889"/>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6-2022"/>
  </r>
  <r>
    <x v="1"/>
    <n v="0"/>
    <n v="0"/>
    <n v="0"/>
    <n v="14855"/>
    <x v="7079"/>
    <x v="0"/>
    <x v="1"/>
    <x v="0"/>
    <s v="03.16.24"/>
    <x v="22"/>
    <x v="0"/>
    <x v="5"/>
    <s v="Direcao da Familia, Inclusão, Género e Saúde"/>
    <s v="03.16.24"/>
    <s v="Direcao da Familia, Inclusão, Género e Saúde"/>
    <s v="03.16.24"/>
    <x v="16"/>
    <x v="0"/>
    <x v="1"/>
    <x v="1"/>
    <x v="1"/>
    <x v="0"/>
    <x v="2"/>
    <x v="0"/>
    <x v="3"/>
    <s v="2022-06-21"/>
    <x v="0"/>
    <n v="14855"/>
    <x v="0"/>
    <m/>
    <x v="0"/>
    <m/>
    <x v="33"/>
    <n v="100474706"/>
    <x v="0"/>
    <x v="6"/>
    <s v="Direcao da Familia, Inclusão, Género e Saúde"/>
    <s v="ORI"/>
    <x v="0"/>
    <m/>
    <x v="0"/>
    <x v="0"/>
    <x v="0"/>
    <x v="0"/>
    <x v="0"/>
    <x v="0"/>
    <x v="0"/>
    <x v="0"/>
    <x v="0"/>
    <x v="0"/>
    <x v="0"/>
    <s v="Direcao da Familia, Inclusão, Género e Saúde"/>
    <x v="0"/>
    <x v="0"/>
    <x v="0"/>
    <x v="0"/>
    <x v="0"/>
    <x v="0"/>
    <x v="0"/>
    <s v="000000"/>
    <x v="0"/>
    <x v="0"/>
    <x v="6"/>
    <x v="0"/>
    <s v="Pagamento de salário referente a 06-2022"/>
  </r>
  <r>
    <x v="1"/>
    <n v="0"/>
    <n v="0"/>
    <n v="0"/>
    <n v="197200"/>
    <x v="7079"/>
    <x v="0"/>
    <x v="1"/>
    <x v="0"/>
    <s v="03.16.24"/>
    <x v="22"/>
    <x v="0"/>
    <x v="5"/>
    <s v="Direcao da Familia, Inclusão, Género e Saúde"/>
    <s v="03.16.24"/>
    <s v="Direcao da Familia, Inclusão, Género e Saúde"/>
    <s v="03.16.24"/>
    <x v="15"/>
    <x v="0"/>
    <x v="1"/>
    <x v="1"/>
    <x v="1"/>
    <x v="0"/>
    <x v="2"/>
    <x v="0"/>
    <x v="3"/>
    <s v="2022-06-21"/>
    <x v="0"/>
    <n v="197200"/>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6-2022"/>
  </r>
  <r>
    <x v="1"/>
    <n v="0"/>
    <n v="0"/>
    <n v="0"/>
    <n v="163743"/>
    <x v="7079"/>
    <x v="0"/>
    <x v="1"/>
    <x v="0"/>
    <s v="03.16.24"/>
    <x v="22"/>
    <x v="0"/>
    <x v="5"/>
    <s v="Direcao da Familia, Inclusão, Género e Saúde"/>
    <s v="03.16.24"/>
    <s v="Direcao da Familia, Inclusão, Género e Saúde"/>
    <s v="03.16.24"/>
    <x v="16"/>
    <x v="0"/>
    <x v="1"/>
    <x v="1"/>
    <x v="1"/>
    <x v="0"/>
    <x v="2"/>
    <x v="0"/>
    <x v="3"/>
    <s v="2022-06-21"/>
    <x v="0"/>
    <n v="163743"/>
    <x v="0"/>
    <m/>
    <x v="0"/>
    <m/>
    <x v="22"/>
    <n v="100474693"/>
    <x v="0"/>
    <x v="0"/>
    <s v="Direcao da Familia, Inclusão, Género e Saúde"/>
    <s v="ORI"/>
    <x v="0"/>
    <m/>
    <x v="0"/>
    <x v="0"/>
    <x v="0"/>
    <x v="0"/>
    <x v="0"/>
    <x v="0"/>
    <x v="0"/>
    <x v="0"/>
    <x v="0"/>
    <x v="0"/>
    <x v="0"/>
    <s v="Direcao da Familia, Inclusão, Género e Saúde"/>
    <x v="0"/>
    <x v="0"/>
    <x v="0"/>
    <x v="0"/>
    <x v="0"/>
    <x v="0"/>
    <x v="0"/>
    <s v="000000"/>
    <x v="0"/>
    <x v="0"/>
    <x v="0"/>
    <x v="0"/>
    <s v="Pagamento de salário referente a 06-2022"/>
  </r>
  <r>
    <x v="1"/>
    <n v="0"/>
    <n v="0"/>
    <n v="0"/>
    <n v="182"/>
    <x v="7080"/>
    <x v="0"/>
    <x v="1"/>
    <x v="0"/>
    <s v="03.16.23"/>
    <x v="28"/>
    <x v="0"/>
    <x v="5"/>
    <s v="Direção da Educação, Formação Profissional, Emprego"/>
    <s v="03.16.23"/>
    <s v="Direção da Educação, Formação Profissional, Emprego"/>
    <s v="03.16.23"/>
    <x v="62"/>
    <x v="0"/>
    <x v="1"/>
    <x v="1"/>
    <x v="0"/>
    <x v="0"/>
    <x v="2"/>
    <x v="0"/>
    <x v="3"/>
    <s v="2022-06-21"/>
    <x v="0"/>
    <n v="182"/>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06-2022"/>
  </r>
  <r>
    <x v="1"/>
    <n v="0"/>
    <n v="0"/>
    <n v="0"/>
    <n v="16"/>
    <x v="7080"/>
    <x v="0"/>
    <x v="1"/>
    <x v="0"/>
    <s v="03.16.23"/>
    <x v="28"/>
    <x v="0"/>
    <x v="5"/>
    <s v="Direção da Educação, Formação Profissional, Emprego"/>
    <s v="03.16.23"/>
    <s v="Direção da Educação, Formação Profissional, Emprego"/>
    <s v="03.16.23"/>
    <x v="14"/>
    <x v="0"/>
    <x v="1"/>
    <x v="1"/>
    <x v="0"/>
    <x v="0"/>
    <x v="2"/>
    <x v="0"/>
    <x v="3"/>
    <s v="2022-06-21"/>
    <x v="0"/>
    <n v="16"/>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6-2022"/>
  </r>
  <r>
    <x v="1"/>
    <n v="0"/>
    <n v="0"/>
    <n v="0"/>
    <n v="12066"/>
    <x v="7080"/>
    <x v="0"/>
    <x v="1"/>
    <x v="0"/>
    <s v="03.16.23"/>
    <x v="28"/>
    <x v="0"/>
    <x v="5"/>
    <s v="Direção da Educação, Formação Profissional, Emprego"/>
    <s v="03.16.23"/>
    <s v="Direção da Educação, Formação Profissional, Emprego"/>
    <s v="03.16.23"/>
    <x v="15"/>
    <x v="0"/>
    <x v="1"/>
    <x v="1"/>
    <x v="1"/>
    <x v="0"/>
    <x v="2"/>
    <x v="0"/>
    <x v="3"/>
    <s v="2022-06-21"/>
    <x v="0"/>
    <n v="12066"/>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06-2022"/>
  </r>
  <r>
    <x v="1"/>
    <n v="0"/>
    <n v="0"/>
    <n v="0"/>
    <n v="69"/>
    <x v="7080"/>
    <x v="0"/>
    <x v="1"/>
    <x v="0"/>
    <s v="03.16.23"/>
    <x v="28"/>
    <x v="0"/>
    <x v="5"/>
    <s v="Direção da Educação, Formação Profissional, Emprego"/>
    <s v="03.16.23"/>
    <s v="Direção da Educação, Formação Profissional, Emprego"/>
    <s v="03.16.23"/>
    <x v="62"/>
    <x v="0"/>
    <x v="1"/>
    <x v="1"/>
    <x v="0"/>
    <x v="0"/>
    <x v="2"/>
    <x v="0"/>
    <x v="3"/>
    <s v="2022-06-21"/>
    <x v="0"/>
    <n v="69"/>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06-2022"/>
  </r>
  <r>
    <x v="1"/>
    <n v="0"/>
    <n v="0"/>
    <n v="0"/>
    <n v="6"/>
    <x v="7080"/>
    <x v="0"/>
    <x v="1"/>
    <x v="0"/>
    <s v="03.16.23"/>
    <x v="28"/>
    <x v="0"/>
    <x v="5"/>
    <s v="Direção da Educação, Formação Profissional, Emprego"/>
    <s v="03.16.23"/>
    <s v="Direção da Educação, Formação Profissional, Emprego"/>
    <s v="03.16.23"/>
    <x v="14"/>
    <x v="0"/>
    <x v="1"/>
    <x v="1"/>
    <x v="0"/>
    <x v="0"/>
    <x v="2"/>
    <x v="0"/>
    <x v="3"/>
    <s v="2022-06-21"/>
    <x v="0"/>
    <n v="6"/>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6-2022"/>
  </r>
  <r>
    <x v="1"/>
    <n v="0"/>
    <n v="0"/>
    <n v="0"/>
    <n v="4589"/>
    <x v="7080"/>
    <x v="0"/>
    <x v="1"/>
    <x v="0"/>
    <s v="03.16.23"/>
    <x v="28"/>
    <x v="0"/>
    <x v="5"/>
    <s v="Direção da Educação, Formação Profissional, Emprego"/>
    <s v="03.16.23"/>
    <s v="Direção da Educação, Formação Profissional, Emprego"/>
    <s v="03.16.23"/>
    <x v="15"/>
    <x v="0"/>
    <x v="1"/>
    <x v="1"/>
    <x v="1"/>
    <x v="0"/>
    <x v="2"/>
    <x v="0"/>
    <x v="3"/>
    <s v="2022-06-21"/>
    <x v="0"/>
    <n v="4589"/>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06-2022"/>
  </r>
  <r>
    <x v="1"/>
    <n v="0"/>
    <n v="0"/>
    <n v="0"/>
    <n v="4"/>
    <x v="7080"/>
    <x v="0"/>
    <x v="1"/>
    <x v="0"/>
    <s v="03.16.23"/>
    <x v="28"/>
    <x v="0"/>
    <x v="5"/>
    <s v="Direção da Educação, Formação Profissional, Emprego"/>
    <s v="03.16.23"/>
    <s v="Direção da Educação, Formação Profissional, Emprego"/>
    <s v="03.16.23"/>
    <x v="62"/>
    <x v="0"/>
    <x v="1"/>
    <x v="1"/>
    <x v="0"/>
    <x v="0"/>
    <x v="2"/>
    <x v="0"/>
    <x v="3"/>
    <s v="2022-06-21"/>
    <x v="0"/>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06-2022"/>
  </r>
  <r>
    <x v="1"/>
    <n v="0"/>
    <n v="0"/>
    <n v="0"/>
    <n v="0"/>
    <x v="7080"/>
    <x v="0"/>
    <x v="1"/>
    <x v="0"/>
    <s v="03.16.23"/>
    <x v="28"/>
    <x v="0"/>
    <x v="5"/>
    <s v="Direção da Educação, Formação Profissional, Emprego"/>
    <s v="03.16.23"/>
    <s v="Direção da Educação, Formação Profissional, Emprego"/>
    <s v="03.16.23"/>
    <x v="14"/>
    <x v="0"/>
    <x v="1"/>
    <x v="1"/>
    <x v="0"/>
    <x v="0"/>
    <x v="2"/>
    <x v="0"/>
    <x v="3"/>
    <s v="2022-06-21"/>
    <x v="0"/>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6-2022"/>
  </r>
  <r>
    <x v="1"/>
    <n v="0"/>
    <n v="0"/>
    <n v="0"/>
    <n v="267"/>
    <x v="7080"/>
    <x v="0"/>
    <x v="1"/>
    <x v="0"/>
    <s v="03.16.23"/>
    <x v="28"/>
    <x v="0"/>
    <x v="5"/>
    <s v="Direção da Educação, Formação Profissional, Emprego"/>
    <s v="03.16.23"/>
    <s v="Direção da Educação, Formação Profissional, Emprego"/>
    <s v="03.16.23"/>
    <x v="15"/>
    <x v="0"/>
    <x v="1"/>
    <x v="1"/>
    <x v="1"/>
    <x v="0"/>
    <x v="2"/>
    <x v="0"/>
    <x v="3"/>
    <s v="2022-06-21"/>
    <x v="0"/>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06-2022"/>
  </r>
  <r>
    <x v="1"/>
    <n v="0"/>
    <n v="0"/>
    <n v="0"/>
    <n v="1422"/>
    <x v="7080"/>
    <x v="0"/>
    <x v="1"/>
    <x v="0"/>
    <s v="03.16.23"/>
    <x v="28"/>
    <x v="0"/>
    <x v="5"/>
    <s v="Direção da Educação, Formação Profissional, Emprego"/>
    <s v="03.16.23"/>
    <s v="Direção da Educação, Formação Profissional, Emprego"/>
    <s v="03.16.23"/>
    <x v="62"/>
    <x v="0"/>
    <x v="1"/>
    <x v="1"/>
    <x v="0"/>
    <x v="0"/>
    <x v="2"/>
    <x v="0"/>
    <x v="3"/>
    <s v="2022-06-21"/>
    <x v="0"/>
    <n v="1422"/>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06-2022"/>
  </r>
  <r>
    <x v="1"/>
    <n v="0"/>
    <n v="0"/>
    <n v="0"/>
    <n v="125"/>
    <x v="7080"/>
    <x v="0"/>
    <x v="1"/>
    <x v="0"/>
    <s v="03.16.23"/>
    <x v="28"/>
    <x v="0"/>
    <x v="5"/>
    <s v="Direção da Educação, Formação Profissional, Emprego"/>
    <s v="03.16.23"/>
    <s v="Direção da Educação, Formação Profissional, Emprego"/>
    <s v="03.16.23"/>
    <x v="14"/>
    <x v="0"/>
    <x v="1"/>
    <x v="1"/>
    <x v="0"/>
    <x v="0"/>
    <x v="2"/>
    <x v="0"/>
    <x v="3"/>
    <s v="2022-06-21"/>
    <x v="0"/>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6-2022"/>
  </r>
  <r>
    <x v="1"/>
    <n v="0"/>
    <n v="0"/>
    <n v="0"/>
    <n v="93884"/>
    <x v="7080"/>
    <x v="0"/>
    <x v="1"/>
    <x v="0"/>
    <s v="03.16.23"/>
    <x v="28"/>
    <x v="0"/>
    <x v="5"/>
    <s v="Direção da Educação, Formação Profissional, Emprego"/>
    <s v="03.16.23"/>
    <s v="Direção da Educação, Formação Profissional, Emprego"/>
    <s v="03.16.23"/>
    <x v="15"/>
    <x v="0"/>
    <x v="1"/>
    <x v="1"/>
    <x v="1"/>
    <x v="0"/>
    <x v="2"/>
    <x v="0"/>
    <x v="3"/>
    <s v="2022-06-21"/>
    <x v="0"/>
    <n v="93884"/>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06-2022"/>
  </r>
  <r>
    <x v="1"/>
    <n v="0"/>
    <n v="0"/>
    <n v="0"/>
    <n v="16395"/>
    <x v="7080"/>
    <x v="0"/>
    <x v="1"/>
    <x v="0"/>
    <s v="03.16.23"/>
    <x v="28"/>
    <x v="0"/>
    <x v="5"/>
    <s v="Direção da Educação, Formação Profissional, Emprego"/>
    <s v="03.16.23"/>
    <s v="Direção da Educação, Formação Profissional, Emprego"/>
    <s v="03.16.23"/>
    <x v="62"/>
    <x v="0"/>
    <x v="1"/>
    <x v="1"/>
    <x v="0"/>
    <x v="0"/>
    <x v="2"/>
    <x v="0"/>
    <x v="3"/>
    <s v="2022-06-21"/>
    <x v="0"/>
    <n v="16395"/>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06-2022"/>
  </r>
  <r>
    <x v="1"/>
    <n v="0"/>
    <n v="0"/>
    <n v="0"/>
    <n v="1453"/>
    <x v="7080"/>
    <x v="0"/>
    <x v="1"/>
    <x v="0"/>
    <s v="03.16.23"/>
    <x v="28"/>
    <x v="0"/>
    <x v="5"/>
    <s v="Direção da Educação, Formação Profissional, Emprego"/>
    <s v="03.16.23"/>
    <s v="Direção da Educação, Formação Profissional, Emprego"/>
    <s v="03.16.23"/>
    <x v="14"/>
    <x v="0"/>
    <x v="1"/>
    <x v="1"/>
    <x v="0"/>
    <x v="0"/>
    <x v="2"/>
    <x v="0"/>
    <x v="3"/>
    <s v="2022-06-21"/>
    <x v="0"/>
    <n v="145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6-2022"/>
  </r>
  <r>
    <x v="1"/>
    <n v="0"/>
    <n v="0"/>
    <n v="0"/>
    <n v="1082077"/>
    <x v="7080"/>
    <x v="0"/>
    <x v="1"/>
    <x v="0"/>
    <s v="03.16.23"/>
    <x v="28"/>
    <x v="0"/>
    <x v="5"/>
    <s v="Direção da Educação, Formação Profissional, Emprego"/>
    <s v="03.16.23"/>
    <s v="Direção da Educação, Formação Profissional, Emprego"/>
    <s v="03.16.23"/>
    <x v="15"/>
    <x v="0"/>
    <x v="1"/>
    <x v="1"/>
    <x v="1"/>
    <x v="0"/>
    <x v="2"/>
    <x v="0"/>
    <x v="3"/>
    <s v="2022-06-21"/>
    <x v="0"/>
    <n v="1082077"/>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06-2022"/>
  </r>
  <r>
    <x v="1"/>
    <n v="0"/>
    <n v="0"/>
    <n v="0"/>
    <n v="1361"/>
    <x v="7081"/>
    <x v="0"/>
    <x v="1"/>
    <x v="0"/>
    <s v="03.16.22"/>
    <x v="59"/>
    <x v="0"/>
    <x v="5"/>
    <s v="Direção da Habitação"/>
    <s v="03.16.22"/>
    <s v="Direção da Habitação"/>
    <s v="03.16.22"/>
    <x v="13"/>
    <x v="0"/>
    <x v="1"/>
    <x v="5"/>
    <x v="0"/>
    <x v="0"/>
    <x v="2"/>
    <x v="0"/>
    <x v="3"/>
    <s v="2022-06-21"/>
    <x v="0"/>
    <n v="1361"/>
    <x v="0"/>
    <m/>
    <x v="0"/>
    <m/>
    <x v="3"/>
    <n v="100474696"/>
    <x v="0"/>
    <x v="1"/>
    <s v="Direção da Habitação"/>
    <s v="ORI"/>
    <x v="0"/>
    <m/>
    <x v="0"/>
    <x v="0"/>
    <x v="0"/>
    <x v="0"/>
    <x v="0"/>
    <x v="0"/>
    <x v="0"/>
    <x v="0"/>
    <x v="0"/>
    <x v="0"/>
    <x v="0"/>
    <s v="Direção da Habitação"/>
    <x v="0"/>
    <x v="0"/>
    <x v="0"/>
    <x v="0"/>
    <x v="0"/>
    <x v="0"/>
    <x v="0"/>
    <s v="000000"/>
    <x v="0"/>
    <x v="0"/>
    <x v="1"/>
    <x v="0"/>
    <s v="Pagamento de salário referente a 06-2022"/>
  </r>
  <r>
    <x v="1"/>
    <n v="0"/>
    <n v="0"/>
    <n v="0"/>
    <n v="13618"/>
    <x v="7081"/>
    <x v="0"/>
    <x v="1"/>
    <x v="0"/>
    <s v="03.16.22"/>
    <x v="59"/>
    <x v="0"/>
    <x v="5"/>
    <s v="Direção da Habitação"/>
    <s v="03.16.22"/>
    <s v="Direção da Habitação"/>
    <s v="03.16.22"/>
    <x v="17"/>
    <x v="0"/>
    <x v="1"/>
    <x v="1"/>
    <x v="1"/>
    <x v="0"/>
    <x v="2"/>
    <x v="0"/>
    <x v="3"/>
    <s v="2022-06-21"/>
    <x v="0"/>
    <n v="13618"/>
    <x v="0"/>
    <m/>
    <x v="0"/>
    <m/>
    <x v="3"/>
    <n v="100474696"/>
    <x v="0"/>
    <x v="1"/>
    <s v="Direção da Habitação"/>
    <s v="ORI"/>
    <x v="0"/>
    <m/>
    <x v="0"/>
    <x v="0"/>
    <x v="0"/>
    <x v="0"/>
    <x v="0"/>
    <x v="0"/>
    <x v="0"/>
    <x v="0"/>
    <x v="0"/>
    <x v="0"/>
    <x v="0"/>
    <s v="Direção da Habitação"/>
    <x v="0"/>
    <x v="0"/>
    <x v="0"/>
    <x v="0"/>
    <x v="0"/>
    <x v="0"/>
    <x v="0"/>
    <s v="000000"/>
    <x v="0"/>
    <x v="0"/>
    <x v="1"/>
    <x v="0"/>
    <s v="Pagamento de salário referente a 06-2022"/>
  </r>
  <r>
    <x v="1"/>
    <n v="0"/>
    <n v="0"/>
    <n v="0"/>
    <n v="890"/>
    <x v="7081"/>
    <x v="0"/>
    <x v="1"/>
    <x v="0"/>
    <s v="03.16.22"/>
    <x v="59"/>
    <x v="0"/>
    <x v="5"/>
    <s v="Direção da Habitação"/>
    <s v="03.16.22"/>
    <s v="Direção da Habitação"/>
    <s v="03.16.22"/>
    <x v="13"/>
    <x v="0"/>
    <x v="1"/>
    <x v="5"/>
    <x v="0"/>
    <x v="0"/>
    <x v="2"/>
    <x v="0"/>
    <x v="3"/>
    <s v="2022-06-21"/>
    <x v="0"/>
    <n v="890"/>
    <x v="0"/>
    <m/>
    <x v="0"/>
    <m/>
    <x v="33"/>
    <n v="100474706"/>
    <x v="0"/>
    <x v="6"/>
    <s v="Direção da Habitação"/>
    <s v="ORI"/>
    <x v="0"/>
    <m/>
    <x v="0"/>
    <x v="0"/>
    <x v="0"/>
    <x v="0"/>
    <x v="0"/>
    <x v="0"/>
    <x v="0"/>
    <x v="0"/>
    <x v="0"/>
    <x v="0"/>
    <x v="0"/>
    <s v="Direção da Habitação"/>
    <x v="0"/>
    <x v="0"/>
    <x v="0"/>
    <x v="0"/>
    <x v="0"/>
    <x v="0"/>
    <x v="0"/>
    <s v="000000"/>
    <x v="0"/>
    <x v="0"/>
    <x v="6"/>
    <x v="0"/>
    <s v="Pagamento de salário referente a 06-2022"/>
  </r>
  <r>
    <x v="1"/>
    <n v="0"/>
    <n v="0"/>
    <n v="0"/>
    <n v="8902"/>
    <x v="7081"/>
    <x v="0"/>
    <x v="1"/>
    <x v="0"/>
    <s v="03.16.22"/>
    <x v="59"/>
    <x v="0"/>
    <x v="5"/>
    <s v="Direção da Habitação"/>
    <s v="03.16.22"/>
    <s v="Direção da Habitação"/>
    <s v="03.16.22"/>
    <x v="17"/>
    <x v="0"/>
    <x v="1"/>
    <x v="1"/>
    <x v="1"/>
    <x v="0"/>
    <x v="2"/>
    <x v="0"/>
    <x v="3"/>
    <s v="2022-06-21"/>
    <x v="0"/>
    <n v="8902"/>
    <x v="0"/>
    <m/>
    <x v="0"/>
    <m/>
    <x v="33"/>
    <n v="100474706"/>
    <x v="0"/>
    <x v="6"/>
    <s v="Direção da Habitação"/>
    <s v="ORI"/>
    <x v="0"/>
    <m/>
    <x v="0"/>
    <x v="0"/>
    <x v="0"/>
    <x v="0"/>
    <x v="0"/>
    <x v="0"/>
    <x v="0"/>
    <x v="0"/>
    <x v="0"/>
    <x v="0"/>
    <x v="0"/>
    <s v="Direção da Habitação"/>
    <x v="0"/>
    <x v="0"/>
    <x v="0"/>
    <x v="0"/>
    <x v="0"/>
    <x v="0"/>
    <x v="0"/>
    <s v="000000"/>
    <x v="0"/>
    <x v="0"/>
    <x v="6"/>
    <x v="0"/>
    <s v="Pagamento de salário referente a 06-2022"/>
  </r>
  <r>
    <x v="1"/>
    <n v="0"/>
    <n v="0"/>
    <n v="0"/>
    <n v="9989"/>
    <x v="7081"/>
    <x v="0"/>
    <x v="1"/>
    <x v="0"/>
    <s v="03.16.22"/>
    <x v="59"/>
    <x v="0"/>
    <x v="5"/>
    <s v="Direção da Habitação"/>
    <s v="03.16.22"/>
    <s v="Direção da Habitação"/>
    <s v="03.16.22"/>
    <x v="13"/>
    <x v="0"/>
    <x v="1"/>
    <x v="5"/>
    <x v="0"/>
    <x v="0"/>
    <x v="2"/>
    <x v="0"/>
    <x v="3"/>
    <s v="2022-06-21"/>
    <x v="0"/>
    <n v="9989"/>
    <x v="0"/>
    <m/>
    <x v="0"/>
    <m/>
    <x v="22"/>
    <n v="100474693"/>
    <x v="0"/>
    <x v="0"/>
    <s v="Direção da Habitação"/>
    <s v="ORI"/>
    <x v="0"/>
    <m/>
    <x v="0"/>
    <x v="0"/>
    <x v="0"/>
    <x v="0"/>
    <x v="0"/>
    <x v="0"/>
    <x v="0"/>
    <x v="0"/>
    <x v="0"/>
    <x v="0"/>
    <x v="0"/>
    <s v="Direção da Habitação"/>
    <x v="0"/>
    <x v="0"/>
    <x v="0"/>
    <x v="0"/>
    <x v="0"/>
    <x v="0"/>
    <x v="0"/>
    <s v="000000"/>
    <x v="0"/>
    <x v="0"/>
    <x v="0"/>
    <x v="0"/>
    <s v="Pagamento de salário referente a 06-2022"/>
  </r>
  <r>
    <x v="1"/>
    <n v="0"/>
    <n v="0"/>
    <n v="0"/>
    <n v="99880"/>
    <x v="7081"/>
    <x v="0"/>
    <x v="1"/>
    <x v="0"/>
    <s v="03.16.22"/>
    <x v="59"/>
    <x v="0"/>
    <x v="5"/>
    <s v="Direção da Habitação"/>
    <s v="03.16.22"/>
    <s v="Direção da Habitação"/>
    <s v="03.16.22"/>
    <x v="17"/>
    <x v="0"/>
    <x v="1"/>
    <x v="1"/>
    <x v="1"/>
    <x v="0"/>
    <x v="2"/>
    <x v="0"/>
    <x v="3"/>
    <s v="2022-06-21"/>
    <x v="0"/>
    <n v="99880"/>
    <x v="0"/>
    <m/>
    <x v="0"/>
    <m/>
    <x v="22"/>
    <n v="100474693"/>
    <x v="0"/>
    <x v="0"/>
    <s v="Direção da Habitação"/>
    <s v="ORI"/>
    <x v="0"/>
    <m/>
    <x v="0"/>
    <x v="0"/>
    <x v="0"/>
    <x v="0"/>
    <x v="0"/>
    <x v="0"/>
    <x v="0"/>
    <x v="0"/>
    <x v="0"/>
    <x v="0"/>
    <x v="0"/>
    <s v="Direção da Habitação"/>
    <x v="0"/>
    <x v="0"/>
    <x v="0"/>
    <x v="0"/>
    <x v="0"/>
    <x v="0"/>
    <x v="0"/>
    <s v="000000"/>
    <x v="0"/>
    <x v="0"/>
    <x v="0"/>
    <x v="0"/>
    <s v="Pagamento de salário referente a 06-2022"/>
  </r>
  <r>
    <x v="1"/>
    <n v="0"/>
    <n v="0"/>
    <n v="0"/>
    <n v="582"/>
    <x v="7082"/>
    <x v="0"/>
    <x v="1"/>
    <x v="0"/>
    <s v="03.16.21"/>
    <x v="60"/>
    <x v="0"/>
    <x v="5"/>
    <s v="Dir. Turismo, Investimento e Emprendedorismo"/>
    <s v="03.16.21"/>
    <s v="Dir. Turismo, Investimento e Emprendedorismo"/>
    <s v="03.16.21"/>
    <x v="13"/>
    <x v="0"/>
    <x v="1"/>
    <x v="5"/>
    <x v="0"/>
    <x v="0"/>
    <x v="2"/>
    <x v="0"/>
    <x v="3"/>
    <s v="2022-06-21"/>
    <x v="0"/>
    <n v="582"/>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6-2022"/>
  </r>
  <r>
    <x v="1"/>
    <n v="0"/>
    <n v="0"/>
    <n v="0"/>
    <n v="5829"/>
    <x v="7082"/>
    <x v="0"/>
    <x v="1"/>
    <x v="0"/>
    <s v="03.16.21"/>
    <x v="60"/>
    <x v="0"/>
    <x v="5"/>
    <s v="Dir. Turismo, Investimento e Emprendedorismo"/>
    <s v="03.16.21"/>
    <s v="Dir. Turismo, Investimento e Emprendedorismo"/>
    <s v="03.16.21"/>
    <x v="17"/>
    <x v="0"/>
    <x v="1"/>
    <x v="1"/>
    <x v="1"/>
    <x v="0"/>
    <x v="2"/>
    <x v="0"/>
    <x v="3"/>
    <s v="2022-06-21"/>
    <x v="0"/>
    <n v="5829"/>
    <x v="0"/>
    <m/>
    <x v="0"/>
    <m/>
    <x v="3"/>
    <n v="100474696"/>
    <x v="0"/>
    <x v="1"/>
    <s v="Dir. Turismo, Investimento e Emprendedorismo"/>
    <s v="ORI"/>
    <x v="0"/>
    <m/>
    <x v="0"/>
    <x v="0"/>
    <x v="0"/>
    <x v="0"/>
    <x v="0"/>
    <x v="0"/>
    <x v="0"/>
    <x v="0"/>
    <x v="0"/>
    <x v="0"/>
    <x v="0"/>
    <s v="Dir. Turismo, Investimento e Emprendedorismo"/>
    <x v="0"/>
    <x v="0"/>
    <x v="0"/>
    <x v="0"/>
    <x v="0"/>
    <x v="0"/>
    <x v="0"/>
    <s v="000000"/>
    <x v="0"/>
    <x v="0"/>
    <x v="1"/>
    <x v="0"/>
    <s v="Pagamento de salário referente a 06-2022"/>
  </r>
  <r>
    <x v="1"/>
    <n v="0"/>
    <n v="0"/>
    <n v="0"/>
    <n v="7578"/>
    <x v="7082"/>
    <x v="0"/>
    <x v="1"/>
    <x v="0"/>
    <s v="03.16.21"/>
    <x v="60"/>
    <x v="0"/>
    <x v="5"/>
    <s v="Dir. Turismo, Investimento e Emprendedorismo"/>
    <s v="03.16.21"/>
    <s v="Dir. Turismo, Investimento e Emprendedorismo"/>
    <s v="03.16.21"/>
    <x v="13"/>
    <x v="0"/>
    <x v="1"/>
    <x v="5"/>
    <x v="0"/>
    <x v="0"/>
    <x v="2"/>
    <x v="0"/>
    <x v="3"/>
    <s v="2022-06-21"/>
    <x v="0"/>
    <n v="7578"/>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6-2022"/>
  </r>
  <r>
    <x v="1"/>
    <n v="0"/>
    <n v="0"/>
    <n v="0"/>
    <n v="75771"/>
    <x v="7082"/>
    <x v="0"/>
    <x v="1"/>
    <x v="0"/>
    <s v="03.16.21"/>
    <x v="60"/>
    <x v="0"/>
    <x v="5"/>
    <s v="Dir. Turismo, Investimento e Emprendedorismo"/>
    <s v="03.16.21"/>
    <s v="Dir. Turismo, Investimento e Emprendedorismo"/>
    <s v="03.16.21"/>
    <x v="17"/>
    <x v="0"/>
    <x v="1"/>
    <x v="1"/>
    <x v="1"/>
    <x v="0"/>
    <x v="2"/>
    <x v="0"/>
    <x v="3"/>
    <s v="2022-06-21"/>
    <x v="0"/>
    <n v="75771"/>
    <x v="0"/>
    <m/>
    <x v="0"/>
    <m/>
    <x v="22"/>
    <n v="100474693"/>
    <x v="0"/>
    <x v="0"/>
    <s v="Dir. Turismo, Investimento e Emprendedorismo"/>
    <s v="ORI"/>
    <x v="0"/>
    <m/>
    <x v="0"/>
    <x v="0"/>
    <x v="0"/>
    <x v="0"/>
    <x v="0"/>
    <x v="0"/>
    <x v="0"/>
    <x v="0"/>
    <x v="0"/>
    <x v="0"/>
    <x v="0"/>
    <s v="Dir. Turismo, Investimento e Emprendedorismo"/>
    <x v="0"/>
    <x v="0"/>
    <x v="0"/>
    <x v="0"/>
    <x v="0"/>
    <x v="0"/>
    <x v="0"/>
    <s v="000000"/>
    <x v="0"/>
    <x v="0"/>
    <x v="0"/>
    <x v="0"/>
    <s v="Pagamento de salário referente a 06-2022"/>
  </r>
  <r>
    <x v="1"/>
    <n v="0"/>
    <n v="0"/>
    <n v="0"/>
    <n v="10834"/>
    <x v="7083"/>
    <x v="0"/>
    <x v="1"/>
    <x v="0"/>
    <s v="03.16.20"/>
    <x v="51"/>
    <x v="0"/>
    <x v="5"/>
    <s v="Dir. do Comércio, Indústria, Transporte Feiras e Pesca"/>
    <s v="03.16.20"/>
    <s v="Dir. do Comércio, Indústria, Transporte Feiras e Pesca"/>
    <s v="03.16.20"/>
    <x v="16"/>
    <x v="0"/>
    <x v="1"/>
    <x v="1"/>
    <x v="1"/>
    <x v="0"/>
    <x v="2"/>
    <x v="0"/>
    <x v="3"/>
    <s v="2022-06-21"/>
    <x v="0"/>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06-2022"/>
  </r>
  <r>
    <x v="1"/>
    <n v="0"/>
    <n v="0"/>
    <n v="0"/>
    <n v="8213"/>
    <x v="7083"/>
    <x v="0"/>
    <x v="1"/>
    <x v="0"/>
    <s v="03.16.20"/>
    <x v="51"/>
    <x v="0"/>
    <x v="5"/>
    <s v="Dir. do Comércio, Indústria, Transporte Feiras e Pesca"/>
    <s v="03.16.20"/>
    <s v="Dir. do Comércio, Indústria, Transporte Feiras e Pesca"/>
    <s v="03.16.20"/>
    <x v="16"/>
    <x v="0"/>
    <x v="1"/>
    <x v="1"/>
    <x v="1"/>
    <x v="0"/>
    <x v="2"/>
    <x v="0"/>
    <x v="3"/>
    <s v="2022-06-21"/>
    <x v="0"/>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06-2022"/>
  </r>
  <r>
    <x v="1"/>
    <n v="0"/>
    <n v="0"/>
    <n v="0"/>
    <n v="83615"/>
    <x v="7083"/>
    <x v="0"/>
    <x v="1"/>
    <x v="0"/>
    <s v="03.16.20"/>
    <x v="51"/>
    <x v="0"/>
    <x v="5"/>
    <s v="Dir. do Comércio, Indústria, Transporte Feiras e Pesca"/>
    <s v="03.16.20"/>
    <s v="Dir. do Comércio, Indústria, Transporte Feiras e Pesca"/>
    <s v="03.16.20"/>
    <x v="16"/>
    <x v="0"/>
    <x v="1"/>
    <x v="1"/>
    <x v="1"/>
    <x v="0"/>
    <x v="2"/>
    <x v="0"/>
    <x v="3"/>
    <s v="2022-06-21"/>
    <x v="0"/>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06-2022"/>
  </r>
  <r>
    <x v="1"/>
    <n v="0"/>
    <n v="0"/>
    <n v="0"/>
    <n v="405"/>
    <x v="7084"/>
    <x v="0"/>
    <x v="1"/>
    <x v="0"/>
    <s v="03.16.19"/>
    <x v="34"/>
    <x v="0"/>
    <x v="5"/>
    <s v="Direção de Inovação e Desporto"/>
    <s v="03.16.19"/>
    <s v="Direção de Inovação e Desporto"/>
    <s v="03.16.19"/>
    <x v="13"/>
    <x v="0"/>
    <x v="1"/>
    <x v="5"/>
    <x v="0"/>
    <x v="0"/>
    <x v="2"/>
    <x v="0"/>
    <x v="3"/>
    <s v="2022-06-21"/>
    <x v="0"/>
    <n v="405"/>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6-2022"/>
  </r>
  <r>
    <x v="1"/>
    <n v="0"/>
    <n v="0"/>
    <n v="0"/>
    <n v="1329"/>
    <x v="7084"/>
    <x v="0"/>
    <x v="1"/>
    <x v="0"/>
    <s v="03.16.19"/>
    <x v="34"/>
    <x v="0"/>
    <x v="5"/>
    <s v="Direção de Inovação e Desporto"/>
    <s v="03.16.19"/>
    <s v="Direção de Inovação e Desporto"/>
    <s v="03.16.19"/>
    <x v="61"/>
    <x v="0"/>
    <x v="1"/>
    <x v="1"/>
    <x v="0"/>
    <x v="0"/>
    <x v="2"/>
    <x v="0"/>
    <x v="3"/>
    <s v="2022-06-21"/>
    <x v="0"/>
    <n v="1329"/>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6-2022"/>
  </r>
  <r>
    <x v="1"/>
    <n v="0"/>
    <n v="0"/>
    <n v="0"/>
    <n v="12681"/>
    <x v="7084"/>
    <x v="0"/>
    <x v="1"/>
    <x v="0"/>
    <s v="03.16.19"/>
    <x v="34"/>
    <x v="0"/>
    <x v="5"/>
    <s v="Direção de Inovação e Desporto"/>
    <s v="03.16.19"/>
    <s v="Direção de Inovação e Desporto"/>
    <s v="03.16.19"/>
    <x v="15"/>
    <x v="0"/>
    <x v="1"/>
    <x v="1"/>
    <x v="1"/>
    <x v="0"/>
    <x v="2"/>
    <x v="0"/>
    <x v="3"/>
    <s v="2022-06-21"/>
    <x v="0"/>
    <n v="12681"/>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06-2022"/>
  </r>
  <r>
    <x v="1"/>
    <n v="0"/>
    <n v="0"/>
    <n v="0"/>
    <n v="246"/>
    <x v="7084"/>
    <x v="0"/>
    <x v="1"/>
    <x v="0"/>
    <s v="03.16.19"/>
    <x v="34"/>
    <x v="0"/>
    <x v="5"/>
    <s v="Direção de Inovação e Desporto"/>
    <s v="03.16.19"/>
    <s v="Direção de Inovação e Desporto"/>
    <s v="03.16.19"/>
    <x v="13"/>
    <x v="0"/>
    <x v="1"/>
    <x v="5"/>
    <x v="0"/>
    <x v="0"/>
    <x v="2"/>
    <x v="0"/>
    <x v="3"/>
    <s v="2022-06-21"/>
    <x v="0"/>
    <n v="246"/>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6-2022"/>
  </r>
  <r>
    <x v="1"/>
    <n v="0"/>
    <n v="0"/>
    <n v="0"/>
    <n v="808"/>
    <x v="7084"/>
    <x v="0"/>
    <x v="1"/>
    <x v="0"/>
    <s v="03.16.19"/>
    <x v="34"/>
    <x v="0"/>
    <x v="5"/>
    <s v="Direção de Inovação e Desporto"/>
    <s v="03.16.19"/>
    <s v="Direção de Inovação e Desporto"/>
    <s v="03.16.19"/>
    <x v="61"/>
    <x v="0"/>
    <x v="1"/>
    <x v="1"/>
    <x v="0"/>
    <x v="0"/>
    <x v="2"/>
    <x v="0"/>
    <x v="3"/>
    <s v="2022-06-21"/>
    <x v="0"/>
    <n v="8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6-2022"/>
  </r>
  <r>
    <x v="1"/>
    <n v="0"/>
    <n v="0"/>
    <n v="0"/>
    <n v="7708"/>
    <x v="7084"/>
    <x v="0"/>
    <x v="1"/>
    <x v="0"/>
    <s v="03.16.19"/>
    <x v="34"/>
    <x v="0"/>
    <x v="5"/>
    <s v="Direção de Inovação e Desporto"/>
    <s v="03.16.19"/>
    <s v="Direção de Inovação e Desporto"/>
    <s v="03.16.19"/>
    <x v="15"/>
    <x v="0"/>
    <x v="1"/>
    <x v="1"/>
    <x v="1"/>
    <x v="0"/>
    <x v="2"/>
    <x v="0"/>
    <x v="3"/>
    <s v="2022-06-21"/>
    <x v="0"/>
    <n v="7708"/>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06-2022"/>
  </r>
  <r>
    <x v="1"/>
    <n v="0"/>
    <n v="0"/>
    <n v="0"/>
    <n v="260"/>
    <x v="7084"/>
    <x v="0"/>
    <x v="1"/>
    <x v="0"/>
    <s v="03.16.19"/>
    <x v="34"/>
    <x v="0"/>
    <x v="5"/>
    <s v="Direção de Inovação e Desporto"/>
    <s v="03.16.19"/>
    <s v="Direção de Inovação e Desporto"/>
    <s v="03.16.19"/>
    <x v="13"/>
    <x v="0"/>
    <x v="1"/>
    <x v="5"/>
    <x v="0"/>
    <x v="0"/>
    <x v="2"/>
    <x v="0"/>
    <x v="3"/>
    <s v="2022-06-21"/>
    <x v="0"/>
    <n v="260"/>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6-2022"/>
  </r>
  <r>
    <x v="1"/>
    <n v="0"/>
    <n v="0"/>
    <n v="0"/>
    <n v="852"/>
    <x v="7084"/>
    <x v="0"/>
    <x v="1"/>
    <x v="0"/>
    <s v="03.16.19"/>
    <x v="34"/>
    <x v="0"/>
    <x v="5"/>
    <s v="Direção de Inovação e Desporto"/>
    <s v="03.16.19"/>
    <s v="Direção de Inovação e Desporto"/>
    <s v="03.16.19"/>
    <x v="61"/>
    <x v="0"/>
    <x v="1"/>
    <x v="1"/>
    <x v="0"/>
    <x v="0"/>
    <x v="2"/>
    <x v="0"/>
    <x v="3"/>
    <s v="2022-06-21"/>
    <x v="0"/>
    <n v="8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6-2022"/>
  </r>
  <r>
    <x v="1"/>
    <n v="0"/>
    <n v="0"/>
    <n v="0"/>
    <n v="8129"/>
    <x v="7084"/>
    <x v="0"/>
    <x v="1"/>
    <x v="0"/>
    <s v="03.16.19"/>
    <x v="34"/>
    <x v="0"/>
    <x v="5"/>
    <s v="Direção de Inovação e Desporto"/>
    <s v="03.16.19"/>
    <s v="Direção de Inovação e Desporto"/>
    <s v="03.16.19"/>
    <x v="15"/>
    <x v="0"/>
    <x v="1"/>
    <x v="1"/>
    <x v="1"/>
    <x v="0"/>
    <x v="2"/>
    <x v="0"/>
    <x v="3"/>
    <s v="2022-06-21"/>
    <x v="0"/>
    <n v="8129"/>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06-2022"/>
  </r>
  <r>
    <x v="1"/>
    <n v="0"/>
    <n v="0"/>
    <n v="0"/>
    <n v="4529"/>
    <x v="7084"/>
    <x v="0"/>
    <x v="1"/>
    <x v="0"/>
    <s v="03.16.19"/>
    <x v="34"/>
    <x v="0"/>
    <x v="5"/>
    <s v="Direção de Inovação e Desporto"/>
    <s v="03.16.19"/>
    <s v="Direção de Inovação e Desporto"/>
    <s v="03.16.19"/>
    <x v="13"/>
    <x v="0"/>
    <x v="1"/>
    <x v="5"/>
    <x v="0"/>
    <x v="0"/>
    <x v="2"/>
    <x v="0"/>
    <x v="3"/>
    <s v="2022-06-21"/>
    <x v="0"/>
    <n v="452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6-2022"/>
  </r>
  <r>
    <x v="1"/>
    <n v="0"/>
    <n v="0"/>
    <n v="0"/>
    <n v="14830"/>
    <x v="7084"/>
    <x v="0"/>
    <x v="1"/>
    <x v="0"/>
    <s v="03.16.19"/>
    <x v="34"/>
    <x v="0"/>
    <x v="5"/>
    <s v="Direção de Inovação e Desporto"/>
    <s v="03.16.19"/>
    <s v="Direção de Inovação e Desporto"/>
    <s v="03.16.19"/>
    <x v="61"/>
    <x v="0"/>
    <x v="1"/>
    <x v="1"/>
    <x v="0"/>
    <x v="0"/>
    <x v="2"/>
    <x v="0"/>
    <x v="3"/>
    <s v="2022-06-21"/>
    <x v="0"/>
    <n v="14830"/>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6-2022"/>
  </r>
  <r>
    <x v="1"/>
    <n v="0"/>
    <n v="0"/>
    <n v="0"/>
    <n v="141399"/>
    <x v="7084"/>
    <x v="0"/>
    <x v="1"/>
    <x v="0"/>
    <s v="03.16.19"/>
    <x v="34"/>
    <x v="0"/>
    <x v="5"/>
    <s v="Direção de Inovação e Desporto"/>
    <s v="03.16.19"/>
    <s v="Direção de Inovação e Desporto"/>
    <s v="03.16.19"/>
    <x v="15"/>
    <x v="0"/>
    <x v="1"/>
    <x v="1"/>
    <x v="1"/>
    <x v="0"/>
    <x v="2"/>
    <x v="0"/>
    <x v="3"/>
    <s v="2022-06-21"/>
    <x v="0"/>
    <n v="141399"/>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06-2022"/>
  </r>
  <r>
    <x v="1"/>
    <n v="0"/>
    <n v="0"/>
    <n v="0"/>
    <n v="361"/>
    <x v="7085"/>
    <x v="0"/>
    <x v="1"/>
    <x v="0"/>
    <s v="03.16.17"/>
    <x v="49"/>
    <x v="0"/>
    <x v="5"/>
    <s v="Direção Proteção Civil"/>
    <s v="03.16.17"/>
    <s v="Direção Proteção Civil"/>
    <s v="03.16.17"/>
    <x v="60"/>
    <x v="0"/>
    <x v="1"/>
    <x v="1"/>
    <x v="0"/>
    <x v="0"/>
    <x v="2"/>
    <x v="0"/>
    <x v="3"/>
    <s v="2022-06-21"/>
    <x v="0"/>
    <n v="361"/>
    <x v="0"/>
    <m/>
    <x v="0"/>
    <m/>
    <x v="37"/>
    <n v="100479277"/>
    <x v="0"/>
    <x v="3"/>
    <s v="Direção Proteção Civil"/>
    <s v="ORI"/>
    <x v="0"/>
    <m/>
    <x v="0"/>
    <x v="0"/>
    <x v="0"/>
    <x v="0"/>
    <x v="0"/>
    <x v="0"/>
    <x v="0"/>
    <x v="0"/>
    <x v="0"/>
    <x v="0"/>
    <x v="0"/>
    <s v="Direção Proteção Civil"/>
    <x v="0"/>
    <x v="0"/>
    <x v="0"/>
    <x v="0"/>
    <x v="0"/>
    <x v="0"/>
    <x v="0"/>
    <s v="000000"/>
    <x v="0"/>
    <x v="0"/>
    <x v="3"/>
    <x v="0"/>
    <s v="Pagamento de salário referente a 06-2022"/>
  </r>
  <r>
    <x v="1"/>
    <n v="0"/>
    <n v="0"/>
    <n v="0"/>
    <n v="341"/>
    <x v="7085"/>
    <x v="0"/>
    <x v="1"/>
    <x v="0"/>
    <s v="03.16.17"/>
    <x v="49"/>
    <x v="0"/>
    <x v="5"/>
    <s v="Direção Proteção Civil"/>
    <s v="03.16.17"/>
    <s v="Direção Proteção Civil"/>
    <s v="03.16.17"/>
    <x v="62"/>
    <x v="0"/>
    <x v="1"/>
    <x v="1"/>
    <x v="0"/>
    <x v="0"/>
    <x v="2"/>
    <x v="0"/>
    <x v="3"/>
    <s v="2022-06-21"/>
    <x v="0"/>
    <n v="341"/>
    <x v="0"/>
    <m/>
    <x v="0"/>
    <m/>
    <x v="37"/>
    <n v="100479277"/>
    <x v="0"/>
    <x v="3"/>
    <s v="Direção Proteção Civil"/>
    <s v="ORI"/>
    <x v="0"/>
    <m/>
    <x v="0"/>
    <x v="0"/>
    <x v="0"/>
    <x v="0"/>
    <x v="0"/>
    <x v="0"/>
    <x v="0"/>
    <x v="1"/>
    <x v="0"/>
    <x v="0"/>
    <x v="0"/>
    <s v="Direção Proteção Civil"/>
    <x v="0"/>
    <x v="0"/>
    <x v="0"/>
    <x v="0"/>
    <x v="0"/>
    <x v="0"/>
    <x v="0"/>
    <s v="000000"/>
    <x v="0"/>
    <x v="0"/>
    <x v="3"/>
    <x v="0"/>
    <s v="Pagamento de salário referente a 06-2022"/>
  </r>
  <r>
    <x v="1"/>
    <n v="0"/>
    <n v="0"/>
    <n v="0"/>
    <n v="2081"/>
    <x v="7085"/>
    <x v="0"/>
    <x v="1"/>
    <x v="0"/>
    <s v="03.16.17"/>
    <x v="49"/>
    <x v="0"/>
    <x v="5"/>
    <s v="Direção Proteção Civil"/>
    <s v="03.16.17"/>
    <s v="Direção Proteção Civil"/>
    <s v="03.16.17"/>
    <x v="15"/>
    <x v="0"/>
    <x v="1"/>
    <x v="1"/>
    <x v="1"/>
    <x v="0"/>
    <x v="2"/>
    <x v="0"/>
    <x v="3"/>
    <s v="2022-06-21"/>
    <x v="0"/>
    <n v="2081"/>
    <x v="0"/>
    <m/>
    <x v="0"/>
    <m/>
    <x v="37"/>
    <n v="100479277"/>
    <x v="0"/>
    <x v="3"/>
    <s v="Direção Proteção Civil"/>
    <s v="ORI"/>
    <x v="0"/>
    <m/>
    <x v="0"/>
    <x v="0"/>
    <x v="0"/>
    <x v="0"/>
    <x v="0"/>
    <x v="0"/>
    <x v="0"/>
    <x v="0"/>
    <x v="0"/>
    <x v="0"/>
    <x v="0"/>
    <s v="Direção Proteção Civil"/>
    <x v="0"/>
    <x v="0"/>
    <x v="0"/>
    <x v="0"/>
    <x v="0"/>
    <x v="0"/>
    <x v="0"/>
    <s v="000000"/>
    <x v="0"/>
    <x v="0"/>
    <x v="3"/>
    <x v="0"/>
    <s v="Pagamento de salário referente a 06-2022"/>
  </r>
  <r>
    <x v="1"/>
    <n v="0"/>
    <n v="0"/>
    <n v="0"/>
    <n v="67"/>
    <x v="7085"/>
    <x v="0"/>
    <x v="1"/>
    <x v="0"/>
    <s v="03.16.17"/>
    <x v="49"/>
    <x v="0"/>
    <x v="5"/>
    <s v="Direção Proteção Civil"/>
    <s v="03.16.17"/>
    <s v="Direção Proteção Civil"/>
    <s v="03.16.17"/>
    <x v="60"/>
    <x v="0"/>
    <x v="1"/>
    <x v="1"/>
    <x v="0"/>
    <x v="0"/>
    <x v="2"/>
    <x v="0"/>
    <x v="3"/>
    <s v="2022-06-21"/>
    <x v="0"/>
    <n v="67"/>
    <x v="0"/>
    <m/>
    <x v="0"/>
    <m/>
    <x v="35"/>
    <n v="100478986"/>
    <x v="0"/>
    <x v="7"/>
    <s v="Direção Proteção Civil"/>
    <s v="ORI"/>
    <x v="0"/>
    <m/>
    <x v="0"/>
    <x v="0"/>
    <x v="0"/>
    <x v="0"/>
    <x v="0"/>
    <x v="0"/>
    <x v="0"/>
    <x v="0"/>
    <x v="0"/>
    <x v="0"/>
    <x v="0"/>
    <s v="Direção Proteção Civil"/>
    <x v="0"/>
    <x v="0"/>
    <x v="0"/>
    <x v="0"/>
    <x v="0"/>
    <x v="0"/>
    <x v="0"/>
    <s v="000000"/>
    <x v="0"/>
    <x v="0"/>
    <x v="7"/>
    <x v="0"/>
    <s v="Pagamento de salário referente a 06-2022"/>
  </r>
  <r>
    <x v="1"/>
    <n v="0"/>
    <n v="0"/>
    <n v="0"/>
    <n v="64"/>
    <x v="7085"/>
    <x v="0"/>
    <x v="1"/>
    <x v="0"/>
    <s v="03.16.17"/>
    <x v="49"/>
    <x v="0"/>
    <x v="5"/>
    <s v="Direção Proteção Civil"/>
    <s v="03.16.17"/>
    <s v="Direção Proteção Civil"/>
    <s v="03.16.17"/>
    <x v="62"/>
    <x v="0"/>
    <x v="1"/>
    <x v="1"/>
    <x v="0"/>
    <x v="0"/>
    <x v="2"/>
    <x v="0"/>
    <x v="3"/>
    <s v="2022-06-21"/>
    <x v="0"/>
    <n v="64"/>
    <x v="0"/>
    <m/>
    <x v="0"/>
    <m/>
    <x v="35"/>
    <n v="100478986"/>
    <x v="0"/>
    <x v="7"/>
    <s v="Direção Proteção Civil"/>
    <s v="ORI"/>
    <x v="0"/>
    <m/>
    <x v="0"/>
    <x v="0"/>
    <x v="0"/>
    <x v="0"/>
    <x v="0"/>
    <x v="0"/>
    <x v="0"/>
    <x v="1"/>
    <x v="0"/>
    <x v="0"/>
    <x v="0"/>
    <s v="Direção Proteção Civil"/>
    <x v="0"/>
    <x v="0"/>
    <x v="0"/>
    <x v="0"/>
    <x v="0"/>
    <x v="0"/>
    <x v="0"/>
    <s v="000000"/>
    <x v="0"/>
    <x v="0"/>
    <x v="7"/>
    <x v="0"/>
    <s v="Pagamento de salário referente a 06-2022"/>
  </r>
  <r>
    <x v="1"/>
    <n v="0"/>
    <n v="0"/>
    <n v="0"/>
    <n v="392"/>
    <x v="7085"/>
    <x v="0"/>
    <x v="1"/>
    <x v="0"/>
    <s v="03.16.17"/>
    <x v="49"/>
    <x v="0"/>
    <x v="5"/>
    <s v="Direção Proteção Civil"/>
    <s v="03.16.17"/>
    <s v="Direção Proteção Civil"/>
    <s v="03.16.17"/>
    <x v="15"/>
    <x v="0"/>
    <x v="1"/>
    <x v="1"/>
    <x v="1"/>
    <x v="0"/>
    <x v="2"/>
    <x v="0"/>
    <x v="3"/>
    <s v="2022-06-21"/>
    <x v="0"/>
    <n v="392"/>
    <x v="0"/>
    <m/>
    <x v="0"/>
    <m/>
    <x v="35"/>
    <n v="100478986"/>
    <x v="0"/>
    <x v="7"/>
    <s v="Direção Proteção Civil"/>
    <s v="ORI"/>
    <x v="0"/>
    <m/>
    <x v="0"/>
    <x v="0"/>
    <x v="0"/>
    <x v="0"/>
    <x v="0"/>
    <x v="0"/>
    <x v="0"/>
    <x v="0"/>
    <x v="0"/>
    <x v="0"/>
    <x v="0"/>
    <s v="Direção Proteção Civil"/>
    <x v="0"/>
    <x v="0"/>
    <x v="0"/>
    <x v="0"/>
    <x v="0"/>
    <x v="0"/>
    <x v="0"/>
    <s v="000000"/>
    <x v="0"/>
    <x v="0"/>
    <x v="7"/>
    <x v="0"/>
    <s v="Pagamento de salário referente a 06-2022"/>
  </r>
  <r>
    <x v="1"/>
    <n v="0"/>
    <n v="0"/>
    <n v="0"/>
    <n v="1195"/>
    <x v="7085"/>
    <x v="0"/>
    <x v="1"/>
    <x v="0"/>
    <s v="03.16.17"/>
    <x v="49"/>
    <x v="0"/>
    <x v="5"/>
    <s v="Direção Proteção Civil"/>
    <s v="03.16.17"/>
    <s v="Direção Proteção Civil"/>
    <s v="03.16.17"/>
    <x v="60"/>
    <x v="0"/>
    <x v="1"/>
    <x v="1"/>
    <x v="0"/>
    <x v="0"/>
    <x v="2"/>
    <x v="0"/>
    <x v="3"/>
    <s v="2022-06-21"/>
    <x v="0"/>
    <n v="1195"/>
    <x v="0"/>
    <m/>
    <x v="0"/>
    <m/>
    <x v="33"/>
    <n v="100474706"/>
    <x v="0"/>
    <x v="6"/>
    <s v="Direção Proteção Civil"/>
    <s v="ORI"/>
    <x v="0"/>
    <m/>
    <x v="0"/>
    <x v="0"/>
    <x v="0"/>
    <x v="0"/>
    <x v="0"/>
    <x v="0"/>
    <x v="0"/>
    <x v="0"/>
    <x v="0"/>
    <x v="0"/>
    <x v="0"/>
    <s v="Direção Proteção Civil"/>
    <x v="0"/>
    <x v="0"/>
    <x v="0"/>
    <x v="0"/>
    <x v="0"/>
    <x v="0"/>
    <x v="0"/>
    <s v="000000"/>
    <x v="0"/>
    <x v="0"/>
    <x v="6"/>
    <x v="0"/>
    <s v="Pagamento de salário referente a 06-2022"/>
  </r>
  <r>
    <x v="1"/>
    <n v="0"/>
    <n v="0"/>
    <n v="0"/>
    <n v="1129"/>
    <x v="7085"/>
    <x v="0"/>
    <x v="1"/>
    <x v="0"/>
    <s v="03.16.17"/>
    <x v="49"/>
    <x v="0"/>
    <x v="5"/>
    <s v="Direção Proteção Civil"/>
    <s v="03.16.17"/>
    <s v="Direção Proteção Civil"/>
    <s v="03.16.17"/>
    <x v="62"/>
    <x v="0"/>
    <x v="1"/>
    <x v="1"/>
    <x v="0"/>
    <x v="0"/>
    <x v="2"/>
    <x v="0"/>
    <x v="3"/>
    <s v="2022-06-21"/>
    <x v="0"/>
    <n v="1129"/>
    <x v="0"/>
    <m/>
    <x v="0"/>
    <m/>
    <x v="33"/>
    <n v="100474706"/>
    <x v="0"/>
    <x v="6"/>
    <s v="Direção Proteção Civil"/>
    <s v="ORI"/>
    <x v="0"/>
    <m/>
    <x v="0"/>
    <x v="0"/>
    <x v="0"/>
    <x v="0"/>
    <x v="0"/>
    <x v="0"/>
    <x v="0"/>
    <x v="1"/>
    <x v="0"/>
    <x v="0"/>
    <x v="0"/>
    <s v="Direção Proteção Civil"/>
    <x v="0"/>
    <x v="0"/>
    <x v="0"/>
    <x v="0"/>
    <x v="0"/>
    <x v="0"/>
    <x v="0"/>
    <s v="000000"/>
    <x v="0"/>
    <x v="0"/>
    <x v="6"/>
    <x v="0"/>
    <s v="Pagamento de salário referente a 06-2022"/>
  </r>
  <r>
    <x v="1"/>
    <n v="0"/>
    <n v="0"/>
    <n v="0"/>
    <n v="6884"/>
    <x v="7085"/>
    <x v="0"/>
    <x v="1"/>
    <x v="0"/>
    <s v="03.16.17"/>
    <x v="49"/>
    <x v="0"/>
    <x v="5"/>
    <s v="Direção Proteção Civil"/>
    <s v="03.16.17"/>
    <s v="Direção Proteção Civil"/>
    <s v="03.16.17"/>
    <x v="15"/>
    <x v="0"/>
    <x v="1"/>
    <x v="1"/>
    <x v="1"/>
    <x v="0"/>
    <x v="2"/>
    <x v="0"/>
    <x v="3"/>
    <s v="2022-06-21"/>
    <x v="0"/>
    <n v="6884"/>
    <x v="0"/>
    <m/>
    <x v="0"/>
    <m/>
    <x v="33"/>
    <n v="100474706"/>
    <x v="0"/>
    <x v="6"/>
    <s v="Direção Proteção Civil"/>
    <s v="ORI"/>
    <x v="0"/>
    <m/>
    <x v="0"/>
    <x v="0"/>
    <x v="0"/>
    <x v="0"/>
    <x v="0"/>
    <x v="0"/>
    <x v="0"/>
    <x v="0"/>
    <x v="0"/>
    <x v="0"/>
    <x v="0"/>
    <s v="Direção Proteção Civil"/>
    <x v="0"/>
    <x v="0"/>
    <x v="0"/>
    <x v="0"/>
    <x v="0"/>
    <x v="0"/>
    <x v="0"/>
    <s v="000000"/>
    <x v="0"/>
    <x v="0"/>
    <x v="6"/>
    <x v="0"/>
    <s v="Pagamento de salário referente a 06-2022"/>
  </r>
  <r>
    <x v="1"/>
    <n v="0"/>
    <n v="0"/>
    <n v="0"/>
    <n v="122"/>
    <x v="7085"/>
    <x v="0"/>
    <x v="1"/>
    <x v="0"/>
    <s v="03.16.17"/>
    <x v="49"/>
    <x v="0"/>
    <x v="5"/>
    <s v="Direção Proteção Civil"/>
    <s v="03.16.17"/>
    <s v="Direção Proteção Civil"/>
    <s v="03.16.17"/>
    <x v="60"/>
    <x v="0"/>
    <x v="1"/>
    <x v="1"/>
    <x v="0"/>
    <x v="0"/>
    <x v="2"/>
    <x v="0"/>
    <x v="3"/>
    <s v="2022-06-21"/>
    <x v="0"/>
    <n v="122"/>
    <x v="0"/>
    <m/>
    <x v="0"/>
    <m/>
    <x v="36"/>
    <n v="100478987"/>
    <x v="0"/>
    <x v="5"/>
    <s v="Direção Proteção Civil"/>
    <s v="ORI"/>
    <x v="0"/>
    <m/>
    <x v="0"/>
    <x v="0"/>
    <x v="0"/>
    <x v="0"/>
    <x v="0"/>
    <x v="0"/>
    <x v="0"/>
    <x v="0"/>
    <x v="0"/>
    <x v="0"/>
    <x v="0"/>
    <s v="Direção Proteção Civil"/>
    <x v="0"/>
    <x v="0"/>
    <x v="0"/>
    <x v="0"/>
    <x v="0"/>
    <x v="0"/>
    <x v="0"/>
    <s v="000000"/>
    <x v="0"/>
    <x v="0"/>
    <x v="5"/>
    <x v="0"/>
    <s v="Pagamento de salário referente a 06-2022"/>
  </r>
  <r>
    <x v="1"/>
    <n v="0"/>
    <n v="0"/>
    <n v="0"/>
    <n v="115"/>
    <x v="7085"/>
    <x v="0"/>
    <x v="1"/>
    <x v="0"/>
    <s v="03.16.17"/>
    <x v="49"/>
    <x v="0"/>
    <x v="5"/>
    <s v="Direção Proteção Civil"/>
    <s v="03.16.17"/>
    <s v="Direção Proteção Civil"/>
    <s v="03.16.17"/>
    <x v="62"/>
    <x v="0"/>
    <x v="1"/>
    <x v="1"/>
    <x v="0"/>
    <x v="0"/>
    <x v="2"/>
    <x v="0"/>
    <x v="3"/>
    <s v="2022-06-21"/>
    <x v="0"/>
    <n v="115"/>
    <x v="0"/>
    <m/>
    <x v="0"/>
    <m/>
    <x v="36"/>
    <n v="100478987"/>
    <x v="0"/>
    <x v="5"/>
    <s v="Direção Proteção Civil"/>
    <s v="ORI"/>
    <x v="0"/>
    <m/>
    <x v="0"/>
    <x v="0"/>
    <x v="0"/>
    <x v="0"/>
    <x v="0"/>
    <x v="0"/>
    <x v="0"/>
    <x v="1"/>
    <x v="0"/>
    <x v="0"/>
    <x v="0"/>
    <s v="Direção Proteção Civil"/>
    <x v="0"/>
    <x v="0"/>
    <x v="0"/>
    <x v="0"/>
    <x v="0"/>
    <x v="0"/>
    <x v="0"/>
    <s v="000000"/>
    <x v="0"/>
    <x v="0"/>
    <x v="5"/>
    <x v="0"/>
    <s v="Pagamento de salário referente a 06-2022"/>
  </r>
  <r>
    <x v="1"/>
    <n v="0"/>
    <n v="0"/>
    <n v="0"/>
    <n v="704"/>
    <x v="7085"/>
    <x v="0"/>
    <x v="1"/>
    <x v="0"/>
    <s v="03.16.17"/>
    <x v="49"/>
    <x v="0"/>
    <x v="5"/>
    <s v="Direção Proteção Civil"/>
    <s v="03.16.17"/>
    <s v="Direção Proteção Civil"/>
    <s v="03.16.17"/>
    <x v="15"/>
    <x v="0"/>
    <x v="1"/>
    <x v="1"/>
    <x v="1"/>
    <x v="0"/>
    <x v="2"/>
    <x v="0"/>
    <x v="3"/>
    <s v="2022-06-21"/>
    <x v="0"/>
    <n v="704"/>
    <x v="0"/>
    <m/>
    <x v="0"/>
    <m/>
    <x v="36"/>
    <n v="100478987"/>
    <x v="0"/>
    <x v="5"/>
    <s v="Direção Proteção Civil"/>
    <s v="ORI"/>
    <x v="0"/>
    <m/>
    <x v="0"/>
    <x v="0"/>
    <x v="0"/>
    <x v="0"/>
    <x v="0"/>
    <x v="0"/>
    <x v="0"/>
    <x v="0"/>
    <x v="0"/>
    <x v="0"/>
    <x v="0"/>
    <s v="Direção Proteção Civil"/>
    <x v="0"/>
    <x v="0"/>
    <x v="0"/>
    <x v="0"/>
    <x v="0"/>
    <x v="0"/>
    <x v="0"/>
    <s v="000000"/>
    <x v="0"/>
    <x v="0"/>
    <x v="5"/>
    <x v="0"/>
    <s v="Pagamento de salário referente a 06-2022"/>
  </r>
  <r>
    <x v="1"/>
    <n v="0"/>
    <n v="0"/>
    <n v="0"/>
    <n v="18251"/>
    <x v="7085"/>
    <x v="0"/>
    <x v="1"/>
    <x v="0"/>
    <s v="03.16.17"/>
    <x v="49"/>
    <x v="0"/>
    <x v="5"/>
    <s v="Direção Proteção Civil"/>
    <s v="03.16.17"/>
    <s v="Direção Proteção Civil"/>
    <s v="03.16.17"/>
    <x v="60"/>
    <x v="0"/>
    <x v="1"/>
    <x v="1"/>
    <x v="0"/>
    <x v="0"/>
    <x v="2"/>
    <x v="0"/>
    <x v="3"/>
    <s v="2022-06-21"/>
    <x v="0"/>
    <n v="18251"/>
    <x v="0"/>
    <m/>
    <x v="0"/>
    <m/>
    <x v="22"/>
    <n v="100474693"/>
    <x v="0"/>
    <x v="0"/>
    <s v="Direção Proteção Civil"/>
    <s v="ORI"/>
    <x v="0"/>
    <m/>
    <x v="0"/>
    <x v="0"/>
    <x v="0"/>
    <x v="0"/>
    <x v="0"/>
    <x v="0"/>
    <x v="0"/>
    <x v="0"/>
    <x v="0"/>
    <x v="0"/>
    <x v="0"/>
    <s v="Direção Proteção Civil"/>
    <x v="0"/>
    <x v="0"/>
    <x v="0"/>
    <x v="0"/>
    <x v="0"/>
    <x v="0"/>
    <x v="0"/>
    <s v="000000"/>
    <x v="0"/>
    <x v="0"/>
    <x v="0"/>
    <x v="0"/>
    <s v="Pagamento de salário referente a 06-2022"/>
  </r>
  <r>
    <x v="1"/>
    <n v="0"/>
    <n v="0"/>
    <n v="0"/>
    <n v="17232"/>
    <x v="7085"/>
    <x v="0"/>
    <x v="1"/>
    <x v="0"/>
    <s v="03.16.17"/>
    <x v="49"/>
    <x v="0"/>
    <x v="5"/>
    <s v="Direção Proteção Civil"/>
    <s v="03.16.17"/>
    <s v="Direção Proteção Civil"/>
    <s v="03.16.17"/>
    <x v="62"/>
    <x v="0"/>
    <x v="1"/>
    <x v="1"/>
    <x v="0"/>
    <x v="0"/>
    <x v="2"/>
    <x v="0"/>
    <x v="3"/>
    <s v="2022-06-21"/>
    <x v="0"/>
    <n v="17232"/>
    <x v="0"/>
    <m/>
    <x v="0"/>
    <m/>
    <x v="22"/>
    <n v="100474693"/>
    <x v="0"/>
    <x v="0"/>
    <s v="Direção Proteção Civil"/>
    <s v="ORI"/>
    <x v="0"/>
    <m/>
    <x v="0"/>
    <x v="0"/>
    <x v="0"/>
    <x v="0"/>
    <x v="0"/>
    <x v="0"/>
    <x v="0"/>
    <x v="1"/>
    <x v="0"/>
    <x v="0"/>
    <x v="0"/>
    <s v="Direção Proteção Civil"/>
    <x v="0"/>
    <x v="0"/>
    <x v="0"/>
    <x v="0"/>
    <x v="0"/>
    <x v="0"/>
    <x v="0"/>
    <s v="000000"/>
    <x v="0"/>
    <x v="0"/>
    <x v="0"/>
    <x v="0"/>
    <s v="Pagamento de salário referente a 06-2022"/>
  </r>
  <r>
    <x v="1"/>
    <n v="0"/>
    <n v="0"/>
    <n v="0"/>
    <n v="105036"/>
    <x v="7085"/>
    <x v="0"/>
    <x v="1"/>
    <x v="0"/>
    <s v="03.16.17"/>
    <x v="49"/>
    <x v="0"/>
    <x v="5"/>
    <s v="Direção Proteção Civil"/>
    <s v="03.16.17"/>
    <s v="Direção Proteção Civil"/>
    <s v="03.16.17"/>
    <x v="15"/>
    <x v="0"/>
    <x v="1"/>
    <x v="1"/>
    <x v="1"/>
    <x v="0"/>
    <x v="2"/>
    <x v="0"/>
    <x v="3"/>
    <s v="2022-06-21"/>
    <x v="0"/>
    <n v="105036"/>
    <x v="0"/>
    <m/>
    <x v="0"/>
    <m/>
    <x v="22"/>
    <n v="100474693"/>
    <x v="0"/>
    <x v="0"/>
    <s v="Direção Proteção Civil"/>
    <s v="ORI"/>
    <x v="0"/>
    <m/>
    <x v="0"/>
    <x v="0"/>
    <x v="0"/>
    <x v="0"/>
    <x v="0"/>
    <x v="0"/>
    <x v="0"/>
    <x v="0"/>
    <x v="0"/>
    <x v="0"/>
    <x v="0"/>
    <s v="Direção Proteção Civil"/>
    <x v="0"/>
    <x v="0"/>
    <x v="0"/>
    <x v="0"/>
    <x v="0"/>
    <x v="0"/>
    <x v="0"/>
    <s v="000000"/>
    <x v="0"/>
    <x v="0"/>
    <x v="0"/>
    <x v="0"/>
    <s v="Pagamento de salário referente a 06-2022"/>
  </r>
  <r>
    <x v="1"/>
    <n v="0"/>
    <n v="0"/>
    <n v="0"/>
    <n v="469"/>
    <x v="7086"/>
    <x v="0"/>
    <x v="1"/>
    <x v="0"/>
    <s v="03.16.16"/>
    <x v="32"/>
    <x v="0"/>
    <x v="5"/>
    <s v="Direção Ambiente e Saneamento "/>
    <s v="03.16.16"/>
    <s v="Direção Ambiente e Saneamento "/>
    <s v="03.16.16"/>
    <x v="60"/>
    <x v="0"/>
    <x v="1"/>
    <x v="1"/>
    <x v="0"/>
    <x v="0"/>
    <x v="2"/>
    <x v="0"/>
    <x v="3"/>
    <s v="2022-06-21"/>
    <x v="0"/>
    <n v="46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6-2022"/>
  </r>
  <r>
    <x v="1"/>
    <n v="0"/>
    <n v="0"/>
    <n v="0"/>
    <n v="58"/>
    <x v="7086"/>
    <x v="0"/>
    <x v="1"/>
    <x v="0"/>
    <s v="03.16.16"/>
    <x v="32"/>
    <x v="0"/>
    <x v="5"/>
    <s v="Direção Ambiente e Saneamento "/>
    <s v="03.16.16"/>
    <s v="Direção Ambiente e Saneamento "/>
    <s v="03.16.16"/>
    <x v="14"/>
    <x v="0"/>
    <x v="1"/>
    <x v="1"/>
    <x v="0"/>
    <x v="0"/>
    <x v="2"/>
    <x v="0"/>
    <x v="3"/>
    <s v="2022-06-21"/>
    <x v="0"/>
    <n v="58"/>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6-2022"/>
  </r>
  <r>
    <x v="1"/>
    <n v="0"/>
    <n v="0"/>
    <n v="0"/>
    <n v="947"/>
    <x v="7086"/>
    <x v="0"/>
    <x v="1"/>
    <x v="0"/>
    <s v="03.16.16"/>
    <x v="32"/>
    <x v="0"/>
    <x v="5"/>
    <s v="Direção Ambiente e Saneamento "/>
    <s v="03.16.16"/>
    <s v="Direção Ambiente e Saneamento "/>
    <s v="03.16.16"/>
    <x v="62"/>
    <x v="0"/>
    <x v="1"/>
    <x v="1"/>
    <x v="0"/>
    <x v="0"/>
    <x v="2"/>
    <x v="0"/>
    <x v="3"/>
    <s v="2022-06-21"/>
    <x v="0"/>
    <n v="94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6-2022"/>
  </r>
  <r>
    <x v="1"/>
    <n v="0"/>
    <n v="0"/>
    <n v="0"/>
    <n v="27461"/>
    <x v="7086"/>
    <x v="0"/>
    <x v="1"/>
    <x v="0"/>
    <s v="03.16.16"/>
    <x v="32"/>
    <x v="0"/>
    <x v="5"/>
    <s v="Direção Ambiente e Saneamento "/>
    <s v="03.16.16"/>
    <s v="Direção Ambiente e Saneamento "/>
    <s v="03.16.16"/>
    <x v="15"/>
    <x v="0"/>
    <x v="1"/>
    <x v="1"/>
    <x v="1"/>
    <x v="0"/>
    <x v="2"/>
    <x v="0"/>
    <x v="3"/>
    <s v="2022-06-21"/>
    <x v="0"/>
    <n v="27461"/>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06-2022"/>
  </r>
  <r>
    <x v="1"/>
    <n v="0"/>
    <n v="0"/>
    <n v="0"/>
    <n v="55"/>
    <x v="7086"/>
    <x v="0"/>
    <x v="1"/>
    <x v="0"/>
    <s v="03.16.16"/>
    <x v="32"/>
    <x v="0"/>
    <x v="5"/>
    <s v="Direção Ambiente e Saneamento "/>
    <s v="03.16.16"/>
    <s v="Direção Ambiente e Saneamento "/>
    <s v="03.16.16"/>
    <x v="60"/>
    <x v="0"/>
    <x v="1"/>
    <x v="1"/>
    <x v="0"/>
    <x v="0"/>
    <x v="2"/>
    <x v="0"/>
    <x v="3"/>
    <s v="2022-06-21"/>
    <x v="0"/>
    <n v="55"/>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6-2022"/>
  </r>
  <r>
    <x v="1"/>
    <n v="0"/>
    <n v="0"/>
    <n v="0"/>
    <n v="6"/>
    <x v="7086"/>
    <x v="0"/>
    <x v="1"/>
    <x v="0"/>
    <s v="03.16.16"/>
    <x v="32"/>
    <x v="0"/>
    <x v="5"/>
    <s v="Direção Ambiente e Saneamento "/>
    <s v="03.16.16"/>
    <s v="Direção Ambiente e Saneamento "/>
    <s v="03.16.16"/>
    <x v="14"/>
    <x v="0"/>
    <x v="1"/>
    <x v="1"/>
    <x v="0"/>
    <x v="0"/>
    <x v="2"/>
    <x v="0"/>
    <x v="3"/>
    <s v="2022-06-21"/>
    <x v="0"/>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6-2022"/>
  </r>
  <r>
    <x v="1"/>
    <n v="0"/>
    <n v="0"/>
    <n v="0"/>
    <n v="110"/>
    <x v="7086"/>
    <x v="0"/>
    <x v="1"/>
    <x v="0"/>
    <s v="03.16.16"/>
    <x v="32"/>
    <x v="0"/>
    <x v="5"/>
    <s v="Direção Ambiente e Saneamento "/>
    <s v="03.16.16"/>
    <s v="Direção Ambiente e Saneamento "/>
    <s v="03.16.16"/>
    <x v="62"/>
    <x v="0"/>
    <x v="1"/>
    <x v="1"/>
    <x v="0"/>
    <x v="0"/>
    <x v="2"/>
    <x v="0"/>
    <x v="3"/>
    <s v="2022-06-21"/>
    <x v="0"/>
    <n v="110"/>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6-2022"/>
  </r>
  <r>
    <x v="1"/>
    <n v="0"/>
    <n v="0"/>
    <n v="0"/>
    <n v="3218"/>
    <x v="7086"/>
    <x v="0"/>
    <x v="1"/>
    <x v="0"/>
    <s v="03.16.16"/>
    <x v="32"/>
    <x v="0"/>
    <x v="5"/>
    <s v="Direção Ambiente e Saneamento "/>
    <s v="03.16.16"/>
    <s v="Direção Ambiente e Saneamento "/>
    <s v="03.16.16"/>
    <x v="15"/>
    <x v="0"/>
    <x v="1"/>
    <x v="1"/>
    <x v="1"/>
    <x v="0"/>
    <x v="2"/>
    <x v="0"/>
    <x v="3"/>
    <s v="2022-06-21"/>
    <x v="0"/>
    <n v="3218"/>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06-2022"/>
  </r>
  <r>
    <x v="1"/>
    <n v="0"/>
    <n v="0"/>
    <n v="0"/>
    <n v="48"/>
    <x v="7086"/>
    <x v="0"/>
    <x v="1"/>
    <x v="0"/>
    <s v="03.16.16"/>
    <x v="32"/>
    <x v="0"/>
    <x v="5"/>
    <s v="Direção Ambiente e Saneamento "/>
    <s v="03.16.16"/>
    <s v="Direção Ambiente e Saneamento "/>
    <s v="03.16.16"/>
    <x v="60"/>
    <x v="0"/>
    <x v="1"/>
    <x v="1"/>
    <x v="0"/>
    <x v="0"/>
    <x v="2"/>
    <x v="0"/>
    <x v="3"/>
    <s v="2022-06-21"/>
    <x v="0"/>
    <n v="48"/>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6-2022"/>
  </r>
  <r>
    <x v="1"/>
    <n v="0"/>
    <n v="0"/>
    <n v="0"/>
    <n v="5"/>
    <x v="7086"/>
    <x v="0"/>
    <x v="1"/>
    <x v="0"/>
    <s v="03.16.16"/>
    <x v="32"/>
    <x v="0"/>
    <x v="5"/>
    <s v="Direção Ambiente e Saneamento "/>
    <s v="03.16.16"/>
    <s v="Direção Ambiente e Saneamento "/>
    <s v="03.16.16"/>
    <x v="14"/>
    <x v="0"/>
    <x v="1"/>
    <x v="1"/>
    <x v="0"/>
    <x v="0"/>
    <x v="2"/>
    <x v="0"/>
    <x v="3"/>
    <s v="2022-06-21"/>
    <x v="0"/>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6-2022"/>
  </r>
  <r>
    <x v="1"/>
    <n v="0"/>
    <n v="0"/>
    <n v="0"/>
    <n v="96"/>
    <x v="7086"/>
    <x v="0"/>
    <x v="1"/>
    <x v="0"/>
    <s v="03.16.16"/>
    <x v="32"/>
    <x v="0"/>
    <x v="5"/>
    <s v="Direção Ambiente e Saneamento "/>
    <s v="03.16.16"/>
    <s v="Direção Ambiente e Saneamento "/>
    <s v="03.16.16"/>
    <x v="62"/>
    <x v="0"/>
    <x v="1"/>
    <x v="1"/>
    <x v="0"/>
    <x v="0"/>
    <x v="2"/>
    <x v="0"/>
    <x v="3"/>
    <s v="2022-06-21"/>
    <x v="0"/>
    <n v="96"/>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6-2022"/>
  </r>
  <r>
    <x v="1"/>
    <n v="0"/>
    <n v="0"/>
    <n v="0"/>
    <n v="2811"/>
    <x v="7086"/>
    <x v="0"/>
    <x v="1"/>
    <x v="0"/>
    <s v="03.16.16"/>
    <x v="32"/>
    <x v="0"/>
    <x v="5"/>
    <s v="Direção Ambiente e Saneamento "/>
    <s v="03.16.16"/>
    <s v="Direção Ambiente e Saneamento "/>
    <s v="03.16.16"/>
    <x v="15"/>
    <x v="0"/>
    <x v="1"/>
    <x v="1"/>
    <x v="1"/>
    <x v="0"/>
    <x v="2"/>
    <x v="0"/>
    <x v="3"/>
    <s v="2022-06-21"/>
    <x v="0"/>
    <n v="2811"/>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06-2022"/>
  </r>
  <r>
    <x v="1"/>
    <n v="0"/>
    <n v="0"/>
    <n v="0"/>
    <n v="3"/>
    <x v="7086"/>
    <x v="0"/>
    <x v="1"/>
    <x v="0"/>
    <s v="03.16.16"/>
    <x v="32"/>
    <x v="0"/>
    <x v="5"/>
    <s v="Direção Ambiente e Saneamento "/>
    <s v="03.16.16"/>
    <s v="Direção Ambiente e Saneamento "/>
    <s v="03.16.16"/>
    <x v="60"/>
    <x v="0"/>
    <x v="1"/>
    <x v="1"/>
    <x v="0"/>
    <x v="0"/>
    <x v="2"/>
    <x v="0"/>
    <x v="3"/>
    <s v="2022-06-21"/>
    <x v="0"/>
    <n v="3"/>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6-2022"/>
  </r>
  <r>
    <x v="1"/>
    <n v="0"/>
    <n v="0"/>
    <n v="0"/>
    <n v="0"/>
    <x v="7086"/>
    <x v="0"/>
    <x v="1"/>
    <x v="0"/>
    <s v="03.16.16"/>
    <x v="32"/>
    <x v="0"/>
    <x v="5"/>
    <s v="Direção Ambiente e Saneamento "/>
    <s v="03.16.16"/>
    <s v="Direção Ambiente e Saneamento "/>
    <s v="03.16.16"/>
    <x v="14"/>
    <x v="0"/>
    <x v="1"/>
    <x v="1"/>
    <x v="0"/>
    <x v="0"/>
    <x v="2"/>
    <x v="0"/>
    <x v="3"/>
    <s v="2022-06-21"/>
    <x v="0"/>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6-2022"/>
  </r>
  <r>
    <x v="1"/>
    <n v="0"/>
    <n v="0"/>
    <n v="0"/>
    <n v="6"/>
    <x v="7086"/>
    <x v="0"/>
    <x v="1"/>
    <x v="0"/>
    <s v="03.16.16"/>
    <x v="32"/>
    <x v="0"/>
    <x v="5"/>
    <s v="Direção Ambiente e Saneamento "/>
    <s v="03.16.16"/>
    <s v="Direção Ambiente e Saneamento "/>
    <s v="03.16.16"/>
    <x v="62"/>
    <x v="0"/>
    <x v="1"/>
    <x v="1"/>
    <x v="0"/>
    <x v="0"/>
    <x v="2"/>
    <x v="0"/>
    <x v="3"/>
    <s v="2022-06-21"/>
    <x v="0"/>
    <n v="6"/>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6-2022"/>
  </r>
  <r>
    <x v="1"/>
    <n v="0"/>
    <n v="0"/>
    <n v="0"/>
    <n v="181"/>
    <x v="7086"/>
    <x v="0"/>
    <x v="1"/>
    <x v="0"/>
    <s v="03.16.16"/>
    <x v="32"/>
    <x v="0"/>
    <x v="5"/>
    <s v="Direção Ambiente e Saneamento "/>
    <s v="03.16.16"/>
    <s v="Direção Ambiente e Saneamento "/>
    <s v="03.16.16"/>
    <x v="15"/>
    <x v="0"/>
    <x v="1"/>
    <x v="1"/>
    <x v="1"/>
    <x v="0"/>
    <x v="2"/>
    <x v="0"/>
    <x v="3"/>
    <s v="2022-06-21"/>
    <x v="0"/>
    <n v="181"/>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06-2022"/>
  </r>
  <r>
    <x v="1"/>
    <n v="0"/>
    <n v="0"/>
    <n v="0"/>
    <n v="204"/>
    <x v="7086"/>
    <x v="0"/>
    <x v="1"/>
    <x v="0"/>
    <s v="03.16.16"/>
    <x v="32"/>
    <x v="0"/>
    <x v="5"/>
    <s v="Direção Ambiente e Saneamento "/>
    <s v="03.16.16"/>
    <s v="Direção Ambiente e Saneamento "/>
    <s v="03.16.16"/>
    <x v="60"/>
    <x v="0"/>
    <x v="1"/>
    <x v="1"/>
    <x v="0"/>
    <x v="0"/>
    <x v="2"/>
    <x v="0"/>
    <x v="3"/>
    <s v="2022-06-21"/>
    <x v="0"/>
    <n v="204"/>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6-2022"/>
  </r>
  <r>
    <x v="1"/>
    <n v="0"/>
    <n v="0"/>
    <n v="0"/>
    <n v="25"/>
    <x v="7086"/>
    <x v="0"/>
    <x v="1"/>
    <x v="0"/>
    <s v="03.16.16"/>
    <x v="32"/>
    <x v="0"/>
    <x v="5"/>
    <s v="Direção Ambiente e Saneamento "/>
    <s v="03.16.16"/>
    <s v="Direção Ambiente e Saneamento "/>
    <s v="03.16.16"/>
    <x v="14"/>
    <x v="0"/>
    <x v="1"/>
    <x v="1"/>
    <x v="0"/>
    <x v="0"/>
    <x v="2"/>
    <x v="0"/>
    <x v="3"/>
    <s v="2022-06-21"/>
    <x v="0"/>
    <n v="25"/>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6-2022"/>
  </r>
  <r>
    <x v="1"/>
    <n v="0"/>
    <n v="0"/>
    <n v="0"/>
    <n v="412"/>
    <x v="7086"/>
    <x v="0"/>
    <x v="1"/>
    <x v="0"/>
    <s v="03.16.16"/>
    <x v="32"/>
    <x v="0"/>
    <x v="5"/>
    <s v="Direção Ambiente e Saneamento "/>
    <s v="03.16.16"/>
    <s v="Direção Ambiente e Saneamento "/>
    <s v="03.16.16"/>
    <x v="62"/>
    <x v="0"/>
    <x v="1"/>
    <x v="1"/>
    <x v="0"/>
    <x v="0"/>
    <x v="2"/>
    <x v="0"/>
    <x v="3"/>
    <s v="2022-06-21"/>
    <x v="0"/>
    <n v="412"/>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6-2022"/>
  </r>
  <r>
    <x v="1"/>
    <n v="0"/>
    <n v="0"/>
    <n v="0"/>
    <n v="11959"/>
    <x v="7086"/>
    <x v="0"/>
    <x v="1"/>
    <x v="0"/>
    <s v="03.16.16"/>
    <x v="32"/>
    <x v="0"/>
    <x v="5"/>
    <s v="Direção Ambiente e Saneamento "/>
    <s v="03.16.16"/>
    <s v="Direção Ambiente e Saneamento "/>
    <s v="03.16.16"/>
    <x v="15"/>
    <x v="0"/>
    <x v="1"/>
    <x v="1"/>
    <x v="1"/>
    <x v="0"/>
    <x v="2"/>
    <x v="0"/>
    <x v="3"/>
    <s v="2022-06-21"/>
    <x v="0"/>
    <n v="11959"/>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06-2022"/>
  </r>
  <r>
    <x v="1"/>
    <n v="0"/>
    <n v="0"/>
    <n v="0"/>
    <n v="133"/>
    <x v="7086"/>
    <x v="0"/>
    <x v="1"/>
    <x v="0"/>
    <s v="03.16.16"/>
    <x v="32"/>
    <x v="0"/>
    <x v="5"/>
    <s v="Direção Ambiente e Saneamento "/>
    <s v="03.16.16"/>
    <s v="Direção Ambiente e Saneamento "/>
    <s v="03.16.16"/>
    <x v="60"/>
    <x v="0"/>
    <x v="1"/>
    <x v="1"/>
    <x v="0"/>
    <x v="0"/>
    <x v="2"/>
    <x v="0"/>
    <x v="3"/>
    <s v="2022-06-21"/>
    <x v="0"/>
    <n v="133"/>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6-2022"/>
  </r>
  <r>
    <x v="1"/>
    <n v="0"/>
    <n v="0"/>
    <n v="0"/>
    <n v="16"/>
    <x v="7086"/>
    <x v="0"/>
    <x v="1"/>
    <x v="0"/>
    <s v="03.16.16"/>
    <x v="32"/>
    <x v="0"/>
    <x v="5"/>
    <s v="Direção Ambiente e Saneamento "/>
    <s v="03.16.16"/>
    <s v="Direção Ambiente e Saneamento "/>
    <s v="03.16.16"/>
    <x v="14"/>
    <x v="0"/>
    <x v="1"/>
    <x v="1"/>
    <x v="0"/>
    <x v="0"/>
    <x v="2"/>
    <x v="0"/>
    <x v="3"/>
    <s v="2022-06-21"/>
    <x v="0"/>
    <n v="16"/>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6-2022"/>
  </r>
  <r>
    <x v="1"/>
    <n v="0"/>
    <n v="0"/>
    <n v="0"/>
    <n v="269"/>
    <x v="7086"/>
    <x v="0"/>
    <x v="1"/>
    <x v="0"/>
    <s v="03.16.16"/>
    <x v="32"/>
    <x v="0"/>
    <x v="5"/>
    <s v="Direção Ambiente e Saneamento "/>
    <s v="03.16.16"/>
    <s v="Direção Ambiente e Saneamento "/>
    <s v="03.16.16"/>
    <x v="62"/>
    <x v="0"/>
    <x v="1"/>
    <x v="1"/>
    <x v="0"/>
    <x v="0"/>
    <x v="2"/>
    <x v="0"/>
    <x v="3"/>
    <s v="2022-06-21"/>
    <x v="0"/>
    <n v="269"/>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6-2022"/>
  </r>
  <r>
    <x v="1"/>
    <n v="0"/>
    <n v="0"/>
    <n v="0"/>
    <n v="7815"/>
    <x v="7086"/>
    <x v="0"/>
    <x v="1"/>
    <x v="0"/>
    <s v="03.16.16"/>
    <x v="32"/>
    <x v="0"/>
    <x v="5"/>
    <s v="Direção Ambiente e Saneamento "/>
    <s v="03.16.16"/>
    <s v="Direção Ambiente e Saneamento "/>
    <s v="03.16.16"/>
    <x v="15"/>
    <x v="0"/>
    <x v="1"/>
    <x v="1"/>
    <x v="1"/>
    <x v="0"/>
    <x v="2"/>
    <x v="0"/>
    <x v="3"/>
    <s v="2022-06-21"/>
    <x v="0"/>
    <n v="78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06-2022"/>
  </r>
  <r>
    <x v="1"/>
    <n v="0"/>
    <n v="0"/>
    <n v="0"/>
    <n v="25"/>
    <x v="7086"/>
    <x v="0"/>
    <x v="1"/>
    <x v="0"/>
    <s v="03.16.16"/>
    <x v="32"/>
    <x v="0"/>
    <x v="5"/>
    <s v="Direção Ambiente e Saneamento "/>
    <s v="03.16.16"/>
    <s v="Direção Ambiente e Saneamento "/>
    <s v="03.16.16"/>
    <x v="60"/>
    <x v="0"/>
    <x v="1"/>
    <x v="1"/>
    <x v="0"/>
    <x v="0"/>
    <x v="2"/>
    <x v="0"/>
    <x v="3"/>
    <s v="2022-06-21"/>
    <x v="0"/>
    <n v="25"/>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6-2022"/>
  </r>
  <r>
    <x v="1"/>
    <n v="0"/>
    <n v="0"/>
    <n v="0"/>
    <n v="3"/>
    <x v="7086"/>
    <x v="0"/>
    <x v="1"/>
    <x v="0"/>
    <s v="03.16.16"/>
    <x v="32"/>
    <x v="0"/>
    <x v="5"/>
    <s v="Direção Ambiente e Saneamento "/>
    <s v="03.16.16"/>
    <s v="Direção Ambiente e Saneamento "/>
    <s v="03.16.16"/>
    <x v="14"/>
    <x v="0"/>
    <x v="1"/>
    <x v="1"/>
    <x v="0"/>
    <x v="0"/>
    <x v="2"/>
    <x v="0"/>
    <x v="3"/>
    <s v="2022-06-21"/>
    <x v="0"/>
    <n v="3"/>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6-2022"/>
  </r>
  <r>
    <x v="1"/>
    <n v="0"/>
    <n v="0"/>
    <n v="0"/>
    <n v="51"/>
    <x v="7086"/>
    <x v="0"/>
    <x v="1"/>
    <x v="0"/>
    <s v="03.16.16"/>
    <x v="32"/>
    <x v="0"/>
    <x v="5"/>
    <s v="Direção Ambiente e Saneamento "/>
    <s v="03.16.16"/>
    <s v="Direção Ambiente e Saneamento "/>
    <s v="03.16.16"/>
    <x v="62"/>
    <x v="0"/>
    <x v="1"/>
    <x v="1"/>
    <x v="0"/>
    <x v="0"/>
    <x v="2"/>
    <x v="0"/>
    <x v="3"/>
    <s v="2022-06-21"/>
    <x v="0"/>
    <n v="51"/>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6-2022"/>
  </r>
  <r>
    <x v="1"/>
    <n v="0"/>
    <n v="0"/>
    <n v="0"/>
    <n v="1503"/>
    <x v="7086"/>
    <x v="0"/>
    <x v="1"/>
    <x v="0"/>
    <s v="03.16.16"/>
    <x v="32"/>
    <x v="0"/>
    <x v="5"/>
    <s v="Direção Ambiente e Saneamento "/>
    <s v="03.16.16"/>
    <s v="Direção Ambiente e Saneamento "/>
    <s v="03.16.16"/>
    <x v="15"/>
    <x v="0"/>
    <x v="1"/>
    <x v="1"/>
    <x v="1"/>
    <x v="0"/>
    <x v="2"/>
    <x v="0"/>
    <x v="3"/>
    <s v="2022-06-21"/>
    <x v="0"/>
    <n v="1503"/>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06-2022"/>
  </r>
  <r>
    <x v="1"/>
    <n v="0"/>
    <n v="0"/>
    <n v="0"/>
    <n v="1582"/>
    <x v="7086"/>
    <x v="0"/>
    <x v="1"/>
    <x v="0"/>
    <s v="03.16.16"/>
    <x v="32"/>
    <x v="0"/>
    <x v="5"/>
    <s v="Direção Ambiente e Saneamento "/>
    <s v="03.16.16"/>
    <s v="Direção Ambiente e Saneamento "/>
    <s v="03.16.16"/>
    <x v="60"/>
    <x v="0"/>
    <x v="1"/>
    <x v="1"/>
    <x v="0"/>
    <x v="0"/>
    <x v="2"/>
    <x v="0"/>
    <x v="3"/>
    <s v="2022-06-21"/>
    <x v="0"/>
    <n v="1582"/>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6-2022"/>
  </r>
  <r>
    <x v="1"/>
    <n v="0"/>
    <n v="0"/>
    <n v="0"/>
    <n v="197"/>
    <x v="7086"/>
    <x v="0"/>
    <x v="1"/>
    <x v="0"/>
    <s v="03.16.16"/>
    <x v="32"/>
    <x v="0"/>
    <x v="5"/>
    <s v="Direção Ambiente e Saneamento "/>
    <s v="03.16.16"/>
    <s v="Direção Ambiente e Saneamento "/>
    <s v="03.16.16"/>
    <x v="14"/>
    <x v="0"/>
    <x v="1"/>
    <x v="1"/>
    <x v="0"/>
    <x v="0"/>
    <x v="2"/>
    <x v="0"/>
    <x v="3"/>
    <s v="2022-06-21"/>
    <x v="0"/>
    <n v="197"/>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6-2022"/>
  </r>
  <r>
    <x v="1"/>
    <n v="0"/>
    <n v="0"/>
    <n v="0"/>
    <n v="3192"/>
    <x v="7086"/>
    <x v="0"/>
    <x v="1"/>
    <x v="0"/>
    <s v="03.16.16"/>
    <x v="32"/>
    <x v="0"/>
    <x v="5"/>
    <s v="Direção Ambiente e Saneamento "/>
    <s v="03.16.16"/>
    <s v="Direção Ambiente e Saneamento "/>
    <s v="03.16.16"/>
    <x v="62"/>
    <x v="0"/>
    <x v="1"/>
    <x v="1"/>
    <x v="0"/>
    <x v="0"/>
    <x v="2"/>
    <x v="0"/>
    <x v="3"/>
    <s v="2022-06-21"/>
    <x v="0"/>
    <n v="3192"/>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6-2022"/>
  </r>
  <r>
    <x v="1"/>
    <n v="0"/>
    <n v="0"/>
    <n v="0"/>
    <n v="92523"/>
    <x v="7086"/>
    <x v="0"/>
    <x v="1"/>
    <x v="0"/>
    <s v="03.16.16"/>
    <x v="32"/>
    <x v="0"/>
    <x v="5"/>
    <s v="Direção Ambiente e Saneamento "/>
    <s v="03.16.16"/>
    <s v="Direção Ambiente e Saneamento "/>
    <s v="03.16.16"/>
    <x v="15"/>
    <x v="0"/>
    <x v="1"/>
    <x v="1"/>
    <x v="1"/>
    <x v="0"/>
    <x v="2"/>
    <x v="0"/>
    <x v="3"/>
    <s v="2022-06-21"/>
    <x v="0"/>
    <n v="92523"/>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06-2022"/>
  </r>
  <r>
    <x v="1"/>
    <n v="0"/>
    <n v="0"/>
    <n v="0"/>
    <n v="18327"/>
    <x v="7086"/>
    <x v="0"/>
    <x v="1"/>
    <x v="0"/>
    <s v="03.16.16"/>
    <x v="32"/>
    <x v="0"/>
    <x v="5"/>
    <s v="Direção Ambiente e Saneamento "/>
    <s v="03.16.16"/>
    <s v="Direção Ambiente e Saneamento "/>
    <s v="03.16.16"/>
    <x v="60"/>
    <x v="0"/>
    <x v="1"/>
    <x v="1"/>
    <x v="0"/>
    <x v="0"/>
    <x v="2"/>
    <x v="0"/>
    <x v="3"/>
    <s v="2022-06-21"/>
    <x v="0"/>
    <n v="18327"/>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6-2022"/>
  </r>
  <r>
    <x v="1"/>
    <n v="0"/>
    <n v="0"/>
    <n v="0"/>
    <n v="2290"/>
    <x v="7086"/>
    <x v="0"/>
    <x v="1"/>
    <x v="0"/>
    <s v="03.16.16"/>
    <x v="32"/>
    <x v="0"/>
    <x v="5"/>
    <s v="Direção Ambiente e Saneamento "/>
    <s v="03.16.16"/>
    <s v="Direção Ambiente e Saneamento "/>
    <s v="03.16.16"/>
    <x v="14"/>
    <x v="0"/>
    <x v="1"/>
    <x v="1"/>
    <x v="0"/>
    <x v="0"/>
    <x v="2"/>
    <x v="0"/>
    <x v="3"/>
    <s v="2022-06-21"/>
    <x v="0"/>
    <n v="2290"/>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6-2022"/>
  </r>
  <r>
    <x v="1"/>
    <n v="0"/>
    <n v="0"/>
    <n v="0"/>
    <n v="36966"/>
    <x v="7086"/>
    <x v="0"/>
    <x v="1"/>
    <x v="0"/>
    <s v="03.16.16"/>
    <x v="32"/>
    <x v="0"/>
    <x v="5"/>
    <s v="Direção Ambiente e Saneamento "/>
    <s v="03.16.16"/>
    <s v="Direção Ambiente e Saneamento "/>
    <s v="03.16.16"/>
    <x v="62"/>
    <x v="0"/>
    <x v="1"/>
    <x v="1"/>
    <x v="0"/>
    <x v="0"/>
    <x v="2"/>
    <x v="0"/>
    <x v="3"/>
    <s v="2022-06-21"/>
    <x v="0"/>
    <n v="36966"/>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6-2022"/>
  </r>
  <r>
    <x v="1"/>
    <n v="0"/>
    <n v="0"/>
    <n v="0"/>
    <n v="1071206"/>
    <x v="7086"/>
    <x v="0"/>
    <x v="1"/>
    <x v="0"/>
    <s v="03.16.16"/>
    <x v="32"/>
    <x v="0"/>
    <x v="5"/>
    <s v="Direção Ambiente e Saneamento "/>
    <s v="03.16.16"/>
    <s v="Direção Ambiente e Saneamento "/>
    <s v="03.16.16"/>
    <x v="15"/>
    <x v="0"/>
    <x v="1"/>
    <x v="1"/>
    <x v="1"/>
    <x v="0"/>
    <x v="2"/>
    <x v="0"/>
    <x v="3"/>
    <s v="2022-06-21"/>
    <x v="0"/>
    <n v="1071206"/>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06-2022"/>
  </r>
  <r>
    <x v="0"/>
    <n v="0"/>
    <n v="0"/>
    <n v="0"/>
    <n v="92000"/>
    <x v="7087"/>
    <x v="0"/>
    <x v="1"/>
    <x v="0"/>
    <s v="01.27.06.89"/>
    <x v="10"/>
    <x v="2"/>
    <x v="2"/>
    <s v="Requalificação Urbana e habitação"/>
    <s v="01.27.06"/>
    <s v="Requalificação Urbana e habitação"/>
    <s v="01.27.06"/>
    <x v="1"/>
    <x v="0"/>
    <x v="1"/>
    <x v="1"/>
    <x v="0"/>
    <x v="1"/>
    <x v="1"/>
    <x v="0"/>
    <x v="6"/>
    <s v="2022-07-27"/>
    <x v="2"/>
    <n v="92000"/>
    <x v="0"/>
    <m/>
    <x v="0"/>
    <m/>
    <x v="379"/>
    <n v="100479352"/>
    <x v="0"/>
    <x v="0"/>
    <s v="Conclusão da Estrada de Ribeireta "/>
    <s v="ORI"/>
    <x v="0"/>
    <s v="CER"/>
    <x v="0"/>
    <x v="0"/>
    <x v="0"/>
    <x v="0"/>
    <x v="0"/>
    <x v="0"/>
    <x v="0"/>
    <x v="1"/>
    <x v="0"/>
    <x v="0"/>
    <x v="0"/>
    <s v="Conclusão da Estrada de Ribeireta "/>
    <x v="0"/>
    <x v="0"/>
    <x v="0"/>
    <x v="0"/>
    <x v="1"/>
    <x v="0"/>
    <x v="0"/>
    <s v="000000"/>
    <x v="0"/>
    <x v="0"/>
    <x v="0"/>
    <x v="0"/>
    <s v="liquidação da faturação nº 2, favor da Empresa Varela Desigual, referente á trabalhos de construção de muros de proteção, no âmbito dos trabalhos de calcetamento da estrada de acesso a Ribeireta, conforme fatura e proposta em anexo."/>
  </r>
  <r>
    <x v="0"/>
    <n v="0"/>
    <n v="0"/>
    <n v="0"/>
    <n v="61525"/>
    <x v="7088"/>
    <x v="0"/>
    <x v="1"/>
    <x v="0"/>
    <s v="01.27.02.15"/>
    <x v="2"/>
    <x v="2"/>
    <x v="2"/>
    <s v="Saneamento básico"/>
    <s v="01.27.02"/>
    <s v="Saneamento básico"/>
    <s v="01.27.02"/>
    <x v="2"/>
    <x v="0"/>
    <x v="1"/>
    <x v="1"/>
    <x v="0"/>
    <x v="1"/>
    <x v="1"/>
    <x v="0"/>
    <x v="7"/>
    <s v="2022-08-18"/>
    <x v="2"/>
    <n v="61525"/>
    <x v="0"/>
    <m/>
    <x v="0"/>
    <m/>
    <x v="113"/>
    <n v="100479309"/>
    <x v="0"/>
    <x v="0"/>
    <s v="Transferência de Residuos Aterro Santiago"/>
    <s v="ORI"/>
    <x v="0"/>
    <m/>
    <x v="0"/>
    <x v="0"/>
    <x v="0"/>
    <x v="0"/>
    <x v="0"/>
    <x v="0"/>
    <x v="0"/>
    <x v="1"/>
    <x v="0"/>
    <x v="0"/>
    <x v="0"/>
    <s v="Transferência de Residuos Aterro Santiago"/>
    <x v="0"/>
    <x v="0"/>
    <x v="0"/>
    <x v="0"/>
    <x v="1"/>
    <x v="0"/>
    <x v="0"/>
    <s v="000000"/>
    <x v="0"/>
    <x v="0"/>
    <x v="0"/>
    <x v="0"/>
    <s v="Pagamento a favor da oficina Tony, referente a desmontagem e montagem com grua de pá coletora do camião de recolha, conforme proposta em anexo."/>
  </r>
  <r>
    <x v="1"/>
    <n v="0"/>
    <n v="0"/>
    <n v="0"/>
    <n v="4200"/>
    <x v="7089"/>
    <x v="0"/>
    <x v="1"/>
    <x v="0"/>
    <s v="03.16.15"/>
    <x v="6"/>
    <x v="0"/>
    <x v="5"/>
    <s v="Direção Financeira"/>
    <s v="03.16.15"/>
    <s v="Direção Financeira"/>
    <s v="03.16.15"/>
    <x v="9"/>
    <x v="0"/>
    <x v="1"/>
    <x v="5"/>
    <x v="0"/>
    <x v="0"/>
    <x v="2"/>
    <x v="0"/>
    <x v="8"/>
    <s v="2022-09-12"/>
    <x v="2"/>
    <n v="4200"/>
    <x v="0"/>
    <m/>
    <x v="0"/>
    <m/>
    <x v="74"/>
    <n v="100477731"/>
    <x v="0"/>
    <x v="0"/>
    <s v="Direção Financeira"/>
    <s v="ORI"/>
    <x v="0"/>
    <m/>
    <x v="0"/>
    <x v="0"/>
    <x v="0"/>
    <x v="0"/>
    <x v="0"/>
    <x v="0"/>
    <x v="0"/>
    <x v="1"/>
    <x v="0"/>
    <x v="0"/>
    <x v="0"/>
    <s v="Direção Financeira"/>
    <x v="0"/>
    <x v="0"/>
    <x v="0"/>
    <x v="0"/>
    <x v="0"/>
    <x v="0"/>
    <x v="0"/>
    <s v="000000"/>
    <x v="0"/>
    <x v="0"/>
    <x v="0"/>
    <x v="0"/>
    <s v="Ajuda de custo a favor do Sr. Gerson Arnaldo Semedo Lopes, pela sua deslocação a cidade da praia em missão de serviço nos dias 02 e 08 de Julho e 08 de agosto, conforme anexo."/>
  </r>
  <r>
    <x v="1"/>
    <n v="0"/>
    <n v="0"/>
    <n v="0"/>
    <n v="50840"/>
    <x v="7090"/>
    <x v="0"/>
    <x v="1"/>
    <x v="0"/>
    <s v="03.16.15"/>
    <x v="6"/>
    <x v="0"/>
    <x v="5"/>
    <s v="Direção Financeira"/>
    <s v="03.16.15"/>
    <s v="Direção Financeira"/>
    <s v="03.16.15"/>
    <x v="8"/>
    <x v="0"/>
    <x v="1"/>
    <x v="5"/>
    <x v="0"/>
    <x v="0"/>
    <x v="2"/>
    <x v="0"/>
    <x v="8"/>
    <s v="2022-09-21"/>
    <x v="2"/>
    <n v="50840"/>
    <x v="0"/>
    <m/>
    <x v="0"/>
    <m/>
    <x v="12"/>
    <n v="100404644"/>
    <x v="0"/>
    <x v="0"/>
    <s v="Direção Financeira"/>
    <s v="ORI"/>
    <x v="0"/>
    <m/>
    <x v="0"/>
    <x v="0"/>
    <x v="0"/>
    <x v="0"/>
    <x v="0"/>
    <x v="0"/>
    <x v="0"/>
    <x v="0"/>
    <x v="0"/>
    <x v="0"/>
    <x v="0"/>
    <s v="Direção Financeira"/>
    <x v="0"/>
    <x v="0"/>
    <x v="0"/>
    <x v="0"/>
    <x v="0"/>
    <x v="0"/>
    <x v="0"/>
    <s v="000000"/>
    <x v="0"/>
    <x v="0"/>
    <x v="0"/>
    <x v="0"/>
    <s v="Pagamento a favor de Media Comunicações, pela publicação de contrato referente a fatura 02/04/2021 e 28/05/2021, conforme anexo"/>
  </r>
  <r>
    <x v="0"/>
    <n v="0"/>
    <n v="0"/>
    <n v="0"/>
    <n v="32420"/>
    <x v="7091"/>
    <x v="0"/>
    <x v="1"/>
    <x v="0"/>
    <s v="01.28.01.08"/>
    <x v="30"/>
    <x v="5"/>
    <x v="6"/>
    <s v="Habitação Social"/>
    <s v="01.28.01"/>
    <s v="Habitação Social"/>
    <s v="01.28.01"/>
    <x v="1"/>
    <x v="0"/>
    <x v="1"/>
    <x v="1"/>
    <x v="0"/>
    <x v="1"/>
    <x v="1"/>
    <x v="0"/>
    <x v="9"/>
    <s v="2022-10-07"/>
    <x v="3"/>
    <n v="32420"/>
    <x v="0"/>
    <m/>
    <x v="0"/>
    <m/>
    <x v="5"/>
    <n v="100476920"/>
    <x v="0"/>
    <x v="0"/>
    <s v="Habitações Sociais"/>
    <s v="ORI"/>
    <x v="0"/>
    <s v="HS"/>
    <x v="0"/>
    <x v="0"/>
    <x v="0"/>
    <x v="0"/>
    <x v="0"/>
    <x v="0"/>
    <x v="0"/>
    <x v="1"/>
    <x v="0"/>
    <x v="0"/>
    <x v="0"/>
    <s v="Habitações Sociais"/>
    <x v="0"/>
    <x v="0"/>
    <x v="0"/>
    <x v="0"/>
    <x v="1"/>
    <x v="0"/>
    <x v="0"/>
    <s v="099999"/>
    <x v="0"/>
    <x v="0"/>
    <x v="0"/>
    <x v="0"/>
    <s v="Pagamento a favor de Felisberto carvalho Auto, pelo fornecimento de 196,12 Lts de combustível, destinada a Viatura Toyota Dyna 280, conforme proposta em anexo."/>
  </r>
  <r>
    <x v="0"/>
    <n v="0"/>
    <n v="0"/>
    <n v="0"/>
    <n v="79441"/>
    <x v="7092"/>
    <x v="0"/>
    <x v="1"/>
    <x v="0"/>
    <s v="01.27.02.15"/>
    <x v="2"/>
    <x v="2"/>
    <x v="2"/>
    <s v="Saneamento básico"/>
    <s v="01.27.02"/>
    <s v="Saneamento básico"/>
    <s v="01.27.02"/>
    <x v="2"/>
    <x v="0"/>
    <x v="1"/>
    <x v="1"/>
    <x v="0"/>
    <x v="1"/>
    <x v="1"/>
    <x v="0"/>
    <x v="9"/>
    <s v="2022-10-07"/>
    <x v="3"/>
    <n v="79441"/>
    <x v="0"/>
    <m/>
    <x v="0"/>
    <m/>
    <x v="5"/>
    <n v="100476920"/>
    <x v="0"/>
    <x v="0"/>
    <s v="Transferência de Residuos Aterro Santiago"/>
    <s v="ORI"/>
    <x v="0"/>
    <m/>
    <x v="0"/>
    <x v="0"/>
    <x v="0"/>
    <x v="0"/>
    <x v="0"/>
    <x v="0"/>
    <x v="0"/>
    <x v="1"/>
    <x v="0"/>
    <x v="0"/>
    <x v="0"/>
    <s v="Transferência de Residuos Aterro Santiago"/>
    <x v="0"/>
    <x v="0"/>
    <x v="0"/>
    <x v="0"/>
    <x v="1"/>
    <x v="0"/>
    <x v="0"/>
    <s v="099999"/>
    <x v="0"/>
    <x v="0"/>
    <x v="0"/>
    <x v="0"/>
    <s v=" Pagamento a favor de Felisberto carvalho Auto, pelo fornecimento de 1216,55 Lts de combustível destinada a Viatura Compactador DAF de Recolha e Transporte de resíduos Sólido Urbanos, conforme proposta em anexo. "/>
  </r>
  <r>
    <x v="1"/>
    <n v="0"/>
    <n v="0"/>
    <n v="0"/>
    <n v="4995"/>
    <x v="7093"/>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o Sr. Iderlindo Natalício Furtado, pelo serviço prestado ao Pelouro da Inovação e Desporto, referente ao mês de dezembro 2022, conforme o documento em anexo. "/>
  </r>
  <r>
    <x v="1"/>
    <n v="0"/>
    <n v="0"/>
    <n v="0"/>
    <n v="750"/>
    <x v="7094"/>
    <x v="0"/>
    <x v="1"/>
    <x v="0"/>
    <s v="03.16.15"/>
    <x v="6"/>
    <x v="0"/>
    <x v="5"/>
    <s v="Direção Financeira"/>
    <s v="03.16.15"/>
    <s v="Direção Financeira"/>
    <s v="03.16.15"/>
    <x v="55"/>
    <x v="0"/>
    <x v="1"/>
    <x v="5"/>
    <x v="0"/>
    <x v="0"/>
    <x v="2"/>
    <x v="0"/>
    <x v="11"/>
    <s v="2022-12-05"/>
    <x v="3"/>
    <n v="750"/>
    <x v="0"/>
    <m/>
    <x v="0"/>
    <m/>
    <x v="3"/>
    <n v="100474696"/>
    <x v="0"/>
    <x v="1"/>
    <s v="Direção Financeira"/>
    <s v="ORI"/>
    <x v="0"/>
    <m/>
    <x v="0"/>
    <x v="0"/>
    <x v="0"/>
    <x v="0"/>
    <x v="0"/>
    <x v="0"/>
    <x v="0"/>
    <x v="0"/>
    <x v="0"/>
    <x v="0"/>
    <x v="0"/>
    <s v="Direção Financeira"/>
    <x v="0"/>
    <x v="0"/>
    <x v="0"/>
    <x v="0"/>
    <x v="0"/>
    <x v="0"/>
    <x v="0"/>
    <s v="000000"/>
    <x v="0"/>
    <x v="0"/>
    <x v="1"/>
    <x v="0"/>
    <s v="Pagamento á Edmilson Socorro de Pina, pelo serviço prestado na reparação/conserto de avaria elétrica, na Escola do Mar, Polo de Santiago, conforme anexo."/>
  </r>
  <r>
    <x v="1"/>
    <n v="0"/>
    <n v="0"/>
    <n v="0"/>
    <n v="9940"/>
    <x v="7095"/>
    <x v="0"/>
    <x v="1"/>
    <x v="0"/>
    <s v="03.16.13"/>
    <x v="50"/>
    <x v="0"/>
    <x v="5"/>
    <s v="Unidade Gestão de Aquisições"/>
    <s v="03.16.13"/>
    <s v="Unidade Gestão de Aquisições"/>
    <s v="03.16.13"/>
    <x v="15"/>
    <x v="0"/>
    <x v="1"/>
    <x v="1"/>
    <x v="1"/>
    <x v="0"/>
    <x v="2"/>
    <x v="0"/>
    <x v="3"/>
    <s v="2022-06-21"/>
    <x v="0"/>
    <n v="9940"/>
    <x v="0"/>
    <m/>
    <x v="0"/>
    <m/>
    <x v="37"/>
    <n v="100479277"/>
    <x v="0"/>
    <x v="3"/>
    <s v="Unidade Gestão de Aquisições"/>
    <s v="ORI"/>
    <x v="0"/>
    <s v="UGA"/>
    <x v="0"/>
    <x v="0"/>
    <x v="0"/>
    <x v="0"/>
    <x v="0"/>
    <x v="0"/>
    <x v="0"/>
    <x v="0"/>
    <x v="0"/>
    <x v="0"/>
    <x v="0"/>
    <s v="Unidade Gestão de Aquisições"/>
    <x v="0"/>
    <x v="0"/>
    <x v="0"/>
    <x v="0"/>
    <x v="0"/>
    <x v="0"/>
    <x v="0"/>
    <s v="000000"/>
    <x v="0"/>
    <x v="0"/>
    <x v="3"/>
    <x v="0"/>
    <s v="Pagamento de salário referente a 06-2022"/>
  </r>
  <r>
    <x v="1"/>
    <n v="0"/>
    <n v="0"/>
    <n v="0"/>
    <n v="10834"/>
    <x v="7095"/>
    <x v="0"/>
    <x v="1"/>
    <x v="0"/>
    <s v="03.16.13"/>
    <x v="50"/>
    <x v="0"/>
    <x v="5"/>
    <s v="Unidade Gestão de Aquisições"/>
    <s v="03.16.13"/>
    <s v="Unidade Gestão de Aquisições"/>
    <s v="03.16.13"/>
    <x v="15"/>
    <x v="0"/>
    <x v="1"/>
    <x v="1"/>
    <x v="1"/>
    <x v="0"/>
    <x v="2"/>
    <x v="0"/>
    <x v="3"/>
    <s v="2022-06-21"/>
    <x v="0"/>
    <n v="10834"/>
    <x v="0"/>
    <m/>
    <x v="0"/>
    <m/>
    <x v="3"/>
    <n v="100474696"/>
    <x v="0"/>
    <x v="1"/>
    <s v="Unidade Gestão de Aquisições"/>
    <s v="ORI"/>
    <x v="0"/>
    <s v="UGA"/>
    <x v="0"/>
    <x v="0"/>
    <x v="0"/>
    <x v="0"/>
    <x v="0"/>
    <x v="0"/>
    <x v="0"/>
    <x v="0"/>
    <x v="0"/>
    <x v="0"/>
    <x v="0"/>
    <s v="Unidade Gestão de Aquisições"/>
    <x v="0"/>
    <x v="0"/>
    <x v="0"/>
    <x v="0"/>
    <x v="0"/>
    <x v="0"/>
    <x v="0"/>
    <s v="000000"/>
    <x v="0"/>
    <x v="0"/>
    <x v="1"/>
    <x v="0"/>
    <s v="Pagamento de salário referente a 06-2022"/>
  </r>
  <r>
    <x v="1"/>
    <n v="0"/>
    <n v="0"/>
    <n v="0"/>
    <n v="8213"/>
    <x v="7095"/>
    <x v="0"/>
    <x v="1"/>
    <x v="0"/>
    <s v="03.16.13"/>
    <x v="50"/>
    <x v="0"/>
    <x v="5"/>
    <s v="Unidade Gestão de Aquisições"/>
    <s v="03.16.13"/>
    <s v="Unidade Gestão de Aquisições"/>
    <s v="03.16.13"/>
    <x v="15"/>
    <x v="0"/>
    <x v="1"/>
    <x v="1"/>
    <x v="1"/>
    <x v="0"/>
    <x v="2"/>
    <x v="0"/>
    <x v="3"/>
    <s v="2022-06-21"/>
    <x v="0"/>
    <n v="8213"/>
    <x v="0"/>
    <m/>
    <x v="0"/>
    <m/>
    <x v="33"/>
    <n v="100474706"/>
    <x v="0"/>
    <x v="6"/>
    <s v="Unidade Gestão de Aquisições"/>
    <s v="ORI"/>
    <x v="0"/>
    <s v="UGA"/>
    <x v="0"/>
    <x v="0"/>
    <x v="0"/>
    <x v="0"/>
    <x v="0"/>
    <x v="0"/>
    <x v="0"/>
    <x v="0"/>
    <x v="0"/>
    <x v="0"/>
    <x v="0"/>
    <s v="Unidade Gestão de Aquisições"/>
    <x v="0"/>
    <x v="0"/>
    <x v="0"/>
    <x v="0"/>
    <x v="0"/>
    <x v="0"/>
    <x v="0"/>
    <s v="000000"/>
    <x v="0"/>
    <x v="0"/>
    <x v="6"/>
    <x v="0"/>
    <s v="Pagamento de salário referente a 06-2022"/>
  </r>
  <r>
    <x v="1"/>
    <n v="0"/>
    <n v="0"/>
    <n v="0"/>
    <n v="73675"/>
    <x v="7095"/>
    <x v="0"/>
    <x v="1"/>
    <x v="0"/>
    <s v="03.16.13"/>
    <x v="50"/>
    <x v="0"/>
    <x v="5"/>
    <s v="Unidade Gestão de Aquisições"/>
    <s v="03.16.13"/>
    <s v="Unidade Gestão de Aquisições"/>
    <s v="03.16.13"/>
    <x v="15"/>
    <x v="0"/>
    <x v="1"/>
    <x v="1"/>
    <x v="1"/>
    <x v="0"/>
    <x v="2"/>
    <x v="0"/>
    <x v="3"/>
    <s v="2022-06-21"/>
    <x v="0"/>
    <n v="73675"/>
    <x v="0"/>
    <m/>
    <x v="0"/>
    <m/>
    <x v="22"/>
    <n v="100474693"/>
    <x v="0"/>
    <x v="0"/>
    <s v="Unidade Gestão de Aquisições"/>
    <s v="ORI"/>
    <x v="0"/>
    <s v="UGA"/>
    <x v="0"/>
    <x v="0"/>
    <x v="0"/>
    <x v="0"/>
    <x v="0"/>
    <x v="0"/>
    <x v="0"/>
    <x v="0"/>
    <x v="0"/>
    <x v="0"/>
    <x v="0"/>
    <s v="Unidade Gestão de Aquisições"/>
    <x v="0"/>
    <x v="0"/>
    <x v="0"/>
    <x v="0"/>
    <x v="0"/>
    <x v="0"/>
    <x v="0"/>
    <s v="000000"/>
    <x v="0"/>
    <x v="0"/>
    <x v="0"/>
    <x v="0"/>
    <s v="Pagamento de salário referente a 06-2022"/>
  </r>
  <r>
    <x v="1"/>
    <n v="0"/>
    <n v="0"/>
    <n v="0"/>
    <n v="67"/>
    <x v="7096"/>
    <x v="0"/>
    <x v="1"/>
    <x v="0"/>
    <s v="03.16.12"/>
    <x v="35"/>
    <x v="0"/>
    <x v="5"/>
    <s v="Direcção de Urbanismo"/>
    <s v="03.16.12"/>
    <s v="Direcção de Urbanismo"/>
    <s v="03.16.12"/>
    <x v="13"/>
    <x v="0"/>
    <x v="1"/>
    <x v="5"/>
    <x v="0"/>
    <x v="0"/>
    <x v="2"/>
    <x v="0"/>
    <x v="3"/>
    <s v="2022-06-21"/>
    <x v="0"/>
    <n v="67"/>
    <x v="0"/>
    <m/>
    <x v="0"/>
    <m/>
    <x v="37"/>
    <n v="100479277"/>
    <x v="0"/>
    <x v="3"/>
    <s v="Direcção de Urbanismo"/>
    <s v="ORI"/>
    <x v="0"/>
    <m/>
    <x v="0"/>
    <x v="0"/>
    <x v="0"/>
    <x v="0"/>
    <x v="0"/>
    <x v="0"/>
    <x v="0"/>
    <x v="1"/>
    <x v="0"/>
    <x v="0"/>
    <x v="0"/>
    <s v="Direcção de Urbanismo"/>
    <x v="0"/>
    <x v="0"/>
    <x v="0"/>
    <x v="0"/>
    <x v="0"/>
    <x v="0"/>
    <x v="0"/>
    <s v="000000"/>
    <x v="0"/>
    <x v="0"/>
    <x v="3"/>
    <x v="0"/>
    <s v="Pagamento de salário referente a 06-2022"/>
  </r>
  <r>
    <x v="1"/>
    <n v="0"/>
    <n v="0"/>
    <n v="0"/>
    <n v="887"/>
    <x v="7096"/>
    <x v="0"/>
    <x v="1"/>
    <x v="0"/>
    <s v="03.16.12"/>
    <x v="35"/>
    <x v="0"/>
    <x v="5"/>
    <s v="Direcção de Urbanismo"/>
    <s v="03.16.12"/>
    <s v="Direcção de Urbanismo"/>
    <s v="03.16.12"/>
    <x v="15"/>
    <x v="0"/>
    <x v="1"/>
    <x v="1"/>
    <x v="1"/>
    <x v="0"/>
    <x v="2"/>
    <x v="0"/>
    <x v="3"/>
    <s v="2022-06-21"/>
    <x v="0"/>
    <n v="887"/>
    <x v="0"/>
    <m/>
    <x v="0"/>
    <m/>
    <x v="37"/>
    <n v="100479277"/>
    <x v="0"/>
    <x v="3"/>
    <s v="Direcção de Urbanismo"/>
    <s v="ORI"/>
    <x v="0"/>
    <m/>
    <x v="0"/>
    <x v="0"/>
    <x v="0"/>
    <x v="0"/>
    <x v="0"/>
    <x v="0"/>
    <x v="0"/>
    <x v="0"/>
    <x v="0"/>
    <x v="0"/>
    <x v="0"/>
    <s v="Direcção de Urbanismo"/>
    <x v="0"/>
    <x v="0"/>
    <x v="0"/>
    <x v="0"/>
    <x v="0"/>
    <x v="0"/>
    <x v="0"/>
    <s v="000000"/>
    <x v="0"/>
    <x v="0"/>
    <x v="3"/>
    <x v="0"/>
    <s v="Pagamento de salário referente a 06-2022"/>
  </r>
  <r>
    <x v="1"/>
    <n v="0"/>
    <n v="0"/>
    <n v="0"/>
    <n v="679"/>
    <x v="7096"/>
    <x v="0"/>
    <x v="1"/>
    <x v="0"/>
    <s v="03.16.12"/>
    <x v="35"/>
    <x v="0"/>
    <x v="5"/>
    <s v="Direcção de Urbanismo"/>
    <s v="03.16.12"/>
    <s v="Direcção de Urbanismo"/>
    <s v="03.16.12"/>
    <x v="17"/>
    <x v="0"/>
    <x v="1"/>
    <x v="1"/>
    <x v="1"/>
    <x v="0"/>
    <x v="2"/>
    <x v="0"/>
    <x v="3"/>
    <s v="2022-06-21"/>
    <x v="0"/>
    <n v="679"/>
    <x v="0"/>
    <m/>
    <x v="0"/>
    <m/>
    <x v="37"/>
    <n v="100479277"/>
    <x v="0"/>
    <x v="3"/>
    <s v="Direcção de Urbanismo"/>
    <s v="ORI"/>
    <x v="0"/>
    <m/>
    <x v="0"/>
    <x v="0"/>
    <x v="0"/>
    <x v="0"/>
    <x v="0"/>
    <x v="0"/>
    <x v="0"/>
    <x v="0"/>
    <x v="0"/>
    <x v="0"/>
    <x v="0"/>
    <s v="Direcção de Urbanismo"/>
    <x v="0"/>
    <x v="0"/>
    <x v="0"/>
    <x v="0"/>
    <x v="0"/>
    <x v="0"/>
    <x v="0"/>
    <s v="000000"/>
    <x v="0"/>
    <x v="0"/>
    <x v="3"/>
    <x v="0"/>
    <s v="Pagamento de salário referente a 06-2022"/>
  </r>
  <r>
    <x v="1"/>
    <n v="0"/>
    <n v="0"/>
    <n v="0"/>
    <n v="1071"/>
    <x v="7096"/>
    <x v="0"/>
    <x v="1"/>
    <x v="0"/>
    <s v="03.16.12"/>
    <x v="35"/>
    <x v="0"/>
    <x v="5"/>
    <s v="Direcção de Urbanismo"/>
    <s v="03.16.12"/>
    <s v="Direcção de Urbanismo"/>
    <s v="03.16.12"/>
    <x v="13"/>
    <x v="0"/>
    <x v="1"/>
    <x v="5"/>
    <x v="0"/>
    <x v="0"/>
    <x v="2"/>
    <x v="0"/>
    <x v="3"/>
    <s v="2022-06-21"/>
    <x v="0"/>
    <n v="1071"/>
    <x v="0"/>
    <m/>
    <x v="0"/>
    <m/>
    <x v="3"/>
    <n v="100474696"/>
    <x v="0"/>
    <x v="1"/>
    <s v="Direcção de Urbanismo"/>
    <s v="ORI"/>
    <x v="0"/>
    <m/>
    <x v="0"/>
    <x v="0"/>
    <x v="0"/>
    <x v="0"/>
    <x v="0"/>
    <x v="0"/>
    <x v="0"/>
    <x v="1"/>
    <x v="0"/>
    <x v="0"/>
    <x v="0"/>
    <s v="Direcção de Urbanismo"/>
    <x v="0"/>
    <x v="0"/>
    <x v="0"/>
    <x v="0"/>
    <x v="0"/>
    <x v="0"/>
    <x v="0"/>
    <s v="000000"/>
    <x v="0"/>
    <x v="0"/>
    <x v="1"/>
    <x v="0"/>
    <s v="Pagamento de salário referente a 06-2022"/>
  </r>
  <r>
    <x v="1"/>
    <n v="0"/>
    <n v="0"/>
    <n v="0"/>
    <n v="14029"/>
    <x v="7096"/>
    <x v="0"/>
    <x v="1"/>
    <x v="0"/>
    <s v="03.16.12"/>
    <x v="35"/>
    <x v="0"/>
    <x v="5"/>
    <s v="Direcção de Urbanismo"/>
    <s v="03.16.12"/>
    <s v="Direcção de Urbanismo"/>
    <s v="03.16.12"/>
    <x v="15"/>
    <x v="0"/>
    <x v="1"/>
    <x v="1"/>
    <x v="1"/>
    <x v="0"/>
    <x v="2"/>
    <x v="0"/>
    <x v="3"/>
    <s v="2022-06-21"/>
    <x v="0"/>
    <n v="14029"/>
    <x v="0"/>
    <m/>
    <x v="0"/>
    <m/>
    <x v="3"/>
    <n v="100474696"/>
    <x v="0"/>
    <x v="1"/>
    <s v="Direcção de Urbanismo"/>
    <s v="ORI"/>
    <x v="0"/>
    <m/>
    <x v="0"/>
    <x v="0"/>
    <x v="0"/>
    <x v="0"/>
    <x v="0"/>
    <x v="0"/>
    <x v="0"/>
    <x v="0"/>
    <x v="0"/>
    <x v="0"/>
    <x v="0"/>
    <s v="Direcção de Urbanismo"/>
    <x v="0"/>
    <x v="0"/>
    <x v="0"/>
    <x v="0"/>
    <x v="0"/>
    <x v="0"/>
    <x v="0"/>
    <s v="000000"/>
    <x v="0"/>
    <x v="0"/>
    <x v="1"/>
    <x v="0"/>
    <s v="Pagamento de salário referente a 06-2022"/>
  </r>
  <r>
    <x v="1"/>
    <n v="0"/>
    <n v="0"/>
    <n v="0"/>
    <n v="10713"/>
    <x v="7096"/>
    <x v="0"/>
    <x v="1"/>
    <x v="0"/>
    <s v="03.16.12"/>
    <x v="35"/>
    <x v="0"/>
    <x v="5"/>
    <s v="Direcção de Urbanismo"/>
    <s v="03.16.12"/>
    <s v="Direcção de Urbanismo"/>
    <s v="03.16.12"/>
    <x v="17"/>
    <x v="0"/>
    <x v="1"/>
    <x v="1"/>
    <x v="1"/>
    <x v="0"/>
    <x v="2"/>
    <x v="0"/>
    <x v="3"/>
    <s v="2022-06-21"/>
    <x v="0"/>
    <n v="10713"/>
    <x v="0"/>
    <m/>
    <x v="0"/>
    <m/>
    <x v="3"/>
    <n v="100474696"/>
    <x v="0"/>
    <x v="1"/>
    <s v="Direcção de Urbanismo"/>
    <s v="ORI"/>
    <x v="0"/>
    <m/>
    <x v="0"/>
    <x v="0"/>
    <x v="0"/>
    <x v="0"/>
    <x v="0"/>
    <x v="0"/>
    <x v="0"/>
    <x v="0"/>
    <x v="0"/>
    <x v="0"/>
    <x v="0"/>
    <s v="Direcção de Urbanismo"/>
    <x v="0"/>
    <x v="0"/>
    <x v="0"/>
    <x v="0"/>
    <x v="0"/>
    <x v="0"/>
    <x v="0"/>
    <s v="000000"/>
    <x v="0"/>
    <x v="0"/>
    <x v="1"/>
    <x v="0"/>
    <s v="Pagamento de salário referente a 06-2022"/>
  </r>
  <r>
    <x v="1"/>
    <n v="0"/>
    <n v="0"/>
    <n v="0"/>
    <n v="938"/>
    <x v="7096"/>
    <x v="0"/>
    <x v="1"/>
    <x v="0"/>
    <s v="03.16.12"/>
    <x v="35"/>
    <x v="0"/>
    <x v="5"/>
    <s v="Direcção de Urbanismo"/>
    <s v="03.16.12"/>
    <s v="Direcção de Urbanismo"/>
    <s v="03.16.12"/>
    <x v="13"/>
    <x v="0"/>
    <x v="1"/>
    <x v="5"/>
    <x v="0"/>
    <x v="0"/>
    <x v="2"/>
    <x v="0"/>
    <x v="3"/>
    <s v="2022-06-21"/>
    <x v="0"/>
    <n v="938"/>
    <x v="0"/>
    <m/>
    <x v="0"/>
    <m/>
    <x v="33"/>
    <n v="100474706"/>
    <x v="0"/>
    <x v="6"/>
    <s v="Direcção de Urbanismo"/>
    <s v="ORI"/>
    <x v="0"/>
    <m/>
    <x v="0"/>
    <x v="0"/>
    <x v="0"/>
    <x v="0"/>
    <x v="0"/>
    <x v="0"/>
    <x v="0"/>
    <x v="1"/>
    <x v="0"/>
    <x v="0"/>
    <x v="0"/>
    <s v="Direcção de Urbanismo"/>
    <x v="0"/>
    <x v="0"/>
    <x v="0"/>
    <x v="0"/>
    <x v="0"/>
    <x v="0"/>
    <x v="0"/>
    <s v="000000"/>
    <x v="0"/>
    <x v="0"/>
    <x v="6"/>
    <x v="0"/>
    <s v="Pagamento de salário referente a 06-2022"/>
  </r>
  <r>
    <x v="1"/>
    <n v="0"/>
    <n v="0"/>
    <n v="0"/>
    <n v="12290"/>
    <x v="7096"/>
    <x v="0"/>
    <x v="1"/>
    <x v="0"/>
    <s v="03.16.12"/>
    <x v="35"/>
    <x v="0"/>
    <x v="5"/>
    <s v="Direcção de Urbanismo"/>
    <s v="03.16.12"/>
    <s v="Direcção de Urbanismo"/>
    <s v="03.16.12"/>
    <x v="15"/>
    <x v="0"/>
    <x v="1"/>
    <x v="1"/>
    <x v="1"/>
    <x v="0"/>
    <x v="2"/>
    <x v="0"/>
    <x v="3"/>
    <s v="2022-06-21"/>
    <x v="0"/>
    <n v="12290"/>
    <x v="0"/>
    <m/>
    <x v="0"/>
    <m/>
    <x v="33"/>
    <n v="100474706"/>
    <x v="0"/>
    <x v="6"/>
    <s v="Direcção de Urbanismo"/>
    <s v="ORI"/>
    <x v="0"/>
    <m/>
    <x v="0"/>
    <x v="0"/>
    <x v="0"/>
    <x v="0"/>
    <x v="0"/>
    <x v="0"/>
    <x v="0"/>
    <x v="0"/>
    <x v="0"/>
    <x v="0"/>
    <x v="0"/>
    <s v="Direcção de Urbanismo"/>
    <x v="0"/>
    <x v="0"/>
    <x v="0"/>
    <x v="0"/>
    <x v="0"/>
    <x v="0"/>
    <x v="0"/>
    <s v="000000"/>
    <x v="0"/>
    <x v="0"/>
    <x v="6"/>
    <x v="0"/>
    <s v="Pagamento de salário referente a 06-2022"/>
  </r>
  <r>
    <x v="1"/>
    <n v="0"/>
    <n v="0"/>
    <n v="0"/>
    <n v="9387"/>
    <x v="7096"/>
    <x v="0"/>
    <x v="1"/>
    <x v="0"/>
    <s v="03.16.12"/>
    <x v="35"/>
    <x v="0"/>
    <x v="5"/>
    <s v="Direcção de Urbanismo"/>
    <s v="03.16.12"/>
    <s v="Direcção de Urbanismo"/>
    <s v="03.16.12"/>
    <x v="17"/>
    <x v="0"/>
    <x v="1"/>
    <x v="1"/>
    <x v="1"/>
    <x v="0"/>
    <x v="2"/>
    <x v="0"/>
    <x v="3"/>
    <s v="2022-06-21"/>
    <x v="0"/>
    <n v="9387"/>
    <x v="0"/>
    <m/>
    <x v="0"/>
    <m/>
    <x v="33"/>
    <n v="100474706"/>
    <x v="0"/>
    <x v="6"/>
    <s v="Direcção de Urbanismo"/>
    <s v="ORI"/>
    <x v="0"/>
    <m/>
    <x v="0"/>
    <x v="0"/>
    <x v="0"/>
    <x v="0"/>
    <x v="0"/>
    <x v="0"/>
    <x v="0"/>
    <x v="0"/>
    <x v="0"/>
    <x v="0"/>
    <x v="0"/>
    <s v="Direcção de Urbanismo"/>
    <x v="0"/>
    <x v="0"/>
    <x v="0"/>
    <x v="0"/>
    <x v="0"/>
    <x v="0"/>
    <x v="0"/>
    <s v="000000"/>
    <x v="0"/>
    <x v="0"/>
    <x v="6"/>
    <x v="0"/>
    <s v="Pagamento de salário referente a 06-2022"/>
  </r>
  <r>
    <x v="1"/>
    <n v="0"/>
    <n v="0"/>
    <n v="0"/>
    <n v="10164"/>
    <x v="7096"/>
    <x v="0"/>
    <x v="1"/>
    <x v="0"/>
    <s v="03.16.12"/>
    <x v="35"/>
    <x v="0"/>
    <x v="5"/>
    <s v="Direcção de Urbanismo"/>
    <s v="03.16.12"/>
    <s v="Direcção de Urbanismo"/>
    <s v="03.16.12"/>
    <x v="13"/>
    <x v="0"/>
    <x v="1"/>
    <x v="5"/>
    <x v="0"/>
    <x v="0"/>
    <x v="2"/>
    <x v="0"/>
    <x v="3"/>
    <s v="2022-06-21"/>
    <x v="0"/>
    <n v="10164"/>
    <x v="0"/>
    <m/>
    <x v="0"/>
    <m/>
    <x v="22"/>
    <n v="100474693"/>
    <x v="0"/>
    <x v="0"/>
    <s v="Direcção de Urbanismo"/>
    <s v="ORI"/>
    <x v="0"/>
    <m/>
    <x v="0"/>
    <x v="0"/>
    <x v="0"/>
    <x v="0"/>
    <x v="0"/>
    <x v="0"/>
    <x v="0"/>
    <x v="1"/>
    <x v="0"/>
    <x v="0"/>
    <x v="0"/>
    <s v="Direcção de Urbanismo"/>
    <x v="0"/>
    <x v="0"/>
    <x v="0"/>
    <x v="0"/>
    <x v="0"/>
    <x v="0"/>
    <x v="0"/>
    <s v="000000"/>
    <x v="0"/>
    <x v="0"/>
    <x v="0"/>
    <x v="0"/>
    <s v="Pagamento de salário referente a 06-2022"/>
  </r>
  <r>
    <x v="1"/>
    <n v="0"/>
    <n v="0"/>
    <n v="0"/>
    <n v="133086"/>
    <x v="7096"/>
    <x v="0"/>
    <x v="1"/>
    <x v="0"/>
    <s v="03.16.12"/>
    <x v="35"/>
    <x v="0"/>
    <x v="5"/>
    <s v="Direcção de Urbanismo"/>
    <s v="03.16.12"/>
    <s v="Direcção de Urbanismo"/>
    <s v="03.16.12"/>
    <x v="15"/>
    <x v="0"/>
    <x v="1"/>
    <x v="1"/>
    <x v="1"/>
    <x v="0"/>
    <x v="2"/>
    <x v="0"/>
    <x v="3"/>
    <s v="2022-06-21"/>
    <x v="0"/>
    <n v="133086"/>
    <x v="0"/>
    <m/>
    <x v="0"/>
    <m/>
    <x v="22"/>
    <n v="100474693"/>
    <x v="0"/>
    <x v="0"/>
    <s v="Direcção de Urbanismo"/>
    <s v="ORI"/>
    <x v="0"/>
    <m/>
    <x v="0"/>
    <x v="0"/>
    <x v="0"/>
    <x v="0"/>
    <x v="0"/>
    <x v="0"/>
    <x v="0"/>
    <x v="0"/>
    <x v="0"/>
    <x v="0"/>
    <x v="0"/>
    <s v="Direcção de Urbanismo"/>
    <x v="0"/>
    <x v="0"/>
    <x v="0"/>
    <x v="0"/>
    <x v="0"/>
    <x v="0"/>
    <x v="0"/>
    <s v="000000"/>
    <x v="0"/>
    <x v="0"/>
    <x v="0"/>
    <x v="0"/>
    <s v="Pagamento de salário referente a 06-2022"/>
  </r>
  <r>
    <x v="1"/>
    <n v="0"/>
    <n v="0"/>
    <n v="0"/>
    <n v="101621"/>
    <x v="7096"/>
    <x v="0"/>
    <x v="1"/>
    <x v="0"/>
    <s v="03.16.12"/>
    <x v="35"/>
    <x v="0"/>
    <x v="5"/>
    <s v="Direcção de Urbanismo"/>
    <s v="03.16.12"/>
    <s v="Direcção de Urbanismo"/>
    <s v="03.16.12"/>
    <x v="17"/>
    <x v="0"/>
    <x v="1"/>
    <x v="1"/>
    <x v="1"/>
    <x v="0"/>
    <x v="2"/>
    <x v="0"/>
    <x v="3"/>
    <s v="2022-06-21"/>
    <x v="0"/>
    <n v="101621"/>
    <x v="0"/>
    <m/>
    <x v="0"/>
    <m/>
    <x v="22"/>
    <n v="100474693"/>
    <x v="0"/>
    <x v="0"/>
    <s v="Direcção de Urbanismo"/>
    <s v="ORI"/>
    <x v="0"/>
    <m/>
    <x v="0"/>
    <x v="0"/>
    <x v="0"/>
    <x v="0"/>
    <x v="0"/>
    <x v="0"/>
    <x v="0"/>
    <x v="0"/>
    <x v="0"/>
    <x v="0"/>
    <x v="0"/>
    <s v="Direcção de Urbanismo"/>
    <x v="0"/>
    <x v="0"/>
    <x v="0"/>
    <x v="0"/>
    <x v="0"/>
    <x v="0"/>
    <x v="0"/>
    <s v="000000"/>
    <x v="0"/>
    <x v="0"/>
    <x v="0"/>
    <x v="0"/>
    <s v="Pagamento de salário referente a 06-2022"/>
  </r>
  <r>
    <x v="1"/>
    <n v="0"/>
    <n v="0"/>
    <n v="0"/>
    <n v="670"/>
    <x v="7097"/>
    <x v="0"/>
    <x v="1"/>
    <x v="0"/>
    <s v="03.16.11"/>
    <x v="61"/>
    <x v="0"/>
    <x v="5"/>
    <s v="Direcção de Obras"/>
    <s v="03.16.11"/>
    <s v="Direcção de Obras"/>
    <s v="03.16.11"/>
    <x v="13"/>
    <x v="0"/>
    <x v="1"/>
    <x v="5"/>
    <x v="0"/>
    <x v="0"/>
    <x v="2"/>
    <x v="0"/>
    <x v="3"/>
    <s v="2022-06-21"/>
    <x v="0"/>
    <n v="670"/>
    <x v="0"/>
    <m/>
    <x v="0"/>
    <m/>
    <x v="3"/>
    <n v="100474696"/>
    <x v="0"/>
    <x v="1"/>
    <s v="Direcção de Obras"/>
    <s v="ORI"/>
    <x v="0"/>
    <m/>
    <x v="0"/>
    <x v="0"/>
    <x v="0"/>
    <x v="0"/>
    <x v="0"/>
    <x v="0"/>
    <x v="0"/>
    <x v="1"/>
    <x v="0"/>
    <x v="0"/>
    <x v="0"/>
    <s v="Direcção de Obras"/>
    <x v="0"/>
    <x v="0"/>
    <x v="0"/>
    <x v="0"/>
    <x v="0"/>
    <x v="0"/>
    <x v="0"/>
    <s v="000000"/>
    <x v="0"/>
    <x v="0"/>
    <x v="1"/>
    <x v="0"/>
    <s v="Pagamento de salário referente a 06-2022"/>
  </r>
  <r>
    <x v="1"/>
    <n v="0"/>
    <n v="0"/>
    <n v="0"/>
    <n v="1209"/>
    <x v="7097"/>
    <x v="0"/>
    <x v="1"/>
    <x v="0"/>
    <s v="03.16.11"/>
    <x v="61"/>
    <x v="0"/>
    <x v="5"/>
    <s v="Direcção de Obras"/>
    <s v="03.16.11"/>
    <s v="Direcção de Obras"/>
    <s v="03.16.11"/>
    <x v="60"/>
    <x v="0"/>
    <x v="1"/>
    <x v="1"/>
    <x v="0"/>
    <x v="0"/>
    <x v="2"/>
    <x v="0"/>
    <x v="3"/>
    <s v="2022-06-21"/>
    <x v="0"/>
    <n v="1209"/>
    <x v="0"/>
    <m/>
    <x v="0"/>
    <m/>
    <x v="3"/>
    <n v="100474696"/>
    <x v="0"/>
    <x v="1"/>
    <s v="Direcção de Obras"/>
    <s v="ORI"/>
    <x v="0"/>
    <m/>
    <x v="0"/>
    <x v="0"/>
    <x v="0"/>
    <x v="0"/>
    <x v="0"/>
    <x v="0"/>
    <x v="0"/>
    <x v="0"/>
    <x v="0"/>
    <x v="0"/>
    <x v="0"/>
    <s v="Direcção de Obras"/>
    <x v="0"/>
    <x v="0"/>
    <x v="0"/>
    <x v="0"/>
    <x v="0"/>
    <x v="0"/>
    <x v="0"/>
    <s v="000000"/>
    <x v="0"/>
    <x v="0"/>
    <x v="1"/>
    <x v="0"/>
    <s v="Pagamento de salário referente a 06-2022"/>
  </r>
  <r>
    <x v="1"/>
    <n v="0"/>
    <n v="0"/>
    <n v="0"/>
    <n v="1015"/>
    <x v="7097"/>
    <x v="0"/>
    <x v="1"/>
    <x v="0"/>
    <s v="03.16.11"/>
    <x v="61"/>
    <x v="0"/>
    <x v="5"/>
    <s v="Direcção de Obras"/>
    <s v="03.16.11"/>
    <s v="Direcção de Obras"/>
    <s v="03.16.11"/>
    <x v="62"/>
    <x v="0"/>
    <x v="1"/>
    <x v="1"/>
    <x v="0"/>
    <x v="0"/>
    <x v="2"/>
    <x v="0"/>
    <x v="3"/>
    <s v="2022-06-21"/>
    <x v="0"/>
    <n v="1015"/>
    <x v="0"/>
    <m/>
    <x v="0"/>
    <m/>
    <x v="3"/>
    <n v="100474696"/>
    <x v="0"/>
    <x v="1"/>
    <s v="Direcção de Obras"/>
    <s v="ORI"/>
    <x v="0"/>
    <m/>
    <x v="0"/>
    <x v="0"/>
    <x v="0"/>
    <x v="0"/>
    <x v="0"/>
    <x v="0"/>
    <x v="0"/>
    <x v="1"/>
    <x v="0"/>
    <x v="0"/>
    <x v="0"/>
    <s v="Direcção de Obras"/>
    <x v="0"/>
    <x v="0"/>
    <x v="0"/>
    <x v="0"/>
    <x v="0"/>
    <x v="0"/>
    <x v="0"/>
    <s v="000000"/>
    <x v="0"/>
    <x v="0"/>
    <x v="1"/>
    <x v="0"/>
    <s v="Pagamento de salário referente a 06-2022"/>
  </r>
  <r>
    <x v="1"/>
    <n v="0"/>
    <n v="0"/>
    <n v="0"/>
    <n v="16734"/>
    <x v="7097"/>
    <x v="0"/>
    <x v="1"/>
    <x v="0"/>
    <s v="03.16.11"/>
    <x v="61"/>
    <x v="0"/>
    <x v="5"/>
    <s v="Direcção de Obras"/>
    <s v="03.16.11"/>
    <s v="Direcção de Obras"/>
    <s v="03.16.11"/>
    <x v="15"/>
    <x v="0"/>
    <x v="1"/>
    <x v="1"/>
    <x v="1"/>
    <x v="0"/>
    <x v="2"/>
    <x v="0"/>
    <x v="3"/>
    <s v="2022-06-21"/>
    <x v="0"/>
    <n v="16734"/>
    <x v="0"/>
    <m/>
    <x v="0"/>
    <m/>
    <x v="3"/>
    <n v="100474696"/>
    <x v="0"/>
    <x v="1"/>
    <s v="Direcção de Obras"/>
    <s v="ORI"/>
    <x v="0"/>
    <m/>
    <x v="0"/>
    <x v="0"/>
    <x v="0"/>
    <x v="0"/>
    <x v="0"/>
    <x v="0"/>
    <x v="0"/>
    <x v="0"/>
    <x v="0"/>
    <x v="0"/>
    <x v="0"/>
    <s v="Direcção de Obras"/>
    <x v="0"/>
    <x v="0"/>
    <x v="0"/>
    <x v="0"/>
    <x v="0"/>
    <x v="0"/>
    <x v="0"/>
    <s v="000000"/>
    <x v="0"/>
    <x v="0"/>
    <x v="1"/>
    <x v="0"/>
    <s v="Pagamento de salário referente a 06-2022"/>
  </r>
  <r>
    <x v="1"/>
    <n v="0"/>
    <n v="0"/>
    <n v="0"/>
    <n v="18032"/>
    <x v="7097"/>
    <x v="0"/>
    <x v="1"/>
    <x v="0"/>
    <s v="03.16.11"/>
    <x v="61"/>
    <x v="0"/>
    <x v="5"/>
    <s v="Direcção de Obras"/>
    <s v="03.16.11"/>
    <s v="Direcção de Obras"/>
    <s v="03.16.11"/>
    <x v="16"/>
    <x v="0"/>
    <x v="1"/>
    <x v="1"/>
    <x v="1"/>
    <x v="0"/>
    <x v="2"/>
    <x v="0"/>
    <x v="3"/>
    <s v="2022-06-21"/>
    <x v="0"/>
    <n v="18032"/>
    <x v="0"/>
    <m/>
    <x v="0"/>
    <m/>
    <x v="3"/>
    <n v="100474696"/>
    <x v="0"/>
    <x v="1"/>
    <s v="Direcção de Obras"/>
    <s v="ORI"/>
    <x v="0"/>
    <m/>
    <x v="0"/>
    <x v="0"/>
    <x v="0"/>
    <x v="0"/>
    <x v="0"/>
    <x v="0"/>
    <x v="0"/>
    <x v="0"/>
    <x v="0"/>
    <x v="0"/>
    <x v="0"/>
    <s v="Direcção de Obras"/>
    <x v="0"/>
    <x v="0"/>
    <x v="0"/>
    <x v="0"/>
    <x v="0"/>
    <x v="0"/>
    <x v="0"/>
    <s v="000000"/>
    <x v="0"/>
    <x v="0"/>
    <x v="1"/>
    <x v="0"/>
    <s v="Pagamento de salário referente a 06-2022"/>
  </r>
  <r>
    <x v="1"/>
    <n v="0"/>
    <n v="0"/>
    <n v="0"/>
    <n v="6710"/>
    <x v="7097"/>
    <x v="0"/>
    <x v="1"/>
    <x v="0"/>
    <s v="03.16.11"/>
    <x v="61"/>
    <x v="0"/>
    <x v="5"/>
    <s v="Direcção de Obras"/>
    <s v="03.16.11"/>
    <s v="Direcção de Obras"/>
    <s v="03.16.11"/>
    <x v="17"/>
    <x v="0"/>
    <x v="1"/>
    <x v="1"/>
    <x v="1"/>
    <x v="0"/>
    <x v="2"/>
    <x v="0"/>
    <x v="3"/>
    <s v="2022-06-21"/>
    <x v="0"/>
    <n v="6710"/>
    <x v="0"/>
    <m/>
    <x v="0"/>
    <m/>
    <x v="3"/>
    <n v="100474696"/>
    <x v="0"/>
    <x v="1"/>
    <s v="Direcção de Obras"/>
    <s v="ORI"/>
    <x v="0"/>
    <m/>
    <x v="0"/>
    <x v="0"/>
    <x v="0"/>
    <x v="0"/>
    <x v="0"/>
    <x v="0"/>
    <x v="0"/>
    <x v="0"/>
    <x v="0"/>
    <x v="0"/>
    <x v="0"/>
    <s v="Direcção de Obras"/>
    <x v="0"/>
    <x v="0"/>
    <x v="0"/>
    <x v="0"/>
    <x v="0"/>
    <x v="0"/>
    <x v="0"/>
    <s v="000000"/>
    <x v="0"/>
    <x v="0"/>
    <x v="1"/>
    <x v="0"/>
    <s v="Pagamento de salário referente a 06-2022"/>
  </r>
  <r>
    <x v="1"/>
    <n v="0"/>
    <n v="0"/>
    <n v="0"/>
    <n v="136"/>
    <x v="7097"/>
    <x v="0"/>
    <x v="1"/>
    <x v="0"/>
    <s v="03.16.11"/>
    <x v="61"/>
    <x v="0"/>
    <x v="5"/>
    <s v="Direcção de Obras"/>
    <s v="03.16.11"/>
    <s v="Direcção de Obras"/>
    <s v="03.16.11"/>
    <x v="13"/>
    <x v="0"/>
    <x v="1"/>
    <x v="5"/>
    <x v="0"/>
    <x v="0"/>
    <x v="2"/>
    <x v="0"/>
    <x v="3"/>
    <s v="2022-06-21"/>
    <x v="0"/>
    <n v="136"/>
    <x v="0"/>
    <m/>
    <x v="0"/>
    <m/>
    <x v="21"/>
    <n v="100474708"/>
    <x v="0"/>
    <x v="2"/>
    <s v="Direcção de Obras"/>
    <s v="ORI"/>
    <x v="0"/>
    <m/>
    <x v="0"/>
    <x v="0"/>
    <x v="0"/>
    <x v="0"/>
    <x v="0"/>
    <x v="0"/>
    <x v="0"/>
    <x v="1"/>
    <x v="0"/>
    <x v="0"/>
    <x v="0"/>
    <s v="Direcção de Obras"/>
    <x v="0"/>
    <x v="0"/>
    <x v="0"/>
    <x v="0"/>
    <x v="0"/>
    <x v="0"/>
    <x v="0"/>
    <s v="000000"/>
    <x v="0"/>
    <x v="0"/>
    <x v="2"/>
    <x v="0"/>
    <s v="Pagamento de salário referente a 06-2022"/>
  </r>
  <r>
    <x v="1"/>
    <n v="0"/>
    <n v="0"/>
    <n v="0"/>
    <n v="245"/>
    <x v="7097"/>
    <x v="0"/>
    <x v="1"/>
    <x v="0"/>
    <s v="03.16.11"/>
    <x v="61"/>
    <x v="0"/>
    <x v="5"/>
    <s v="Direcção de Obras"/>
    <s v="03.16.11"/>
    <s v="Direcção de Obras"/>
    <s v="03.16.11"/>
    <x v="60"/>
    <x v="0"/>
    <x v="1"/>
    <x v="1"/>
    <x v="0"/>
    <x v="0"/>
    <x v="2"/>
    <x v="0"/>
    <x v="3"/>
    <s v="2022-06-21"/>
    <x v="0"/>
    <n v="245"/>
    <x v="0"/>
    <m/>
    <x v="0"/>
    <m/>
    <x v="21"/>
    <n v="100474708"/>
    <x v="0"/>
    <x v="2"/>
    <s v="Direcção de Obras"/>
    <s v="ORI"/>
    <x v="0"/>
    <m/>
    <x v="0"/>
    <x v="0"/>
    <x v="0"/>
    <x v="0"/>
    <x v="0"/>
    <x v="0"/>
    <x v="0"/>
    <x v="0"/>
    <x v="0"/>
    <x v="0"/>
    <x v="0"/>
    <s v="Direcção de Obras"/>
    <x v="0"/>
    <x v="0"/>
    <x v="0"/>
    <x v="0"/>
    <x v="0"/>
    <x v="0"/>
    <x v="0"/>
    <s v="000000"/>
    <x v="0"/>
    <x v="0"/>
    <x v="2"/>
    <x v="0"/>
    <s v="Pagamento de salário referente a 06-2022"/>
  </r>
  <r>
    <x v="1"/>
    <n v="0"/>
    <n v="0"/>
    <n v="0"/>
    <n v="205"/>
    <x v="7097"/>
    <x v="0"/>
    <x v="1"/>
    <x v="0"/>
    <s v="03.16.11"/>
    <x v="61"/>
    <x v="0"/>
    <x v="5"/>
    <s v="Direcção de Obras"/>
    <s v="03.16.11"/>
    <s v="Direcção de Obras"/>
    <s v="03.16.11"/>
    <x v="62"/>
    <x v="0"/>
    <x v="1"/>
    <x v="1"/>
    <x v="0"/>
    <x v="0"/>
    <x v="2"/>
    <x v="0"/>
    <x v="3"/>
    <s v="2022-06-21"/>
    <x v="0"/>
    <n v="205"/>
    <x v="0"/>
    <m/>
    <x v="0"/>
    <m/>
    <x v="21"/>
    <n v="100474708"/>
    <x v="0"/>
    <x v="2"/>
    <s v="Direcção de Obras"/>
    <s v="ORI"/>
    <x v="0"/>
    <m/>
    <x v="0"/>
    <x v="0"/>
    <x v="0"/>
    <x v="0"/>
    <x v="0"/>
    <x v="0"/>
    <x v="0"/>
    <x v="1"/>
    <x v="0"/>
    <x v="0"/>
    <x v="0"/>
    <s v="Direcção de Obras"/>
    <x v="0"/>
    <x v="0"/>
    <x v="0"/>
    <x v="0"/>
    <x v="0"/>
    <x v="0"/>
    <x v="0"/>
    <s v="000000"/>
    <x v="0"/>
    <x v="0"/>
    <x v="2"/>
    <x v="0"/>
    <s v="Pagamento de salário referente a 06-2022"/>
  </r>
  <r>
    <x v="1"/>
    <n v="0"/>
    <n v="0"/>
    <n v="0"/>
    <n v="3394"/>
    <x v="7097"/>
    <x v="0"/>
    <x v="1"/>
    <x v="0"/>
    <s v="03.16.11"/>
    <x v="61"/>
    <x v="0"/>
    <x v="5"/>
    <s v="Direcção de Obras"/>
    <s v="03.16.11"/>
    <s v="Direcção de Obras"/>
    <s v="03.16.11"/>
    <x v="15"/>
    <x v="0"/>
    <x v="1"/>
    <x v="1"/>
    <x v="1"/>
    <x v="0"/>
    <x v="2"/>
    <x v="0"/>
    <x v="3"/>
    <s v="2022-06-21"/>
    <x v="0"/>
    <n v="3394"/>
    <x v="0"/>
    <m/>
    <x v="0"/>
    <m/>
    <x v="21"/>
    <n v="100474708"/>
    <x v="0"/>
    <x v="2"/>
    <s v="Direcção de Obras"/>
    <s v="ORI"/>
    <x v="0"/>
    <m/>
    <x v="0"/>
    <x v="0"/>
    <x v="0"/>
    <x v="0"/>
    <x v="0"/>
    <x v="0"/>
    <x v="0"/>
    <x v="0"/>
    <x v="0"/>
    <x v="0"/>
    <x v="0"/>
    <s v="Direcção de Obras"/>
    <x v="0"/>
    <x v="0"/>
    <x v="0"/>
    <x v="0"/>
    <x v="0"/>
    <x v="0"/>
    <x v="0"/>
    <s v="000000"/>
    <x v="0"/>
    <x v="0"/>
    <x v="2"/>
    <x v="0"/>
    <s v="Pagamento de salário referente a 06-2022"/>
  </r>
  <r>
    <x v="1"/>
    <n v="0"/>
    <n v="0"/>
    <n v="0"/>
    <n v="3657"/>
    <x v="7097"/>
    <x v="0"/>
    <x v="1"/>
    <x v="0"/>
    <s v="03.16.11"/>
    <x v="61"/>
    <x v="0"/>
    <x v="5"/>
    <s v="Direcção de Obras"/>
    <s v="03.16.11"/>
    <s v="Direcção de Obras"/>
    <s v="03.16.11"/>
    <x v="16"/>
    <x v="0"/>
    <x v="1"/>
    <x v="1"/>
    <x v="1"/>
    <x v="0"/>
    <x v="2"/>
    <x v="0"/>
    <x v="3"/>
    <s v="2022-06-21"/>
    <x v="0"/>
    <n v="3657"/>
    <x v="0"/>
    <m/>
    <x v="0"/>
    <m/>
    <x v="21"/>
    <n v="100474708"/>
    <x v="0"/>
    <x v="2"/>
    <s v="Direcção de Obras"/>
    <s v="ORI"/>
    <x v="0"/>
    <m/>
    <x v="0"/>
    <x v="0"/>
    <x v="0"/>
    <x v="0"/>
    <x v="0"/>
    <x v="0"/>
    <x v="0"/>
    <x v="0"/>
    <x v="0"/>
    <x v="0"/>
    <x v="0"/>
    <s v="Direcção de Obras"/>
    <x v="0"/>
    <x v="0"/>
    <x v="0"/>
    <x v="0"/>
    <x v="0"/>
    <x v="0"/>
    <x v="0"/>
    <s v="000000"/>
    <x v="0"/>
    <x v="0"/>
    <x v="2"/>
    <x v="0"/>
    <s v="Pagamento de salário referente a 06-2022"/>
  </r>
  <r>
    <x v="1"/>
    <n v="0"/>
    <n v="0"/>
    <n v="0"/>
    <n v="1363"/>
    <x v="7097"/>
    <x v="0"/>
    <x v="1"/>
    <x v="0"/>
    <s v="03.16.11"/>
    <x v="61"/>
    <x v="0"/>
    <x v="5"/>
    <s v="Direcção de Obras"/>
    <s v="03.16.11"/>
    <s v="Direcção de Obras"/>
    <s v="03.16.11"/>
    <x v="17"/>
    <x v="0"/>
    <x v="1"/>
    <x v="1"/>
    <x v="1"/>
    <x v="0"/>
    <x v="2"/>
    <x v="0"/>
    <x v="3"/>
    <s v="2022-06-21"/>
    <x v="0"/>
    <n v="1363"/>
    <x v="0"/>
    <m/>
    <x v="0"/>
    <m/>
    <x v="21"/>
    <n v="100474708"/>
    <x v="0"/>
    <x v="2"/>
    <s v="Direcção de Obras"/>
    <s v="ORI"/>
    <x v="0"/>
    <m/>
    <x v="0"/>
    <x v="0"/>
    <x v="0"/>
    <x v="0"/>
    <x v="0"/>
    <x v="0"/>
    <x v="0"/>
    <x v="0"/>
    <x v="0"/>
    <x v="0"/>
    <x v="0"/>
    <s v="Direcção de Obras"/>
    <x v="0"/>
    <x v="0"/>
    <x v="0"/>
    <x v="0"/>
    <x v="0"/>
    <x v="0"/>
    <x v="0"/>
    <s v="000000"/>
    <x v="0"/>
    <x v="0"/>
    <x v="2"/>
    <x v="0"/>
    <s v="Pagamento de salário referente a 06-2022"/>
  </r>
  <r>
    <x v="1"/>
    <n v="0"/>
    <n v="0"/>
    <n v="0"/>
    <n v="10044"/>
    <x v="7097"/>
    <x v="0"/>
    <x v="1"/>
    <x v="0"/>
    <s v="03.16.11"/>
    <x v="61"/>
    <x v="0"/>
    <x v="5"/>
    <s v="Direcção de Obras"/>
    <s v="03.16.11"/>
    <s v="Direcção de Obras"/>
    <s v="03.16.11"/>
    <x v="13"/>
    <x v="0"/>
    <x v="1"/>
    <x v="5"/>
    <x v="0"/>
    <x v="0"/>
    <x v="2"/>
    <x v="0"/>
    <x v="3"/>
    <s v="2022-06-21"/>
    <x v="0"/>
    <n v="10044"/>
    <x v="0"/>
    <m/>
    <x v="0"/>
    <m/>
    <x v="22"/>
    <n v="100474693"/>
    <x v="0"/>
    <x v="0"/>
    <s v="Direcção de Obras"/>
    <s v="ORI"/>
    <x v="0"/>
    <m/>
    <x v="0"/>
    <x v="0"/>
    <x v="0"/>
    <x v="0"/>
    <x v="0"/>
    <x v="0"/>
    <x v="0"/>
    <x v="1"/>
    <x v="0"/>
    <x v="0"/>
    <x v="0"/>
    <s v="Direcção de Obras"/>
    <x v="0"/>
    <x v="0"/>
    <x v="0"/>
    <x v="0"/>
    <x v="0"/>
    <x v="0"/>
    <x v="0"/>
    <s v="000000"/>
    <x v="0"/>
    <x v="0"/>
    <x v="0"/>
    <x v="0"/>
    <s v="Pagamento de salário referente a 06-2022"/>
  </r>
  <r>
    <x v="1"/>
    <n v="0"/>
    <n v="0"/>
    <n v="0"/>
    <n v="18101"/>
    <x v="7097"/>
    <x v="0"/>
    <x v="1"/>
    <x v="0"/>
    <s v="03.16.11"/>
    <x v="61"/>
    <x v="0"/>
    <x v="5"/>
    <s v="Direcção de Obras"/>
    <s v="03.16.11"/>
    <s v="Direcção de Obras"/>
    <s v="03.16.11"/>
    <x v="60"/>
    <x v="0"/>
    <x v="1"/>
    <x v="1"/>
    <x v="0"/>
    <x v="0"/>
    <x v="2"/>
    <x v="0"/>
    <x v="3"/>
    <s v="2022-06-21"/>
    <x v="0"/>
    <n v="18101"/>
    <x v="0"/>
    <m/>
    <x v="0"/>
    <m/>
    <x v="22"/>
    <n v="100474693"/>
    <x v="0"/>
    <x v="0"/>
    <s v="Direcção de Obras"/>
    <s v="ORI"/>
    <x v="0"/>
    <m/>
    <x v="0"/>
    <x v="0"/>
    <x v="0"/>
    <x v="0"/>
    <x v="0"/>
    <x v="0"/>
    <x v="0"/>
    <x v="0"/>
    <x v="0"/>
    <x v="0"/>
    <x v="0"/>
    <s v="Direcção de Obras"/>
    <x v="0"/>
    <x v="0"/>
    <x v="0"/>
    <x v="0"/>
    <x v="0"/>
    <x v="0"/>
    <x v="0"/>
    <s v="000000"/>
    <x v="0"/>
    <x v="0"/>
    <x v="0"/>
    <x v="0"/>
    <s v="Pagamento de salário referente a 06-2022"/>
  </r>
  <r>
    <x v="1"/>
    <n v="0"/>
    <n v="0"/>
    <n v="0"/>
    <n v="15197"/>
    <x v="7097"/>
    <x v="0"/>
    <x v="1"/>
    <x v="0"/>
    <s v="03.16.11"/>
    <x v="61"/>
    <x v="0"/>
    <x v="5"/>
    <s v="Direcção de Obras"/>
    <s v="03.16.11"/>
    <s v="Direcção de Obras"/>
    <s v="03.16.11"/>
    <x v="62"/>
    <x v="0"/>
    <x v="1"/>
    <x v="1"/>
    <x v="0"/>
    <x v="0"/>
    <x v="2"/>
    <x v="0"/>
    <x v="3"/>
    <s v="2022-06-21"/>
    <x v="0"/>
    <n v="15197"/>
    <x v="0"/>
    <m/>
    <x v="0"/>
    <m/>
    <x v="22"/>
    <n v="100474693"/>
    <x v="0"/>
    <x v="0"/>
    <s v="Direcção de Obras"/>
    <s v="ORI"/>
    <x v="0"/>
    <m/>
    <x v="0"/>
    <x v="0"/>
    <x v="0"/>
    <x v="0"/>
    <x v="0"/>
    <x v="0"/>
    <x v="0"/>
    <x v="1"/>
    <x v="0"/>
    <x v="0"/>
    <x v="0"/>
    <s v="Direcção de Obras"/>
    <x v="0"/>
    <x v="0"/>
    <x v="0"/>
    <x v="0"/>
    <x v="0"/>
    <x v="0"/>
    <x v="0"/>
    <s v="000000"/>
    <x v="0"/>
    <x v="0"/>
    <x v="0"/>
    <x v="0"/>
    <s v="Pagamento de salário referente a 06-2022"/>
  </r>
  <r>
    <x v="1"/>
    <n v="0"/>
    <n v="0"/>
    <n v="0"/>
    <n v="250497"/>
    <x v="7097"/>
    <x v="0"/>
    <x v="1"/>
    <x v="0"/>
    <s v="03.16.11"/>
    <x v="61"/>
    <x v="0"/>
    <x v="5"/>
    <s v="Direcção de Obras"/>
    <s v="03.16.11"/>
    <s v="Direcção de Obras"/>
    <s v="03.16.11"/>
    <x v="15"/>
    <x v="0"/>
    <x v="1"/>
    <x v="1"/>
    <x v="1"/>
    <x v="0"/>
    <x v="2"/>
    <x v="0"/>
    <x v="3"/>
    <s v="2022-06-21"/>
    <x v="0"/>
    <n v="250497"/>
    <x v="0"/>
    <m/>
    <x v="0"/>
    <m/>
    <x v="22"/>
    <n v="100474693"/>
    <x v="0"/>
    <x v="0"/>
    <s v="Direcção de Obras"/>
    <s v="ORI"/>
    <x v="0"/>
    <m/>
    <x v="0"/>
    <x v="0"/>
    <x v="0"/>
    <x v="0"/>
    <x v="0"/>
    <x v="0"/>
    <x v="0"/>
    <x v="0"/>
    <x v="0"/>
    <x v="0"/>
    <x v="0"/>
    <s v="Direcção de Obras"/>
    <x v="0"/>
    <x v="0"/>
    <x v="0"/>
    <x v="0"/>
    <x v="0"/>
    <x v="0"/>
    <x v="0"/>
    <s v="000000"/>
    <x v="0"/>
    <x v="0"/>
    <x v="0"/>
    <x v="0"/>
    <s v="Pagamento de salário referente a 06-2022"/>
  </r>
  <r>
    <x v="1"/>
    <n v="0"/>
    <n v="0"/>
    <n v="0"/>
    <n v="269924"/>
    <x v="7097"/>
    <x v="0"/>
    <x v="1"/>
    <x v="0"/>
    <s v="03.16.11"/>
    <x v="61"/>
    <x v="0"/>
    <x v="5"/>
    <s v="Direcção de Obras"/>
    <s v="03.16.11"/>
    <s v="Direcção de Obras"/>
    <s v="03.16.11"/>
    <x v="16"/>
    <x v="0"/>
    <x v="1"/>
    <x v="1"/>
    <x v="1"/>
    <x v="0"/>
    <x v="2"/>
    <x v="0"/>
    <x v="3"/>
    <s v="2022-06-21"/>
    <x v="0"/>
    <n v="269924"/>
    <x v="0"/>
    <m/>
    <x v="0"/>
    <m/>
    <x v="22"/>
    <n v="100474693"/>
    <x v="0"/>
    <x v="0"/>
    <s v="Direcção de Obras"/>
    <s v="ORI"/>
    <x v="0"/>
    <m/>
    <x v="0"/>
    <x v="0"/>
    <x v="0"/>
    <x v="0"/>
    <x v="0"/>
    <x v="0"/>
    <x v="0"/>
    <x v="0"/>
    <x v="0"/>
    <x v="0"/>
    <x v="0"/>
    <s v="Direcção de Obras"/>
    <x v="0"/>
    <x v="0"/>
    <x v="0"/>
    <x v="0"/>
    <x v="0"/>
    <x v="0"/>
    <x v="0"/>
    <s v="000000"/>
    <x v="0"/>
    <x v="0"/>
    <x v="0"/>
    <x v="0"/>
    <s v="Pagamento de salário referente a 06-2022"/>
  </r>
  <r>
    <x v="1"/>
    <n v="0"/>
    <n v="0"/>
    <n v="0"/>
    <n v="100387"/>
    <x v="7097"/>
    <x v="0"/>
    <x v="1"/>
    <x v="0"/>
    <s v="03.16.11"/>
    <x v="61"/>
    <x v="0"/>
    <x v="5"/>
    <s v="Direcção de Obras"/>
    <s v="03.16.11"/>
    <s v="Direcção de Obras"/>
    <s v="03.16.11"/>
    <x v="17"/>
    <x v="0"/>
    <x v="1"/>
    <x v="1"/>
    <x v="1"/>
    <x v="0"/>
    <x v="2"/>
    <x v="0"/>
    <x v="3"/>
    <s v="2022-06-21"/>
    <x v="0"/>
    <n v="100387"/>
    <x v="0"/>
    <m/>
    <x v="0"/>
    <m/>
    <x v="22"/>
    <n v="100474693"/>
    <x v="0"/>
    <x v="0"/>
    <s v="Direcção de Obras"/>
    <s v="ORI"/>
    <x v="0"/>
    <m/>
    <x v="0"/>
    <x v="0"/>
    <x v="0"/>
    <x v="0"/>
    <x v="0"/>
    <x v="0"/>
    <x v="0"/>
    <x v="0"/>
    <x v="0"/>
    <x v="0"/>
    <x v="0"/>
    <s v="Direcção de Obras"/>
    <x v="0"/>
    <x v="0"/>
    <x v="0"/>
    <x v="0"/>
    <x v="0"/>
    <x v="0"/>
    <x v="0"/>
    <s v="000000"/>
    <x v="0"/>
    <x v="0"/>
    <x v="0"/>
    <x v="0"/>
    <s v="Pagamento de salário referente a 06-2022"/>
  </r>
  <r>
    <x v="1"/>
    <n v="0"/>
    <n v="0"/>
    <n v="0"/>
    <n v="1531"/>
    <x v="7098"/>
    <x v="0"/>
    <x v="1"/>
    <x v="0"/>
    <s v="03.16.02"/>
    <x v="31"/>
    <x v="0"/>
    <x v="5"/>
    <s v="Gabinete do Presidente"/>
    <s v="03.16.02"/>
    <s v="Gabinete do Presidente"/>
    <s v="03.16.02"/>
    <x v="69"/>
    <x v="0"/>
    <x v="1"/>
    <x v="1"/>
    <x v="0"/>
    <x v="0"/>
    <x v="2"/>
    <x v="0"/>
    <x v="3"/>
    <s v="2022-06-21"/>
    <x v="0"/>
    <n v="1531"/>
    <x v="0"/>
    <m/>
    <x v="0"/>
    <m/>
    <x v="3"/>
    <n v="100474696"/>
    <x v="0"/>
    <x v="1"/>
    <s v="Gabinete do Presidente"/>
    <s v="ORI"/>
    <x v="0"/>
    <m/>
    <x v="0"/>
    <x v="0"/>
    <x v="0"/>
    <x v="0"/>
    <x v="0"/>
    <x v="0"/>
    <x v="0"/>
    <x v="0"/>
    <x v="0"/>
    <x v="0"/>
    <x v="0"/>
    <s v="Gabinete do Presidente"/>
    <x v="0"/>
    <x v="0"/>
    <x v="0"/>
    <x v="0"/>
    <x v="0"/>
    <x v="0"/>
    <x v="0"/>
    <s v="000000"/>
    <x v="0"/>
    <x v="0"/>
    <x v="1"/>
    <x v="0"/>
    <s v="Pagamento de salário referente a 06-2022"/>
  </r>
  <r>
    <x v="1"/>
    <n v="0"/>
    <n v="0"/>
    <n v="0"/>
    <n v="5253"/>
    <x v="7098"/>
    <x v="0"/>
    <x v="1"/>
    <x v="0"/>
    <s v="03.16.02"/>
    <x v="31"/>
    <x v="0"/>
    <x v="5"/>
    <s v="Gabinete do Presidente"/>
    <s v="03.16.02"/>
    <s v="Gabinete do Presidente"/>
    <s v="03.16.02"/>
    <x v="62"/>
    <x v="0"/>
    <x v="1"/>
    <x v="1"/>
    <x v="0"/>
    <x v="0"/>
    <x v="2"/>
    <x v="0"/>
    <x v="3"/>
    <s v="2022-06-21"/>
    <x v="0"/>
    <n v="5253"/>
    <x v="0"/>
    <m/>
    <x v="0"/>
    <m/>
    <x v="3"/>
    <n v="100474696"/>
    <x v="0"/>
    <x v="1"/>
    <s v="Gabinete do Presidente"/>
    <s v="ORI"/>
    <x v="0"/>
    <m/>
    <x v="0"/>
    <x v="0"/>
    <x v="0"/>
    <x v="0"/>
    <x v="0"/>
    <x v="0"/>
    <x v="0"/>
    <x v="0"/>
    <x v="0"/>
    <x v="0"/>
    <x v="0"/>
    <s v="Gabinete do Presidente"/>
    <x v="0"/>
    <x v="0"/>
    <x v="0"/>
    <x v="0"/>
    <x v="0"/>
    <x v="0"/>
    <x v="0"/>
    <s v="000000"/>
    <x v="0"/>
    <x v="0"/>
    <x v="1"/>
    <x v="0"/>
    <s v="Pagamento de salário referente a 06-2022"/>
  </r>
  <r>
    <x v="1"/>
    <n v="0"/>
    <n v="0"/>
    <n v="0"/>
    <n v="15158"/>
    <x v="7098"/>
    <x v="0"/>
    <x v="1"/>
    <x v="0"/>
    <s v="03.16.02"/>
    <x v="31"/>
    <x v="0"/>
    <x v="5"/>
    <s v="Gabinete do Presidente"/>
    <s v="03.16.02"/>
    <s v="Gabinete do Presidente"/>
    <s v="03.16.02"/>
    <x v="17"/>
    <x v="0"/>
    <x v="1"/>
    <x v="1"/>
    <x v="1"/>
    <x v="0"/>
    <x v="2"/>
    <x v="0"/>
    <x v="3"/>
    <s v="2022-06-21"/>
    <x v="0"/>
    <n v="15158"/>
    <x v="0"/>
    <m/>
    <x v="0"/>
    <m/>
    <x v="3"/>
    <n v="100474696"/>
    <x v="0"/>
    <x v="1"/>
    <s v="Gabinete do Presidente"/>
    <s v="ORI"/>
    <x v="0"/>
    <m/>
    <x v="0"/>
    <x v="0"/>
    <x v="0"/>
    <x v="0"/>
    <x v="0"/>
    <x v="0"/>
    <x v="0"/>
    <x v="0"/>
    <x v="0"/>
    <x v="0"/>
    <x v="0"/>
    <s v="Gabinete do Presidente"/>
    <x v="0"/>
    <x v="0"/>
    <x v="0"/>
    <x v="0"/>
    <x v="0"/>
    <x v="0"/>
    <x v="0"/>
    <s v="000000"/>
    <x v="0"/>
    <x v="0"/>
    <x v="1"/>
    <x v="0"/>
    <s v="Pagamento de salário referente a 06-2022"/>
  </r>
  <r>
    <x v="1"/>
    <n v="0"/>
    <n v="0"/>
    <n v="0"/>
    <n v="1127"/>
    <x v="7098"/>
    <x v="0"/>
    <x v="1"/>
    <x v="0"/>
    <s v="03.16.02"/>
    <x v="31"/>
    <x v="0"/>
    <x v="5"/>
    <s v="Gabinete do Presidente"/>
    <s v="03.16.02"/>
    <s v="Gabinete do Presidente"/>
    <s v="03.16.02"/>
    <x v="69"/>
    <x v="0"/>
    <x v="1"/>
    <x v="1"/>
    <x v="0"/>
    <x v="0"/>
    <x v="2"/>
    <x v="0"/>
    <x v="3"/>
    <s v="2022-06-21"/>
    <x v="0"/>
    <n v="1127"/>
    <x v="0"/>
    <m/>
    <x v="0"/>
    <m/>
    <x v="33"/>
    <n v="100474706"/>
    <x v="0"/>
    <x v="6"/>
    <s v="Gabinete do Presidente"/>
    <s v="ORI"/>
    <x v="0"/>
    <m/>
    <x v="0"/>
    <x v="0"/>
    <x v="0"/>
    <x v="0"/>
    <x v="0"/>
    <x v="0"/>
    <x v="0"/>
    <x v="0"/>
    <x v="0"/>
    <x v="0"/>
    <x v="0"/>
    <s v="Gabinete do Presidente"/>
    <x v="0"/>
    <x v="0"/>
    <x v="0"/>
    <x v="0"/>
    <x v="0"/>
    <x v="0"/>
    <x v="0"/>
    <s v="000000"/>
    <x v="0"/>
    <x v="0"/>
    <x v="6"/>
    <x v="0"/>
    <s v="Pagamento de salário referente a 06-2022"/>
  </r>
  <r>
    <x v="1"/>
    <n v="0"/>
    <n v="0"/>
    <n v="0"/>
    <n v="3868"/>
    <x v="7098"/>
    <x v="0"/>
    <x v="1"/>
    <x v="0"/>
    <s v="03.16.02"/>
    <x v="31"/>
    <x v="0"/>
    <x v="5"/>
    <s v="Gabinete do Presidente"/>
    <s v="03.16.02"/>
    <s v="Gabinete do Presidente"/>
    <s v="03.16.02"/>
    <x v="62"/>
    <x v="0"/>
    <x v="1"/>
    <x v="1"/>
    <x v="0"/>
    <x v="0"/>
    <x v="2"/>
    <x v="0"/>
    <x v="3"/>
    <s v="2022-06-21"/>
    <x v="0"/>
    <n v="3868"/>
    <x v="0"/>
    <m/>
    <x v="0"/>
    <m/>
    <x v="33"/>
    <n v="100474706"/>
    <x v="0"/>
    <x v="6"/>
    <s v="Gabinete do Presidente"/>
    <s v="ORI"/>
    <x v="0"/>
    <m/>
    <x v="0"/>
    <x v="0"/>
    <x v="0"/>
    <x v="0"/>
    <x v="0"/>
    <x v="0"/>
    <x v="0"/>
    <x v="0"/>
    <x v="0"/>
    <x v="0"/>
    <x v="0"/>
    <s v="Gabinete do Presidente"/>
    <x v="0"/>
    <x v="0"/>
    <x v="0"/>
    <x v="0"/>
    <x v="0"/>
    <x v="0"/>
    <x v="0"/>
    <s v="000000"/>
    <x v="0"/>
    <x v="0"/>
    <x v="6"/>
    <x v="0"/>
    <s v="Pagamento de salário referente a 06-2022"/>
  </r>
  <r>
    <x v="1"/>
    <n v="0"/>
    <n v="0"/>
    <n v="0"/>
    <n v="11161"/>
    <x v="7098"/>
    <x v="0"/>
    <x v="1"/>
    <x v="0"/>
    <s v="03.16.02"/>
    <x v="31"/>
    <x v="0"/>
    <x v="5"/>
    <s v="Gabinete do Presidente"/>
    <s v="03.16.02"/>
    <s v="Gabinete do Presidente"/>
    <s v="03.16.02"/>
    <x v="17"/>
    <x v="0"/>
    <x v="1"/>
    <x v="1"/>
    <x v="1"/>
    <x v="0"/>
    <x v="2"/>
    <x v="0"/>
    <x v="3"/>
    <s v="2022-06-21"/>
    <x v="0"/>
    <n v="11161"/>
    <x v="0"/>
    <m/>
    <x v="0"/>
    <m/>
    <x v="33"/>
    <n v="100474706"/>
    <x v="0"/>
    <x v="6"/>
    <s v="Gabinete do Presidente"/>
    <s v="ORI"/>
    <x v="0"/>
    <m/>
    <x v="0"/>
    <x v="0"/>
    <x v="0"/>
    <x v="0"/>
    <x v="0"/>
    <x v="0"/>
    <x v="0"/>
    <x v="0"/>
    <x v="0"/>
    <x v="0"/>
    <x v="0"/>
    <s v="Gabinete do Presidente"/>
    <x v="0"/>
    <x v="0"/>
    <x v="0"/>
    <x v="0"/>
    <x v="0"/>
    <x v="0"/>
    <x v="0"/>
    <s v="000000"/>
    <x v="0"/>
    <x v="0"/>
    <x v="6"/>
    <x v="0"/>
    <s v="Pagamento de salário referente a 06-2022"/>
  </r>
  <r>
    <x v="1"/>
    <n v="0"/>
    <n v="0"/>
    <n v="0"/>
    <n v="17742"/>
    <x v="7098"/>
    <x v="0"/>
    <x v="1"/>
    <x v="0"/>
    <s v="03.16.02"/>
    <x v="31"/>
    <x v="0"/>
    <x v="5"/>
    <s v="Gabinete do Presidente"/>
    <s v="03.16.02"/>
    <s v="Gabinete do Presidente"/>
    <s v="03.16.02"/>
    <x v="69"/>
    <x v="0"/>
    <x v="1"/>
    <x v="1"/>
    <x v="0"/>
    <x v="0"/>
    <x v="2"/>
    <x v="0"/>
    <x v="3"/>
    <s v="2022-06-21"/>
    <x v="0"/>
    <n v="17742"/>
    <x v="0"/>
    <m/>
    <x v="0"/>
    <m/>
    <x v="22"/>
    <n v="100474693"/>
    <x v="0"/>
    <x v="0"/>
    <s v="Gabinete do Presidente"/>
    <s v="ORI"/>
    <x v="0"/>
    <m/>
    <x v="0"/>
    <x v="0"/>
    <x v="0"/>
    <x v="0"/>
    <x v="0"/>
    <x v="0"/>
    <x v="0"/>
    <x v="0"/>
    <x v="0"/>
    <x v="0"/>
    <x v="0"/>
    <s v="Gabinete do Presidente"/>
    <x v="0"/>
    <x v="0"/>
    <x v="0"/>
    <x v="0"/>
    <x v="0"/>
    <x v="0"/>
    <x v="0"/>
    <s v="000000"/>
    <x v="0"/>
    <x v="0"/>
    <x v="0"/>
    <x v="0"/>
    <s v="Pagamento de salário referente a 06-2022"/>
  </r>
  <r>
    <x v="1"/>
    <n v="0"/>
    <n v="0"/>
    <n v="0"/>
    <n v="60879"/>
    <x v="7098"/>
    <x v="0"/>
    <x v="1"/>
    <x v="0"/>
    <s v="03.16.02"/>
    <x v="31"/>
    <x v="0"/>
    <x v="5"/>
    <s v="Gabinete do Presidente"/>
    <s v="03.16.02"/>
    <s v="Gabinete do Presidente"/>
    <s v="03.16.02"/>
    <x v="62"/>
    <x v="0"/>
    <x v="1"/>
    <x v="1"/>
    <x v="0"/>
    <x v="0"/>
    <x v="2"/>
    <x v="0"/>
    <x v="3"/>
    <s v="2022-06-21"/>
    <x v="0"/>
    <n v="60879"/>
    <x v="0"/>
    <m/>
    <x v="0"/>
    <m/>
    <x v="22"/>
    <n v="100474693"/>
    <x v="0"/>
    <x v="0"/>
    <s v="Gabinete do Presidente"/>
    <s v="ORI"/>
    <x v="0"/>
    <m/>
    <x v="0"/>
    <x v="0"/>
    <x v="0"/>
    <x v="0"/>
    <x v="0"/>
    <x v="0"/>
    <x v="0"/>
    <x v="0"/>
    <x v="0"/>
    <x v="0"/>
    <x v="0"/>
    <s v="Gabinete do Presidente"/>
    <x v="0"/>
    <x v="0"/>
    <x v="0"/>
    <x v="0"/>
    <x v="0"/>
    <x v="0"/>
    <x v="0"/>
    <s v="000000"/>
    <x v="0"/>
    <x v="0"/>
    <x v="0"/>
    <x v="0"/>
    <s v="Pagamento de salário referente a 06-2022"/>
  </r>
  <r>
    <x v="1"/>
    <n v="0"/>
    <n v="0"/>
    <n v="0"/>
    <n v="175626"/>
    <x v="7098"/>
    <x v="0"/>
    <x v="1"/>
    <x v="0"/>
    <s v="03.16.02"/>
    <x v="31"/>
    <x v="0"/>
    <x v="5"/>
    <s v="Gabinete do Presidente"/>
    <s v="03.16.02"/>
    <s v="Gabinete do Presidente"/>
    <s v="03.16.02"/>
    <x v="17"/>
    <x v="0"/>
    <x v="1"/>
    <x v="1"/>
    <x v="1"/>
    <x v="0"/>
    <x v="2"/>
    <x v="0"/>
    <x v="3"/>
    <s v="2022-06-21"/>
    <x v="0"/>
    <n v="175626"/>
    <x v="0"/>
    <m/>
    <x v="0"/>
    <m/>
    <x v="22"/>
    <n v="100474693"/>
    <x v="0"/>
    <x v="0"/>
    <s v="Gabinete do Presidente"/>
    <s v="ORI"/>
    <x v="0"/>
    <m/>
    <x v="0"/>
    <x v="0"/>
    <x v="0"/>
    <x v="0"/>
    <x v="0"/>
    <x v="0"/>
    <x v="0"/>
    <x v="0"/>
    <x v="0"/>
    <x v="0"/>
    <x v="0"/>
    <s v="Gabinete do Presidente"/>
    <x v="0"/>
    <x v="0"/>
    <x v="0"/>
    <x v="0"/>
    <x v="0"/>
    <x v="0"/>
    <x v="0"/>
    <s v="000000"/>
    <x v="0"/>
    <x v="0"/>
    <x v="0"/>
    <x v="0"/>
    <s v="Pagamento de salário referente a 06-2022"/>
  </r>
  <r>
    <x v="1"/>
    <n v="0"/>
    <n v="0"/>
    <n v="0"/>
    <n v="4250"/>
    <x v="7094"/>
    <x v="0"/>
    <x v="1"/>
    <x v="0"/>
    <s v="03.16.15"/>
    <x v="6"/>
    <x v="0"/>
    <x v="5"/>
    <s v="Direção Financeira"/>
    <s v="03.16.15"/>
    <s v="Direção Financeira"/>
    <s v="03.16.15"/>
    <x v="55"/>
    <x v="0"/>
    <x v="1"/>
    <x v="5"/>
    <x v="0"/>
    <x v="0"/>
    <x v="2"/>
    <x v="0"/>
    <x v="11"/>
    <s v="2022-12-05"/>
    <x v="3"/>
    <n v="4250"/>
    <x v="0"/>
    <m/>
    <x v="0"/>
    <m/>
    <x v="625"/>
    <n v="100476568"/>
    <x v="0"/>
    <x v="0"/>
    <s v="Direção Financeira"/>
    <s v="ORI"/>
    <x v="0"/>
    <m/>
    <x v="0"/>
    <x v="0"/>
    <x v="0"/>
    <x v="0"/>
    <x v="0"/>
    <x v="0"/>
    <x v="0"/>
    <x v="0"/>
    <x v="0"/>
    <x v="0"/>
    <x v="0"/>
    <s v="Direção Financeira"/>
    <x v="0"/>
    <x v="0"/>
    <x v="0"/>
    <x v="0"/>
    <x v="0"/>
    <x v="0"/>
    <x v="0"/>
    <s v="000000"/>
    <x v="0"/>
    <x v="0"/>
    <x v="0"/>
    <x v="0"/>
    <s v="Pagamento á Edmilson Socorro de Pina, pelo serviço prestado na reparação/conserto de avaria elétrica, na Escola do Mar, Polo de Santiago, conforme anexo."/>
  </r>
  <r>
    <x v="1"/>
    <n v="0"/>
    <n v="0"/>
    <n v="0"/>
    <n v="28308"/>
    <x v="7093"/>
    <x v="0"/>
    <x v="1"/>
    <x v="0"/>
    <s v="03.16.15"/>
    <x v="6"/>
    <x v="0"/>
    <x v="5"/>
    <s v="Direção Financeira"/>
    <s v="03.16.15"/>
    <s v="Direção Financeira"/>
    <s v="03.16.15"/>
    <x v="20"/>
    <x v="0"/>
    <x v="1"/>
    <x v="5"/>
    <x v="0"/>
    <x v="0"/>
    <x v="2"/>
    <x v="0"/>
    <x v="11"/>
    <s v="2022-12-13"/>
    <x v="3"/>
    <n v="28308"/>
    <x v="0"/>
    <m/>
    <x v="0"/>
    <m/>
    <x v="71"/>
    <n v="100477347"/>
    <x v="0"/>
    <x v="0"/>
    <s v="Direção Financeira"/>
    <s v="ORI"/>
    <x v="0"/>
    <m/>
    <x v="0"/>
    <x v="0"/>
    <x v="0"/>
    <x v="0"/>
    <x v="0"/>
    <x v="0"/>
    <x v="0"/>
    <x v="0"/>
    <x v="0"/>
    <x v="0"/>
    <x v="0"/>
    <s v="Direção Financeira"/>
    <x v="0"/>
    <x v="0"/>
    <x v="0"/>
    <x v="0"/>
    <x v="0"/>
    <x v="0"/>
    <x v="0"/>
    <s v="000000"/>
    <x v="0"/>
    <x v="0"/>
    <x v="0"/>
    <x v="0"/>
    <s v="Pagamento ao Sr. Iderlindo Natalício Furtado, pelo serviço prestado ao Pelouro da Inovação e Desporto, referente ao mês de dezembro 2022, conforme o documento em anexo. "/>
  </r>
  <r>
    <x v="1"/>
    <n v="0"/>
    <n v="0"/>
    <n v="0"/>
    <n v="2300"/>
    <x v="7099"/>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o serviço prestado, nos serviços de saneamento e limpeza urbana na localidade de São Miguel referente ao mês de dezembro 2022, conforme contrato em anexo. "/>
  </r>
  <r>
    <x v="1"/>
    <n v="0"/>
    <n v="0"/>
    <n v="0"/>
    <n v="328"/>
    <x v="7100"/>
    <x v="0"/>
    <x v="1"/>
    <x v="0"/>
    <s v="03.16.32"/>
    <x v="62"/>
    <x v="0"/>
    <x v="5"/>
    <s v="Gabinete de Comunicação e Imagem"/>
    <s v="03.16.32"/>
    <s v="Gabinete de Comunicação e Imagem"/>
    <s v="03.16.32"/>
    <x v="61"/>
    <x v="0"/>
    <x v="1"/>
    <x v="1"/>
    <x v="0"/>
    <x v="0"/>
    <x v="2"/>
    <x v="0"/>
    <x v="3"/>
    <s v="2022-06-21"/>
    <x v="0"/>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6-2022"/>
  </r>
  <r>
    <x v="1"/>
    <n v="0"/>
    <n v="0"/>
    <n v="0"/>
    <n v="13303"/>
    <x v="7100"/>
    <x v="0"/>
    <x v="1"/>
    <x v="0"/>
    <s v="03.16.32"/>
    <x v="62"/>
    <x v="0"/>
    <x v="5"/>
    <s v="Gabinete de Comunicação e Imagem"/>
    <s v="03.16.32"/>
    <s v="Gabinete de Comunicação e Imagem"/>
    <s v="03.16.32"/>
    <x v="15"/>
    <x v="0"/>
    <x v="1"/>
    <x v="1"/>
    <x v="1"/>
    <x v="0"/>
    <x v="2"/>
    <x v="0"/>
    <x v="3"/>
    <s v="2022-06-21"/>
    <x v="0"/>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06-2022"/>
  </r>
  <r>
    <x v="1"/>
    <n v="0"/>
    <n v="0"/>
    <n v="0"/>
    <n v="390"/>
    <x v="7100"/>
    <x v="0"/>
    <x v="1"/>
    <x v="0"/>
    <s v="03.16.32"/>
    <x v="62"/>
    <x v="0"/>
    <x v="5"/>
    <s v="Gabinete de Comunicação e Imagem"/>
    <s v="03.16.32"/>
    <s v="Gabinete de Comunicação e Imagem"/>
    <s v="03.16.32"/>
    <x v="61"/>
    <x v="0"/>
    <x v="1"/>
    <x v="1"/>
    <x v="0"/>
    <x v="0"/>
    <x v="2"/>
    <x v="0"/>
    <x v="3"/>
    <s v="2022-06-21"/>
    <x v="0"/>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6-2022"/>
  </r>
  <r>
    <x v="1"/>
    <n v="0"/>
    <n v="0"/>
    <n v="0"/>
    <n v="15785"/>
    <x v="7100"/>
    <x v="0"/>
    <x v="1"/>
    <x v="0"/>
    <s v="03.16.32"/>
    <x v="62"/>
    <x v="0"/>
    <x v="5"/>
    <s v="Gabinete de Comunicação e Imagem"/>
    <s v="03.16.32"/>
    <s v="Gabinete de Comunicação e Imagem"/>
    <s v="03.16.32"/>
    <x v="15"/>
    <x v="0"/>
    <x v="1"/>
    <x v="1"/>
    <x v="1"/>
    <x v="0"/>
    <x v="2"/>
    <x v="0"/>
    <x v="3"/>
    <s v="2022-06-21"/>
    <x v="0"/>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06-2022"/>
  </r>
  <r>
    <x v="1"/>
    <n v="0"/>
    <n v="0"/>
    <n v="0"/>
    <n v="4282"/>
    <x v="7100"/>
    <x v="0"/>
    <x v="1"/>
    <x v="0"/>
    <s v="03.16.32"/>
    <x v="62"/>
    <x v="0"/>
    <x v="5"/>
    <s v="Gabinete de Comunicação e Imagem"/>
    <s v="03.16.32"/>
    <s v="Gabinete de Comunicação e Imagem"/>
    <s v="03.16.32"/>
    <x v="61"/>
    <x v="0"/>
    <x v="1"/>
    <x v="1"/>
    <x v="0"/>
    <x v="0"/>
    <x v="2"/>
    <x v="0"/>
    <x v="3"/>
    <s v="2022-06-21"/>
    <x v="0"/>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6-2022"/>
  </r>
  <r>
    <x v="1"/>
    <n v="0"/>
    <n v="0"/>
    <n v="0"/>
    <n v="173100"/>
    <x v="7100"/>
    <x v="0"/>
    <x v="1"/>
    <x v="0"/>
    <s v="03.16.32"/>
    <x v="62"/>
    <x v="0"/>
    <x v="5"/>
    <s v="Gabinete de Comunicação e Imagem"/>
    <s v="03.16.32"/>
    <s v="Gabinete de Comunicação e Imagem"/>
    <s v="03.16.32"/>
    <x v="15"/>
    <x v="0"/>
    <x v="1"/>
    <x v="1"/>
    <x v="1"/>
    <x v="0"/>
    <x v="2"/>
    <x v="0"/>
    <x v="3"/>
    <s v="2022-06-21"/>
    <x v="0"/>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06-2022"/>
  </r>
  <r>
    <x v="1"/>
    <n v="0"/>
    <n v="0"/>
    <n v="0"/>
    <n v="10834"/>
    <x v="7101"/>
    <x v="0"/>
    <x v="1"/>
    <x v="0"/>
    <s v="03.16.30"/>
    <x v="48"/>
    <x v="0"/>
    <x v="5"/>
    <s v="Gabinete de Relações Externas"/>
    <s v="03.16.30"/>
    <s v="Gabinete de Relações Externas"/>
    <s v="03.16.30"/>
    <x v="15"/>
    <x v="0"/>
    <x v="1"/>
    <x v="1"/>
    <x v="1"/>
    <x v="0"/>
    <x v="2"/>
    <x v="0"/>
    <x v="3"/>
    <s v="2022-06-21"/>
    <x v="0"/>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06-2022"/>
  </r>
  <r>
    <x v="1"/>
    <n v="0"/>
    <n v="0"/>
    <n v="0"/>
    <n v="8213"/>
    <x v="7101"/>
    <x v="0"/>
    <x v="1"/>
    <x v="0"/>
    <s v="03.16.30"/>
    <x v="48"/>
    <x v="0"/>
    <x v="5"/>
    <s v="Gabinete de Relações Externas"/>
    <s v="03.16.30"/>
    <s v="Gabinete de Relações Externas"/>
    <s v="03.16.30"/>
    <x v="15"/>
    <x v="0"/>
    <x v="1"/>
    <x v="1"/>
    <x v="1"/>
    <x v="0"/>
    <x v="2"/>
    <x v="0"/>
    <x v="3"/>
    <s v="2022-06-21"/>
    <x v="0"/>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06-2022"/>
  </r>
  <r>
    <x v="1"/>
    <n v="0"/>
    <n v="0"/>
    <n v="0"/>
    <n v="83615"/>
    <x v="7101"/>
    <x v="0"/>
    <x v="1"/>
    <x v="0"/>
    <s v="03.16.30"/>
    <x v="48"/>
    <x v="0"/>
    <x v="5"/>
    <s v="Gabinete de Relações Externas"/>
    <s v="03.16.30"/>
    <s v="Gabinete de Relações Externas"/>
    <s v="03.16.30"/>
    <x v="15"/>
    <x v="0"/>
    <x v="1"/>
    <x v="1"/>
    <x v="1"/>
    <x v="0"/>
    <x v="2"/>
    <x v="0"/>
    <x v="3"/>
    <s v="2022-06-21"/>
    <x v="0"/>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06-2022"/>
  </r>
  <r>
    <x v="1"/>
    <n v="0"/>
    <n v="0"/>
    <n v="0"/>
    <n v="4310"/>
    <x v="7102"/>
    <x v="0"/>
    <x v="1"/>
    <x v="0"/>
    <s v="03.16.29"/>
    <x v="45"/>
    <x v="0"/>
    <x v="5"/>
    <s v="Gabinete de Gestão e Controlo de Qualidade"/>
    <s v="03.16.29"/>
    <s v="Gabinete de Gestão e Controlo de Qualidade"/>
    <s v="03.16.29"/>
    <x v="16"/>
    <x v="0"/>
    <x v="1"/>
    <x v="1"/>
    <x v="1"/>
    <x v="0"/>
    <x v="2"/>
    <x v="0"/>
    <x v="3"/>
    <s v="2022-06-21"/>
    <x v="0"/>
    <n v="4310"/>
    <x v="0"/>
    <m/>
    <x v="0"/>
    <m/>
    <x v="3"/>
    <n v="100474696"/>
    <x v="0"/>
    <x v="1"/>
    <s v="Gabinete de Gestão e Controlo de Qualidade"/>
    <s v="ORI"/>
    <x v="0"/>
    <s v="GGCQ"/>
    <x v="0"/>
    <x v="0"/>
    <x v="0"/>
    <x v="0"/>
    <x v="0"/>
    <x v="0"/>
    <x v="0"/>
    <x v="0"/>
    <x v="0"/>
    <x v="0"/>
    <x v="0"/>
    <s v="Gabinete de Gestão e Controlo de Qualidade"/>
    <x v="0"/>
    <x v="0"/>
    <x v="0"/>
    <x v="0"/>
    <x v="0"/>
    <x v="0"/>
    <x v="0"/>
    <s v="000000"/>
    <x v="0"/>
    <x v="0"/>
    <x v="1"/>
    <x v="0"/>
    <s v="Pagamento de salário referente a 06-2022"/>
  </r>
  <r>
    <x v="1"/>
    <n v="0"/>
    <n v="0"/>
    <n v="0"/>
    <n v="5392"/>
    <x v="7102"/>
    <x v="0"/>
    <x v="1"/>
    <x v="0"/>
    <s v="03.16.29"/>
    <x v="45"/>
    <x v="0"/>
    <x v="5"/>
    <s v="Gabinete de Gestão e Controlo de Qualidade"/>
    <s v="03.16.29"/>
    <s v="Gabinete de Gestão e Controlo de Qualidade"/>
    <s v="03.16.29"/>
    <x v="16"/>
    <x v="0"/>
    <x v="1"/>
    <x v="1"/>
    <x v="1"/>
    <x v="0"/>
    <x v="2"/>
    <x v="0"/>
    <x v="3"/>
    <s v="2022-06-21"/>
    <x v="0"/>
    <n v="5392"/>
    <x v="0"/>
    <m/>
    <x v="0"/>
    <m/>
    <x v="33"/>
    <n v="100474706"/>
    <x v="0"/>
    <x v="6"/>
    <s v="Gabinete de Gestão e Controlo de Qualidade"/>
    <s v="ORI"/>
    <x v="0"/>
    <s v="GGCQ"/>
    <x v="0"/>
    <x v="0"/>
    <x v="0"/>
    <x v="0"/>
    <x v="0"/>
    <x v="0"/>
    <x v="0"/>
    <x v="0"/>
    <x v="0"/>
    <x v="0"/>
    <x v="0"/>
    <s v="Gabinete de Gestão e Controlo de Qualidade"/>
    <x v="0"/>
    <x v="0"/>
    <x v="0"/>
    <x v="0"/>
    <x v="0"/>
    <x v="0"/>
    <x v="0"/>
    <s v="000000"/>
    <x v="0"/>
    <x v="0"/>
    <x v="6"/>
    <x v="0"/>
    <s v="Pagamento de salário referente a 06-2022"/>
  </r>
  <r>
    <x v="1"/>
    <n v="0"/>
    <n v="0"/>
    <n v="0"/>
    <n v="57694"/>
    <x v="7102"/>
    <x v="0"/>
    <x v="1"/>
    <x v="0"/>
    <s v="03.16.29"/>
    <x v="45"/>
    <x v="0"/>
    <x v="5"/>
    <s v="Gabinete de Gestão e Controlo de Qualidade"/>
    <s v="03.16.29"/>
    <s v="Gabinete de Gestão e Controlo de Qualidade"/>
    <s v="03.16.29"/>
    <x v="16"/>
    <x v="0"/>
    <x v="1"/>
    <x v="1"/>
    <x v="1"/>
    <x v="0"/>
    <x v="2"/>
    <x v="0"/>
    <x v="3"/>
    <s v="2022-06-21"/>
    <x v="0"/>
    <n v="57694"/>
    <x v="0"/>
    <m/>
    <x v="0"/>
    <m/>
    <x v="22"/>
    <n v="100474693"/>
    <x v="0"/>
    <x v="0"/>
    <s v="Gabinete de Gestão e Controlo de Qualidade"/>
    <s v="ORI"/>
    <x v="0"/>
    <s v="GGCQ"/>
    <x v="0"/>
    <x v="0"/>
    <x v="0"/>
    <x v="0"/>
    <x v="0"/>
    <x v="0"/>
    <x v="0"/>
    <x v="0"/>
    <x v="0"/>
    <x v="0"/>
    <x v="0"/>
    <s v="Gabinete de Gestão e Controlo de Qualidade"/>
    <x v="0"/>
    <x v="0"/>
    <x v="0"/>
    <x v="0"/>
    <x v="0"/>
    <x v="0"/>
    <x v="0"/>
    <s v="000000"/>
    <x v="0"/>
    <x v="0"/>
    <x v="0"/>
    <x v="0"/>
    <s v="Pagamento de salário referente a 06-2022"/>
  </r>
  <r>
    <x v="1"/>
    <n v="0"/>
    <n v="0"/>
    <n v="0"/>
    <n v="2449"/>
    <x v="7103"/>
    <x v="0"/>
    <x v="1"/>
    <x v="0"/>
    <s v="03.16.28"/>
    <x v="46"/>
    <x v="0"/>
    <x v="5"/>
    <s v="Gabinete da Auditoria Interna"/>
    <s v="03.16.28"/>
    <s v="Gabinete da Auditoria Interna"/>
    <s v="03.16.28"/>
    <x v="15"/>
    <x v="0"/>
    <x v="1"/>
    <x v="1"/>
    <x v="1"/>
    <x v="0"/>
    <x v="2"/>
    <x v="0"/>
    <x v="3"/>
    <s v="2022-06-21"/>
    <x v="0"/>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06-2022"/>
  </r>
  <r>
    <x v="1"/>
    <n v="0"/>
    <n v="0"/>
    <n v="0"/>
    <n v="4310"/>
    <x v="7103"/>
    <x v="0"/>
    <x v="1"/>
    <x v="0"/>
    <s v="03.16.28"/>
    <x v="46"/>
    <x v="0"/>
    <x v="5"/>
    <s v="Gabinete da Auditoria Interna"/>
    <s v="03.16.28"/>
    <s v="Gabinete da Auditoria Interna"/>
    <s v="03.16.28"/>
    <x v="15"/>
    <x v="0"/>
    <x v="1"/>
    <x v="1"/>
    <x v="1"/>
    <x v="0"/>
    <x v="2"/>
    <x v="0"/>
    <x v="3"/>
    <s v="2022-06-21"/>
    <x v="0"/>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06-2022"/>
  </r>
  <r>
    <x v="1"/>
    <n v="0"/>
    <n v="0"/>
    <n v="0"/>
    <n v="5392"/>
    <x v="7103"/>
    <x v="0"/>
    <x v="1"/>
    <x v="0"/>
    <s v="03.16.28"/>
    <x v="46"/>
    <x v="0"/>
    <x v="5"/>
    <s v="Gabinete da Auditoria Interna"/>
    <s v="03.16.28"/>
    <s v="Gabinete da Auditoria Interna"/>
    <s v="03.16.28"/>
    <x v="15"/>
    <x v="0"/>
    <x v="1"/>
    <x v="1"/>
    <x v="1"/>
    <x v="0"/>
    <x v="2"/>
    <x v="0"/>
    <x v="3"/>
    <s v="2022-06-21"/>
    <x v="0"/>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6-2022"/>
  </r>
  <r>
    <x v="1"/>
    <n v="0"/>
    <n v="0"/>
    <n v="0"/>
    <n v="55245"/>
    <x v="7103"/>
    <x v="0"/>
    <x v="1"/>
    <x v="0"/>
    <s v="03.16.28"/>
    <x v="46"/>
    <x v="0"/>
    <x v="5"/>
    <s v="Gabinete da Auditoria Interna"/>
    <s v="03.16.28"/>
    <s v="Gabinete da Auditoria Interna"/>
    <s v="03.16.28"/>
    <x v="15"/>
    <x v="0"/>
    <x v="1"/>
    <x v="1"/>
    <x v="1"/>
    <x v="0"/>
    <x v="2"/>
    <x v="0"/>
    <x v="3"/>
    <s v="2022-06-21"/>
    <x v="0"/>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6-2022"/>
  </r>
  <r>
    <x v="1"/>
    <n v="0"/>
    <n v="0"/>
    <n v="0"/>
    <n v="13030"/>
    <x v="7099"/>
    <x v="0"/>
    <x v="1"/>
    <x v="0"/>
    <s v="01.27.02.11"/>
    <x v="14"/>
    <x v="2"/>
    <x v="2"/>
    <s v="Saneamento básico"/>
    <s v="01.27.02"/>
    <s v="Saneamento básico"/>
    <s v="01.27.02"/>
    <x v="4"/>
    <x v="0"/>
    <x v="3"/>
    <x v="2"/>
    <x v="0"/>
    <x v="1"/>
    <x v="2"/>
    <x v="0"/>
    <x v="11"/>
    <s v="2022-12-13"/>
    <x v="3"/>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o serviço prestado, nos serviços de saneamento e limpeza urbana na localidade de São Miguel referente ao mês de dezembro 2022, conforme contrato em anexo. "/>
  </r>
  <r>
    <x v="1"/>
    <n v="0"/>
    <n v="0"/>
    <n v="0"/>
    <n v="256407"/>
    <x v="7104"/>
    <x v="0"/>
    <x v="1"/>
    <x v="0"/>
    <s v="03.16.15"/>
    <x v="6"/>
    <x v="0"/>
    <x v="5"/>
    <s v="Direção Financeira"/>
    <s v="03.16.15"/>
    <s v="Direção Financeira"/>
    <s v="03.16.15"/>
    <x v="43"/>
    <x v="0"/>
    <x v="1"/>
    <x v="1"/>
    <x v="0"/>
    <x v="0"/>
    <x v="2"/>
    <x v="0"/>
    <x v="10"/>
    <s v="2022-11-25"/>
    <x v="3"/>
    <n v="256407"/>
    <x v="0"/>
    <m/>
    <x v="0"/>
    <m/>
    <x v="49"/>
    <n v="100479096"/>
    <x v="0"/>
    <x v="0"/>
    <s v="Direção Financeira"/>
    <s v="ORI"/>
    <x v="0"/>
    <m/>
    <x v="0"/>
    <x v="0"/>
    <x v="0"/>
    <x v="0"/>
    <x v="0"/>
    <x v="0"/>
    <x v="0"/>
    <x v="0"/>
    <x v="0"/>
    <x v="0"/>
    <x v="0"/>
    <s v="Direção Financeira"/>
    <x v="0"/>
    <x v="0"/>
    <x v="0"/>
    <x v="0"/>
    <x v="0"/>
    <x v="0"/>
    <x v="0"/>
    <s v="000000"/>
    <x v="0"/>
    <x v="0"/>
    <x v="0"/>
    <x v="0"/>
    <s v="Liquidação da fatura a favor de Preço piquinoti, referente a aquisição de peças, conforme fatura em anexo"/>
  </r>
  <r>
    <x v="1"/>
    <n v="0"/>
    <n v="0"/>
    <n v="0"/>
    <n v="43000"/>
    <x v="7105"/>
    <x v="0"/>
    <x v="1"/>
    <x v="0"/>
    <s v="01.25.04.22"/>
    <x v="11"/>
    <x v="4"/>
    <x v="4"/>
    <s v="Cultura"/>
    <s v="01.25.04"/>
    <s v="Cultura"/>
    <s v="01.25.04"/>
    <x v="4"/>
    <x v="0"/>
    <x v="3"/>
    <x v="2"/>
    <x v="0"/>
    <x v="1"/>
    <x v="2"/>
    <x v="0"/>
    <x v="6"/>
    <s v="2022-07-01"/>
    <x v="2"/>
    <n v="43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remiação dos vencedores do concurso pequenos bailarinos que acontece no dia 02 de julho no polivalente da cidade, conforme proposta em anexo."/>
  </r>
  <r>
    <x v="1"/>
    <n v="0"/>
    <n v="0"/>
    <n v="0"/>
    <n v="2300"/>
    <x v="7106"/>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632"/>
    <x v="7107"/>
    <x v="0"/>
    <x v="0"/>
    <x v="0"/>
    <s v="80.02.10.26"/>
    <x v="21"/>
    <x v="3"/>
    <x v="3"/>
    <s v="Outros"/>
    <s v="80.02.10"/>
    <s v="Outros"/>
    <s v="80.02.10"/>
    <x v="31"/>
    <x v="0"/>
    <x v="2"/>
    <x v="10"/>
    <x v="1"/>
    <x v="2"/>
    <x v="0"/>
    <x v="0"/>
    <x v="3"/>
    <s v="2022-06-23"/>
    <x v="0"/>
    <n v="1632"/>
    <x v="0"/>
    <m/>
    <x v="0"/>
    <m/>
    <x v="37"/>
    <n v="100479277"/>
    <x v="0"/>
    <x v="0"/>
    <s v="Retenção Sansung"/>
    <s v="ORI"/>
    <x v="0"/>
    <s v="RS"/>
    <x v="0"/>
    <x v="0"/>
    <x v="0"/>
    <x v="0"/>
    <x v="0"/>
    <x v="0"/>
    <x v="0"/>
    <x v="1"/>
    <x v="0"/>
    <x v="0"/>
    <x v="0"/>
    <s v="Retenção Sansung"/>
    <x v="0"/>
    <x v="0"/>
    <x v="0"/>
    <x v="0"/>
    <x v="2"/>
    <x v="0"/>
    <x v="0"/>
    <s v="000000"/>
    <x v="0"/>
    <x v="1"/>
    <x v="0"/>
    <x v="0"/>
    <s v="RETENCAO OT"/>
  </r>
  <r>
    <x v="1"/>
    <n v="0"/>
    <n v="0"/>
    <n v="0"/>
    <n v="18430"/>
    <x v="7108"/>
    <x v="0"/>
    <x v="1"/>
    <x v="0"/>
    <s v="01.25.01.09"/>
    <x v="75"/>
    <x v="4"/>
    <x v="4"/>
    <s v="Educação"/>
    <s v="01.25.01"/>
    <s v="Educação"/>
    <s v="01.25.01"/>
    <x v="4"/>
    <x v="0"/>
    <x v="3"/>
    <x v="2"/>
    <x v="0"/>
    <x v="1"/>
    <x v="2"/>
    <x v="0"/>
    <x v="6"/>
    <s v="2022-07-15"/>
    <x v="2"/>
    <n v="18430"/>
    <x v="0"/>
    <m/>
    <x v="0"/>
    <m/>
    <x v="5"/>
    <n v="100476920"/>
    <x v="0"/>
    <x v="0"/>
    <s v="Apoio pre escolar"/>
    <s v="ORI"/>
    <x v="0"/>
    <m/>
    <x v="0"/>
    <x v="0"/>
    <x v="0"/>
    <x v="0"/>
    <x v="0"/>
    <x v="0"/>
    <x v="0"/>
    <x v="1"/>
    <x v="0"/>
    <x v="0"/>
    <x v="0"/>
    <s v="Apoio pre escolar"/>
    <x v="0"/>
    <x v="0"/>
    <x v="0"/>
    <x v="0"/>
    <x v="1"/>
    <x v="0"/>
    <x v="0"/>
    <s v="000000"/>
    <x v="0"/>
    <x v="0"/>
    <x v="0"/>
    <x v="0"/>
    <s v="Pagamento a favor de Felisberto Carvalho Auto, pela aquisição de 200 Lts de combustível destinado a deslocação com vereadora e técnicos nas atividades de apoio pré-escolar, conforme proposta e fatura em anexo.  "/>
  </r>
  <r>
    <x v="1"/>
    <n v="0"/>
    <n v="0"/>
    <n v="0"/>
    <n v="3000"/>
    <x v="7109"/>
    <x v="0"/>
    <x v="1"/>
    <x v="0"/>
    <s v="03.16.15"/>
    <x v="6"/>
    <x v="0"/>
    <x v="5"/>
    <s v="Direção Financeira"/>
    <s v="03.16.15"/>
    <s v="Direção Financeira"/>
    <s v="03.16.15"/>
    <x v="20"/>
    <x v="0"/>
    <x v="1"/>
    <x v="5"/>
    <x v="0"/>
    <x v="0"/>
    <x v="2"/>
    <x v="0"/>
    <x v="6"/>
    <s v="2022-07-20"/>
    <x v="2"/>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Julho 2022, conforme contrato em anexo.  "/>
  </r>
  <r>
    <x v="1"/>
    <n v="0"/>
    <n v="0"/>
    <n v="0"/>
    <n v="17000"/>
    <x v="7109"/>
    <x v="0"/>
    <x v="1"/>
    <x v="0"/>
    <s v="03.16.15"/>
    <x v="6"/>
    <x v="0"/>
    <x v="5"/>
    <s v="Direção Financeira"/>
    <s v="03.16.15"/>
    <s v="Direção Financeira"/>
    <s v="03.16.15"/>
    <x v="20"/>
    <x v="0"/>
    <x v="1"/>
    <x v="5"/>
    <x v="0"/>
    <x v="0"/>
    <x v="2"/>
    <x v="0"/>
    <x v="6"/>
    <s v="2022-07-20"/>
    <x v="2"/>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Julho 2022, conforme contrato em anexo.  "/>
  </r>
  <r>
    <x v="1"/>
    <n v="0"/>
    <n v="0"/>
    <n v="0"/>
    <n v="10635"/>
    <x v="7110"/>
    <x v="0"/>
    <x v="1"/>
    <x v="0"/>
    <s v="03.16.15"/>
    <x v="6"/>
    <x v="0"/>
    <x v="5"/>
    <s v="Direção Financeira"/>
    <s v="03.16.15"/>
    <s v="Direção Financeira"/>
    <s v="03.16.15"/>
    <x v="67"/>
    <x v="0"/>
    <x v="1"/>
    <x v="1"/>
    <x v="0"/>
    <x v="0"/>
    <x v="2"/>
    <x v="0"/>
    <x v="6"/>
    <s v="2022-07-21"/>
    <x v="2"/>
    <n v="10635"/>
    <x v="0"/>
    <m/>
    <x v="0"/>
    <m/>
    <x v="110"/>
    <n v="100476433"/>
    <x v="0"/>
    <x v="0"/>
    <s v="Direção Financeira"/>
    <s v="ORI"/>
    <x v="0"/>
    <m/>
    <x v="0"/>
    <x v="0"/>
    <x v="0"/>
    <x v="0"/>
    <x v="0"/>
    <x v="0"/>
    <x v="0"/>
    <x v="0"/>
    <x v="0"/>
    <x v="0"/>
    <x v="0"/>
    <s v="Direção Financeira"/>
    <x v="0"/>
    <x v="0"/>
    <x v="0"/>
    <x v="0"/>
    <x v="0"/>
    <x v="0"/>
    <x v="0"/>
    <s v="000000"/>
    <x v="0"/>
    <x v="0"/>
    <x v="0"/>
    <x v="0"/>
    <s v="Pagamento a favor de RECOSHOP, referente a aquisição de três tinteiro para impressora do gabinete do secretário e da UGA, conforme proposta e fatura em anexo."/>
  </r>
  <r>
    <x v="1"/>
    <n v="0"/>
    <n v="0"/>
    <n v="0"/>
    <n v="77056"/>
    <x v="7111"/>
    <x v="0"/>
    <x v="1"/>
    <x v="0"/>
    <s v="01.27.04.10"/>
    <x v="4"/>
    <x v="2"/>
    <x v="2"/>
    <s v="Infra-Estruturas e Transportes"/>
    <s v="01.27.04"/>
    <s v="Infra-Estruturas e Transportes"/>
    <s v="01.27.04"/>
    <x v="4"/>
    <x v="0"/>
    <x v="3"/>
    <x v="2"/>
    <x v="0"/>
    <x v="1"/>
    <x v="2"/>
    <x v="0"/>
    <x v="6"/>
    <s v="2022-07-26"/>
    <x v="2"/>
    <n v="77056"/>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Despesa com pessoal destinados aos trabalhos realizados no âmbito do Plano de Mitigação as secas e Maus Anos Agrícolas durante o mês de Julho, conforme documento em anexo."/>
  </r>
  <r>
    <x v="1"/>
    <n v="0"/>
    <n v="0"/>
    <n v="0"/>
    <n v="2300"/>
    <x v="7112"/>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Elson Patrick da Silva, pelo serviços, de fiscalização do parque de estacionamento de transporte público e passageiros, referente ao mês de Agosto de 2022, conforme contrato em anexo.   "/>
  </r>
  <r>
    <x v="1"/>
    <n v="0"/>
    <n v="0"/>
    <n v="0"/>
    <n v="13030"/>
    <x v="7112"/>
    <x v="0"/>
    <x v="1"/>
    <x v="0"/>
    <s v="03.16.15"/>
    <x v="6"/>
    <x v="0"/>
    <x v="5"/>
    <s v="Direção Financeira"/>
    <s v="03.16.15"/>
    <s v="Direção Financeira"/>
    <s v="03.16.15"/>
    <x v="20"/>
    <x v="0"/>
    <x v="1"/>
    <x v="5"/>
    <x v="0"/>
    <x v="0"/>
    <x v="2"/>
    <x v="0"/>
    <x v="7"/>
    <s v="2022-08-25"/>
    <x v="2"/>
    <n v="13030"/>
    <x v="0"/>
    <m/>
    <x v="0"/>
    <m/>
    <x v="59"/>
    <n v="100478644"/>
    <x v="0"/>
    <x v="0"/>
    <s v="Direção Financeira"/>
    <s v="ORI"/>
    <x v="0"/>
    <m/>
    <x v="0"/>
    <x v="0"/>
    <x v="0"/>
    <x v="0"/>
    <x v="0"/>
    <x v="0"/>
    <x v="0"/>
    <x v="0"/>
    <x v="0"/>
    <x v="0"/>
    <x v="0"/>
    <s v="Direção Financeira"/>
    <x v="0"/>
    <x v="0"/>
    <x v="0"/>
    <x v="0"/>
    <x v="0"/>
    <x v="0"/>
    <x v="0"/>
    <s v="000000"/>
    <x v="0"/>
    <x v="0"/>
    <x v="0"/>
    <x v="0"/>
    <s v="Pagamento a favor do Sr. Elson Patrick da Silva, pelo serviços, de fiscalização do parque de estacionamento de transporte público e passageiros, referente ao mês de Agosto de 2022, conforme contrato em anexo.   "/>
  </r>
  <r>
    <x v="1"/>
    <n v="0"/>
    <n v="0"/>
    <n v="0"/>
    <n v="2300"/>
    <x v="7113"/>
    <x v="0"/>
    <x v="1"/>
    <x v="0"/>
    <s v="03.16.15"/>
    <x v="6"/>
    <x v="0"/>
    <x v="5"/>
    <s v="Direção Financeira"/>
    <s v="03.16.15"/>
    <s v="Direção Financeira"/>
    <s v="03.16.15"/>
    <x v="20"/>
    <x v="0"/>
    <x v="1"/>
    <x v="5"/>
    <x v="0"/>
    <x v="0"/>
    <x v="2"/>
    <x v="0"/>
    <x v="7"/>
    <s v="2022-08-25"/>
    <x v="2"/>
    <n v="2300"/>
    <x v="0"/>
    <m/>
    <x v="0"/>
    <m/>
    <x v="3"/>
    <n v="100474696"/>
    <x v="0"/>
    <x v="1"/>
    <s v="Direção Financeira"/>
    <s v="ORI"/>
    <x v="0"/>
    <m/>
    <x v="0"/>
    <x v="0"/>
    <x v="0"/>
    <x v="0"/>
    <x v="0"/>
    <x v="0"/>
    <x v="0"/>
    <x v="0"/>
    <x v="0"/>
    <x v="0"/>
    <x v="0"/>
    <s v="Direção Financeira"/>
    <x v="0"/>
    <x v="0"/>
    <x v="0"/>
    <x v="0"/>
    <x v="0"/>
    <x v="0"/>
    <x v="0"/>
    <s v="000000"/>
    <x v="0"/>
    <x v="0"/>
    <x v="1"/>
    <x v="0"/>
    <s v="Pagamento a favor do Sr. Jefferson Vaz, pelo serviço prestado no centro da juventude de Achada Monte referente ao mês de Agosto 2022, conforme contrato em anexo.    "/>
  </r>
  <r>
    <x v="1"/>
    <n v="0"/>
    <n v="0"/>
    <n v="0"/>
    <n v="13030"/>
    <x v="7113"/>
    <x v="0"/>
    <x v="1"/>
    <x v="0"/>
    <s v="03.16.15"/>
    <x v="6"/>
    <x v="0"/>
    <x v="5"/>
    <s v="Direção Financeira"/>
    <s v="03.16.15"/>
    <s v="Direção Financeira"/>
    <s v="03.16.15"/>
    <x v="20"/>
    <x v="0"/>
    <x v="1"/>
    <x v="5"/>
    <x v="0"/>
    <x v="0"/>
    <x v="2"/>
    <x v="0"/>
    <x v="7"/>
    <s v="2022-08-25"/>
    <x v="2"/>
    <n v="13030"/>
    <x v="0"/>
    <m/>
    <x v="0"/>
    <m/>
    <x v="62"/>
    <n v="100477387"/>
    <x v="0"/>
    <x v="0"/>
    <s v="Direção Financeira"/>
    <s v="ORI"/>
    <x v="0"/>
    <m/>
    <x v="0"/>
    <x v="0"/>
    <x v="0"/>
    <x v="0"/>
    <x v="0"/>
    <x v="0"/>
    <x v="0"/>
    <x v="0"/>
    <x v="0"/>
    <x v="0"/>
    <x v="0"/>
    <s v="Direção Financeira"/>
    <x v="0"/>
    <x v="0"/>
    <x v="0"/>
    <x v="0"/>
    <x v="0"/>
    <x v="0"/>
    <x v="0"/>
    <s v="000000"/>
    <x v="0"/>
    <x v="0"/>
    <x v="0"/>
    <x v="0"/>
    <s v="Pagamento a favor do Sr. Jefferson Vaz, pelo serviço prestado no centro da juventude de Achada Monte referente ao mês de Agosto 2022, conforme contrato em anexo.    "/>
  </r>
  <r>
    <x v="1"/>
    <n v="0"/>
    <n v="0"/>
    <n v="0"/>
    <n v="1000"/>
    <x v="7114"/>
    <x v="0"/>
    <x v="1"/>
    <x v="0"/>
    <s v="03.16.15"/>
    <x v="6"/>
    <x v="0"/>
    <x v="5"/>
    <s v="Direção Financeira"/>
    <s v="03.16.15"/>
    <s v="Direção Financeira"/>
    <s v="03.16.15"/>
    <x v="13"/>
    <x v="0"/>
    <x v="1"/>
    <x v="5"/>
    <x v="0"/>
    <x v="0"/>
    <x v="2"/>
    <x v="0"/>
    <x v="9"/>
    <s v="2022-10-18"/>
    <x v="3"/>
    <n v="1000"/>
    <x v="0"/>
    <m/>
    <x v="0"/>
    <m/>
    <x v="150"/>
    <n v="100391960"/>
    <x v="0"/>
    <x v="0"/>
    <s v="Direção Financeira"/>
    <s v="ORI"/>
    <x v="0"/>
    <m/>
    <x v="0"/>
    <x v="0"/>
    <x v="0"/>
    <x v="0"/>
    <x v="0"/>
    <x v="0"/>
    <x v="0"/>
    <x v="0"/>
    <x v="0"/>
    <x v="0"/>
    <x v="0"/>
    <s v="Direção Financeira"/>
    <x v="0"/>
    <x v="0"/>
    <x v="0"/>
    <x v="0"/>
    <x v="0"/>
    <x v="0"/>
    <x v="0"/>
    <s v="000000"/>
    <x v="0"/>
    <x v="0"/>
    <x v="0"/>
    <x v="0"/>
    <s v="Pagamento a favor da Cv Telecom, referente a aquisição de um cupão de recarga para a Escola do Mar, conforme proposta em anexo.  "/>
  </r>
  <r>
    <x v="1"/>
    <n v="0"/>
    <n v="0"/>
    <n v="0"/>
    <n v="4650"/>
    <x v="7115"/>
    <x v="0"/>
    <x v="1"/>
    <x v="0"/>
    <s v="03.16.15"/>
    <x v="6"/>
    <x v="0"/>
    <x v="5"/>
    <s v="Direção Financeira"/>
    <s v="03.16.15"/>
    <s v="Direção Financeira"/>
    <s v="03.16.15"/>
    <x v="32"/>
    <x v="0"/>
    <x v="1"/>
    <x v="1"/>
    <x v="0"/>
    <x v="0"/>
    <x v="2"/>
    <x v="0"/>
    <x v="10"/>
    <s v="2022-11-08"/>
    <x v="3"/>
    <n v="4650"/>
    <x v="0"/>
    <m/>
    <x v="0"/>
    <m/>
    <x v="256"/>
    <n v="100475220"/>
    <x v="0"/>
    <x v="0"/>
    <s v="Direção Financeira"/>
    <s v="ORI"/>
    <x v="0"/>
    <m/>
    <x v="0"/>
    <x v="0"/>
    <x v="0"/>
    <x v="0"/>
    <x v="0"/>
    <x v="0"/>
    <x v="0"/>
    <x v="0"/>
    <x v="0"/>
    <x v="0"/>
    <x v="0"/>
    <s v="Direção Financeira"/>
    <x v="0"/>
    <x v="0"/>
    <x v="0"/>
    <x v="0"/>
    <x v="0"/>
    <x v="0"/>
    <x v="0"/>
    <s v="000000"/>
    <x v="0"/>
    <x v="0"/>
    <x v="0"/>
    <x v="0"/>
    <s v="Pagamento a favor de Tchukbest &amp; Holdings, para a aquisição de 4 fechaduras para o polivalente António Mascarenhas, conforme documento em anexo."/>
  </r>
  <r>
    <x v="1"/>
    <n v="0"/>
    <n v="0"/>
    <n v="0"/>
    <n v="4995"/>
    <x v="7116"/>
    <x v="0"/>
    <x v="1"/>
    <x v="0"/>
    <s v="03.16.15"/>
    <x v="6"/>
    <x v="0"/>
    <x v="5"/>
    <s v="Direção Financeira"/>
    <s v="03.16.15"/>
    <s v="Direção Financeira"/>
    <s v="03.16.15"/>
    <x v="20"/>
    <x v="0"/>
    <x v="1"/>
    <x v="5"/>
    <x v="0"/>
    <x v="0"/>
    <x v="2"/>
    <x v="0"/>
    <x v="10"/>
    <s v="2022-11-14"/>
    <x v="3"/>
    <n v="4995"/>
    <x v="0"/>
    <m/>
    <x v="0"/>
    <m/>
    <x v="3"/>
    <n v="100474696"/>
    <x v="0"/>
    <x v="1"/>
    <s v="Direção Financeira"/>
    <s v="ORI"/>
    <x v="0"/>
    <m/>
    <x v="0"/>
    <x v="0"/>
    <x v="0"/>
    <x v="0"/>
    <x v="0"/>
    <x v="0"/>
    <x v="0"/>
    <x v="0"/>
    <x v="0"/>
    <x v="0"/>
    <x v="0"/>
    <s v="Direção Financeira"/>
    <x v="0"/>
    <x v="0"/>
    <x v="0"/>
    <x v="0"/>
    <x v="0"/>
    <x v="0"/>
    <x v="0"/>
    <s v="000000"/>
    <x v="0"/>
    <x v="0"/>
    <x v="1"/>
    <x v="0"/>
    <s v="Pagamento a favor do Sr. Pedro Adelino da Veiga, pelo serviço de coordenação de biblioteca e espaço jovem, referente ao mês de novembro 2022, conforme contrato em anexo."/>
  </r>
  <r>
    <x v="1"/>
    <n v="0"/>
    <n v="0"/>
    <n v="0"/>
    <n v="28308"/>
    <x v="7116"/>
    <x v="0"/>
    <x v="1"/>
    <x v="0"/>
    <s v="03.16.15"/>
    <x v="6"/>
    <x v="0"/>
    <x v="5"/>
    <s v="Direção Financeira"/>
    <s v="03.16.15"/>
    <s v="Direção Financeira"/>
    <s v="03.16.15"/>
    <x v="20"/>
    <x v="0"/>
    <x v="1"/>
    <x v="5"/>
    <x v="0"/>
    <x v="0"/>
    <x v="2"/>
    <x v="0"/>
    <x v="10"/>
    <s v="2022-11-14"/>
    <x v="3"/>
    <n v="28308"/>
    <x v="0"/>
    <m/>
    <x v="0"/>
    <m/>
    <x v="43"/>
    <n v="100463693"/>
    <x v="0"/>
    <x v="0"/>
    <s v="Direção Financeira"/>
    <s v="ORI"/>
    <x v="0"/>
    <m/>
    <x v="0"/>
    <x v="0"/>
    <x v="0"/>
    <x v="0"/>
    <x v="0"/>
    <x v="0"/>
    <x v="0"/>
    <x v="0"/>
    <x v="0"/>
    <x v="0"/>
    <x v="0"/>
    <s v="Direção Financeira"/>
    <x v="0"/>
    <x v="0"/>
    <x v="0"/>
    <x v="0"/>
    <x v="0"/>
    <x v="0"/>
    <x v="0"/>
    <s v="000000"/>
    <x v="0"/>
    <x v="0"/>
    <x v="0"/>
    <x v="0"/>
    <s v="Pagamento a favor do Sr. Pedro Adelino da Veiga, pelo serviço de coordenação de biblioteca e espaço jovem, referente ao mês de novembro 2022, conforme contrato em anexo."/>
  </r>
  <r>
    <x v="0"/>
    <n v="0"/>
    <n v="0"/>
    <n v="0"/>
    <n v="34000"/>
    <x v="7117"/>
    <x v="0"/>
    <x v="1"/>
    <x v="0"/>
    <s v="01.25.02.17"/>
    <x v="8"/>
    <x v="4"/>
    <x v="4"/>
    <s v="desporto"/>
    <s v="01.25.02"/>
    <s v="desporto"/>
    <s v="01.25.02"/>
    <x v="1"/>
    <x v="0"/>
    <x v="1"/>
    <x v="1"/>
    <x v="0"/>
    <x v="1"/>
    <x v="1"/>
    <x v="0"/>
    <x v="11"/>
    <s v="2022-12-08"/>
    <x v="3"/>
    <n v="34000"/>
    <x v="0"/>
    <m/>
    <x v="0"/>
    <m/>
    <x v="407"/>
    <n v="100478941"/>
    <x v="0"/>
    <x v="0"/>
    <s v="Construção e Reabilitação de Placas Desportivas"/>
    <s v="ORI"/>
    <x v="0"/>
    <m/>
    <x v="0"/>
    <x v="0"/>
    <x v="0"/>
    <x v="0"/>
    <x v="0"/>
    <x v="0"/>
    <x v="0"/>
    <x v="1"/>
    <x v="0"/>
    <x v="0"/>
    <x v="0"/>
    <s v="Construção e Reabilitação de Placas Desportivas"/>
    <x v="0"/>
    <x v="0"/>
    <x v="0"/>
    <x v="0"/>
    <x v="1"/>
    <x v="0"/>
    <x v="0"/>
    <s v="000000"/>
    <x v="0"/>
    <x v="0"/>
    <x v="0"/>
    <x v="0"/>
    <s v="Pagamento á SGL- Transporte Comércio e Pintura, referente a trabalhos de pintura dos postes e estruturas metálicos da placa desportiva de Achada Bolanha, conforme anexo."/>
  </r>
  <r>
    <x v="1"/>
    <n v="0"/>
    <n v="0"/>
    <n v="0"/>
    <n v="4995"/>
    <x v="7118"/>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a Srª. Maria Suzy Furtado Rebelo, pela prestação de serviço de apoio técnico no gabinete de comunicação e imagem, referente ao mês de dezembro 2022, conforme contrato em anexo. "/>
  </r>
  <r>
    <x v="1"/>
    <n v="0"/>
    <n v="0"/>
    <n v="0"/>
    <n v="28308"/>
    <x v="7118"/>
    <x v="0"/>
    <x v="1"/>
    <x v="0"/>
    <s v="03.16.15"/>
    <x v="6"/>
    <x v="0"/>
    <x v="5"/>
    <s v="Direção Financeira"/>
    <s v="03.16.15"/>
    <s v="Direção Financeira"/>
    <s v="03.16.15"/>
    <x v="20"/>
    <x v="0"/>
    <x v="1"/>
    <x v="5"/>
    <x v="0"/>
    <x v="0"/>
    <x v="2"/>
    <x v="0"/>
    <x v="11"/>
    <s v="2022-12-13"/>
    <x v="3"/>
    <n v="28308"/>
    <x v="0"/>
    <m/>
    <x v="0"/>
    <m/>
    <x v="662"/>
    <n v="100479407"/>
    <x v="0"/>
    <x v="0"/>
    <s v="Direção Financeira"/>
    <s v="ORI"/>
    <x v="0"/>
    <m/>
    <x v="0"/>
    <x v="0"/>
    <x v="0"/>
    <x v="0"/>
    <x v="0"/>
    <x v="0"/>
    <x v="0"/>
    <x v="0"/>
    <x v="0"/>
    <x v="0"/>
    <x v="0"/>
    <s v="Direção Financeira"/>
    <x v="0"/>
    <x v="0"/>
    <x v="0"/>
    <x v="0"/>
    <x v="0"/>
    <x v="0"/>
    <x v="0"/>
    <s v="000000"/>
    <x v="0"/>
    <x v="0"/>
    <x v="0"/>
    <x v="0"/>
    <s v="Pagamento a favor da Srª. Maria Suzy Furtado Rebelo, pela prestação de serviço de apoio técnico no gabinete de comunicação e imagem, referente ao mês de dezembro 2022, conforme contrato em anexo. "/>
  </r>
  <r>
    <x v="1"/>
    <n v="0"/>
    <n v="0"/>
    <n v="0"/>
    <n v="95120"/>
    <x v="7119"/>
    <x v="0"/>
    <x v="1"/>
    <x v="0"/>
    <s v="03.16.15"/>
    <x v="6"/>
    <x v="0"/>
    <x v="5"/>
    <s v="Direção Financeira"/>
    <s v="03.16.15"/>
    <s v="Direção Financeira"/>
    <s v="03.16.15"/>
    <x v="55"/>
    <x v="0"/>
    <x v="1"/>
    <x v="5"/>
    <x v="0"/>
    <x v="0"/>
    <x v="2"/>
    <x v="0"/>
    <x v="11"/>
    <s v="2022-12-26"/>
    <x v="3"/>
    <n v="95120"/>
    <x v="0"/>
    <m/>
    <x v="0"/>
    <m/>
    <x v="50"/>
    <n v="100478657"/>
    <x v="0"/>
    <x v="0"/>
    <s v="Direção Financeira"/>
    <s v="ORI"/>
    <x v="0"/>
    <m/>
    <x v="0"/>
    <x v="0"/>
    <x v="0"/>
    <x v="0"/>
    <x v="0"/>
    <x v="0"/>
    <x v="0"/>
    <x v="0"/>
    <x v="0"/>
    <x v="0"/>
    <x v="0"/>
    <s v="Direção Financeira"/>
    <x v="0"/>
    <x v="0"/>
    <x v="0"/>
    <x v="0"/>
    <x v="0"/>
    <x v="0"/>
    <x v="0"/>
    <s v="000000"/>
    <x v="0"/>
    <x v="0"/>
    <x v="0"/>
    <x v="0"/>
    <s v="Pagamento a favor de Translux, pela aquisição de serviço de manutenção, concerto e lavagens das viaturas da CMSM, conforme anexo."/>
  </r>
  <r>
    <x v="1"/>
    <n v="0"/>
    <n v="0"/>
    <n v="0"/>
    <n v="4050"/>
    <x v="7120"/>
    <x v="0"/>
    <x v="1"/>
    <x v="0"/>
    <s v="01.27.02.11"/>
    <x v="14"/>
    <x v="2"/>
    <x v="2"/>
    <s v="Saneamento básico"/>
    <s v="01.27.02"/>
    <s v="Saneamento básico"/>
    <s v="01.27.02"/>
    <x v="4"/>
    <x v="0"/>
    <x v="3"/>
    <x v="2"/>
    <x v="0"/>
    <x v="1"/>
    <x v="2"/>
    <x v="0"/>
    <x v="3"/>
    <s v="2022-06-28"/>
    <x v="0"/>
    <n v="4050"/>
    <x v="0"/>
    <m/>
    <x v="0"/>
    <m/>
    <x v="3"/>
    <n v="100474696"/>
    <x v="0"/>
    <x v="1"/>
    <s v="Reforço do saneamento básico"/>
    <s v="ORI"/>
    <x v="0"/>
    <m/>
    <x v="0"/>
    <x v="0"/>
    <x v="0"/>
    <x v="0"/>
    <x v="0"/>
    <x v="0"/>
    <x v="0"/>
    <x v="1"/>
    <x v="0"/>
    <x v="0"/>
    <x v="0"/>
    <s v="Reforço do saneamento básico"/>
    <x v="0"/>
    <x v="0"/>
    <x v="0"/>
    <x v="0"/>
    <x v="1"/>
    <x v="0"/>
    <x v="0"/>
    <s v="000000"/>
    <x v="0"/>
    <x v="0"/>
    <x v="1"/>
    <x v="0"/>
    <s v="Pagamento a favor do Sr. Edmilson Veiga, referente a prestação de serviço no acompanhamento de obras, conforme proposta em anexo."/>
  </r>
  <r>
    <x v="1"/>
    <n v="0"/>
    <n v="0"/>
    <n v="0"/>
    <n v="22950"/>
    <x v="7120"/>
    <x v="0"/>
    <x v="1"/>
    <x v="0"/>
    <s v="01.27.02.11"/>
    <x v="14"/>
    <x v="2"/>
    <x v="2"/>
    <s v="Saneamento básico"/>
    <s v="01.27.02"/>
    <s v="Saneamento básico"/>
    <s v="01.27.02"/>
    <x v="4"/>
    <x v="0"/>
    <x v="3"/>
    <x v="2"/>
    <x v="0"/>
    <x v="1"/>
    <x v="2"/>
    <x v="0"/>
    <x v="3"/>
    <s v="2022-06-28"/>
    <x v="0"/>
    <n v="22950"/>
    <x v="0"/>
    <m/>
    <x v="0"/>
    <m/>
    <x v="99"/>
    <n v="100477346"/>
    <x v="0"/>
    <x v="0"/>
    <s v="Reforço do saneamento básico"/>
    <s v="ORI"/>
    <x v="0"/>
    <m/>
    <x v="0"/>
    <x v="0"/>
    <x v="0"/>
    <x v="0"/>
    <x v="0"/>
    <x v="0"/>
    <x v="0"/>
    <x v="1"/>
    <x v="0"/>
    <x v="0"/>
    <x v="0"/>
    <s v="Reforço do saneamento básico"/>
    <x v="0"/>
    <x v="0"/>
    <x v="0"/>
    <x v="0"/>
    <x v="1"/>
    <x v="0"/>
    <x v="0"/>
    <s v="000000"/>
    <x v="0"/>
    <x v="0"/>
    <x v="0"/>
    <x v="0"/>
    <s v="Pagamento a favor do Sr. Edmilson Veiga, referente a prestação de serviço no acompanhamento de obras, conforme proposta em anexo."/>
  </r>
  <r>
    <x v="1"/>
    <n v="0"/>
    <n v="0"/>
    <n v="0"/>
    <n v="2300"/>
    <x v="7121"/>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2640"/>
    <x v="7122"/>
    <x v="0"/>
    <x v="1"/>
    <x v="0"/>
    <s v="03.16.15"/>
    <x v="6"/>
    <x v="0"/>
    <x v="5"/>
    <s v="Direção Financeira"/>
    <s v="03.16.15"/>
    <s v="Direção Financeira"/>
    <s v="03.16.15"/>
    <x v="22"/>
    <x v="0"/>
    <x v="1"/>
    <x v="1"/>
    <x v="0"/>
    <x v="0"/>
    <x v="2"/>
    <x v="0"/>
    <x v="6"/>
    <s v="2022-07-22"/>
    <x v="2"/>
    <n v="2640"/>
    <x v="0"/>
    <m/>
    <x v="0"/>
    <m/>
    <x v="25"/>
    <n v="100478968"/>
    <x v="0"/>
    <x v="0"/>
    <s v="Direção Financeira"/>
    <s v="ORI"/>
    <x v="0"/>
    <m/>
    <x v="0"/>
    <x v="0"/>
    <x v="0"/>
    <x v="0"/>
    <x v="0"/>
    <x v="0"/>
    <x v="0"/>
    <x v="0"/>
    <x v="0"/>
    <x v="0"/>
    <x v="0"/>
    <s v="Direção Financeira"/>
    <x v="0"/>
    <x v="0"/>
    <x v="0"/>
    <x v="0"/>
    <x v="0"/>
    <x v="0"/>
    <x v="0"/>
    <s v="000000"/>
    <x v="0"/>
    <x v="0"/>
    <x v="0"/>
    <x v="0"/>
    <s v="Pagamento a favor da Churrasqueira Martins pelas refeições servidas no encontro de trabalho entre AVCA de Amiens e a câmara Municipal, conforme proposta e fatura em anexo.  "/>
  </r>
  <r>
    <x v="1"/>
    <n v="0"/>
    <n v="0"/>
    <n v="0"/>
    <n v="2300"/>
    <x v="7123"/>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Conceição, pela prestação de serviço de saneamento e limpeza urbana, referente ao mês de outubro 2022, conforme contrato em anexo.  "/>
  </r>
  <r>
    <x v="1"/>
    <n v="0"/>
    <n v="0"/>
    <n v="0"/>
    <n v="2500"/>
    <x v="7124"/>
    <x v="0"/>
    <x v="1"/>
    <x v="0"/>
    <s v="01.25.05.10"/>
    <x v="5"/>
    <x v="4"/>
    <x v="4"/>
    <s v="Saúde"/>
    <s v="01.25.05"/>
    <s v="Saúde"/>
    <s v="01.25.05"/>
    <x v="5"/>
    <x v="0"/>
    <x v="4"/>
    <x v="3"/>
    <x v="0"/>
    <x v="1"/>
    <x v="2"/>
    <x v="0"/>
    <x v="9"/>
    <s v="2022-10-20"/>
    <x v="3"/>
    <n v="2500"/>
    <x v="0"/>
    <m/>
    <x v="0"/>
    <m/>
    <x v="663"/>
    <n v="100479406"/>
    <x v="0"/>
    <x v="0"/>
    <s v="Assistencia social"/>
    <s v="ORI"/>
    <x v="0"/>
    <m/>
    <x v="0"/>
    <x v="0"/>
    <x v="0"/>
    <x v="0"/>
    <x v="0"/>
    <x v="0"/>
    <x v="0"/>
    <x v="1"/>
    <x v="0"/>
    <x v="0"/>
    <x v="0"/>
    <s v="Assistencia social"/>
    <x v="0"/>
    <x v="0"/>
    <x v="0"/>
    <x v="0"/>
    <x v="1"/>
    <x v="0"/>
    <x v="0"/>
    <s v="000000"/>
    <x v="0"/>
    <x v="0"/>
    <x v="0"/>
    <x v="0"/>
    <s v=" Apoio financeira a favor da sra. Jandira Rodrigues Pereira, conforme documento em anexo.   "/>
  </r>
  <r>
    <x v="1"/>
    <n v="0"/>
    <n v="0"/>
    <n v="0"/>
    <n v="13030"/>
    <x v="7123"/>
    <x v="0"/>
    <x v="1"/>
    <x v="0"/>
    <s v="01.27.02.11"/>
    <x v="14"/>
    <x v="2"/>
    <x v="2"/>
    <s v="Saneamento básico"/>
    <s v="01.27.02"/>
    <s v="Saneamento básico"/>
    <s v="01.27.02"/>
    <x v="4"/>
    <x v="0"/>
    <x v="3"/>
    <x v="2"/>
    <x v="0"/>
    <x v="1"/>
    <x v="2"/>
    <x v="0"/>
    <x v="9"/>
    <s v="2022-10-25"/>
    <x v="3"/>
    <n v="13030"/>
    <x v="0"/>
    <m/>
    <x v="0"/>
    <m/>
    <x v="156"/>
    <n v="100478908"/>
    <x v="0"/>
    <x v="0"/>
    <s v="Reforço do saneamento básico"/>
    <s v="ORI"/>
    <x v="0"/>
    <m/>
    <x v="0"/>
    <x v="0"/>
    <x v="0"/>
    <x v="0"/>
    <x v="0"/>
    <x v="0"/>
    <x v="0"/>
    <x v="1"/>
    <x v="0"/>
    <x v="0"/>
    <x v="0"/>
    <s v="Reforço do saneamento básico"/>
    <x v="0"/>
    <x v="0"/>
    <x v="0"/>
    <x v="0"/>
    <x v="1"/>
    <x v="0"/>
    <x v="0"/>
    <s v="000000"/>
    <x v="0"/>
    <x v="0"/>
    <x v="0"/>
    <x v="0"/>
    <s v="Pagamento a favor da Srª. Maria Conceição, pela prestação de serviço de saneamento e limpeza urbana, referente ao mês de outubro 2022, conforme contrato em anexo.  "/>
  </r>
  <r>
    <x v="0"/>
    <n v="0"/>
    <n v="0"/>
    <n v="0"/>
    <n v="18600"/>
    <x v="7125"/>
    <x v="0"/>
    <x v="1"/>
    <x v="0"/>
    <s v="01.28.01.08"/>
    <x v="30"/>
    <x v="5"/>
    <x v="6"/>
    <s v="Habitação Social"/>
    <s v="01.28.01"/>
    <s v="Habitação Social"/>
    <s v="01.28.01"/>
    <x v="1"/>
    <x v="0"/>
    <x v="1"/>
    <x v="1"/>
    <x v="0"/>
    <x v="1"/>
    <x v="1"/>
    <x v="0"/>
    <x v="10"/>
    <s v="2022-11-14"/>
    <x v="3"/>
    <n v="18600"/>
    <x v="0"/>
    <m/>
    <x v="0"/>
    <m/>
    <x v="82"/>
    <n v="100476460"/>
    <x v="0"/>
    <x v="0"/>
    <s v="Habitações Sociais"/>
    <s v="ORI"/>
    <x v="0"/>
    <s v="HS"/>
    <x v="0"/>
    <x v="0"/>
    <x v="0"/>
    <x v="0"/>
    <x v="0"/>
    <x v="0"/>
    <x v="0"/>
    <x v="1"/>
    <x v="0"/>
    <x v="0"/>
    <x v="0"/>
    <s v="Habitações Sociais"/>
    <x v="0"/>
    <x v="0"/>
    <x v="0"/>
    <x v="0"/>
    <x v="1"/>
    <x v="0"/>
    <x v="0"/>
    <s v="000000"/>
    <x v="0"/>
    <x v="0"/>
    <x v="0"/>
    <x v="0"/>
    <s v="Pagamento a favor da Eco Produções referente a fornecimento de matérias de construção para reabilitação da casa da Sr. Maria de Fátima Horta Semedo, conforme proposta em anexo  "/>
  </r>
  <r>
    <x v="1"/>
    <n v="0"/>
    <n v="0"/>
    <n v="0"/>
    <n v="123960"/>
    <x v="7126"/>
    <x v="0"/>
    <x v="1"/>
    <x v="0"/>
    <s v="03.16.15"/>
    <x v="6"/>
    <x v="0"/>
    <x v="5"/>
    <s v="Direção Financeira"/>
    <s v="03.16.15"/>
    <s v="Direção Financeira"/>
    <s v="03.16.15"/>
    <x v="13"/>
    <x v="0"/>
    <x v="1"/>
    <x v="5"/>
    <x v="0"/>
    <x v="0"/>
    <x v="2"/>
    <x v="0"/>
    <x v="10"/>
    <s v="2022-11-30"/>
    <x v="3"/>
    <n v="123960"/>
    <x v="0"/>
    <m/>
    <x v="0"/>
    <m/>
    <x v="150"/>
    <n v="100391960"/>
    <x v="0"/>
    <x v="0"/>
    <s v="Direção Financeira"/>
    <s v="ORI"/>
    <x v="0"/>
    <m/>
    <x v="0"/>
    <x v="0"/>
    <x v="0"/>
    <x v="0"/>
    <x v="0"/>
    <x v="0"/>
    <x v="0"/>
    <x v="0"/>
    <x v="0"/>
    <x v="0"/>
    <x v="0"/>
    <s v="Direção Financeira"/>
    <x v="0"/>
    <x v="0"/>
    <x v="0"/>
    <x v="0"/>
    <x v="0"/>
    <x v="0"/>
    <x v="0"/>
    <s v="000000"/>
    <x v="0"/>
    <x v="0"/>
    <x v="0"/>
    <x v="0"/>
    <s v="Pagamento a favor da CV Telecom, referente a fornecimento de telemóveis para os colaboradores, conforme fatura em anexo"/>
  </r>
  <r>
    <x v="1"/>
    <n v="0"/>
    <n v="0"/>
    <n v="0"/>
    <n v="4310"/>
    <x v="7127"/>
    <x v="0"/>
    <x v="0"/>
    <x v="0"/>
    <s v="80.02.01"/>
    <x v="3"/>
    <x v="3"/>
    <x v="3"/>
    <s v="Retenções Iur"/>
    <s v="80.02.01"/>
    <s v="Retenções Iur"/>
    <s v="80.02.01"/>
    <x v="3"/>
    <x v="0"/>
    <x v="2"/>
    <x v="1"/>
    <x v="1"/>
    <x v="2"/>
    <x v="0"/>
    <x v="0"/>
    <x v="0"/>
    <s v="2022-04-19"/>
    <x v="0"/>
    <n v="4310"/>
    <x v="0"/>
    <m/>
    <x v="0"/>
    <m/>
    <x v="3"/>
    <n v="100474696"/>
    <x v="0"/>
    <x v="0"/>
    <s v="Retenções Iur"/>
    <s v="ORI"/>
    <x v="0"/>
    <s v="RIUR"/>
    <x v="0"/>
    <x v="0"/>
    <x v="0"/>
    <x v="0"/>
    <x v="0"/>
    <x v="0"/>
    <x v="0"/>
    <x v="0"/>
    <x v="0"/>
    <x v="0"/>
    <x v="0"/>
    <s v="Retenções Iur"/>
    <x v="0"/>
    <x v="0"/>
    <x v="0"/>
    <x v="0"/>
    <x v="2"/>
    <x v="0"/>
    <x v="0"/>
    <s v="000000"/>
    <x v="0"/>
    <x v="1"/>
    <x v="0"/>
    <x v="0"/>
    <s v="RETENCAO OT"/>
  </r>
  <r>
    <x v="1"/>
    <n v="0"/>
    <n v="0"/>
    <n v="0"/>
    <n v="5392"/>
    <x v="7128"/>
    <x v="0"/>
    <x v="0"/>
    <x v="0"/>
    <s v="80.02.10.01"/>
    <x v="9"/>
    <x v="3"/>
    <x v="3"/>
    <s v="Outros"/>
    <s v="80.02.10"/>
    <s v="Outros"/>
    <s v="80.02.10"/>
    <x v="29"/>
    <x v="0"/>
    <x v="2"/>
    <x v="1"/>
    <x v="1"/>
    <x v="2"/>
    <x v="0"/>
    <x v="0"/>
    <x v="0"/>
    <s v="2022-04-19"/>
    <x v="0"/>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202"/>
    <x v="7129"/>
    <x v="0"/>
    <x v="0"/>
    <x v="0"/>
    <s v="80.02.01"/>
    <x v="3"/>
    <x v="3"/>
    <x v="3"/>
    <s v="Retenções Iur"/>
    <s v="80.02.01"/>
    <s v="Retenções Iur"/>
    <s v="80.02.01"/>
    <x v="3"/>
    <x v="0"/>
    <x v="2"/>
    <x v="1"/>
    <x v="1"/>
    <x v="2"/>
    <x v="0"/>
    <x v="0"/>
    <x v="0"/>
    <s v="2022-04-19"/>
    <x v="0"/>
    <n v="41202"/>
    <x v="0"/>
    <m/>
    <x v="0"/>
    <m/>
    <x v="3"/>
    <n v="100474696"/>
    <x v="0"/>
    <x v="0"/>
    <s v="Retenções Iur"/>
    <s v="ORI"/>
    <x v="0"/>
    <s v="RIUR"/>
    <x v="0"/>
    <x v="0"/>
    <x v="0"/>
    <x v="0"/>
    <x v="0"/>
    <x v="0"/>
    <x v="0"/>
    <x v="0"/>
    <x v="0"/>
    <x v="0"/>
    <x v="0"/>
    <s v="Retenções Iur"/>
    <x v="0"/>
    <x v="0"/>
    <x v="0"/>
    <x v="0"/>
    <x v="2"/>
    <x v="0"/>
    <x v="0"/>
    <s v="000000"/>
    <x v="0"/>
    <x v="1"/>
    <x v="0"/>
    <x v="0"/>
    <s v="RETENCAO OT"/>
  </r>
  <r>
    <x v="1"/>
    <n v="0"/>
    <n v="0"/>
    <n v="0"/>
    <n v="2300"/>
    <x v="7130"/>
    <x v="0"/>
    <x v="0"/>
    <x v="0"/>
    <s v="80.02.01"/>
    <x v="3"/>
    <x v="3"/>
    <x v="3"/>
    <s v="Retenções Iur"/>
    <s v="80.02.01"/>
    <s v="Retenções Iur"/>
    <s v="80.02.01"/>
    <x v="3"/>
    <x v="0"/>
    <x v="2"/>
    <x v="1"/>
    <x v="1"/>
    <x v="2"/>
    <x v="0"/>
    <x v="0"/>
    <x v="1"/>
    <s v="2022-05-20"/>
    <x v="0"/>
    <n v="2300"/>
    <x v="0"/>
    <m/>
    <x v="0"/>
    <m/>
    <x v="3"/>
    <n v="100474696"/>
    <x v="0"/>
    <x v="0"/>
    <s v="Retenções Iur"/>
    <s v="ORI"/>
    <x v="0"/>
    <s v="RIUR"/>
    <x v="0"/>
    <x v="0"/>
    <x v="0"/>
    <x v="0"/>
    <x v="0"/>
    <x v="0"/>
    <x v="0"/>
    <x v="0"/>
    <x v="0"/>
    <x v="0"/>
    <x v="0"/>
    <s v="Retenções Iur"/>
    <x v="0"/>
    <x v="0"/>
    <x v="0"/>
    <x v="0"/>
    <x v="2"/>
    <x v="0"/>
    <x v="0"/>
    <s v="000000"/>
    <x v="0"/>
    <x v="1"/>
    <x v="0"/>
    <x v="0"/>
    <s v="RETENCAO OT"/>
  </r>
  <r>
    <x v="1"/>
    <n v="0"/>
    <n v="0"/>
    <n v="0"/>
    <n v="1633"/>
    <x v="7131"/>
    <x v="0"/>
    <x v="0"/>
    <x v="0"/>
    <s v="80.02.10.26"/>
    <x v="21"/>
    <x v="3"/>
    <x v="3"/>
    <s v="Outros"/>
    <s v="80.02.10"/>
    <s v="Outros"/>
    <s v="80.02.10"/>
    <x v="31"/>
    <x v="0"/>
    <x v="2"/>
    <x v="10"/>
    <x v="1"/>
    <x v="2"/>
    <x v="0"/>
    <x v="0"/>
    <x v="1"/>
    <s v="2022-05-20"/>
    <x v="0"/>
    <n v="1633"/>
    <x v="0"/>
    <m/>
    <x v="0"/>
    <m/>
    <x v="37"/>
    <n v="100479277"/>
    <x v="0"/>
    <x v="0"/>
    <s v="Retenção Sansung"/>
    <s v="ORI"/>
    <x v="0"/>
    <s v="RS"/>
    <x v="0"/>
    <x v="0"/>
    <x v="0"/>
    <x v="0"/>
    <x v="0"/>
    <x v="0"/>
    <x v="0"/>
    <x v="1"/>
    <x v="0"/>
    <x v="0"/>
    <x v="0"/>
    <s v="Retenção Sansung"/>
    <x v="0"/>
    <x v="0"/>
    <x v="0"/>
    <x v="0"/>
    <x v="2"/>
    <x v="0"/>
    <x v="0"/>
    <s v="000000"/>
    <x v="0"/>
    <x v="1"/>
    <x v="0"/>
    <x v="0"/>
    <s v="RETENCAO OT"/>
  </r>
  <r>
    <x v="1"/>
    <n v="0"/>
    <n v="0"/>
    <n v="0"/>
    <n v="4995"/>
    <x v="7132"/>
    <x v="0"/>
    <x v="0"/>
    <x v="0"/>
    <s v="80.02.01"/>
    <x v="3"/>
    <x v="3"/>
    <x v="3"/>
    <s v="Retenções Iur"/>
    <s v="80.02.01"/>
    <s v="Retenções Iur"/>
    <s v="80.02.01"/>
    <x v="3"/>
    <x v="0"/>
    <x v="2"/>
    <x v="1"/>
    <x v="1"/>
    <x v="2"/>
    <x v="0"/>
    <x v="0"/>
    <x v="1"/>
    <s v="2022-05-20"/>
    <x v="0"/>
    <n v="4995"/>
    <x v="0"/>
    <m/>
    <x v="0"/>
    <m/>
    <x v="3"/>
    <n v="100474696"/>
    <x v="0"/>
    <x v="0"/>
    <s v="Retenções Iur"/>
    <s v="ORI"/>
    <x v="0"/>
    <s v="RIUR"/>
    <x v="0"/>
    <x v="0"/>
    <x v="0"/>
    <x v="0"/>
    <x v="0"/>
    <x v="0"/>
    <x v="0"/>
    <x v="0"/>
    <x v="0"/>
    <x v="0"/>
    <x v="0"/>
    <s v="Retenções Iur"/>
    <x v="0"/>
    <x v="0"/>
    <x v="0"/>
    <x v="0"/>
    <x v="2"/>
    <x v="0"/>
    <x v="0"/>
    <s v="000000"/>
    <x v="0"/>
    <x v="1"/>
    <x v="0"/>
    <x v="0"/>
    <s v="RETENCAO OT"/>
  </r>
  <r>
    <x v="1"/>
    <n v="0"/>
    <n v="0"/>
    <n v="0"/>
    <n v="2449"/>
    <x v="7133"/>
    <x v="0"/>
    <x v="0"/>
    <x v="0"/>
    <s v="80.02.10.26"/>
    <x v="21"/>
    <x v="3"/>
    <x v="3"/>
    <s v="Outros"/>
    <s v="80.02.10"/>
    <s v="Outros"/>
    <s v="80.02.10"/>
    <x v="31"/>
    <x v="0"/>
    <x v="2"/>
    <x v="10"/>
    <x v="1"/>
    <x v="2"/>
    <x v="0"/>
    <x v="0"/>
    <x v="1"/>
    <s v="2022-05-20"/>
    <x v="0"/>
    <n v="2449"/>
    <x v="0"/>
    <m/>
    <x v="0"/>
    <m/>
    <x v="37"/>
    <n v="100479277"/>
    <x v="0"/>
    <x v="0"/>
    <s v="Retenção Sansung"/>
    <s v="ORI"/>
    <x v="0"/>
    <s v="RS"/>
    <x v="0"/>
    <x v="0"/>
    <x v="0"/>
    <x v="0"/>
    <x v="0"/>
    <x v="0"/>
    <x v="0"/>
    <x v="1"/>
    <x v="0"/>
    <x v="0"/>
    <x v="0"/>
    <s v="Retenção Sansung"/>
    <x v="0"/>
    <x v="0"/>
    <x v="0"/>
    <x v="0"/>
    <x v="2"/>
    <x v="0"/>
    <x v="0"/>
    <s v="000000"/>
    <x v="0"/>
    <x v="1"/>
    <x v="0"/>
    <x v="0"/>
    <s v="RETENCAO OT"/>
  </r>
  <r>
    <x v="1"/>
    <n v="0"/>
    <n v="0"/>
    <n v="0"/>
    <n v="10109"/>
    <x v="7134"/>
    <x v="0"/>
    <x v="0"/>
    <x v="0"/>
    <s v="80.02.01"/>
    <x v="3"/>
    <x v="3"/>
    <x v="3"/>
    <s v="Retenções Iur"/>
    <s v="80.02.01"/>
    <s v="Retenções Iur"/>
    <s v="80.02.01"/>
    <x v="3"/>
    <x v="0"/>
    <x v="2"/>
    <x v="1"/>
    <x v="1"/>
    <x v="2"/>
    <x v="0"/>
    <x v="0"/>
    <x v="1"/>
    <s v="2022-05-24"/>
    <x v="0"/>
    <n v="10109"/>
    <x v="0"/>
    <m/>
    <x v="0"/>
    <m/>
    <x v="3"/>
    <n v="100474696"/>
    <x v="0"/>
    <x v="0"/>
    <s v="Retenções Iur"/>
    <s v="ORI"/>
    <x v="0"/>
    <s v="RIUR"/>
    <x v="0"/>
    <x v="0"/>
    <x v="0"/>
    <x v="0"/>
    <x v="0"/>
    <x v="0"/>
    <x v="0"/>
    <x v="0"/>
    <x v="0"/>
    <x v="0"/>
    <x v="0"/>
    <s v="Retenções Iur"/>
    <x v="0"/>
    <x v="0"/>
    <x v="0"/>
    <x v="0"/>
    <x v="2"/>
    <x v="0"/>
    <x v="0"/>
    <s v="000000"/>
    <x v="0"/>
    <x v="1"/>
    <x v="0"/>
    <x v="0"/>
    <s v="RETENCAO OT"/>
  </r>
  <r>
    <x v="1"/>
    <n v="0"/>
    <n v="0"/>
    <n v="0"/>
    <n v="1000"/>
    <x v="7135"/>
    <x v="0"/>
    <x v="1"/>
    <x v="0"/>
    <s v="03.16.15"/>
    <x v="6"/>
    <x v="0"/>
    <x v="5"/>
    <s v="Direção Financeira"/>
    <s v="03.16.15"/>
    <s v="Direção Financeira"/>
    <s v="03.16.15"/>
    <x v="13"/>
    <x v="0"/>
    <x v="1"/>
    <x v="5"/>
    <x v="0"/>
    <x v="0"/>
    <x v="2"/>
    <x v="0"/>
    <x v="3"/>
    <s v="2022-06-27"/>
    <x v="0"/>
    <n v="1000"/>
    <x v="0"/>
    <m/>
    <x v="0"/>
    <m/>
    <x v="150"/>
    <n v="100391960"/>
    <x v="0"/>
    <x v="0"/>
    <s v="Direção Financeira"/>
    <s v="ORI"/>
    <x v="0"/>
    <m/>
    <x v="0"/>
    <x v="0"/>
    <x v="0"/>
    <x v="0"/>
    <x v="0"/>
    <x v="0"/>
    <x v="0"/>
    <x v="0"/>
    <x v="0"/>
    <x v="0"/>
    <x v="0"/>
    <s v="Direção Financeira"/>
    <x v="0"/>
    <x v="0"/>
    <x v="0"/>
    <x v="0"/>
    <x v="0"/>
    <x v="0"/>
    <x v="0"/>
    <s v="000000"/>
    <x v="0"/>
    <x v="0"/>
    <x v="0"/>
    <x v="0"/>
    <s v="Pagamento a favor da Telecon para o carregamento de tablet das Técnicas Emilda Landim e Ângela Furtado, para realização de novos pedidos, atualização de dados e reecadastramentos de CSU em são Miguel, no âmbito do programa de cadastro Social Único, conforme prósta em anexo."/>
  </r>
  <r>
    <x v="1"/>
    <n v="0"/>
    <n v="0"/>
    <n v="0"/>
    <n v="25580"/>
    <x v="7136"/>
    <x v="0"/>
    <x v="1"/>
    <x v="0"/>
    <s v="01.25.01.10"/>
    <x v="25"/>
    <x v="4"/>
    <x v="4"/>
    <s v="Educação"/>
    <s v="01.25.01"/>
    <s v="Educação"/>
    <s v="01.25.01"/>
    <x v="4"/>
    <x v="0"/>
    <x v="3"/>
    <x v="2"/>
    <x v="0"/>
    <x v="1"/>
    <x v="2"/>
    <x v="0"/>
    <x v="3"/>
    <s v="2022-06-28"/>
    <x v="0"/>
    <n v="25580"/>
    <x v="0"/>
    <m/>
    <x v="0"/>
    <m/>
    <x v="5"/>
    <n v="100476920"/>
    <x v="0"/>
    <x v="0"/>
    <s v="Transporte escolar"/>
    <s v="ORI"/>
    <x v="0"/>
    <m/>
    <x v="0"/>
    <x v="0"/>
    <x v="0"/>
    <x v="0"/>
    <x v="0"/>
    <x v="0"/>
    <x v="0"/>
    <x v="1"/>
    <x v="0"/>
    <x v="0"/>
    <x v="0"/>
    <s v="Transporte escolar"/>
    <x v="0"/>
    <x v="0"/>
    <x v="0"/>
    <x v="0"/>
    <x v="1"/>
    <x v="0"/>
    <x v="0"/>
    <s v="000000"/>
    <x v="0"/>
    <x v="0"/>
    <x v="0"/>
    <x v="0"/>
    <s v="Pagamento de combustíveis a favor de Felisberto Carvalho Auto, conforme proposta em anexo."/>
  </r>
  <r>
    <x v="0"/>
    <n v="0"/>
    <n v="0"/>
    <n v="0"/>
    <n v="20000"/>
    <x v="7137"/>
    <x v="0"/>
    <x v="1"/>
    <x v="0"/>
    <s v="01.27.06.82"/>
    <x v="27"/>
    <x v="2"/>
    <x v="2"/>
    <s v="Requalificação Urbana e habitação"/>
    <s v="01.27.06"/>
    <s v="Requalificação Urbana e habitação"/>
    <s v="01.27.06"/>
    <x v="1"/>
    <x v="0"/>
    <x v="1"/>
    <x v="1"/>
    <x v="0"/>
    <x v="1"/>
    <x v="1"/>
    <x v="0"/>
    <x v="3"/>
    <s v="2022-06-28"/>
    <x v="0"/>
    <n v="20000"/>
    <x v="0"/>
    <m/>
    <x v="0"/>
    <m/>
    <x v="5"/>
    <n v="100476920"/>
    <x v="0"/>
    <x v="0"/>
    <s v="Reabilitação das estradas municipais "/>
    <s v="ORI"/>
    <x v="0"/>
    <m/>
    <x v="0"/>
    <x v="0"/>
    <x v="0"/>
    <x v="0"/>
    <x v="0"/>
    <x v="0"/>
    <x v="0"/>
    <x v="1"/>
    <x v="0"/>
    <x v="0"/>
    <x v="0"/>
    <s v="Reabilitação das estradas municipais "/>
    <x v="0"/>
    <x v="0"/>
    <x v="0"/>
    <x v="0"/>
    <x v="1"/>
    <x v="0"/>
    <x v="0"/>
    <s v="000000"/>
    <x v="0"/>
    <x v="0"/>
    <x v="0"/>
    <x v="0"/>
    <s v="Pagamento de combustíveis a favor de Felisberto Carvalho Auto, conforme proposta em anexo."/>
  </r>
  <r>
    <x v="0"/>
    <n v="0"/>
    <n v="0"/>
    <n v="0"/>
    <n v="27216"/>
    <x v="7138"/>
    <x v="0"/>
    <x v="1"/>
    <x v="0"/>
    <s v="01.27.02.15"/>
    <x v="2"/>
    <x v="2"/>
    <x v="2"/>
    <s v="Saneamento básico"/>
    <s v="01.27.02"/>
    <s v="Saneamento básico"/>
    <s v="01.27.02"/>
    <x v="2"/>
    <x v="0"/>
    <x v="1"/>
    <x v="1"/>
    <x v="0"/>
    <x v="1"/>
    <x v="1"/>
    <x v="0"/>
    <x v="7"/>
    <s v="2022-08-10"/>
    <x v="2"/>
    <n v="27216"/>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160 Lts de combustível destinados aos camiões DAF e IVECO de recolha, conforme documento em anexo.  "/>
  </r>
  <r>
    <x v="1"/>
    <n v="0"/>
    <n v="0"/>
    <n v="0"/>
    <n v="750"/>
    <x v="7139"/>
    <x v="0"/>
    <x v="0"/>
    <x v="0"/>
    <s v="03.03.10"/>
    <x v="0"/>
    <x v="0"/>
    <x v="0"/>
    <s v="Receitas Da Câmara"/>
    <s v="03.03.10"/>
    <s v="Receitas Da Câmara"/>
    <s v="03.03.10"/>
    <x v="49"/>
    <x v="0"/>
    <x v="1"/>
    <x v="11"/>
    <x v="0"/>
    <x v="0"/>
    <x v="0"/>
    <x v="0"/>
    <x v="8"/>
    <s v="2022-09-21"/>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7140"/>
    <x v="0"/>
    <x v="0"/>
    <x v="0"/>
    <s v="03.03.10"/>
    <x v="0"/>
    <x v="0"/>
    <x v="0"/>
    <s v="Receitas Da Câmara"/>
    <s v="03.03.10"/>
    <s v="Receitas Da Câmara"/>
    <s v="03.03.10"/>
    <x v="44"/>
    <x v="0"/>
    <x v="5"/>
    <x v="4"/>
    <x v="0"/>
    <x v="0"/>
    <x v="0"/>
    <x v="0"/>
    <x v="8"/>
    <s v="2022-09-21"/>
    <x v="2"/>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7141"/>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João David Tavares, pela prestação de serviço na Delegação Municipal de São Miguel,referente ao mês de Julho 2022 conforme contrato em anexo.  "/>
  </r>
  <r>
    <x v="1"/>
    <n v="0"/>
    <n v="0"/>
    <n v="0"/>
    <n v="13030"/>
    <x v="7141"/>
    <x v="0"/>
    <x v="1"/>
    <x v="0"/>
    <s v="03.16.15"/>
    <x v="6"/>
    <x v="0"/>
    <x v="5"/>
    <s v="Direção Financeira"/>
    <s v="03.16.15"/>
    <s v="Direção Financeira"/>
    <s v="03.16.15"/>
    <x v="20"/>
    <x v="0"/>
    <x v="1"/>
    <x v="5"/>
    <x v="0"/>
    <x v="0"/>
    <x v="2"/>
    <x v="0"/>
    <x v="6"/>
    <s v="2022-07-21"/>
    <x v="2"/>
    <n v="13030"/>
    <x v="0"/>
    <m/>
    <x v="0"/>
    <m/>
    <x v="39"/>
    <n v="100479270"/>
    <x v="0"/>
    <x v="0"/>
    <s v="Direção Financeira"/>
    <s v="ORI"/>
    <x v="0"/>
    <m/>
    <x v="0"/>
    <x v="0"/>
    <x v="0"/>
    <x v="0"/>
    <x v="0"/>
    <x v="0"/>
    <x v="0"/>
    <x v="0"/>
    <x v="0"/>
    <x v="0"/>
    <x v="0"/>
    <s v="Direção Financeira"/>
    <x v="0"/>
    <x v="0"/>
    <x v="0"/>
    <x v="0"/>
    <x v="0"/>
    <x v="0"/>
    <x v="0"/>
    <s v="000000"/>
    <x v="0"/>
    <x v="0"/>
    <x v="0"/>
    <x v="0"/>
    <s v="Pagamento a favor do Sr. João David Tavares, pela prestação de serviço na Delegação Municipal de São Miguel,referente ao mês de Julho 2022 conforme contrato em anexo.  "/>
  </r>
  <r>
    <x v="1"/>
    <n v="0"/>
    <n v="0"/>
    <n v="0"/>
    <n v="100000"/>
    <x v="7142"/>
    <x v="0"/>
    <x v="0"/>
    <x v="0"/>
    <s v="03.03.10"/>
    <x v="0"/>
    <x v="0"/>
    <x v="0"/>
    <s v="Receitas Da Câmara"/>
    <s v="03.03.10"/>
    <s v="Receitas Da Câmara"/>
    <s v="03.03.10"/>
    <x v="51"/>
    <x v="0"/>
    <x v="5"/>
    <x v="4"/>
    <x v="0"/>
    <x v="0"/>
    <x v="0"/>
    <x v="0"/>
    <x v="8"/>
    <s v="2022-09-21"/>
    <x v="2"/>
    <n v="1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316"/>
    <x v="7143"/>
    <x v="0"/>
    <x v="0"/>
    <x v="0"/>
    <s v="03.03.10"/>
    <x v="0"/>
    <x v="0"/>
    <x v="0"/>
    <s v="Receitas Da Câmara"/>
    <s v="03.03.10"/>
    <s v="Receitas Da Câmara"/>
    <s v="03.03.10"/>
    <x v="38"/>
    <x v="0"/>
    <x v="1"/>
    <x v="1"/>
    <x v="0"/>
    <x v="0"/>
    <x v="0"/>
    <x v="0"/>
    <x v="8"/>
    <s v="2022-09-21"/>
    <x v="2"/>
    <n v="2131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7144"/>
    <x v="0"/>
    <x v="0"/>
    <x v="0"/>
    <s v="03.03.10"/>
    <x v="0"/>
    <x v="0"/>
    <x v="0"/>
    <s v="Receitas Da Câmara"/>
    <s v="03.03.10"/>
    <s v="Receitas Da Câmara"/>
    <s v="03.03.10"/>
    <x v="36"/>
    <x v="0"/>
    <x v="5"/>
    <x v="4"/>
    <x v="0"/>
    <x v="0"/>
    <x v="0"/>
    <x v="0"/>
    <x v="8"/>
    <s v="2022-09-21"/>
    <x v="2"/>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50"/>
    <x v="7145"/>
    <x v="0"/>
    <x v="0"/>
    <x v="0"/>
    <s v="03.03.10"/>
    <x v="0"/>
    <x v="0"/>
    <x v="0"/>
    <s v="Receitas Da Câmara"/>
    <s v="03.03.10"/>
    <s v="Receitas Da Câmara"/>
    <s v="03.03.10"/>
    <x v="41"/>
    <x v="0"/>
    <x v="5"/>
    <x v="4"/>
    <x v="0"/>
    <x v="0"/>
    <x v="0"/>
    <x v="0"/>
    <x v="8"/>
    <s v="2022-09-21"/>
    <x v="2"/>
    <n v="5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7146"/>
    <x v="0"/>
    <x v="0"/>
    <x v="0"/>
    <s v="03.03.10"/>
    <x v="0"/>
    <x v="0"/>
    <x v="0"/>
    <s v="Receitas Da Câmara"/>
    <s v="03.03.10"/>
    <s v="Receitas Da Câmara"/>
    <s v="03.03.10"/>
    <x v="48"/>
    <x v="0"/>
    <x v="5"/>
    <x v="4"/>
    <x v="0"/>
    <x v="0"/>
    <x v="0"/>
    <x v="0"/>
    <x v="8"/>
    <s v="2022-09-21"/>
    <x v="2"/>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7147"/>
    <x v="0"/>
    <x v="0"/>
    <x v="0"/>
    <s v="03.03.10"/>
    <x v="0"/>
    <x v="0"/>
    <x v="0"/>
    <s v="Receitas Da Câmara"/>
    <s v="03.03.10"/>
    <s v="Receitas Da Câmara"/>
    <s v="03.03.10"/>
    <x v="35"/>
    <x v="0"/>
    <x v="1"/>
    <x v="11"/>
    <x v="0"/>
    <x v="0"/>
    <x v="0"/>
    <x v="0"/>
    <x v="8"/>
    <s v="2022-09-21"/>
    <x v="2"/>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0"/>
    <x v="7148"/>
    <x v="0"/>
    <x v="0"/>
    <x v="0"/>
    <s v="03.03.10"/>
    <x v="0"/>
    <x v="0"/>
    <x v="0"/>
    <s v="Receitas Da Câmara"/>
    <s v="03.03.10"/>
    <s v="Receitas Da Câmara"/>
    <s v="03.03.10"/>
    <x v="47"/>
    <x v="0"/>
    <x v="5"/>
    <x v="13"/>
    <x v="0"/>
    <x v="0"/>
    <x v="0"/>
    <x v="0"/>
    <x v="8"/>
    <s v="2022-09-21"/>
    <x v="2"/>
    <n v="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7149"/>
    <x v="0"/>
    <x v="0"/>
    <x v="0"/>
    <s v="03.03.10"/>
    <x v="0"/>
    <x v="0"/>
    <x v="0"/>
    <s v="Receitas Da Câmara"/>
    <s v="03.03.10"/>
    <s v="Receitas Da Câmara"/>
    <s v="03.03.10"/>
    <x v="46"/>
    <x v="0"/>
    <x v="5"/>
    <x v="4"/>
    <x v="0"/>
    <x v="0"/>
    <x v="0"/>
    <x v="0"/>
    <x v="8"/>
    <s v="2022-09-21"/>
    <x v="2"/>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7150"/>
    <x v="0"/>
    <x v="0"/>
    <x v="0"/>
    <s v="03.03.10"/>
    <x v="0"/>
    <x v="0"/>
    <x v="0"/>
    <s v="Receitas Da Câmara"/>
    <s v="03.03.10"/>
    <s v="Receitas Da Câmara"/>
    <s v="03.03.10"/>
    <x v="37"/>
    <x v="0"/>
    <x v="5"/>
    <x v="4"/>
    <x v="0"/>
    <x v="0"/>
    <x v="0"/>
    <x v="0"/>
    <x v="8"/>
    <s v="2022-09-21"/>
    <x v="2"/>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10"/>
    <x v="7151"/>
    <x v="0"/>
    <x v="0"/>
    <x v="0"/>
    <s v="03.03.10"/>
    <x v="0"/>
    <x v="0"/>
    <x v="0"/>
    <s v="Receitas Da Câmara"/>
    <s v="03.03.10"/>
    <s v="Receitas Da Câmara"/>
    <s v="03.03.10"/>
    <x v="39"/>
    <x v="0"/>
    <x v="5"/>
    <x v="4"/>
    <x v="0"/>
    <x v="0"/>
    <x v="0"/>
    <x v="0"/>
    <x v="8"/>
    <s v="2022-09-21"/>
    <x v="2"/>
    <n v="48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152"/>
    <x v="0"/>
    <x v="0"/>
    <x v="0"/>
    <s v="03.03.10"/>
    <x v="0"/>
    <x v="0"/>
    <x v="0"/>
    <s v="Receitas Da Câmara"/>
    <s v="03.03.10"/>
    <s v="Receitas Da Câmara"/>
    <s v="03.03.10"/>
    <x v="50"/>
    <x v="0"/>
    <x v="5"/>
    <x v="4"/>
    <x v="0"/>
    <x v="0"/>
    <x v="0"/>
    <x v="0"/>
    <x v="8"/>
    <s v="2022-09-21"/>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7153"/>
    <x v="0"/>
    <x v="1"/>
    <x v="0"/>
    <s v="01.25.04.22"/>
    <x v="11"/>
    <x v="4"/>
    <x v="4"/>
    <s v="Cultura"/>
    <s v="01.25.04"/>
    <s v="Cultura"/>
    <s v="01.25.04"/>
    <x v="4"/>
    <x v="0"/>
    <x v="3"/>
    <x v="2"/>
    <x v="0"/>
    <x v="1"/>
    <x v="2"/>
    <x v="0"/>
    <x v="9"/>
    <s v="2022-10-13"/>
    <x v="3"/>
    <n v="3000"/>
    <x v="0"/>
    <m/>
    <x v="0"/>
    <m/>
    <x v="327"/>
    <n v="100479399"/>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 Maria Isbael Delgado, referente lanche servido ao grupo Rei de tabanca, no âmbito da comemoração da semana das artes no concelho, conforme proposta em anexo"/>
  </r>
  <r>
    <x v="1"/>
    <n v="0"/>
    <n v="0"/>
    <n v="0"/>
    <n v="111522"/>
    <x v="7154"/>
    <x v="0"/>
    <x v="1"/>
    <x v="0"/>
    <s v="03.16.15"/>
    <x v="6"/>
    <x v="0"/>
    <x v="5"/>
    <s v="Direção Financeira"/>
    <s v="03.16.15"/>
    <s v="Direção Financeira"/>
    <s v="03.16.15"/>
    <x v="79"/>
    <x v="0"/>
    <x v="1"/>
    <x v="1"/>
    <x v="0"/>
    <x v="0"/>
    <x v="2"/>
    <x v="0"/>
    <x v="9"/>
    <s v="2022-10-18"/>
    <x v="3"/>
    <n v="111522"/>
    <x v="0"/>
    <m/>
    <x v="0"/>
    <m/>
    <x v="664"/>
    <n v="100451018"/>
    <x v="0"/>
    <x v="0"/>
    <s v="Direção Financeira"/>
    <s v="ORI"/>
    <x v="0"/>
    <m/>
    <x v="0"/>
    <x v="0"/>
    <x v="0"/>
    <x v="0"/>
    <x v="0"/>
    <x v="0"/>
    <x v="0"/>
    <x v="0"/>
    <x v="0"/>
    <x v="0"/>
    <x v="0"/>
    <s v="Direção Financeira"/>
    <x v="0"/>
    <x v="0"/>
    <x v="0"/>
    <x v="0"/>
    <x v="0"/>
    <x v="0"/>
    <x v="0"/>
    <s v="000000"/>
    <x v="0"/>
    <x v="0"/>
    <x v="0"/>
    <x v="0"/>
    <s v="Pagamento a favor da DIKOR, referente a produção de placas desportiva de inauguração de homenagem e careterização das viaturas da CMSM, conforme anexo."/>
  </r>
  <r>
    <x v="1"/>
    <n v="0"/>
    <n v="0"/>
    <n v="0"/>
    <n v="4995"/>
    <x v="7155"/>
    <x v="0"/>
    <x v="1"/>
    <x v="0"/>
    <s v="03.16.15"/>
    <x v="6"/>
    <x v="0"/>
    <x v="5"/>
    <s v="Direção Financeira"/>
    <s v="03.16.15"/>
    <s v="Direção Financeira"/>
    <s v="03.16.15"/>
    <x v="20"/>
    <x v="0"/>
    <x v="1"/>
    <x v="5"/>
    <x v="0"/>
    <x v="0"/>
    <x v="2"/>
    <x v="0"/>
    <x v="10"/>
    <s v="2022-11-14"/>
    <x v="3"/>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 novembro 2022, conforme contrato em anexo. "/>
  </r>
  <r>
    <x v="1"/>
    <n v="0"/>
    <n v="0"/>
    <n v="0"/>
    <n v="28308"/>
    <x v="7155"/>
    <x v="0"/>
    <x v="1"/>
    <x v="0"/>
    <s v="03.16.15"/>
    <x v="6"/>
    <x v="0"/>
    <x v="5"/>
    <s v="Direção Financeira"/>
    <s v="03.16.15"/>
    <s v="Direção Financeira"/>
    <s v="03.16.15"/>
    <x v="20"/>
    <x v="0"/>
    <x v="1"/>
    <x v="5"/>
    <x v="0"/>
    <x v="0"/>
    <x v="2"/>
    <x v="0"/>
    <x v="10"/>
    <s v="2022-11-14"/>
    <x v="3"/>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 novembro 2022, conforme contrato em anexo. "/>
  </r>
  <r>
    <x v="1"/>
    <n v="0"/>
    <n v="0"/>
    <n v="0"/>
    <n v="720"/>
    <x v="7156"/>
    <x v="0"/>
    <x v="0"/>
    <x v="0"/>
    <s v="80.02.01"/>
    <x v="3"/>
    <x v="3"/>
    <x v="3"/>
    <s v="Retenções Iur"/>
    <s v="80.02.01"/>
    <s v="Retenções Iur"/>
    <s v="80.02.01"/>
    <x v="3"/>
    <x v="0"/>
    <x v="2"/>
    <x v="1"/>
    <x v="1"/>
    <x v="2"/>
    <x v="0"/>
    <x v="0"/>
    <x v="10"/>
    <s v="2022-11-10"/>
    <x v="3"/>
    <n v="720"/>
    <x v="0"/>
    <m/>
    <x v="0"/>
    <m/>
    <x v="3"/>
    <n v="100474696"/>
    <x v="0"/>
    <x v="0"/>
    <s v="Retenções Iur"/>
    <s v="ORI"/>
    <x v="0"/>
    <s v="RIUR"/>
    <x v="0"/>
    <x v="0"/>
    <x v="0"/>
    <x v="0"/>
    <x v="0"/>
    <x v="0"/>
    <x v="0"/>
    <x v="0"/>
    <x v="0"/>
    <x v="0"/>
    <x v="0"/>
    <s v="Retenções Iur"/>
    <x v="0"/>
    <x v="0"/>
    <x v="0"/>
    <x v="0"/>
    <x v="2"/>
    <x v="0"/>
    <x v="0"/>
    <s v="000000"/>
    <x v="0"/>
    <x v="1"/>
    <x v="0"/>
    <x v="0"/>
    <s v="RETENCAO OT"/>
  </r>
  <r>
    <x v="1"/>
    <n v="0"/>
    <n v="0"/>
    <n v="0"/>
    <n v="18105"/>
    <x v="7157"/>
    <x v="0"/>
    <x v="0"/>
    <x v="0"/>
    <s v="03.03.10"/>
    <x v="0"/>
    <x v="0"/>
    <x v="0"/>
    <s v="Receitas Da Câmara"/>
    <s v="03.03.10"/>
    <s v="Receitas Da Câmara"/>
    <s v="03.03.10"/>
    <x v="38"/>
    <x v="0"/>
    <x v="1"/>
    <x v="1"/>
    <x v="0"/>
    <x v="0"/>
    <x v="0"/>
    <x v="0"/>
    <x v="7"/>
    <s v="2022-08-09"/>
    <x v="2"/>
    <n v="181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7158"/>
    <x v="0"/>
    <x v="0"/>
    <x v="0"/>
    <s v="03.03.10"/>
    <x v="0"/>
    <x v="0"/>
    <x v="0"/>
    <s v="Receitas Da Câmara"/>
    <s v="03.03.10"/>
    <s v="Receitas Da Câmara"/>
    <s v="03.03.10"/>
    <x v="35"/>
    <x v="0"/>
    <x v="1"/>
    <x v="11"/>
    <x v="0"/>
    <x v="0"/>
    <x v="0"/>
    <x v="0"/>
    <x v="7"/>
    <s v="2022-08-09"/>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80"/>
    <x v="7159"/>
    <x v="0"/>
    <x v="0"/>
    <x v="0"/>
    <s v="03.03.10"/>
    <x v="0"/>
    <x v="0"/>
    <x v="0"/>
    <s v="Receitas Da Câmara"/>
    <s v="03.03.10"/>
    <s v="Receitas Da Câmara"/>
    <s v="03.03.10"/>
    <x v="36"/>
    <x v="0"/>
    <x v="5"/>
    <x v="4"/>
    <x v="0"/>
    <x v="0"/>
    <x v="0"/>
    <x v="0"/>
    <x v="7"/>
    <s v="2022-08-09"/>
    <x v="2"/>
    <n v="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7160"/>
    <x v="0"/>
    <x v="0"/>
    <x v="0"/>
    <s v="03.03.10"/>
    <x v="0"/>
    <x v="0"/>
    <x v="0"/>
    <s v="Receitas Da Câmara"/>
    <s v="03.03.10"/>
    <s v="Receitas Da Câmara"/>
    <s v="03.03.10"/>
    <x v="44"/>
    <x v="0"/>
    <x v="5"/>
    <x v="4"/>
    <x v="0"/>
    <x v="0"/>
    <x v="0"/>
    <x v="0"/>
    <x v="7"/>
    <s v="2022-08-09"/>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480"/>
    <x v="7161"/>
    <x v="0"/>
    <x v="0"/>
    <x v="0"/>
    <s v="03.03.10"/>
    <x v="0"/>
    <x v="0"/>
    <x v="0"/>
    <s v="Receitas Da Câmara"/>
    <s v="03.03.10"/>
    <s v="Receitas Da Câmara"/>
    <s v="03.03.10"/>
    <x v="39"/>
    <x v="0"/>
    <x v="5"/>
    <x v="4"/>
    <x v="0"/>
    <x v="0"/>
    <x v="0"/>
    <x v="0"/>
    <x v="7"/>
    <s v="2022-08-09"/>
    <x v="2"/>
    <n v="7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800"/>
    <x v="7162"/>
    <x v="0"/>
    <x v="0"/>
    <x v="0"/>
    <s v="03.03.10"/>
    <x v="0"/>
    <x v="0"/>
    <x v="0"/>
    <s v="Receitas Da Câmara"/>
    <s v="03.03.10"/>
    <s v="Receitas Da Câmara"/>
    <s v="03.03.10"/>
    <x v="41"/>
    <x v="0"/>
    <x v="5"/>
    <x v="4"/>
    <x v="0"/>
    <x v="0"/>
    <x v="0"/>
    <x v="0"/>
    <x v="7"/>
    <s v="2022-08-09"/>
    <x v="2"/>
    <n v="5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7163"/>
    <x v="0"/>
    <x v="0"/>
    <x v="0"/>
    <s v="03.03.10"/>
    <x v="0"/>
    <x v="0"/>
    <x v="0"/>
    <s v="Receitas Da Câmara"/>
    <s v="03.03.10"/>
    <s v="Receitas Da Câmara"/>
    <s v="03.03.10"/>
    <x v="46"/>
    <x v="0"/>
    <x v="5"/>
    <x v="4"/>
    <x v="0"/>
    <x v="0"/>
    <x v="0"/>
    <x v="0"/>
    <x v="7"/>
    <s v="2022-08-09"/>
    <x v="2"/>
    <n v="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80"/>
    <x v="7164"/>
    <x v="0"/>
    <x v="0"/>
    <x v="0"/>
    <s v="03.03.10"/>
    <x v="0"/>
    <x v="0"/>
    <x v="0"/>
    <s v="Receitas Da Câmara"/>
    <s v="03.03.10"/>
    <s v="Receitas Da Câmara"/>
    <s v="03.03.10"/>
    <x v="37"/>
    <x v="0"/>
    <x v="5"/>
    <x v="4"/>
    <x v="0"/>
    <x v="0"/>
    <x v="0"/>
    <x v="0"/>
    <x v="7"/>
    <s v="2022-08-09"/>
    <x v="2"/>
    <n v="49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620"/>
    <x v="7165"/>
    <x v="0"/>
    <x v="0"/>
    <x v="0"/>
    <s v="03.03.10"/>
    <x v="0"/>
    <x v="0"/>
    <x v="0"/>
    <s v="Receitas Da Câmara"/>
    <s v="03.03.10"/>
    <s v="Receitas Da Câmara"/>
    <s v="03.03.10"/>
    <x v="40"/>
    <x v="0"/>
    <x v="5"/>
    <x v="4"/>
    <x v="0"/>
    <x v="0"/>
    <x v="0"/>
    <x v="0"/>
    <x v="7"/>
    <s v="2022-08-09"/>
    <x v="2"/>
    <n v="7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30"/>
    <x v="7166"/>
    <x v="0"/>
    <x v="0"/>
    <x v="0"/>
    <s v="03.03.10"/>
    <x v="0"/>
    <x v="0"/>
    <x v="0"/>
    <s v="Receitas Da Câmara"/>
    <s v="03.03.10"/>
    <s v="Receitas Da Câmara"/>
    <s v="03.03.10"/>
    <x v="34"/>
    <x v="0"/>
    <x v="5"/>
    <x v="4"/>
    <x v="0"/>
    <x v="0"/>
    <x v="0"/>
    <x v="0"/>
    <x v="7"/>
    <s v="2022-08-09"/>
    <x v="2"/>
    <n v="95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610"/>
    <x v="7167"/>
    <x v="0"/>
    <x v="0"/>
    <x v="0"/>
    <s v="03.03.10"/>
    <x v="0"/>
    <x v="0"/>
    <x v="0"/>
    <s v="Receitas Da Câmara"/>
    <s v="03.03.10"/>
    <s v="Receitas Da Câmara"/>
    <s v="03.03.10"/>
    <x v="48"/>
    <x v="0"/>
    <x v="5"/>
    <x v="4"/>
    <x v="0"/>
    <x v="0"/>
    <x v="0"/>
    <x v="0"/>
    <x v="7"/>
    <s v="2022-08-09"/>
    <x v="2"/>
    <n v="3561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905000"/>
    <x v="7168"/>
    <x v="0"/>
    <x v="0"/>
    <x v="0"/>
    <s v="03.03.10"/>
    <x v="0"/>
    <x v="0"/>
    <x v="0"/>
    <s v="Receitas Da Câmara"/>
    <s v="03.03.10"/>
    <s v="Receitas Da Câmara"/>
    <s v="03.03.10"/>
    <x v="45"/>
    <x v="0"/>
    <x v="1"/>
    <x v="1"/>
    <x v="0"/>
    <x v="0"/>
    <x v="0"/>
    <x v="0"/>
    <x v="7"/>
    <s v="2022-08-09"/>
    <x v="2"/>
    <n v="90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500"/>
    <x v="7169"/>
    <x v="0"/>
    <x v="1"/>
    <x v="0"/>
    <s v="01.27.02.11"/>
    <x v="14"/>
    <x v="2"/>
    <x v="2"/>
    <s v="Saneamento básico"/>
    <s v="01.27.02"/>
    <s v="Saneamento básico"/>
    <s v="01.27.02"/>
    <x v="4"/>
    <x v="0"/>
    <x v="3"/>
    <x v="2"/>
    <x v="0"/>
    <x v="1"/>
    <x v="2"/>
    <x v="0"/>
    <x v="10"/>
    <s v="2022-11-16"/>
    <x v="3"/>
    <n v="200500"/>
    <x v="0"/>
    <m/>
    <x v="0"/>
    <m/>
    <x v="665"/>
    <n v="100479417"/>
    <x v="0"/>
    <x v="0"/>
    <s v="Reforço do saneamento básico"/>
    <s v="ORI"/>
    <x v="0"/>
    <m/>
    <x v="0"/>
    <x v="0"/>
    <x v="0"/>
    <x v="0"/>
    <x v="0"/>
    <x v="0"/>
    <x v="0"/>
    <x v="1"/>
    <x v="0"/>
    <x v="0"/>
    <x v="0"/>
    <s v="Reforço do saneamento básico"/>
    <x v="0"/>
    <x v="0"/>
    <x v="0"/>
    <x v="0"/>
    <x v="1"/>
    <x v="0"/>
    <x v="0"/>
    <s v="000000"/>
    <x v="0"/>
    <x v="0"/>
    <x v="0"/>
    <x v="0"/>
    <s v="Pagamento Algreen Trust-Valorização de AMB, pelo fornecimento de 3 contentores de 11001 e 10 contentores de 2401, conforme proposta em anexo. "/>
  </r>
  <r>
    <x v="1"/>
    <n v="0"/>
    <n v="0"/>
    <n v="0"/>
    <n v="2193233"/>
    <x v="7170"/>
    <x v="0"/>
    <x v="1"/>
    <x v="0"/>
    <s v="01.27.02.11"/>
    <x v="14"/>
    <x v="2"/>
    <x v="2"/>
    <s v="Saneamento básico"/>
    <s v="01.27.02"/>
    <s v="Saneamento básico"/>
    <s v="01.27.02"/>
    <x v="4"/>
    <x v="0"/>
    <x v="3"/>
    <x v="2"/>
    <x v="0"/>
    <x v="1"/>
    <x v="2"/>
    <x v="0"/>
    <x v="11"/>
    <s v="2022-12-07"/>
    <x v="3"/>
    <n v="2193233"/>
    <x v="0"/>
    <m/>
    <x v="0"/>
    <m/>
    <x v="212"/>
    <n v="100391562"/>
    <x v="0"/>
    <x v="0"/>
    <s v="Reforço do saneamento básico"/>
    <s v="ORI"/>
    <x v="0"/>
    <m/>
    <x v="0"/>
    <x v="0"/>
    <x v="0"/>
    <x v="0"/>
    <x v="0"/>
    <x v="0"/>
    <x v="0"/>
    <x v="1"/>
    <x v="0"/>
    <x v="0"/>
    <x v="0"/>
    <s v="Reforço do saneamento básico"/>
    <x v="0"/>
    <x v="0"/>
    <x v="0"/>
    <x v="0"/>
    <x v="1"/>
    <x v="0"/>
    <x v="0"/>
    <s v="000000"/>
    <x v="0"/>
    <x v="0"/>
    <x v="0"/>
    <x v="0"/>
    <s v="Liquidação do contrato a favor Global Option Lda, pela aquisição de uma maquina escavadora giratória de rastos, conforme contrato em anexo."/>
  </r>
  <r>
    <x v="1"/>
    <n v="0"/>
    <n v="0"/>
    <n v="0"/>
    <n v="1400"/>
    <x v="7171"/>
    <x v="0"/>
    <x v="1"/>
    <x v="0"/>
    <s v="03.16.15"/>
    <x v="6"/>
    <x v="0"/>
    <x v="5"/>
    <s v="Direção Financeira"/>
    <s v="03.16.15"/>
    <s v="Direção Financeira"/>
    <s v="03.16.15"/>
    <x v="9"/>
    <x v="0"/>
    <x v="1"/>
    <x v="5"/>
    <x v="0"/>
    <x v="0"/>
    <x v="2"/>
    <x v="0"/>
    <x v="11"/>
    <s v="2022-12-07"/>
    <x v="3"/>
    <n v="1400"/>
    <x v="0"/>
    <m/>
    <x v="0"/>
    <m/>
    <x v="666"/>
    <n v="100059689"/>
    <x v="0"/>
    <x v="0"/>
    <s v="Direção Financeira"/>
    <s v="ORI"/>
    <x v="0"/>
    <m/>
    <x v="0"/>
    <x v="0"/>
    <x v="0"/>
    <x v="0"/>
    <x v="0"/>
    <x v="0"/>
    <x v="0"/>
    <x v="1"/>
    <x v="0"/>
    <x v="0"/>
    <x v="0"/>
    <s v="Direção Financeira"/>
    <x v="0"/>
    <x v="0"/>
    <x v="0"/>
    <x v="0"/>
    <x v="0"/>
    <x v="0"/>
    <x v="0"/>
    <s v="000000"/>
    <x v="0"/>
    <x v="0"/>
    <x v="0"/>
    <x v="0"/>
    <s v=" Ajuda de custo a favor do Sr. Paulino Santos, pela sua deslocação em missão de serviço a cidade da Praia no dia 24 Novembro 2022, conforme justificativo em anexo.  "/>
  </r>
  <r>
    <x v="1"/>
    <n v="0"/>
    <n v="0"/>
    <n v="0"/>
    <n v="2300"/>
    <x v="7172"/>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223"/>
    <x v="7173"/>
    <x v="0"/>
    <x v="0"/>
    <x v="0"/>
    <s v="80.02.01"/>
    <x v="3"/>
    <x v="3"/>
    <x v="3"/>
    <s v="Retenções Iur"/>
    <s v="80.02.01"/>
    <s v="Retenções Iur"/>
    <s v="80.02.01"/>
    <x v="3"/>
    <x v="0"/>
    <x v="2"/>
    <x v="1"/>
    <x v="1"/>
    <x v="2"/>
    <x v="0"/>
    <x v="0"/>
    <x v="11"/>
    <s v="2022-12-13"/>
    <x v="3"/>
    <n v="2223"/>
    <x v="0"/>
    <m/>
    <x v="0"/>
    <m/>
    <x v="3"/>
    <n v="100474696"/>
    <x v="0"/>
    <x v="0"/>
    <s v="Retenções Iur"/>
    <s v="ORI"/>
    <x v="0"/>
    <s v="RIUR"/>
    <x v="0"/>
    <x v="0"/>
    <x v="0"/>
    <x v="0"/>
    <x v="0"/>
    <x v="0"/>
    <x v="0"/>
    <x v="0"/>
    <x v="0"/>
    <x v="0"/>
    <x v="0"/>
    <s v="Retenções Iur"/>
    <x v="0"/>
    <x v="0"/>
    <x v="0"/>
    <x v="0"/>
    <x v="2"/>
    <x v="0"/>
    <x v="0"/>
    <s v="000000"/>
    <x v="0"/>
    <x v="1"/>
    <x v="0"/>
    <x v="0"/>
    <s v="RETENCAO OT"/>
  </r>
  <r>
    <x v="1"/>
    <n v="0"/>
    <n v="0"/>
    <n v="0"/>
    <n v="2300"/>
    <x v="7174"/>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0834"/>
    <x v="7175"/>
    <x v="0"/>
    <x v="0"/>
    <x v="0"/>
    <s v="80.02.01"/>
    <x v="3"/>
    <x v="3"/>
    <x v="3"/>
    <s v="Retenções Iur"/>
    <s v="80.02.01"/>
    <s v="Retenções Iur"/>
    <s v="80.02.01"/>
    <x v="3"/>
    <x v="0"/>
    <x v="2"/>
    <x v="1"/>
    <x v="1"/>
    <x v="2"/>
    <x v="0"/>
    <x v="0"/>
    <x v="11"/>
    <s v="2022-12-13"/>
    <x v="3"/>
    <n v="10834"/>
    <x v="0"/>
    <m/>
    <x v="0"/>
    <m/>
    <x v="3"/>
    <n v="100474696"/>
    <x v="0"/>
    <x v="0"/>
    <s v="Retenções Iur"/>
    <s v="ORI"/>
    <x v="0"/>
    <s v="RIUR"/>
    <x v="0"/>
    <x v="0"/>
    <x v="0"/>
    <x v="0"/>
    <x v="0"/>
    <x v="0"/>
    <x v="0"/>
    <x v="0"/>
    <x v="0"/>
    <x v="0"/>
    <x v="0"/>
    <s v="Retenções Iur"/>
    <x v="0"/>
    <x v="0"/>
    <x v="0"/>
    <x v="0"/>
    <x v="2"/>
    <x v="0"/>
    <x v="0"/>
    <s v="000000"/>
    <x v="0"/>
    <x v="1"/>
    <x v="0"/>
    <x v="0"/>
    <s v="RETENCAO OT"/>
  </r>
  <r>
    <x v="1"/>
    <n v="0"/>
    <n v="0"/>
    <n v="0"/>
    <n v="26066"/>
    <x v="7176"/>
    <x v="0"/>
    <x v="0"/>
    <x v="0"/>
    <s v="80.02.10.01"/>
    <x v="9"/>
    <x v="3"/>
    <x v="3"/>
    <s v="Outros"/>
    <s v="80.02.10"/>
    <s v="Outros"/>
    <s v="80.02.10"/>
    <x v="29"/>
    <x v="0"/>
    <x v="2"/>
    <x v="1"/>
    <x v="1"/>
    <x v="2"/>
    <x v="0"/>
    <x v="0"/>
    <x v="11"/>
    <s v="2022-12-13"/>
    <x v="3"/>
    <n v="26066"/>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69"/>
    <x v="7177"/>
    <x v="0"/>
    <x v="0"/>
    <x v="0"/>
    <s v="80.02.10.02"/>
    <x v="18"/>
    <x v="3"/>
    <x v="3"/>
    <s v="Outros"/>
    <s v="80.02.10"/>
    <s v="Outros"/>
    <s v="80.02.10"/>
    <x v="30"/>
    <x v="0"/>
    <x v="2"/>
    <x v="1"/>
    <x v="1"/>
    <x v="2"/>
    <x v="0"/>
    <x v="0"/>
    <x v="11"/>
    <s v="2022-12-13"/>
    <x v="3"/>
    <n v="569"/>
    <x v="0"/>
    <m/>
    <x v="0"/>
    <m/>
    <x v="34"/>
    <n v="100474707"/>
    <x v="0"/>
    <x v="0"/>
    <s v="Retençoes STAPS"/>
    <s v="ORI"/>
    <x v="0"/>
    <s v="RSND"/>
    <x v="0"/>
    <x v="0"/>
    <x v="0"/>
    <x v="0"/>
    <x v="0"/>
    <x v="0"/>
    <x v="0"/>
    <x v="1"/>
    <x v="0"/>
    <x v="0"/>
    <x v="0"/>
    <s v="Retençoes STAPS"/>
    <x v="0"/>
    <x v="0"/>
    <x v="0"/>
    <x v="0"/>
    <x v="2"/>
    <x v="0"/>
    <x v="0"/>
    <s v="000000"/>
    <x v="0"/>
    <x v="1"/>
    <x v="0"/>
    <x v="0"/>
    <s v="RETENCAO OT"/>
  </r>
  <r>
    <x v="1"/>
    <n v="0"/>
    <n v="0"/>
    <n v="0"/>
    <n v="418"/>
    <x v="7178"/>
    <x v="0"/>
    <x v="0"/>
    <x v="0"/>
    <s v="80.02.10.24"/>
    <x v="20"/>
    <x v="3"/>
    <x v="3"/>
    <s v="Outros"/>
    <s v="80.02.10"/>
    <s v="Outros"/>
    <s v="80.02.10"/>
    <x v="30"/>
    <x v="0"/>
    <x v="2"/>
    <x v="1"/>
    <x v="1"/>
    <x v="2"/>
    <x v="0"/>
    <x v="0"/>
    <x v="11"/>
    <s v="2022-12-13"/>
    <x v="3"/>
    <n v="418"/>
    <x v="0"/>
    <m/>
    <x v="0"/>
    <m/>
    <x v="36"/>
    <n v="100478987"/>
    <x v="0"/>
    <x v="0"/>
    <s v="Retenções SIACSA"/>
    <s v="ORI"/>
    <x v="0"/>
    <s v="SIACSA"/>
    <x v="0"/>
    <x v="0"/>
    <x v="0"/>
    <x v="0"/>
    <x v="0"/>
    <x v="0"/>
    <x v="0"/>
    <x v="1"/>
    <x v="0"/>
    <x v="0"/>
    <x v="0"/>
    <s v="Retenções SIACSA"/>
    <x v="0"/>
    <x v="0"/>
    <x v="0"/>
    <x v="0"/>
    <x v="2"/>
    <x v="0"/>
    <x v="0"/>
    <s v="000000"/>
    <x v="0"/>
    <x v="1"/>
    <x v="0"/>
    <x v="0"/>
    <s v="RETENCAO OT"/>
  </r>
  <r>
    <x v="1"/>
    <n v="0"/>
    <n v="0"/>
    <n v="0"/>
    <n v="3774"/>
    <x v="7179"/>
    <x v="0"/>
    <x v="0"/>
    <x v="0"/>
    <s v="80.02.10.26"/>
    <x v="21"/>
    <x v="3"/>
    <x v="3"/>
    <s v="Outros"/>
    <s v="80.02.10"/>
    <s v="Outros"/>
    <s v="80.02.10"/>
    <x v="31"/>
    <x v="0"/>
    <x v="2"/>
    <x v="10"/>
    <x v="1"/>
    <x v="2"/>
    <x v="0"/>
    <x v="0"/>
    <x v="11"/>
    <s v="2022-12-13"/>
    <x v="3"/>
    <n v="3774"/>
    <x v="0"/>
    <m/>
    <x v="0"/>
    <m/>
    <x v="37"/>
    <n v="100479277"/>
    <x v="0"/>
    <x v="0"/>
    <s v="Retenção Sansung"/>
    <s v="ORI"/>
    <x v="0"/>
    <s v="RS"/>
    <x v="0"/>
    <x v="0"/>
    <x v="0"/>
    <x v="0"/>
    <x v="0"/>
    <x v="0"/>
    <x v="0"/>
    <x v="1"/>
    <x v="0"/>
    <x v="0"/>
    <x v="0"/>
    <s v="Retenção Sansung"/>
    <x v="0"/>
    <x v="0"/>
    <x v="0"/>
    <x v="0"/>
    <x v="2"/>
    <x v="0"/>
    <x v="0"/>
    <s v="000000"/>
    <x v="0"/>
    <x v="1"/>
    <x v="0"/>
    <x v="0"/>
    <s v="RETENCAO OT"/>
  </r>
  <r>
    <x v="1"/>
    <n v="0"/>
    <n v="0"/>
    <n v="0"/>
    <n v="42051"/>
    <x v="7180"/>
    <x v="0"/>
    <x v="0"/>
    <x v="0"/>
    <s v="80.02.01"/>
    <x v="3"/>
    <x v="3"/>
    <x v="3"/>
    <s v="Retenções Iur"/>
    <s v="80.02.01"/>
    <s v="Retenções Iur"/>
    <s v="80.02.01"/>
    <x v="3"/>
    <x v="0"/>
    <x v="2"/>
    <x v="1"/>
    <x v="1"/>
    <x v="2"/>
    <x v="0"/>
    <x v="0"/>
    <x v="11"/>
    <s v="2022-12-13"/>
    <x v="3"/>
    <n v="42051"/>
    <x v="0"/>
    <m/>
    <x v="0"/>
    <m/>
    <x v="3"/>
    <n v="100474696"/>
    <x v="0"/>
    <x v="0"/>
    <s v="Retenções Iur"/>
    <s v="ORI"/>
    <x v="0"/>
    <s v="RIUR"/>
    <x v="0"/>
    <x v="0"/>
    <x v="0"/>
    <x v="0"/>
    <x v="0"/>
    <x v="0"/>
    <x v="0"/>
    <x v="0"/>
    <x v="0"/>
    <x v="0"/>
    <x v="0"/>
    <s v="Retenções Iur"/>
    <x v="0"/>
    <x v="0"/>
    <x v="0"/>
    <x v="0"/>
    <x v="2"/>
    <x v="0"/>
    <x v="0"/>
    <s v="000000"/>
    <x v="0"/>
    <x v="1"/>
    <x v="0"/>
    <x v="0"/>
    <s v="RETENCAO OT"/>
  </r>
  <r>
    <x v="1"/>
    <n v="0"/>
    <n v="0"/>
    <n v="0"/>
    <n v="980"/>
    <x v="7181"/>
    <x v="0"/>
    <x v="1"/>
    <x v="0"/>
    <s v="03.16.15"/>
    <x v="6"/>
    <x v="0"/>
    <x v="5"/>
    <s v="Direção Financeira"/>
    <s v="03.16.15"/>
    <s v="Direção Financeira"/>
    <s v="03.16.15"/>
    <x v="13"/>
    <x v="0"/>
    <x v="1"/>
    <x v="5"/>
    <x v="0"/>
    <x v="0"/>
    <x v="2"/>
    <x v="0"/>
    <x v="11"/>
    <s v="2022-12-29"/>
    <x v="3"/>
    <n v="980"/>
    <x v="0"/>
    <m/>
    <x v="0"/>
    <m/>
    <x v="150"/>
    <n v="100391960"/>
    <x v="0"/>
    <x v="0"/>
    <s v="Direção Financeira"/>
    <s v="ORI"/>
    <x v="0"/>
    <m/>
    <x v="0"/>
    <x v="0"/>
    <x v="0"/>
    <x v="0"/>
    <x v="0"/>
    <x v="0"/>
    <x v="0"/>
    <x v="0"/>
    <x v="0"/>
    <x v="0"/>
    <x v="0"/>
    <s v="Direção Financeira"/>
    <x v="0"/>
    <x v="0"/>
    <x v="0"/>
    <x v="0"/>
    <x v="0"/>
    <x v="0"/>
    <x v="0"/>
    <s v="000000"/>
    <x v="0"/>
    <x v="0"/>
    <x v="0"/>
    <x v="0"/>
    <s v="Pagamento a favor da CV Telecom, para a aquisição de cupão de recarga para o aparelho de topografia, conforme anexo."/>
  </r>
  <r>
    <x v="1"/>
    <n v="0"/>
    <n v="0"/>
    <n v="0"/>
    <n v="2000"/>
    <x v="7182"/>
    <x v="0"/>
    <x v="1"/>
    <x v="0"/>
    <s v="01.25.05.10"/>
    <x v="5"/>
    <x v="4"/>
    <x v="4"/>
    <s v="Saúde"/>
    <s v="01.25.05"/>
    <s v="Saúde"/>
    <s v="01.25.05"/>
    <x v="5"/>
    <x v="0"/>
    <x v="4"/>
    <x v="3"/>
    <x v="0"/>
    <x v="1"/>
    <x v="2"/>
    <x v="0"/>
    <x v="10"/>
    <s v="2022-11-17"/>
    <x v="3"/>
    <n v="2000"/>
    <x v="0"/>
    <m/>
    <x v="0"/>
    <m/>
    <x v="667"/>
    <n v="100395129"/>
    <x v="0"/>
    <x v="0"/>
    <s v="Assistencia social"/>
    <s v="ORI"/>
    <x v="0"/>
    <m/>
    <x v="0"/>
    <x v="0"/>
    <x v="0"/>
    <x v="0"/>
    <x v="0"/>
    <x v="0"/>
    <x v="0"/>
    <x v="1"/>
    <x v="0"/>
    <x v="0"/>
    <x v="0"/>
    <s v="Assistencia social"/>
    <x v="0"/>
    <x v="0"/>
    <x v="0"/>
    <x v="0"/>
    <x v="1"/>
    <x v="0"/>
    <x v="0"/>
    <s v="000000"/>
    <x v="0"/>
    <x v="0"/>
    <x v="0"/>
    <x v="0"/>
    <s v="Apoio financeira favor da Sr. Cristina Lopes, pela neta que se encontra hospitalizada, conforme anexo. "/>
  </r>
  <r>
    <x v="1"/>
    <n v="0"/>
    <n v="0"/>
    <n v="0"/>
    <n v="1200"/>
    <x v="7183"/>
    <x v="0"/>
    <x v="1"/>
    <x v="0"/>
    <s v="03.16.15"/>
    <x v="6"/>
    <x v="0"/>
    <x v="5"/>
    <s v="Direção Financeira"/>
    <s v="03.16.15"/>
    <s v="Direção Financeira"/>
    <s v="03.16.15"/>
    <x v="32"/>
    <x v="0"/>
    <x v="1"/>
    <x v="1"/>
    <x v="0"/>
    <x v="0"/>
    <x v="2"/>
    <x v="0"/>
    <x v="10"/>
    <s v="2022-11-23"/>
    <x v="3"/>
    <n v="1200"/>
    <x v="0"/>
    <m/>
    <x v="0"/>
    <m/>
    <x v="127"/>
    <n v="100478087"/>
    <x v="0"/>
    <x v="0"/>
    <s v="Direção Financeira"/>
    <s v="ORI"/>
    <x v="0"/>
    <m/>
    <x v="0"/>
    <x v="0"/>
    <x v="0"/>
    <x v="0"/>
    <x v="0"/>
    <x v="0"/>
    <x v="0"/>
    <x v="0"/>
    <x v="0"/>
    <x v="0"/>
    <x v="0"/>
    <s v="Direção Financeira"/>
    <x v="0"/>
    <x v="0"/>
    <x v="0"/>
    <x v="0"/>
    <x v="0"/>
    <x v="0"/>
    <x v="0"/>
    <s v="000000"/>
    <x v="0"/>
    <x v="0"/>
    <x v="0"/>
    <x v="0"/>
    <s v="Pagamento a favor da Black Johnson, para a aquisição de material de reparação de casa de banho, conforme proposta em anexo."/>
  </r>
  <r>
    <x v="1"/>
    <n v="0"/>
    <n v="0"/>
    <n v="0"/>
    <n v="2300"/>
    <x v="7184"/>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Rolando Rocha, pelo serviço de fiscalização no parque de estacionamento referente ao mês de dezembro 2022, conforme contrato em anexo. "/>
  </r>
  <r>
    <x v="1"/>
    <n v="0"/>
    <n v="0"/>
    <n v="0"/>
    <n v="1633"/>
    <x v="7184"/>
    <x v="0"/>
    <x v="1"/>
    <x v="0"/>
    <s v="03.16.15"/>
    <x v="6"/>
    <x v="0"/>
    <x v="5"/>
    <s v="Direção Financeira"/>
    <s v="03.16.15"/>
    <s v="Direção Financeira"/>
    <s v="03.16.15"/>
    <x v="20"/>
    <x v="0"/>
    <x v="1"/>
    <x v="5"/>
    <x v="0"/>
    <x v="0"/>
    <x v="2"/>
    <x v="0"/>
    <x v="11"/>
    <s v="2022-12-13"/>
    <x v="3"/>
    <n v="1633"/>
    <x v="0"/>
    <m/>
    <x v="0"/>
    <m/>
    <x v="37"/>
    <n v="100479277"/>
    <x v="0"/>
    <x v="3"/>
    <s v="Direção Financeira"/>
    <s v="ORI"/>
    <x v="0"/>
    <m/>
    <x v="0"/>
    <x v="0"/>
    <x v="0"/>
    <x v="0"/>
    <x v="0"/>
    <x v="0"/>
    <x v="0"/>
    <x v="0"/>
    <x v="0"/>
    <x v="0"/>
    <x v="0"/>
    <s v="Direção Financeira"/>
    <x v="0"/>
    <x v="0"/>
    <x v="0"/>
    <x v="0"/>
    <x v="0"/>
    <x v="0"/>
    <x v="0"/>
    <s v="000000"/>
    <x v="0"/>
    <x v="0"/>
    <x v="3"/>
    <x v="0"/>
    <s v="Pagamento a favor do Sr. Rolando Rocha, pelo serviço de fiscalização no parque de estacionamento referente ao mês de dezembro 2022, conforme contrato em anexo. "/>
  </r>
  <r>
    <x v="1"/>
    <n v="0"/>
    <n v="0"/>
    <n v="0"/>
    <n v="11397"/>
    <x v="7184"/>
    <x v="0"/>
    <x v="1"/>
    <x v="0"/>
    <s v="03.16.15"/>
    <x v="6"/>
    <x v="0"/>
    <x v="5"/>
    <s v="Direção Financeira"/>
    <s v="03.16.15"/>
    <s v="Direção Financeira"/>
    <s v="03.16.15"/>
    <x v="20"/>
    <x v="0"/>
    <x v="1"/>
    <x v="5"/>
    <x v="0"/>
    <x v="0"/>
    <x v="2"/>
    <x v="0"/>
    <x v="11"/>
    <s v="2022-12-13"/>
    <x v="3"/>
    <n v="11397"/>
    <x v="0"/>
    <m/>
    <x v="0"/>
    <m/>
    <x v="112"/>
    <n v="100476148"/>
    <x v="0"/>
    <x v="0"/>
    <s v="Direção Financeira"/>
    <s v="ORI"/>
    <x v="0"/>
    <m/>
    <x v="0"/>
    <x v="0"/>
    <x v="0"/>
    <x v="0"/>
    <x v="0"/>
    <x v="0"/>
    <x v="0"/>
    <x v="0"/>
    <x v="0"/>
    <x v="0"/>
    <x v="0"/>
    <s v="Direção Financeira"/>
    <x v="0"/>
    <x v="0"/>
    <x v="0"/>
    <x v="0"/>
    <x v="0"/>
    <x v="0"/>
    <x v="0"/>
    <s v="000000"/>
    <x v="0"/>
    <x v="0"/>
    <x v="0"/>
    <x v="0"/>
    <s v="Pagamento a favor do Sr. Rolando Rocha, pelo serviço de fiscalização no parque de estacionamento referente ao mês de dezembro 2022, conforme contrato em anexo. "/>
  </r>
  <r>
    <x v="1"/>
    <n v="0"/>
    <n v="0"/>
    <n v="0"/>
    <n v="11700"/>
    <x v="7185"/>
    <x v="0"/>
    <x v="0"/>
    <x v="0"/>
    <s v="03.03.10"/>
    <x v="0"/>
    <x v="0"/>
    <x v="0"/>
    <s v="Receitas Da Câmara"/>
    <s v="03.03.10"/>
    <s v="Receitas Da Câmara"/>
    <s v="03.03.10"/>
    <x v="35"/>
    <x v="0"/>
    <x v="1"/>
    <x v="11"/>
    <x v="0"/>
    <x v="0"/>
    <x v="0"/>
    <x v="0"/>
    <x v="11"/>
    <s v="2022-12-15"/>
    <x v="3"/>
    <n v="1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7186"/>
    <x v="0"/>
    <x v="0"/>
    <x v="0"/>
    <s v="03.03.10"/>
    <x v="0"/>
    <x v="0"/>
    <x v="0"/>
    <s v="Receitas Da Câmara"/>
    <s v="03.03.10"/>
    <s v="Receitas Da Câmara"/>
    <s v="03.03.10"/>
    <x v="39"/>
    <x v="0"/>
    <x v="5"/>
    <x v="4"/>
    <x v="0"/>
    <x v="0"/>
    <x v="0"/>
    <x v="0"/>
    <x v="11"/>
    <s v="2022-12-15"/>
    <x v="3"/>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95"/>
    <x v="7187"/>
    <x v="0"/>
    <x v="0"/>
    <x v="0"/>
    <s v="03.03.10"/>
    <x v="0"/>
    <x v="0"/>
    <x v="0"/>
    <s v="Receitas Da Câmara"/>
    <s v="03.03.10"/>
    <s v="Receitas Da Câmara"/>
    <s v="03.03.10"/>
    <x v="48"/>
    <x v="0"/>
    <x v="5"/>
    <x v="4"/>
    <x v="0"/>
    <x v="0"/>
    <x v="0"/>
    <x v="0"/>
    <x v="11"/>
    <s v="2022-12-15"/>
    <x v="3"/>
    <n v="38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600"/>
    <x v="7188"/>
    <x v="0"/>
    <x v="0"/>
    <x v="0"/>
    <s v="03.03.10"/>
    <x v="0"/>
    <x v="0"/>
    <x v="0"/>
    <s v="Receitas Da Câmara"/>
    <s v="03.03.10"/>
    <s v="Receitas Da Câmara"/>
    <s v="03.03.10"/>
    <x v="6"/>
    <x v="0"/>
    <x v="5"/>
    <x v="4"/>
    <x v="0"/>
    <x v="0"/>
    <x v="0"/>
    <x v="0"/>
    <x v="11"/>
    <s v="2022-12-15"/>
    <x v="3"/>
    <n v="28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0"/>
    <x v="7189"/>
    <x v="0"/>
    <x v="0"/>
    <x v="0"/>
    <s v="03.03.10"/>
    <x v="0"/>
    <x v="0"/>
    <x v="0"/>
    <s v="Receitas Da Câmara"/>
    <s v="03.03.10"/>
    <s v="Receitas Da Câmara"/>
    <s v="03.03.10"/>
    <x v="46"/>
    <x v="0"/>
    <x v="5"/>
    <x v="4"/>
    <x v="0"/>
    <x v="0"/>
    <x v="0"/>
    <x v="0"/>
    <x v="11"/>
    <s v="2022-12-15"/>
    <x v="3"/>
    <n v="4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25"/>
    <x v="7190"/>
    <x v="0"/>
    <x v="0"/>
    <x v="0"/>
    <s v="03.03.10"/>
    <x v="0"/>
    <x v="0"/>
    <x v="0"/>
    <s v="Receitas Da Câmara"/>
    <s v="03.03.10"/>
    <s v="Receitas Da Câmara"/>
    <s v="03.03.10"/>
    <x v="41"/>
    <x v="0"/>
    <x v="5"/>
    <x v="4"/>
    <x v="0"/>
    <x v="0"/>
    <x v="0"/>
    <x v="0"/>
    <x v="11"/>
    <s v="2022-12-15"/>
    <x v="3"/>
    <n v="40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7191"/>
    <x v="0"/>
    <x v="0"/>
    <x v="0"/>
    <s v="03.03.10"/>
    <x v="0"/>
    <x v="0"/>
    <x v="0"/>
    <s v="Receitas Da Câmara"/>
    <s v="03.03.10"/>
    <s v="Receitas Da Câmara"/>
    <s v="03.03.10"/>
    <x v="37"/>
    <x v="0"/>
    <x v="5"/>
    <x v="4"/>
    <x v="0"/>
    <x v="0"/>
    <x v="0"/>
    <x v="0"/>
    <x v="11"/>
    <s v="2022-12-15"/>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7192"/>
    <x v="0"/>
    <x v="0"/>
    <x v="0"/>
    <s v="03.03.10"/>
    <x v="0"/>
    <x v="0"/>
    <x v="0"/>
    <s v="Receitas Da Câmara"/>
    <s v="03.03.10"/>
    <s v="Receitas Da Câmara"/>
    <s v="03.03.10"/>
    <x v="36"/>
    <x v="0"/>
    <x v="5"/>
    <x v="4"/>
    <x v="0"/>
    <x v="0"/>
    <x v="0"/>
    <x v="0"/>
    <x v="11"/>
    <s v="2022-12-15"/>
    <x v="3"/>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13"/>
    <x v="7193"/>
    <x v="0"/>
    <x v="0"/>
    <x v="0"/>
    <s v="03.03.10"/>
    <x v="0"/>
    <x v="0"/>
    <x v="0"/>
    <s v="Receitas Da Câmara"/>
    <s v="03.03.10"/>
    <s v="Receitas Da Câmara"/>
    <s v="03.03.10"/>
    <x v="40"/>
    <x v="0"/>
    <x v="5"/>
    <x v="4"/>
    <x v="0"/>
    <x v="0"/>
    <x v="0"/>
    <x v="0"/>
    <x v="11"/>
    <s v="2022-12-15"/>
    <x v="3"/>
    <n v="531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210"/>
    <x v="7194"/>
    <x v="0"/>
    <x v="0"/>
    <x v="0"/>
    <s v="03.03.10"/>
    <x v="0"/>
    <x v="0"/>
    <x v="0"/>
    <s v="Receitas Da Câmara"/>
    <s v="03.03.10"/>
    <s v="Receitas Da Câmara"/>
    <s v="03.03.10"/>
    <x v="34"/>
    <x v="0"/>
    <x v="5"/>
    <x v="4"/>
    <x v="0"/>
    <x v="0"/>
    <x v="0"/>
    <x v="0"/>
    <x v="11"/>
    <s v="2022-12-15"/>
    <x v="3"/>
    <n v="92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0"/>
    <x v="7195"/>
    <x v="0"/>
    <x v="0"/>
    <x v="0"/>
    <s v="03.03.10"/>
    <x v="0"/>
    <x v="0"/>
    <x v="0"/>
    <s v="Receitas Da Câmara"/>
    <s v="03.03.10"/>
    <s v="Receitas Da Câmara"/>
    <s v="03.03.10"/>
    <x v="38"/>
    <x v="0"/>
    <x v="1"/>
    <x v="1"/>
    <x v="0"/>
    <x v="0"/>
    <x v="0"/>
    <x v="0"/>
    <x v="11"/>
    <s v="2022-12-15"/>
    <x v="3"/>
    <n v="4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50"/>
    <x v="7196"/>
    <x v="0"/>
    <x v="0"/>
    <x v="0"/>
    <s v="80.02.01"/>
    <x v="3"/>
    <x v="3"/>
    <x v="3"/>
    <s v="Retenções Iur"/>
    <s v="80.02.01"/>
    <s v="Retenções Iur"/>
    <s v="80.02.01"/>
    <x v="3"/>
    <x v="0"/>
    <x v="2"/>
    <x v="1"/>
    <x v="1"/>
    <x v="2"/>
    <x v="0"/>
    <x v="0"/>
    <x v="11"/>
    <s v="2022-12-22"/>
    <x v="3"/>
    <n v="6450"/>
    <x v="0"/>
    <m/>
    <x v="0"/>
    <m/>
    <x v="3"/>
    <n v="100474696"/>
    <x v="0"/>
    <x v="0"/>
    <s v="Retenções Iur"/>
    <s v="ORI"/>
    <x v="0"/>
    <s v="RIUR"/>
    <x v="0"/>
    <x v="0"/>
    <x v="0"/>
    <x v="0"/>
    <x v="0"/>
    <x v="0"/>
    <x v="0"/>
    <x v="0"/>
    <x v="0"/>
    <x v="0"/>
    <x v="0"/>
    <s v="Retenções Iur"/>
    <x v="0"/>
    <x v="0"/>
    <x v="0"/>
    <x v="0"/>
    <x v="2"/>
    <x v="0"/>
    <x v="0"/>
    <s v="000000"/>
    <x v="0"/>
    <x v="1"/>
    <x v="0"/>
    <x v="0"/>
    <s v="RETENCAO OT"/>
  </r>
  <r>
    <x v="1"/>
    <n v="0"/>
    <n v="0"/>
    <n v="0"/>
    <n v="38820"/>
    <x v="7197"/>
    <x v="0"/>
    <x v="1"/>
    <x v="0"/>
    <s v="03.16.18"/>
    <x v="23"/>
    <x v="0"/>
    <x v="5"/>
    <s v="Direção Juventude e Cultura "/>
    <s v="03.16.18"/>
    <s v="Direção Juventude e Cultura "/>
    <s v="03.16.18"/>
    <x v="9"/>
    <x v="0"/>
    <x v="1"/>
    <x v="5"/>
    <x v="0"/>
    <x v="0"/>
    <x v="2"/>
    <x v="0"/>
    <x v="1"/>
    <s v="2022-05-09"/>
    <x v="0"/>
    <n v="38820"/>
    <x v="0"/>
    <m/>
    <x v="0"/>
    <m/>
    <x v="320"/>
    <n v="100136426"/>
    <x v="0"/>
    <x v="0"/>
    <s v="Direção Juventude e Cultura "/>
    <s v="ORI"/>
    <x v="0"/>
    <m/>
    <x v="0"/>
    <x v="0"/>
    <x v="0"/>
    <x v="0"/>
    <x v="0"/>
    <x v="0"/>
    <x v="0"/>
    <x v="1"/>
    <x v="0"/>
    <x v="0"/>
    <x v="0"/>
    <s v="Direção Juventude e Cultura "/>
    <x v="0"/>
    <x v="0"/>
    <x v="0"/>
    <x v="0"/>
    <x v="0"/>
    <x v="0"/>
    <x v="0"/>
    <s v="000000"/>
    <x v="0"/>
    <x v="0"/>
    <x v="0"/>
    <x v="0"/>
    <s v="Devolução a Favor do Vereador Albertino Júlio pelo Pagamento de alojamento na ilha de Boavista ,em missão de serviço, Conforme a fatura em anexo."/>
  </r>
  <r>
    <x v="1"/>
    <n v="0"/>
    <n v="0"/>
    <n v="0"/>
    <n v="9700"/>
    <x v="7198"/>
    <x v="0"/>
    <x v="0"/>
    <x v="0"/>
    <s v="03.03.10"/>
    <x v="0"/>
    <x v="0"/>
    <x v="0"/>
    <s v="Receitas Da Câmara"/>
    <s v="03.03.10"/>
    <s v="Receitas Da Câmara"/>
    <s v="03.03.10"/>
    <x v="35"/>
    <x v="0"/>
    <x v="1"/>
    <x v="11"/>
    <x v="0"/>
    <x v="0"/>
    <x v="0"/>
    <x v="0"/>
    <x v="1"/>
    <s v="2022-05-02"/>
    <x v="0"/>
    <n v="9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7199"/>
    <x v="0"/>
    <x v="0"/>
    <x v="0"/>
    <s v="03.03.10"/>
    <x v="0"/>
    <x v="0"/>
    <x v="0"/>
    <s v="Receitas Da Câmara"/>
    <s v="03.03.10"/>
    <s v="Receitas Da Câmara"/>
    <s v="03.03.10"/>
    <x v="39"/>
    <x v="0"/>
    <x v="5"/>
    <x v="4"/>
    <x v="0"/>
    <x v="0"/>
    <x v="0"/>
    <x v="0"/>
    <x v="1"/>
    <s v="2022-05-02"/>
    <x v="0"/>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960"/>
    <x v="7200"/>
    <x v="0"/>
    <x v="0"/>
    <x v="0"/>
    <s v="03.03.10"/>
    <x v="0"/>
    <x v="0"/>
    <x v="0"/>
    <s v="Receitas Da Câmara"/>
    <s v="03.03.10"/>
    <s v="Receitas Da Câmara"/>
    <s v="03.03.10"/>
    <x v="47"/>
    <x v="0"/>
    <x v="5"/>
    <x v="13"/>
    <x v="0"/>
    <x v="0"/>
    <x v="0"/>
    <x v="0"/>
    <x v="1"/>
    <s v="2022-05-02"/>
    <x v="0"/>
    <n v="1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480"/>
    <x v="7201"/>
    <x v="0"/>
    <x v="0"/>
    <x v="0"/>
    <s v="03.03.10"/>
    <x v="0"/>
    <x v="0"/>
    <x v="0"/>
    <s v="Receitas Da Câmara"/>
    <s v="03.03.10"/>
    <s v="Receitas Da Câmara"/>
    <s v="03.03.10"/>
    <x v="34"/>
    <x v="0"/>
    <x v="5"/>
    <x v="4"/>
    <x v="0"/>
    <x v="0"/>
    <x v="0"/>
    <x v="0"/>
    <x v="1"/>
    <s v="2022-05-02"/>
    <x v="0"/>
    <n v="10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60"/>
    <x v="7202"/>
    <x v="0"/>
    <x v="0"/>
    <x v="0"/>
    <s v="03.03.10"/>
    <x v="0"/>
    <x v="0"/>
    <x v="0"/>
    <s v="Receitas Da Câmara"/>
    <s v="03.03.10"/>
    <s v="Receitas Da Câmara"/>
    <s v="03.03.10"/>
    <x v="48"/>
    <x v="0"/>
    <x v="5"/>
    <x v="4"/>
    <x v="0"/>
    <x v="0"/>
    <x v="0"/>
    <x v="0"/>
    <x v="1"/>
    <s v="2022-05-02"/>
    <x v="0"/>
    <n v="2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0000"/>
    <x v="7203"/>
    <x v="0"/>
    <x v="0"/>
    <x v="0"/>
    <s v="03.03.10"/>
    <x v="0"/>
    <x v="0"/>
    <x v="0"/>
    <s v="Receitas Da Câmara"/>
    <s v="03.03.10"/>
    <s v="Receitas Da Câmara"/>
    <s v="03.03.10"/>
    <x v="51"/>
    <x v="0"/>
    <x v="5"/>
    <x v="4"/>
    <x v="0"/>
    <x v="0"/>
    <x v="0"/>
    <x v="0"/>
    <x v="1"/>
    <s v="2022-05-02"/>
    <x v="0"/>
    <n v="19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7204"/>
    <x v="0"/>
    <x v="0"/>
    <x v="0"/>
    <s v="03.03.10"/>
    <x v="0"/>
    <x v="0"/>
    <x v="0"/>
    <s v="Receitas Da Câmara"/>
    <s v="03.03.10"/>
    <s v="Receitas Da Câmara"/>
    <s v="03.03.10"/>
    <x v="36"/>
    <x v="0"/>
    <x v="5"/>
    <x v="4"/>
    <x v="0"/>
    <x v="0"/>
    <x v="0"/>
    <x v="0"/>
    <x v="1"/>
    <s v="2022-05-02"/>
    <x v="0"/>
    <n v="22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75000"/>
    <x v="7205"/>
    <x v="0"/>
    <x v="0"/>
    <x v="0"/>
    <s v="03.03.10"/>
    <x v="0"/>
    <x v="0"/>
    <x v="0"/>
    <s v="Receitas Da Câmara"/>
    <s v="03.03.10"/>
    <s v="Receitas Da Câmara"/>
    <s v="03.03.10"/>
    <x v="45"/>
    <x v="0"/>
    <x v="1"/>
    <x v="1"/>
    <x v="0"/>
    <x v="0"/>
    <x v="0"/>
    <x v="0"/>
    <x v="1"/>
    <s v="2022-05-02"/>
    <x v="0"/>
    <n v="7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76"/>
    <x v="7206"/>
    <x v="0"/>
    <x v="0"/>
    <x v="0"/>
    <s v="03.03.10"/>
    <x v="0"/>
    <x v="0"/>
    <x v="0"/>
    <s v="Receitas Da Câmara"/>
    <s v="03.03.10"/>
    <s v="Receitas Da Câmara"/>
    <s v="03.03.10"/>
    <x v="38"/>
    <x v="0"/>
    <x v="1"/>
    <x v="1"/>
    <x v="0"/>
    <x v="0"/>
    <x v="0"/>
    <x v="0"/>
    <x v="1"/>
    <s v="2022-05-02"/>
    <x v="0"/>
    <n v="637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7207"/>
    <x v="0"/>
    <x v="0"/>
    <x v="0"/>
    <s v="03.03.10"/>
    <x v="0"/>
    <x v="0"/>
    <x v="0"/>
    <s v="Receitas Da Câmara"/>
    <s v="03.03.10"/>
    <s v="Receitas Da Câmara"/>
    <s v="03.03.10"/>
    <x v="37"/>
    <x v="0"/>
    <x v="5"/>
    <x v="4"/>
    <x v="0"/>
    <x v="0"/>
    <x v="0"/>
    <x v="0"/>
    <x v="1"/>
    <s v="2022-05-02"/>
    <x v="0"/>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60"/>
    <x v="7208"/>
    <x v="0"/>
    <x v="0"/>
    <x v="0"/>
    <s v="03.03.10"/>
    <x v="0"/>
    <x v="0"/>
    <x v="0"/>
    <s v="Receitas Da Câmara"/>
    <s v="03.03.10"/>
    <s v="Receitas Da Câmara"/>
    <s v="03.03.10"/>
    <x v="40"/>
    <x v="0"/>
    <x v="5"/>
    <x v="4"/>
    <x v="0"/>
    <x v="0"/>
    <x v="0"/>
    <x v="0"/>
    <x v="1"/>
    <s v="2022-05-02"/>
    <x v="0"/>
    <n v="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
    <x v="7209"/>
    <x v="0"/>
    <x v="0"/>
    <x v="0"/>
    <s v="03.03.10"/>
    <x v="0"/>
    <x v="0"/>
    <x v="0"/>
    <s v="Receitas Da Câmara"/>
    <s v="03.03.10"/>
    <s v="Receitas Da Câmara"/>
    <s v="03.03.10"/>
    <x v="36"/>
    <x v="0"/>
    <x v="5"/>
    <x v="4"/>
    <x v="0"/>
    <x v="0"/>
    <x v="0"/>
    <x v="0"/>
    <x v="1"/>
    <s v="2022-05-04"/>
    <x v="0"/>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00"/>
    <x v="7210"/>
    <x v="0"/>
    <x v="0"/>
    <x v="0"/>
    <s v="03.03.10"/>
    <x v="0"/>
    <x v="0"/>
    <x v="0"/>
    <s v="Receitas Da Câmara"/>
    <s v="03.03.10"/>
    <s v="Receitas Da Câmara"/>
    <s v="03.03.10"/>
    <x v="39"/>
    <x v="0"/>
    <x v="5"/>
    <x v="4"/>
    <x v="0"/>
    <x v="0"/>
    <x v="0"/>
    <x v="0"/>
    <x v="1"/>
    <s v="2022-05-04"/>
    <x v="0"/>
    <n v="4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900"/>
    <x v="7211"/>
    <x v="0"/>
    <x v="0"/>
    <x v="0"/>
    <s v="03.03.10"/>
    <x v="0"/>
    <x v="0"/>
    <x v="0"/>
    <s v="Receitas Da Câmara"/>
    <s v="03.03.10"/>
    <s v="Receitas Da Câmara"/>
    <s v="03.03.10"/>
    <x v="35"/>
    <x v="0"/>
    <x v="1"/>
    <x v="11"/>
    <x v="0"/>
    <x v="0"/>
    <x v="0"/>
    <x v="0"/>
    <x v="1"/>
    <s v="2022-05-04"/>
    <x v="0"/>
    <n v="10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30"/>
    <x v="7212"/>
    <x v="0"/>
    <x v="0"/>
    <x v="0"/>
    <s v="03.03.10"/>
    <x v="0"/>
    <x v="0"/>
    <x v="0"/>
    <s v="Receitas Da Câmara"/>
    <s v="03.03.10"/>
    <s v="Receitas Da Câmara"/>
    <s v="03.03.10"/>
    <x v="37"/>
    <x v="0"/>
    <x v="5"/>
    <x v="4"/>
    <x v="0"/>
    <x v="0"/>
    <x v="0"/>
    <x v="0"/>
    <x v="1"/>
    <s v="2022-05-04"/>
    <x v="0"/>
    <n v="48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209"/>
    <x v="7213"/>
    <x v="0"/>
    <x v="0"/>
    <x v="0"/>
    <s v="03.03.10"/>
    <x v="0"/>
    <x v="0"/>
    <x v="0"/>
    <s v="Receitas Da Câmara"/>
    <s v="03.03.10"/>
    <s v="Receitas Da Câmara"/>
    <s v="03.03.10"/>
    <x v="38"/>
    <x v="0"/>
    <x v="1"/>
    <x v="1"/>
    <x v="0"/>
    <x v="0"/>
    <x v="0"/>
    <x v="0"/>
    <x v="1"/>
    <s v="2022-05-04"/>
    <x v="0"/>
    <n v="1420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90"/>
    <x v="7214"/>
    <x v="0"/>
    <x v="0"/>
    <x v="0"/>
    <s v="03.03.10"/>
    <x v="0"/>
    <x v="0"/>
    <x v="0"/>
    <s v="Receitas Da Câmara"/>
    <s v="03.03.10"/>
    <s v="Receitas Da Câmara"/>
    <s v="03.03.10"/>
    <x v="34"/>
    <x v="0"/>
    <x v="5"/>
    <x v="4"/>
    <x v="0"/>
    <x v="0"/>
    <x v="0"/>
    <x v="0"/>
    <x v="1"/>
    <s v="2022-05-04"/>
    <x v="0"/>
    <n v="35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7215"/>
    <x v="0"/>
    <x v="0"/>
    <x v="0"/>
    <s v="03.03.10"/>
    <x v="0"/>
    <x v="0"/>
    <x v="0"/>
    <s v="Receitas Da Câmara"/>
    <s v="03.03.10"/>
    <s v="Receitas Da Câmara"/>
    <s v="03.03.10"/>
    <x v="44"/>
    <x v="0"/>
    <x v="5"/>
    <x v="4"/>
    <x v="0"/>
    <x v="0"/>
    <x v="0"/>
    <x v="0"/>
    <x v="1"/>
    <s v="2022-05-04"/>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700"/>
    <x v="7216"/>
    <x v="0"/>
    <x v="0"/>
    <x v="0"/>
    <s v="03.03.10"/>
    <x v="0"/>
    <x v="0"/>
    <x v="0"/>
    <s v="Receitas Da Câmara"/>
    <s v="03.03.10"/>
    <s v="Receitas Da Câmara"/>
    <s v="03.03.10"/>
    <x v="41"/>
    <x v="0"/>
    <x v="5"/>
    <x v="4"/>
    <x v="0"/>
    <x v="0"/>
    <x v="0"/>
    <x v="0"/>
    <x v="1"/>
    <s v="2022-05-05"/>
    <x v="0"/>
    <n v="3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827"/>
    <x v="7217"/>
    <x v="0"/>
    <x v="0"/>
    <x v="0"/>
    <s v="03.03.10"/>
    <x v="0"/>
    <x v="0"/>
    <x v="0"/>
    <s v="Receitas Da Câmara"/>
    <s v="03.03.10"/>
    <s v="Receitas Da Câmara"/>
    <s v="03.03.10"/>
    <x v="38"/>
    <x v="0"/>
    <x v="1"/>
    <x v="1"/>
    <x v="0"/>
    <x v="0"/>
    <x v="0"/>
    <x v="0"/>
    <x v="1"/>
    <s v="2022-05-05"/>
    <x v="0"/>
    <n v="2682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7218"/>
    <x v="0"/>
    <x v="0"/>
    <x v="0"/>
    <s v="03.03.10"/>
    <x v="0"/>
    <x v="0"/>
    <x v="0"/>
    <s v="Receitas Da Câmara"/>
    <s v="03.03.10"/>
    <s v="Receitas Da Câmara"/>
    <s v="03.03.10"/>
    <x v="39"/>
    <x v="0"/>
    <x v="5"/>
    <x v="4"/>
    <x v="0"/>
    <x v="0"/>
    <x v="0"/>
    <x v="0"/>
    <x v="1"/>
    <s v="2022-05-05"/>
    <x v="0"/>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40"/>
    <x v="7219"/>
    <x v="0"/>
    <x v="0"/>
    <x v="0"/>
    <s v="03.03.10"/>
    <x v="0"/>
    <x v="0"/>
    <x v="0"/>
    <s v="Receitas Da Câmara"/>
    <s v="03.03.10"/>
    <s v="Receitas Da Câmara"/>
    <s v="03.03.10"/>
    <x v="52"/>
    <x v="0"/>
    <x v="5"/>
    <x v="4"/>
    <x v="0"/>
    <x v="0"/>
    <x v="0"/>
    <x v="0"/>
    <x v="1"/>
    <s v="2022-05-05"/>
    <x v="0"/>
    <n v="2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7220"/>
    <x v="0"/>
    <x v="0"/>
    <x v="0"/>
    <s v="03.03.10"/>
    <x v="0"/>
    <x v="0"/>
    <x v="0"/>
    <s v="Receitas Da Câmara"/>
    <s v="03.03.10"/>
    <s v="Receitas Da Câmara"/>
    <s v="03.03.10"/>
    <x v="37"/>
    <x v="0"/>
    <x v="5"/>
    <x v="4"/>
    <x v="0"/>
    <x v="0"/>
    <x v="0"/>
    <x v="0"/>
    <x v="1"/>
    <s v="2022-05-05"/>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0"/>
    <x v="7221"/>
    <x v="0"/>
    <x v="0"/>
    <x v="0"/>
    <s v="03.03.10"/>
    <x v="0"/>
    <x v="0"/>
    <x v="0"/>
    <s v="Receitas Da Câmara"/>
    <s v="03.03.10"/>
    <s v="Receitas Da Câmara"/>
    <s v="03.03.10"/>
    <x v="35"/>
    <x v="0"/>
    <x v="1"/>
    <x v="11"/>
    <x v="0"/>
    <x v="0"/>
    <x v="0"/>
    <x v="0"/>
    <x v="1"/>
    <s v="2022-05-05"/>
    <x v="0"/>
    <n v="2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7222"/>
    <x v="0"/>
    <x v="0"/>
    <x v="0"/>
    <s v="03.03.10"/>
    <x v="0"/>
    <x v="0"/>
    <x v="0"/>
    <s v="Receitas Da Câmara"/>
    <s v="03.03.10"/>
    <s v="Receitas Da Câmara"/>
    <s v="03.03.10"/>
    <x v="36"/>
    <x v="0"/>
    <x v="5"/>
    <x v="4"/>
    <x v="0"/>
    <x v="0"/>
    <x v="0"/>
    <x v="0"/>
    <x v="1"/>
    <s v="2022-05-05"/>
    <x v="0"/>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25"/>
    <x v="7223"/>
    <x v="0"/>
    <x v="0"/>
    <x v="0"/>
    <s v="03.03.10"/>
    <x v="0"/>
    <x v="0"/>
    <x v="0"/>
    <s v="Receitas Da Câmara"/>
    <s v="03.03.10"/>
    <s v="Receitas Da Câmara"/>
    <s v="03.03.10"/>
    <x v="46"/>
    <x v="0"/>
    <x v="5"/>
    <x v="4"/>
    <x v="0"/>
    <x v="0"/>
    <x v="0"/>
    <x v="0"/>
    <x v="1"/>
    <s v="2022-05-05"/>
    <x v="0"/>
    <n v="24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80"/>
    <x v="7224"/>
    <x v="0"/>
    <x v="0"/>
    <x v="0"/>
    <s v="03.03.10"/>
    <x v="0"/>
    <x v="0"/>
    <x v="0"/>
    <s v="Receitas Da Câmara"/>
    <s v="03.03.10"/>
    <s v="Receitas Da Câmara"/>
    <s v="03.03.10"/>
    <x v="34"/>
    <x v="0"/>
    <x v="5"/>
    <x v="4"/>
    <x v="0"/>
    <x v="0"/>
    <x v="0"/>
    <x v="0"/>
    <x v="1"/>
    <s v="2022-05-05"/>
    <x v="0"/>
    <n v="3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600"/>
    <x v="7225"/>
    <x v="0"/>
    <x v="0"/>
    <x v="0"/>
    <s v="03.03.10"/>
    <x v="0"/>
    <x v="0"/>
    <x v="0"/>
    <s v="Receitas Da Câmara"/>
    <s v="03.03.10"/>
    <s v="Receitas Da Câmara"/>
    <s v="03.03.10"/>
    <x v="40"/>
    <x v="0"/>
    <x v="5"/>
    <x v="4"/>
    <x v="0"/>
    <x v="0"/>
    <x v="0"/>
    <x v="0"/>
    <x v="1"/>
    <s v="2022-05-05"/>
    <x v="0"/>
    <n v="6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400"/>
    <x v="7226"/>
    <x v="0"/>
    <x v="0"/>
    <x v="0"/>
    <s v="03.03.10"/>
    <x v="0"/>
    <x v="0"/>
    <x v="0"/>
    <s v="Receitas Da Câmara"/>
    <s v="03.03.10"/>
    <s v="Receitas Da Câmara"/>
    <s v="03.03.10"/>
    <x v="44"/>
    <x v="0"/>
    <x v="5"/>
    <x v="4"/>
    <x v="0"/>
    <x v="0"/>
    <x v="0"/>
    <x v="0"/>
    <x v="1"/>
    <s v="2022-05-09"/>
    <x v="0"/>
    <n v="20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880"/>
    <x v="7227"/>
    <x v="0"/>
    <x v="0"/>
    <x v="0"/>
    <s v="03.03.10"/>
    <x v="0"/>
    <x v="0"/>
    <x v="0"/>
    <s v="Receitas Da Câmara"/>
    <s v="03.03.10"/>
    <s v="Receitas Da Câmara"/>
    <s v="03.03.10"/>
    <x v="39"/>
    <x v="0"/>
    <x v="5"/>
    <x v="4"/>
    <x v="0"/>
    <x v="0"/>
    <x v="0"/>
    <x v="0"/>
    <x v="1"/>
    <s v="2022-05-09"/>
    <x v="0"/>
    <n v="14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20"/>
    <x v="7228"/>
    <x v="0"/>
    <x v="0"/>
    <x v="0"/>
    <s v="03.03.10"/>
    <x v="0"/>
    <x v="0"/>
    <x v="0"/>
    <s v="Receitas Da Câmara"/>
    <s v="03.03.10"/>
    <s v="Receitas Da Câmara"/>
    <s v="03.03.10"/>
    <x v="36"/>
    <x v="0"/>
    <x v="5"/>
    <x v="4"/>
    <x v="0"/>
    <x v="0"/>
    <x v="0"/>
    <x v="0"/>
    <x v="1"/>
    <s v="2022-05-09"/>
    <x v="0"/>
    <n v="1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7229"/>
    <x v="0"/>
    <x v="0"/>
    <x v="0"/>
    <s v="03.03.10"/>
    <x v="0"/>
    <x v="0"/>
    <x v="0"/>
    <s v="Receitas Da Câmara"/>
    <s v="03.03.10"/>
    <s v="Receitas Da Câmara"/>
    <s v="03.03.10"/>
    <x v="6"/>
    <x v="0"/>
    <x v="5"/>
    <x v="4"/>
    <x v="0"/>
    <x v="0"/>
    <x v="0"/>
    <x v="0"/>
    <x v="1"/>
    <s v="2022-05-09"/>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60"/>
    <x v="7230"/>
    <x v="0"/>
    <x v="0"/>
    <x v="0"/>
    <s v="03.03.10"/>
    <x v="0"/>
    <x v="0"/>
    <x v="0"/>
    <s v="Receitas Da Câmara"/>
    <s v="03.03.10"/>
    <s v="Receitas Da Câmara"/>
    <s v="03.03.10"/>
    <x v="40"/>
    <x v="0"/>
    <x v="5"/>
    <x v="4"/>
    <x v="0"/>
    <x v="0"/>
    <x v="0"/>
    <x v="0"/>
    <x v="1"/>
    <s v="2022-05-09"/>
    <x v="0"/>
    <n v="9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6081"/>
    <x v="7231"/>
    <x v="0"/>
    <x v="0"/>
    <x v="0"/>
    <s v="03.03.10"/>
    <x v="0"/>
    <x v="0"/>
    <x v="0"/>
    <s v="Receitas Da Câmara"/>
    <s v="03.03.10"/>
    <s v="Receitas Da Câmara"/>
    <s v="03.03.10"/>
    <x v="38"/>
    <x v="0"/>
    <x v="1"/>
    <x v="1"/>
    <x v="0"/>
    <x v="0"/>
    <x v="0"/>
    <x v="0"/>
    <x v="1"/>
    <s v="2022-05-09"/>
    <x v="0"/>
    <n v="2608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7232"/>
    <x v="0"/>
    <x v="0"/>
    <x v="0"/>
    <s v="03.03.10"/>
    <x v="0"/>
    <x v="0"/>
    <x v="0"/>
    <s v="Receitas Da Câmara"/>
    <s v="03.03.10"/>
    <s v="Receitas Da Câmara"/>
    <s v="03.03.10"/>
    <x v="37"/>
    <x v="0"/>
    <x v="5"/>
    <x v="4"/>
    <x v="0"/>
    <x v="0"/>
    <x v="0"/>
    <x v="0"/>
    <x v="1"/>
    <s v="2022-05-09"/>
    <x v="0"/>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80"/>
    <x v="7233"/>
    <x v="0"/>
    <x v="0"/>
    <x v="0"/>
    <s v="03.03.10"/>
    <x v="0"/>
    <x v="0"/>
    <x v="0"/>
    <s v="Receitas Da Câmara"/>
    <s v="03.03.10"/>
    <s v="Receitas Da Câmara"/>
    <s v="03.03.10"/>
    <x v="34"/>
    <x v="0"/>
    <x v="5"/>
    <x v="4"/>
    <x v="0"/>
    <x v="0"/>
    <x v="0"/>
    <x v="0"/>
    <x v="1"/>
    <s v="2022-05-09"/>
    <x v="0"/>
    <n v="6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500"/>
    <x v="7234"/>
    <x v="0"/>
    <x v="0"/>
    <x v="0"/>
    <s v="03.03.10"/>
    <x v="0"/>
    <x v="0"/>
    <x v="0"/>
    <s v="Receitas Da Câmara"/>
    <s v="03.03.10"/>
    <s v="Receitas Da Câmara"/>
    <s v="03.03.10"/>
    <x v="35"/>
    <x v="0"/>
    <x v="1"/>
    <x v="11"/>
    <x v="0"/>
    <x v="0"/>
    <x v="0"/>
    <x v="0"/>
    <x v="1"/>
    <s v="2022-05-09"/>
    <x v="0"/>
    <n v="144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7235"/>
    <x v="0"/>
    <x v="0"/>
    <x v="0"/>
    <s v="03.03.10"/>
    <x v="0"/>
    <x v="0"/>
    <x v="0"/>
    <s v="Receitas Da Câmara"/>
    <s v="03.03.10"/>
    <s v="Receitas Da Câmara"/>
    <s v="03.03.10"/>
    <x v="41"/>
    <x v="0"/>
    <x v="5"/>
    <x v="4"/>
    <x v="0"/>
    <x v="0"/>
    <x v="0"/>
    <x v="0"/>
    <x v="1"/>
    <s v="2022-05-09"/>
    <x v="0"/>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7236"/>
    <x v="0"/>
    <x v="1"/>
    <x v="0"/>
    <s v="01.25.05.10"/>
    <x v="5"/>
    <x v="4"/>
    <x v="4"/>
    <s v="Saúde"/>
    <s v="01.25.05"/>
    <s v="Saúde"/>
    <s v="01.25.05"/>
    <x v="5"/>
    <x v="0"/>
    <x v="4"/>
    <x v="3"/>
    <x v="0"/>
    <x v="1"/>
    <x v="2"/>
    <x v="0"/>
    <x v="1"/>
    <s v="2022-05-19"/>
    <x v="0"/>
    <n v="600"/>
    <x v="0"/>
    <m/>
    <x v="0"/>
    <m/>
    <x v="0"/>
    <n v="100474914"/>
    <x v="0"/>
    <x v="0"/>
    <s v="Assistencia social"/>
    <s v="ORI"/>
    <x v="0"/>
    <m/>
    <x v="0"/>
    <x v="0"/>
    <x v="0"/>
    <x v="0"/>
    <x v="0"/>
    <x v="0"/>
    <x v="0"/>
    <x v="1"/>
    <x v="0"/>
    <x v="0"/>
    <x v="0"/>
    <s v="Assistencia social"/>
    <x v="0"/>
    <x v="0"/>
    <x v="0"/>
    <x v="0"/>
    <x v="1"/>
    <x v="0"/>
    <x v="0"/>
    <s v="000000"/>
    <x v="0"/>
    <x v="0"/>
    <x v="0"/>
    <x v="0"/>
    <s v="Despesa com almoço servidas aos colaboradores de CMSM no âmbito da arrumação dos donativos para o processo de inventario das matérias de casa de banho, conforme documento em anexo"/>
  </r>
  <r>
    <x v="1"/>
    <n v="0"/>
    <n v="0"/>
    <n v="0"/>
    <n v="20420"/>
    <x v="7237"/>
    <x v="0"/>
    <x v="1"/>
    <x v="0"/>
    <s v="03.16.15"/>
    <x v="6"/>
    <x v="0"/>
    <x v="5"/>
    <s v="Direção Financeira"/>
    <s v="03.16.15"/>
    <s v="Direção Financeira"/>
    <s v="03.16.15"/>
    <x v="7"/>
    <x v="0"/>
    <x v="1"/>
    <x v="1"/>
    <x v="0"/>
    <x v="0"/>
    <x v="2"/>
    <x v="0"/>
    <x v="7"/>
    <s v="2022-08-10"/>
    <x v="2"/>
    <n v="2042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20 Lts de combustível destinados as viaturas ligeiros, conforme documento em anexo.  "/>
  </r>
  <r>
    <x v="1"/>
    <n v="0"/>
    <n v="0"/>
    <n v="0"/>
    <n v="11450"/>
    <x v="7238"/>
    <x v="0"/>
    <x v="1"/>
    <x v="0"/>
    <s v="01.25.04.22"/>
    <x v="11"/>
    <x v="4"/>
    <x v="4"/>
    <s v="Cultura"/>
    <s v="01.25.04"/>
    <s v="Cultura"/>
    <s v="01.25.04"/>
    <x v="4"/>
    <x v="0"/>
    <x v="3"/>
    <x v="2"/>
    <x v="0"/>
    <x v="1"/>
    <x v="2"/>
    <x v="0"/>
    <x v="3"/>
    <s v="2022-06-23"/>
    <x v="0"/>
    <n v="11450"/>
    <x v="0"/>
    <m/>
    <x v="0"/>
    <m/>
    <x v="79"/>
    <n v="100479134"/>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Asso-Sport, pelos materiais de desportos fornecidos, conforme proposta em anexo."/>
  </r>
  <r>
    <x v="1"/>
    <n v="0"/>
    <n v="0"/>
    <n v="0"/>
    <n v="482"/>
    <x v="7239"/>
    <x v="0"/>
    <x v="1"/>
    <x v="0"/>
    <s v="03.16.19"/>
    <x v="34"/>
    <x v="0"/>
    <x v="5"/>
    <s v="Direção de Inovação e Desporto"/>
    <s v="03.16.19"/>
    <s v="Direção de Inovação e Desporto"/>
    <s v="03.16.19"/>
    <x v="13"/>
    <x v="0"/>
    <x v="1"/>
    <x v="5"/>
    <x v="0"/>
    <x v="0"/>
    <x v="2"/>
    <x v="0"/>
    <x v="11"/>
    <s v="2022-12-13"/>
    <x v="3"/>
    <n v="482"/>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2-2022"/>
  </r>
  <r>
    <x v="1"/>
    <n v="0"/>
    <n v="0"/>
    <n v="0"/>
    <n v="11017"/>
    <x v="7239"/>
    <x v="0"/>
    <x v="1"/>
    <x v="0"/>
    <s v="03.16.19"/>
    <x v="34"/>
    <x v="0"/>
    <x v="5"/>
    <s v="Direção de Inovação e Desporto"/>
    <s v="03.16.19"/>
    <s v="Direção de Inovação e Desporto"/>
    <s v="03.16.19"/>
    <x v="15"/>
    <x v="0"/>
    <x v="1"/>
    <x v="1"/>
    <x v="1"/>
    <x v="0"/>
    <x v="2"/>
    <x v="0"/>
    <x v="11"/>
    <s v="2022-12-13"/>
    <x v="3"/>
    <n v="11017"/>
    <x v="0"/>
    <m/>
    <x v="0"/>
    <m/>
    <x v="37"/>
    <n v="100479277"/>
    <x v="0"/>
    <x v="3"/>
    <s v="Direção de Inovação e Desporto"/>
    <s v="ORI"/>
    <x v="0"/>
    <m/>
    <x v="0"/>
    <x v="0"/>
    <x v="0"/>
    <x v="0"/>
    <x v="0"/>
    <x v="0"/>
    <x v="0"/>
    <x v="0"/>
    <x v="0"/>
    <x v="0"/>
    <x v="0"/>
    <s v="Direção de Inovação e Desporto"/>
    <x v="0"/>
    <x v="0"/>
    <x v="0"/>
    <x v="0"/>
    <x v="0"/>
    <x v="0"/>
    <x v="0"/>
    <s v="000000"/>
    <x v="0"/>
    <x v="0"/>
    <x v="3"/>
    <x v="0"/>
    <s v="Pagamento de salário referente a 12-2022"/>
  </r>
  <r>
    <x v="0"/>
    <n v="0"/>
    <n v="0"/>
    <n v="0"/>
    <n v="74000"/>
    <x v="7240"/>
    <x v="0"/>
    <x v="1"/>
    <x v="0"/>
    <s v="01.27.04.09"/>
    <x v="54"/>
    <x v="2"/>
    <x v="2"/>
    <s v="Infra-Estruturas e Transportes"/>
    <s v="01.27.04"/>
    <s v="Infra-Estruturas e Transportes"/>
    <s v="01.27.04"/>
    <x v="2"/>
    <x v="0"/>
    <x v="1"/>
    <x v="1"/>
    <x v="0"/>
    <x v="1"/>
    <x v="1"/>
    <x v="0"/>
    <x v="6"/>
    <s v="2022-07-15"/>
    <x v="2"/>
    <n v="74000"/>
    <x v="0"/>
    <m/>
    <x v="0"/>
    <m/>
    <x v="176"/>
    <n v="100478784"/>
    <x v="0"/>
    <x v="0"/>
    <s v="Sinalização de Transito"/>
    <s v="ORI"/>
    <x v="0"/>
    <m/>
    <x v="0"/>
    <x v="0"/>
    <x v="0"/>
    <x v="0"/>
    <x v="0"/>
    <x v="0"/>
    <x v="0"/>
    <x v="1"/>
    <x v="0"/>
    <x v="0"/>
    <x v="0"/>
    <s v="Sinalização de Transito"/>
    <x v="0"/>
    <x v="0"/>
    <x v="0"/>
    <x v="0"/>
    <x v="1"/>
    <x v="0"/>
    <x v="0"/>
    <s v="000000"/>
    <x v="0"/>
    <x v="0"/>
    <x v="0"/>
    <x v="0"/>
    <s v="Pagamento a favor da Arte &amp; Letra Vanuska, referente a confecionamento de placa de sinalização(lomba), para sinalização da via pública, identificação para trabalhos da construção da estrada de acesso a Ribeireta e no âmbito da criação de lombas redutoras de velocidade no centro da cidade, conforme anexo."/>
  </r>
  <r>
    <x v="1"/>
    <n v="0"/>
    <n v="0"/>
    <n v="0"/>
    <n v="7105"/>
    <x v="7241"/>
    <x v="0"/>
    <x v="1"/>
    <x v="0"/>
    <s v="03.16.15"/>
    <x v="6"/>
    <x v="0"/>
    <x v="5"/>
    <s v="Direção Financeira"/>
    <s v="03.16.15"/>
    <s v="Direção Financeira"/>
    <s v="03.16.15"/>
    <x v="55"/>
    <x v="0"/>
    <x v="1"/>
    <x v="5"/>
    <x v="0"/>
    <x v="0"/>
    <x v="2"/>
    <x v="0"/>
    <x v="6"/>
    <s v="2022-07-15"/>
    <x v="2"/>
    <n v="7105"/>
    <x v="0"/>
    <m/>
    <x v="0"/>
    <m/>
    <x v="0"/>
    <n v="100474914"/>
    <x v="0"/>
    <x v="0"/>
    <s v="Direção Financeira"/>
    <s v="ORI"/>
    <x v="0"/>
    <m/>
    <x v="0"/>
    <x v="0"/>
    <x v="0"/>
    <x v="0"/>
    <x v="0"/>
    <x v="0"/>
    <x v="0"/>
    <x v="0"/>
    <x v="0"/>
    <x v="0"/>
    <x v="0"/>
    <s v="Direção Financeira"/>
    <x v="0"/>
    <x v="0"/>
    <x v="0"/>
    <x v="0"/>
    <x v="0"/>
    <x v="0"/>
    <x v="0"/>
    <s v="000000"/>
    <x v="0"/>
    <x v="0"/>
    <x v="0"/>
    <x v="0"/>
    <s v="Despesa pelos serviços de lavagem completa, lubrificação e parafinação do camião de DAF de recolha de resíduos sólidos urbanos, ST-20-XE, conforme anexo."/>
  </r>
  <r>
    <x v="1"/>
    <n v="0"/>
    <n v="0"/>
    <n v="0"/>
    <n v="319"/>
    <x v="7242"/>
    <x v="0"/>
    <x v="1"/>
    <x v="0"/>
    <s v="03.16.15"/>
    <x v="6"/>
    <x v="0"/>
    <x v="5"/>
    <s v="Direção Financeira"/>
    <s v="03.16.15"/>
    <s v="Direção Financeira"/>
    <s v="03.16.15"/>
    <x v="62"/>
    <x v="0"/>
    <x v="1"/>
    <x v="1"/>
    <x v="0"/>
    <x v="0"/>
    <x v="2"/>
    <x v="0"/>
    <x v="8"/>
    <s v="2022-09-26"/>
    <x v="2"/>
    <n v="319"/>
    <x v="0"/>
    <m/>
    <x v="0"/>
    <m/>
    <x v="37"/>
    <n v="100479277"/>
    <x v="0"/>
    <x v="3"/>
    <s v="Direção Financeira"/>
    <s v="ORI"/>
    <x v="0"/>
    <m/>
    <x v="0"/>
    <x v="0"/>
    <x v="0"/>
    <x v="0"/>
    <x v="0"/>
    <x v="0"/>
    <x v="0"/>
    <x v="0"/>
    <x v="0"/>
    <x v="0"/>
    <x v="0"/>
    <s v="Direção Financeira"/>
    <x v="0"/>
    <x v="0"/>
    <x v="0"/>
    <x v="0"/>
    <x v="0"/>
    <x v="0"/>
    <x v="0"/>
    <s v="000000"/>
    <x v="0"/>
    <x v="0"/>
    <x v="3"/>
    <x v="0"/>
    <s v="Pagamento a favor da Sra. Nilce de Jesus Furtado da Costa, pelo serviço prestado a camara no gabinete de tesouraria, referente ao mês de setembro de 2022, conforme anexo. "/>
  </r>
  <r>
    <x v="1"/>
    <n v="0"/>
    <n v="0"/>
    <n v="0"/>
    <n v="2130"/>
    <x v="7242"/>
    <x v="0"/>
    <x v="1"/>
    <x v="0"/>
    <s v="03.16.15"/>
    <x v="6"/>
    <x v="0"/>
    <x v="5"/>
    <s v="Direção Financeira"/>
    <s v="03.16.15"/>
    <s v="Direção Financeira"/>
    <s v="03.16.15"/>
    <x v="20"/>
    <x v="0"/>
    <x v="1"/>
    <x v="5"/>
    <x v="0"/>
    <x v="0"/>
    <x v="2"/>
    <x v="0"/>
    <x v="8"/>
    <s v="2022-09-26"/>
    <x v="2"/>
    <n v="2130"/>
    <x v="0"/>
    <m/>
    <x v="0"/>
    <m/>
    <x v="37"/>
    <n v="100479277"/>
    <x v="0"/>
    <x v="3"/>
    <s v="Direção Financeira"/>
    <s v="ORI"/>
    <x v="0"/>
    <m/>
    <x v="0"/>
    <x v="0"/>
    <x v="0"/>
    <x v="0"/>
    <x v="0"/>
    <x v="0"/>
    <x v="0"/>
    <x v="0"/>
    <x v="0"/>
    <x v="0"/>
    <x v="0"/>
    <s v="Direção Financeira"/>
    <x v="0"/>
    <x v="0"/>
    <x v="0"/>
    <x v="0"/>
    <x v="0"/>
    <x v="0"/>
    <x v="0"/>
    <s v="000000"/>
    <x v="0"/>
    <x v="0"/>
    <x v="3"/>
    <x v="0"/>
    <s v="Pagamento a favor da Sra. Nilce de Jesus Furtado da Costa, pelo serviço prestado a camara no gabinete de tesouraria, referente ao mês de setembro de 2022, conforme anexo. "/>
  </r>
  <r>
    <x v="1"/>
    <n v="0"/>
    <n v="0"/>
    <n v="0"/>
    <n v="6210"/>
    <x v="7243"/>
    <x v="0"/>
    <x v="1"/>
    <x v="0"/>
    <s v="03.16.15"/>
    <x v="6"/>
    <x v="0"/>
    <x v="5"/>
    <s v="Direção Financeira"/>
    <s v="03.16.15"/>
    <s v="Direção Financeira"/>
    <s v="03.16.15"/>
    <x v="22"/>
    <x v="0"/>
    <x v="1"/>
    <x v="1"/>
    <x v="0"/>
    <x v="0"/>
    <x v="2"/>
    <x v="0"/>
    <x v="8"/>
    <s v="2022-09-20"/>
    <x v="2"/>
    <n v="6210"/>
    <x v="0"/>
    <m/>
    <x v="0"/>
    <m/>
    <x v="172"/>
    <n v="100477243"/>
    <x v="0"/>
    <x v="0"/>
    <s v="Direção Financeira"/>
    <s v="ORI"/>
    <x v="0"/>
    <m/>
    <x v="0"/>
    <x v="0"/>
    <x v="0"/>
    <x v="0"/>
    <x v="0"/>
    <x v="0"/>
    <x v="0"/>
    <x v="0"/>
    <x v="0"/>
    <x v="0"/>
    <x v="0"/>
    <s v="Direção Financeira"/>
    <x v="0"/>
    <x v="0"/>
    <x v="0"/>
    <x v="0"/>
    <x v="0"/>
    <x v="0"/>
    <x v="0"/>
    <s v="000000"/>
    <x v="0"/>
    <x v="0"/>
    <x v="0"/>
    <x v="0"/>
    <s v="Pagamento a favor da Pensão Goncalves, referente as refeições servidas, conforme anexo."/>
  </r>
  <r>
    <x v="1"/>
    <n v="0"/>
    <n v="0"/>
    <n v="0"/>
    <n v="4344"/>
    <x v="7242"/>
    <x v="0"/>
    <x v="1"/>
    <x v="0"/>
    <s v="03.16.15"/>
    <x v="6"/>
    <x v="0"/>
    <x v="5"/>
    <s v="Direção Financeira"/>
    <s v="03.16.15"/>
    <s v="Direção Financeira"/>
    <s v="03.16.15"/>
    <x v="20"/>
    <x v="0"/>
    <x v="1"/>
    <x v="5"/>
    <x v="0"/>
    <x v="0"/>
    <x v="2"/>
    <x v="0"/>
    <x v="8"/>
    <s v="2022-09-26"/>
    <x v="2"/>
    <n v="4344"/>
    <x v="0"/>
    <m/>
    <x v="0"/>
    <m/>
    <x v="3"/>
    <n v="100474696"/>
    <x v="0"/>
    <x v="1"/>
    <s v="Direção Financeira"/>
    <s v="ORI"/>
    <x v="0"/>
    <m/>
    <x v="0"/>
    <x v="0"/>
    <x v="0"/>
    <x v="0"/>
    <x v="0"/>
    <x v="0"/>
    <x v="0"/>
    <x v="0"/>
    <x v="0"/>
    <x v="0"/>
    <x v="0"/>
    <s v="Direção Financeira"/>
    <x v="0"/>
    <x v="0"/>
    <x v="0"/>
    <x v="0"/>
    <x v="0"/>
    <x v="0"/>
    <x v="0"/>
    <s v="000000"/>
    <x v="0"/>
    <x v="0"/>
    <x v="1"/>
    <x v="0"/>
    <s v="Pagamento a favor da Sra. Nilce de Jesus Furtado da Costa, pelo serviço prestado a camara no gabinete de tesouraria, referente ao mês de setembro de 2022, conforme anexo. "/>
  </r>
  <r>
    <x v="1"/>
    <n v="0"/>
    <n v="0"/>
    <n v="0"/>
    <n v="651"/>
    <x v="7242"/>
    <x v="0"/>
    <x v="1"/>
    <x v="0"/>
    <s v="03.16.15"/>
    <x v="6"/>
    <x v="0"/>
    <x v="5"/>
    <s v="Direção Financeira"/>
    <s v="03.16.15"/>
    <s v="Direção Financeira"/>
    <s v="03.16.15"/>
    <x v="62"/>
    <x v="0"/>
    <x v="1"/>
    <x v="1"/>
    <x v="0"/>
    <x v="0"/>
    <x v="2"/>
    <x v="0"/>
    <x v="8"/>
    <s v="2022-09-26"/>
    <x v="2"/>
    <n v="651"/>
    <x v="0"/>
    <m/>
    <x v="0"/>
    <m/>
    <x v="3"/>
    <n v="100474696"/>
    <x v="0"/>
    <x v="1"/>
    <s v="Direção Financeira"/>
    <s v="ORI"/>
    <x v="0"/>
    <m/>
    <x v="0"/>
    <x v="0"/>
    <x v="0"/>
    <x v="0"/>
    <x v="0"/>
    <x v="0"/>
    <x v="0"/>
    <x v="0"/>
    <x v="0"/>
    <x v="0"/>
    <x v="0"/>
    <s v="Direção Financeira"/>
    <x v="0"/>
    <x v="0"/>
    <x v="0"/>
    <x v="0"/>
    <x v="0"/>
    <x v="0"/>
    <x v="0"/>
    <s v="000000"/>
    <x v="0"/>
    <x v="0"/>
    <x v="1"/>
    <x v="0"/>
    <s v="Pagamento a favor da Sra. Nilce de Jesus Furtado da Costa, pelo serviço prestado a camara no gabinete de tesouraria, referente ao mês de setembro de 2022, conforme anexo. "/>
  </r>
  <r>
    <x v="1"/>
    <n v="0"/>
    <n v="0"/>
    <n v="0"/>
    <n v="4025"/>
    <x v="7242"/>
    <x v="0"/>
    <x v="1"/>
    <x v="0"/>
    <s v="03.16.15"/>
    <x v="6"/>
    <x v="0"/>
    <x v="5"/>
    <s v="Direção Financeira"/>
    <s v="03.16.15"/>
    <s v="Direção Financeira"/>
    <s v="03.16.15"/>
    <x v="62"/>
    <x v="0"/>
    <x v="1"/>
    <x v="1"/>
    <x v="0"/>
    <x v="0"/>
    <x v="2"/>
    <x v="0"/>
    <x v="8"/>
    <s v="2022-09-26"/>
    <x v="2"/>
    <n v="4025"/>
    <x v="0"/>
    <m/>
    <x v="0"/>
    <m/>
    <x v="419"/>
    <n v="100479149"/>
    <x v="0"/>
    <x v="0"/>
    <s v="Direção Financeira"/>
    <s v="ORI"/>
    <x v="0"/>
    <m/>
    <x v="0"/>
    <x v="0"/>
    <x v="0"/>
    <x v="0"/>
    <x v="0"/>
    <x v="0"/>
    <x v="0"/>
    <x v="0"/>
    <x v="0"/>
    <x v="0"/>
    <x v="0"/>
    <s v="Direção Financeira"/>
    <x v="0"/>
    <x v="0"/>
    <x v="0"/>
    <x v="0"/>
    <x v="0"/>
    <x v="0"/>
    <x v="0"/>
    <s v="000000"/>
    <x v="0"/>
    <x v="0"/>
    <x v="0"/>
    <x v="0"/>
    <s v="Pagamento a favor da Sra. Nilce de Jesus Furtado da Costa, pelo serviço prestado a camara no gabinete de tesouraria, referente ao mês de setembro de 2022, conforme anexo. "/>
  </r>
  <r>
    <x v="1"/>
    <n v="0"/>
    <n v="0"/>
    <n v="0"/>
    <n v="26829"/>
    <x v="7242"/>
    <x v="0"/>
    <x v="1"/>
    <x v="0"/>
    <s v="03.16.15"/>
    <x v="6"/>
    <x v="0"/>
    <x v="5"/>
    <s v="Direção Financeira"/>
    <s v="03.16.15"/>
    <s v="Direção Financeira"/>
    <s v="03.16.15"/>
    <x v="20"/>
    <x v="0"/>
    <x v="1"/>
    <x v="5"/>
    <x v="0"/>
    <x v="0"/>
    <x v="2"/>
    <x v="0"/>
    <x v="8"/>
    <s v="2022-09-26"/>
    <x v="2"/>
    <n v="26829"/>
    <x v="0"/>
    <m/>
    <x v="0"/>
    <m/>
    <x v="419"/>
    <n v="100479149"/>
    <x v="0"/>
    <x v="0"/>
    <s v="Direção Financeira"/>
    <s v="ORI"/>
    <x v="0"/>
    <m/>
    <x v="0"/>
    <x v="0"/>
    <x v="0"/>
    <x v="0"/>
    <x v="0"/>
    <x v="0"/>
    <x v="0"/>
    <x v="0"/>
    <x v="0"/>
    <x v="0"/>
    <x v="0"/>
    <s v="Direção Financeira"/>
    <x v="0"/>
    <x v="0"/>
    <x v="0"/>
    <x v="0"/>
    <x v="0"/>
    <x v="0"/>
    <x v="0"/>
    <s v="000000"/>
    <x v="0"/>
    <x v="0"/>
    <x v="0"/>
    <x v="0"/>
    <s v="Pagamento a favor da Sra. Nilce de Jesus Furtado da Costa, pelo serviço prestado a camara no gabinete de tesouraria, referente ao mês de setembro de 2022, conforme anexo. "/>
  </r>
  <r>
    <x v="1"/>
    <n v="0"/>
    <n v="0"/>
    <n v="0"/>
    <n v="13550"/>
    <x v="7244"/>
    <x v="0"/>
    <x v="1"/>
    <x v="0"/>
    <s v="03.16.15"/>
    <x v="6"/>
    <x v="0"/>
    <x v="5"/>
    <s v="Direção Financeira"/>
    <s v="03.16.15"/>
    <s v="Direção Financeira"/>
    <s v="03.16.15"/>
    <x v="79"/>
    <x v="0"/>
    <x v="1"/>
    <x v="1"/>
    <x v="0"/>
    <x v="0"/>
    <x v="2"/>
    <x v="0"/>
    <x v="8"/>
    <s v="2022-09-26"/>
    <x v="2"/>
    <n v="13550"/>
    <x v="0"/>
    <m/>
    <x v="0"/>
    <m/>
    <x v="668"/>
    <n v="100479395"/>
    <x v="0"/>
    <x v="0"/>
    <s v="Direção Financeira"/>
    <s v="ORI"/>
    <x v="0"/>
    <m/>
    <x v="0"/>
    <x v="0"/>
    <x v="0"/>
    <x v="0"/>
    <x v="0"/>
    <x v="0"/>
    <x v="0"/>
    <x v="0"/>
    <x v="0"/>
    <x v="0"/>
    <x v="0"/>
    <s v="Direção Financeira"/>
    <x v="0"/>
    <x v="0"/>
    <x v="0"/>
    <x v="0"/>
    <x v="0"/>
    <x v="0"/>
    <x v="0"/>
    <s v="000000"/>
    <x v="0"/>
    <x v="0"/>
    <x v="0"/>
    <x v="0"/>
    <s v="Despesa com artigos honoríficos, (pano grande e pequeno garrafões e cepinhos, conforme anexo. "/>
  </r>
  <r>
    <x v="1"/>
    <n v="0"/>
    <n v="0"/>
    <n v="0"/>
    <n v="5000"/>
    <x v="7245"/>
    <x v="0"/>
    <x v="1"/>
    <x v="0"/>
    <s v="03.16.15"/>
    <x v="6"/>
    <x v="0"/>
    <x v="5"/>
    <s v="Direção Financeira"/>
    <s v="03.16.15"/>
    <s v="Direção Financeira"/>
    <s v="03.16.15"/>
    <x v="68"/>
    <x v="0"/>
    <x v="1"/>
    <x v="5"/>
    <x v="1"/>
    <x v="0"/>
    <x v="2"/>
    <x v="0"/>
    <x v="9"/>
    <s v="2022-10-06"/>
    <x v="3"/>
    <n v="5000"/>
    <x v="0"/>
    <m/>
    <x v="0"/>
    <m/>
    <x v="0"/>
    <n v="100474914"/>
    <x v="0"/>
    <x v="0"/>
    <s v="Direção Financeira"/>
    <s v="ORI"/>
    <x v="0"/>
    <m/>
    <x v="0"/>
    <x v="0"/>
    <x v="0"/>
    <x v="0"/>
    <x v="0"/>
    <x v="0"/>
    <x v="0"/>
    <x v="0"/>
    <x v="0"/>
    <x v="0"/>
    <x v="0"/>
    <s v="Direção Financeira"/>
    <x v="0"/>
    <x v="0"/>
    <x v="0"/>
    <x v="0"/>
    <x v="0"/>
    <x v="0"/>
    <x v="0"/>
    <s v="000000"/>
    <x v="0"/>
    <x v="0"/>
    <x v="0"/>
    <x v="0"/>
    <s v="Pagamento da energia elétrica para espaço jovem, conforme anexo. "/>
  </r>
  <r>
    <x v="0"/>
    <n v="0"/>
    <n v="0"/>
    <n v="0"/>
    <n v="90563"/>
    <x v="7246"/>
    <x v="0"/>
    <x v="1"/>
    <x v="0"/>
    <s v="01.27.06.91"/>
    <x v="42"/>
    <x v="2"/>
    <x v="2"/>
    <s v="Requalificação Urbana e habitação"/>
    <s v="01.27.06"/>
    <s v="Requalificação Urbana e habitação"/>
    <s v="01.27.06"/>
    <x v="1"/>
    <x v="0"/>
    <x v="1"/>
    <x v="1"/>
    <x v="0"/>
    <x v="1"/>
    <x v="1"/>
    <x v="0"/>
    <x v="9"/>
    <s v="2022-10-20"/>
    <x v="3"/>
    <n v="90563"/>
    <x v="0"/>
    <m/>
    <x v="0"/>
    <m/>
    <x v="104"/>
    <n v="100477694"/>
    <x v="0"/>
    <x v="0"/>
    <s v="Projeto de valorização Turística das Aldeias Rurais"/>
    <s v="ORI"/>
    <x v="0"/>
    <s v="PVTAR"/>
    <x v="0"/>
    <x v="0"/>
    <x v="0"/>
    <x v="0"/>
    <x v="0"/>
    <x v="0"/>
    <x v="0"/>
    <x v="1"/>
    <x v="0"/>
    <x v="0"/>
    <x v="0"/>
    <s v="Projeto de valorização Turística das Aldeias Rurais"/>
    <x v="0"/>
    <x v="0"/>
    <x v="0"/>
    <x v="0"/>
    <x v="1"/>
    <x v="0"/>
    <x v="0"/>
    <s v="000000"/>
    <x v="0"/>
    <x v="0"/>
    <x v="0"/>
    <x v="0"/>
    <s v="Pagamento de IVA, a favor da empresa Madureira &amp; Madureira, referente a prestação de serviços de fiscalização das obras de asfaltagem da estrada de Mato Correia, conforme contrato em anexo. "/>
  </r>
  <r>
    <x v="1"/>
    <n v="0"/>
    <n v="0"/>
    <n v="0"/>
    <n v="209"/>
    <x v="7239"/>
    <x v="0"/>
    <x v="1"/>
    <x v="0"/>
    <s v="03.16.19"/>
    <x v="34"/>
    <x v="0"/>
    <x v="5"/>
    <s v="Direção de Inovação e Desporto"/>
    <s v="03.16.19"/>
    <s v="Direção de Inovação e Desporto"/>
    <s v="03.16.19"/>
    <x v="13"/>
    <x v="0"/>
    <x v="1"/>
    <x v="5"/>
    <x v="0"/>
    <x v="0"/>
    <x v="2"/>
    <x v="0"/>
    <x v="11"/>
    <s v="2022-12-13"/>
    <x v="3"/>
    <n v="209"/>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2-2022"/>
  </r>
  <r>
    <x v="1"/>
    <n v="0"/>
    <n v="0"/>
    <n v="0"/>
    <n v="4787"/>
    <x v="7239"/>
    <x v="0"/>
    <x v="1"/>
    <x v="0"/>
    <s v="03.16.19"/>
    <x v="34"/>
    <x v="0"/>
    <x v="5"/>
    <s v="Direção de Inovação e Desporto"/>
    <s v="03.16.19"/>
    <s v="Direção de Inovação e Desporto"/>
    <s v="03.16.19"/>
    <x v="15"/>
    <x v="0"/>
    <x v="1"/>
    <x v="1"/>
    <x v="1"/>
    <x v="0"/>
    <x v="2"/>
    <x v="0"/>
    <x v="11"/>
    <s v="2022-12-13"/>
    <x v="3"/>
    <n v="4787"/>
    <x v="0"/>
    <m/>
    <x v="0"/>
    <m/>
    <x v="3"/>
    <n v="100474696"/>
    <x v="0"/>
    <x v="1"/>
    <s v="Direção de Inovação e Desporto"/>
    <s v="ORI"/>
    <x v="0"/>
    <m/>
    <x v="0"/>
    <x v="0"/>
    <x v="0"/>
    <x v="0"/>
    <x v="0"/>
    <x v="0"/>
    <x v="0"/>
    <x v="0"/>
    <x v="0"/>
    <x v="0"/>
    <x v="0"/>
    <s v="Direção de Inovação e Desporto"/>
    <x v="0"/>
    <x v="0"/>
    <x v="0"/>
    <x v="0"/>
    <x v="0"/>
    <x v="0"/>
    <x v="0"/>
    <s v="000000"/>
    <x v="0"/>
    <x v="0"/>
    <x v="1"/>
    <x v="0"/>
    <s v="Pagamento de salário referente a 12-2022"/>
  </r>
  <r>
    <x v="1"/>
    <n v="0"/>
    <n v="0"/>
    <n v="0"/>
    <n v="234"/>
    <x v="7239"/>
    <x v="0"/>
    <x v="1"/>
    <x v="0"/>
    <s v="03.16.19"/>
    <x v="34"/>
    <x v="0"/>
    <x v="5"/>
    <s v="Direção de Inovação e Desporto"/>
    <s v="03.16.19"/>
    <s v="Direção de Inovação e Desporto"/>
    <s v="03.16.19"/>
    <x v="13"/>
    <x v="0"/>
    <x v="1"/>
    <x v="5"/>
    <x v="0"/>
    <x v="0"/>
    <x v="2"/>
    <x v="0"/>
    <x v="11"/>
    <s v="2022-12-13"/>
    <x v="3"/>
    <n v="234"/>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2-2022"/>
  </r>
  <r>
    <x v="1"/>
    <n v="0"/>
    <n v="0"/>
    <n v="0"/>
    <n v="5352"/>
    <x v="7239"/>
    <x v="0"/>
    <x v="1"/>
    <x v="0"/>
    <s v="03.16.19"/>
    <x v="34"/>
    <x v="0"/>
    <x v="5"/>
    <s v="Direção de Inovação e Desporto"/>
    <s v="03.16.19"/>
    <s v="Direção de Inovação e Desporto"/>
    <s v="03.16.19"/>
    <x v="15"/>
    <x v="0"/>
    <x v="1"/>
    <x v="1"/>
    <x v="1"/>
    <x v="0"/>
    <x v="2"/>
    <x v="0"/>
    <x v="11"/>
    <s v="2022-12-13"/>
    <x v="3"/>
    <n v="5352"/>
    <x v="0"/>
    <m/>
    <x v="0"/>
    <m/>
    <x v="33"/>
    <n v="100474706"/>
    <x v="0"/>
    <x v="6"/>
    <s v="Direção de Inovação e Desporto"/>
    <s v="ORI"/>
    <x v="0"/>
    <m/>
    <x v="0"/>
    <x v="0"/>
    <x v="0"/>
    <x v="0"/>
    <x v="0"/>
    <x v="0"/>
    <x v="0"/>
    <x v="0"/>
    <x v="0"/>
    <x v="0"/>
    <x v="0"/>
    <s v="Direção de Inovação e Desporto"/>
    <x v="0"/>
    <x v="0"/>
    <x v="0"/>
    <x v="0"/>
    <x v="0"/>
    <x v="0"/>
    <x v="0"/>
    <s v="000000"/>
    <x v="0"/>
    <x v="0"/>
    <x v="6"/>
    <x v="0"/>
    <s v="Pagamento de salário referente a 12-2022"/>
  </r>
  <r>
    <x v="1"/>
    <n v="0"/>
    <n v="0"/>
    <n v="0"/>
    <n v="4515"/>
    <x v="7239"/>
    <x v="0"/>
    <x v="1"/>
    <x v="0"/>
    <s v="03.16.19"/>
    <x v="34"/>
    <x v="0"/>
    <x v="5"/>
    <s v="Direção de Inovação e Desporto"/>
    <s v="03.16.19"/>
    <s v="Direção de Inovação e Desporto"/>
    <s v="03.16.19"/>
    <x v="13"/>
    <x v="0"/>
    <x v="1"/>
    <x v="5"/>
    <x v="0"/>
    <x v="0"/>
    <x v="2"/>
    <x v="0"/>
    <x v="11"/>
    <s v="2022-12-13"/>
    <x v="3"/>
    <n v="4515"/>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2-2022"/>
  </r>
  <r>
    <x v="1"/>
    <n v="0"/>
    <n v="0"/>
    <n v="0"/>
    <n v="103071"/>
    <x v="7239"/>
    <x v="0"/>
    <x v="1"/>
    <x v="0"/>
    <s v="03.16.19"/>
    <x v="34"/>
    <x v="0"/>
    <x v="5"/>
    <s v="Direção de Inovação e Desporto"/>
    <s v="03.16.19"/>
    <s v="Direção de Inovação e Desporto"/>
    <s v="03.16.19"/>
    <x v="15"/>
    <x v="0"/>
    <x v="1"/>
    <x v="1"/>
    <x v="1"/>
    <x v="0"/>
    <x v="2"/>
    <x v="0"/>
    <x v="11"/>
    <s v="2022-12-13"/>
    <x v="3"/>
    <n v="103071"/>
    <x v="0"/>
    <m/>
    <x v="0"/>
    <m/>
    <x v="22"/>
    <n v="100474693"/>
    <x v="0"/>
    <x v="0"/>
    <s v="Direção de Inovação e Desporto"/>
    <s v="ORI"/>
    <x v="0"/>
    <m/>
    <x v="0"/>
    <x v="0"/>
    <x v="0"/>
    <x v="0"/>
    <x v="0"/>
    <x v="0"/>
    <x v="0"/>
    <x v="0"/>
    <x v="0"/>
    <x v="0"/>
    <x v="0"/>
    <s v="Direção de Inovação e Desporto"/>
    <x v="0"/>
    <x v="0"/>
    <x v="0"/>
    <x v="0"/>
    <x v="0"/>
    <x v="0"/>
    <x v="0"/>
    <s v="000000"/>
    <x v="0"/>
    <x v="0"/>
    <x v="0"/>
    <x v="0"/>
    <s v="Pagamento de salário referente a 12-2022"/>
  </r>
  <r>
    <x v="1"/>
    <n v="0"/>
    <n v="0"/>
    <n v="0"/>
    <n v="2300"/>
    <x v="7247"/>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Rosa Maria Mendes Furtado, pela prestação de serviço de saneamento, limpeza urbana, referente ao mês de dezembro 2022,conforme contrato em anexo. "/>
  </r>
  <r>
    <x v="1"/>
    <n v="0"/>
    <n v="0"/>
    <n v="0"/>
    <n v="13030"/>
    <x v="7247"/>
    <x v="0"/>
    <x v="1"/>
    <x v="0"/>
    <s v="01.27.02.11"/>
    <x v="14"/>
    <x v="2"/>
    <x v="2"/>
    <s v="Saneamento básico"/>
    <s v="01.27.02"/>
    <s v="Saneamento básico"/>
    <s v="01.27.02"/>
    <x v="4"/>
    <x v="0"/>
    <x v="3"/>
    <x v="2"/>
    <x v="0"/>
    <x v="1"/>
    <x v="2"/>
    <x v="0"/>
    <x v="11"/>
    <s v="2022-12-13"/>
    <x v="3"/>
    <n v="13030"/>
    <x v="0"/>
    <m/>
    <x v="0"/>
    <m/>
    <x v="136"/>
    <n v="100478140"/>
    <x v="0"/>
    <x v="0"/>
    <s v="Reforço do saneamento básico"/>
    <s v="ORI"/>
    <x v="0"/>
    <m/>
    <x v="0"/>
    <x v="0"/>
    <x v="0"/>
    <x v="0"/>
    <x v="0"/>
    <x v="0"/>
    <x v="0"/>
    <x v="1"/>
    <x v="0"/>
    <x v="0"/>
    <x v="0"/>
    <s v="Reforço do saneamento básico"/>
    <x v="0"/>
    <x v="0"/>
    <x v="0"/>
    <x v="0"/>
    <x v="1"/>
    <x v="0"/>
    <x v="0"/>
    <s v="000000"/>
    <x v="0"/>
    <x v="0"/>
    <x v="0"/>
    <x v="0"/>
    <s v="Pagamento a favor da Srª. Rosa Maria Mendes Furtado, pela prestação de serviço de saneamento, limpeza urbana, referente ao mês de dezembro 2022,conforme contrato em anexo. "/>
  </r>
  <r>
    <x v="1"/>
    <n v="0"/>
    <n v="0"/>
    <n v="0"/>
    <n v="33000"/>
    <x v="7248"/>
    <x v="0"/>
    <x v="1"/>
    <x v="0"/>
    <s v="01.25.02.15"/>
    <x v="36"/>
    <x v="4"/>
    <x v="4"/>
    <s v="desporto"/>
    <s v="01.25.02"/>
    <s v="desporto"/>
    <s v="01.25.02"/>
    <x v="4"/>
    <x v="0"/>
    <x v="3"/>
    <x v="2"/>
    <x v="0"/>
    <x v="1"/>
    <x v="2"/>
    <x v="0"/>
    <x v="10"/>
    <s v="2022-11-08"/>
    <x v="3"/>
    <n v="33000"/>
    <x v="0"/>
    <m/>
    <x v="0"/>
    <m/>
    <x v="333"/>
    <n v="100451701"/>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Apoio a favor da Associação DESPORTIVA RECREATIVA ROCK, conforme documento em anexo "/>
  </r>
  <r>
    <x v="1"/>
    <n v="0"/>
    <n v="0"/>
    <n v="0"/>
    <n v="53356"/>
    <x v="7249"/>
    <x v="0"/>
    <x v="1"/>
    <x v="0"/>
    <s v="03.16.15"/>
    <x v="6"/>
    <x v="0"/>
    <x v="5"/>
    <s v="Direção Financeira"/>
    <s v="03.16.15"/>
    <s v="Direção Financeira"/>
    <s v="03.16.15"/>
    <x v="7"/>
    <x v="0"/>
    <x v="1"/>
    <x v="1"/>
    <x v="0"/>
    <x v="0"/>
    <x v="2"/>
    <x v="0"/>
    <x v="10"/>
    <s v="2022-11-17"/>
    <x v="3"/>
    <n v="53356"/>
    <x v="0"/>
    <m/>
    <x v="0"/>
    <m/>
    <x v="5"/>
    <n v="100476920"/>
    <x v="0"/>
    <x v="0"/>
    <s v="Direção Financeira"/>
    <s v="ORI"/>
    <x v="0"/>
    <m/>
    <x v="0"/>
    <x v="0"/>
    <x v="0"/>
    <x v="0"/>
    <x v="0"/>
    <x v="0"/>
    <x v="0"/>
    <x v="0"/>
    <x v="0"/>
    <x v="0"/>
    <x v="0"/>
    <s v="Direção Financeira"/>
    <x v="0"/>
    <x v="0"/>
    <x v="0"/>
    <x v="0"/>
    <x v="0"/>
    <x v="0"/>
    <x v="0"/>
    <s v="000000"/>
    <x v="0"/>
    <x v="0"/>
    <x v="0"/>
    <x v="0"/>
    <s v="Pagamento favor de Felisberto Carvalho, pelo fornecimento de 305,76 Lts de Combustível destinada a Viaturas Ligeiras, conforme proposta em anexo."/>
  </r>
  <r>
    <x v="1"/>
    <n v="0"/>
    <n v="0"/>
    <n v="0"/>
    <n v="1656"/>
    <x v="7250"/>
    <x v="0"/>
    <x v="1"/>
    <x v="0"/>
    <s v="03.16.15"/>
    <x v="6"/>
    <x v="0"/>
    <x v="5"/>
    <s v="Direção Financeira"/>
    <s v="03.16.15"/>
    <s v="Direção Financeira"/>
    <s v="03.16.15"/>
    <x v="8"/>
    <x v="0"/>
    <x v="1"/>
    <x v="5"/>
    <x v="0"/>
    <x v="0"/>
    <x v="2"/>
    <x v="0"/>
    <x v="10"/>
    <s v="2022-11-17"/>
    <x v="3"/>
    <n v="1656"/>
    <x v="0"/>
    <m/>
    <x v="0"/>
    <m/>
    <x v="7"/>
    <n v="100391565"/>
    <x v="0"/>
    <x v="0"/>
    <s v="Direção Financeira"/>
    <s v="ORI"/>
    <x v="0"/>
    <m/>
    <x v="0"/>
    <x v="0"/>
    <x v="0"/>
    <x v="0"/>
    <x v="0"/>
    <x v="0"/>
    <x v="0"/>
    <x v="0"/>
    <x v="0"/>
    <x v="0"/>
    <x v="0"/>
    <s v="Direção Financeira"/>
    <x v="0"/>
    <x v="0"/>
    <x v="0"/>
    <x v="0"/>
    <x v="0"/>
    <x v="0"/>
    <x v="0"/>
    <s v="000000"/>
    <x v="0"/>
    <x v="0"/>
    <x v="0"/>
    <x v="0"/>
    <s v="Pagamento á Imprensa Nacional de Cabo Verde, pela publicação no B.O, referente a licença sem vencimento do Sr. Álvaro Lopes Soares Semedo, por um período de três meses, conforme documento em anexo."/>
  </r>
  <r>
    <x v="1"/>
    <n v="0"/>
    <n v="0"/>
    <n v="0"/>
    <n v="28799"/>
    <x v="7251"/>
    <x v="0"/>
    <x v="1"/>
    <x v="0"/>
    <s v="01.25.05.10"/>
    <x v="5"/>
    <x v="4"/>
    <x v="4"/>
    <s v="Saúde"/>
    <s v="01.25.05"/>
    <s v="Saúde"/>
    <s v="01.25.05"/>
    <x v="5"/>
    <x v="0"/>
    <x v="4"/>
    <x v="3"/>
    <x v="0"/>
    <x v="1"/>
    <x v="2"/>
    <x v="0"/>
    <x v="10"/>
    <s v="2022-11-17"/>
    <x v="3"/>
    <n v="28799"/>
    <x v="0"/>
    <m/>
    <x v="0"/>
    <m/>
    <x v="5"/>
    <n v="100476920"/>
    <x v="0"/>
    <x v="0"/>
    <s v="Assistencia social"/>
    <s v="ORI"/>
    <x v="0"/>
    <m/>
    <x v="0"/>
    <x v="0"/>
    <x v="0"/>
    <x v="0"/>
    <x v="0"/>
    <x v="0"/>
    <x v="0"/>
    <x v="1"/>
    <x v="0"/>
    <x v="0"/>
    <x v="0"/>
    <s v="Assistencia social"/>
    <x v="0"/>
    <x v="0"/>
    <x v="0"/>
    <x v="0"/>
    <x v="1"/>
    <x v="0"/>
    <x v="0"/>
    <s v="000000"/>
    <x v="0"/>
    <x v="0"/>
    <x v="0"/>
    <x v="0"/>
    <s v="Pagamento favor de Felisberto Carvalho, pelo fornecimento de 165,03 Lts de Combustível destinada a Viatura Toyota Dyna , conforme proposta em anexo.   "/>
  </r>
  <r>
    <x v="1"/>
    <n v="0"/>
    <n v="0"/>
    <n v="0"/>
    <n v="3033"/>
    <x v="7252"/>
    <x v="0"/>
    <x v="1"/>
    <x v="0"/>
    <s v="03.16.15"/>
    <x v="6"/>
    <x v="0"/>
    <x v="5"/>
    <s v="Direção Financeira"/>
    <s v="03.16.15"/>
    <s v="Direção Financeira"/>
    <s v="03.16.15"/>
    <x v="20"/>
    <x v="0"/>
    <x v="1"/>
    <x v="5"/>
    <x v="0"/>
    <x v="0"/>
    <x v="2"/>
    <x v="0"/>
    <x v="10"/>
    <s v="2022-11-23"/>
    <x v="3"/>
    <n v="3033"/>
    <x v="0"/>
    <m/>
    <x v="0"/>
    <m/>
    <x v="3"/>
    <n v="100474696"/>
    <x v="0"/>
    <x v="1"/>
    <s v="Direção Financeira"/>
    <s v="ORI"/>
    <x v="0"/>
    <m/>
    <x v="0"/>
    <x v="0"/>
    <x v="0"/>
    <x v="0"/>
    <x v="0"/>
    <x v="0"/>
    <x v="0"/>
    <x v="0"/>
    <x v="0"/>
    <x v="0"/>
    <x v="0"/>
    <s v="Direção Financeira"/>
    <x v="0"/>
    <x v="0"/>
    <x v="0"/>
    <x v="0"/>
    <x v="0"/>
    <x v="0"/>
    <x v="0"/>
    <s v="000000"/>
    <x v="0"/>
    <x v="0"/>
    <x v="1"/>
    <x v="0"/>
    <s v="Pagamento a favor do Sr. Oceano de Pina Rodrigues, pelo serviços, de fiscalização do parque de estacionamento de transporte público e passageiros, referente ao mês de novembro de 2022, conforme contrato em anexo."/>
  </r>
  <r>
    <x v="1"/>
    <n v="0"/>
    <n v="0"/>
    <n v="0"/>
    <n v="17185"/>
    <x v="7252"/>
    <x v="0"/>
    <x v="1"/>
    <x v="0"/>
    <s v="03.16.15"/>
    <x v="6"/>
    <x v="0"/>
    <x v="5"/>
    <s v="Direção Financeira"/>
    <s v="03.16.15"/>
    <s v="Direção Financeira"/>
    <s v="03.16.15"/>
    <x v="20"/>
    <x v="0"/>
    <x v="1"/>
    <x v="5"/>
    <x v="0"/>
    <x v="0"/>
    <x v="2"/>
    <x v="0"/>
    <x v="10"/>
    <s v="2022-11-23"/>
    <x v="3"/>
    <n v="17185"/>
    <x v="0"/>
    <m/>
    <x v="0"/>
    <m/>
    <x v="213"/>
    <n v="100476887"/>
    <x v="0"/>
    <x v="0"/>
    <s v="Direção Financeira"/>
    <s v="ORI"/>
    <x v="0"/>
    <m/>
    <x v="0"/>
    <x v="0"/>
    <x v="0"/>
    <x v="0"/>
    <x v="0"/>
    <x v="0"/>
    <x v="0"/>
    <x v="0"/>
    <x v="0"/>
    <x v="0"/>
    <x v="0"/>
    <s v="Direção Financeira"/>
    <x v="0"/>
    <x v="0"/>
    <x v="0"/>
    <x v="0"/>
    <x v="0"/>
    <x v="0"/>
    <x v="0"/>
    <s v="000000"/>
    <x v="0"/>
    <x v="0"/>
    <x v="0"/>
    <x v="0"/>
    <s v="Pagamento a favor do Sr. Oceano de Pina Rodrigues, pelo serviços, de fiscalização do parque de estacionamento de transporte público e passageiros, referente ao mês de novembro de 2022, conforme contrato em anexo."/>
  </r>
  <r>
    <x v="1"/>
    <n v="0"/>
    <n v="0"/>
    <n v="0"/>
    <n v="600"/>
    <x v="7253"/>
    <x v="0"/>
    <x v="0"/>
    <x v="0"/>
    <s v="80.02.01"/>
    <x v="3"/>
    <x v="3"/>
    <x v="3"/>
    <s v="Retenções Iur"/>
    <s v="80.02.01"/>
    <s v="Retenções Iur"/>
    <s v="80.02.01"/>
    <x v="3"/>
    <x v="0"/>
    <x v="2"/>
    <x v="1"/>
    <x v="1"/>
    <x v="2"/>
    <x v="0"/>
    <x v="0"/>
    <x v="10"/>
    <s v="2022-11-21"/>
    <x v="3"/>
    <n v="600"/>
    <x v="0"/>
    <m/>
    <x v="0"/>
    <m/>
    <x v="3"/>
    <n v="100474696"/>
    <x v="0"/>
    <x v="0"/>
    <s v="Retenções Iur"/>
    <s v="ORI"/>
    <x v="0"/>
    <s v="RIUR"/>
    <x v="0"/>
    <x v="0"/>
    <x v="0"/>
    <x v="0"/>
    <x v="0"/>
    <x v="0"/>
    <x v="0"/>
    <x v="0"/>
    <x v="0"/>
    <x v="0"/>
    <x v="0"/>
    <s v="Retenções Iur"/>
    <x v="0"/>
    <x v="0"/>
    <x v="0"/>
    <x v="0"/>
    <x v="2"/>
    <x v="0"/>
    <x v="0"/>
    <s v="000000"/>
    <x v="0"/>
    <x v="1"/>
    <x v="0"/>
    <x v="0"/>
    <s v="RETENCAO OT"/>
  </r>
  <r>
    <x v="1"/>
    <n v="0"/>
    <n v="0"/>
    <n v="0"/>
    <n v="3219"/>
    <x v="7254"/>
    <x v="0"/>
    <x v="0"/>
    <x v="0"/>
    <s v="80.02.01"/>
    <x v="3"/>
    <x v="3"/>
    <x v="3"/>
    <s v="Retenções Iur"/>
    <s v="80.02.01"/>
    <s v="Retenções Iur"/>
    <s v="80.02.01"/>
    <x v="3"/>
    <x v="0"/>
    <x v="2"/>
    <x v="1"/>
    <x v="1"/>
    <x v="2"/>
    <x v="0"/>
    <x v="0"/>
    <x v="10"/>
    <s v="2022-11-23"/>
    <x v="3"/>
    <n v="3219"/>
    <x v="0"/>
    <m/>
    <x v="0"/>
    <m/>
    <x v="3"/>
    <n v="100474696"/>
    <x v="0"/>
    <x v="0"/>
    <s v="Retenções Iur"/>
    <s v="ORI"/>
    <x v="0"/>
    <s v="RIUR"/>
    <x v="0"/>
    <x v="0"/>
    <x v="0"/>
    <x v="0"/>
    <x v="0"/>
    <x v="0"/>
    <x v="0"/>
    <x v="0"/>
    <x v="0"/>
    <x v="0"/>
    <x v="0"/>
    <s v="Retenções Iur"/>
    <x v="0"/>
    <x v="0"/>
    <x v="0"/>
    <x v="0"/>
    <x v="2"/>
    <x v="0"/>
    <x v="0"/>
    <s v="000000"/>
    <x v="0"/>
    <x v="1"/>
    <x v="0"/>
    <x v="0"/>
    <s v="RETENCAO OT"/>
  </r>
  <r>
    <x v="1"/>
    <n v="0"/>
    <n v="0"/>
    <n v="0"/>
    <n v="3373"/>
    <x v="7255"/>
    <x v="0"/>
    <x v="0"/>
    <x v="0"/>
    <s v="80.02.01"/>
    <x v="3"/>
    <x v="3"/>
    <x v="3"/>
    <s v="Retenções Iur"/>
    <s v="80.02.01"/>
    <s v="Retenções Iur"/>
    <s v="80.02.01"/>
    <x v="3"/>
    <x v="0"/>
    <x v="2"/>
    <x v="1"/>
    <x v="1"/>
    <x v="2"/>
    <x v="0"/>
    <x v="0"/>
    <x v="10"/>
    <s v="2022-11-23"/>
    <x v="3"/>
    <n v="3373"/>
    <x v="0"/>
    <m/>
    <x v="0"/>
    <m/>
    <x v="3"/>
    <n v="100474696"/>
    <x v="0"/>
    <x v="0"/>
    <s v="Retenções Iur"/>
    <s v="ORI"/>
    <x v="0"/>
    <s v="RIUR"/>
    <x v="0"/>
    <x v="0"/>
    <x v="0"/>
    <x v="0"/>
    <x v="0"/>
    <x v="0"/>
    <x v="0"/>
    <x v="0"/>
    <x v="0"/>
    <x v="0"/>
    <x v="0"/>
    <s v="Retenções Iur"/>
    <x v="0"/>
    <x v="0"/>
    <x v="0"/>
    <x v="0"/>
    <x v="2"/>
    <x v="0"/>
    <x v="0"/>
    <s v="000000"/>
    <x v="0"/>
    <x v="1"/>
    <x v="0"/>
    <x v="0"/>
    <s v="RETENCAO OT"/>
  </r>
  <r>
    <x v="1"/>
    <n v="0"/>
    <n v="0"/>
    <n v="0"/>
    <n v="3219"/>
    <x v="7256"/>
    <x v="0"/>
    <x v="0"/>
    <x v="0"/>
    <s v="80.02.01"/>
    <x v="3"/>
    <x v="3"/>
    <x v="3"/>
    <s v="Retenções Iur"/>
    <s v="80.02.01"/>
    <s v="Retenções Iur"/>
    <s v="80.02.01"/>
    <x v="3"/>
    <x v="0"/>
    <x v="2"/>
    <x v="1"/>
    <x v="1"/>
    <x v="2"/>
    <x v="0"/>
    <x v="0"/>
    <x v="10"/>
    <s v="2022-11-23"/>
    <x v="3"/>
    <n v="3219"/>
    <x v="0"/>
    <m/>
    <x v="0"/>
    <m/>
    <x v="3"/>
    <n v="100474696"/>
    <x v="0"/>
    <x v="0"/>
    <s v="Retenções Iur"/>
    <s v="ORI"/>
    <x v="0"/>
    <s v="RIUR"/>
    <x v="0"/>
    <x v="0"/>
    <x v="0"/>
    <x v="0"/>
    <x v="0"/>
    <x v="0"/>
    <x v="0"/>
    <x v="0"/>
    <x v="0"/>
    <x v="0"/>
    <x v="0"/>
    <s v="Retenções Iur"/>
    <x v="0"/>
    <x v="0"/>
    <x v="0"/>
    <x v="0"/>
    <x v="2"/>
    <x v="0"/>
    <x v="0"/>
    <s v="000000"/>
    <x v="0"/>
    <x v="1"/>
    <x v="0"/>
    <x v="0"/>
    <s v="RETENCAO OT"/>
  </r>
  <r>
    <x v="1"/>
    <n v="0"/>
    <n v="0"/>
    <n v="0"/>
    <n v="2223"/>
    <x v="7257"/>
    <x v="0"/>
    <x v="0"/>
    <x v="0"/>
    <s v="80.02.01"/>
    <x v="3"/>
    <x v="3"/>
    <x v="3"/>
    <s v="Retenções Iur"/>
    <s v="80.02.01"/>
    <s v="Retenções Iur"/>
    <s v="80.02.01"/>
    <x v="3"/>
    <x v="0"/>
    <x v="2"/>
    <x v="1"/>
    <x v="1"/>
    <x v="2"/>
    <x v="0"/>
    <x v="0"/>
    <x v="10"/>
    <s v="2022-11-24"/>
    <x v="3"/>
    <n v="2223"/>
    <x v="0"/>
    <m/>
    <x v="0"/>
    <m/>
    <x v="3"/>
    <n v="100474696"/>
    <x v="0"/>
    <x v="0"/>
    <s v="Retenções Iur"/>
    <s v="ORI"/>
    <x v="0"/>
    <s v="RIUR"/>
    <x v="0"/>
    <x v="0"/>
    <x v="0"/>
    <x v="0"/>
    <x v="0"/>
    <x v="0"/>
    <x v="0"/>
    <x v="0"/>
    <x v="0"/>
    <x v="0"/>
    <x v="0"/>
    <s v="Retenções Iur"/>
    <x v="0"/>
    <x v="0"/>
    <x v="0"/>
    <x v="0"/>
    <x v="2"/>
    <x v="0"/>
    <x v="0"/>
    <s v="000000"/>
    <x v="0"/>
    <x v="1"/>
    <x v="0"/>
    <x v="0"/>
    <s v="RETENCAO OT"/>
  </r>
  <r>
    <x v="1"/>
    <n v="0"/>
    <n v="0"/>
    <n v="0"/>
    <n v="1633"/>
    <x v="7258"/>
    <x v="0"/>
    <x v="0"/>
    <x v="0"/>
    <s v="80.02.10.26"/>
    <x v="21"/>
    <x v="3"/>
    <x v="3"/>
    <s v="Outros"/>
    <s v="80.02.10"/>
    <s v="Outros"/>
    <s v="80.02.10"/>
    <x v="31"/>
    <x v="0"/>
    <x v="2"/>
    <x v="10"/>
    <x v="1"/>
    <x v="2"/>
    <x v="0"/>
    <x v="0"/>
    <x v="10"/>
    <s v="2022-11-24"/>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52600"/>
    <x v="7259"/>
    <x v="0"/>
    <x v="1"/>
    <x v="0"/>
    <s v="01.25.02.15"/>
    <x v="36"/>
    <x v="4"/>
    <x v="4"/>
    <s v="desporto"/>
    <s v="01.25.02"/>
    <s v="desporto"/>
    <s v="01.25.02"/>
    <x v="4"/>
    <x v="0"/>
    <x v="3"/>
    <x v="2"/>
    <x v="0"/>
    <x v="1"/>
    <x v="2"/>
    <x v="0"/>
    <x v="1"/>
    <s v="2022-05-06"/>
    <x v="0"/>
    <n v="52600"/>
    <x v="0"/>
    <m/>
    <x v="0"/>
    <m/>
    <x v="389"/>
    <n v="100391468"/>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a Senna Sport, pela aquisição de equipamentos desportivos, conforme doc em anexo."/>
  </r>
  <r>
    <x v="1"/>
    <n v="0"/>
    <n v="0"/>
    <n v="0"/>
    <n v="10100"/>
    <x v="7260"/>
    <x v="0"/>
    <x v="1"/>
    <x v="0"/>
    <s v="01.25.04.22"/>
    <x v="11"/>
    <x v="4"/>
    <x v="4"/>
    <s v="Cultura"/>
    <s v="01.25.04"/>
    <s v="Cultura"/>
    <s v="01.25.04"/>
    <x v="4"/>
    <x v="0"/>
    <x v="3"/>
    <x v="2"/>
    <x v="0"/>
    <x v="1"/>
    <x v="2"/>
    <x v="0"/>
    <x v="1"/>
    <s v="2022-05-19"/>
    <x v="0"/>
    <n v="101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pela a aquisição de 06 almoço servidas no âmbito da visita da Delegação da Igreja de Jesus cristo dos dos Santos últimos dias ao Município de são Miguel, conforme proposta em anexo."/>
  </r>
  <r>
    <x v="1"/>
    <n v="0"/>
    <n v="0"/>
    <n v="0"/>
    <n v="4200"/>
    <x v="7261"/>
    <x v="0"/>
    <x v="1"/>
    <x v="0"/>
    <s v="01.27.04.10"/>
    <x v="4"/>
    <x v="2"/>
    <x v="2"/>
    <s v="Infra-Estruturas e Transportes"/>
    <s v="01.27.04"/>
    <s v="Infra-Estruturas e Transportes"/>
    <s v="01.27.04"/>
    <x v="4"/>
    <x v="0"/>
    <x v="3"/>
    <x v="2"/>
    <x v="0"/>
    <x v="1"/>
    <x v="2"/>
    <x v="0"/>
    <x v="1"/>
    <s v="2022-05-19"/>
    <x v="0"/>
    <n v="420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 Pagamento a favor do Sr. Domingos da Silva, referente a prestação de serviços âmbito dos trabalhos do plano de Mitigação e Emprego Publico, conforme documento em anexo.   "/>
  </r>
  <r>
    <x v="1"/>
    <n v="0"/>
    <n v="0"/>
    <n v="0"/>
    <n v="23800"/>
    <x v="7261"/>
    <x v="0"/>
    <x v="1"/>
    <x v="0"/>
    <s v="01.27.04.10"/>
    <x v="4"/>
    <x v="2"/>
    <x v="2"/>
    <s v="Infra-Estruturas e Transportes"/>
    <s v="01.27.04"/>
    <s v="Infra-Estruturas e Transportes"/>
    <s v="01.27.04"/>
    <x v="4"/>
    <x v="0"/>
    <x v="3"/>
    <x v="2"/>
    <x v="0"/>
    <x v="1"/>
    <x v="2"/>
    <x v="0"/>
    <x v="1"/>
    <s v="2022-05-19"/>
    <x v="0"/>
    <n v="23800"/>
    <x v="0"/>
    <m/>
    <x v="0"/>
    <m/>
    <x v="669"/>
    <n v="100479343"/>
    <x v="0"/>
    <x v="0"/>
    <s v="Plano de Mitigação as secas e maus anos agrícolas"/>
    <s v="ORI"/>
    <x v="0"/>
    <m/>
    <x v="0"/>
    <x v="0"/>
    <x v="0"/>
    <x v="0"/>
    <x v="0"/>
    <x v="0"/>
    <x v="0"/>
    <x v="1"/>
    <x v="0"/>
    <x v="0"/>
    <x v="0"/>
    <s v="Plano de Mitigação as secas e maus anos agrícolas"/>
    <x v="0"/>
    <x v="0"/>
    <x v="0"/>
    <x v="0"/>
    <x v="1"/>
    <x v="0"/>
    <x v="0"/>
    <s v="000000"/>
    <x v="0"/>
    <x v="0"/>
    <x v="0"/>
    <x v="0"/>
    <s v=" Pagamento a favor do Sr. Domingos da Silva, referente a prestação de serviços âmbito dos trabalhos do plano de Mitigação e Emprego Publico, conforme documento em anexo.   "/>
  </r>
  <r>
    <x v="1"/>
    <n v="0"/>
    <n v="0"/>
    <n v="0"/>
    <n v="12960"/>
    <x v="7262"/>
    <x v="0"/>
    <x v="0"/>
    <x v="0"/>
    <s v="03.03.10"/>
    <x v="0"/>
    <x v="0"/>
    <x v="0"/>
    <s v="Receitas Da Câmara"/>
    <s v="03.03.10"/>
    <s v="Receitas Da Câmara"/>
    <s v="03.03.10"/>
    <x v="47"/>
    <x v="0"/>
    <x v="5"/>
    <x v="13"/>
    <x v="0"/>
    <x v="0"/>
    <x v="0"/>
    <x v="0"/>
    <x v="1"/>
    <s v="2022-05-10"/>
    <x v="0"/>
    <n v="12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7263"/>
    <x v="0"/>
    <x v="0"/>
    <x v="0"/>
    <s v="03.03.10"/>
    <x v="0"/>
    <x v="0"/>
    <x v="0"/>
    <s v="Receitas Da Câmara"/>
    <s v="03.03.10"/>
    <s v="Receitas Da Câmara"/>
    <s v="03.03.10"/>
    <x v="36"/>
    <x v="0"/>
    <x v="5"/>
    <x v="4"/>
    <x v="0"/>
    <x v="0"/>
    <x v="0"/>
    <x v="0"/>
    <x v="1"/>
    <s v="2022-05-10"/>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00"/>
    <x v="7264"/>
    <x v="0"/>
    <x v="0"/>
    <x v="0"/>
    <s v="03.03.10"/>
    <x v="0"/>
    <x v="0"/>
    <x v="0"/>
    <s v="Receitas Da Câmara"/>
    <s v="03.03.10"/>
    <s v="Receitas Da Câmara"/>
    <s v="03.03.10"/>
    <x v="41"/>
    <x v="0"/>
    <x v="5"/>
    <x v="4"/>
    <x v="0"/>
    <x v="0"/>
    <x v="0"/>
    <x v="0"/>
    <x v="1"/>
    <s v="2022-05-10"/>
    <x v="0"/>
    <n v="2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7265"/>
    <x v="0"/>
    <x v="0"/>
    <x v="0"/>
    <s v="03.03.10"/>
    <x v="0"/>
    <x v="0"/>
    <x v="0"/>
    <s v="Receitas Da Câmara"/>
    <s v="03.03.10"/>
    <s v="Receitas Da Câmara"/>
    <s v="03.03.10"/>
    <x v="35"/>
    <x v="0"/>
    <x v="1"/>
    <x v="11"/>
    <x v="0"/>
    <x v="0"/>
    <x v="0"/>
    <x v="0"/>
    <x v="1"/>
    <s v="2022-05-10"/>
    <x v="0"/>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7266"/>
    <x v="0"/>
    <x v="0"/>
    <x v="0"/>
    <s v="03.03.10"/>
    <x v="0"/>
    <x v="0"/>
    <x v="0"/>
    <s v="Receitas Da Câmara"/>
    <s v="03.03.10"/>
    <s v="Receitas Da Câmara"/>
    <s v="03.03.10"/>
    <x v="39"/>
    <x v="0"/>
    <x v="5"/>
    <x v="4"/>
    <x v="0"/>
    <x v="0"/>
    <x v="0"/>
    <x v="0"/>
    <x v="1"/>
    <s v="2022-05-10"/>
    <x v="0"/>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7267"/>
    <x v="0"/>
    <x v="0"/>
    <x v="0"/>
    <s v="03.03.10"/>
    <x v="0"/>
    <x v="0"/>
    <x v="0"/>
    <s v="Receitas Da Câmara"/>
    <s v="03.03.10"/>
    <s v="Receitas Da Câmara"/>
    <s v="03.03.10"/>
    <x v="51"/>
    <x v="0"/>
    <x v="5"/>
    <x v="4"/>
    <x v="0"/>
    <x v="0"/>
    <x v="0"/>
    <x v="0"/>
    <x v="1"/>
    <s v="2022-05-10"/>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20"/>
    <x v="7268"/>
    <x v="0"/>
    <x v="0"/>
    <x v="0"/>
    <s v="03.03.10"/>
    <x v="0"/>
    <x v="0"/>
    <x v="0"/>
    <s v="Receitas Da Câmara"/>
    <s v="03.03.10"/>
    <s v="Receitas Da Câmara"/>
    <s v="03.03.10"/>
    <x v="34"/>
    <x v="0"/>
    <x v="5"/>
    <x v="4"/>
    <x v="0"/>
    <x v="0"/>
    <x v="0"/>
    <x v="0"/>
    <x v="1"/>
    <s v="2022-05-10"/>
    <x v="0"/>
    <n v="3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7269"/>
    <x v="0"/>
    <x v="0"/>
    <x v="0"/>
    <s v="03.03.10"/>
    <x v="0"/>
    <x v="0"/>
    <x v="0"/>
    <s v="Receitas Da Câmara"/>
    <s v="03.03.10"/>
    <s v="Receitas Da Câmara"/>
    <s v="03.03.10"/>
    <x v="6"/>
    <x v="0"/>
    <x v="5"/>
    <x v="4"/>
    <x v="0"/>
    <x v="0"/>
    <x v="0"/>
    <x v="0"/>
    <x v="1"/>
    <s v="2022-05-10"/>
    <x v="0"/>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3774"/>
    <x v="7270"/>
    <x v="0"/>
    <x v="0"/>
    <x v="0"/>
    <s v="03.03.10"/>
    <x v="0"/>
    <x v="0"/>
    <x v="0"/>
    <s v="Receitas Da Câmara"/>
    <s v="03.03.10"/>
    <s v="Receitas Da Câmara"/>
    <s v="03.03.10"/>
    <x v="38"/>
    <x v="0"/>
    <x v="1"/>
    <x v="1"/>
    <x v="0"/>
    <x v="0"/>
    <x v="0"/>
    <x v="0"/>
    <x v="1"/>
    <s v="2022-05-10"/>
    <x v="0"/>
    <n v="7377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00"/>
    <x v="7271"/>
    <x v="0"/>
    <x v="0"/>
    <x v="0"/>
    <s v="03.03.10"/>
    <x v="0"/>
    <x v="0"/>
    <x v="0"/>
    <s v="Receitas Da Câmara"/>
    <s v="03.03.10"/>
    <s v="Receitas Da Câmara"/>
    <s v="03.03.10"/>
    <x v="40"/>
    <x v="0"/>
    <x v="5"/>
    <x v="4"/>
    <x v="0"/>
    <x v="0"/>
    <x v="0"/>
    <x v="0"/>
    <x v="1"/>
    <s v="2022-05-10"/>
    <x v="0"/>
    <n v="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00"/>
    <x v="7272"/>
    <x v="0"/>
    <x v="0"/>
    <x v="0"/>
    <s v="03.03.10"/>
    <x v="0"/>
    <x v="0"/>
    <x v="0"/>
    <s v="Receitas Da Câmara"/>
    <s v="03.03.10"/>
    <s v="Receitas Da Câmara"/>
    <s v="03.03.10"/>
    <x v="37"/>
    <x v="0"/>
    <x v="5"/>
    <x v="4"/>
    <x v="0"/>
    <x v="0"/>
    <x v="0"/>
    <x v="0"/>
    <x v="1"/>
    <s v="2022-05-10"/>
    <x v="0"/>
    <n v="6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200"/>
    <x v="7273"/>
    <x v="0"/>
    <x v="0"/>
    <x v="0"/>
    <s v="03.03.10"/>
    <x v="0"/>
    <x v="0"/>
    <x v="0"/>
    <s v="Receitas Da Câmara"/>
    <s v="03.03.10"/>
    <s v="Receitas Da Câmara"/>
    <s v="03.03.10"/>
    <x v="35"/>
    <x v="0"/>
    <x v="1"/>
    <x v="11"/>
    <x v="0"/>
    <x v="0"/>
    <x v="0"/>
    <x v="0"/>
    <x v="1"/>
    <s v="2022-05-11"/>
    <x v="0"/>
    <n v="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20"/>
    <x v="7274"/>
    <x v="0"/>
    <x v="0"/>
    <x v="0"/>
    <s v="03.03.10"/>
    <x v="0"/>
    <x v="0"/>
    <x v="0"/>
    <s v="Receitas Da Câmara"/>
    <s v="03.03.10"/>
    <s v="Receitas Da Câmara"/>
    <s v="03.03.10"/>
    <x v="40"/>
    <x v="0"/>
    <x v="5"/>
    <x v="4"/>
    <x v="0"/>
    <x v="0"/>
    <x v="0"/>
    <x v="0"/>
    <x v="1"/>
    <s v="2022-05-11"/>
    <x v="0"/>
    <n v="5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7275"/>
    <x v="0"/>
    <x v="0"/>
    <x v="0"/>
    <s v="03.03.10"/>
    <x v="0"/>
    <x v="0"/>
    <x v="0"/>
    <s v="Receitas Da Câmara"/>
    <s v="03.03.10"/>
    <s v="Receitas Da Câmara"/>
    <s v="03.03.10"/>
    <x v="36"/>
    <x v="0"/>
    <x v="5"/>
    <x v="4"/>
    <x v="0"/>
    <x v="0"/>
    <x v="0"/>
    <x v="0"/>
    <x v="1"/>
    <s v="2022-05-11"/>
    <x v="0"/>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50"/>
    <x v="7276"/>
    <x v="0"/>
    <x v="0"/>
    <x v="0"/>
    <s v="03.03.10"/>
    <x v="0"/>
    <x v="0"/>
    <x v="0"/>
    <s v="Receitas Da Câmara"/>
    <s v="03.03.10"/>
    <s v="Receitas Da Câmara"/>
    <s v="03.03.10"/>
    <x v="37"/>
    <x v="0"/>
    <x v="5"/>
    <x v="4"/>
    <x v="0"/>
    <x v="0"/>
    <x v="0"/>
    <x v="0"/>
    <x v="1"/>
    <s v="2022-05-11"/>
    <x v="0"/>
    <n v="3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6111"/>
    <x v="7277"/>
    <x v="0"/>
    <x v="0"/>
    <x v="0"/>
    <s v="03.03.10"/>
    <x v="0"/>
    <x v="0"/>
    <x v="0"/>
    <s v="Receitas Da Câmara"/>
    <s v="03.03.10"/>
    <s v="Receitas Da Câmara"/>
    <s v="03.03.10"/>
    <x v="38"/>
    <x v="0"/>
    <x v="1"/>
    <x v="1"/>
    <x v="0"/>
    <x v="0"/>
    <x v="0"/>
    <x v="0"/>
    <x v="1"/>
    <s v="2022-05-11"/>
    <x v="0"/>
    <n v="10611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278"/>
    <x v="0"/>
    <x v="0"/>
    <x v="0"/>
    <s v="03.03.10"/>
    <x v="0"/>
    <x v="0"/>
    <x v="0"/>
    <s v="Receitas Da Câmara"/>
    <s v="03.03.10"/>
    <s v="Receitas Da Câmara"/>
    <s v="03.03.10"/>
    <x v="49"/>
    <x v="0"/>
    <x v="1"/>
    <x v="11"/>
    <x v="0"/>
    <x v="0"/>
    <x v="0"/>
    <x v="0"/>
    <x v="1"/>
    <s v="2022-05-11"/>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20"/>
    <x v="7279"/>
    <x v="0"/>
    <x v="0"/>
    <x v="0"/>
    <s v="03.03.10"/>
    <x v="0"/>
    <x v="0"/>
    <x v="0"/>
    <s v="Receitas Da Câmara"/>
    <s v="03.03.10"/>
    <s v="Receitas Da Câmara"/>
    <s v="03.03.10"/>
    <x v="52"/>
    <x v="0"/>
    <x v="5"/>
    <x v="4"/>
    <x v="0"/>
    <x v="0"/>
    <x v="0"/>
    <x v="0"/>
    <x v="1"/>
    <s v="2022-05-11"/>
    <x v="0"/>
    <n v="9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60"/>
    <x v="7280"/>
    <x v="0"/>
    <x v="0"/>
    <x v="0"/>
    <s v="03.03.10"/>
    <x v="0"/>
    <x v="0"/>
    <x v="0"/>
    <s v="Receitas Da Câmara"/>
    <s v="03.03.10"/>
    <s v="Receitas Da Câmara"/>
    <s v="03.03.10"/>
    <x v="47"/>
    <x v="0"/>
    <x v="5"/>
    <x v="13"/>
    <x v="0"/>
    <x v="0"/>
    <x v="0"/>
    <x v="0"/>
    <x v="1"/>
    <s v="2022-05-11"/>
    <x v="0"/>
    <n v="14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840"/>
    <x v="7281"/>
    <x v="0"/>
    <x v="0"/>
    <x v="0"/>
    <s v="03.03.10"/>
    <x v="0"/>
    <x v="0"/>
    <x v="0"/>
    <s v="Receitas Da Câmara"/>
    <s v="03.03.10"/>
    <s v="Receitas Da Câmara"/>
    <s v="03.03.10"/>
    <x v="44"/>
    <x v="0"/>
    <x v="5"/>
    <x v="4"/>
    <x v="0"/>
    <x v="0"/>
    <x v="0"/>
    <x v="0"/>
    <x v="1"/>
    <s v="2022-05-11"/>
    <x v="0"/>
    <n v="238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50"/>
    <x v="7282"/>
    <x v="0"/>
    <x v="0"/>
    <x v="0"/>
    <s v="03.03.10"/>
    <x v="0"/>
    <x v="0"/>
    <x v="0"/>
    <s v="Receitas Da Câmara"/>
    <s v="03.03.10"/>
    <s v="Receitas Da Câmara"/>
    <s v="03.03.10"/>
    <x v="46"/>
    <x v="0"/>
    <x v="5"/>
    <x v="4"/>
    <x v="0"/>
    <x v="0"/>
    <x v="0"/>
    <x v="0"/>
    <x v="1"/>
    <s v="2022-05-11"/>
    <x v="0"/>
    <n v="1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7283"/>
    <x v="0"/>
    <x v="0"/>
    <x v="0"/>
    <s v="03.03.10"/>
    <x v="0"/>
    <x v="0"/>
    <x v="0"/>
    <s v="Receitas Da Câmara"/>
    <s v="03.03.10"/>
    <s v="Receitas Da Câmara"/>
    <s v="03.03.10"/>
    <x v="50"/>
    <x v="0"/>
    <x v="5"/>
    <x v="4"/>
    <x v="0"/>
    <x v="0"/>
    <x v="0"/>
    <x v="0"/>
    <x v="1"/>
    <s v="2022-05-11"/>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0"/>
    <x v="7284"/>
    <x v="0"/>
    <x v="0"/>
    <x v="0"/>
    <s v="03.03.10"/>
    <x v="0"/>
    <x v="0"/>
    <x v="0"/>
    <s v="Receitas Da Câmara"/>
    <s v="03.03.10"/>
    <s v="Receitas Da Câmara"/>
    <s v="03.03.10"/>
    <x v="41"/>
    <x v="0"/>
    <x v="5"/>
    <x v="4"/>
    <x v="0"/>
    <x v="0"/>
    <x v="0"/>
    <x v="0"/>
    <x v="1"/>
    <s v="2022-05-11"/>
    <x v="0"/>
    <n v="27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20"/>
    <x v="7285"/>
    <x v="0"/>
    <x v="0"/>
    <x v="0"/>
    <s v="03.03.10"/>
    <x v="0"/>
    <x v="0"/>
    <x v="0"/>
    <s v="Receitas Da Câmara"/>
    <s v="03.03.10"/>
    <s v="Receitas Da Câmara"/>
    <s v="03.03.10"/>
    <x v="34"/>
    <x v="0"/>
    <x v="5"/>
    <x v="4"/>
    <x v="0"/>
    <x v="0"/>
    <x v="0"/>
    <x v="0"/>
    <x v="1"/>
    <s v="2022-05-11"/>
    <x v="0"/>
    <n v="3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7286"/>
    <x v="0"/>
    <x v="0"/>
    <x v="0"/>
    <s v="03.03.10"/>
    <x v="0"/>
    <x v="0"/>
    <x v="0"/>
    <s v="Receitas Da Câmara"/>
    <s v="03.03.10"/>
    <s v="Receitas Da Câmara"/>
    <s v="03.03.10"/>
    <x v="39"/>
    <x v="0"/>
    <x v="5"/>
    <x v="4"/>
    <x v="0"/>
    <x v="0"/>
    <x v="0"/>
    <x v="0"/>
    <x v="1"/>
    <s v="2022-05-11"/>
    <x v="0"/>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7287"/>
    <x v="0"/>
    <x v="0"/>
    <x v="0"/>
    <s v="03.03.10"/>
    <x v="0"/>
    <x v="0"/>
    <x v="0"/>
    <s v="Receitas Da Câmara"/>
    <s v="03.03.10"/>
    <s v="Receitas Da Câmara"/>
    <s v="03.03.10"/>
    <x v="48"/>
    <x v="0"/>
    <x v="5"/>
    <x v="4"/>
    <x v="0"/>
    <x v="0"/>
    <x v="0"/>
    <x v="0"/>
    <x v="1"/>
    <s v="2022-05-11"/>
    <x v="0"/>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7288"/>
    <x v="0"/>
    <x v="0"/>
    <x v="0"/>
    <s v="03.03.10"/>
    <x v="0"/>
    <x v="0"/>
    <x v="0"/>
    <s v="Receitas Da Câmara"/>
    <s v="03.03.10"/>
    <s v="Receitas Da Câmara"/>
    <s v="03.03.10"/>
    <x v="6"/>
    <x v="0"/>
    <x v="5"/>
    <x v="4"/>
    <x v="0"/>
    <x v="0"/>
    <x v="0"/>
    <x v="0"/>
    <x v="1"/>
    <s v="2022-05-13"/>
    <x v="0"/>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0"/>
    <x v="7289"/>
    <x v="0"/>
    <x v="0"/>
    <x v="0"/>
    <s v="03.03.10"/>
    <x v="0"/>
    <x v="0"/>
    <x v="0"/>
    <s v="Receitas Da Câmara"/>
    <s v="03.03.10"/>
    <s v="Receitas Da Câmara"/>
    <s v="03.03.10"/>
    <x v="36"/>
    <x v="0"/>
    <x v="5"/>
    <x v="4"/>
    <x v="0"/>
    <x v="0"/>
    <x v="0"/>
    <x v="0"/>
    <x v="1"/>
    <s v="2022-05-13"/>
    <x v="0"/>
    <n v="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7290"/>
    <x v="0"/>
    <x v="0"/>
    <x v="0"/>
    <s v="03.03.10"/>
    <x v="0"/>
    <x v="0"/>
    <x v="0"/>
    <s v="Receitas Da Câmara"/>
    <s v="03.03.10"/>
    <s v="Receitas Da Câmara"/>
    <s v="03.03.10"/>
    <x v="41"/>
    <x v="0"/>
    <x v="5"/>
    <x v="4"/>
    <x v="0"/>
    <x v="0"/>
    <x v="0"/>
    <x v="0"/>
    <x v="1"/>
    <s v="2022-05-13"/>
    <x v="0"/>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00"/>
    <x v="7291"/>
    <x v="0"/>
    <x v="0"/>
    <x v="0"/>
    <s v="03.03.10"/>
    <x v="0"/>
    <x v="0"/>
    <x v="0"/>
    <s v="Receitas Da Câmara"/>
    <s v="03.03.10"/>
    <s v="Receitas Da Câmara"/>
    <s v="03.03.10"/>
    <x v="35"/>
    <x v="0"/>
    <x v="1"/>
    <x v="11"/>
    <x v="0"/>
    <x v="0"/>
    <x v="0"/>
    <x v="0"/>
    <x v="1"/>
    <s v="2022-05-13"/>
    <x v="0"/>
    <n v="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7292"/>
    <x v="0"/>
    <x v="0"/>
    <x v="0"/>
    <s v="03.03.10"/>
    <x v="0"/>
    <x v="0"/>
    <x v="0"/>
    <s v="Receitas Da Câmara"/>
    <s v="03.03.10"/>
    <s v="Receitas Da Câmara"/>
    <s v="03.03.10"/>
    <x v="37"/>
    <x v="0"/>
    <x v="5"/>
    <x v="4"/>
    <x v="0"/>
    <x v="0"/>
    <x v="0"/>
    <x v="0"/>
    <x v="1"/>
    <s v="2022-05-13"/>
    <x v="0"/>
    <n v="12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42000"/>
    <x v="7293"/>
    <x v="0"/>
    <x v="0"/>
    <x v="0"/>
    <s v="03.03.10"/>
    <x v="0"/>
    <x v="0"/>
    <x v="0"/>
    <s v="Receitas Da Câmara"/>
    <s v="03.03.10"/>
    <s v="Receitas Da Câmara"/>
    <s v="03.03.10"/>
    <x v="45"/>
    <x v="0"/>
    <x v="1"/>
    <x v="1"/>
    <x v="0"/>
    <x v="0"/>
    <x v="0"/>
    <x v="0"/>
    <x v="1"/>
    <s v="2022-05-13"/>
    <x v="0"/>
    <n v="14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80"/>
    <x v="7294"/>
    <x v="0"/>
    <x v="0"/>
    <x v="0"/>
    <s v="03.03.10"/>
    <x v="0"/>
    <x v="0"/>
    <x v="0"/>
    <s v="Receitas Da Câmara"/>
    <s v="03.03.10"/>
    <s v="Receitas Da Câmara"/>
    <s v="03.03.10"/>
    <x v="39"/>
    <x v="0"/>
    <x v="5"/>
    <x v="4"/>
    <x v="0"/>
    <x v="0"/>
    <x v="0"/>
    <x v="0"/>
    <x v="1"/>
    <s v="2022-05-13"/>
    <x v="0"/>
    <n v="4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170"/>
    <x v="7295"/>
    <x v="0"/>
    <x v="0"/>
    <x v="0"/>
    <s v="03.03.10"/>
    <x v="0"/>
    <x v="0"/>
    <x v="0"/>
    <s v="Receitas Da Câmara"/>
    <s v="03.03.10"/>
    <s v="Receitas Da Câmara"/>
    <s v="03.03.10"/>
    <x v="38"/>
    <x v="0"/>
    <x v="1"/>
    <x v="1"/>
    <x v="0"/>
    <x v="0"/>
    <x v="0"/>
    <x v="0"/>
    <x v="1"/>
    <s v="2022-05-13"/>
    <x v="0"/>
    <n v="841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20"/>
    <x v="7296"/>
    <x v="0"/>
    <x v="0"/>
    <x v="0"/>
    <s v="03.03.10"/>
    <x v="0"/>
    <x v="0"/>
    <x v="0"/>
    <s v="Receitas Da Câmara"/>
    <s v="03.03.10"/>
    <s v="Receitas Da Câmara"/>
    <s v="03.03.10"/>
    <x v="34"/>
    <x v="0"/>
    <x v="5"/>
    <x v="4"/>
    <x v="0"/>
    <x v="0"/>
    <x v="0"/>
    <x v="0"/>
    <x v="1"/>
    <s v="2022-05-13"/>
    <x v="0"/>
    <n v="36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0"/>
    <x v="7297"/>
    <x v="0"/>
    <x v="0"/>
    <x v="0"/>
    <s v="03.03.10"/>
    <x v="0"/>
    <x v="0"/>
    <x v="0"/>
    <s v="Receitas Da Câmara"/>
    <s v="03.03.10"/>
    <s v="Receitas Da Câmara"/>
    <s v="03.03.10"/>
    <x v="36"/>
    <x v="0"/>
    <x v="5"/>
    <x v="4"/>
    <x v="0"/>
    <x v="0"/>
    <x v="0"/>
    <x v="0"/>
    <x v="1"/>
    <s v="2022-05-17"/>
    <x v="0"/>
    <n v="14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0"/>
    <x v="7298"/>
    <x v="0"/>
    <x v="0"/>
    <x v="0"/>
    <s v="03.03.10"/>
    <x v="0"/>
    <x v="0"/>
    <x v="0"/>
    <s v="Receitas Da Câmara"/>
    <s v="03.03.10"/>
    <s v="Receitas Da Câmara"/>
    <s v="03.03.10"/>
    <x v="37"/>
    <x v="0"/>
    <x v="5"/>
    <x v="4"/>
    <x v="0"/>
    <x v="0"/>
    <x v="0"/>
    <x v="0"/>
    <x v="1"/>
    <s v="2022-05-17"/>
    <x v="0"/>
    <n v="2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720"/>
    <x v="7299"/>
    <x v="0"/>
    <x v="0"/>
    <x v="0"/>
    <s v="03.03.10"/>
    <x v="0"/>
    <x v="0"/>
    <x v="0"/>
    <s v="Receitas Da Câmara"/>
    <s v="03.03.10"/>
    <s v="Receitas Da Câmara"/>
    <s v="03.03.10"/>
    <x v="40"/>
    <x v="0"/>
    <x v="5"/>
    <x v="4"/>
    <x v="0"/>
    <x v="0"/>
    <x v="0"/>
    <x v="0"/>
    <x v="1"/>
    <s v="2022-05-17"/>
    <x v="0"/>
    <n v="97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700"/>
    <x v="7300"/>
    <x v="0"/>
    <x v="0"/>
    <x v="0"/>
    <s v="03.03.10"/>
    <x v="0"/>
    <x v="0"/>
    <x v="0"/>
    <s v="Receitas Da Câmara"/>
    <s v="03.03.10"/>
    <s v="Receitas Da Câmara"/>
    <s v="03.03.10"/>
    <x v="35"/>
    <x v="0"/>
    <x v="1"/>
    <x v="11"/>
    <x v="0"/>
    <x v="0"/>
    <x v="0"/>
    <x v="0"/>
    <x v="1"/>
    <s v="2022-05-17"/>
    <x v="0"/>
    <n v="22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900"/>
    <x v="7301"/>
    <x v="0"/>
    <x v="0"/>
    <x v="0"/>
    <s v="03.03.10"/>
    <x v="0"/>
    <x v="0"/>
    <x v="0"/>
    <s v="Receitas Da Câmara"/>
    <s v="03.03.10"/>
    <s v="Receitas Da Câmara"/>
    <s v="03.03.10"/>
    <x v="39"/>
    <x v="0"/>
    <x v="5"/>
    <x v="4"/>
    <x v="0"/>
    <x v="0"/>
    <x v="0"/>
    <x v="0"/>
    <x v="1"/>
    <s v="2022-05-17"/>
    <x v="0"/>
    <n v="8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7302"/>
    <x v="0"/>
    <x v="0"/>
    <x v="0"/>
    <s v="03.03.10"/>
    <x v="0"/>
    <x v="0"/>
    <x v="0"/>
    <s v="Receitas Da Câmara"/>
    <s v="03.03.10"/>
    <s v="Receitas Da Câmara"/>
    <s v="03.03.10"/>
    <x v="51"/>
    <x v="0"/>
    <x v="5"/>
    <x v="4"/>
    <x v="0"/>
    <x v="0"/>
    <x v="0"/>
    <x v="0"/>
    <x v="1"/>
    <s v="2022-05-17"/>
    <x v="0"/>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7303"/>
    <x v="0"/>
    <x v="0"/>
    <x v="0"/>
    <s v="03.03.10"/>
    <x v="0"/>
    <x v="0"/>
    <x v="0"/>
    <s v="Receitas Da Câmara"/>
    <s v="03.03.10"/>
    <s v="Receitas Da Câmara"/>
    <s v="03.03.10"/>
    <x v="52"/>
    <x v="0"/>
    <x v="5"/>
    <x v="4"/>
    <x v="0"/>
    <x v="0"/>
    <x v="0"/>
    <x v="0"/>
    <x v="1"/>
    <s v="2022-05-17"/>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0"/>
    <x v="7304"/>
    <x v="0"/>
    <x v="0"/>
    <x v="0"/>
    <s v="03.03.10"/>
    <x v="0"/>
    <x v="0"/>
    <x v="0"/>
    <s v="Receitas Da Câmara"/>
    <s v="03.03.10"/>
    <s v="Receitas Da Câmara"/>
    <s v="03.03.10"/>
    <x v="44"/>
    <x v="0"/>
    <x v="5"/>
    <x v="4"/>
    <x v="0"/>
    <x v="0"/>
    <x v="0"/>
    <x v="0"/>
    <x v="1"/>
    <s v="2022-05-17"/>
    <x v="0"/>
    <n v="12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7305"/>
    <x v="0"/>
    <x v="0"/>
    <x v="0"/>
    <s v="03.03.10"/>
    <x v="0"/>
    <x v="0"/>
    <x v="0"/>
    <s v="Receitas Da Câmara"/>
    <s v="03.03.10"/>
    <s v="Receitas Da Câmara"/>
    <s v="03.03.10"/>
    <x v="46"/>
    <x v="0"/>
    <x v="5"/>
    <x v="4"/>
    <x v="0"/>
    <x v="0"/>
    <x v="0"/>
    <x v="0"/>
    <x v="1"/>
    <s v="2022-05-17"/>
    <x v="0"/>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500"/>
    <x v="7306"/>
    <x v="0"/>
    <x v="0"/>
    <x v="0"/>
    <s v="03.03.10"/>
    <x v="0"/>
    <x v="0"/>
    <x v="0"/>
    <s v="Receitas Da Câmara"/>
    <s v="03.03.10"/>
    <s v="Receitas Da Câmara"/>
    <s v="03.03.10"/>
    <x v="41"/>
    <x v="0"/>
    <x v="5"/>
    <x v="4"/>
    <x v="0"/>
    <x v="0"/>
    <x v="0"/>
    <x v="0"/>
    <x v="1"/>
    <s v="2022-05-17"/>
    <x v="0"/>
    <n v="47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70"/>
    <x v="7307"/>
    <x v="0"/>
    <x v="0"/>
    <x v="0"/>
    <s v="03.03.10"/>
    <x v="0"/>
    <x v="0"/>
    <x v="0"/>
    <s v="Receitas Da Câmara"/>
    <s v="03.03.10"/>
    <s v="Receitas Da Câmara"/>
    <s v="03.03.10"/>
    <x v="34"/>
    <x v="0"/>
    <x v="5"/>
    <x v="4"/>
    <x v="0"/>
    <x v="0"/>
    <x v="0"/>
    <x v="0"/>
    <x v="1"/>
    <s v="2022-05-17"/>
    <x v="0"/>
    <n v="347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050000"/>
    <x v="7308"/>
    <x v="0"/>
    <x v="0"/>
    <x v="0"/>
    <s v="03.03.10"/>
    <x v="0"/>
    <x v="0"/>
    <x v="0"/>
    <s v="Receitas Da Câmara"/>
    <s v="03.03.10"/>
    <s v="Receitas Da Câmara"/>
    <s v="03.03.10"/>
    <x v="45"/>
    <x v="0"/>
    <x v="1"/>
    <x v="1"/>
    <x v="0"/>
    <x v="0"/>
    <x v="0"/>
    <x v="0"/>
    <x v="1"/>
    <s v="2022-05-17"/>
    <x v="0"/>
    <n v="10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634"/>
    <x v="7309"/>
    <x v="0"/>
    <x v="0"/>
    <x v="0"/>
    <s v="03.03.10"/>
    <x v="0"/>
    <x v="0"/>
    <x v="0"/>
    <s v="Receitas Da Câmara"/>
    <s v="03.03.10"/>
    <s v="Receitas Da Câmara"/>
    <s v="03.03.10"/>
    <x v="38"/>
    <x v="0"/>
    <x v="1"/>
    <x v="1"/>
    <x v="0"/>
    <x v="0"/>
    <x v="0"/>
    <x v="0"/>
    <x v="1"/>
    <s v="2022-05-17"/>
    <x v="0"/>
    <n v="5363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0"/>
    <x v="7310"/>
    <x v="0"/>
    <x v="1"/>
    <x v="0"/>
    <s v="01.25.02.15"/>
    <x v="36"/>
    <x v="4"/>
    <x v="4"/>
    <s v="desporto"/>
    <s v="01.25.02"/>
    <s v="desporto"/>
    <s v="01.25.02"/>
    <x v="4"/>
    <x v="0"/>
    <x v="3"/>
    <x v="2"/>
    <x v="0"/>
    <x v="1"/>
    <x v="2"/>
    <x v="0"/>
    <x v="1"/>
    <s v="2022-05-27"/>
    <x v="0"/>
    <n v="30000"/>
    <x v="0"/>
    <m/>
    <x v="0"/>
    <m/>
    <x v="453"/>
    <n v="100424593"/>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Ápio aos clubes federados para época desportiva 2021/2022 a favor de Associação Esperança e Paz, conforme proposta em nexo."/>
  </r>
  <r>
    <x v="1"/>
    <n v="0"/>
    <n v="0"/>
    <n v="0"/>
    <n v="2000"/>
    <x v="7311"/>
    <x v="0"/>
    <x v="1"/>
    <x v="0"/>
    <s v="03.16.15"/>
    <x v="6"/>
    <x v="0"/>
    <x v="5"/>
    <s v="Direção Financeira"/>
    <s v="03.16.15"/>
    <s v="Direção Financeira"/>
    <s v="03.16.15"/>
    <x v="55"/>
    <x v="0"/>
    <x v="1"/>
    <x v="5"/>
    <x v="0"/>
    <x v="0"/>
    <x v="2"/>
    <x v="0"/>
    <x v="3"/>
    <s v="2022-06-13"/>
    <x v="0"/>
    <n v="2000"/>
    <x v="0"/>
    <m/>
    <x v="0"/>
    <m/>
    <x v="106"/>
    <n v="100479340"/>
    <x v="0"/>
    <x v="0"/>
    <s v="Direção Financeira"/>
    <s v="ORI"/>
    <x v="0"/>
    <m/>
    <x v="0"/>
    <x v="0"/>
    <x v="0"/>
    <x v="0"/>
    <x v="0"/>
    <x v="0"/>
    <x v="0"/>
    <x v="0"/>
    <x v="0"/>
    <x v="0"/>
    <x v="0"/>
    <s v="Direção Financeira"/>
    <x v="0"/>
    <x v="0"/>
    <x v="0"/>
    <x v="0"/>
    <x v="0"/>
    <x v="0"/>
    <x v="0"/>
    <s v="000000"/>
    <x v="0"/>
    <x v="0"/>
    <x v="0"/>
    <x v="0"/>
    <s v=" Pagamento a favor de Filho de Calheta Lavagem, pela prestação de serviço de 04 lavagens Simples na Viatura Ligeira BMW X-5, conforme proposta em anexo.   "/>
  </r>
  <r>
    <x v="1"/>
    <n v="0"/>
    <n v="0"/>
    <n v="0"/>
    <n v="24544"/>
    <x v="7312"/>
    <x v="0"/>
    <x v="1"/>
    <x v="0"/>
    <s v="01.27.04.10"/>
    <x v="4"/>
    <x v="2"/>
    <x v="2"/>
    <s v="Infra-Estruturas e Transportes"/>
    <s v="01.27.04"/>
    <s v="Infra-Estruturas e Transportes"/>
    <s v="01.27.04"/>
    <x v="4"/>
    <x v="0"/>
    <x v="3"/>
    <x v="2"/>
    <x v="0"/>
    <x v="1"/>
    <x v="2"/>
    <x v="0"/>
    <x v="3"/>
    <s v="2022-06-10"/>
    <x v="0"/>
    <n v="24544"/>
    <x v="0"/>
    <m/>
    <x v="0"/>
    <m/>
    <x v="5"/>
    <n v="100476920"/>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Felisberto Carvalho Auto Lda., pela aquisição de 160 litros de combustível destinadas as maquina Retroescavadora para demolição de prédios Urbanos no quadro de plano de Emergência para épocas da chuvas  do Município, conforme a proposta e fatura em anexo.  "/>
  </r>
  <r>
    <x v="1"/>
    <n v="0"/>
    <n v="0"/>
    <n v="0"/>
    <n v="33100"/>
    <x v="7313"/>
    <x v="0"/>
    <x v="1"/>
    <x v="0"/>
    <s v="03.16.15"/>
    <x v="6"/>
    <x v="0"/>
    <x v="5"/>
    <s v="Direção Financeira"/>
    <s v="03.16.15"/>
    <s v="Direção Financeira"/>
    <s v="03.16.15"/>
    <x v="7"/>
    <x v="0"/>
    <x v="1"/>
    <x v="1"/>
    <x v="0"/>
    <x v="0"/>
    <x v="2"/>
    <x v="0"/>
    <x v="3"/>
    <s v="2022-06-10"/>
    <x v="0"/>
    <n v="33100"/>
    <x v="0"/>
    <m/>
    <x v="0"/>
    <m/>
    <x v="5"/>
    <n v="100476920"/>
    <x v="0"/>
    <x v="0"/>
    <s v="Direção Financeira"/>
    <s v="ORI"/>
    <x v="0"/>
    <m/>
    <x v="0"/>
    <x v="0"/>
    <x v="0"/>
    <x v="0"/>
    <x v="0"/>
    <x v="0"/>
    <x v="0"/>
    <x v="0"/>
    <x v="0"/>
    <x v="0"/>
    <x v="0"/>
    <s v="Direção Financeira"/>
    <x v="0"/>
    <x v="0"/>
    <x v="0"/>
    <x v="0"/>
    <x v="0"/>
    <x v="0"/>
    <x v="0"/>
    <s v="000000"/>
    <x v="0"/>
    <x v="0"/>
    <x v="0"/>
    <x v="0"/>
    <s v="Pagamento a favor de Felisberto Carvalho, pela aquisição  de 215,77 Lts de Combustível as Viaturas Ligeiras nos Trabalhos de Assistência a Melhoria da Planificação Urbanística e Habitacional no Municipio, conforme Proposta em anexo."/>
  </r>
  <r>
    <x v="1"/>
    <n v="0"/>
    <n v="0"/>
    <n v="0"/>
    <n v="18130"/>
    <x v="7314"/>
    <x v="0"/>
    <x v="1"/>
    <x v="0"/>
    <s v="01.27.04.03"/>
    <x v="38"/>
    <x v="2"/>
    <x v="2"/>
    <s v="Infra-Estruturas e Transportes"/>
    <s v="01.27.04"/>
    <s v="Infra-Estruturas e Transportes"/>
    <s v="01.27.04"/>
    <x v="4"/>
    <x v="0"/>
    <x v="3"/>
    <x v="2"/>
    <x v="0"/>
    <x v="1"/>
    <x v="2"/>
    <x v="0"/>
    <x v="6"/>
    <s v="2022-07-19"/>
    <x v="2"/>
    <n v="18130"/>
    <x v="0"/>
    <m/>
    <x v="0"/>
    <m/>
    <x v="5"/>
    <n v="100476920"/>
    <x v="0"/>
    <x v="0"/>
    <s v="Plano de emergencia da epoca de chuvas"/>
    <s v="ORI"/>
    <x v="0"/>
    <m/>
    <x v="0"/>
    <x v="0"/>
    <x v="0"/>
    <x v="0"/>
    <x v="0"/>
    <x v="0"/>
    <x v="0"/>
    <x v="1"/>
    <x v="0"/>
    <x v="0"/>
    <x v="0"/>
    <s v="Plano de emergencia da epoca de chuvas"/>
    <x v="0"/>
    <x v="0"/>
    <x v="0"/>
    <x v="0"/>
    <x v="1"/>
    <x v="0"/>
    <x v="0"/>
    <s v="000000"/>
    <x v="0"/>
    <x v="0"/>
    <x v="0"/>
    <x v="0"/>
    <s v="Pagamento a favor Felisberto Carvalho Auto, pela aquisição de 100 Lts de Combustível destinados a Maquina Retroescavadora JCB 3CX, conforme proposta em anexo."/>
  </r>
  <r>
    <x v="1"/>
    <n v="0"/>
    <n v="0"/>
    <n v="0"/>
    <n v="2300"/>
    <x v="7315"/>
    <x v="0"/>
    <x v="1"/>
    <x v="0"/>
    <s v="03.16.15"/>
    <x v="6"/>
    <x v="0"/>
    <x v="5"/>
    <s v="Direção Financeira"/>
    <s v="03.16.15"/>
    <s v="Direção Financeira"/>
    <s v="03.16.15"/>
    <x v="20"/>
    <x v="0"/>
    <x v="1"/>
    <x v="5"/>
    <x v="0"/>
    <x v="0"/>
    <x v="2"/>
    <x v="0"/>
    <x v="6"/>
    <s v="2022-07-21"/>
    <x v="2"/>
    <n v="2300"/>
    <x v="0"/>
    <m/>
    <x v="0"/>
    <m/>
    <x v="3"/>
    <n v="100474696"/>
    <x v="0"/>
    <x v="1"/>
    <s v="Direção Financeira"/>
    <s v="ORI"/>
    <x v="0"/>
    <m/>
    <x v="0"/>
    <x v="0"/>
    <x v="0"/>
    <x v="0"/>
    <x v="0"/>
    <x v="0"/>
    <x v="0"/>
    <x v="0"/>
    <x v="0"/>
    <x v="0"/>
    <x v="0"/>
    <s v="Direção Financeira"/>
    <x v="0"/>
    <x v="0"/>
    <x v="0"/>
    <x v="0"/>
    <x v="0"/>
    <x v="0"/>
    <x v="0"/>
    <s v="000000"/>
    <x v="0"/>
    <x v="0"/>
    <x v="1"/>
    <x v="0"/>
    <s v="Pagamento a favor do Sr. Filomeno Jacinto Correia pela prestação de serviço de fiscalização, referente ao mês de Julho 2022, conforme contrato em anexo."/>
  </r>
  <r>
    <x v="1"/>
    <n v="0"/>
    <n v="0"/>
    <n v="0"/>
    <n v="13030"/>
    <x v="7315"/>
    <x v="0"/>
    <x v="1"/>
    <x v="0"/>
    <s v="03.16.15"/>
    <x v="6"/>
    <x v="0"/>
    <x v="5"/>
    <s v="Direção Financeira"/>
    <s v="03.16.15"/>
    <s v="Direção Financeira"/>
    <s v="03.16.15"/>
    <x v="20"/>
    <x v="0"/>
    <x v="1"/>
    <x v="5"/>
    <x v="0"/>
    <x v="0"/>
    <x v="2"/>
    <x v="0"/>
    <x v="6"/>
    <s v="2022-07-21"/>
    <x v="2"/>
    <n v="13030"/>
    <x v="0"/>
    <m/>
    <x v="0"/>
    <m/>
    <x v="182"/>
    <n v="100463616"/>
    <x v="0"/>
    <x v="0"/>
    <s v="Direção Financeira"/>
    <s v="ORI"/>
    <x v="0"/>
    <m/>
    <x v="0"/>
    <x v="0"/>
    <x v="0"/>
    <x v="0"/>
    <x v="0"/>
    <x v="0"/>
    <x v="0"/>
    <x v="0"/>
    <x v="0"/>
    <x v="0"/>
    <x v="0"/>
    <s v="Direção Financeira"/>
    <x v="0"/>
    <x v="0"/>
    <x v="0"/>
    <x v="0"/>
    <x v="0"/>
    <x v="0"/>
    <x v="0"/>
    <s v="000000"/>
    <x v="0"/>
    <x v="0"/>
    <x v="0"/>
    <x v="0"/>
    <s v="Pagamento a favor do Sr. Filomeno Jacinto Correia pela prestação de serviço de fiscalização, referente ao mês de Julho 2022, conforme contrato em anexo."/>
  </r>
  <r>
    <x v="1"/>
    <n v="0"/>
    <n v="0"/>
    <n v="0"/>
    <n v="8175"/>
    <x v="7316"/>
    <x v="0"/>
    <x v="1"/>
    <x v="0"/>
    <s v="03.16.15"/>
    <x v="6"/>
    <x v="0"/>
    <x v="5"/>
    <s v="Direção Financeira"/>
    <s v="03.16.15"/>
    <s v="Direção Financeira"/>
    <s v="03.16.15"/>
    <x v="20"/>
    <x v="0"/>
    <x v="1"/>
    <x v="5"/>
    <x v="0"/>
    <x v="0"/>
    <x v="2"/>
    <x v="0"/>
    <x v="7"/>
    <s v="2022-08-25"/>
    <x v="2"/>
    <n v="8175"/>
    <x v="0"/>
    <m/>
    <x v="0"/>
    <m/>
    <x v="3"/>
    <n v="100474696"/>
    <x v="0"/>
    <x v="1"/>
    <s v="Direção Financeira"/>
    <s v="ORI"/>
    <x v="0"/>
    <m/>
    <x v="0"/>
    <x v="0"/>
    <x v="0"/>
    <x v="0"/>
    <x v="0"/>
    <x v="0"/>
    <x v="0"/>
    <x v="0"/>
    <x v="0"/>
    <x v="0"/>
    <x v="0"/>
    <s v="Direção Financeira"/>
    <x v="0"/>
    <x v="0"/>
    <x v="0"/>
    <x v="0"/>
    <x v="0"/>
    <x v="0"/>
    <x v="0"/>
    <s v="000000"/>
    <x v="0"/>
    <x v="0"/>
    <x v="1"/>
    <x v="0"/>
    <s v="Pagamento a favor do Sr. Hélio de Jesus Lopes, pelos serviços prestados na Unidade de Aquisição de Gestão (UGA), referente ao mês de Agosto 2022, conforme contrato em anexo."/>
  </r>
  <r>
    <x v="1"/>
    <n v="0"/>
    <n v="0"/>
    <n v="0"/>
    <n v="46322"/>
    <x v="7316"/>
    <x v="0"/>
    <x v="1"/>
    <x v="0"/>
    <s v="03.16.15"/>
    <x v="6"/>
    <x v="0"/>
    <x v="5"/>
    <s v="Direção Financeira"/>
    <s v="03.16.15"/>
    <s v="Direção Financeira"/>
    <s v="03.16.15"/>
    <x v="20"/>
    <x v="0"/>
    <x v="1"/>
    <x v="5"/>
    <x v="0"/>
    <x v="0"/>
    <x v="2"/>
    <x v="0"/>
    <x v="7"/>
    <s v="2022-08-25"/>
    <x v="2"/>
    <n v="46322"/>
    <x v="0"/>
    <m/>
    <x v="0"/>
    <m/>
    <x v="23"/>
    <n v="100478223"/>
    <x v="0"/>
    <x v="0"/>
    <s v="Direção Financeira"/>
    <s v="ORI"/>
    <x v="0"/>
    <m/>
    <x v="0"/>
    <x v="0"/>
    <x v="0"/>
    <x v="0"/>
    <x v="0"/>
    <x v="0"/>
    <x v="0"/>
    <x v="0"/>
    <x v="0"/>
    <x v="0"/>
    <x v="0"/>
    <s v="Direção Financeira"/>
    <x v="0"/>
    <x v="0"/>
    <x v="0"/>
    <x v="0"/>
    <x v="0"/>
    <x v="0"/>
    <x v="0"/>
    <s v="000000"/>
    <x v="0"/>
    <x v="0"/>
    <x v="0"/>
    <x v="0"/>
    <s v="Pagamento a favor do Sr. Hélio de Jesus Lopes, pelos serviços prestados na Unidade de Aquisição de Gestão (UGA), referente ao mês de Agosto 2022, conforme contrato em anexo."/>
  </r>
  <r>
    <x v="1"/>
    <n v="0"/>
    <n v="0"/>
    <n v="0"/>
    <n v="60008"/>
    <x v="7317"/>
    <x v="0"/>
    <x v="1"/>
    <x v="0"/>
    <s v="03.16.15"/>
    <x v="6"/>
    <x v="0"/>
    <x v="5"/>
    <s v="Direção Financeira"/>
    <s v="03.16.15"/>
    <s v="Direção Financeira"/>
    <s v="03.16.15"/>
    <x v="67"/>
    <x v="0"/>
    <x v="1"/>
    <x v="1"/>
    <x v="0"/>
    <x v="0"/>
    <x v="2"/>
    <x v="0"/>
    <x v="7"/>
    <s v="2022-08-29"/>
    <x v="2"/>
    <n v="60008"/>
    <x v="0"/>
    <m/>
    <x v="0"/>
    <m/>
    <x v="377"/>
    <n v="100393567"/>
    <x v="0"/>
    <x v="0"/>
    <s v="Direção Financeira"/>
    <s v="ORI"/>
    <x v="0"/>
    <m/>
    <x v="0"/>
    <x v="0"/>
    <x v="0"/>
    <x v="0"/>
    <x v="0"/>
    <x v="0"/>
    <x v="0"/>
    <x v="0"/>
    <x v="0"/>
    <x v="0"/>
    <x v="0"/>
    <s v="Direção Financeira"/>
    <x v="0"/>
    <x v="0"/>
    <x v="0"/>
    <x v="0"/>
    <x v="0"/>
    <x v="0"/>
    <x v="0"/>
    <s v="000000"/>
    <x v="0"/>
    <x v="0"/>
    <x v="0"/>
    <x v="0"/>
    <s v="Pagamento a favor da Tipografia Santos, referente a confeção das cadernetas de cobranças no parque de estacionamento municipal, conforme anexo."/>
  </r>
  <r>
    <x v="1"/>
    <n v="0"/>
    <n v="0"/>
    <n v="0"/>
    <n v="10000"/>
    <x v="7318"/>
    <x v="0"/>
    <x v="0"/>
    <x v="0"/>
    <s v="03.03.10"/>
    <x v="0"/>
    <x v="0"/>
    <x v="0"/>
    <s v="Receitas Da Câmara"/>
    <s v="03.03.10"/>
    <s v="Receitas Da Câmara"/>
    <s v="03.03.10"/>
    <x v="37"/>
    <x v="0"/>
    <x v="5"/>
    <x v="4"/>
    <x v="0"/>
    <x v="0"/>
    <x v="0"/>
    <x v="0"/>
    <x v="7"/>
    <s v="2022-08-21"/>
    <x v="2"/>
    <n v="10000"/>
    <x v="0"/>
    <m/>
    <x v="0"/>
    <m/>
    <x v="0"/>
    <n v="100474914"/>
    <x v="0"/>
    <x v="0"/>
    <s v="Receitas Da Câmara"/>
    <s v="EXT"/>
    <x v="0"/>
    <s v="RDC"/>
    <x v="0"/>
    <x v="0"/>
    <x v="0"/>
    <x v="0"/>
    <x v="0"/>
    <x v="0"/>
    <x v="0"/>
    <x v="0"/>
    <x v="0"/>
    <x v="0"/>
    <x v="0"/>
    <s v="Receitas Da Câmara"/>
    <x v="0"/>
    <x v="0"/>
    <x v="0"/>
    <x v="0"/>
    <x v="0"/>
    <x v="0"/>
    <x v="0"/>
    <s v="000000"/>
    <x v="0"/>
    <x v="0"/>
    <x v="0"/>
    <x v="0"/>
    <s v="Reposição salário da Sra. Amélia Soares Gomes Almeida referente ao mês da agosto, conforme copia de extrato em anexo."/>
  </r>
  <r>
    <x v="1"/>
    <n v="0"/>
    <n v="0"/>
    <n v="0"/>
    <n v="1807"/>
    <x v="7319"/>
    <x v="0"/>
    <x v="1"/>
    <x v="0"/>
    <s v="01.25.05.09"/>
    <x v="15"/>
    <x v="4"/>
    <x v="4"/>
    <s v="Saúde"/>
    <s v="01.25.05"/>
    <s v="Saúde"/>
    <s v="01.25.05"/>
    <x v="5"/>
    <x v="0"/>
    <x v="4"/>
    <x v="3"/>
    <x v="0"/>
    <x v="1"/>
    <x v="2"/>
    <x v="0"/>
    <x v="8"/>
    <s v="2022-09-20"/>
    <x v="2"/>
    <n v="1807"/>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Farmácia  São Miguel, referente a compra de medicamentos da Sra. Arcângela Mendes Furtado, conforme anexo."/>
  </r>
  <r>
    <x v="0"/>
    <n v="0"/>
    <n v="0"/>
    <n v="0"/>
    <n v="301875"/>
    <x v="7320"/>
    <x v="0"/>
    <x v="1"/>
    <x v="0"/>
    <s v="01.27.06.91"/>
    <x v="42"/>
    <x v="2"/>
    <x v="2"/>
    <s v="Requalificação Urbana e habitação"/>
    <s v="01.27.06"/>
    <s v="Requalificação Urbana e habitação"/>
    <s v="01.27.06"/>
    <x v="1"/>
    <x v="0"/>
    <x v="1"/>
    <x v="1"/>
    <x v="0"/>
    <x v="1"/>
    <x v="1"/>
    <x v="0"/>
    <x v="8"/>
    <s v="2022-09-23"/>
    <x v="2"/>
    <n v="301875"/>
    <x v="0"/>
    <m/>
    <x v="0"/>
    <m/>
    <x v="104"/>
    <n v="100477694"/>
    <x v="0"/>
    <x v="0"/>
    <s v="Projeto de valorização Turística das Aldeias Rurais"/>
    <s v="ORI"/>
    <x v="0"/>
    <s v="PVTAR"/>
    <x v="0"/>
    <x v="0"/>
    <x v="0"/>
    <x v="0"/>
    <x v="0"/>
    <x v="0"/>
    <x v="0"/>
    <x v="1"/>
    <x v="0"/>
    <x v="0"/>
    <x v="0"/>
    <s v="Projeto de valorização Turística das Aldeias Rurais"/>
    <x v="0"/>
    <x v="0"/>
    <x v="0"/>
    <x v="0"/>
    <x v="1"/>
    <x v="0"/>
    <x v="0"/>
    <s v="000000"/>
    <x v="0"/>
    <x v="0"/>
    <x v="0"/>
    <x v="0"/>
    <s v="Liquidação do contrato, a favor da empresa Madureira &amp; Madureira, referente a prestação de serviços de fiscalização das obras de asfaltagem da estrada de Mato Correia, conforme contrato em anexo.  "/>
  </r>
  <r>
    <x v="1"/>
    <n v="0"/>
    <n v="0"/>
    <n v="0"/>
    <n v="9950"/>
    <x v="7321"/>
    <x v="0"/>
    <x v="1"/>
    <x v="0"/>
    <s v="03.16.15"/>
    <x v="6"/>
    <x v="0"/>
    <x v="5"/>
    <s v="Direção Financeira"/>
    <s v="03.16.15"/>
    <s v="Direção Financeira"/>
    <s v="03.16.15"/>
    <x v="7"/>
    <x v="0"/>
    <x v="1"/>
    <x v="1"/>
    <x v="0"/>
    <x v="0"/>
    <x v="2"/>
    <x v="0"/>
    <x v="9"/>
    <s v="2022-10-31"/>
    <x v="3"/>
    <n v="9950"/>
    <x v="0"/>
    <m/>
    <x v="0"/>
    <m/>
    <x v="651"/>
    <n v="100479405"/>
    <x v="0"/>
    <x v="0"/>
    <s v="Direção Financeira"/>
    <s v="ORI"/>
    <x v="0"/>
    <m/>
    <x v="0"/>
    <x v="0"/>
    <x v="0"/>
    <x v="0"/>
    <x v="0"/>
    <x v="0"/>
    <x v="0"/>
    <x v="0"/>
    <x v="0"/>
    <x v="0"/>
    <x v="0"/>
    <s v="Direção Financeira"/>
    <x v="0"/>
    <x v="0"/>
    <x v="0"/>
    <x v="0"/>
    <x v="0"/>
    <x v="0"/>
    <x v="0"/>
    <s v="000000"/>
    <x v="0"/>
    <x v="0"/>
    <x v="0"/>
    <x v="0"/>
    <s v="Pagamento a favor do Sr. António Pedro Lobo da Rosa como reposição do valor pago em combustível, conforme anexo."/>
  </r>
  <r>
    <x v="1"/>
    <n v="0"/>
    <n v="0"/>
    <n v="0"/>
    <n v="1000"/>
    <x v="7322"/>
    <x v="0"/>
    <x v="1"/>
    <x v="0"/>
    <s v="01.25.05.09"/>
    <x v="15"/>
    <x v="4"/>
    <x v="4"/>
    <s v="Saúde"/>
    <s v="01.25.05"/>
    <s v="Saúde"/>
    <s v="01.25.05"/>
    <x v="5"/>
    <x v="0"/>
    <x v="4"/>
    <x v="3"/>
    <x v="0"/>
    <x v="1"/>
    <x v="2"/>
    <x v="0"/>
    <x v="9"/>
    <s v="2022-10-19"/>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a a favor da Sra. Arcângela Mendes Furtado, para realização de dialise, conforme anexo."/>
  </r>
  <r>
    <x v="1"/>
    <n v="0"/>
    <n v="0"/>
    <n v="0"/>
    <n v="65890"/>
    <x v="7323"/>
    <x v="0"/>
    <x v="1"/>
    <x v="0"/>
    <s v="03.16.15"/>
    <x v="6"/>
    <x v="0"/>
    <x v="5"/>
    <s v="Direção Financeira"/>
    <s v="03.16.15"/>
    <s v="Direção Financeira"/>
    <s v="03.16.15"/>
    <x v="7"/>
    <x v="0"/>
    <x v="1"/>
    <x v="1"/>
    <x v="0"/>
    <x v="0"/>
    <x v="2"/>
    <x v="0"/>
    <x v="9"/>
    <s v="2022-10-31"/>
    <x v="3"/>
    <n v="65890"/>
    <x v="0"/>
    <m/>
    <x v="0"/>
    <m/>
    <x v="5"/>
    <n v="100476920"/>
    <x v="0"/>
    <x v="0"/>
    <s v="Direção Financeira"/>
    <s v="ORI"/>
    <x v="0"/>
    <m/>
    <x v="0"/>
    <x v="0"/>
    <x v="0"/>
    <x v="0"/>
    <x v="0"/>
    <x v="0"/>
    <x v="0"/>
    <x v="0"/>
    <x v="0"/>
    <x v="0"/>
    <x v="0"/>
    <s v="Direção Financeira"/>
    <x v="0"/>
    <x v="0"/>
    <x v="0"/>
    <x v="0"/>
    <x v="0"/>
    <x v="0"/>
    <x v="0"/>
    <s v="000000"/>
    <x v="0"/>
    <x v="0"/>
    <x v="0"/>
    <x v="0"/>
    <s v="Pagamento a favor de Felisberto Carvalho Auto, proveniente do fornecimento de 398.60 Lts de combustível destinada as viaturas ligeiras, conforme anexo."/>
  </r>
  <r>
    <x v="1"/>
    <n v="0"/>
    <n v="0"/>
    <n v="0"/>
    <n v="76870"/>
    <x v="7324"/>
    <x v="0"/>
    <x v="1"/>
    <x v="0"/>
    <s v="01.25.01.10"/>
    <x v="25"/>
    <x v="4"/>
    <x v="4"/>
    <s v="Educação"/>
    <s v="01.25.01"/>
    <s v="Educação"/>
    <s v="01.25.01"/>
    <x v="4"/>
    <x v="0"/>
    <x v="3"/>
    <x v="2"/>
    <x v="0"/>
    <x v="1"/>
    <x v="2"/>
    <x v="0"/>
    <x v="9"/>
    <s v="2022-10-31"/>
    <x v="3"/>
    <n v="76870"/>
    <x v="0"/>
    <m/>
    <x v="0"/>
    <m/>
    <x v="5"/>
    <n v="100476920"/>
    <x v="0"/>
    <x v="0"/>
    <s v="Transporte escolar"/>
    <s v="ORI"/>
    <x v="0"/>
    <m/>
    <x v="0"/>
    <x v="0"/>
    <x v="0"/>
    <x v="0"/>
    <x v="0"/>
    <x v="0"/>
    <x v="0"/>
    <x v="1"/>
    <x v="0"/>
    <x v="0"/>
    <x v="0"/>
    <s v="Transporte escolar"/>
    <x v="0"/>
    <x v="0"/>
    <x v="0"/>
    <x v="0"/>
    <x v="1"/>
    <x v="0"/>
    <x v="0"/>
    <s v="000000"/>
    <x v="0"/>
    <x v="0"/>
    <x v="0"/>
    <x v="0"/>
    <s v="Pagamento a favor de Felisberto Carvalho pelo fornecimento de 465,03 Lts de Combustível destinada ao Autocarros, conforme anexo."/>
  </r>
  <r>
    <x v="1"/>
    <n v="0"/>
    <n v="0"/>
    <n v="0"/>
    <n v="2000"/>
    <x v="7325"/>
    <x v="0"/>
    <x v="1"/>
    <x v="0"/>
    <s v="03.16.15"/>
    <x v="6"/>
    <x v="0"/>
    <x v="5"/>
    <s v="Direção Financeira"/>
    <s v="03.16.15"/>
    <s v="Direção Financeira"/>
    <s v="03.16.15"/>
    <x v="68"/>
    <x v="0"/>
    <x v="1"/>
    <x v="5"/>
    <x v="1"/>
    <x v="0"/>
    <x v="2"/>
    <x v="0"/>
    <x v="10"/>
    <s v="2022-11-18"/>
    <x v="3"/>
    <n v="2000"/>
    <x v="0"/>
    <m/>
    <x v="0"/>
    <m/>
    <x v="80"/>
    <n v="100476775"/>
    <x v="0"/>
    <x v="0"/>
    <s v="Direção Financeira"/>
    <s v="ORI"/>
    <x v="0"/>
    <m/>
    <x v="0"/>
    <x v="0"/>
    <x v="0"/>
    <x v="0"/>
    <x v="0"/>
    <x v="0"/>
    <x v="0"/>
    <x v="0"/>
    <x v="0"/>
    <x v="0"/>
    <x v="0"/>
    <s v="Direção Financeira"/>
    <x v="0"/>
    <x v="0"/>
    <x v="0"/>
    <x v="0"/>
    <x v="0"/>
    <x v="0"/>
    <x v="0"/>
    <s v="000000"/>
    <x v="0"/>
    <x v="0"/>
    <x v="0"/>
    <x v="0"/>
    <s v="Pagamento á Electra, pela recarga de energia elétrica no jardim de Ponta Verde, conforme proposta em anexo."/>
  </r>
  <r>
    <x v="1"/>
    <n v="0"/>
    <n v="0"/>
    <n v="0"/>
    <n v="14000"/>
    <x v="7326"/>
    <x v="0"/>
    <x v="1"/>
    <x v="0"/>
    <s v="03.16.01"/>
    <x v="39"/>
    <x v="0"/>
    <x v="5"/>
    <s v="Assembleia Municipal"/>
    <s v="03.16.01"/>
    <s v="Assembleia Municipal"/>
    <s v="03.16.01"/>
    <x v="9"/>
    <x v="0"/>
    <x v="1"/>
    <x v="5"/>
    <x v="0"/>
    <x v="0"/>
    <x v="2"/>
    <x v="0"/>
    <x v="10"/>
    <s v="2022-11-21"/>
    <x v="3"/>
    <n v="14000"/>
    <x v="0"/>
    <m/>
    <x v="0"/>
    <m/>
    <x v="101"/>
    <n v="100438723"/>
    <x v="0"/>
    <x v="0"/>
    <s v="Assembleia Municipal"/>
    <s v="ORI"/>
    <x v="0"/>
    <s v="AM"/>
    <x v="0"/>
    <x v="0"/>
    <x v="0"/>
    <x v="0"/>
    <x v="0"/>
    <x v="0"/>
    <x v="0"/>
    <x v="0"/>
    <x v="0"/>
    <x v="0"/>
    <x v="0"/>
    <s v="Assembleia Municipal"/>
    <x v="0"/>
    <x v="0"/>
    <x v="0"/>
    <x v="0"/>
    <x v="0"/>
    <x v="0"/>
    <x v="0"/>
    <s v="000000"/>
    <x v="0"/>
    <x v="0"/>
    <x v="0"/>
    <x v="0"/>
    <s v="Ajuda de custo a favor da Srª. Leocádia Baptista Furtado, pela sua deslocação a ilha do Santo Antão, para participar na Vª Reunião do Concelho Geral da ANMCV, respetivamente de 24 á 30 de novembro 2022, conforme anexo."/>
  </r>
  <r>
    <x v="1"/>
    <n v="0"/>
    <n v="0"/>
    <n v="0"/>
    <n v="10109"/>
    <x v="7327"/>
    <x v="0"/>
    <x v="1"/>
    <x v="0"/>
    <s v="03.16.15"/>
    <x v="6"/>
    <x v="0"/>
    <x v="5"/>
    <s v="Direção Financeira"/>
    <s v="03.16.15"/>
    <s v="Direção Financeira"/>
    <s v="03.16.15"/>
    <x v="20"/>
    <x v="0"/>
    <x v="1"/>
    <x v="5"/>
    <x v="0"/>
    <x v="0"/>
    <x v="2"/>
    <x v="0"/>
    <x v="11"/>
    <s v="2022-12-13"/>
    <x v="3"/>
    <n v="10109"/>
    <x v="0"/>
    <m/>
    <x v="0"/>
    <m/>
    <x v="3"/>
    <n v="100474696"/>
    <x v="0"/>
    <x v="1"/>
    <s v="Direção Financeira"/>
    <s v="ORI"/>
    <x v="0"/>
    <m/>
    <x v="0"/>
    <x v="0"/>
    <x v="0"/>
    <x v="0"/>
    <x v="0"/>
    <x v="0"/>
    <x v="0"/>
    <x v="0"/>
    <x v="0"/>
    <x v="0"/>
    <x v="0"/>
    <s v="Direção Financeira"/>
    <x v="0"/>
    <x v="0"/>
    <x v="0"/>
    <x v="0"/>
    <x v="0"/>
    <x v="0"/>
    <x v="0"/>
    <s v="000000"/>
    <x v="0"/>
    <x v="0"/>
    <x v="1"/>
    <x v="0"/>
    <s v="Pagamento a favor do Sr. Austelino Cardoso Martins, pelo serviço prestado a Câmara na digitalização e harmonização dos registros matriciais, plantas de localização e outras informação relativas aos prédios, referente ao mês de dezembro 2022, conforme contrato anexo.  "/>
  </r>
  <r>
    <x v="1"/>
    <n v="0"/>
    <n v="0"/>
    <n v="0"/>
    <n v="57287"/>
    <x v="7327"/>
    <x v="0"/>
    <x v="1"/>
    <x v="0"/>
    <s v="03.16.15"/>
    <x v="6"/>
    <x v="0"/>
    <x v="5"/>
    <s v="Direção Financeira"/>
    <s v="03.16.15"/>
    <s v="Direção Financeira"/>
    <s v="03.16.15"/>
    <x v="20"/>
    <x v="0"/>
    <x v="1"/>
    <x v="5"/>
    <x v="0"/>
    <x v="0"/>
    <x v="2"/>
    <x v="0"/>
    <x v="11"/>
    <s v="2022-12-13"/>
    <x v="3"/>
    <n v="57287"/>
    <x v="0"/>
    <m/>
    <x v="0"/>
    <m/>
    <x v="97"/>
    <n v="100477691"/>
    <x v="0"/>
    <x v="0"/>
    <s v="Direção Financeira"/>
    <s v="ORI"/>
    <x v="0"/>
    <m/>
    <x v="0"/>
    <x v="0"/>
    <x v="0"/>
    <x v="0"/>
    <x v="0"/>
    <x v="0"/>
    <x v="0"/>
    <x v="0"/>
    <x v="0"/>
    <x v="0"/>
    <x v="0"/>
    <s v="Direção Financeira"/>
    <x v="0"/>
    <x v="0"/>
    <x v="0"/>
    <x v="0"/>
    <x v="0"/>
    <x v="0"/>
    <x v="0"/>
    <s v="000000"/>
    <x v="0"/>
    <x v="0"/>
    <x v="0"/>
    <x v="0"/>
    <s v="Pagamento a favor do Sr. Austelino Cardoso Martins, pelo serviço prestado a Câmara na digitalização e harmonização dos registros matriciais, plantas de localização e outras informação relativas aos prédios, referente ao mês de dezembro 2022, conforme contrato anexo.  "/>
  </r>
  <r>
    <x v="1"/>
    <n v="0"/>
    <n v="0"/>
    <n v="0"/>
    <n v="2300"/>
    <x v="7328"/>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Cleisa Rosana Fortes, pela prestação de serviço de saneamento e limpeza urbana, referente ao mês de dezembro de 2022, conforme contrato em anexo.   "/>
  </r>
  <r>
    <x v="1"/>
    <n v="0"/>
    <n v="0"/>
    <n v="0"/>
    <n v="13030"/>
    <x v="7328"/>
    <x v="0"/>
    <x v="1"/>
    <x v="0"/>
    <s v="01.27.02.11"/>
    <x v="14"/>
    <x v="2"/>
    <x v="2"/>
    <s v="Saneamento básico"/>
    <s v="01.27.02"/>
    <s v="Saneamento básico"/>
    <s v="01.27.02"/>
    <x v="4"/>
    <x v="0"/>
    <x v="3"/>
    <x v="2"/>
    <x v="0"/>
    <x v="1"/>
    <x v="2"/>
    <x v="0"/>
    <x v="11"/>
    <s v="2022-12-13"/>
    <x v="3"/>
    <n v="13030"/>
    <x v="0"/>
    <m/>
    <x v="0"/>
    <m/>
    <x v="203"/>
    <n v="100478909"/>
    <x v="0"/>
    <x v="0"/>
    <s v="Reforço do saneamento básico"/>
    <s v="ORI"/>
    <x v="0"/>
    <m/>
    <x v="0"/>
    <x v="0"/>
    <x v="0"/>
    <x v="0"/>
    <x v="0"/>
    <x v="0"/>
    <x v="0"/>
    <x v="1"/>
    <x v="0"/>
    <x v="0"/>
    <x v="0"/>
    <s v="Reforço do saneamento básico"/>
    <x v="0"/>
    <x v="0"/>
    <x v="0"/>
    <x v="0"/>
    <x v="1"/>
    <x v="0"/>
    <x v="0"/>
    <s v="000000"/>
    <x v="0"/>
    <x v="0"/>
    <x v="0"/>
    <x v="0"/>
    <s v="Pagamento a favor da Srª. Cleisa Rosana Fortes, pela prestação de serviço de saneamento e limpeza urbana, referente ao mês de dezembro de 2022, conforme contrato em anexo.   "/>
  </r>
  <r>
    <x v="1"/>
    <n v="0"/>
    <n v="0"/>
    <n v="0"/>
    <n v="9000"/>
    <x v="7329"/>
    <x v="0"/>
    <x v="1"/>
    <x v="0"/>
    <s v="01.25.01.10"/>
    <x v="25"/>
    <x v="4"/>
    <x v="4"/>
    <s v="Educação"/>
    <s v="01.25.01"/>
    <s v="Educação"/>
    <s v="01.25.01"/>
    <x v="4"/>
    <x v="0"/>
    <x v="3"/>
    <x v="2"/>
    <x v="0"/>
    <x v="1"/>
    <x v="2"/>
    <x v="0"/>
    <x v="11"/>
    <s v="2022-12-16"/>
    <x v="3"/>
    <n v="9000"/>
    <x v="0"/>
    <m/>
    <x v="0"/>
    <m/>
    <x v="0"/>
    <n v="100474914"/>
    <x v="0"/>
    <x v="0"/>
    <s v="Transporte escolar"/>
    <s v="ORI"/>
    <x v="0"/>
    <m/>
    <x v="0"/>
    <x v="0"/>
    <x v="0"/>
    <x v="0"/>
    <x v="0"/>
    <x v="0"/>
    <x v="0"/>
    <x v="1"/>
    <x v="0"/>
    <x v="0"/>
    <x v="0"/>
    <s v="Transporte escolar"/>
    <x v="0"/>
    <x v="0"/>
    <x v="0"/>
    <x v="0"/>
    <x v="1"/>
    <x v="0"/>
    <x v="0"/>
    <s v="000000"/>
    <x v="0"/>
    <x v="0"/>
    <x v="0"/>
    <x v="0"/>
    <s v="Despesa com subsídios para pagamento de transporte escolar a favor dos estudante do concelho, conforme anexo. "/>
  </r>
  <r>
    <x v="0"/>
    <n v="0"/>
    <n v="0"/>
    <n v="0"/>
    <n v="3060"/>
    <x v="7330"/>
    <x v="0"/>
    <x v="1"/>
    <x v="0"/>
    <s v="01.27.06.41"/>
    <x v="12"/>
    <x v="2"/>
    <x v="2"/>
    <s v="Requalificação Urbana e habitação"/>
    <s v="01.27.06"/>
    <s v="Requalificação Urbana e habitação"/>
    <s v="01.27.06"/>
    <x v="12"/>
    <x v="0"/>
    <x v="1"/>
    <x v="1"/>
    <x v="0"/>
    <x v="1"/>
    <x v="1"/>
    <x v="0"/>
    <x v="11"/>
    <s v="2022-12-28"/>
    <x v="3"/>
    <n v="3060"/>
    <x v="0"/>
    <m/>
    <x v="0"/>
    <m/>
    <x v="3"/>
    <n v="100474696"/>
    <x v="0"/>
    <x v="1"/>
    <s v="Reabilitação de Jardins Infantis e Escolas do EBI"/>
    <s v="ORI"/>
    <x v="0"/>
    <s v="RJEBI"/>
    <x v="0"/>
    <x v="0"/>
    <x v="0"/>
    <x v="0"/>
    <x v="0"/>
    <x v="0"/>
    <x v="0"/>
    <x v="1"/>
    <x v="0"/>
    <x v="0"/>
    <x v="0"/>
    <s v="Reabilitação de Jardins Infantis e Escolas do EBI"/>
    <x v="0"/>
    <x v="0"/>
    <x v="0"/>
    <x v="0"/>
    <x v="1"/>
    <x v="0"/>
    <x v="0"/>
    <s v="000000"/>
    <x v="0"/>
    <x v="0"/>
    <x v="1"/>
    <x v="0"/>
    <s v="Pagamento a favor do Sr. Luiz Miguel Furtado, referente a aluguer de martelo elétrico, no âmbito dos trabalhos da reabilitação do jardim infantil de Achada Espinho Branco, conforme nexo."/>
  </r>
  <r>
    <x v="0"/>
    <n v="0"/>
    <n v="0"/>
    <n v="0"/>
    <n v="17340"/>
    <x v="7330"/>
    <x v="0"/>
    <x v="1"/>
    <x v="0"/>
    <s v="01.27.06.41"/>
    <x v="12"/>
    <x v="2"/>
    <x v="2"/>
    <s v="Requalificação Urbana e habitação"/>
    <s v="01.27.06"/>
    <s v="Requalificação Urbana e habitação"/>
    <s v="01.27.06"/>
    <x v="12"/>
    <x v="0"/>
    <x v="1"/>
    <x v="1"/>
    <x v="0"/>
    <x v="1"/>
    <x v="1"/>
    <x v="0"/>
    <x v="11"/>
    <s v="2022-12-28"/>
    <x v="3"/>
    <n v="17340"/>
    <x v="0"/>
    <m/>
    <x v="0"/>
    <m/>
    <x v="670"/>
    <n v="100272920"/>
    <x v="0"/>
    <x v="0"/>
    <s v="Reabilitação de Jardins Infantis e Escolas do EBI"/>
    <s v="ORI"/>
    <x v="0"/>
    <s v="RJEBI"/>
    <x v="0"/>
    <x v="0"/>
    <x v="0"/>
    <x v="0"/>
    <x v="0"/>
    <x v="0"/>
    <x v="0"/>
    <x v="1"/>
    <x v="0"/>
    <x v="0"/>
    <x v="0"/>
    <s v="Reabilitação de Jardins Infantis e Escolas do EBI"/>
    <x v="0"/>
    <x v="0"/>
    <x v="0"/>
    <x v="0"/>
    <x v="1"/>
    <x v="0"/>
    <x v="0"/>
    <s v="000000"/>
    <x v="0"/>
    <x v="0"/>
    <x v="0"/>
    <x v="0"/>
    <s v="Pagamento a favor do Sr. Luiz Miguel Furtado, referente a aluguer de martelo elétrico, no âmbito dos trabalhos da reabilitação do jardim infantil de Achada Espinho Branco, conforme nexo."/>
  </r>
  <r>
    <x v="1"/>
    <n v="0"/>
    <n v="0"/>
    <n v="0"/>
    <n v="3600"/>
    <x v="7331"/>
    <x v="0"/>
    <x v="0"/>
    <x v="0"/>
    <s v="03.03.10"/>
    <x v="0"/>
    <x v="0"/>
    <x v="0"/>
    <s v="Receitas Da Câmara"/>
    <s v="03.03.10"/>
    <s v="Receitas Da Câmara"/>
    <s v="03.03.10"/>
    <x v="35"/>
    <x v="0"/>
    <x v="1"/>
    <x v="11"/>
    <x v="0"/>
    <x v="0"/>
    <x v="0"/>
    <x v="0"/>
    <x v="10"/>
    <s v="2022-11-10"/>
    <x v="3"/>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5"/>
    <x v="7332"/>
    <x v="0"/>
    <x v="0"/>
    <x v="0"/>
    <s v="03.03.10"/>
    <x v="0"/>
    <x v="0"/>
    <x v="0"/>
    <s v="Receitas Da Câmara"/>
    <s v="03.03.10"/>
    <s v="Receitas Da Câmara"/>
    <s v="03.03.10"/>
    <x v="39"/>
    <x v="0"/>
    <x v="5"/>
    <x v="4"/>
    <x v="0"/>
    <x v="0"/>
    <x v="0"/>
    <x v="0"/>
    <x v="10"/>
    <s v="2022-11-10"/>
    <x v="3"/>
    <n v="1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50"/>
    <x v="7333"/>
    <x v="0"/>
    <x v="0"/>
    <x v="0"/>
    <s v="03.03.10"/>
    <x v="0"/>
    <x v="0"/>
    <x v="0"/>
    <s v="Receitas Da Câmara"/>
    <s v="03.03.10"/>
    <s v="Receitas Da Câmara"/>
    <s v="03.03.10"/>
    <x v="90"/>
    <x v="0"/>
    <x v="5"/>
    <x v="4"/>
    <x v="0"/>
    <x v="0"/>
    <x v="0"/>
    <x v="0"/>
    <x v="10"/>
    <s v="2022-11-10"/>
    <x v="3"/>
    <n v="5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7334"/>
    <x v="0"/>
    <x v="0"/>
    <x v="0"/>
    <s v="03.03.10"/>
    <x v="0"/>
    <x v="0"/>
    <x v="0"/>
    <s v="Receitas Da Câmara"/>
    <s v="03.03.10"/>
    <s v="Receitas Da Câmara"/>
    <s v="03.03.10"/>
    <x v="48"/>
    <x v="0"/>
    <x v="5"/>
    <x v="4"/>
    <x v="0"/>
    <x v="0"/>
    <x v="0"/>
    <x v="0"/>
    <x v="10"/>
    <s v="2022-11-10"/>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64"/>
    <x v="7335"/>
    <x v="0"/>
    <x v="0"/>
    <x v="0"/>
    <s v="03.03.10"/>
    <x v="0"/>
    <x v="0"/>
    <x v="0"/>
    <s v="Receitas Da Câmara"/>
    <s v="03.03.10"/>
    <s v="Receitas Da Câmara"/>
    <s v="03.03.10"/>
    <x v="38"/>
    <x v="0"/>
    <x v="1"/>
    <x v="1"/>
    <x v="0"/>
    <x v="0"/>
    <x v="0"/>
    <x v="0"/>
    <x v="10"/>
    <s v="2022-11-10"/>
    <x v="3"/>
    <n v="956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70"/>
    <x v="7336"/>
    <x v="0"/>
    <x v="0"/>
    <x v="0"/>
    <s v="03.03.10"/>
    <x v="0"/>
    <x v="0"/>
    <x v="0"/>
    <s v="Receitas Da Câmara"/>
    <s v="03.03.10"/>
    <s v="Receitas Da Câmara"/>
    <s v="03.03.10"/>
    <x v="44"/>
    <x v="0"/>
    <x v="5"/>
    <x v="4"/>
    <x v="0"/>
    <x v="0"/>
    <x v="0"/>
    <x v="0"/>
    <x v="10"/>
    <s v="2022-11-10"/>
    <x v="3"/>
    <n v="12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7337"/>
    <x v="0"/>
    <x v="0"/>
    <x v="0"/>
    <s v="03.03.10"/>
    <x v="0"/>
    <x v="0"/>
    <x v="0"/>
    <s v="Receitas Da Câmara"/>
    <s v="03.03.10"/>
    <s v="Receitas Da Câmara"/>
    <s v="03.03.10"/>
    <x v="34"/>
    <x v="0"/>
    <x v="5"/>
    <x v="4"/>
    <x v="0"/>
    <x v="0"/>
    <x v="0"/>
    <x v="0"/>
    <x v="10"/>
    <s v="2022-11-10"/>
    <x v="3"/>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7338"/>
    <x v="0"/>
    <x v="0"/>
    <x v="0"/>
    <s v="03.03.10"/>
    <x v="0"/>
    <x v="0"/>
    <x v="0"/>
    <s v="Receitas Da Câmara"/>
    <s v="03.03.10"/>
    <s v="Receitas Da Câmara"/>
    <s v="03.03.10"/>
    <x v="36"/>
    <x v="0"/>
    <x v="5"/>
    <x v="4"/>
    <x v="0"/>
    <x v="0"/>
    <x v="0"/>
    <x v="0"/>
    <x v="10"/>
    <s v="2022-11-10"/>
    <x v="3"/>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7339"/>
    <x v="0"/>
    <x v="0"/>
    <x v="0"/>
    <s v="03.03.10"/>
    <x v="0"/>
    <x v="0"/>
    <x v="0"/>
    <s v="Receitas Da Câmara"/>
    <s v="03.03.10"/>
    <s v="Receitas Da Câmara"/>
    <s v="03.03.10"/>
    <x v="40"/>
    <x v="0"/>
    <x v="5"/>
    <x v="4"/>
    <x v="0"/>
    <x v="0"/>
    <x v="0"/>
    <x v="0"/>
    <x v="10"/>
    <s v="2022-11-10"/>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00"/>
    <x v="7340"/>
    <x v="0"/>
    <x v="0"/>
    <x v="0"/>
    <s v="03.03.10"/>
    <x v="0"/>
    <x v="0"/>
    <x v="0"/>
    <s v="Receitas Da Câmara"/>
    <s v="03.03.10"/>
    <s v="Receitas Da Câmara"/>
    <s v="03.03.10"/>
    <x v="6"/>
    <x v="0"/>
    <x v="5"/>
    <x v="4"/>
    <x v="0"/>
    <x v="0"/>
    <x v="0"/>
    <x v="0"/>
    <x v="10"/>
    <s v="2022-11-10"/>
    <x v="3"/>
    <n v="28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7341"/>
    <x v="0"/>
    <x v="1"/>
    <x v="0"/>
    <s v="03.16.15"/>
    <x v="6"/>
    <x v="0"/>
    <x v="5"/>
    <s v="Direção Financeira"/>
    <s v="03.16.15"/>
    <s v="Direção Financeira"/>
    <s v="03.16.15"/>
    <x v="20"/>
    <x v="0"/>
    <x v="1"/>
    <x v="5"/>
    <x v="0"/>
    <x v="0"/>
    <x v="2"/>
    <x v="0"/>
    <x v="10"/>
    <s v="2022-11-14"/>
    <x v="3"/>
    <n v="2300"/>
    <x v="0"/>
    <m/>
    <x v="0"/>
    <m/>
    <x v="3"/>
    <n v="100474696"/>
    <x v="0"/>
    <x v="1"/>
    <s v="Direção Financeira"/>
    <s v="ORI"/>
    <x v="0"/>
    <m/>
    <x v="0"/>
    <x v="0"/>
    <x v="0"/>
    <x v="0"/>
    <x v="0"/>
    <x v="0"/>
    <x v="0"/>
    <x v="0"/>
    <x v="0"/>
    <x v="0"/>
    <x v="0"/>
    <s v="Direção Financeira"/>
    <x v="0"/>
    <x v="0"/>
    <x v="0"/>
    <x v="0"/>
    <x v="0"/>
    <x v="0"/>
    <x v="0"/>
    <s v="000000"/>
    <x v="0"/>
    <x v="0"/>
    <x v="1"/>
    <x v="0"/>
    <s v="Pagamento a favor do Sr. Mateus Gomes Lopes, pelo serviço de segurança referente ao mês de novembro 2022, conforme contrato em anexo.  "/>
  </r>
  <r>
    <x v="1"/>
    <n v="0"/>
    <n v="0"/>
    <n v="0"/>
    <n v="13030"/>
    <x v="7341"/>
    <x v="0"/>
    <x v="1"/>
    <x v="0"/>
    <s v="03.16.15"/>
    <x v="6"/>
    <x v="0"/>
    <x v="5"/>
    <s v="Direção Financeira"/>
    <s v="03.16.15"/>
    <s v="Direção Financeira"/>
    <s v="03.16.15"/>
    <x v="20"/>
    <x v="0"/>
    <x v="1"/>
    <x v="5"/>
    <x v="0"/>
    <x v="0"/>
    <x v="2"/>
    <x v="0"/>
    <x v="10"/>
    <s v="2022-11-14"/>
    <x v="3"/>
    <n v="13030"/>
    <x v="0"/>
    <m/>
    <x v="0"/>
    <m/>
    <x v="346"/>
    <n v="100477179"/>
    <x v="0"/>
    <x v="0"/>
    <s v="Direção Financeira"/>
    <s v="ORI"/>
    <x v="0"/>
    <m/>
    <x v="0"/>
    <x v="0"/>
    <x v="0"/>
    <x v="0"/>
    <x v="0"/>
    <x v="0"/>
    <x v="0"/>
    <x v="0"/>
    <x v="0"/>
    <x v="0"/>
    <x v="0"/>
    <s v="Direção Financeira"/>
    <x v="0"/>
    <x v="0"/>
    <x v="0"/>
    <x v="0"/>
    <x v="0"/>
    <x v="0"/>
    <x v="0"/>
    <s v="000000"/>
    <x v="0"/>
    <x v="0"/>
    <x v="0"/>
    <x v="0"/>
    <s v="Pagamento a favor do Sr. Mateus Gomes Lopes, pelo serviço de segurança referente ao mês de novembro 2022, conforme contrato em anexo.  "/>
  </r>
  <r>
    <x v="1"/>
    <n v="0"/>
    <n v="0"/>
    <n v="0"/>
    <n v="4995"/>
    <x v="7342"/>
    <x v="0"/>
    <x v="1"/>
    <x v="0"/>
    <s v="03.16.15"/>
    <x v="6"/>
    <x v="0"/>
    <x v="5"/>
    <s v="Direção Financeira"/>
    <s v="03.16.15"/>
    <s v="Direção Financeira"/>
    <s v="03.16.15"/>
    <x v="20"/>
    <x v="0"/>
    <x v="1"/>
    <x v="5"/>
    <x v="0"/>
    <x v="0"/>
    <x v="2"/>
    <x v="0"/>
    <x v="10"/>
    <s v="2022-11-16"/>
    <x v="3"/>
    <n v="4995"/>
    <x v="0"/>
    <m/>
    <x v="0"/>
    <m/>
    <x v="3"/>
    <n v="100474696"/>
    <x v="0"/>
    <x v="1"/>
    <s v="Direção Financeira"/>
    <s v="ORI"/>
    <x v="0"/>
    <m/>
    <x v="0"/>
    <x v="0"/>
    <x v="0"/>
    <x v="0"/>
    <x v="0"/>
    <x v="0"/>
    <x v="0"/>
    <x v="0"/>
    <x v="0"/>
    <x v="0"/>
    <x v="0"/>
    <s v="Direção Financeira"/>
    <x v="0"/>
    <x v="0"/>
    <x v="0"/>
    <x v="0"/>
    <x v="0"/>
    <x v="0"/>
    <x v="0"/>
    <s v="000000"/>
    <x v="0"/>
    <x v="0"/>
    <x v="1"/>
    <x v="0"/>
    <s v="Pagamento a favor da Srª. Maria Suzy Furtado Rebelo, pela prestação de serviço de apoio técnico no gabinete de comunicação e imagem, referente ao mês de novembro 2022, conforme contrato em anexo. "/>
  </r>
  <r>
    <x v="1"/>
    <n v="0"/>
    <n v="0"/>
    <n v="0"/>
    <n v="28308"/>
    <x v="7342"/>
    <x v="0"/>
    <x v="1"/>
    <x v="0"/>
    <s v="03.16.15"/>
    <x v="6"/>
    <x v="0"/>
    <x v="5"/>
    <s v="Direção Financeira"/>
    <s v="03.16.15"/>
    <s v="Direção Financeira"/>
    <s v="03.16.15"/>
    <x v="20"/>
    <x v="0"/>
    <x v="1"/>
    <x v="5"/>
    <x v="0"/>
    <x v="0"/>
    <x v="2"/>
    <x v="0"/>
    <x v="10"/>
    <s v="2022-11-16"/>
    <x v="3"/>
    <n v="28308"/>
    <x v="0"/>
    <m/>
    <x v="0"/>
    <m/>
    <x v="662"/>
    <n v="100479407"/>
    <x v="0"/>
    <x v="0"/>
    <s v="Direção Financeira"/>
    <s v="ORI"/>
    <x v="0"/>
    <m/>
    <x v="0"/>
    <x v="0"/>
    <x v="0"/>
    <x v="0"/>
    <x v="0"/>
    <x v="0"/>
    <x v="0"/>
    <x v="0"/>
    <x v="0"/>
    <x v="0"/>
    <x v="0"/>
    <s v="Direção Financeira"/>
    <x v="0"/>
    <x v="0"/>
    <x v="0"/>
    <x v="0"/>
    <x v="0"/>
    <x v="0"/>
    <x v="0"/>
    <s v="000000"/>
    <x v="0"/>
    <x v="0"/>
    <x v="0"/>
    <x v="0"/>
    <s v="Pagamento a favor da Srª. Maria Suzy Furtado Rebelo, pela prestação de serviço de apoio técnico no gabinete de comunicação e imagem, referente ao mês de novembro 2022, conforme contrato em anexo. "/>
  </r>
  <r>
    <x v="1"/>
    <n v="0"/>
    <n v="0"/>
    <n v="0"/>
    <n v="3000"/>
    <x v="7343"/>
    <x v="0"/>
    <x v="1"/>
    <x v="0"/>
    <s v="01.25.05.10"/>
    <x v="5"/>
    <x v="4"/>
    <x v="4"/>
    <s v="Saúde"/>
    <s v="01.25.05"/>
    <s v="Saúde"/>
    <s v="01.25.05"/>
    <x v="5"/>
    <x v="0"/>
    <x v="4"/>
    <x v="3"/>
    <x v="0"/>
    <x v="1"/>
    <x v="2"/>
    <x v="0"/>
    <x v="10"/>
    <s v="2022-11-17"/>
    <x v="3"/>
    <n v="3000"/>
    <x v="0"/>
    <m/>
    <x v="0"/>
    <m/>
    <x v="671"/>
    <n v="100477417"/>
    <x v="0"/>
    <x v="0"/>
    <s v="Assistencia social"/>
    <s v="ORI"/>
    <x v="0"/>
    <m/>
    <x v="0"/>
    <x v="0"/>
    <x v="0"/>
    <x v="0"/>
    <x v="0"/>
    <x v="0"/>
    <x v="0"/>
    <x v="1"/>
    <x v="0"/>
    <x v="0"/>
    <x v="0"/>
    <s v="Assistencia social"/>
    <x v="0"/>
    <x v="0"/>
    <x v="0"/>
    <x v="0"/>
    <x v="1"/>
    <x v="0"/>
    <x v="0"/>
    <s v="000000"/>
    <x v="0"/>
    <x v="0"/>
    <x v="0"/>
    <x v="0"/>
    <s v="Apoio financeira favor da Sr. Elisandro correia Fernandes, para aquisição de cesta básica, conforme anexo."/>
  </r>
  <r>
    <x v="1"/>
    <n v="0"/>
    <n v="0"/>
    <n v="0"/>
    <n v="606800"/>
    <x v="7344"/>
    <x v="0"/>
    <x v="1"/>
    <x v="0"/>
    <s v="01.27.04.10"/>
    <x v="4"/>
    <x v="2"/>
    <x v="2"/>
    <s v="Infra-Estruturas e Transportes"/>
    <s v="01.27.04"/>
    <s v="Infra-Estruturas e Transportes"/>
    <s v="01.27.04"/>
    <x v="4"/>
    <x v="0"/>
    <x v="3"/>
    <x v="2"/>
    <x v="0"/>
    <x v="1"/>
    <x v="2"/>
    <x v="0"/>
    <x v="10"/>
    <s v="2022-11-17"/>
    <x v="3"/>
    <n v="606800"/>
    <x v="0"/>
    <m/>
    <x v="0"/>
    <m/>
    <x v="206"/>
    <n v="100478789"/>
    <x v="0"/>
    <x v="0"/>
    <s v="Plano de Mitigação as secas e maus anos agrícolas"/>
    <s v="ORI"/>
    <x v="0"/>
    <m/>
    <x v="0"/>
    <x v="0"/>
    <x v="0"/>
    <x v="0"/>
    <x v="0"/>
    <x v="0"/>
    <x v="0"/>
    <x v="1"/>
    <x v="0"/>
    <x v="0"/>
    <x v="0"/>
    <s v="Plano de Mitigação as secas e maus anos agrícolas"/>
    <x v="0"/>
    <x v="0"/>
    <x v="0"/>
    <x v="0"/>
    <x v="1"/>
    <x v="0"/>
    <x v="0"/>
    <s v="000000"/>
    <x v="0"/>
    <x v="0"/>
    <x v="0"/>
    <x v="0"/>
    <s v="Pagamento a favor da Empresa Saber Dizer e Construir, referente a prestação de serviços da construção de muros de proteção de taludes, no âmbito dos trabalhos de construção e calcetamento da  estrada de Ribeireta, conforme anexo."/>
  </r>
  <r>
    <x v="0"/>
    <n v="0"/>
    <n v="0"/>
    <n v="0"/>
    <n v="10000"/>
    <x v="7345"/>
    <x v="0"/>
    <x v="1"/>
    <x v="0"/>
    <s v="01.27.06.72"/>
    <x v="47"/>
    <x v="2"/>
    <x v="2"/>
    <s v="Requalificação Urbana e habitação"/>
    <s v="01.27.06"/>
    <s v="Requalificação Urbana e habitação"/>
    <s v="01.27.06"/>
    <x v="1"/>
    <x v="0"/>
    <x v="1"/>
    <x v="1"/>
    <x v="0"/>
    <x v="1"/>
    <x v="1"/>
    <x v="0"/>
    <x v="11"/>
    <s v="2022-12-09"/>
    <x v="3"/>
    <n v="10000"/>
    <x v="0"/>
    <m/>
    <x v="0"/>
    <m/>
    <x v="427"/>
    <n v="100478754"/>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e Afonso Henrique Burgo, referente aos trabalhos de serralharia na cas Para Todos em Ponta Verde, conforme anexo."/>
  </r>
  <r>
    <x v="1"/>
    <n v="0"/>
    <n v="0"/>
    <n v="0"/>
    <n v="300000"/>
    <x v="7346"/>
    <x v="0"/>
    <x v="0"/>
    <x v="0"/>
    <s v="03.03.10"/>
    <x v="0"/>
    <x v="0"/>
    <x v="0"/>
    <s v="Receitas Da Câmara"/>
    <s v="03.03.10"/>
    <s v="Receitas Da Câmara"/>
    <s v="03.03.10"/>
    <x v="56"/>
    <x v="0"/>
    <x v="0"/>
    <x v="0"/>
    <x v="0"/>
    <x v="0"/>
    <x v="0"/>
    <x v="0"/>
    <x v="11"/>
    <s v="2022-12-06"/>
    <x v="3"/>
    <n v="300000"/>
    <x v="0"/>
    <m/>
    <x v="0"/>
    <m/>
    <x v="0"/>
    <n v="100474914"/>
    <x v="0"/>
    <x v="0"/>
    <s v="Receitas Da Câmara"/>
    <s v="EXT"/>
    <x v="0"/>
    <s v="RDC"/>
    <x v="0"/>
    <x v="0"/>
    <x v="0"/>
    <x v="0"/>
    <x v="0"/>
    <x v="0"/>
    <x v="0"/>
    <x v="0"/>
    <x v="0"/>
    <x v="0"/>
    <x v="0"/>
    <s v="Receitas Da Câmara"/>
    <x v="0"/>
    <x v="0"/>
    <x v="0"/>
    <x v="0"/>
    <x v="0"/>
    <x v="0"/>
    <x v="0"/>
    <s v="000000"/>
    <x v="0"/>
    <x v="0"/>
    <x v="0"/>
    <x v="0"/>
    <s v="Transferência, feita no âmbito para o reforço das competências do sector da inclusão social, conforme anexo."/>
  </r>
  <r>
    <x v="0"/>
    <n v="0"/>
    <n v="0"/>
    <n v="0"/>
    <n v="21915"/>
    <x v="7347"/>
    <x v="0"/>
    <x v="1"/>
    <x v="0"/>
    <s v="01.27.03.10"/>
    <x v="65"/>
    <x v="2"/>
    <x v="2"/>
    <s v="Gestão de Recursos Hídricos"/>
    <s v="01.27.03"/>
    <s v="Gestão de Recursos Hídricos"/>
    <s v="01.27.03"/>
    <x v="2"/>
    <x v="0"/>
    <x v="1"/>
    <x v="1"/>
    <x v="0"/>
    <x v="1"/>
    <x v="1"/>
    <x v="0"/>
    <x v="1"/>
    <s v="2022-05-04"/>
    <x v="0"/>
    <n v="21915"/>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a aquisição de 150 Lts de combustível destinada ao autotanque, ST-12-OI para abastecimento de águas as comunidades de Flamengo e Ribeira Principal , conforme fatura e proposta em anexo.   "/>
  </r>
  <r>
    <x v="1"/>
    <n v="0"/>
    <n v="0"/>
    <n v="0"/>
    <n v="1500"/>
    <x v="7348"/>
    <x v="0"/>
    <x v="0"/>
    <x v="0"/>
    <s v="80.02.01"/>
    <x v="3"/>
    <x v="3"/>
    <x v="3"/>
    <s v="Retenções Iur"/>
    <s v="80.02.01"/>
    <s v="Retenções Iur"/>
    <s v="80.02.01"/>
    <x v="3"/>
    <x v="0"/>
    <x v="2"/>
    <x v="1"/>
    <x v="1"/>
    <x v="2"/>
    <x v="0"/>
    <x v="0"/>
    <x v="0"/>
    <s v="2022-04-19"/>
    <x v="0"/>
    <n v="1500"/>
    <x v="0"/>
    <m/>
    <x v="0"/>
    <m/>
    <x v="3"/>
    <n v="100474696"/>
    <x v="0"/>
    <x v="0"/>
    <s v="Retenções Iur"/>
    <s v="ORI"/>
    <x v="0"/>
    <s v="RIUR"/>
    <x v="0"/>
    <x v="0"/>
    <x v="0"/>
    <x v="0"/>
    <x v="0"/>
    <x v="0"/>
    <x v="0"/>
    <x v="0"/>
    <x v="0"/>
    <x v="0"/>
    <x v="0"/>
    <s v="Retenções Iur"/>
    <x v="0"/>
    <x v="0"/>
    <x v="0"/>
    <x v="0"/>
    <x v="2"/>
    <x v="0"/>
    <x v="0"/>
    <s v="000000"/>
    <x v="0"/>
    <x v="1"/>
    <x v="0"/>
    <x v="0"/>
    <s v="RETENCAO OT"/>
  </r>
  <r>
    <x v="1"/>
    <n v="0"/>
    <n v="0"/>
    <n v="0"/>
    <n v="2300"/>
    <x v="7349"/>
    <x v="0"/>
    <x v="1"/>
    <x v="0"/>
    <s v="03.16.15"/>
    <x v="6"/>
    <x v="0"/>
    <x v="5"/>
    <s v="Direção Financeira"/>
    <s v="03.16.15"/>
    <s v="Direção Financeira"/>
    <s v="03.16.15"/>
    <x v="20"/>
    <x v="0"/>
    <x v="1"/>
    <x v="5"/>
    <x v="0"/>
    <x v="0"/>
    <x v="2"/>
    <x v="0"/>
    <x v="1"/>
    <s v="2022-05-16"/>
    <x v="0"/>
    <n v="2300"/>
    <x v="0"/>
    <m/>
    <x v="0"/>
    <m/>
    <x v="3"/>
    <n v="100474696"/>
    <x v="0"/>
    <x v="1"/>
    <s v="Direção Financeira"/>
    <s v="ORI"/>
    <x v="0"/>
    <m/>
    <x v="0"/>
    <x v="0"/>
    <x v="0"/>
    <x v="0"/>
    <x v="0"/>
    <x v="0"/>
    <x v="0"/>
    <x v="0"/>
    <x v="0"/>
    <x v="0"/>
    <x v="0"/>
    <s v="Direção Financeira"/>
    <x v="0"/>
    <x v="0"/>
    <x v="0"/>
    <x v="0"/>
    <x v="0"/>
    <x v="0"/>
    <x v="0"/>
    <s v="000000"/>
    <x v="0"/>
    <x v="0"/>
    <x v="1"/>
    <x v="0"/>
    <s v="Pagamento a favor do Sr. Elvis José, pelo serviço de guarda na Delegação Municipal da Ribeira de São Miguel, referente ao mês de Maio 2022, conforme contrato em anexo. "/>
  </r>
  <r>
    <x v="1"/>
    <n v="0"/>
    <n v="0"/>
    <n v="0"/>
    <n v="13030"/>
    <x v="7349"/>
    <x v="0"/>
    <x v="1"/>
    <x v="0"/>
    <s v="03.16.15"/>
    <x v="6"/>
    <x v="0"/>
    <x v="5"/>
    <s v="Direção Financeira"/>
    <s v="03.16.15"/>
    <s v="Direção Financeira"/>
    <s v="03.16.15"/>
    <x v="20"/>
    <x v="0"/>
    <x v="1"/>
    <x v="5"/>
    <x v="0"/>
    <x v="0"/>
    <x v="2"/>
    <x v="0"/>
    <x v="1"/>
    <s v="2022-05-16"/>
    <x v="0"/>
    <n v="13030"/>
    <x v="0"/>
    <m/>
    <x v="0"/>
    <m/>
    <x v="238"/>
    <n v="100478060"/>
    <x v="0"/>
    <x v="0"/>
    <s v="Direção Financeira"/>
    <s v="ORI"/>
    <x v="0"/>
    <m/>
    <x v="0"/>
    <x v="0"/>
    <x v="0"/>
    <x v="0"/>
    <x v="0"/>
    <x v="0"/>
    <x v="0"/>
    <x v="0"/>
    <x v="0"/>
    <x v="0"/>
    <x v="0"/>
    <s v="Direção Financeira"/>
    <x v="0"/>
    <x v="0"/>
    <x v="0"/>
    <x v="0"/>
    <x v="0"/>
    <x v="0"/>
    <x v="0"/>
    <s v="000000"/>
    <x v="0"/>
    <x v="0"/>
    <x v="0"/>
    <x v="0"/>
    <s v="Pagamento a favor do Sr. Elvis José, pelo serviço de guarda na Delegação Municipal da Ribeira de São Miguel, referente ao mês de Maio 2022, conforme contrato em anexo. "/>
  </r>
  <r>
    <x v="1"/>
    <n v="0"/>
    <n v="0"/>
    <n v="0"/>
    <n v="600"/>
    <x v="7350"/>
    <x v="0"/>
    <x v="1"/>
    <x v="0"/>
    <s v="03.16.15"/>
    <x v="6"/>
    <x v="0"/>
    <x v="5"/>
    <s v="Direção Financeira"/>
    <s v="03.16.15"/>
    <s v="Direção Financeira"/>
    <s v="03.16.15"/>
    <x v="53"/>
    <x v="0"/>
    <x v="1"/>
    <x v="5"/>
    <x v="0"/>
    <x v="0"/>
    <x v="2"/>
    <x v="0"/>
    <x v="3"/>
    <s v="2022-06-03"/>
    <x v="0"/>
    <n v="600"/>
    <x v="0"/>
    <m/>
    <x v="0"/>
    <m/>
    <x v="3"/>
    <n v="100474696"/>
    <x v="0"/>
    <x v="1"/>
    <s v="Direção Financeira"/>
    <s v="ORI"/>
    <x v="0"/>
    <m/>
    <x v="0"/>
    <x v="0"/>
    <x v="0"/>
    <x v="0"/>
    <x v="0"/>
    <x v="0"/>
    <x v="0"/>
    <x v="0"/>
    <x v="0"/>
    <x v="0"/>
    <x v="0"/>
    <s v="Direção Financeira"/>
    <x v="0"/>
    <x v="0"/>
    <x v="0"/>
    <x v="0"/>
    <x v="0"/>
    <x v="0"/>
    <x v="0"/>
    <s v="000000"/>
    <x v="0"/>
    <x v="0"/>
    <x v="1"/>
    <x v="0"/>
    <s v="Pagamento a favor de Antonito Gomes furtado pela aluguer de transporte Hilux num período pós laboral, para deslocação da equipa de futsal sub -15 da Ribeira de São Miguel, conforme proposta em anexo."/>
  </r>
  <r>
    <x v="1"/>
    <n v="0"/>
    <n v="0"/>
    <n v="0"/>
    <n v="3400"/>
    <x v="7350"/>
    <x v="0"/>
    <x v="1"/>
    <x v="0"/>
    <s v="03.16.15"/>
    <x v="6"/>
    <x v="0"/>
    <x v="5"/>
    <s v="Direção Financeira"/>
    <s v="03.16.15"/>
    <s v="Direção Financeira"/>
    <s v="03.16.15"/>
    <x v="53"/>
    <x v="0"/>
    <x v="1"/>
    <x v="5"/>
    <x v="0"/>
    <x v="0"/>
    <x v="2"/>
    <x v="0"/>
    <x v="3"/>
    <s v="2022-06-03"/>
    <x v="0"/>
    <n v="3400"/>
    <x v="0"/>
    <m/>
    <x v="0"/>
    <m/>
    <x v="672"/>
    <n v="100476978"/>
    <x v="0"/>
    <x v="0"/>
    <s v="Direção Financeira"/>
    <s v="ORI"/>
    <x v="0"/>
    <m/>
    <x v="0"/>
    <x v="0"/>
    <x v="0"/>
    <x v="0"/>
    <x v="0"/>
    <x v="0"/>
    <x v="0"/>
    <x v="0"/>
    <x v="0"/>
    <x v="0"/>
    <x v="0"/>
    <s v="Direção Financeira"/>
    <x v="0"/>
    <x v="0"/>
    <x v="0"/>
    <x v="0"/>
    <x v="0"/>
    <x v="0"/>
    <x v="0"/>
    <s v="000000"/>
    <x v="0"/>
    <x v="0"/>
    <x v="0"/>
    <x v="0"/>
    <s v="Pagamento a favor de Antonito Gomes furtado pela aluguer de transporte Hilux num período pós laboral, para deslocação da equipa de futsal sub -15 da Ribeira de São Miguel, conforme proposta em anexo."/>
  </r>
  <r>
    <x v="0"/>
    <n v="0"/>
    <n v="0"/>
    <n v="0"/>
    <n v="780"/>
    <x v="7351"/>
    <x v="0"/>
    <x v="1"/>
    <x v="0"/>
    <s v="01.25.02.17"/>
    <x v="8"/>
    <x v="4"/>
    <x v="4"/>
    <s v="desporto"/>
    <s v="01.25.02"/>
    <s v="desporto"/>
    <s v="01.25.02"/>
    <x v="1"/>
    <x v="0"/>
    <x v="1"/>
    <x v="1"/>
    <x v="0"/>
    <x v="1"/>
    <x v="1"/>
    <x v="0"/>
    <x v="3"/>
    <s v="2022-06-03"/>
    <x v="0"/>
    <n v="780"/>
    <x v="0"/>
    <m/>
    <x v="0"/>
    <m/>
    <x v="0"/>
    <n v="100474914"/>
    <x v="0"/>
    <x v="0"/>
    <s v="Construção e Reabilitação de Placas Desportivas"/>
    <s v="ORI"/>
    <x v="0"/>
    <m/>
    <x v="0"/>
    <x v="0"/>
    <x v="0"/>
    <x v="0"/>
    <x v="0"/>
    <x v="0"/>
    <x v="0"/>
    <x v="1"/>
    <x v="0"/>
    <x v="0"/>
    <x v="0"/>
    <s v="Construção e Reabilitação de Placas Desportivas"/>
    <x v="0"/>
    <x v="0"/>
    <x v="0"/>
    <x v="0"/>
    <x v="1"/>
    <x v="0"/>
    <x v="0"/>
    <s v="000000"/>
    <x v="0"/>
    <x v="0"/>
    <x v="0"/>
    <x v="0"/>
    <s v="Pagamento a favor de Drogaria blacky Johson, referente a aquisição de 03 rolos de fita para alinhamento de campo, no âmbito do inicio do torneio de futsal, conforme proposta em anexo. "/>
  </r>
  <r>
    <x v="1"/>
    <n v="0"/>
    <n v="0"/>
    <n v="0"/>
    <n v="1656"/>
    <x v="7352"/>
    <x v="0"/>
    <x v="1"/>
    <x v="0"/>
    <s v="03.16.15"/>
    <x v="6"/>
    <x v="0"/>
    <x v="5"/>
    <s v="Direção Financeira"/>
    <s v="03.16.15"/>
    <s v="Direção Financeira"/>
    <s v="03.16.15"/>
    <x v="8"/>
    <x v="0"/>
    <x v="1"/>
    <x v="5"/>
    <x v="0"/>
    <x v="0"/>
    <x v="2"/>
    <x v="0"/>
    <x v="3"/>
    <s v="2022-06-06"/>
    <x v="0"/>
    <n v="1656"/>
    <x v="0"/>
    <m/>
    <x v="0"/>
    <m/>
    <x v="539"/>
    <n v="100118905"/>
    <x v="0"/>
    <x v="0"/>
    <s v="Direção Financeira"/>
    <s v="ORI"/>
    <x v="0"/>
    <m/>
    <x v="0"/>
    <x v="0"/>
    <x v="0"/>
    <x v="0"/>
    <x v="0"/>
    <x v="0"/>
    <x v="0"/>
    <x v="0"/>
    <x v="0"/>
    <x v="0"/>
    <x v="0"/>
    <s v="Direção Financeira"/>
    <x v="0"/>
    <x v="0"/>
    <x v="0"/>
    <x v="0"/>
    <x v="0"/>
    <x v="0"/>
    <x v="0"/>
    <s v="000000"/>
    <x v="0"/>
    <x v="0"/>
    <x v="0"/>
    <x v="0"/>
    <s v="PAgto a favor da INCV, pela publicação no B. O II serie, Aviso nº_/ de 2022 de 08 de Fevereiro é citada a arguida Ana Paula Landim Tavares e que tem um prazo de 30 (trinta) dias, para se defender em processo disciplinar, por presumível abandono de lugar, conforme documentos em anexo. "/>
  </r>
  <r>
    <x v="0"/>
    <n v="0"/>
    <n v="0"/>
    <n v="0"/>
    <n v="12500"/>
    <x v="7353"/>
    <x v="0"/>
    <x v="0"/>
    <x v="0"/>
    <s v="03.03.10"/>
    <x v="0"/>
    <x v="0"/>
    <x v="0"/>
    <s v="Receitas Da Câmara"/>
    <s v="03.03.10"/>
    <s v="Receitas Da Câmara"/>
    <s v="03.03.10"/>
    <x v="45"/>
    <x v="0"/>
    <x v="1"/>
    <x v="1"/>
    <x v="0"/>
    <x v="0"/>
    <x v="0"/>
    <x v="0"/>
    <x v="1"/>
    <s v="2022-05-13"/>
    <x v="0"/>
    <n v="12500"/>
    <x v="0"/>
    <m/>
    <x v="0"/>
    <m/>
    <x v="0"/>
    <n v="100474914"/>
    <x v="0"/>
    <x v="0"/>
    <s v="Receitas Da Câmara"/>
    <s v="EXT"/>
    <x v="0"/>
    <s v="RDC"/>
    <x v="0"/>
    <x v="0"/>
    <x v="0"/>
    <x v="0"/>
    <x v="0"/>
    <x v="0"/>
    <x v="0"/>
    <x v="0"/>
    <x v="0"/>
    <x v="0"/>
    <x v="0"/>
    <s v="Receitas Da Câmara"/>
    <x v="0"/>
    <x v="0"/>
    <x v="0"/>
    <x v="0"/>
    <x v="0"/>
    <x v="0"/>
    <x v="0"/>
    <s v="000000"/>
    <x v="0"/>
    <x v="0"/>
    <x v="0"/>
    <x v="0"/>
    <s v="Transferência de pagamento quinta prestação L13 Q31 Bacio Ulisses, conforme extrato em anexo."/>
  </r>
  <r>
    <x v="1"/>
    <n v="0"/>
    <n v="0"/>
    <n v="0"/>
    <n v="15000"/>
    <x v="7354"/>
    <x v="0"/>
    <x v="1"/>
    <x v="0"/>
    <s v="01.27.02.11"/>
    <x v="14"/>
    <x v="2"/>
    <x v="2"/>
    <s v="Saneamento básico"/>
    <s v="01.27.02"/>
    <s v="Saneamento básico"/>
    <s v="01.27.02"/>
    <x v="4"/>
    <x v="0"/>
    <x v="3"/>
    <x v="2"/>
    <x v="0"/>
    <x v="1"/>
    <x v="2"/>
    <x v="0"/>
    <x v="7"/>
    <s v="2022-08-17"/>
    <x v="2"/>
    <n v="15000"/>
    <x v="0"/>
    <m/>
    <x v="0"/>
    <m/>
    <x v="110"/>
    <n v="100476433"/>
    <x v="0"/>
    <x v="0"/>
    <s v="Reforço do saneamento básico"/>
    <s v="ORI"/>
    <x v="0"/>
    <m/>
    <x v="0"/>
    <x v="0"/>
    <x v="0"/>
    <x v="0"/>
    <x v="0"/>
    <x v="0"/>
    <x v="0"/>
    <x v="1"/>
    <x v="0"/>
    <x v="0"/>
    <x v="0"/>
    <s v="Reforço do saneamento básico"/>
    <x v="0"/>
    <x v="0"/>
    <x v="0"/>
    <x v="0"/>
    <x v="1"/>
    <x v="0"/>
    <x v="0"/>
    <s v="000000"/>
    <x v="0"/>
    <x v="0"/>
    <x v="0"/>
    <x v="0"/>
    <s v="Pagamento a favor da RECOSHOP, para aquisição de tinteiro, conforme documento em anexo.  "/>
  </r>
  <r>
    <x v="1"/>
    <n v="0"/>
    <n v="0"/>
    <n v="0"/>
    <n v="8400"/>
    <x v="7355"/>
    <x v="0"/>
    <x v="0"/>
    <x v="0"/>
    <s v="03.03.10"/>
    <x v="0"/>
    <x v="0"/>
    <x v="0"/>
    <s v="Receitas Da Câmara"/>
    <s v="03.03.10"/>
    <s v="Receitas Da Câmara"/>
    <s v="03.03.10"/>
    <x v="44"/>
    <x v="0"/>
    <x v="5"/>
    <x v="4"/>
    <x v="0"/>
    <x v="0"/>
    <x v="0"/>
    <x v="0"/>
    <x v="8"/>
    <s v="2022-09-08"/>
    <x v="2"/>
    <n v="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7356"/>
    <x v="0"/>
    <x v="0"/>
    <x v="0"/>
    <s v="03.03.10"/>
    <x v="0"/>
    <x v="0"/>
    <x v="0"/>
    <s v="Receitas Da Câmara"/>
    <s v="03.03.10"/>
    <s v="Receitas Da Câmara"/>
    <s v="03.03.10"/>
    <x v="36"/>
    <x v="0"/>
    <x v="5"/>
    <x v="4"/>
    <x v="0"/>
    <x v="0"/>
    <x v="0"/>
    <x v="0"/>
    <x v="8"/>
    <s v="2022-09-08"/>
    <x v="2"/>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7357"/>
    <x v="0"/>
    <x v="0"/>
    <x v="0"/>
    <s v="03.03.10"/>
    <x v="0"/>
    <x v="0"/>
    <x v="0"/>
    <s v="Receitas Da Câmara"/>
    <s v="03.03.10"/>
    <s v="Receitas Da Câmara"/>
    <s v="03.03.10"/>
    <x v="48"/>
    <x v="0"/>
    <x v="5"/>
    <x v="4"/>
    <x v="0"/>
    <x v="0"/>
    <x v="0"/>
    <x v="0"/>
    <x v="8"/>
    <s v="2022-09-08"/>
    <x v="2"/>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7358"/>
    <x v="0"/>
    <x v="0"/>
    <x v="0"/>
    <s v="03.03.10"/>
    <x v="0"/>
    <x v="0"/>
    <x v="0"/>
    <s v="Receitas Da Câmara"/>
    <s v="03.03.10"/>
    <s v="Receitas Da Câmara"/>
    <s v="03.03.10"/>
    <x v="35"/>
    <x v="0"/>
    <x v="1"/>
    <x v="11"/>
    <x v="0"/>
    <x v="0"/>
    <x v="0"/>
    <x v="0"/>
    <x v="8"/>
    <s v="2022-09-08"/>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0"/>
    <x v="7359"/>
    <x v="0"/>
    <x v="0"/>
    <x v="0"/>
    <s v="03.03.10"/>
    <x v="0"/>
    <x v="0"/>
    <x v="0"/>
    <s v="Receitas Da Câmara"/>
    <s v="03.03.10"/>
    <s v="Receitas Da Câmara"/>
    <s v="03.03.10"/>
    <x v="46"/>
    <x v="0"/>
    <x v="5"/>
    <x v="4"/>
    <x v="0"/>
    <x v="0"/>
    <x v="0"/>
    <x v="0"/>
    <x v="8"/>
    <s v="2022-09-08"/>
    <x v="2"/>
    <n v="8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40"/>
    <x v="7360"/>
    <x v="0"/>
    <x v="0"/>
    <x v="0"/>
    <s v="03.03.10"/>
    <x v="0"/>
    <x v="0"/>
    <x v="0"/>
    <s v="Receitas Da Câmara"/>
    <s v="03.03.10"/>
    <s v="Receitas Da Câmara"/>
    <s v="03.03.10"/>
    <x v="34"/>
    <x v="0"/>
    <x v="5"/>
    <x v="4"/>
    <x v="0"/>
    <x v="0"/>
    <x v="0"/>
    <x v="0"/>
    <x v="8"/>
    <s v="2022-09-08"/>
    <x v="2"/>
    <n v="2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188"/>
    <x v="7361"/>
    <x v="0"/>
    <x v="0"/>
    <x v="0"/>
    <s v="03.03.10"/>
    <x v="0"/>
    <x v="0"/>
    <x v="0"/>
    <s v="Receitas Da Câmara"/>
    <s v="03.03.10"/>
    <s v="Receitas Da Câmara"/>
    <s v="03.03.10"/>
    <x v="38"/>
    <x v="0"/>
    <x v="1"/>
    <x v="1"/>
    <x v="0"/>
    <x v="0"/>
    <x v="0"/>
    <x v="0"/>
    <x v="8"/>
    <s v="2022-09-08"/>
    <x v="2"/>
    <n v="1818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0"/>
    <x v="7362"/>
    <x v="0"/>
    <x v="0"/>
    <x v="0"/>
    <s v="03.03.10"/>
    <x v="0"/>
    <x v="0"/>
    <x v="0"/>
    <s v="Receitas Da Câmara"/>
    <s v="03.03.10"/>
    <s v="Receitas Da Câmara"/>
    <s v="03.03.10"/>
    <x v="47"/>
    <x v="0"/>
    <x v="5"/>
    <x v="13"/>
    <x v="0"/>
    <x v="0"/>
    <x v="0"/>
    <x v="0"/>
    <x v="8"/>
    <s v="2022-09-08"/>
    <x v="2"/>
    <n v="3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7363"/>
    <x v="0"/>
    <x v="0"/>
    <x v="0"/>
    <s v="03.03.10"/>
    <x v="0"/>
    <x v="0"/>
    <x v="0"/>
    <s v="Receitas Da Câmara"/>
    <s v="03.03.10"/>
    <s v="Receitas Da Câmara"/>
    <s v="03.03.10"/>
    <x v="40"/>
    <x v="0"/>
    <x v="5"/>
    <x v="4"/>
    <x v="0"/>
    <x v="0"/>
    <x v="0"/>
    <x v="0"/>
    <x v="8"/>
    <s v="2022-09-08"/>
    <x v="2"/>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20"/>
    <x v="7364"/>
    <x v="0"/>
    <x v="0"/>
    <x v="0"/>
    <s v="03.03.10"/>
    <x v="0"/>
    <x v="0"/>
    <x v="0"/>
    <s v="Receitas Da Câmara"/>
    <s v="03.03.10"/>
    <s v="Receitas Da Câmara"/>
    <s v="03.03.10"/>
    <x v="37"/>
    <x v="0"/>
    <x v="5"/>
    <x v="4"/>
    <x v="0"/>
    <x v="0"/>
    <x v="0"/>
    <x v="0"/>
    <x v="8"/>
    <s v="2022-09-08"/>
    <x v="2"/>
    <n v="35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7365"/>
    <x v="0"/>
    <x v="0"/>
    <x v="0"/>
    <s v="03.03.10"/>
    <x v="0"/>
    <x v="0"/>
    <x v="0"/>
    <s v="Receitas Da Câmara"/>
    <s v="03.03.10"/>
    <s v="Receitas Da Câmara"/>
    <s v="03.03.10"/>
    <x v="39"/>
    <x v="0"/>
    <x v="5"/>
    <x v="4"/>
    <x v="0"/>
    <x v="0"/>
    <x v="0"/>
    <x v="0"/>
    <x v="8"/>
    <s v="2022-09-08"/>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0"/>
    <x v="7366"/>
    <x v="0"/>
    <x v="0"/>
    <x v="0"/>
    <s v="03.03.10"/>
    <x v="0"/>
    <x v="0"/>
    <x v="0"/>
    <s v="Receitas Da Câmara"/>
    <s v="03.03.10"/>
    <s v="Receitas Da Câmara"/>
    <s v="03.03.10"/>
    <x v="46"/>
    <x v="0"/>
    <x v="5"/>
    <x v="4"/>
    <x v="0"/>
    <x v="0"/>
    <x v="0"/>
    <x v="0"/>
    <x v="8"/>
    <s v="2022-09-12"/>
    <x v="2"/>
    <n v="6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400"/>
    <x v="7367"/>
    <x v="0"/>
    <x v="0"/>
    <x v="0"/>
    <s v="03.03.10"/>
    <x v="0"/>
    <x v="0"/>
    <x v="0"/>
    <s v="Receitas Da Câmara"/>
    <s v="03.03.10"/>
    <s v="Receitas Da Câmara"/>
    <s v="03.03.10"/>
    <x v="38"/>
    <x v="0"/>
    <x v="1"/>
    <x v="1"/>
    <x v="0"/>
    <x v="0"/>
    <x v="0"/>
    <x v="0"/>
    <x v="8"/>
    <s v="2022-09-12"/>
    <x v="2"/>
    <n v="2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70"/>
    <x v="7368"/>
    <x v="0"/>
    <x v="0"/>
    <x v="0"/>
    <s v="03.03.10"/>
    <x v="0"/>
    <x v="0"/>
    <x v="0"/>
    <s v="Receitas Da Câmara"/>
    <s v="03.03.10"/>
    <s v="Receitas Da Câmara"/>
    <s v="03.03.10"/>
    <x v="34"/>
    <x v="0"/>
    <x v="5"/>
    <x v="4"/>
    <x v="0"/>
    <x v="0"/>
    <x v="0"/>
    <x v="0"/>
    <x v="8"/>
    <s v="2022-09-12"/>
    <x v="2"/>
    <n v="46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
    <x v="7369"/>
    <x v="0"/>
    <x v="0"/>
    <x v="0"/>
    <s v="03.03.10"/>
    <x v="0"/>
    <x v="0"/>
    <x v="0"/>
    <s v="Receitas Da Câmara"/>
    <s v="03.03.10"/>
    <s v="Receitas Da Câmara"/>
    <s v="03.03.10"/>
    <x v="36"/>
    <x v="0"/>
    <x v="5"/>
    <x v="4"/>
    <x v="0"/>
    <x v="0"/>
    <x v="0"/>
    <x v="0"/>
    <x v="8"/>
    <s v="2022-09-12"/>
    <x v="2"/>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700"/>
    <x v="7370"/>
    <x v="0"/>
    <x v="0"/>
    <x v="0"/>
    <s v="03.03.10"/>
    <x v="0"/>
    <x v="0"/>
    <x v="0"/>
    <s v="Receitas Da Câmara"/>
    <s v="03.03.10"/>
    <s v="Receitas Da Câmara"/>
    <s v="03.03.10"/>
    <x v="48"/>
    <x v="0"/>
    <x v="5"/>
    <x v="4"/>
    <x v="0"/>
    <x v="0"/>
    <x v="0"/>
    <x v="0"/>
    <x v="8"/>
    <s v="2022-09-12"/>
    <x v="2"/>
    <n v="36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7371"/>
    <x v="0"/>
    <x v="0"/>
    <x v="0"/>
    <s v="03.03.10"/>
    <x v="0"/>
    <x v="0"/>
    <x v="0"/>
    <s v="Receitas Da Câmara"/>
    <s v="03.03.10"/>
    <s v="Receitas Da Câmara"/>
    <s v="03.03.10"/>
    <x v="35"/>
    <x v="0"/>
    <x v="1"/>
    <x v="11"/>
    <x v="0"/>
    <x v="0"/>
    <x v="0"/>
    <x v="0"/>
    <x v="8"/>
    <s v="2022-09-12"/>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80"/>
    <x v="7372"/>
    <x v="0"/>
    <x v="0"/>
    <x v="0"/>
    <s v="03.03.10"/>
    <x v="0"/>
    <x v="0"/>
    <x v="0"/>
    <s v="Receitas Da Câmara"/>
    <s v="03.03.10"/>
    <s v="Receitas Da Câmara"/>
    <s v="03.03.10"/>
    <x v="52"/>
    <x v="0"/>
    <x v="5"/>
    <x v="4"/>
    <x v="0"/>
    <x v="0"/>
    <x v="0"/>
    <x v="0"/>
    <x v="8"/>
    <s v="2022-09-12"/>
    <x v="2"/>
    <n v="1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960"/>
    <x v="7373"/>
    <x v="0"/>
    <x v="0"/>
    <x v="0"/>
    <s v="03.03.10"/>
    <x v="0"/>
    <x v="0"/>
    <x v="0"/>
    <s v="Receitas Da Câmara"/>
    <s v="03.03.10"/>
    <s v="Receitas Da Câmara"/>
    <s v="03.03.10"/>
    <x v="47"/>
    <x v="0"/>
    <x v="5"/>
    <x v="13"/>
    <x v="0"/>
    <x v="0"/>
    <x v="0"/>
    <x v="0"/>
    <x v="8"/>
    <s v="2022-09-12"/>
    <x v="2"/>
    <n v="24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7374"/>
    <x v="0"/>
    <x v="0"/>
    <x v="0"/>
    <s v="03.03.10"/>
    <x v="0"/>
    <x v="0"/>
    <x v="0"/>
    <s v="Receitas Da Câmara"/>
    <s v="03.03.10"/>
    <s v="Receitas Da Câmara"/>
    <s v="03.03.10"/>
    <x v="39"/>
    <x v="0"/>
    <x v="5"/>
    <x v="4"/>
    <x v="0"/>
    <x v="0"/>
    <x v="0"/>
    <x v="0"/>
    <x v="8"/>
    <s v="2022-09-12"/>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000"/>
    <x v="7375"/>
    <x v="0"/>
    <x v="1"/>
    <x v="0"/>
    <s v="03.16.15"/>
    <x v="6"/>
    <x v="0"/>
    <x v="5"/>
    <s v="Direção Financeira"/>
    <s v="03.16.15"/>
    <s v="Direção Financeira"/>
    <s v="03.16.15"/>
    <x v="55"/>
    <x v="0"/>
    <x v="1"/>
    <x v="5"/>
    <x v="0"/>
    <x v="0"/>
    <x v="2"/>
    <x v="0"/>
    <x v="9"/>
    <s v="2022-10-13"/>
    <x v="3"/>
    <n v="29000"/>
    <x v="0"/>
    <m/>
    <x v="0"/>
    <m/>
    <x v="323"/>
    <n v="100479322"/>
    <x v="0"/>
    <x v="0"/>
    <s v="Direção Financeira"/>
    <s v="ORI"/>
    <x v="0"/>
    <m/>
    <x v="0"/>
    <x v="0"/>
    <x v="0"/>
    <x v="0"/>
    <x v="0"/>
    <x v="0"/>
    <x v="0"/>
    <x v="0"/>
    <x v="0"/>
    <x v="0"/>
    <x v="0"/>
    <s v="Direção Financeira"/>
    <x v="0"/>
    <x v="0"/>
    <x v="0"/>
    <x v="0"/>
    <x v="0"/>
    <x v="0"/>
    <x v="0"/>
    <s v="000000"/>
    <x v="0"/>
    <x v="0"/>
    <x v="0"/>
    <x v="0"/>
    <s v=" Pagamento a favor de Cardoso Multiservice LDA, pela reparação de AC, conforme anexo.  "/>
  </r>
  <r>
    <x v="1"/>
    <n v="0"/>
    <n v="0"/>
    <n v="0"/>
    <n v="990"/>
    <x v="7376"/>
    <x v="0"/>
    <x v="1"/>
    <x v="0"/>
    <s v="03.16.15"/>
    <x v="6"/>
    <x v="0"/>
    <x v="5"/>
    <s v="Direção Financeira"/>
    <s v="03.16.15"/>
    <s v="Direção Financeira"/>
    <s v="03.16.15"/>
    <x v="23"/>
    <x v="0"/>
    <x v="1"/>
    <x v="1"/>
    <x v="0"/>
    <x v="0"/>
    <x v="2"/>
    <x v="0"/>
    <x v="9"/>
    <s v="2022-10-18"/>
    <x v="3"/>
    <n v="990"/>
    <x v="0"/>
    <m/>
    <x v="0"/>
    <m/>
    <x v="0"/>
    <n v="100474914"/>
    <x v="0"/>
    <x v="0"/>
    <s v="Direção Financeira"/>
    <s v="ORI"/>
    <x v="0"/>
    <m/>
    <x v="0"/>
    <x v="0"/>
    <x v="0"/>
    <x v="0"/>
    <x v="0"/>
    <x v="0"/>
    <x v="0"/>
    <x v="0"/>
    <x v="0"/>
    <x v="0"/>
    <x v="0"/>
    <s v="Direção Financeira"/>
    <x v="0"/>
    <x v="0"/>
    <x v="0"/>
    <x v="0"/>
    <x v="0"/>
    <x v="0"/>
    <x v="0"/>
    <s v="000000"/>
    <x v="0"/>
    <x v="0"/>
    <x v="0"/>
    <x v="0"/>
    <s v="Despeça pela cópia de uma chave especial, conforme proposta em anexo."/>
  </r>
  <r>
    <x v="1"/>
    <n v="0"/>
    <n v="0"/>
    <n v="0"/>
    <n v="2300"/>
    <x v="7377"/>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7378"/>
    <x v="0"/>
    <x v="1"/>
    <x v="0"/>
    <s v="03.16.15"/>
    <x v="6"/>
    <x v="0"/>
    <x v="5"/>
    <s v="Direção Financeira"/>
    <s v="03.16.15"/>
    <s v="Direção Financeira"/>
    <s v="03.16.15"/>
    <x v="20"/>
    <x v="0"/>
    <x v="1"/>
    <x v="5"/>
    <x v="0"/>
    <x v="0"/>
    <x v="2"/>
    <x v="0"/>
    <x v="11"/>
    <s v="2022-12-13"/>
    <x v="3"/>
    <n v="4995"/>
    <x v="0"/>
    <m/>
    <x v="0"/>
    <m/>
    <x v="3"/>
    <n v="100474696"/>
    <x v="0"/>
    <x v="1"/>
    <s v="Direção Financeira"/>
    <s v="ORI"/>
    <x v="0"/>
    <m/>
    <x v="0"/>
    <x v="0"/>
    <x v="0"/>
    <x v="0"/>
    <x v="0"/>
    <x v="0"/>
    <x v="0"/>
    <x v="0"/>
    <x v="0"/>
    <x v="0"/>
    <x v="0"/>
    <s v="Direção Financeira"/>
    <x v="0"/>
    <x v="0"/>
    <x v="0"/>
    <x v="0"/>
    <x v="0"/>
    <x v="0"/>
    <x v="0"/>
    <s v="000000"/>
    <x v="0"/>
    <x v="0"/>
    <x v="1"/>
    <x v="0"/>
    <s v="Pagamento a favor do Sr. Péricles Emanuel Mendes pelo serviço prestado na administração da delegação da Ribeira de Principal, coordenação dos serviço de saneamento na zona norte do concelho, referente ao mês de dezembro 2022, conforme contrato em anexo. "/>
  </r>
  <r>
    <x v="1"/>
    <n v="0"/>
    <n v="0"/>
    <n v="0"/>
    <n v="28308"/>
    <x v="7378"/>
    <x v="0"/>
    <x v="1"/>
    <x v="0"/>
    <s v="03.16.15"/>
    <x v="6"/>
    <x v="0"/>
    <x v="5"/>
    <s v="Direção Financeira"/>
    <s v="03.16.15"/>
    <s v="Direção Financeira"/>
    <s v="03.16.15"/>
    <x v="20"/>
    <x v="0"/>
    <x v="1"/>
    <x v="5"/>
    <x v="0"/>
    <x v="0"/>
    <x v="2"/>
    <x v="0"/>
    <x v="11"/>
    <s v="2022-12-13"/>
    <x v="3"/>
    <n v="28308"/>
    <x v="0"/>
    <m/>
    <x v="0"/>
    <m/>
    <x v="0"/>
    <n v="100474914"/>
    <x v="0"/>
    <x v="0"/>
    <s v="Direção Financeira"/>
    <s v="ORI"/>
    <x v="0"/>
    <m/>
    <x v="0"/>
    <x v="0"/>
    <x v="0"/>
    <x v="0"/>
    <x v="0"/>
    <x v="0"/>
    <x v="0"/>
    <x v="0"/>
    <x v="0"/>
    <x v="0"/>
    <x v="0"/>
    <s v="Direção Financeira"/>
    <x v="0"/>
    <x v="0"/>
    <x v="0"/>
    <x v="0"/>
    <x v="0"/>
    <x v="0"/>
    <x v="0"/>
    <s v="000000"/>
    <x v="0"/>
    <x v="0"/>
    <x v="0"/>
    <x v="0"/>
    <s v="Pagamento a favor do Sr. Péricles Emanuel Mendes pelo serviço prestado na administração da delegação da Ribeira de Principal, coordenação dos serviço de saneamento na zona norte do concelho, referente ao mês de dezembro 2022, conforme contrato em anexo. "/>
  </r>
  <r>
    <x v="0"/>
    <n v="0"/>
    <n v="0"/>
    <n v="0"/>
    <n v="2500000"/>
    <x v="7379"/>
    <x v="0"/>
    <x v="1"/>
    <x v="0"/>
    <s v="01.27.06.93"/>
    <x v="78"/>
    <x v="2"/>
    <x v="2"/>
    <s v="Requalificação Urbana e habitação"/>
    <s v="01.27.06"/>
    <s v="Requalificação Urbana e habitação"/>
    <s v="01.27.06"/>
    <x v="1"/>
    <x v="0"/>
    <x v="1"/>
    <x v="1"/>
    <x v="0"/>
    <x v="1"/>
    <x v="1"/>
    <x v="0"/>
    <x v="11"/>
    <s v="2022-12-13"/>
    <x v="3"/>
    <n v="2500000"/>
    <x v="0"/>
    <m/>
    <x v="0"/>
    <m/>
    <x v="614"/>
    <n v="100382863"/>
    <x v="0"/>
    <x v="0"/>
    <s v="Conclusão da Asfaltagem da Cidade da Calheta de São Miguel"/>
    <s v="ORI"/>
    <x v="0"/>
    <s v="CACCSM"/>
    <x v="0"/>
    <x v="0"/>
    <x v="0"/>
    <x v="0"/>
    <x v="0"/>
    <x v="0"/>
    <x v="0"/>
    <x v="1"/>
    <x v="0"/>
    <x v="0"/>
    <x v="0"/>
    <s v="Conclusão da Asfaltagem da Cidade da Calheta de São Miguel"/>
    <x v="0"/>
    <x v="0"/>
    <x v="0"/>
    <x v="0"/>
    <x v="1"/>
    <x v="0"/>
    <x v="0"/>
    <s v="000000"/>
    <x v="0"/>
    <x v="0"/>
    <x v="0"/>
    <x v="0"/>
    <s v="Pagamento á Empresa Evolution Engenharia, referente ao contrato da empreitada das obras de asfaltagem do troço da estrada nº2, Ponta Calhetona á Jamaica, conforme contrato em anexo."/>
  </r>
  <r>
    <x v="1"/>
    <n v="0"/>
    <n v="0"/>
    <n v="0"/>
    <n v="106401"/>
    <x v="7380"/>
    <x v="0"/>
    <x v="1"/>
    <x v="0"/>
    <s v="01.27.02.11"/>
    <x v="14"/>
    <x v="2"/>
    <x v="2"/>
    <s v="Saneamento básico"/>
    <s v="01.27.02"/>
    <s v="Saneamento básico"/>
    <s v="01.27.02"/>
    <x v="4"/>
    <x v="0"/>
    <x v="3"/>
    <x v="2"/>
    <x v="0"/>
    <x v="1"/>
    <x v="2"/>
    <x v="0"/>
    <x v="9"/>
    <s v="2022-10-31"/>
    <x v="3"/>
    <n v="106401"/>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pelo fornecimento de 40 Lts do aditivo Adblue e 250 Lts de Combustível destinada Viatura Compactador DAF de Recolha e 295,70 Lts destinada a Maquina Escavadeira Giratória, conforme anexo.  "/>
  </r>
  <r>
    <x v="0"/>
    <n v="0"/>
    <n v="0"/>
    <n v="0"/>
    <n v="30000"/>
    <x v="7381"/>
    <x v="0"/>
    <x v="1"/>
    <x v="0"/>
    <s v="01.27.06.85"/>
    <x v="53"/>
    <x v="2"/>
    <x v="2"/>
    <s v="Requalificação Urbana e habitação"/>
    <s v="01.27.06"/>
    <s v="Requalificação Urbana e habitação"/>
    <s v="01.27.06"/>
    <x v="1"/>
    <x v="0"/>
    <x v="1"/>
    <x v="1"/>
    <x v="0"/>
    <x v="1"/>
    <x v="1"/>
    <x v="0"/>
    <x v="11"/>
    <s v="2022-12-22"/>
    <x v="3"/>
    <n v="30000"/>
    <x v="0"/>
    <m/>
    <x v="0"/>
    <m/>
    <x v="3"/>
    <n v="100474696"/>
    <x v="0"/>
    <x v="1"/>
    <s v="2ª Fase da Requalificação Urbana e Ambiental de Achada Bolanha"/>
    <s v="ORI"/>
    <x v="0"/>
    <m/>
    <x v="0"/>
    <x v="0"/>
    <x v="0"/>
    <x v="0"/>
    <x v="0"/>
    <x v="0"/>
    <x v="0"/>
    <x v="1"/>
    <x v="0"/>
    <x v="0"/>
    <x v="0"/>
    <s v="2ª Fase da Requalificação Urbana e Ambiental de Achada Bolanha"/>
    <x v="0"/>
    <x v="0"/>
    <x v="0"/>
    <x v="0"/>
    <x v="1"/>
    <x v="0"/>
    <x v="0"/>
    <s v="000000"/>
    <x v="0"/>
    <x v="0"/>
    <x v="1"/>
    <x v="0"/>
    <s v="Pagamento a favor de José da Silva Gonçalves, referente a transporte de 1000un de paralelos e 2 voltas de terra para calcetamento, no âmbito de calcetamento na localidade de Achada Bolanha, conforme anexo."/>
  </r>
  <r>
    <x v="0"/>
    <n v="0"/>
    <n v="0"/>
    <n v="0"/>
    <n v="170000"/>
    <x v="7381"/>
    <x v="0"/>
    <x v="1"/>
    <x v="0"/>
    <s v="01.27.06.85"/>
    <x v="53"/>
    <x v="2"/>
    <x v="2"/>
    <s v="Requalificação Urbana e habitação"/>
    <s v="01.27.06"/>
    <s v="Requalificação Urbana e habitação"/>
    <s v="01.27.06"/>
    <x v="1"/>
    <x v="0"/>
    <x v="1"/>
    <x v="1"/>
    <x v="0"/>
    <x v="1"/>
    <x v="1"/>
    <x v="0"/>
    <x v="11"/>
    <s v="2022-12-22"/>
    <x v="3"/>
    <n v="170000"/>
    <x v="0"/>
    <m/>
    <x v="0"/>
    <m/>
    <x v="167"/>
    <n v="100388292"/>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Pagamento a favor de José da Silva Gonçalves, referente a transporte de 1000un de paralelos e 2 voltas de terra para calcetamento, no âmbito de calcetamento na localidade de Achada Bolanha, conforme anexo."/>
  </r>
  <r>
    <x v="1"/>
    <n v="0"/>
    <n v="0"/>
    <n v="0"/>
    <n v="14644"/>
    <x v="7382"/>
    <x v="0"/>
    <x v="1"/>
    <x v="0"/>
    <s v="03.16.15"/>
    <x v="6"/>
    <x v="0"/>
    <x v="5"/>
    <s v="Direção Financeira"/>
    <s v="03.16.15"/>
    <s v="Direção Financeira"/>
    <s v="03.16.15"/>
    <x v="55"/>
    <x v="0"/>
    <x v="1"/>
    <x v="5"/>
    <x v="0"/>
    <x v="0"/>
    <x v="2"/>
    <x v="0"/>
    <x v="3"/>
    <s v="2022-06-17"/>
    <x v="0"/>
    <n v="14644"/>
    <x v="0"/>
    <m/>
    <x v="0"/>
    <m/>
    <x v="96"/>
    <n v="100391760"/>
    <x v="0"/>
    <x v="0"/>
    <s v="Direção Financeira"/>
    <s v="ORI"/>
    <x v="0"/>
    <m/>
    <x v="0"/>
    <x v="0"/>
    <x v="0"/>
    <x v="0"/>
    <x v="0"/>
    <x v="0"/>
    <x v="0"/>
    <x v="0"/>
    <x v="0"/>
    <x v="0"/>
    <x v="0"/>
    <s v="Direção Financeira"/>
    <x v="0"/>
    <x v="0"/>
    <x v="0"/>
    <x v="0"/>
    <x v="0"/>
    <x v="0"/>
    <x v="0"/>
    <s v="000000"/>
    <x v="0"/>
    <x v="0"/>
    <x v="0"/>
    <x v="0"/>
    <s v="Pagamento a favor de Caetano Auto CV, pelo serviço de manutenção substituindo óleo, filtro de óleo, óleo de caixa e diferencial e adiçao de fluido para brisas na viatura ST-93-UQ, comforme proposta em anexo."/>
  </r>
  <r>
    <x v="2"/>
    <n v="0"/>
    <n v="0"/>
    <n v="0"/>
    <n v="7000"/>
    <x v="7383"/>
    <x v="0"/>
    <x v="1"/>
    <x v="0"/>
    <s v="80.02.10.03"/>
    <x v="17"/>
    <x v="3"/>
    <x v="3"/>
    <s v="Outros"/>
    <s v="80.02.10"/>
    <s v="Outros"/>
    <s v="80.02.10"/>
    <x v="78"/>
    <x v="0"/>
    <x v="6"/>
    <x v="6"/>
    <x v="1"/>
    <x v="2"/>
    <x v="2"/>
    <x v="0"/>
    <x v="1"/>
    <s v="2022-05-26"/>
    <x v="0"/>
    <n v="7000"/>
    <x v="0"/>
    <m/>
    <x v="0"/>
    <m/>
    <x v="0"/>
    <n v="100474914"/>
    <x v="0"/>
    <x v="0"/>
    <s v="Retençoes Pensao Alimenticia"/>
    <s v="ORI"/>
    <x v="0"/>
    <s v="RPA"/>
    <x v="0"/>
    <x v="0"/>
    <x v="0"/>
    <x v="0"/>
    <x v="0"/>
    <x v="0"/>
    <x v="0"/>
    <x v="1"/>
    <x v="0"/>
    <x v="0"/>
    <x v="0"/>
    <s v="Retençoes Pensao Alimenticia"/>
    <x v="0"/>
    <x v="0"/>
    <x v="0"/>
    <x v="0"/>
    <x v="2"/>
    <x v="0"/>
    <x v="0"/>
    <s v="000000"/>
    <x v="0"/>
    <x v="1"/>
    <x v="0"/>
    <x v="0"/>
    <s v="Pagamento de pensão alimentícia, referente ao mês de Maio 2022, conforme documento em anexo."/>
  </r>
  <r>
    <x v="1"/>
    <n v="0"/>
    <n v="0"/>
    <n v="0"/>
    <n v="213130"/>
    <x v="7384"/>
    <x v="0"/>
    <x v="1"/>
    <x v="0"/>
    <s v="01.25.04.22"/>
    <x v="11"/>
    <x v="4"/>
    <x v="4"/>
    <s v="Cultura"/>
    <s v="01.25.04"/>
    <s v="Cultura"/>
    <s v="01.25.04"/>
    <x v="4"/>
    <x v="0"/>
    <x v="3"/>
    <x v="2"/>
    <x v="0"/>
    <x v="1"/>
    <x v="2"/>
    <x v="0"/>
    <x v="7"/>
    <s v="2022-08-12"/>
    <x v="2"/>
    <n v="213130"/>
    <x v="0"/>
    <m/>
    <x v="0"/>
    <m/>
    <x v="270"/>
    <n v="100477943"/>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un, Lda, referente a aquisiçao de materiais de eletricidade, conforme proposta em anexo."/>
  </r>
  <r>
    <x v="1"/>
    <n v="0"/>
    <n v="0"/>
    <n v="0"/>
    <n v="5796"/>
    <x v="7385"/>
    <x v="0"/>
    <x v="1"/>
    <x v="0"/>
    <s v="03.16.15"/>
    <x v="6"/>
    <x v="0"/>
    <x v="5"/>
    <s v="Direção Financeira"/>
    <s v="03.16.15"/>
    <s v="Direção Financeira"/>
    <s v="03.16.15"/>
    <x v="8"/>
    <x v="0"/>
    <x v="1"/>
    <x v="5"/>
    <x v="0"/>
    <x v="0"/>
    <x v="2"/>
    <x v="0"/>
    <x v="3"/>
    <s v="2022-06-13"/>
    <x v="0"/>
    <n v="5796"/>
    <x v="0"/>
    <m/>
    <x v="0"/>
    <m/>
    <x v="7"/>
    <n v="100391565"/>
    <x v="0"/>
    <x v="0"/>
    <s v="Direção Financeira"/>
    <s v="ORI"/>
    <x v="0"/>
    <m/>
    <x v="0"/>
    <x v="0"/>
    <x v="0"/>
    <x v="0"/>
    <x v="0"/>
    <x v="0"/>
    <x v="0"/>
    <x v="0"/>
    <x v="0"/>
    <x v="0"/>
    <x v="0"/>
    <s v="Direção Financeira"/>
    <x v="0"/>
    <x v="0"/>
    <x v="0"/>
    <x v="0"/>
    <x v="0"/>
    <x v="0"/>
    <x v="0"/>
    <s v="000000"/>
    <x v="0"/>
    <x v="0"/>
    <x v="0"/>
    <x v="0"/>
    <s v="PAgto a favor da INCV, pela publicação no B. O II serie da extrato de despacho de 2022 de 09 de junho comunicação de por abandono de lugar das Maria Alice Lopes Landim e Ana Cristina Soares Correia landim, Rescisão de contrato a termo pelo Trabalhador Sra. Maria Sábado Tavares Silva, conforme documentos em anexo."/>
  </r>
  <r>
    <x v="0"/>
    <n v="0"/>
    <n v="0"/>
    <n v="0"/>
    <n v="80000"/>
    <x v="7386"/>
    <x v="0"/>
    <x v="1"/>
    <x v="0"/>
    <s v="01.27.03.10"/>
    <x v="65"/>
    <x v="2"/>
    <x v="2"/>
    <s v="Gestão de Recursos Hídricos"/>
    <s v="01.27.03"/>
    <s v="Gestão de Recursos Hídricos"/>
    <s v="01.27.03"/>
    <x v="2"/>
    <x v="0"/>
    <x v="1"/>
    <x v="1"/>
    <x v="0"/>
    <x v="1"/>
    <x v="1"/>
    <x v="0"/>
    <x v="8"/>
    <s v="2022-09-12"/>
    <x v="2"/>
    <n v="80000"/>
    <x v="0"/>
    <m/>
    <x v="0"/>
    <m/>
    <x v="50"/>
    <n v="100478657"/>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a Empresa Translux, referente a pintura, bate chapa e mudança de cor da viatura ST-12-01, conforme anexo."/>
  </r>
  <r>
    <x v="1"/>
    <n v="0"/>
    <n v="0"/>
    <n v="0"/>
    <n v="2300"/>
    <x v="7387"/>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7388"/>
    <x v="0"/>
    <x v="0"/>
    <x v="0"/>
    <s v="80.02.10.26"/>
    <x v="21"/>
    <x v="3"/>
    <x v="3"/>
    <s v="Outros"/>
    <s v="80.02.10"/>
    <s v="Outros"/>
    <s v="80.02.10"/>
    <x v="31"/>
    <x v="0"/>
    <x v="2"/>
    <x v="10"/>
    <x v="1"/>
    <x v="2"/>
    <x v="0"/>
    <x v="0"/>
    <x v="8"/>
    <s v="2022-09-22"/>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7389"/>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0"/>
    <n v="0"/>
    <n v="0"/>
    <n v="0"/>
    <n v="250000"/>
    <x v="7390"/>
    <x v="0"/>
    <x v="1"/>
    <x v="0"/>
    <s v="01.26.02.03"/>
    <x v="33"/>
    <x v="6"/>
    <x v="7"/>
    <s v="Pesca"/>
    <s v="01.26.02"/>
    <s v="Pesca"/>
    <s v="01.26.02"/>
    <x v="2"/>
    <x v="0"/>
    <x v="1"/>
    <x v="1"/>
    <x v="0"/>
    <x v="1"/>
    <x v="1"/>
    <x v="0"/>
    <x v="9"/>
    <s v="2022-10-20"/>
    <x v="3"/>
    <n v="250000"/>
    <x v="0"/>
    <m/>
    <x v="0"/>
    <m/>
    <x v="217"/>
    <n v="100478706"/>
    <x v="0"/>
    <x v="0"/>
    <s v="Aaquisição de materias de pescas e botes"/>
    <s v="ORI"/>
    <x v="0"/>
    <m/>
    <x v="0"/>
    <x v="0"/>
    <x v="0"/>
    <x v="0"/>
    <x v="0"/>
    <x v="0"/>
    <x v="0"/>
    <x v="1"/>
    <x v="0"/>
    <x v="0"/>
    <x v="0"/>
    <s v="Aaquisição de materias de pescas e botes"/>
    <x v="0"/>
    <x v="0"/>
    <x v="0"/>
    <x v="0"/>
    <x v="1"/>
    <x v="0"/>
    <x v="0"/>
    <s v="000000"/>
    <x v="0"/>
    <x v="0"/>
    <x v="0"/>
    <x v="0"/>
    <s v="Pagamento a favor de Construção Fernandes Furtado, referente aos trabalhos de construção de estaleiro naval de veneza, conforme anexo."/>
  </r>
  <r>
    <x v="1"/>
    <n v="0"/>
    <n v="0"/>
    <n v="0"/>
    <n v="2300"/>
    <x v="7391"/>
    <x v="0"/>
    <x v="1"/>
    <x v="0"/>
    <s v="01.27.02.11"/>
    <x v="14"/>
    <x v="2"/>
    <x v="2"/>
    <s v="Saneamento básico"/>
    <s v="01.27.02"/>
    <s v="Saneamento básico"/>
    <s v="01.27.02"/>
    <x v="4"/>
    <x v="0"/>
    <x v="3"/>
    <x v="2"/>
    <x v="0"/>
    <x v="1"/>
    <x v="2"/>
    <x v="0"/>
    <x v="9"/>
    <s v="2022-10-25"/>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o Sr. Pedro Vermão Furtado pela prestação de serviços de saneamento e limpeza em são Miguel, referente ao mês de outubro, conforme o contracto em anexo. "/>
  </r>
  <r>
    <x v="1"/>
    <n v="0"/>
    <n v="0"/>
    <n v="0"/>
    <n v="13030"/>
    <x v="7391"/>
    <x v="0"/>
    <x v="1"/>
    <x v="0"/>
    <s v="01.27.02.11"/>
    <x v="14"/>
    <x v="2"/>
    <x v="2"/>
    <s v="Saneamento básico"/>
    <s v="01.27.02"/>
    <s v="Saneamento básico"/>
    <s v="01.27.02"/>
    <x v="4"/>
    <x v="0"/>
    <x v="3"/>
    <x v="2"/>
    <x v="0"/>
    <x v="1"/>
    <x v="2"/>
    <x v="0"/>
    <x v="9"/>
    <s v="2022-10-25"/>
    <x v="3"/>
    <n v="13030"/>
    <x v="0"/>
    <m/>
    <x v="0"/>
    <m/>
    <x v="44"/>
    <n v="100476507"/>
    <x v="0"/>
    <x v="0"/>
    <s v="Reforço do saneamento básico"/>
    <s v="ORI"/>
    <x v="0"/>
    <m/>
    <x v="0"/>
    <x v="0"/>
    <x v="0"/>
    <x v="0"/>
    <x v="0"/>
    <x v="0"/>
    <x v="0"/>
    <x v="1"/>
    <x v="0"/>
    <x v="0"/>
    <x v="0"/>
    <s v="Reforço do saneamento básico"/>
    <x v="0"/>
    <x v="0"/>
    <x v="0"/>
    <x v="0"/>
    <x v="1"/>
    <x v="0"/>
    <x v="0"/>
    <s v="000000"/>
    <x v="0"/>
    <x v="0"/>
    <x v="0"/>
    <x v="0"/>
    <s v="Pagamento a favor do Sr. Pedro Vermão Furtado pela prestação de serviços de saneamento e limpeza em são Miguel, referente ao mês de outubro, conforme o contracto em anexo. "/>
  </r>
  <r>
    <x v="1"/>
    <n v="0"/>
    <n v="0"/>
    <n v="0"/>
    <n v="3033"/>
    <x v="7392"/>
    <x v="0"/>
    <x v="0"/>
    <x v="0"/>
    <s v="80.02.01"/>
    <x v="3"/>
    <x v="3"/>
    <x v="3"/>
    <s v="Retenções Iur"/>
    <s v="80.02.01"/>
    <s v="Retenções Iur"/>
    <s v="80.02.01"/>
    <x v="3"/>
    <x v="0"/>
    <x v="2"/>
    <x v="1"/>
    <x v="1"/>
    <x v="2"/>
    <x v="0"/>
    <x v="0"/>
    <x v="10"/>
    <s v="2022-11-23"/>
    <x v="3"/>
    <n v="3033"/>
    <x v="0"/>
    <m/>
    <x v="0"/>
    <m/>
    <x v="3"/>
    <n v="100474696"/>
    <x v="0"/>
    <x v="0"/>
    <s v="Retenções Iur"/>
    <s v="ORI"/>
    <x v="0"/>
    <s v="RIUR"/>
    <x v="0"/>
    <x v="0"/>
    <x v="0"/>
    <x v="0"/>
    <x v="0"/>
    <x v="0"/>
    <x v="0"/>
    <x v="0"/>
    <x v="0"/>
    <x v="0"/>
    <x v="0"/>
    <s v="Retenções Iur"/>
    <x v="0"/>
    <x v="0"/>
    <x v="0"/>
    <x v="0"/>
    <x v="2"/>
    <x v="0"/>
    <x v="0"/>
    <s v="000000"/>
    <x v="0"/>
    <x v="1"/>
    <x v="0"/>
    <x v="0"/>
    <s v="RETENCAO OT"/>
  </r>
  <r>
    <x v="1"/>
    <n v="0"/>
    <n v="0"/>
    <n v="0"/>
    <n v="2223"/>
    <x v="7393"/>
    <x v="0"/>
    <x v="0"/>
    <x v="0"/>
    <s v="80.02.01"/>
    <x v="3"/>
    <x v="3"/>
    <x v="3"/>
    <s v="Retenções Iur"/>
    <s v="80.02.01"/>
    <s v="Retenções Iur"/>
    <s v="80.02.01"/>
    <x v="3"/>
    <x v="0"/>
    <x v="2"/>
    <x v="1"/>
    <x v="1"/>
    <x v="2"/>
    <x v="0"/>
    <x v="0"/>
    <x v="10"/>
    <s v="2022-11-23"/>
    <x v="3"/>
    <n v="2223"/>
    <x v="0"/>
    <m/>
    <x v="0"/>
    <m/>
    <x v="3"/>
    <n v="100474696"/>
    <x v="0"/>
    <x v="0"/>
    <s v="Retenções Iur"/>
    <s v="ORI"/>
    <x v="0"/>
    <s v="RIUR"/>
    <x v="0"/>
    <x v="0"/>
    <x v="0"/>
    <x v="0"/>
    <x v="0"/>
    <x v="0"/>
    <x v="0"/>
    <x v="0"/>
    <x v="0"/>
    <x v="0"/>
    <x v="0"/>
    <s v="Retenções Iur"/>
    <x v="0"/>
    <x v="0"/>
    <x v="0"/>
    <x v="0"/>
    <x v="2"/>
    <x v="0"/>
    <x v="0"/>
    <s v="000000"/>
    <x v="0"/>
    <x v="1"/>
    <x v="0"/>
    <x v="0"/>
    <s v="RETENCAO OT"/>
  </r>
  <r>
    <x v="1"/>
    <n v="0"/>
    <n v="0"/>
    <n v="0"/>
    <n v="3389"/>
    <x v="7394"/>
    <x v="0"/>
    <x v="0"/>
    <x v="0"/>
    <s v="80.02.01"/>
    <x v="3"/>
    <x v="3"/>
    <x v="3"/>
    <s v="Retenções Iur"/>
    <s v="80.02.01"/>
    <s v="Retenções Iur"/>
    <s v="80.02.01"/>
    <x v="3"/>
    <x v="0"/>
    <x v="2"/>
    <x v="1"/>
    <x v="1"/>
    <x v="2"/>
    <x v="0"/>
    <x v="0"/>
    <x v="10"/>
    <s v="2022-11-24"/>
    <x v="3"/>
    <n v="3389"/>
    <x v="0"/>
    <m/>
    <x v="0"/>
    <m/>
    <x v="3"/>
    <n v="100474696"/>
    <x v="0"/>
    <x v="0"/>
    <s v="Retenções Iur"/>
    <s v="ORI"/>
    <x v="0"/>
    <s v="RIUR"/>
    <x v="0"/>
    <x v="0"/>
    <x v="0"/>
    <x v="0"/>
    <x v="0"/>
    <x v="0"/>
    <x v="0"/>
    <x v="0"/>
    <x v="0"/>
    <x v="0"/>
    <x v="0"/>
    <s v="Retenções Iur"/>
    <x v="0"/>
    <x v="0"/>
    <x v="0"/>
    <x v="0"/>
    <x v="2"/>
    <x v="0"/>
    <x v="0"/>
    <s v="000000"/>
    <x v="0"/>
    <x v="1"/>
    <x v="0"/>
    <x v="0"/>
    <s v="RETENCAO OT"/>
  </r>
  <r>
    <x v="1"/>
    <n v="0"/>
    <n v="0"/>
    <n v="0"/>
    <n v="8233"/>
    <x v="7395"/>
    <x v="0"/>
    <x v="0"/>
    <x v="0"/>
    <s v="80.02.10.21"/>
    <x v="16"/>
    <x v="3"/>
    <x v="3"/>
    <s v="Outros"/>
    <s v="80.02.10"/>
    <s v="Outros"/>
    <s v="80.02.10"/>
    <x v="27"/>
    <x v="0"/>
    <x v="2"/>
    <x v="1"/>
    <x v="1"/>
    <x v="2"/>
    <x v="0"/>
    <x v="0"/>
    <x v="10"/>
    <s v="2022-11-24"/>
    <x v="3"/>
    <n v="8233"/>
    <x v="0"/>
    <m/>
    <x v="0"/>
    <m/>
    <x v="32"/>
    <n v="100478627"/>
    <x v="0"/>
    <x v="0"/>
    <s v="Retenções Descontos Judiciais"/>
    <s v="ORI"/>
    <x v="0"/>
    <m/>
    <x v="0"/>
    <x v="0"/>
    <x v="0"/>
    <x v="0"/>
    <x v="0"/>
    <x v="0"/>
    <x v="0"/>
    <x v="1"/>
    <x v="0"/>
    <x v="0"/>
    <x v="0"/>
    <s v="Retenções Descontos Judiciais"/>
    <x v="0"/>
    <x v="0"/>
    <x v="0"/>
    <x v="0"/>
    <x v="2"/>
    <x v="0"/>
    <x v="0"/>
    <s v="000000"/>
    <x v="0"/>
    <x v="1"/>
    <x v="0"/>
    <x v="0"/>
    <s v="RETENCAO OT"/>
  </r>
  <r>
    <x v="1"/>
    <n v="0"/>
    <n v="0"/>
    <n v="0"/>
    <n v="12600"/>
    <x v="7396"/>
    <x v="0"/>
    <x v="0"/>
    <x v="0"/>
    <s v="80.02.10.03"/>
    <x v="17"/>
    <x v="3"/>
    <x v="3"/>
    <s v="Outros"/>
    <s v="80.02.10"/>
    <s v="Outros"/>
    <s v="80.02.10"/>
    <x v="28"/>
    <x v="0"/>
    <x v="2"/>
    <x v="1"/>
    <x v="1"/>
    <x v="2"/>
    <x v="0"/>
    <x v="0"/>
    <x v="10"/>
    <s v="2022-11-24"/>
    <x v="3"/>
    <n v="12600"/>
    <x v="0"/>
    <m/>
    <x v="0"/>
    <m/>
    <x v="21"/>
    <n v="100474708"/>
    <x v="0"/>
    <x v="0"/>
    <s v="Retençoes Pensao Alimenticia"/>
    <s v="ORI"/>
    <x v="0"/>
    <s v="RPA"/>
    <x v="0"/>
    <x v="0"/>
    <x v="0"/>
    <x v="0"/>
    <x v="0"/>
    <x v="0"/>
    <x v="0"/>
    <x v="1"/>
    <x v="0"/>
    <x v="0"/>
    <x v="0"/>
    <s v="Retençoes Pensao Alimenticia"/>
    <x v="0"/>
    <x v="0"/>
    <x v="0"/>
    <x v="0"/>
    <x v="2"/>
    <x v="0"/>
    <x v="0"/>
    <s v="000000"/>
    <x v="0"/>
    <x v="1"/>
    <x v="0"/>
    <x v="0"/>
    <s v="RETENCAO OT"/>
  </r>
  <r>
    <x v="1"/>
    <n v="0"/>
    <n v="0"/>
    <n v="0"/>
    <n v="95748"/>
    <x v="7397"/>
    <x v="0"/>
    <x v="0"/>
    <x v="0"/>
    <s v="80.02.10.01"/>
    <x v="9"/>
    <x v="3"/>
    <x v="3"/>
    <s v="Outros"/>
    <s v="80.02.10"/>
    <s v="Outros"/>
    <s v="80.02.10"/>
    <x v="29"/>
    <x v="0"/>
    <x v="2"/>
    <x v="1"/>
    <x v="1"/>
    <x v="2"/>
    <x v="0"/>
    <x v="0"/>
    <x v="10"/>
    <s v="2022-11-24"/>
    <x v="3"/>
    <n v="95748"/>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873"/>
    <x v="7398"/>
    <x v="0"/>
    <x v="0"/>
    <x v="0"/>
    <s v="80.02.10.02"/>
    <x v="18"/>
    <x v="3"/>
    <x v="3"/>
    <s v="Outros"/>
    <s v="80.02.10"/>
    <s v="Outros"/>
    <s v="80.02.10"/>
    <x v="30"/>
    <x v="0"/>
    <x v="2"/>
    <x v="1"/>
    <x v="1"/>
    <x v="2"/>
    <x v="0"/>
    <x v="0"/>
    <x v="10"/>
    <s v="2022-11-24"/>
    <x v="3"/>
    <n v="2873"/>
    <x v="0"/>
    <m/>
    <x v="0"/>
    <m/>
    <x v="34"/>
    <n v="100474707"/>
    <x v="0"/>
    <x v="0"/>
    <s v="Retençoes STAPS"/>
    <s v="ORI"/>
    <x v="0"/>
    <s v="RSND"/>
    <x v="0"/>
    <x v="0"/>
    <x v="0"/>
    <x v="0"/>
    <x v="0"/>
    <x v="0"/>
    <x v="0"/>
    <x v="1"/>
    <x v="0"/>
    <x v="0"/>
    <x v="0"/>
    <s v="Retençoes STAPS"/>
    <x v="0"/>
    <x v="0"/>
    <x v="0"/>
    <x v="0"/>
    <x v="2"/>
    <x v="0"/>
    <x v="0"/>
    <s v="000000"/>
    <x v="0"/>
    <x v="1"/>
    <x v="0"/>
    <x v="0"/>
    <s v="RETENCAO OT"/>
  </r>
  <r>
    <x v="1"/>
    <n v="0"/>
    <n v="0"/>
    <n v="0"/>
    <n v="190"/>
    <x v="7399"/>
    <x v="0"/>
    <x v="0"/>
    <x v="0"/>
    <s v="80.02.10.23"/>
    <x v="19"/>
    <x v="3"/>
    <x v="3"/>
    <s v="Outros"/>
    <s v="80.02.10"/>
    <s v="Outros"/>
    <s v="80.02.10"/>
    <x v="30"/>
    <x v="0"/>
    <x v="2"/>
    <x v="1"/>
    <x v="1"/>
    <x v="2"/>
    <x v="0"/>
    <x v="0"/>
    <x v="10"/>
    <s v="2022-11-24"/>
    <x v="3"/>
    <n v="190"/>
    <x v="0"/>
    <m/>
    <x v="0"/>
    <m/>
    <x v="35"/>
    <n v="100478986"/>
    <x v="0"/>
    <x v="0"/>
    <s v="Retenções SISCAP"/>
    <s v="ORI"/>
    <x v="0"/>
    <s v="SISCAP"/>
    <x v="0"/>
    <x v="0"/>
    <x v="0"/>
    <x v="0"/>
    <x v="0"/>
    <x v="0"/>
    <x v="0"/>
    <x v="1"/>
    <x v="0"/>
    <x v="0"/>
    <x v="0"/>
    <s v="Retenções SISCAP"/>
    <x v="0"/>
    <x v="0"/>
    <x v="0"/>
    <x v="0"/>
    <x v="2"/>
    <x v="0"/>
    <x v="0"/>
    <s v="000000"/>
    <x v="0"/>
    <x v="1"/>
    <x v="0"/>
    <x v="0"/>
    <s v="RETENCAO OT"/>
  </r>
  <r>
    <x v="1"/>
    <n v="0"/>
    <n v="0"/>
    <n v="0"/>
    <n v="1587"/>
    <x v="7400"/>
    <x v="0"/>
    <x v="0"/>
    <x v="0"/>
    <s v="80.02.10.24"/>
    <x v="20"/>
    <x v="3"/>
    <x v="3"/>
    <s v="Outros"/>
    <s v="80.02.10"/>
    <s v="Outros"/>
    <s v="80.02.10"/>
    <x v="30"/>
    <x v="0"/>
    <x v="2"/>
    <x v="1"/>
    <x v="1"/>
    <x v="2"/>
    <x v="0"/>
    <x v="0"/>
    <x v="10"/>
    <s v="2022-11-24"/>
    <x v="3"/>
    <n v="1587"/>
    <x v="0"/>
    <m/>
    <x v="0"/>
    <m/>
    <x v="36"/>
    <n v="100478987"/>
    <x v="0"/>
    <x v="0"/>
    <s v="Retenções SIACSA"/>
    <s v="ORI"/>
    <x v="0"/>
    <s v="SIACSA"/>
    <x v="0"/>
    <x v="0"/>
    <x v="0"/>
    <x v="0"/>
    <x v="0"/>
    <x v="0"/>
    <x v="0"/>
    <x v="1"/>
    <x v="0"/>
    <x v="0"/>
    <x v="0"/>
    <s v="Retenções SIACSA"/>
    <x v="0"/>
    <x v="0"/>
    <x v="0"/>
    <x v="0"/>
    <x v="2"/>
    <x v="0"/>
    <x v="0"/>
    <s v="000000"/>
    <x v="0"/>
    <x v="1"/>
    <x v="0"/>
    <x v="0"/>
    <s v="RETENCAO OT"/>
  </r>
  <r>
    <x v="1"/>
    <n v="0"/>
    <n v="0"/>
    <n v="0"/>
    <n v="17346"/>
    <x v="7401"/>
    <x v="0"/>
    <x v="0"/>
    <x v="0"/>
    <s v="80.02.10.26"/>
    <x v="21"/>
    <x v="3"/>
    <x v="3"/>
    <s v="Outros"/>
    <s v="80.02.10"/>
    <s v="Outros"/>
    <s v="80.02.10"/>
    <x v="31"/>
    <x v="0"/>
    <x v="2"/>
    <x v="10"/>
    <x v="1"/>
    <x v="2"/>
    <x v="0"/>
    <x v="0"/>
    <x v="10"/>
    <s v="2022-11-24"/>
    <x v="3"/>
    <n v="17346"/>
    <x v="0"/>
    <m/>
    <x v="0"/>
    <m/>
    <x v="37"/>
    <n v="100479277"/>
    <x v="0"/>
    <x v="0"/>
    <s v="Retenção Sansung"/>
    <s v="ORI"/>
    <x v="0"/>
    <s v="RS"/>
    <x v="0"/>
    <x v="0"/>
    <x v="0"/>
    <x v="0"/>
    <x v="0"/>
    <x v="0"/>
    <x v="0"/>
    <x v="1"/>
    <x v="0"/>
    <x v="0"/>
    <x v="0"/>
    <s v="Retenção Sansung"/>
    <x v="0"/>
    <x v="0"/>
    <x v="0"/>
    <x v="0"/>
    <x v="2"/>
    <x v="0"/>
    <x v="0"/>
    <s v="000000"/>
    <x v="0"/>
    <x v="1"/>
    <x v="0"/>
    <x v="0"/>
    <s v="RETENCAO OT"/>
  </r>
  <r>
    <x v="1"/>
    <n v="0"/>
    <n v="0"/>
    <n v="0"/>
    <n v="45513"/>
    <x v="7402"/>
    <x v="0"/>
    <x v="0"/>
    <x v="0"/>
    <s v="80.02.01"/>
    <x v="3"/>
    <x v="3"/>
    <x v="3"/>
    <s v="Retenções Iur"/>
    <s v="80.02.01"/>
    <s v="Retenções Iur"/>
    <s v="80.02.01"/>
    <x v="3"/>
    <x v="0"/>
    <x v="2"/>
    <x v="1"/>
    <x v="1"/>
    <x v="2"/>
    <x v="0"/>
    <x v="0"/>
    <x v="10"/>
    <s v="2022-11-24"/>
    <x v="3"/>
    <n v="45513"/>
    <x v="0"/>
    <m/>
    <x v="0"/>
    <m/>
    <x v="3"/>
    <n v="100474696"/>
    <x v="0"/>
    <x v="0"/>
    <s v="Retenções Iur"/>
    <s v="ORI"/>
    <x v="0"/>
    <s v="RIUR"/>
    <x v="0"/>
    <x v="0"/>
    <x v="0"/>
    <x v="0"/>
    <x v="0"/>
    <x v="0"/>
    <x v="0"/>
    <x v="0"/>
    <x v="0"/>
    <x v="0"/>
    <x v="0"/>
    <s v="Retenções Iur"/>
    <x v="0"/>
    <x v="0"/>
    <x v="0"/>
    <x v="0"/>
    <x v="2"/>
    <x v="0"/>
    <x v="0"/>
    <s v="000000"/>
    <x v="0"/>
    <x v="1"/>
    <x v="0"/>
    <x v="0"/>
    <s v="RETENCAO OT"/>
  </r>
  <r>
    <x v="0"/>
    <n v="0"/>
    <n v="0"/>
    <n v="0"/>
    <n v="31420"/>
    <x v="7403"/>
    <x v="0"/>
    <x v="1"/>
    <x v="0"/>
    <s v="01.27.02.15"/>
    <x v="2"/>
    <x v="2"/>
    <x v="2"/>
    <s v="Saneamento básico"/>
    <s v="01.27.02"/>
    <s v="Saneamento básico"/>
    <s v="01.27.02"/>
    <x v="2"/>
    <x v="0"/>
    <x v="1"/>
    <x v="1"/>
    <x v="0"/>
    <x v="1"/>
    <x v="1"/>
    <x v="0"/>
    <x v="11"/>
    <s v="2022-12-08"/>
    <x v="3"/>
    <n v="31420"/>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Combustíveis destinado ao camião compactador DAF de recolha de resíduos, conforme proposta em anexo."/>
  </r>
  <r>
    <x v="1"/>
    <n v="0"/>
    <n v="0"/>
    <n v="0"/>
    <n v="7858"/>
    <x v="7404"/>
    <x v="0"/>
    <x v="1"/>
    <x v="0"/>
    <s v="03.16.15"/>
    <x v="6"/>
    <x v="0"/>
    <x v="5"/>
    <s v="Direção Financeira"/>
    <s v="03.16.15"/>
    <s v="Direção Financeira"/>
    <s v="03.16.15"/>
    <x v="7"/>
    <x v="0"/>
    <x v="1"/>
    <x v="1"/>
    <x v="0"/>
    <x v="0"/>
    <x v="2"/>
    <x v="0"/>
    <x v="11"/>
    <s v="2022-12-08"/>
    <x v="3"/>
    <n v="7858"/>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Combustíveis destinado aos serviços de cuidados e cadastro social, conforme proposta em anexo."/>
  </r>
  <r>
    <x v="1"/>
    <n v="0"/>
    <n v="0"/>
    <n v="0"/>
    <n v="10109"/>
    <x v="7405"/>
    <x v="0"/>
    <x v="0"/>
    <x v="0"/>
    <s v="80.02.01"/>
    <x v="3"/>
    <x v="3"/>
    <x v="3"/>
    <s v="Retenções Iur"/>
    <s v="80.02.01"/>
    <s v="Retenções Iur"/>
    <s v="80.02.01"/>
    <x v="3"/>
    <x v="0"/>
    <x v="2"/>
    <x v="1"/>
    <x v="1"/>
    <x v="2"/>
    <x v="0"/>
    <x v="0"/>
    <x v="11"/>
    <s v="2022-12-13"/>
    <x v="3"/>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7406"/>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407"/>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7408"/>
    <x v="0"/>
    <x v="0"/>
    <x v="0"/>
    <s v="80.02.10.26"/>
    <x v="21"/>
    <x v="3"/>
    <x v="3"/>
    <s v="Outros"/>
    <s v="80.02.10"/>
    <s v="Outros"/>
    <s v="80.02.10"/>
    <x v="31"/>
    <x v="0"/>
    <x v="2"/>
    <x v="10"/>
    <x v="1"/>
    <x v="2"/>
    <x v="0"/>
    <x v="0"/>
    <x v="11"/>
    <s v="2022-12-13"/>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4995"/>
    <x v="7409"/>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410000"/>
    <x v="7410"/>
    <x v="0"/>
    <x v="1"/>
    <x v="0"/>
    <s v="01.27.02.11"/>
    <x v="14"/>
    <x v="2"/>
    <x v="2"/>
    <s v="Saneamento básico"/>
    <s v="01.27.02"/>
    <s v="Saneamento básico"/>
    <s v="01.27.02"/>
    <x v="4"/>
    <x v="0"/>
    <x v="3"/>
    <x v="2"/>
    <x v="0"/>
    <x v="1"/>
    <x v="2"/>
    <x v="0"/>
    <x v="11"/>
    <s v="2022-12-22"/>
    <x v="3"/>
    <n v="410000"/>
    <x v="0"/>
    <m/>
    <x v="0"/>
    <m/>
    <x v="0"/>
    <n v="100474914"/>
    <x v="0"/>
    <x v="0"/>
    <s v="Reforço do saneamento básico"/>
    <s v="ORI"/>
    <x v="0"/>
    <m/>
    <x v="0"/>
    <x v="0"/>
    <x v="0"/>
    <x v="0"/>
    <x v="0"/>
    <x v="0"/>
    <x v="0"/>
    <x v="1"/>
    <x v="0"/>
    <x v="0"/>
    <x v="0"/>
    <s v="Reforço do saneamento básico"/>
    <x v="0"/>
    <x v="0"/>
    <x v="0"/>
    <x v="0"/>
    <x v="1"/>
    <x v="0"/>
    <x v="0"/>
    <s v="000000"/>
    <x v="0"/>
    <x v="0"/>
    <x v="0"/>
    <x v="0"/>
    <s v="Despesa com pessoal nos trabalhos de porto de calheta, Limpeza da estrada Rubereta, conforme anexo."/>
  </r>
  <r>
    <x v="1"/>
    <n v="0"/>
    <n v="0"/>
    <n v="0"/>
    <n v="146322"/>
    <x v="7411"/>
    <x v="0"/>
    <x v="1"/>
    <x v="0"/>
    <s v="03.16.15"/>
    <x v="6"/>
    <x v="0"/>
    <x v="5"/>
    <s v="Direção Financeira"/>
    <s v="03.16.15"/>
    <s v="Direção Financeira"/>
    <s v="03.16.15"/>
    <x v="43"/>
    <x v="0"/>
    <x v="1"/>
    <x v="1"/>
    <x v="0"/>
    <x v="0"/>
    <x v="2"/>
    <x v="0"/>
    <x v="11"/>
    <s v="2022-12-27"/>
    <x v="3"/>
    <n v="146322"/>
    <x v="0"/>
    <m/>
    <x v="0"/>
    <m/>
    <x v="49"/>
    <n v="100479096"/>
    <x v="0"/>
    <x v="0"/>
    <s v="Direção Financeira"/>
    <s v="ORI"/>
    <x v="0"/>
    <m/>
    <x v="0"/>
    <x v="0"/>
    <x v="0"/>
    <x v="0"/>
    <x v="0"/>
    <x v="0"/>
    <x v="0"/>
    <x v="0"/>
    <x v="0"/>
    <x v="0"/>
    <x v="0"/>
    <s v="Direção Financeira"/>
    <x v="0"/>
    <x v="0"/>
    <x v="0"/>
    <x v="0"/>
    <x v="0"/>
    <x v="0"/>
    <x v="0"/>
    <s v="000000"/>
    <x v="0"/>
    <x v="0"/>
    <x v="0"/>
    <x v="0"/>
    <s v="Pagamento de 50% á Preço Pikinote Comércio de Peças Auto, pela aquisição de peças para as viaturas da CMSM, conforme fatura e proposta em anexo."/>
  </r>
  <r>
    <x v="1"/>
    <n v="0"/>
    <n v="0"/>
    <n v="0"/>
    <n v="2300"/>
    <x v="7412"/>
    <x v="0"/>
    <x v="1"/>
    <x v="0"/>
    <s v="01.27.02.11"/>
    <x v="14"/>
    <x v="2"/>
    <x v="2"/>
    <s v="Saneamento básico"/>
    <s v="01.27.02"/>
    <s v="Saneamento básico"/>
    <s v="01.27.02"/>
    <x v="4"/>
    <x v="0"/>
    <x v="3"/>
    <x v="2"/>
    <x v="0"/>
    <x v="1"/>
    <x v="2"/>
    <x v="0"/>
    <x v="10"/>
    <s v="2022-11-14"/>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 mês de novembro de 2022, conforme contrato em anexo. "/>
  </r>
  <r>
    <x v="1"/>
    <n v="0"/>
    <n v="0"/>
    <n v="0"/>
    <n v="13030"/>
    <x v="7412"/>
    <x v="0"/>
    <x v="1"/>
    <x v="0"/>
    <s v="01.27.02.11"/>
    <x v="14"/>
    <x v="2"/>
    <x v="2"/>
    <s v="Saneamento básico"/>
    <s v="01.27.02"/>
    <s v="Saneamento básico"/>
    <s v="01.27.02"/>
    <x v="4"/>
    <x v="0"/>
    <x v="3"/>
    <x v="2"/>
    <x v="0"/>
    <x v="1"/>
    <x v="2"/>
    <x v="0"/>
    <x v="10"/>
    <s v="2022-11-14"/>
    <x v="3"/>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 mês de novembro de 2022, conforme contrato em anexo. "/>
  </r>
  <r>
    <x v="0"/>
    <n v="0"/>
    <n v="0"/>
    <n v="0"/>
    <n v="13000"/>
    <x v="7413"/>
    <x v="0"/>
    <x v="1"/>
    <x v="0"/>
    <s v="01.27.04.09"/>
    <x v="54"/>
    <x v="2"/>
    <x v="2"/>
    <s v="Infra-Estruturas e Transportes"/>
    <s v="01.27.04"/>
    <s v="Infra-Estruturas e Transportes"/>
    <s v="01.27.04"/>
    <x v="2"/>
    <x v="0"/>
    <x v="1"/>
    <x v="1"/>
    <x v="0"/>
    <x v="1"/>
    <x v="1"/>
    <x v="0"/>
    <x v="10"/>
    <s v="2022-11-17"/>
    <x v="3"/>
    <n v="13000"/>
    <x v="0"/>
    <m/>
    <x v="0"/>
    <m/>
    <x v="42"/>
    <n v="100479348"/>
    <x v="0"/>
    <x v="0"/>
    <s v="Sinalização de Transito"/>
    <s v="ORI"/>
    <x v="0"/>
    <m/>
    <x v="0"/>
    <x v="0"/>
    <x v="0"/>
    <x v="0"/>
    <x v="0"/>
    <x v="0"/>
    <x v="0"/>
    <x v="1"/>
    <x v="0"/>
    <x v="0"/>
    <x v="0"/>
    <s v="Sinalização de Transito"/>
    <x v="0"/>
    <x v="0"/>
    <x v="0"/>
    <x v="0"/>
    <x v="1"/>
    <x v="0"/>
    <x v="0"/>
    <s v="000000"/>
    <x v="0"/>
    <x v="0"/>
    <x v="0"/>
    <x v="0"/>
    <s v="Pagamento a favor da Loja Nunu Comercio Geral, para aquisição de 8 litro de shoprine e 6 tubo de 40 para reparação de sinais de transito, conforme documento em anexo."/>
  </r>
  <r>
    <x v="0"/>
    <n v="0"/>
    <n v="0"/>
    <n v="0"/>
    <n v="4005"/>
    <x v="7414"/>
    <x v="0"/>
    <x v="1"/>
    <x v="0"/>
    <s v="01.27.04.09"/>
    <x v="54"/>
    <x v="2"/>
    <x v="2"/>
    <s v="Infra-Estruturas e Transportes"/>
    <s v="01.27.04"/>
    <s v="Infra-Estruturas e Transportes"/>
    <s v="01.27.04"/>
    <x v="2"/>
    <x v="0"/>
    <x v="1"/>
    <x v="1"/>
    <x v="0"/>
    <x v="1"/>
    <x v="1"/>
    <x v="0"/>
    <x v="10"/>
    <s v="2022-11-17"/>
    <x v="3"/>
    <n v="4005"/>
    <x v="0"/>
    <m/>
    <x v="0"/>
    <m/>
    <x v="0"/>
    <n v="100474914"/>
    <x v="0"/>
    <x v="0"/>
    <s v="Sinalização de Transito"/>
    <s v="ORI"/>
    <x v="0"/>
    <m/>
    <x v="0"/>
    <x v="0"/>
    <x v="0"/>
    <x v="0"/>
    <x v="0"/>
    <x v="0"/>
    <x v="0"/>
    <x v="1"/>
    <x v="0"/>
    <x v="0"/>
    <x v="0"/>
    <s v="Sinalização de Transito"/>
    <x v="0"/>
    <x v="0"/>
    <x v="0"/>
    <x v="0"/>
    <x v="1"/>
    <x v="0"/>
    <x v="0"/>
    <s v="000000"/>
    <x v="0"/>
    <x v="0"/>
    <x v="0"/>
    <x v="0"/>
    <s v="Despesa com aquisição de Elétrodo básico para reparação de sinais de transito, conforme documento em anexo."/>
  </r>
  <r>
    <x v="0"/>
    <n v="0"/>
    <n v="0"/>
    <n v="0"/>
    <n v="4900"/>
    <x v="7415"/>
    <x v="0"/>
    <x v="1"/>
    <x v="0"/>
    <s v="01.27.06.41"/>
    <x v="12"/>
    <x v="2"/>
    <x v="2"/>
    <s v="Requalificação Urbana e habitação"/>
    <s v="01.27.06"/>
    <s v="Requalificação Urbana e habitação"/>
    <s v="01.27.06"/>
    <x v="12"/>
    <x v="0"/>
    <x v="1"/>
    <x v="1"/>
    <x v="0"/>
    <x v="1"/>
    <x v="1"/>
    <x v="0"/>
    <x v="10"/>
    <s v="2022-11-17"/>
    <x v="3"/>
    <n v="4900"/>
    <x v="0"/>
    <m/>
    <x v="0"/>
    <m/>
    <x v="127"/>
    <n v="100478087"/>
    <x v="0"/>
    <x v="0"/>
    <s v="Reabilitação de Jardins Infantis e Escolas do EBI"/>
    <s v="ORI"/>
    <x v="0"/>
    <s v="RJEBI"/>
    <x v="0"/>
    <x v="0"/>
    <x v="0"/>
    <x v="0"/>
    <x v="0"/>
    <x v="0"/>
    <x v="0"/>
    <x v="1"/>
    <x v="0"/>
    <x v="0"/>
    <x v="0"/>
    <s v="Reabilitação de Jardins Infantis e Escolas do EBI"/>
    <x v="0"/>
    <x v="0"/>
    <x v="0"/>
    <x v="0"/>
    <x v="1"/>
    <x v="0"/>
    <x v="0"/>
    <s v="000000"/>
    <x v="0"/>
    <x v="0"/>
    <x v="0"/>
    <x v="0"/>
    <s v="Pagamento á Drogaria Black Johnson Lda, referente a aquisição de pregos, para trabalhos de cobertura do Jardim Infantil de Monte Bode, conforme fatura e proposta em anexo."/>
  </r>
  <r>
    <x v="1"/>
    <n v="0"/>
    <n v="0"/>
    <n v="0"/>
    <n v="2300"/>
    <x v="7416"/>
    <x v="0"/>
    <x v="1"/>
    <x v="0"/>
    <s v="03.16.15"/>
    <x v="6"/>
    <x v="0"/>
    <x v="5"/>
    <s v="Direção Financeira"/>
    <s v="03.16.15"/>
    <s v="Direção Financeira"/>
    <s v="03.16.15"/>
    <x v="53"/>
    <x v="0"/>
    <x v="1"/>
    <x v="5"/>
    <x v="0"/>
    <x v="0"/>
    <x v="2"/>
    <x v="0"/>
    <x v="1"/>
    <s v="2022-05-27"/>
    <x v="0"/>
    <n v="2300"/>
    <x v="0"/>
    <m/>
    <x v="0"/>
    <m/>
    <x v="200"/>
    <n v="100400796"/>
    <x v="0"/>
    <x v="0"/>
    <s v="Direção Financeira"/>
    <s v="ORI"/>
    <x v="0"/>
    <m/>
    <x v="0"/>
    <x v="0"/>
    <x v="0"/>
    <x v="0"/>
    <x v="0"/>
    <x v="0"/>
    <x v="0"/>
    <x v="0"/>
    <x v="0"/>
    <x v="0"/>
    <x v="0"/>
    <s v="Direção Financeira"/>
    <x v="0"/>
    <x v="0"/>
    <x v="0"/>
    <x v="0"/>
    <x v="0"/>
    <x v="0"/>
    <x v="0"/>
    <s v="000000"/>
    <x v="0"/>
    <x v="0"/>
    <x v="0"/>
    <x v="0"/>
    <s v="Pagamento a favor de ITAC, pelo serviço de inspeções de Viatura ST-03-QJ.  "/>
  </r>
  <r>
    <x v="1"/>
    <n v="0"/>
    <n v="0"/>
    <n v="0"/>
    <n v="6000"/>
    <x v="7417"/>
    <x v="0"/>
    <x v="1"/>
    <x v="0"/>
    <s v="03.16.02"/>
    <x v="31"/>
    <x v="0"/>
    <x v="5"/>
    <s v="Gabinete do Presidente"/>
    <s v="03.16.02"/>
    <s v="Gabinete do Presidente"/>
    <s v="03.16.02"/>
    <x v="9"/>
    <x v="0"/>
    <x v="1"/>
    <x v="5"/>
    <x v="0"/>
    <x v="0"/>
    <x v="2"/>
    <x v="0"/>
    <x v="3"/>
    <s v="2022-06-14"/>
    <x v="0"/>
    <n v="6000"/>
    <x v="0"/>
    <m/>
    <x v="0"/>
    <m/>
    <x v="61"/>
    <n v="100444140"/>
    <x v="0"/>
    <x v="0"/>
    <s v="Gabinete do Presidente"/>
    <s v="ORI"/>
    <x v="0"/>
    <m/>
    <x v="0"/>
    <x v="0"/>
    <x v="0"/>
    <x v="0"/>
    <x v="0"/>
    <x v="0"/>
    <x v="0"/>
    <x v="0"/>
    <x v="0"/>
    <x v="0"/>
    <x v="0"/>
    <s v="Gabinete do Presidente"/>
    <x v="0"/>
    <x v="0"/>
    <x v="0"/>
    <x v="0"/>
    <x v="0"/>
    <x v="0"/>
    <x v="0"/>
    <s v="000000"/>
    <x v="0"/>
    <x v="0"/>
    <x v="0"/>
    <x v="0"/>
    <s v="Pagamento de ajuda de custo, a favor do Sr. Herménio Fernandes, pela sua deslocação em missão de serviço à cidade da Praia, nos dias 07 e 09 de junho de 2022, conforme justificativo em anexo.  "/>
  </r>
  <r>
    <x v="1"/>
    <n v="0"/>
    <n v="0"/>
    <n v="0"/>
    <n v="1800"/>
    <x v="7418"/>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o Sr. Adelino Lopes Silva, referente ao mês de Julho de 2022, conforme documento em anexo."/>
  </r>
  <r>
    <x v="1"/>
    <n v="0"/>
    <n v="0"/>
    <n v="0"/>
    <n v="10200"/>
    <x v="7418"/>
    <x v="0"/>
    <x v="1"/>
    <x v="0"/>
    <s v="03.16.01"/>
    <x v="39"/>
    <x v="0"/>
    <x v="5"/>
    <s v="Assembleia Municipal"/>
    <s v="03.16.01"/>
    <s v="Assembleia Municipal"/>
    <s v="03.16.01"/>
    <x v="61"/>
    <x v="0"/>
    <x v="1"/>
    <x v="1"/>
    <x v="0"/>
    <x v="0"/>
    <x v="2"/>
    <x v="0"/>
    <x v="7"/>
    <s v="2022-08-02"/>
    <x v="2"/>
    <n v="10200"/>
    <x v="0"/>
    <m/>
    <x v="0"/>
    <m/>
    <x v="498"/>
    <n v="100433396"/>
    <x v="0"/>
    <x v="0"/>
    <s v="Assembleia Municipal"/>
    <s v="ORI"/>
    <x v="0"/>
    <s v="AM"/>
    <x v="0"/>
    <x v="0"/>
    <x v="0"/>
    <x v="0"/>
    <x v="0"/>
    <x v="0"/>
    <x v="0"/>
    <x v="0"/>
    <x v="0"/>
    <x v="0"/>
    <x v="0"/>
    <s v="Assembleia Municipal"/>
    <x v="0"/>
    <x v="0"/>
    <x v="0"/>
    <x v="0"/>
    <x v="0"/>
    <x v="0"/>
    <x v="0"/>
    <s v="000000"/>
    <x v="0"/>
    <x v="0"/>
    <x v="0"/>
    <x v="0"/>
    <s v="Pagamento da senha de presença a favor do Sr. Adelino Lopes Silva, referente ao mês de Julho de 2022, conforme documento em anexo."/>
  </r>
  <r>
    <x v="1"/>
    <n v="0"/>
    <n v="0"/>
    <n v="0"/>
    <n v="6000"/>
    <x v="7419"/>
    <x v="0"/>
    <x v="1"/>
    <x v="0"/>
    <s v="03.16.01"/>
    <x v="39"/>
    <x v="0"/>
    <x v="5"/>
    <s v="Assembleia Municipal"/>
    <s v="03.16.01"/>
    <s v="Assembleia Municipal"/>
    <s v="03.16.01"/>
    <x v="9"/>
    <x v="0"/>
    <x v="1"/>
    <x v="5"/>
    <x v="0"/>
    <x v="0"/>
    <x v="2"/>
    <x v="0"/>
    <x v="8"/>
    <s v="2022-09-21"/>
    <x v="2"/>
    <n v="6000"/>
    <x v="0"/>
    <m/>
    <x v="0"/>
    <m/>
    <x v="229"/>
    <n v="100476967"/>
    <x v="0"/>
    <x v="0"/>
    <s v="Assembleia Municipal"/>
    <s v="ORI"/>
    <x v="0"/>
    <s v="AM"/>
    <x v="0"/>
    <x v="0"/>
    <x v="0"/>
    <x v="0"/>
    <x v="0"/>
    <x v="0"/>
    <x v="0"/>
    <x v="0"/>
    <x v="0"/>
    <x v="0"/>
    <x v="0"/>
    <s v="Assembleia Municipal"/>
    <x v="0"/>
    <x v="0"/>
    <x v="0"/>
    <x v="0"/>
    <x v="0"/>
    <x v="0"/>
    <x v="0"/>
    <s v="000000"/>
    <x v="0"/>
    <x v="0"/>
    <x v="0"/>
    <x v="0"/>
    <s v="Pagamento a favor da Sr. Salvador Silveira eleito municipal, pela Subsidio de Transporte da sessão ordenaria da Assembleia Municipal de São Miguel, conforme documento em anexo.  "/>
  </r>
  <r>
    <x v="0"/>
    <n v="0"/>
    <n v="0"/>
    <n v="0"/>
    <n v="2052704"/>
    <x v="7420"/>
    <x v="0"/>
    <x v="1"/>
    <x v="0"/>
    <s v="03.16.15"/>
    <x v="6"/>
    <x v="0"/>
    <x v="5"/>
    <s v="Direção Financeira"/>
    <s v="03.16.15"/>
    <s v="Direção Financeira"/>
    <s v="03.16.15"/>
    <x v="33"/>
    <x v="0"/>
    <x v="1"/>
    <x v="1"/>
    <x v="0"/>
    <x v="0"/>
    <x v="1"/>
    <x v="0"/>
    <x v="10"/>
    <s v="2022-11-29"/>
    <x v="3"/>
    <n v="2052704"/>
    <x v="0"/>
    <m/>
    <x v="0"/>
    <m/>
    <x v="0"/>
    <n v="100474914"/>
    <x v="0"/>
    <x v="0"/>
    <s v="Direção Financeira"/>
    <s v="ORI"/>
    <x v="0"/>
    <m/>
    <x v="0"/>
    <x v="0"/>
    <x v="0"/>
    <x v="0"/>
    <x v="0"/>
    <x v="0"/>
    <x v="0"/>
    <x v="1"/>
    <x v="0"/>
    <x v="0"/>
    <x v="0"/>
    <s v="Direção Financeira"/>
    <x v="0"/>
    <x v="0"/>
    <x v="0"/>
    <x v="0"/>
    <x v="0"/>
    <x v="0"/>
    <x v="0"/>
    <s v="099999"/>
    <x v="0"/>
    <x v="0"/>
    <x v="0"/>
    <x v="0"/>
    <s v="Pagamento amortização de empréstimos obtidos, novembro 2022, conforme extrato em anexo."/>
  </r>
  <r>
    <x v="1"/>
    <n v="0"/>
    <n v="0"/>
    <n v="0"/>
    <n v="22869"/>
    <x v="7421"/>
    <x v="0"/>
    <x v="0"/>
    <x v="0"/>
    <s v="80.02.10.01"/>
    <x v="9"/>
    <x v="3"/>
    <x v="3"/>
    <s v="Outros"/>
    <s v="80.02.10"/>
    <s v="Outros"/>
    <s v="80.02.10"/>
    <x v="29"/>
    <x v="0"/>
    <x v="2"/>
    <x v="1"/>
    <x v="1"/>
    <x v="2"/>
    <x v="0"/>
    <x v="0"/>
    <x v="10"/>
    <s v="2022-11-21"/>
    <x v="3"/>
    <n v="22869"/>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633"/>
    <x v="7422"/>
    <x v="0"/>
    <x v="0"/>
    <x v="0"/>
    <s v="80.02.10.26"/>
    <x v="21"/>
    <x v="3"/>
    <x v="3"/>
    <s v="Outros"/>
    <s v="80.02.10"/>
    <s v="Outros"/>
    <s v="80.02.10"/>
    <x v="31"/>
    <x v="0"/>
    <x v="2"/>
    <x v="10"/>
    <x v="1"/>
    <x v="2"/>
    <x v="0"/>
    <x v="0"/>
    <x v="10"/>
    <s v="2022-11-21"/>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5157"/>
    <x v="7423"/>
    <x v="0"/>
    <x v="0"/>
    <x v="0"/>
    <s v="80.02.01"/>
    <x v="3"/>
    <x v="3"/>
    <x v="3"/>
    <s v="Retenções Iur"/>
    <s v="80.02.01"/>
    <s v="Retenções Iur"/>
    <s v="80.02.01"/>
    <x v="3"/>
    <x v="0"/>
    <x v="2"/>
    <x v="1"/>
    <x v="1"/>
    <x v="2"/>
    <x v="0"/>
    <x v="0"/>
    <x v="10"/>
    <s v="2022-11-21"/>
    <x v="3"/>
    <n v="5157"/>
    <x v="0"/>
    <m/>
    <x v="0"/>
    <m/>
    <x v="3"/>
    <n v="100474696"/>
    <x v="0"/>
    <x v="0"/>
    <s v="Retenções Iur"/>
    <s v="ORI"/>
    <x v="0"/>
    <s v="RIUR"/>
    <x v="0"/>
    <x v="0"/>
    <x v="0"/>
    <x v="0"/>
    <x v="0"/>
    <x v="0"/>
    <x v="0"/>
    <x v="0"/>
    <x v="0"/>
    <x v="0"/>
    <x v="0"/>
    <s v="Retenções Iur"/>
    <x v="0"/>
    <x v="0"/>
    <x v="0"/>
    <x v="0"/>
    <x v="2"/>
    <x v="0"/>
    <x v="0"/>
    <s v="000000"/>
    <x v="0"/>
    <x v="1"/>
    <x v="0"/>
    <x v="0"/>
    <s v="RETENCAO OT"/>
  </r>
  <r>
    <x v="1"/>
    <n v="0"/>
    <n v="0"/>
    <n v="0"/>
    <n v="25813"/>
    <x v="7424"/>
    <x v="0"/>
    <x v="0"/>
    <x v="0"/>
    <s v="80.02.01"/>
    <x v="3"/>
    <x v="3"/>
    <x v="3"/>
    <s v="Retenções Iur"/>
    <s v="80.02.01"/>
    <s v="Retenções Iur"/>
    <s v="80.02.01"/>
    <x v="3"/>
    <x v="0"/>
    <x v="2"/>
    <x v="1"/>
    <x v="1"/>
    <x v="2"/>
    <x v="0"/>
    <x v="0"/>
    <x v="10"/>
    <s v="2022-11-21"/>
    <x v="3"/>
    <n v="25813"/>
    <x v="0"/>
    <m/>
    <x v="0"/>
    <m/>
    <x v="3"/>
    <n v="100474696"/>
    <x v="0"/>
    <x v="0"/>
    <s v="Retenções Iur"/>
    <s v="ORI"/>
    <x v="0"/>
    <s v="RIUR"/>
    <x v="0"/>
    <x v="0"/>
    <x v="0"/>
    <x v="0"/>
    <x v="0"/>
    <x v="0"/>
    <x v="0"/>
    <x v="0"/>
    <x v="0"/>
    <x v="0"/>
    <x v="0"/>
    <s v="Retenções Iur"/>
    <x v="0"/>
    <x v="0"/>
    <x v="0"/>
    <x v="0"/>
    <x v="2"/>
    <x v="0"/>
    <x v="0"/>
    <s v="000000"/>
    <x v="0"/>
    <x v="1"/>
    <x v="0"/>
    <x v="0"/>
    <s v="RETENCAO OT"/>
  </r>
  <r>
    <x v="1"/>
    <n v="0"/>
    <n v="0"/>
    <n v="0"/>
    <n v="12989"/>
    <x v="7425"/>
    <x v="0"/>
    <x v="0"/>
    <x v="0"/>
    <s v="80.02.01"/>
    <x v="3"/>
    <x v="3"/>
    <x v="3"/>
    <s v="Retenções Iur"/>
    <s v="80.02.01"/>
    <s v="Retenções Iur"/>
    <s v="80.02.01"/>
    <x v="3"/>
    <x v="0"/>
    <x v="2"/>
    <x v="1"/>
    <x v="1"/>
    <x v="2"/>
    <x v="0"/>
    <x v="0"/>
    <x v="10"/>
    <s v="2022-11-21"/>
    <x v="3"/>
    <n v="12989"/>
    <x v="0"/>
    <m/>
    <x v="0"/>
    <m/>
    <x v="3"/>
    <n v="100474696"/>
    <x v="0"/>
    <x v="0"/>
    <s v="Retenções Iur"/>
    <s v="ORI"/>
    <x v="0"/>
    <s v="RIUR"/>
    <x v="0"/>
    <x v="0"/>
    <x v="0"/>
    <x v="0"/>
    <x v="0"/>
    <x v="0"/>
    <x v="0"/>
    <x v="0"/>
    <x v="0"/>
    <x v="0"/>
    <x v="0"/>
    <s v="Retenções Iur"/>
    <x v="0"/>
    <x v="0"/>
    <x v="0"/>
    <x v="0"/>
    <x v="2"/>
    <x v="0"/>
    <x v="0"/>
    <s v="000000"/>
    <x v="0"/>
    <x v="1"/>
    <x v="0"/>
    <x v="0"/>
    <s v="RETENCAO OT"/>
  </r>
  <r>
    <x v="1"/>
    <n v="0"/>
    <n v="0"/>
    <n v="0"/>
    <n v="56682"/>
    <x v="7426"/>
    <x v="0"/>
    <x v="0"/>
    <x v="0"/>
    <s v="80.02.10.01"/>
    <x v="9"/>
    <x v="3"/>
    <x v="3"/>
    <s v="Outros"/>
    <s v="80.02.10"/>
    <s v="Outros"/>
    <s v="80.02.10"/>
    <x v="29"/>
    <x v="0"/>
    <x v="2"/>
    <x v="1"/>
    <x v="1"/>
    <x v="2"/>
    <x v="0"/>
    <x v="0"/>
    <x v="10"/>
    <s v="2022-11-21"/>
    <x v="3"/>
    <n v="5668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15"/>
    <x v="7427"/>
    <x v="0"/>
    <x v="0"/>
    <x v="0"/>
    <s v="80.02.10.24"/>
    <x v="20"/>
    <x v="3"/>
    <x v="3"/>
    <s v="Outros"/>
    <s v="80.02.10"/>
    <s v="Outros"/>
    <s v="80.02.10"/>
    <x v="30"/>
    <x v="0"/>
    <x v="2"/>
    <x v="1"/>
    <x v="1"/>
    <x v="2"/>
    <x v="0"/>
    <x v="0"/>
    <x v="10"/>
    <s v="2022-11-21"/>
    <x v="3"/>
    <n v="415"/>
    <x v="0"/>
    <m/>
    <x v="0"/>
    <m/>
    <x v="36"/>
    <n v="100478987"/>
    <x v="0"/>
    <x v="0"/>
    <s v="Retenções SIACSA"/>
    <s v="ORI"/>
    <x v="0"/>
    <s v="SIACSA"/>
    <x v="0"/>
    <x v="0"/>
    <x v="0"/>
    <x v="0"/>
    <x v="0"/>
    <x v="0"/>
    <x v="0"/>
    <x v="1"/>
    <x v="0"/>
    <x v="0"/>
    <x v="0"/>
    <s v="Retenções SIACSA"/>
    <x v="0"/>
    <x v="0"/>
    <x v="0"/>
    <x v="0"/>
    <x v="2"/>
    <x v="0"/>
    <x v="0"/>
    <s v="000000"/>
    <x v="0"/>
    <x v="1"/>
    <x v="0"/>
    <x v="0"/>
    <s v="RETENCAO OT"/>
  </r>
  <r>
    <x v="1"/>
    <n v="0"/>
    <n v="0"/>
    <n v="0"/>
    <n v="3266"/>
    <x v="7428"/>
    <x v="0"/>
    <x v="0"/>
    <x v="0"/>
    <s v="80.02.10.26"/>
    <x v="21"/>
    <x v="3"/>
    <x v="3"/>
    <s v="Outros"/>
    <s v="80.02.10"/>
    <s v="Outros"/>
    <s v="80.02.10"/>
    <x v="31"/>
    <x v="0"/>
    <x v="2"/>
    <x v="10"/>
    <x v="1"/>
    <x v="2"/>
    <x v="0"/>
    <x v="0"/>
    <x v="10"/>
    <s v="2022-11-21"/>
    <x v="3"/>
    <n v="3266"/>
    <x v="0"/>
    <m/>
    <x v="0"/>
    <m/>
    <x v="37"/>
    <n v="100479277"/>
    <x v="0"/>
    <x v="0"/>
    <s v="Retenção Sansung"/>
    <s v="ORI"/>
    <x v="0"/>
    <s v="RS"/>
    <x v="0"/>
    <x v="0"/>
    <x v="0"/>
    <x v="0"/>
    <x v="0"/>
    <x v="0"/>
    <x v="0"/>
    <x v="1"/>
    <x v="0"/>
    <x v="0"/>
    <x v="0"/>
    <s v="Retenção Sansung"/>
    <x v="0"/>
    <x v="0"/>
    <x v="0"/>
    <x v="0"/>
    <x v="2"/>
    <x v="0"/>
    <x v="0"/>
    <s v="000000"/>
    <x v="0"/>
    <x v="1"/>
    <x v="0"/>
    <x v="0"/>
    <s v="RETENCAO OT"/>
  </r>
  <r>
    <x v="1"/>
    <n v="0"/>
    <n v="0"/>
    <n v="0"/>
    <n v="6411"/>
    <x v="7429"/>
    <x v="0"/>
    <x v="0"/>
    <x v="0"/>
    <s v="80.02.01"/>
    <x v="3"/>
    <x v="3"/>
    <x v="3"/>
    <s v="Retenções Iur"/>
    <s v="80.02.01"/>
    <s v="Retenções Iur"/>
    <s v="80.02.01"/>
    <x v="3"/>
    <x v="0"/>
    <x v="2"/>
    <x v="1"/>
    <x v="1"/>
    <x v="2"/>
    <x v="0"/>
    <x v="0"/>
    <x v="10"/>
    <s v="2022-11-21"/>
    <x v="3"/>
    <n v="6411"/>
    <x v="0"/>
    <m/>
    <x v="0"/>
    <m/>
    <x v="3"/>
    <n v="100474696"/>
    <x v="0"/>
    <x v="0"/>
    <s v="Retenções Iur"/>
    <s v="ORI"/>
    <x v="0"/>
    <s v="RIUR"/>
    <x v="0"/>
    <x v="0"/>
    <x v="0"/>
    <x v="0"/>
    <x v="0"/>
    <x v="0"/>
    <x v="0"/>
    <x v="0"/>
    <x v="0"/>
    <x v="0"/>
    <x v="0"/>
    <s v="Retenções Iur"/>
    <x v="0"/>
    <x v="0"/>
    <x v="0"/>
    <x v="0"/>
    <x v="2"/>
    <x v="0"/>
    <x v="0"/>
    <s v="000000"/>
    <x v="0"/>
    <x v="1"/>
    <x v="0"/>
    <x v="0"/>
    <s v="RETENCAO OT"/>
  </r>
  <r>
    <x v="1"/>
    <n v="0"/>
    <n v="0"/>
    <n v="0"/>
    <n v="1000"/>
    <x v="7430"/>
    <x v="0"/>
    <x v="1"/>
    <x v="0"/>
    <s v="03.16.15"/>
    <x v="6"/>
    <x v="0"/>
    <x v="5"/>
    <s v="Direção Financeira"/>
    <s v="03.16.15"/>
    <s v="Direção Financeira"/>
    <s v="03.16.15"/>
    <x v="9"/>
    <x v="0"/>
    <x v="1"/>
    <x v="5"/>
    <x v="0"/>
    <x v="0"/>
    <x v="2"/>
    <x v="0"/>
    <x v="11"/>
    <s v="2022-12-07"/>
    <x v="3"/>
    <n v="1000"/>
    <x v="0"/>
    <m/>
    <x v="0"/>
    <m/>
    <x v="295"/>
    <n v="100458633"/>
    <x v="0"/>
    <x v="0"/>
    <s v="Direção Financeira"/>
    <s v="ORI"/>
    <x v="0"/>
    <m/>
    <x v="0"/>
    <x v="0"/>
    <x v="0"/>
    <x v="0"/>
    <x v="0"/>
    <x v="0"/>
    <x v="0"/>
    <x v="1"/>
    <x v="0"/>
    <x v="0"/>
    <x v="0"/>
    <s v="Direção Financeira"/>
    <x v="0"/>
    <x v="0"/>
    <x v="0"/>
    <x v="0"/>
    <x v="0"/>
    <x v="0"/>
    <x v="0"/>
    <s v="000000"/>
    <x v="0"/>
    <x v="0"/>
    <x v="0"/>
    <x v="0"/>
    <s v="Ajuda de custo a favor do Sr. Joaquim Nunes, pela sua deslocação em missão de serviço a cidade de são Lourenço dos Órgão no dia 27 Novembro 2022, conforme justificativo em anexo."/>
  </r>
  <r>
    <x v="1"/>
    <n v="0"/>
    <n v="0"/>
    <n v="0"/>
    <n v="2400"/>
    <x v="7431"/>
    <x v="0"/>
    <x v="1"/>
    <x v="0"/>
    <s v="03.16.15"/>
    <x v="6"/>
    <x v="0"/>
    <x v="5"/>
    <s v="Direção Financeira"/>
    <s v="03.16.15"/>
    <s v="Direção Financeira"/>
    <s v="03.16.15"/>
    <x v="9"/>
    <x v="0"/>
    <x v="1"/>
    <x v="5"/>
    <x v="0"/>
    <x v="0"/>
    <x v="2"/>
    <x v="0"/>
    <x v="11"/>
    <s v="2022-12-07"/>
    <x v="3"/>
    <n v="2400"/>
    <x v="0"/>
    <m/>
    <x v="0"/>
    <m/>
    <x v="673"/>
    <n v="100438162"/>
    <x v="0"/>
    <x v="0"/>
    <s v="Direção Financeira"/>
    <s v="ORI"/>
    <x v="0"/>
    <m/>
    <x v="0"/>
    <x v="0"/>
    <x v="0"/>
    <x v="0"/>
    <x v="0"/>
    <x v="0"/>
    <x v="0"/>
    <x v="1"/>
    <x v="0"/>
    <x v="0"/>
    <x v="0"/>
    <s v="Direção Financeira"/>
    <x v="0"/>
    <x v="0"/>
    <x v="0"/>
    <x v="0"/>
    <x v="0"/>
    <x v="0"/>
    <x v="0"/>
    <s v="000000"/>
    <x v="0"/>
    <x v="0"/>
    <x v="0"/>
    <x v="0"/>
    <s v="Ajuda de custo a favor do Sr. Ambrósio Fernandes, pela sua deslocação em missão de serviço a cidade da Praia/R. garande santiago e picos no dia 16 e 18 Novembro 2022, conforme justificativo em anexo."/>
  </r>
  <r>
    <x v="1"/>
    <n v="0"/>
    <n v="0"/>
    <n v="0"/>
    <n v="6400"/>
    <x v="7432"/>
    <x v="0"/>
    <x v="1"/>
    <x v="0"/>
    <s v="03.16.15"/>
    <x v="6"/>
    <x v="0"/>
    <x v="5"/>
    <s v="Direção Financeira"/>
    <s v="03.16.15"/>
    <s v="Direção Financeira"/>
    <s v="03.16.15"/>
    <x v="79"/>
    <x v="0"/>
    <x v="1"/>
    <x v="1"/>
    <x v="0"/>
    <x v="0"/>
    <x v="2"/>
    <x v="0"/>
    <x v="11"/>
    <s v="2022-12-09"/>
    <x v="3"/>
    <n v="6400"/>
    <x v="0"/>
    <m/>
    <x v="0"/>
    <m/>
    <x v="674"/>
    <n v="100479427"/>
    <x v="0"/>
    <x v="0"/>
    <s v="Direção Financeira"/>
    <s v="ORI"/>
    <x v="0"/>
    <m/>
    <x v="0"/>
    <x v="0"/>
    <x v="0"/>
    <x v="0"/>
    <x v="0"/>
    <x v="0"/>
    <x v="0"/>
    <x v="0"/>
    <x v="0"/>
    <x v="0"/>
    <x v="0"/>
    <s v="Direção Financeira"/>
    <x v="0"/>
    <x v="0"/>
    <x v="0"/>
    <x v="0"/>
    <x v="0"/>
    <x v="0"/>
    <x v="0"/>
    <s v="000000"/>
    <x v="0"/>
    <x v="0"/>
    <x v="0"/>
    <x v="0"/>
    <s v="Pagamento á MINGBO LIN, para aquisição de um árvore de natal para o paços do concelho, conforme anexo."/>
  </r>
  <r>
    <x v="1"/>
    <n v="0"/>
    <n v="0"/>
    <n v="0"/>
    <n v="2300"/>
    <x v="7433"/>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ª. Maria Suzana Veiga, pela prestação de serviço de limpeza na Delegação de São Miguel, referente ao mês de dezembro 2022, conforme contrato em anexo. "/>
  </r>
  <r>
    <x v="1"/>
    <n v="0"/>
    <n v="0"/>
    <n v="0"/>
    <n v="13030"/>
    <x v="7433"/>
    <x v="0"/>
    <x v="1"/>
    <x v="0"/>
    <s v="03.16.15"/>
    <x v="6"/>
    <x v="0"/>
    <x v="5"/>
    <s v="Direção Financeira"/>
    <s v="03.16.15"/>
    <s v="Direção Financeira"/>
    <s v="03.16.15"/>
    <x v="20"/>
    <x v="0"/>
    <x v="1"/>
    <x v="5"/>
    <x v="0"/>
    <x v="0"/>
    <x v="2"/>
    <x v="0"/>
    <x v="11"/>
    <s v="2022-12-13"/>
    <x v="3"/>
    <n v="13030"/>
    <x v="0"/>
    <m/>
    <x v="0"/>
    <m/>
    <x v="107"/>
    <n v="100478642"/>
    <x v="0"/>
    <x v="0"/>
    <s v="Direção Financeira"/>
    <s v="ORI"/>
    <x v="0"/>
    <m/>
    <x v="0"/>
    <x v="0"/>
    <x v="0"/>
    <x v="0"/>
    <x v="0"/>
    <x v="0"/>
    <x v="0"/>
    <x v="0"/>
    <x v="0"/>
    <x v="0"/>
    <x v="0"/>
    <s v="Direção Financeira"/>
    <x v="0"/>
    <x v="0"/>
    <x v="0"/>
    <x v="0"/>
    <x v="0"/>
    <x v="0"/>
    <x v="0"/>
    <s v="000000"/>
    <x v="0"/>
    <x v="0"/>
    <x v="0"/>
    <x v="0"/>
    <s v="Pagamento a favor da Srª. Maria Suzana Veiga, pela prestação de serviço de limpeza na Delegação de São Miguel, referente ao mês de dezembro 2022, conforme contrato em anexo. "/>
  </r>
  <r>
    <x v="1"/>
    <n v="0"/>
    <n v="0"/>
    <n v="0"/>
    <n v="2300"/>
    <x v="7434"/>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Maria Conceição Martins, pela prestação de serviço, na limpeza urbana, referente ao mês de dezembro 2022, conforme contrato em anexo."/>
  </r>
  <r>
    <x v="1"/>
    <n v="0"/>
    <n v="0"/>
    <n v="0"/>
    <n v="13030"/>
    <x v="7434"/>
    <x v="0"/>
    <x v="1"/>
    <x v="0"/>
    <s v="01.27.02.11"/>
    <x v="14"/>
    <x v="2"/>
    <x v="2"/>
    <s v="Saneamento básico"/>
    <s v="01.27.02"/>
    <s v="Saneamento básico"/>
    <s v="01.27.02"/>
    <x v="4"/>
    <x v="0"/>
    <x v="3"/>
    <x v="2"/>
    <x v="0"/>
    <x v="1"/>
    <x v="2"/>
    <x v="0"/>
    <x v="11"/>
    <s v="2022-12-13"/>
    <x v="3"/>
    <n v="13030"/>
    <x v="0"/>
    <m/>
    <x v="0"/>
    <m/>
    <x v="156"/>
    <n v="100478908"/>
    <x v="0"/>
    <x v="0"/>
    <s v="Reforço do saneamento básico"/>
    <s v="ORI"/>
    <x v="0"/>
    <m/>
    <x v="0"/>
    <x v="0"/>
    <x v="0"/>
    <x v="0"/>
    <x v="0"/>
    <x v="0"/>
    <x v="0"/>
    <x v="1"/>
    <x v="0"/>
    <x v="0"/>
    <x v="0"/>
    <s v="Reforço do saneamento básico"/>
    <x v="0"/>
    <x v="0"/>
    <x v="0"/>
    <x v="0"/>
    <x v="1"/>
    <x v="0"/>
    <x v="0"/>
    <s v="000000"/>
    <x v="0"/>
    <x v="0"/>
    <x v="0"/>
    <x v="0"/>
    <s v="Pagamento a favor da Srª. Maria Conceição Martins, pela prestação de serviço, na limpeza urbana, referente ao mês de dezembro 2022, conforme contrato em anexo."/>
  </r>
  <r>
    <x v="1"/>
    <n v="0"/>
    <n v="0"/>
    <n v="0"/>
    <n v="2300"/>
    <x v="7435"/>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ª. Natalina Gonçalves, pela prestação de serviço de limpeza na Delegação de Principal, referente ao mês de dezembro 2022, conforme contrato em anexo. "/>
  </r>
  <r>
    <x v="1"/>
    <n v="0"/>
    <n v="0"/>
    <n v="0"/>
    <n v="13030"/>
    <x v="7435"/>
    <x v="0"/>
    <x v="1"/>
    <x v="0"/>
    <s v="03.16.15"/>
    <x v="6"/>
    <x v="0"/>
    <x v="5"/>
    <s v="Direção Financeira"/>
    <s v="03.16.15"/>
    <s v="Direção Financeira"/>
    <s v="03.16.15"/>
    <x v="20"/>
    <x v="0"/>
    <x v="1"/>
    <x v="5"/>
    <x v="0"/>
    <x v="0"/>
    <x v="2"/>
    <x v="0"/>
    <x v="11"/>
    <s v="2022-12-13"/>
    <x v="3"/>
    <n v="13030"/>
    <x v="0"/>
    <m/>
    <x v="0"/>
    <m/>
    <x v="89"/>
    <n v="100479095"/>
    <x v="0"/>
    <x v="0"/>
    <s v="Direção Financeira"/>
    <s v="ORI"/>
    <x v="0"/>
    <m/>
    <x v="0"/>
    <x v="0"/>
    <x v="0"/>
    <x v="0"/>
    <x v="0"/>
    <x v="0"/>
    <x v="0"/>
    <x v="0"/>
    <x v="0"/>
    <x v="0"/>
    <x v="0"/>
    <s v="Direção Financeira"/>
    <x v="0"/>
    <x v="0"/>
    <x v="0"/>
    <x v="0"/>
    <x v="0"/>
    <x v="0"/>
    <x v="0"/>
    <s v="000000"/>
    <x v="0"/>
    <x v="0"/>
    <x v="0"/>
    <x v="0"/>
    <s v="Pagamento a favor da Srª. Natalina Gonçalves, pela prestação de serviço de limpeza na Delegação de Principal, referente ao mês de dezembro 2022, conforme contrato em anexo. "/>
  </r>
  <r>
    <x v="1"/>
    <n v="0"/>
    <n v="0"/>
    <n v="0"/>
    <n v="1050"/>
    <x v="7436"/>
    <x v="0"/>
    <x v="1"/>
    <x v="0"/>
    <s v="01.27.02.11"/>
    <x v="14"/>
    <x v="2"/>
    <x v="2"/>
    <s v="Saneamento básico"/>
    <s v="01.27.02"/>
    <s v="Saneamento básico"/>
    <s v="01.27.02"/>
    <x v="4"/>
    <x v="0"/>
    <x v="3"/>
    <x v="2"/>
    <x v="0"/>
    <x v="1"/>
    <x v="2"/>
    <x v="0"/>
    <x v="11"/>
    <s v="2022-12-20"/>
    <x v="3"/>
    <n v="1050"/>
    <x v="0"/>
    <m/>
    <x v="0"/>
    <m/>
    <x v="675"/>
    <n v="100055116"/>
    <x v="0"/>
    <x v="0"/>
    <s v="Reforço do saneamento básico"/>
    <s v="ORI"/>
    <x v="0"/>
    <m/>
    <x v="0"/>
    <x v="0"/>
    <x v="0"/>
    <x v="0"/>
    <x v="0"/>
    <x v="0"/>
    <x v="0"/>
    <x v="1"/>
    <x v="0"/>
    <x v="0"/>
    <x v="0"/>
    <s v="Reforço do saneamento básico"/>
    <x v="0"/>
    <x v="0"/>
    <x v="0"/>
    <x v="0"/>
    <x v="1"/>
    <x v="0"/>
    <x v="0"/>
    <s v="000000"/>
    <x v="0"/>
    <x v="0"/>
    <x v="0"/>
    <x v="0"/>
    <s v="Pagamento a favor da Sra Maria Segunda Correia, pela comparticipação da taxa de curralagem dos gados apanhado na via publica, conforme anexo."/>
  </r>
  <r>
    <x v="1"/>
    <n v="0"/>
    <n v="0"/>
    <n v="0"/>
    <n v="1000"/>
    <x v="7437"/>
    <x v="0"/>
    <x v="1"/>
    <x v="0"/>
    <s v="01.25.05.09"/>
    <x v="15"/>
    <x v="4"/>
    <x v="4"/>
    <s v="Saúde"/>
    <s v="01.25.05"/>
    <s v="Saúde"/>
    <s v="01.25.05"/>
    <x v="5"/>
    <x v="0"/>
    <x v="4"/>
    <x v="3"/>
    <x v="0"/>
    <x v="1"/>
    <x v="2"/>
    <x v="0"/>
    <x v="1"/>
    <s v="2022-05-09"/>
    <x v="0"/>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a Sra. Arcangela Mendes Furtado, para realização de consultas e dialíses, conforme documento em anexo."/>
  </r>
  <r>
    <x v="1"/>
    <n v="0"/>
    <n v="0"/>
    <n v="0"/>
    <n v="2300"/>
    <x v="7438"/>
    <x v="0"/>
    <x v="1"/>
    <x v="0"/>
    <s v="03.16.15"/>
    <x v="6"/>
    <x v="0"/>
    <x v="5"/>
    <s v="Direção Financeira"/>
    <s v="03.16.15"/>
    <s v="Direção Financeira"/>
    <s v="03.16.15"/>
    <x v="53"/>
    <x v="0"/>
    <x v="1"/>
    <x v="5"/>
    <x v="0"/>
    <x v="0"/>
    <x v="2"/>
    <x v="0"/>
    <x v="1"/>
    <s v="2022-05-27"/>
    <x v="0"/>
    <n v="2300"/>
    <x v="0"/>
    <m/>
    <x v="0"/>
    <m/>
    <x v="200"/>
    <n v="100400796"/>
    <x v="0"/>
    <x v="0"/>
    <s v="Direção Financeira"/>
    <s v="ORI"/>
    <x v="0"/>
    <m/>
    <x v="0"/>
    <x v="0"/>
    <x v="0"/>
    <x v="0"/>
    <x v="0"/>
    <x v="0"/>
    <x v="0"/>
    <x v="0"/>
    <x v="0"/>
    <x v="0"/>
    <x v="0"/>
    <s v="Direção Financeira"/>
    <x v="0"/>
    <x v="0"/>
    <x v="0"/>
    <x v="0"/>
    <x v="0"/>
    <x v="0"/>
    <x v="0"/>
    <s v="000000"/>
    <x v="0"/>
    <x v="0"/>
    <x v="0"/>
    <x v="0"/>
    <s v="Pagamento a favor de ITAC, pelo serviço de inspeções de Viatura ST-22-RG."/>
  </r>
  <r>
    <x v="2"/>
    <n v="0"/>
    <n v="0"/>
    <n v="0"/>
    <n v="30600"/>
    <x v="7439"/>
    <x v="0"/>
    <x v="1"/>
    <x v="0"/>
    <s v="80.02.10.03"/>
    <x v="17"/>
    <x v="3"/>
    <x v="3"/>
    <s v="Outros"/>
    <s v="80.02.10"/>
    <s v="Outros"/>
    <s v="80.02.10"/>
    <x v="78"/>
    <x v="0"/>
    <x v="6"/>
    <x v="6"/>
    <x v="1"/>
    <x v="2"/>
    <x v="2"/>
    <x v="0"/>
    <x v="3"/>
    <s v="2022-06-22"/>
    <x v="0"/>
    <n v="30600"/>
    <x v="0"/>
    <m/>
    <x v="0"/>
    <m/>
    <x v="0"/>
    <n v="100474914"/>
    <x v="0"/>
    <x v="0"/>
    <s v="Retençoes Pensao Alimenticia"/>
    <s v="ORI"/>
    <x v="0"/>
    <s v="RPA"/>
    <x v="0"/>
    <x v="0"/>
    <x v="0"/>
    <x v="0"/>
    <x v="0"/>
    <x v="0"/>
    <x v="0"/>
    <x v="1"/>
    <x v="0"/>
    <x v="0"/>
    <x v="0"/>
    <s v="Retençoes Pensao Alimenticia"/>
    <x v="0"/>
    <x v="0"/>
    <x v="0"/>
    <x v="0"/>
    <x v="2"/>
    <x v="0"/>
    <x v="0"/>
    <s v="000000"/>
    <x v="0"/>
    <x v="1"/>
    <x v="0"/>
    <x v="0"/>
    <s v="Pagamento pensão alimentícia junho 2022."/>
  </r>
  <r>
    <x v="0"/>
    <n v="0"/>
    <n v="0"/>
    <n v="0"/>
    <n v="200000"/>
    <x v="7440"/>
    <x v="0"/>
    <x v="1"/>
    <x v="0"/>
    <s v="01.27.06.85"/>
    <x v="53"/>
    <x v="2"/>
    <x v="2"/>
    <s v="Requalificação Urbana e habitação"/>
    <s v="01.27.06"/>
    <s v="Requalificação Urbana e habitação"/>
    <s v="01.27.06"/>
    <x v="1"/>
    <x v="0"/>
    <x v="1"/>
    <x v="1"/>
    <x v="0"/>
    <x v="1"/>
    <x v="1"/>
    <x v="0"/>
    <x v="7"/>
    <s v="2022-08-11"/>
    <x v="2"/>
    <n v="200000"/>
    <x v="0"/>
    <m/>
    <x v="0"/>
    <m/>
    <x v="249"/>
    <n v="100478372"/>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Apoio Concedido à paroquia de São Miguel, para a construção da capela em Achada Bolanha, conforme proposta em anexo."/>
  </r>
  <r>
    <x v="1"/>
    <n v="0"/>
    <n v="0"/>
    <n v="0"/>
    <n v="20000"/>
    <x v="7441"/>
    <x v="0"/>
    <x v="1"/>
    <x v="0"/>
    <s v="01.25.01.12"/>
    <x v="26"/>
    <x v="4"/>
    <x v="4"/>
    <s v="Educação"/>
    <s v="01.25.01"/>
    <s v="Educação"/>
    <s v="01.25.01"/>
    <x v="4"/>
    <x v="0"/>
    <x v="3"/>
    <x v="2"/>
    <x v="0"/>
    <x v="1"/>
    <x v="2"/>
    <x v="0"/>
    <x v="7"/>
    <s v="2022-08-12"/>
    <x v="2"/>
    <n v="20000"/>
    <x v="0"/>
    <m/>
    <x v="0"/>
    <m/>
    <x v="676"/>
    <n v="100156979"/>
    <x v="0"/>
    <x v="0"/>
    <s v="Comparticipação da Câmara com Ensino Superior"/>
    <s v="ORI"/>
    <x v="0"/>
    <m/>
    <x v="0"/>
    <x v="0"/>
    <x v="0"/>
    <x v="0"/>
    <x v="0"/>
    <x v="0"/>
    <x v="0"/>
    <x v="1"/>
    <x v="0"/>
    <x v="0"/>
    <x v="0"/>
    <s v="Comparticipação da Câmara com Ensino Superior"/>
    <x v="0"/>
    <x v="0"/>
    <x v="0"/>
    <x v="0"/>
    <x v="1"/>
    <x v="0"/>
    <x v="0"/>
    <s v="000000"/>
    <x v="0"/>
    <x v="0"/>
    <x v="0"/>
    <x v="0"/>
    <s v="Apoio concedido a favor de Aldina Mendes Furtado, referente a apoio para pagamento de propina da filha, conforme proposta em anexo"/>
  </r>
  <r>
    <x v="1"/>
    <n v="0"/>
    <n v="0"/>
    <n v="0"/>
    <n v="16320"/>
    <x v="7442"/>
    <x v="0"/>
    <x v="1"/>
    <x v="0"/>
    <s v="03.16.02"/>
    <x v="31"/>
    <x v="0"/>
    <x v="5"/>
    <s v="Gabinete do Presidente"/>
    <s v="03.16.02"/>
    <s v="Gabinete do Presidente"/>
    <s v="03.16.02"/>
    <x v="9"/>
    <x v="0"/>
    <x v="1"/>
    <x v="5"/>
    <x v="0"/>
    <x v="0"/>
    <x v="2"/>
    <x v="0"/>
    <x v="7"/>
    <s v="2022-08-31"/>
    <x v="2"/>
    <n v="16320"/>
    <x v="0"/>
    <m/>
    <x v="0"/>
    <m/>
    <x v="275"/>
    <n v="100475805"/>
    <x v="0"/>
    <x v="0"/>
    <s v="Gabinete do Presidente"/>
    <s v="ORI"/>
    <x v="0"/>
    <m/>
    <x v="0"/>
    <x v="0"/>
    <x v="0"/>
    <x v="0"/>
    <x v="0"/>
    <x v="0"/>
    <x v="0"/>
    <x v="0"/>
    <x v="0"/>
    <x v="0"/>
    <x v="0"/>
    <s v="Gabinete do Presidente"/>
    <x v="0"/>
    <x v="0"/>
    <x v="0"/>
    <x v="0"/>
    <x v="0"/>
    <x v="0"/>
    <x v="0"/>
    <s v="000000"/>
    <x v="0"/>
    <x v="0"/>
    <x v="0"/>
    <x v="0"/>
    <s v="Pagamento a favor de Multiviagens Tour, pela aquisição de bilhete de passagem aéreo Sal/São Vicente/Praia, conforme documento em anexo."/>
  </r>
  <r>
    <x v="0"/>
    <n v="0"/>
    <n v="0"/>
    <n v="0"/>
    <n v="35000"/>
    <x v="7443"/>
    <x v="0"/>
    <x v="1"/>
    <x v="0"/>
    <s v="01.27.03.10"/>
    <x v="65"/>
    <x v="2"/>
    <x v="2"/>
    <s v="Gestão de Recursos Hídricos"/>
    <s v="01.27.03"/>
    <s v="Gestão de Recursos Hídricos"/>
    <s v="01.27.03"/>
    <x v="2"/>
    <x v="0"/>
    <x v="1"/>
    <x v="1"/>
    <x v="0"/>
    <x v="1"/>
    <x v="1"/>
    <x v="0"/>
    <x v="10"/>
    <s v="2022-11-04"/>
    <x v="3"/>
    <n v="35000"/>
    <x v="0"/>
    <m/>
    <x v="0"/>
    <m/>
    <x v="5"/>
    <n v="100476920"/>
    <x v="0"/>
    <x v="0"/>
    <s v="Projeto de abastecimento de água as comunidades de Flamengos e Ribeira de São Miguel"/>
    <s v="ORI"/>
    <x v="0"/>
    <m/>
    <x v="0"/>
    <x v="0"/>
    <x v="0"/>
    <x v="0"/>
    <x v="0"/>
    <x v="0"/>
    <x v="0"/>
    <x v="1"/>
    <x v="0"/>
    <x v="0"/>
    <x v="0"/>
    <s v="Projeto de abastecimento de água as comunidades de Flamengos e Ribeira de São Miguel"/>
    <x v="0"/>
    <x v="0"/>
    <x v="0"/>
    <x v="0"/>
    <x v="1"/>
    <x v="0"/>
    <x v="0"/>
    <s v="000000"/>
    <x v="0"/>
    <x v="0"/>
    <x v="0"/>
    <x v="0"/>
    <s v="Pagamento a favor de Felisberto Carvalho Auto, pelo fornecimento de 200.57 Lts de combustível destinado ao autotanque para o abastecimento de agua, conforme anexo."/>
  </r>
  <r>
    <x v="1"/>
    <n v="0"/>
    <n v="0"/>
    <n v="0"/>
    <n v="2736"/>
    <x v="7444"/>
    <x v="0"/>
    <x v="0"/>
    <x v="0"/>
    <s v="80.02.01"/>
    <x v="3"/>
    <x v="3"/>
    <x v="3"/>
    <s v="Retenções Iur"/>
    <s v="80.02.01"/>
    <s v="Retenções Iur"/>
    <s v="80.02.01"/>
    <x v="3"/>
    <x v="0"/>
    <x v="2"/>
    <x v="1"/>
    <x v="1"/>
    <x v="2"/>
    <x v="0"/>
    <x v="0"/>
    <x v="10"/>
    <s v="2022-11-11"/>
    <x v="3"/>
    <n v="2736"/>
    <x v="0"/>
    <m/>
    <x v="0"/>
    <m/>
    <x v="3"/>
    <n v="100474696"/>
    <x v="0"/>
    <x v="0"/>
    <s v="Retenções Iur"/>
    <s v="ORI"/>
    <x v="0"/>
    <s v="RIUR"/>
    <x v="0"/>
    <x v="0"/>
    <x v="0"/>
    <x v="0"/>
    <x v="0"/>
    <x v="0"/>
    <x v="0"/>
    <x v="0"/>
    <x v="0"/>
    <x v="0"/>
    <x v="0"/>
    <s v="Retenções Iur"/>
    <x v="0"/>
    <x v="0"/>
    <x v="0"/>
    <x v="0"/>
    <x v="2"/>
    <x v="0"/>
    <x v="0"/>
    <s v="000000"/>
    <x v="0"/>
    <x v="1"/>
    <x v="0"/>
    <x v="0"/>
    <s v="RETENCAO OT"/>
  </r>
  <r>
    <x v="1"/>
    <n v="0"/>
    <n v="0"/>
    <n v="0"/>
    <n v="2300"/>
    <x v="7445"/>
    <x v="0"/>
    <x v="1"/>
    <x v="0"/>
    <s v="01.27.02.11"/>
    <x v="14"/>
    <x v="2"/>
    <x v="2"/>
    <s v="Saneamento básico"/>
    <s v="01.27.02"/>
    <s v="Saneamento básico"/>
    <s v="01.27.02"/>
    <x v="4"/>
    <x v="0"/>
    <x v="3"/>
    <x v="2"/>
    <x v="0"/>
    <x v="1"/>
    <x v="2"/>
    <x v="0"/>
    <x v="11"/>
    <s v="2022-12-13"/>
    <x v="3"/>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Nerida do Rosário, pelo serviço prestado, na limpeza urbana, referente ao mês de dezembro 2022, conforme contrato em anexo. "/>
  </r>
  <r>
    <x v="1"/>
    <n v="0"/>
    <n v="0"/>
    <n v="0"/>
    <n v="13030"/>
    <x v="7445"/>
    <x v="0"/>
    <x v="1"/>
    <x v="0"/>
    <s v="01.27.02.11"/>
    <x v="14"/>
    <x v="2"/>
    <x v="2"/>
    <s v="Saneamento básico"/>
    <s v="01.27.02"/>
    <s v="Saneamento básico"/>
    <s v="01.27.02"/>
    <x v="4"/>
    <x v="0"/>
    <x v="3"/>
    <x v="2"/>
    <x v="0"/>
    <x v="1"/>
    <x v="2"/>
    <x v="0"/>
    <x v="11"/>
    <s v="2022-12-13"/>
    <x v="3"/>
    <n v="13030"/>
    <x v="0"/>
    <m/>
    <x v="0"/>
    <m/>
    <x v="187"/>
    <n v="100474938"/>
    <x v="0"/>
    <x v="0"/>
    <s v="Reforço do saneamento básico"/>
    <s v="ORI"/>
    <x v="0"/>
    <m/>
    <x v="0"/>
    <x v="0"/>
    <x v="0"/>
    <x v="0"/>
    <x v="0"/>
    <x v="0"/>
    <x v="0"/>
    <x v="1"/>
    <x v="0"/>
    <x v="0"/>
    <x v="0"/>
    <s v="Reforço do saneamento básico"/>
    <x v="0"/>
    <x v="0"/>
    <x v="0"/>
    <x v="0"/>
    <x v="1"/>
    <x v="0"/>
    <x v="0"/>
    <s v="000000"/>
    <x v="0"/>
    <x v="0"/>
    <x v="0"/>
    <x v="0"/>
    <s v="Pagamento a favor da Srª. Nerida do Rosário, pelo serviço prestado, na limpeza urbana, referente ao mês de dezembro 2022, conforme contrato em anexo. "/>
  </r>
  <r>
    <x v="1"/>
    <n v="0"/>
    <n v="0"/>
    <n v="0"/>
    <n v="2333098"/>
    <x v="7446"/>
    <x v="0"/>
    <x v="0"/>
    <x v="0"/>
    <s v="03.03.10"/>
    <x v="0"/>
    <x v="0"/>
    <x v="0"/>
    <s v="Receitas Da Câmara"/>
    <s v="03.03.10"/>
    <s v="Receitas Da Câmara"/>
    <s v="03.03.10"/>
    <x v="56"/>
    <x v="0"/>
    <x v="0"/>
    <x v="0"/>
    <x v="0"/>
    <x v="0"/>
    <x v="0"/>
    <x v="0"/>
    <x v="1"/>
    <s v="2022-05-27"/>
    <x v="0"/>
    <n v="2333098"/>
    <x v="0"/>
    <m/>
    <x v="0"/>
    <m/>
    <x v="0"/>
    <n v="100474914"/>
    <x v="0"/>
    <x v="0"/>
    <s v="Receitas Da Câmara"/>
    <s v="EXT"/>
    <x v="0"/>
    <s v="RDC"/>
    <x v="0"/>
    <x v="0"/>
    <x v="0"/>
    <x v="0"/>
    <x v="0"/>
    <x v="0"/>
    <x v="0"/>
    <x v="0"/>
    <x v="0"/>
    <x v="0"/>
    <x v="0"/>
    <s v="Receitas Da Câmara"/>
    <x v="0"/>
    <x v="0"/>
    <x v="0"/>
    <x v="0"/>
    <x v="0"/>
    <x v="0"/>
    <x v="0"/>
    <s v="000000"/>
    <x v="0"/>
    <x v="0"/>
    <x v="0"/>
    <x v="0"/>
    <s v=" Transferência  do compensação de FMM mês de Maio de 2022, conforme estrato em anexo.   "/>
  </r>
  <r>
    <x v="1"/>
    <n v="0"/>
    <n v="0"/>
    <n v="0"/>
    <n v="890"/>
    <x v="7447"/>
    <x v="0"/>
    <x v="1"/>
    <x v="0"/>
    <s v="03.16.15"/>
    <x v="6"/>
    <x v="0"/>
    <x v="5"/>
    <s v="Direção Financeira"/>
    <s v="03.16.15"/>
    <s v="Direção Financeira"/>
    <s v="03.16.15"/>
    <x v="13"/>
    <x v="0"/>
    <x v="1"/>
    <x v="5"/>
    <x v="0"/>
    <x v="0"/>
    <x v="2"/>
    <x v="0"/>
    <x v="3"/>
    <s v="2022-06-06"/>
    <x v="0"/>
    <n v="890"/>
    <x v="0"/>
    <m/>
    <x v="0"/>
    <m/>
    <x v="0"/>
    <n v="100474914"/>
    <x v="0"/>
    <x v="0"/>
    <s v="Direção Financeira"/>
    <s v="ORI"/>
    <x v="0"/>
    <m/>
    <x v="0"/>
    <x v="0"/>
    <x v="0"/>
    <x v="0"/>
    <x v="0"/>
    <x v="0"/>
    <x v="0"/>
    <x v="0"/>
    <x v="0"/>
    <x v="0"/>
    <x v="0"/>
    <s v="Direção Financeira"/>
    <x v="0"/>
    <x v="0"/>
    <x v="0"/>
    <x v="0"/>
    <x v="0"/>
    <x v="0"/>
    <x v="0"/>
    <s v="000000"/>
    <x v="0"/>
    <x v="0"/>
    <x v="0"/>
    <x v="0"/>
    <s v="Pagamento a favor de CV Telecom, pela aquisição de 1 carregamento de dados para o pendrive de internet do coordenador da Escola do Mar, conforme a fatura em anexo."/>
  </r>
  <r>
    <x v="1"/>
    <n v="0"/>
    <n v="0"/>
    <n v="0"/>
    <n v="96000"/>
    <x v="7448"/>
    <x v="0"/>
    <x v="1"/>
    <x v="0"/>
    <s v="01.28.03.06"/>
    <x v="69"/>
    <x v="5"/>
    <x v="6"/>
    <s v="Proteção Social"/>
    <s v="01.28.03"/>
    <s v="Proteção Social"/>
    <s v="01.28.03"/>
    <x v="4"/>
    <x v="0"/>
    <x v="3"/>
    <x v="2"/>
    <x v="0"/>
    <x v="1"/>
    <x v="2"/>
    <x v="0"/>
    <x v="3"/>
    <s v="2022-06-22"/>
    <x v="0"/>
    <n v="96000"/>
    <x v="0"/>
    <m/>
    <x v="0"/>
    <m/>
    <x v="0"/>
    <n v="100474914"/>
    <x v="0"/>
    <x v="0"/>
    <s v="Apoio a Crianças Vulneráveis "/>
    <s v="ORI"/>
    <x v="0"/>
    <s v="ACV"/>
    <x v="0"/>
    <x v="0"/>
    <x v="0"/>
    <x v="0"/>
    <x v="0"/>
    <x v="0"/>
    <x v="0"/>
    <x v="1"/>
    <x v="0"/>
    <x v="0"/>
    <x v="0"/>
    <s v="Apoio a Crianças Vulneráveis "/>
    <x v="0"/>
    <x v="0"/>
    <x v="0"/>
    <x v="0"/>
    <x v="1"/>
    <x v="0"/>
    <x v="0"/>
    <s v="000000"/>
    <x v="0"/>
    <x v="0"/>
    <x v="0"/>
    <x v="0"/>
    <s v="Pagamento de apoio concedido a favor das crianças vulneráveis do concelho referente ao mês de Junho de 2022, conforme documento em anexo. "/>
  </r>
  <r>
    <x v="2"/>
    <n v="0"/>
    <n v="0"/>
    <n v="0"/>
    <n v="84866"/>
    <x v="7449"/>
    <x v="0"/>
    <x v="1"/>
    <x v="0"/>
    <s v="80.02.10.26"/>
    <x v="21"/>
    <x v="3"/>
    <x v="3"/>
    <s v="Outros"/>
    <s v="80.02.10"/>
    <s v="Outros"/>
    <s v="80.02.10"/>
    <x v="74"/>
    <x v="0"/>
    <x v="6"/>
    <x v="16"/>
    <x v="1"/>
    <x v="2"/>
    <x v="2"/>
    <x v="0"/>
    <x v="3"/>
    <s v="2022-06-22"/>
    <x v="0"/>
    <n v="84866"/>
    <x v="0"/>
    <m/>
    <x v="0"/>
    <m/>
    <x v="210"/>
    <n v="100479234"/>
    <x v="0"/>
    <x v="0"/>
    <s v="Retenção Sansung"/>
    <s v="ORI"/>
    <x v="0"/>
    <s v="RS"/>
    <x v="0"/>
    <x v="0"/>
    <x v="0"/>
    <x v="0"/>
    <x v="0"/>
    <x v="0"/>
    <x v="0"/>
    <x v="1"/>
    <x v="0"/>
    <x v="0"/>
    <x v="0"/>
    <s v="Retenção Sansung"/>
    <x v="0"/>
    <x v="0"/>
    <x v="0"/>
    <x v="0"/>
    <x v="2"/>
    <x v="0"/>
    <x v="0"/>
    <s v="000000"/>
    <x v="0"/>
    <x v="1"/>
    <x v="0"/>
    <x v="0"/>
    <s v="Pagamento a favor da M&amp;J Tech, pelo fornecimento de bens diversos aos funcionários do serviço, referente a mês de Junho de 2022 , conforme anexo.  "/>
  </r>
  <r>
    <x v="1"/>
    <n v="0"/>
    <n v="0"/>
    <n v="0"/>
    <n v="460"/>
    <x v="7450"/>
    <x v="0"/>
    <x v="0"/>
    <x v="0"/>
    <s v="03.03.10"/>
    <x v="0"/>
    <x v="0"/>
    <x v="0"/>
    <s v="Receitas Da Câmara"/>
    <s v="03.03.10"/>
    <s v="Receitas Da Câmara"/>
    <s v="03.03.10"/>
    <x v="36"/>
    <x v="0"/>
    <x v="5"/>
    <x v="4"/>
    <x v="0"/>
    <x v="0"/>
    <x v="0"/>
    <x v="0"/>
    <x v="3"/>
    <s v="2022-06-20"/>
    <x v="0"/>
    <n v="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200"/>
    <x v="7451"/>
    <x v="0"/>
    <x v="0"/>
    <x v="0"/>
    <s v="03.03.10"/>
    <x v="0"/>
    <x v="0"/>
    <x v="0"/>
    <s v="Receitas Da Câmara"/>
    <s v="03.03.10"/>
    <s v="Receitas Da Câmara"/>
    <s v="03.03.10"/>
    <x v="35"/>
    <x v="0"/>
    <x v="1"/>
    <x v="11"/>
    <x v="0"/>
    <x v="0"/>
    <x v="0"/>
    <x v="0"/>
    <x v="3"/>
    <s v="2022-06-20"/>
    <x v="0"/>
    <n v="9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7452"/>
    <x v="0"/>
    <x v="0"/>
    <x v="0"/>
    <s v="03.03.10"/>
    <x v="0"/>
    <x v="0"/>
    <x v="0"/>
    <s v="Receitas Da Câmara"/>
    <s v="03.03.10"/>
    <s v="Receitas Da Câmara"/>
    <s v="03.03.10"/>
    <x v="49"/>
    <x v="0"/>
    <x v="1"/>
    <x v="11"/>
    <x v="0"/>
    <x v="0"/>
    <x v="0"/>
    <x v="0"/>
    <x v="3"/>
    <s v="2022-06-20"/>
    <x v="0"/>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453"/>
    <x v="0"/>
    <x v="0"/>
    <x v="0"/>
    <s v="03.03.10"/>
    <x v="0"/>
    <x v="0"/>
    <x v="0"/>
    <s v="Receitas Da Câmara"/>
    <s v="03.03.10"/>
    <s v="Receitas Da Câmara"/>
    <s v="03.03.10"/>
    <x v="50"/>
    <x v="0"/>
    <x v="5"/>
    <x v="4"/>
    <x v="0"/>
    <x v="0"/>
    <x v="0"/>
    <x v="0"/>
    <x v="3"/>
    <s v="2022-06-20"/>
    <x v="0"/>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900"/>
    <x v="7454"/>
    <x v="0"/>
    <x v="0"/>
    <x v="0"/>
    <s v="03.03.10"/>
    <x v="0"/>
    <x v="0"/>
    <x v="0"/>
    <s v="Receitas Da Câmara"/>
    <s v="03.03.10"/>
    <s v="Receitas Da Câmara"/>
    <s v="03.03.10"/>
    <x v="40"/>
    <x v="0"/>
    <x v="5"/>
    <x v="4"/>
    <x v="0"/>
    <x v="0"/>
    <x v="0"/>
    <x v="0"/>
    <x v="3"/>
    <s v="2022-06-20"/>
    <x v="0"/>
    <n v="17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80"/>
    <x v="7455"/>
    <x v="0"/>
    <x v="0"/>
    <x v="0"/>
    <s v="03.03.10"/>
    <x v="0"/>
    <x v="0"/>
    <x v="0"/>
    <s v="Receitas Da Câmara"/>
    <s v="03.03.10"/>
    <s v="Receitas Da Câmara"/>
    <s v="03.03.10"/>
    <x v="37"/>
    <x v="0"/>
    <x v="5"/>
    <x v="4"/>
    <x v="0"/>
    <x v="0"/>
    <x v="0"/>
    <x v="0"/>
    <x v="3"/>
    <s v="2022-06-20"/>
    <x v="0"/>
    <n v="5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5"/>
    <x v="7456"/>
    <x v="0"/>
    <x v="0"/>
    <x v="0"/>
    <s v="03.03.10"/>
    <x v="0"/>
    <x v="0"/>
    <x v="0"/>
    <s v="Receitas Da Câmara"/>
    <s v="03.03.10"/>
    <s v="Receitas Da Câmara"/>
    <s v="03.03.10"/>
    <x v="42"/>
    <x v="0"/>
    <x v="5"/>
    <x v="12"/>
    <x v="0"/>
    <x v="0"/>
    <x v="0"/>
    <x v="0"/>
    <x v="3"/>
    <s v="2022-06-20"/>
    <x v="0"/>
    <n v="6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455"/>
    <x v="7457"/>
    <x v="0"/>
    <x v="0"/>
    <x v="0"/>
    <s v="03.03.10"/>
    <x v="0"/>
    <x v="0"/>
    <x v="0"/>
    <s v="Receitas Da Câmara"/>
    <s v="03.03.10"/>
    <s v="Receitas Da Câmara"/>
    <s v="03.03.10"/>
    <x v="38"/>
    <x v="0"/>
    <x v="1"/>
    <x v="1"/>
    <x v="0"/>
    <x v="0"/>
    <x v="0"/>
    <x v="0"/>
    <x v="3"/>
    <s v="2022-06-20"/>
    <x v="0"/>
    <n v="374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00"/>
    <x v="7458"/>
    <x v="0"/>
    <x v="0"/>
    <x v="0"/>
    <s v="03.03.10"/>
    <x v="0"/>
    <x v="0"/>
    <x v="0"/>
    <s v="Receitas Da Câmara"/>
    <s v="03.03.10"/>
    <s v="Receitas Da Câmara"/>
    <s v="03.03.10"/>
    <x v="44"/>
    <x v="0"/>
    <x v="5"/>
    <x v="4"/>
    <x v="0"/>
    <x v="0"/>
    <x v="0"/>
    <x v="0"/>
    <x v="3"/>
    <s v="2022-06-20"/>
    <x v="0"/>
    <n v="8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35"/>
    <x v="7459"/>
    <x v="0"/>
    <x v="0"/>
    <x v="0"/>
    <s v="03.03.10"/>
    <x v="0"/>
    <x v="0"/>
    <x v="0"/>
    <s v="Receitas Da Câmara"/>
    <s v="03.03.10"/>
    <s v="Receitas Da Câmara"/>
    <s v="03.03.10"/>
    <x v="39"/>
    <x v="0"/>
    <x v="5"/>
    <x v="4"/>
    <x v="0"/>
    <x v="0"/>
    <x v="0"/>
    <x v="0"/>
    <x v="3"/>
    <s v="2022-06-20"/>
    <x v="0"/>
    <n v="223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00"/>
    <x v="7460"/>
    <x v="0"/>
    <x v="0"/>
    <x v="0"/>
    <s v="03.03.10"/>
    <x v="0"/>
    <x v="0"/>
    <x v="0"/>
    <s v="Receitas Da Câmara"/>
    <s v="03.03.10"/>
    <s v="Receitas Da Câmara"/>
    <s v="03.03.10"/>
    <x v="48"/>
    <x v="0"/>
    <x v="5"/>
    <x v="4"/>
    <x v="0"/>
    <x v="0"/>
    <x v="0"/>
    <x v="0"/>
    <x v="3"/>
    <s v="2022-06-20"/>
    <x v="0"/>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80"/>
    <x v="7461"/>
    <x v="0"/>
    <x v="0"/>
    <x v="0"/>
    <s v="03.03.10"/>
    <x v="0"/>
    <x v="0"/>
    <x v="0"/>
    <s v="Receitas Da Câmara"/>
    <s v="03.03.10"/>
    <s v="Receitas Da Câmara"/>
    <s v="03.03.10"/>
    <x v="34"/>
    <x v="0"/>
    <x v="5"/>
    <x v="4"/>
    <x v="0"/>
    <x v="0"/>
    <x v="0"/>
    <x v="0"/>
    <x v="3"/>
    <s v="2022-06-20"/>
    <x v="0"/>
    <n v="57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0"/>
    <x v="7462"/>
    <x v="0"/>
    <x v="0"/>
    <x v="0"/>
    <s v="03.03.10"/>
    <x v="0"/>
    <x v="0"/>
    <x v="0"/>
    <s v="Receitas Da Câmara"/>
    <s v="03.03.10"/>
    <s v="Receitas Da Câmara"/>
    <s v="03.03.10"/>
    <x v="44"/>
    <x v="0"/>
    <x v="5"/>
    <x v="4"/>
    <x v="0"/>
    <x v="0"/>
    <x v="0"/>
    <x v="0"/>
    <x v="3"/>
    <s v="2022-06-21"/>
    <x v="0"/>
    <n v="7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7463"/>
    <x v="0"/>
    <x v="0"/>
    <x v="0"/>
    <s v="03.03.10"/>
    <x v="0"/>
    <x v="0"/>
    <x v="0"/>
    <s v="Receitas Da Câmara"/>
    <s v="03.03.10"/>
    <s v="Receitas Da Câmara"/>
    <s v="03.03.10"/>
    <x v="37"/>
    <x v="0"/>
    <x v="5"/>
    <x v="4"/>
    <x v="0"/>
    <x v="0"/>
    <x v="0"/>
    <x v="0"/>
    <x v="3"/>
    <s v="2022-06-21"/>
    <x v="0"/>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50"/>
    <x v="7464"/>
    <x v="0"/>
    <x v="0"/>
    <x v="0"/>
    <s v="03.03.10"/>
    <x v="0"/>
    <x v="0"/>
    <x v="0"/>
    <s v="Receitas Da Câmara"/>
    <s v="03.03.10"/>
    <s v="Receitas Da Câmara"/>
    <s v="03.03.10"/>
    <x v="42"/>
    <x v="0"/>
    <x v="5"/>
    <x v="12"/>
    <x v="0"/>
    <x v="0"/>
    <x v="0"/>
    <x v="0"/>
    <x v="3"/>
    <s v="2022-06-21"/>
    <x v="0"/>
    <n v="3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0"/>
    <x v="7465"/>
    <x v="0"/>
    <x v="0"/>
    <x v="0"/>
    <s v="03.03.10"/>
    <x v="0"/>
    <x v="0"/>
    <x v="0"/>
    <s v="Receitas Da Câmara"/>
    <s v="03.03.10"/>
    <s v="Receitas Da Câmara"/>
    <s v="03.03.10"/>
    <x v="36"/>
    <x v="0"/>
    <x v="5"/>
    <x v="4"/>
    <x v="0"/>
    <x v="0"/>
    <x v="0"/>
    <x v="0"/>
    <x v="3"/>
    <s v="2022-06-21"/>
    <x v="0"/>
    <n v="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7466"/>
    <x v="0"/>
    <x v="0"/>
    <x v="0"/>
    <s v="03.03.10"/>
    <x v="0"/>
    <x v="0"/>
    <x v="0"/>
    <s v="Receitas Da Câmara"/>
    <s v="03.03.10"/>
    <s v="Receitas Da Câmara"/>
    <s v="03.03.10"/>
    <x v="39"/>
    <x v="0"/>
    <x v="5"/>
    <x v="4"/>
    <x v="0"/>
    <x v="0"/>
    <x v="0"/>
    <x v="0"/>
    <x v="3"/>
    <s v="2022-06-21"/>
    <x v="0"/>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00"/>
    <x v="7467"/>
    <x v="0"/>
    <x v="0"/>
    <x v="0"/>
    <s v="03.03.10"/>
    <x v="0"/>
    <x v="0"/>
    <x v="0"/>
    <s v="Receitas Da Câmara"/>
    <s v="03.03.10"/>
    <s v="Receitas Da Câmara"/>
    <s v="03.03.10"/>
    <x v="35"/>
    <x v="0"/>
    <x v="1"/>
    <x v="11"/>
    <x v="0"/>
    <x v="0"/>
    <x v="0"/>
    <x v="0"/>
    <x v="3"/>
    <s v="2022-06-21"/>
    <x v="0"/>
    <n v="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7468"/>
    <x v="0"/>
    <x v="0"/>
    <x v="0"/>
    <s v="03.03.10"/>
    <x v="0"/>
    <x v="0"/>
    <x v="0"/>
    <s v="Receitas Da Câmara"/>
    <s v="03.03.10"/>
    <s v="Receitas Da Câmara"/>
    <s v="03.03.10"/>
    <x v="6"/>
    <x v="0"/>
    <x v="5"/>
    <x v="4"/>
    <x v="0"/>
    <x v="0"/>
    <x v="0"/>
    <x v="0"/>
    <x v="3"/>
    <s v="2022-06-21"/>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881"/>
    <x v="7469"/>
    <x v="0"/>
    <x v="0"/>
    <x v="0"/>
    <s v="03.03.10"/>
    <x v="0"/>
    <x v="0"/>
    <x v="0"/>
    <s v="Receitas Da Câmara"/>
    <s v="03.03.10"/>
    <s v="Receitas Da Câmara"/>
    <s v="03.03.10"/>
    <x v="38"/>
    <x v="0"/>
    <x v="1"/>
    <x v="1"/>
    <x v="0"/>
    <x v="0"/>
    <x v="0"/>
    <x v="0"/>
    <x v="3"/>
    <s v="2022-06-21"/>
    <x v="0"/>
    <n v="8188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300"/>
    <x v="7470"/>
    <x v="0"/>
    <x v="0"/>
    <x v="0"/>
    <s v="03.03.10"/>
    <x v="0"/>
    <x v="0"/>
    <x v="0"/>
    <s v="Receitas Da Câmara"/>
    <s v="03.03.10"/>
    <s v="Receitas Da Câmara"/>
    <s v="03.03.10"/>
    <x v="40"/>
    <x v="0"/>
    <x v="5"/>
    <x v="4"/>
    <x v="0"/>
    <x v="0"/>
    <x v="0"/>
    <x v="0"/>
    <x v="3"/>
    <s v="2022-06-21"/>
    <x v="0"/>
    <n v="4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700"/>
    <x v="7471"/>
    <x v="0"/>
    <x v="0"/>
    <x v="0"/>
    <s v="03.03.10"/>
    <x v="0"/>
    <x v="0"/>
    <x v="0"/>
    <s v="Receitas Da Câmara"/>
    <s v="03.03.10"/>
    <s v="Receitas Da Câmara"/>
    <s v="03.03.10"/>
    <x v="41"/>
    <x v="0"/>
    <x v="5"/>
    <x v="4"/>
    <x v="0"/>
    <x v="0"/>
    <x v="0"/>
    <x v="0"/>
    <x v="3"/>
    <s v="2022-06-21"/>
    <x v="0"/>
    <n v="28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410"/>
    <x v="7472"/>
    <x v="0"/>
    <x v="0"/>
    <x v="0"/>
    <s v="03.03.10"/>
    <x v="0"/>
    <x v="0"/>
    <x v="0"/>
    <s v="Receitas Da Câmara"/>
    <s v="03.03.10"/>
    <s v="Receitas Da Câmara"/>
    <s v="03.03.10"/>
    <x v="34"/>
    <x v="0"/>
    <x v="5"/>
    <x v="4"/>
    <x v="0"/>
    <x v="0"/>
    <x v="0"/>
    <x v="0"/>
    <x v="3"/>
    <s v="2022-06-21"/>
    <x v="0"/>
    <n v="154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
    <x v="7473"/>
    <x v="0"/>
    <x v="0"/>
    <x v="0"/>
    <s v="03.03.10"/>
    <x v="0"/>
    <x v="0"/>
    <x v="0"/>
    <s v="Receitas Da Câmara"/>
    <s v="03.03.10"/>
    <s v="Receitas Da Câmara"/>
    <s v="03.03.10"/>
    <x v="36"/>
    <x v="0"/>
    <x v="5"/>
    <x v="4"/>
    <x v="0"/>
    <x v="0"/>
    <x v="0"/>
    <x v="0"/>
    <x v="3"/>
    <s v="2022-06-15"/>
    <x v="0"/>
    <n v="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380"/>
    <x v="7474"/>
    <x v="0"/>
    <x v="0"/>
    <x v="0"/>
    <s v="03.03.10"/>
    <x v="0"/>
    <x v="0"/>
    <x v="0"/>
    <s v="Receitas Da Câmara"/>
    <s v="03.03.10"/>
    <s v="Receitas Da Câmara"/>
    <s v="03.03.10"/>
    <x v="39"/>
    <x v="0"/>
    <x v="5"/>
    <x v="4"/>
    <x v="0"/>
    <x v="0"/>
    <x v="0"/>
    <x v="0"/>
    <x v="3"/>
    <s v="2022-06-15"/>
    <x v="0"/>
    <n v="5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0"/>
    <x v="7475"/>
    <x v="0"/>
    <x v="0"/>
    <x v="0"/>
    <s v="03.03.10"/>
    <x v="0"/>
    <x v="0"/>
    <x v="0"/>
    <s v="Receitas Da Câmara"/>
    <s v="03.03.10"/>
    <s v="Receitas Da Câmara"/>
    <s v="03.03.10"/>
    <x v="6"/>
    <x v="0"/>
    <x v="5"/>
    <x v="4"/>
    <x v="0"/>
    <x v="0"/>
    <x v="0"/>
    <x v="0"/>
    <x v="3"/>
    <s v="2022-06-15"/>
    <x v="0"/>
    <n v="4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95"/>
    <x v="7476"/>
    <x v="0"/>
    <x v="0"/>
    <x v="0"/>
    <s v="03.03.10"/>
    <x v="0"/>
    <x v="0"/>
    <x v="0"/>
    <s v="Receitas Da Câmara"/>
    <s v="03.03.10"/>
    <s v="Receitas Da Câmara"/>
    <s v="03.03.10"/>
    <x v="38"/>
    <x v="0"/>
    <x v="1"/>
    <x v="1"/>
    <x v="0"/>
    <x v="0"/>
    <x v="0"/>
    <x v="0"/>
    <x v="3"/>
    <s v="2022-06-15"/>
    <x v="0"/>
    <n v="3759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7477"/>
    <x v="0"/>
    <x v="0"/>
    <x v="0"/>
    <s v="03.03.10"/>
    <x v="0"/>
    <x v="0"/>
    <x v="0"/>
    <s v="Receitas Da Câmara"/>
    <s v="03.03.10"/>
    <s v="Receitas Da Câmara"/>
    <s v="03.03.10"/>
    <x v="44"/>
    <x v="0"/>
    <x v="5"/>
    <x v="4"/>
    <x v="0"/>
    <x v="0"/>
    <x v="0"/>
    <x v="0"/>
    <x v="3"/>
    <s v="2022-06-15"/>
    <x v="0"/>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40"/>
    <x v="7478"/>
    <x v="0"/>
    <x v="0"/>
    <x v="0"/>
    <s v="03.03.10"/>
    <x v="0"/>
    <x v="0"/>
    <x v="0"/>
    <s v="Receitas Da Câmara"/>
    <s v="03.03.10"/>
    <s v="Receitas Da Câmara"/>
    <s v="03.03.10"/>
    <x v="34"/>
    <x v="0"/>
    <x v="5"/>
    <x v="4"/>
    <x v="0"/>
    <x v="0"/>
    <x v="0"/>
    <x v="0"/>
    <x v="3"/>
    <s v="2022-06-15"/>
    <x v="0"/>
    <n v="3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80"/>
    <x v="7479"/>
    <x v="0"/>
    <x v="0"/>
    <x v="0"/>
    <s v="03.03.10"/>
    <x v="0"/>
    <x v="0"/>
    <x v="0"/>
    <s v="Receitas Da Câmara"/>
    <s v="03.03.10"/>
    <s v="Receitas Da Câmara"/>
    <s v="03.03.10"/>
    <x v="37"/>
    <x v="0"/>
    <x v="5"/>
    <x v="4"/>
    <x v="0"/>
    <x v="0"/>
    <x v="0"/>
    <x v="0"/>
    <x v="3"/>
    <s v="2022-06-15"/>
    <x v="0"/>
    <n v="4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7480"/>
    <x v="0"/>
    <x v="0"/>
    <x v="0"/>
    <s v="03.03.10"/>
    <x v="0"/>
    <x v="0"/>
    <x v="0"/>
    <s v="Receitas Da Câmara"/>
    <s v="03.03.10"/>
    <s v="Receitas Da Câmara"/>
    <s v="03.03.10"/>
    <x v="35"/>
    <x v="0"/>
    <x v="1"/>
    <x v="11"/>
    <x v="0"/>
    <x v="0"/>
    <x v="0"/>
    <x v="0"/>
    <x v="3"/>
    <s v="2022-06-15"/>
    <x v="0"/>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7481"/>
    <x v="0"/>
    <x v="0"/>
    <x v="0"/>
    <s v="03.03.10"/>
    <x v="0"/>
    <x v="0"/>
    <x v="0"/>
    <s v="Receitas Da Câmara"/>
    <s v="03.03.10"/>
    <s v="Receitas Da Câmara"/>
    <s v="03.03.10"/>
    <x v="48"/>
    <x v="0"/>
    <x v="5"/>
    <x v="4"/>
    <x v="0"/>
    <x v="0"/>
    <x v="0"/>
    <x v="0"/>
    <x v="3"/>
    <s v="2022-06-15"/>
    <x v="0"/>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00"/>
    <x v="7482"/>
    <x v="0"/>
    <x v="0"/>
    <x v="0"/>
    <s v="03.03.10"/>
    <x v="0"/>
    <x v="0"/>
    <x v="0"/>
    <s v="Receitas Da Câmara"/>
    <s v="03.03.10"/>
    <s v="Receitas Da Câmara"/>
    <s v="03.03.10"/>
    <x v="40"/>
    <x v="0"/>
    <x v="5"/>
    <x v="4"/>
    <x v="0"/>
    <x v="0"/>
    <x v="0"/>
    <x v="0"/>
    <x v="3"/>
    <s v="2022-06-15"/>
    <x v="0"/>
    <n v="6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00"/>
    <x v="7483"/>
    <x v="0"/>
    <x v="0"/>
    <x v="0"/>
    <s v="03.03.10"/>
    <x v="0"/>
    <x v="0"/>
    <x v="0"/>
    <s v="Receitas Da Câmara"/>
    <s v="03.03.10"/>
    <s v="Receitas Da Câmara"/>
    <s v="03.03.10"/>
    <x v="39"/>
    <x v="0"/>
    <x v="5"/>
    <x v="4"/>
    <x v="0"/>
    <x v="0"/>
    <x v="0"/>
    <x v="0"/>
    <x v="3"/>
    <s v="2022-06-14"/>
    <x v="0"/>
    <n v="5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20"/>
    <x v="7484"/>
    <x v="0"/>
    <x v="0"/>
    <x v="0"/>
    <s v="03.03.10"/>
    <x v="0"/>
    <x v="0"/>
    <x v="0"/>
    <s v="Receitas Da Câmara"/>
    <s v="03.03.10"/>
    <s v="Receitas Da Câmara"/>
    <s v="03.03.10"/>
    <x v="40"/>
    <x v="0"/>
    <x v="5"/>
    <x v="4"/>
    <x v="0"/>
    <x v="0"/>
    <x v="0"/>
    <x v="0"/>
    <x v="3"/>
    <s v="2022-06-14"/>
    <x v="0"/>
    <n v="88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00"/>
    <x v="7485"/>
    <x v="0"/>
    <x v="0"/>
    <x v="0"/>
    <s v="03.03.10"/>
    <x v="0"/>
    <x v="0"/>
    <x v="0"/>
    <s v="Receitas Da Câmara"/>
    <s v="03.03.10"/>
    <s v="Receitas Da Câmara"/>
    <s v="03.03.10"/>
    <x v="35"/>
    <x v="0"/>
    <x v="1"/>
    <x v="11"/>
    <x v="0"/>
    <x v="0"/>
    <x v="0"/>
    <x v="0"/>
    <x v="3"/>
    <s v="2022-06-14"/>
    <x v="0"/>
    <n v="8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60"/>
    <x v="7486"/>
    <x v="0"/>
    <x v="0"/>
    <x v="0"/>
    <s v="03.03.10"/>
    <x v="0"/>
    <x v="0"/>
    <x v="0"/>
    <s v="Receitas Da Câmara"/>
    <s v="03.03.10"/>
    <s v="Receitas Da Câmara"/>
    <s v="03.03.10"/>
    <x v="36"/>
    <x v="0"/>
    <x v="5"/>
    <x v="4"/>
    <x v="0"/>
    <x v="0"/>
    <x v="0"/>
    <x v="0"/>
    <x v="3"/>
    <s v="2022-06-14"/>
    <x v="0"/>
    <n v="8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
    <x v="7487"/>
    <x v="0"/>
    <x v="0"/>
    <x v="0"/>
    <s v="03.03.10"/>
    <x v="0"/>
    <x v="0"/>
    <x v="0"/>
    <s v="Receitas Da Câmara"/>
    <s v="03.03.10"/>
    <s v="Receitas Da Câmara"/>
    <s v="03.03.10"/>
    <x v="37"/>
    <x v="0"/>
    <x v="5"/>
    <x v="4"/>
    <x v="0"/>
    <x v="0"/>
    <x v="0"/>
    <x v="0"/>
    <x v="3"/>
    <s v="2022-06-14"/>
    <x v="0"/>
    <n v="10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360"/>
    <x v="7488"/>
    <x v="0"/>
    <x v="0"/>
    <x v="0"/>
    <s v="03.03.10"/>
    <x v="0"/>
    <x v="0"/>
    <x v="0"/>
    <s v="Receitas Da Câmara"/>
    <s v="03.03.10"/>
    <s v="Receitas Da Câmara"/>
    <s v="03.03.10"/>
    <x v="48"/>
    <x v="0"/>
    <x v="5"/>
    <x v="4"/>
    <x v="0"/>
    <x v="0"/>
    <x v="0"/>
    <x v="0"/>
    <x v="3"/>
    <s v="2022-06-14"/>
    <x v="0"/>
    <n v="50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5"/>
    <x v="7489"/>
    <x v="0"/>
    <x v="0"/>
    <x v="0"/>
    <s v="03.03.10"/>
    <x v="0"/>
    <x v="0"/>
    <x v="0"/>
    <s v="Receitas Da Câmara"/>
    <s v="03.03.10"/>
    <s v="Receitas Da Câmara"/>
    <s v="03.03.10"/>
    <x v="42"/>
    <x v="0"/>
    <x v="5"/>
    <x v="12"/>
    <x v="0"/>
    <x v="0"/>
    <x v="0"/>
    <x v="0"/>
    <x v="3"/>
    <s v="2022-06-14"/>
    <x v="0"/>
    <n v="2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10"/>
    <x v="7490"/>
    <x v="0"/>
    <x v="0"/>
    <x v="0"/>
    <s v="03.03.10"/>
    <x v="0"/>
    <x v="0"/>
    <x v="0"/>
    <s v="Receitas Da Câmara"/>
    <s v="03.03.10"/>
    <s v="Receitas Da Câmara"/>
    <s v="03.03.10"/>
    <x v="34"/>
    <x v="0"/>
    <x v="5"/>
    <x v="4"/>
    <x v="0"/>
    <x v="0"/>
    <x v="0"/>
    <x v="0"/>
    <x v="3"/>
    <s v="2022-06-14"/>
    <x v="0"/>
    <n v="39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7491"/>
    <x v="0"/>
    <x v="0"/>
    <x v="0"/>
    <s v="03.03.10"/>
    <x v="0"/>
    <x v="0"/>
    <x v="0"/>
    <s v="Receitas Da Câmara"/>
    <s v="03.03.10"/>
    <s v="Receitas Da Câmara"/>
    <s v="03.03.10"/>
    <x v="6"/>
    <x v="0"/>
    <x v="5"/>
    <x v="4"/>
    <x v="0"/>
    <x v="0"/>
    <x v="0"/>
    <x v="0"/>
    <x v="3"/>
    <s v="2022-06-14"/>
    <x v="0"/>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428"/>
    <x v="7492"/>
    <x v="0"/>
    <x v="0"/>
    <x v="0"/>
    <s v="03.03.10"/>
    <x v="0"/>
    <x v="0"/>
    <x v="0"/>
    <s v="Receitas Da Câmara"/>
    <s v="03.03.10"/>
    <s v="Receitas Da Câmara"/>
    <s v="03.03.10"/>
    <x v="38"/>
    <x v="0"/>
    <x v="1"/>
    <x v="1"/>
    <x v="0"/>
    <x v="0"/>
    <x v="0"/>
    <x v="0"/>
    <x v="3"/>
    <s v="2022-06-14"/>
    <x v="0"/>
    <n v="1442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73"/>
    <x v="7493"/>
    <x v="0"/>
    <x v="1"/>
    <x v="0"/>
    <s v="03.16.27"/>
    <x v="41"/>
    <x v="0"/>
    <x v="5"/>
    <s v="Direção dos Assuntos Jurídicos, Fiscalização e Policia Municipal"/>
    <s v="03.16.27"/>
    <s v="Direção dos Assuntos Jurídicos, Fiscalização e Policia Municipal"/>
    <s v="03.16.27"/>
    <x v="15"/>
    <x v="0"/>
    <x v="1"/>
    <x v="1"/>
    <x v="1"/>
    <x v="0"/>
    <x v="2"/>
    <x v="0"/>
    <x v="6"/>
    <s v="2022-07-19"/>
    <x v="2"/>
    <n v="1673"/>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Salario a favor do funcionário Claudino Lopes, referente ao mês de julho, conforme proposta em anexo."/>
  </r>
  <r>
    <x v="1"/>
    <n v="0"/>
    <n v="0"/>
    <n v="0"/>
    <n v="19242"/>
    <x v="7493"/>
    <x v="0"/>
    <x v="1"/>
    <x v="0"/>
    <s v="03.16.27"/>
    <x v="41"/>
    <x v="0"/>
    <x v="5"/>
    <s v="Direção dos Assuntos Jurídicos, Fiscalização e Policia Municipal"/>
    <s v="03.16.27"/>
    <s v="Direção dos Assuntos Jurídicos, Fiscalização e Policia Municipal"/>
    <s v="03.16.27"/>
    <x v="15"/>
    <x v="0"/>
    <x v="1"/>
    <x v="1"/>
    <x v="1"/>
    <x v="0"/>
    <x v="2"/>
    <x v="0"/>
    <x v="6"/>
    <s v="2022-07-19"/>
    <x v="2"/>
    <n v="19242"/>
    <x v="0"/>
    <m/>
    <x v="0"/>
    <m/>
    <x v="677"/>
    <n v="100476076"/>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Salario a favor do funcionário Claudino Lopes, referente ao mês de julho, conforme proposta em anexo."/>
  </r>
  <r>
    <x v="1"/>
    <n v="0"/>
    <n v="0"/>
    <n v="0"/>
    <n v="5900"/>
    <x v="7494"/>
    <x v="0"/>
    <x v="0"/>
    <x v="0"/>
    <s v="03.03.10"/>
    <x v="0"/>
    <x v="0"/>
    <x v="0"/>
    <s v="Receitas Da Câmara"/>
    <s v="03.03.10"/>
    <s v="Receitas Da Câmara"/>
    <s v="03.03.10"/>
    <x v="35"/>
    <x v="0"/>
    <x v="1"/>
    <x v="11"/>
    <x v="0"/>
    <x v="0"/>
    <x v="0"/>
    <x v="0"/>
    <x v="6"/>
    <s v="2022-07-07"/>
    <x v="2"/>
    <n v="5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
    <x v="7495"/>
    <x v="0"/>
    <x v="0"/>
    <x v="0"/>
    <s v="03.03.10"/>
    <x v="0"/>
    <x v="0"/>
    <x v="0"/>
    <s v="Receitas Da Câmara"/>
    <s v="03.03.10"/>
    <s v="Receitas Da Câmara"/>
    <s v="03.03.10"/>
    <x v="36"/>
    <x v="0"/>
    <x v="5"/>
    <x v="4"/>
    <x v="0"/>
    <x v="0"/>
    <x v="0"/>
    <x v="0"/>
    <x v="6"/>
    <s v="2022-07-07"/>
    <x v="2"/>
    <n v="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80"/>
    <x v="7496"/>
    <x v="0"/>
    <x v="0"/>
    <x v="0"/>
    <s v="03.03.10"/>
    <x v="0"/>
    <x v="0"/>
    <x v="0"/>
    <s v="Receitas Da Câmara"/>
    <s v="03.03.10"/>
    <s v="Receitas Da Câmara"/>
    <s v="03.03.10"/>
    <x v="39"/>
    <x v="0"/>
    <x v="5"/>
    <x v="4"/>
    <x v="0"/>
    <x v="0"/>
    <x v="0"/>
    <x v="0"/>
    <x v="6"/>
    <s v="2022-07-07"/>
    <x v="2"/>
    <n v="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0"/>
    <x v="7497"/>
    <x v="0"/>
    <x v="0"/>
    <x v="0"/>
    <s v="03.03.10"/>
    <x v="0"/>
    <x v="0"/>
    <x v="0"/>
    <s v="Receitas Da Câmara"/>
    <s v="03.03.10"/>
    <s v="Receitas Da Câmara"/>
    <s v="03.03.10"/>
    <x v="40"/>
    <x v="0"/>
    <x v="5"/>
    <x v="4"/>
    <x v="0"/>
    <x v="0"/>
    <x v="0"/>
    <x v="0"/>
    <x v="6"/>
    <s v="2022-07-07"/>
    <x v="2"/>
    <n v="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
    <x v="7498"/>
    <x v="0"/>
    <x v="0"/>
    <x v="0"/>
    <s v="03.03.10"/>
    <x v="0"/>
    <x v="0"/>
    <x v="0"/>
    <s v="Receitas Da Câmara"/>
    <s v="03.03.10"/>
    <s v="Receitas Da Câmara"/>
    <s v="03.03.10"/>
    <x v="66"/>
    <x v="0"/>
    <x v="5"/>
    <x v="12"/>
    <x v="0"/>
    <x v="0"/>
    <x v="0"/>
    <x v="0"/>
    <x v="6"/>
    <s v="2022-07-07"/>
    <x v="2"/>
    <n v="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80"/>
    <x v="7499"/>
    <x v="0"/>
    <x v="0"/>
    <x v="0"/>
    <s v="03.03.10"/>
    <x v="0"/>
    <x v="0"/>
    <x v="0"/>
    <s v="Receitas Da Câmara"/>
    <s v="03.03.10"/>
    <s v="Receitas Da Câmara"/>
    <s v="03.03.10"/>
    <x v="34"/>
    <x v="0"/>
    <x v="5"/>
    <x v="4"/>
    <x v="0"/>
    <x v="0"/>
    <x v="0"/>
    <x v="0"/>
    <x v="6"/>
    <s v="2022-07-07"/>
    <x v="2"/>
    <n v="3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6"/>
    <x v="7500"/>
    <x v="0"/>
    <x v="0"/>
    <x v="0"/>
    <s v="03.03.10"/>
    <x v="0"/>
    <x v="0"/>
    <x v="0"/>
    <s v="Receitas Da Câmara"/>
    <s v="03.03.10"/>
    <s v="Receitas Da Câmara"/>
    <s v="03.03.10"/>
    <x v="65"/>
    <x v="0"/>
    <x v="5"/>
    <x v="12"/>
    <x v="0"/>
    <x v="0"/>
    <x v="0"/>
    <x v="0"/>
    <x v="6"/>
    <s v="2022-07-07"/>
    <x v="2"/>
    <n v="1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
    <x v="7501"/>
    <x v="0"/>
    <x v="0"/>
    <x v="0"/>
    <s v="03.03.10"/>
    <x v="0"/>
    <x v="0"/>
    <x v="0"/>
    <s v="Receitas Da Câmara"/>
    <s v="03.03.10"/>
    <s v="Receitas Da Câmara"/>
    <s v="03.03.10"/>
    <x v="42"/>
    <x v="0"/>
    <x v="5"/>
    <x v="12"/>
    <x v="0"/>
    <x v="0"/>
    <x v="0"/>
    <x v="0"/>
    <x v="6"/>
    <s v="2022-07-07"/>
    <x v="2"/>
    <n v="4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606"/>
    <x v="7502"/>
    <x v="0"/>
    <x v="0"/>
    <x v="0"/>
    <s v="03.03.10"/>
    <x v="0"/>
    <x v="0"/>
    <x v="0"/>
    <s v="Receitas Da Câmara"/>
    <s v="03.03.10"/>
    <s v="Receitas Da Câmara"/>
    <s v="03.03.10"/>
    <x v="38"/>
    <x v="0"/>
    <x v="1"/>
    <x v="1"/>
    <x v="0"/>
    <x v="0"/>
    <x v="0"/>
    <x v="0"/>
    <x v="6"/>
    <s v="2022-07-07"/>
    <x v="2"/>
    <n v="2560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
    <x v="7503"/>
    <x v="0"/>
    <x v="0"/>
    <x v="0"/>
    <s v="03.03.10"/>
    <x v="0"/>
    <x v="0"/>
    <x v="0"/>
    <s v="Receitas Da Câmara"/>
    <s v="03.03.10"/>
    <s v="Receitas Da Câmara"/>
    <s v="03.03.10"/>
    <x v="6"/>
    <x v="0"/>
    <x v="5"/>
    <x v="4"/>
    <x v="0"/>
    <x v="0"/>
    <x v="0"/>
    <x v="0"/>
    <x v="6"/>
    <s v="2022-07-07"/>
    <x v="2"/>
    <n v="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600"/>
    <x v="7504"/>
    <x v="0"/>
    <x v="0"/>
    <x v="0"/>
    <s v="03.03.10"/>
    <x v="0"/>
    <x v="0"/>
    <x v="0"/>
    <s v="Receitas Da Câmara"/>
    <s v="03.03.10"/>
    <s v="Receitas Da Câmara"/>
    <s v="03.03.10"/>
    <x v="35"/>
    <x v="0"/>
    <x v="1"/>
    <x v="11"/>
    <x v="0"/>
    <x v="0"/>
    <x v="0"/>
    <x v="0"/>
    <x v="6"/>
    <s v="2022-07-12"/>
    <x v="2"/>
    <n v="2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409"/>
    <x v="7505"/>
    <x v="0"/>
    <x v="0"/>
    <x v="0"/>
    <s v="03.03.10"/>
    <x v="0"/>
    <x v="0"/>
    <x v="0"/>
    <s v="Receitas Da Câmara"/>
    <s v="03.03.10"/>
    <s v="Receitas Da Câmara"/>
    <s v="03.03.10"/>
    <x v="38"/>
    <x v="0"/>
    <x v="1"/>
    <x v="1"/>
    <x v="0"/>
    <x v="0"/>
    <x v="0"/>
    <x v="0"/>
    <x v="6"/>
    <s v="2022-07-12"/>
    <x v="2"/>
    <n v="2040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7506"/>
    <x v="0"/>
    <x v="0"/>
    <x v="0"/>
    <s v="03.03.10"/>
    <x v="0"/>
    <x v="0"/>
    <x v="0"/>
    <s v="Receitas Da Câmara"/>
    <s v="03.03.10"/>
    <s v="Receitas Da Câmara"/>
    <s v="03.03.10"/>
    <x v="44"/>
    <x v="0"/>
    <x v="5"/>
    <x v="4"/>
    <x v="0"/>
    <x v="0"/>
    <x v="0"/>
    <x v="0"/>
    <x v="6"/>
    <s v="2022-07-12"/>
    <x v="2"/>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75"/>
    <x v="7507"/>
    <x v="0"/>
    <x v="0"/>
    <x v="0"/>
    <s v="03.03.10"/>
    <x v="0"/>
    <x v="0"/>
    <x v="0"/>
    <s v="Receitas Da Câmara"/>
    <s v="03.03.10"/>
    <s v="Receitas Da Câmara"/>
    <s v="03.03.10"/>
    <x v="66"/>
    <x v="0"/>
    <x v="5"/>
    <x v="12"/>
    <x v="0"/>
    <x v="0"/>
    <x v="0"/>
    <x v="0"/>
    <x v="6"/>
    <s v="2022-07-12"/>
    <x v="2"/>
    <n v="15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4100"/>
    <x v="7508"/>
    <x v="0"/>
    <x v="0"/>
    <x v="0"/>
    <s v="03.03.10"/>
    <x v="0"/>
    <x v="0"/>
    <x v="0"/>
    <s v="Receitas Da Câmara"/>
    <s v="03.03.10"/>
    <s v="Receitas Da Câmara"/>
    <s v="03.03.10"/>
    <x v="41"/>
    <x v="0"/>
    <x v="5"/>
    <x v="4"/>
    <x v="0"/>
    <x v="0"/>
    <x v="0"/>
    <x v="0"/>
    <x v="6"/>
    <s v="2022-07-12"/>
    <x v="2"/>
    <n v="2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0"/>
    <x v="7509"/>
    <x v="0"/>
    <x v="0"/>
    <x v="0"/>
    <s v="03.03.10"/>
    <x v="0"/>
    <x v="0"/>
    <x v="0"/>
    <s v="Receitas Da Câmara"/>
    <s v="03.03.10"/>
    <s v="Receitas Da Câmara"/>
    <s v="03.03.10"/>
    <x v="39"/>
    <x v="0"/>
    <x v="5"/>
    <x v="4"/>
    <x v="0"/>
    <x v="0"/>
    <x v="0"/>
    <x v="0"/>
    <x v="6"/>
    <s v="2022-07-12"/>
    <x v="2"/>
    <n v="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0"/>
    <x v="7510"/>
    <x v="0"/>
    <x v="0"/>
    <x v="0"/>
    <s v="03.03.10"/>
    <x v="0"/>
    <x v="0"/>
    <x v="0"/>
    <s v="Receitas Da Câmara"/>
    <s v="03.03.10"/>
    <s v="Receitas Da Câmara"/>
    <s v="03.03.10"/>
    <x v="37"/>
    <x v="0"/>
    <x v="5"/>
    <x v="4"/>
    <x v="0"/>
    <x v="0"/>
    <x v="0"/>
    <x v="0"/>
    <x v="6"/>
    <s v="2022-07-12"/>
    <x v="2"/>
    <n v="28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7511"/>
    <x v="0"/>
    <x v="0"/>
    <x v="0"/>
    <s v="03.03.10"/>
    <x v="0"/>
    <x v="0"/>
    <x v="0"/>
    <s v="Receitas Da Câmara"/>
    <s v="03.03.10"/>
    <s v="Receitas Da Câmara"/>
    <s v="03.03.10"/>
    <x v="40"/>
    <x v="0"/>
    <x v="5"/>
    <x v="4"/>
    <x v="0"/>
    <x v="0"/>
    <x v="0"/>
    <x v="0"/>
    <x v="6"/>
    <s v="2022-07-12"/>
    <x v="2"/>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
    <x v="7512"/>
    <x v="0"/>
    <x v="0"/>
    <x v="0"/>
    <s v="03.03.10"/>
    <x v="0"/>
    <x v="0"/>
    <x v="0"/>
    <s v="Receitas Da Câmara"/>
    <s v="03.03.10"/>
    <s v="Receitas Da Câmara"/>
    <s v="03.03.10"/>
    <x v="36"/>
    <x v="0"/>
    <x v="5"/>
    <x v="4"/>
    <x v="0"/>
    <x v="0"/>
    <x v="0"/>
    <x v="0"/>
    <x v="6"/>
    <s v="2022-07-12"/>
    <x v="2"/>
    <n v="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9"/>
    <x v="7513"/>
    <x v="0"/>
    <x v="0"/>
    <x v="0"/>
    <s v="03.03.10"/>
    <x v="0"/>
    <x v="0"/>
    <x v="0"/>
    <s v="Receitas Da Câmara"/>
    <s v="03.03.10"/>
    <s v="Receitas Da Câmara"/>
    <s v="03.03.10"/>
    <x v="65"/>
    <x v="0"/>
    <x v="5"/>
    <x v="12"/>
    <x v="0"/>
    <x v="0"/>
    <x v="0"/>
    <x v="0"/>
    <x v="6"/>
    <s v="2022-07-12"/>
    <x v="2"/>
    <n v="209"/>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514"/>
    <x v="0"/>
    <x v="0"/>
    <x v="0"/>
    <s v="03.03.10"/>
    <x v="0"/>
    <x v="0"/>
    <x v="0"/>
    <s v="Receitas Da Câmara"/>
    <s v="03.03.10"/>
    <s v="Receitas Da Câmara"/>
    <s v="03.03.10"/>
    <x v="42"/>
    <x v="0"/>
    <x v="5"/>
    <x v="12"/>
    <x v="0"/>
    <x v="0"/>
    <x v="0"/>
    <x v="0"/>
    <x v="6"/>
    <s v="2022-07-12"/>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0"/>
    <x v="7515"/>
    <x v="0"/>
    <x v="0"/>
    <x v="0"/>
    <s v="03.03.10"/>
    <x v="0"/>
    <x v="0"/>
    <x v="0"/>
    <s v="Receitas Da Câmara"/>
    <s v="03.03.10"/>
    <s v="Receitas Da Câmara"/>
    <s v="03.03.10"/>
    <x v="34"/>
    <x v="0"/>
    <x v="5"/>
    <x v="4"/>
    <x v="0"/>
    <x v="0"/>
    <x v="0"/>
    <x v="0"/>
    <x v="6"/>
    <s v="2022-07-12"/>
    <x v="2"/>
    <n v="2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160"/>
    <x v="7516"/>
    <x v="0"/>
    <x v="0"/>
    <x v="0"/>
    <s v="03.03.10"/>
    <x v="0"/>
    <x v="0"/>
    <x v="0"/>
    <s v="Receitas Da Câmara"/>
    <s v="03.03.10"/>
    <s v="Receitas Da Câmara"/>
    <s v="03.03.10"/>
    <x v="34"/>
    <x v="0"/>
    <x v="5"/>
    <x v="4"/>
    <x v="0"/>
    <x v="0"/>
    <x v="0"/>
    <x v="0"/>
    <x v="6"/>
    <s v="2022-07-18"/>
    <x v="2"/>
    <n v="13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
    <x v="7517"/>
    <x v="0"/>
    <x v="0"/>
    <x v="0"/>
    <s v="03.03.10"/>
    <x v="0"/>
    <x v="0"/>
    <x v="0"/>
    <s v="Receitas Da Câmara"/>
    <s v="03.03.10"/>
    <s v="Receitas Da Câmara"/>
    <s v="03.03.10"/>
    <x v="39"/>
    <x v="0"/>
    <x v="5"/>
    <x v="4"/>
    <x v="0"/>
    <x v="0"/>
    <x v="0"/>
    <x v="0"/>
    <x v="6"/>
    <s v="2022-07-18"/>
    <x v="2"/>
    <n v="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500"/>
    <x v="7518"/>
    <x v="0"/>
    <x v="0"/>
    <x v="0"/>
    <s v="03.03.10"/>
    <x v="0"/>
    <x v="0"/>
    <x v="0"/>
    <s v="Receitas Da Câmara"/>
    <s v="03.03.10"/>
    <s v="Receitas Da Câmara"/>
    <s v="03.03.10"/>
    <x v="35"/>
    <x v="0"/>
    <x v="1"/>
    <x v="11"/>
    <x v="0"/>
    <x v="0"/>
    <x v="0"/>
    <x v="0"/>
    <x v="6"/>
    <s v="2022-07-18"/>
    <x v="2"/>
    <n v="13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
    <x v="7519"/>
    <x v="0"/>
    <x v="0"/>
    <x v="0"/>
    <s v="03.03.10"/>
    <x v="0"/>
    <x v="0"/>
    <x v="0"/>
    <s v="Receitas Da Câmara"/>
    <s v="03.03.10"/>
    <s v="Receitas Da Câmara"/>
    <s v="03.03.10"/>
    <x v="36"/>
    <x v="0"/>
    <x v="5"/>
    <x v="4"/>
    <x v="0"/>
    <x v="0"/>
    <x v="0"/>
    <x v="0"/>
    <x v="6"/>
    <s v="2022-07-18"/>
    <x v="2"/>
    <n v="3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700"/>
    <x v="7520"/>
    <x v="0"/>
    <x v="0"/>
    <x v="0"/>
    <s v="03.03.10"/>
    <x v="0"/>
    <x v="0"/>
    <x v="0"/>
    <s v="Receitas Da Câmara"/>
    <s v="03.03.10"/>
    <s v="Receitas Da Câmara"/>
    <s v="03.03.10"/>
    <x v="37"/>
    <x v="0"/>
    <x v="5"/>
    <x v="4"/>
    <x v="0"/>
    <x v="0"/>
    <x v="0"/>
    <x v="0"/>
    <x v="6"/>
    <s v="2022-07-18"/>
    <x v="2"/>
    <n v="4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7521"/>
    <x v="0"/>
    <x v="0"/>
    <x v="0"/>
    <s v="03.03.10"/>
    <x v="0"/>
    <x v="0"/>
    <x v="0"/>
    <s v="Receitas Da Câmara"/>
    <s v="03.03.10"/>
    <s v="Receitas Da Câmara"/>
    <s v="03.03.10"/>
    <x v="48"/>
    <x v="0"/>
    <x v="5"/>
    <x v="4"/>
    <x v="0"/>
    <x v="0"/>
    <x v="0"/>
    <x v="0"/>
    <x v="6"/>
    <s v="2022-07-18"/>
    <x v="2"/>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5727"/>
    <x v="7522"/>
    <x v="0"/>
    <x v="0"/>
    <x v="0"/>
    <s v="03.03.10"/>
    <x v="0"/>
    <x v="0"/>
    <x v="0"/>
    <s v="Receitas Da Câmara"/>
    <s v="03.03.10"/>
    <s v="Receitas Da Câmara"/>
    <s v="03.03.10"/>
    <x v="38"/>
    <x v="0"/>
    <x v="1"/>
    <x v="1"/>
    <x v="0"/>
    <x v="0"/>
    <x v="0"/>
    <x v="0"/>
    <x v="6"/>
    <s v="2022-07-18"/>
    <x v="2"/>
    <n v="6572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7523"/>
    <x v="0"/>
    <x v="0"/>
    <x v="0"/>
    <s v="03.03.10"/>
    <x v="0"/>
    <x v="0"/>
    <x v="0"/>
    <s v="Receitas Da Câmara"/>
    <s v="03.03.10"/>
    <s v="Receitas Da Câmara"/>
    <s v="03.03.10"/>
    <x v="36"/>
    <x v="0"/>
    <x v="5"/>
    <x v="4"/>
    <x v="0"/>
    <x v="0"/>
    <x v="0"/>
    <x v="0"/>
    <x v="6"/>
    <s v="2022-07-22"/>
    <x v="2"/>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7524"/>
    <x v="0"/>
    <x v="0"/>
    <x v="0"/>
    <s v="03.03.10"/>
    <x v="0"/>
    <x v="0"/>
    <x v="0"/>
    <s v="Receitas Da Câmara"/>
    <s v="03.03.10"/>
    <s v="Receitas Da Câmara"/>
    <s v="03.03.10"/>
    <x v="48"/>
    <x v="0"/>
    <x v="5"/>
    <x v="4"/>
    <x v="0"/>
    <x v="0"/>
    <x v="0"/>
    <x v="0"/>
    <x v="6"/>
    <s v="2022-07-22"/>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7525"/>
    <x v="0"/>
    <x v="0"/>
    <x v="0"/>
    <s v="03.03.10"/>
    <x v="0"/>
    <x v="0"/>
    <x v="0"/>
    <s v="Receitas Da Câmara"/>
    <s v="03.03.10"/>
    <s v="Receitas Da Câmara"/>
    <s v="03.03.10"/>
    <x v="39"/>
    <x v="0"/>
    <x v="5"/>
    <x v="4"/>
    <x v="0"/>
    <x v="0"/>
    <x v="0"/>
    <x v="0"/>
    <x v="6"/>
    <s v="2022-07-22"/>
    <x v="2"/>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00"/>
    <x v="7526"/>
    <x v="0"/>
    <x v="0"/>
    <x v="0"/>
    <s v="03.03.10"/>
    <x v="0"/>
    <x v="0"/>
    <x v="0"/>
    <s v="Receitas Da Câmara"/>
    <s v="03.03.10"/>
    <s v="Receitas Da Câmara"/>
    <s v="03.03.10"/>
    <x v="40"/>
    <x v="0"/>
    <x v="5"/>
    <x v="4"/>
    <x v="0"/>
    <x v="0"/>
    <x v="0"/>
    <x v="0"/>
    <x v="6"/>
    <s v="2022-07-22"/>
    <x v="2"/>
    <n v="5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983"/>
    <x v="7527"/>
    <x v="0"/>
    <x v="0"/>
    <x v="0"/>
    <s v="03.03.10"/>
    <x v="0"/>
    <x v="0"/>
    <x v="0"/>
    <s v="Receitas Da Câmara"/>
    <s v="03.03.10"/>
    <s v="Receitas Da Câmara"/>
    <s v="03.03.10"/>
    <x v="38"/>
    <x v="0"/>
    <x v="1"/>
    <x v="1"/>
    <x v="0"/>
    <x v="0"/>
    <x v="0"/>
    <x v="0"/>
    <x v="6"/>
    <s v="2022-07-22"/>
    <x v="2"/>
    <n v="159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00"/>
    <x v="7528"/>
    <x v="0"/>
    <x v="0"/>
    <x v="0"/>
    <s v="03.03.10"/>
    <x v="0"/>
    <x v="0"/>
    <x v="0"/>
    <s v="Receitas Da Câmara"/>
    <s v="03.03.10"/>
    <s v="Receitas Da Câmara"/>
    <s v="03.03.10"/>
    <x v="35"/>
    <x v="0"/>
    <x v="1"/>
    <x v="11"/>
    <x v="0"/>
    <x v="0"/>
    <x v="0"/>
    <x v="0"/>
    <x v="6"/>
    <s v="2022-07-22"/>
    <x v="2"/>
    <n v="9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40"/>
    <x v="7529"/>
    <x v="0"/>
    <x v="0"/>
    <x v="0"/>
    <s v="03.03.10"/>
    <x v="0"/>
    <x v="0"/>
    <x v="0"/>
    <s v="Receitas Da Câmara"/>
    <s v="03.03.10"/>
    <s v="Receitas Da Câmara"/>
    <s v="03.03.10"/>
    <x v="34"/>
    <x v="0"/>
    <x v="5"/>
    <x v="4"/>
    <x v="0"/>
    <x v="0"/>
    <x v="0"/>
    <x v="0"/>
    <x v="6"/>
    <s v="2022-07-22"/>
    <x v="2"/>
    <n v="3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
    <x v="7530"/>
    <x v="0"/>
    <x v="0"/>
    <x v="0"/>
    <s v="03.03.10"/>
    <x v="0"/>
    <x v="0"/>
    <x v="0"/>
    <s v="Receitas Da Câmara"/>
    <s v="03.03.10"/>
    <s v="Receitas Da Câmara"/>
    <s v="03.03.10"/>
    <x v="42"/>
    <x v="0"/>
    <x v="5"/>
    <x v="12"/>
    <x v="0"/>
    <x v="0"/>
    <x v="0"/>
    <x v="0"/>
    <x v="6"/>
    <s v="2022-07-22"/>
    <x v="2"/>
    <n v="2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7531"/>
    <x v="0"/>
    <x v="1"/>
    <x v="0"/>
    <s v="03.16.16"/>
    <x v="32"/>
    <x v="0"/>
    <x v="5"/>
    <s v="Direção Ambiente e Saneamento "/>
    <s v="03.16.16"/>
    <s v="Direção Ambiente e Saneamento "/>
    <s v="03.16.16"/>
    <x v="9"/>
    <x v="0"/>
    <x v="1"/>
    <x v="5"/>
    <x v="0"/>
    <x v="0"/>
    <x v="2"/>
    <x v="0"/>
    <x v="7"/>
    <s v="2022-08-09"/>
    <x v="2"/>
    <n v="6000"/>
    <x v="0"/>
    <m/>
    <x v="0"/>
    <m/>
    <x v="447"/>
    <n v="100079543"/>
    <x v="0"/>
    <x v="0"/>
    <s v="Direção Ambiente e Saneamento "/>
    <s v="ORI"/>
    <x v="0"/>
    <m/>
    <x v="0"/>
    <x v="0"/>
    <x v="0"/>
    <x v="0"/>
    <x v="0"/>
    <x v="0"/>
    <x v="0"/>
    <x v="0"/>
    <x v="0"/>
    <x v="0"/>
    <x v="0"/>
    <s v="Direção Ambiente e Saneamento "/>
    <x v="0"/>
    <x v="0"/>
    <x v="0"/>
    <x v="0"/>
    <x v="0"/>
    <x v="0"/>
    <x v="0"/>
    <s v="000000"/>
    <x v="0"/>
    <x v="0"/>
    <x v="0"/>
    <x v="0"/>
    <s v="Ajuda de custo a favor  da Sra. Ermelinda Lopes Varela, pela sua deslocação a cidade da praia em missão de serviço nos dias 23 e 24 de junho, conforme documento em anexo."/>
  </r>
  <r>
    <x v="0"/>
    <n v="0"/>
    <n v="0"/>
    <n v="0"/>
    <n v="1140"/>
    <x v="7532"/>
    <x v="0"/>
    <x v="1"/>
    <x v="0"/>
    <s v="01.27.04.09"/>
    <x v="54"/>
    <x v="2"/>
    <x v="2"/>
    <s v="Infra-Estruturas e Transportes"/>
    <s v="01.27.04"/>
    <s v="Infra-Estruturas e Transportes"/>
    <s v="01.27.04"/>
    <x v="2"/>
    <x v="0"/>
    <x v="1"/>
    <x v="1"/>
    <x v="0"/>
    <x v="1"/>
    <x v="1"/>
    <x v="0"/>
    <x v="7"/>
    <s v="2022-08-11"/>
    <x v="2"/>
    <n v="1140"/>
    <x v="0"/>
    <m/>
    <x v="0"/>
    <m/>
    <x v="0"/>
    <n v="100474914"/>
    <x v="0"/>
    <x v="0"/>
    <s v="Sinalização de Transito"/>
    <s v="ORI"/>
    <x v="0"/>
    <m/>
    <x v="0"/>
    <x v="0"/>
    <x v="0"/>
    <x v="0"/>
    <x v="0"/>
    <x v="0"/>
    <x v="0"/>
    <x v="1"/>
    <x v="0"/>
    <x v="0"/>
    <x v="0"/>
    <s v="Sinalização de Transito"/>
    <x v="0"/>
    <x v="0"/>
    <x v="0"/>
    <x v="0"/>
    <x v="1"/>
    <x v="0"/>
    <x v="0"/>
    <s v="000000"/>
    <x v="0"/>
    <x v="0"/>
    <x v="0"/>
    <x v="0"/>
    <s v="Pagamento a favor da Loja Nuno, referente a aquisição de parafusos, conforme documento em anexo."/>
  </r>
  <r>
    <x v="1"/>
    <n v="0"/>
    <n v="0"/>
    <n v="0"/>
    <n v="7000"/>
    <x v="7533"/>
    <x v="0"/>
    <x v="1"/>
    <x v="0"/>
    <s v="01.25.02.15"/>
    <x v="36"/>
    <x v="4"/>
    <x v="4"/>
    <s v="desporto"/>
    <s v="01.25.02"/>
    <s v="desporto"/>
    <s v="01.25.02"/>
    <x v="4"/>
    <x v="0"/>
    <x v="3"/>
    <x v="2"/>
    <x v="0"/>
    <x v="1"/>
    <x v="2"/>
    <x v="0"/>
    <x v="10"/>
    <s v="2022-11-21"/>
    <x v="3"/>
    <n v="7000"/>
    <x v="0"/>
    <m/>
    <x v="0"/>
    <m/>
    <x v="321"/>
    <n v="100476222"/>
    <x v="0"/>
    <x v="0"/>
    <s v="Incentivos a Associações e Escolas de Iniciação Desportivas"/>
    <s v="ORI"/>
    <x v="0"/>
    <s v="IAEID"/>
    <x v="0"/>
    <x v="0"/>
    <x v="0"/>
    <x v="0"/>
    <x v="0"/>
    <x v="0"/>
    <x v="0"/>
    <x v="1"/>
    <x v="0"/>
    <x v="0"/>
    <x v="0"/>
    <s v="Incentivos a Associações e Escolas de Iniciação Desportivas"/>
    <x v="0"/>
    <x v="0"/>
    <x v="0"/>
    <x v="0"/>
    <x v="1"/>
    <x v="0"/>
    <x v="0"/>
    <s v="000000"/>
    <x v="0"/>
    <x v="0"/>
    <x v="0"/>
    <x v="0"/>
    <s v="Pagamento a favor do Sr. Gerson Maria dos Santos, pela aquisição de um par de redes de futsal, no âmbito do torneio da festa de romaria Santo António conforme anexo."/>
  </r>
  <r>
    <x v="1"/>
    <n v="0"/>
    <n v="0"/>
    <n v="0"/>
    <n v="307"/>
    <x v="7534"/>
    <x v="0"/>
    <x v="1"/>
    <x v="0"/>
    <s v="03.16.27"/>
    <x v="41"/>
    <x v="0"/>
    <x v="5"/>
    <s v="Direção dos Assuntos Jurídicos, Fiscalização e Policia Municipal"/>
    <s v="03.16.27"/>
    <s v="Direção dos Assuntos Jurídicos, Fiscalização e Policia Municipal"/>
    <s v="03.16.27"/>
    <x v="60"/>
    <x v="0"/>
    <x v="1"/>
    <x v="1"/>
    <x v="0"/>
    <x v="0"/>
    <x v="2"/>
    <x v="0"/>
    <x v="7"/>
    <s v="2022-08-29"/>
    <x v="2"/>
    <n v="307"/>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8-2022"/>
  </r>
  <r>
    <x v="1"/>
    <n v="0"/>
    <n v="0"/>
    <n v="0"/>
    <n v="365"/>
    <x v="7534"/>
    <x v="0"/>
    <x v="1"/>
    <x v="0"/>
    <s v="03.16.27"/>
    <x v="41"/>
    <x v="0"/>
    <x v="5"/>
    <s v="Direção dos Assuntos Jurídicos, Fiscalização e Policia Municipal"/>
    <s v="03.16.27"/>
    <s v="Direção dos Assuntos Jurídicos, Fiscalização e Policia Municipal"/>
    <s v="03.16.27"/>
    <x v="62"/>
    <x v="0"/>
    <x v="1"/>
    <x v="1"/>
    <x v="0"/>
    <x v="0"/>
    <x v="2"/>
    <x v="0"/>
    <x v="7"/>
    <s v="2022-08-29"/>
    <x v="2"/>
    <n v="365"/>
    <x v="0"/>
    <m/>
    <x v="0"/>
    <m/>
    <x v="37"/>
    <n v="100479277"/>
    <x v="0"/>
    <x v="3"/>
    <s v="Direção dos Assuntos Jurídicos, Fiscalização e Policia Municipal"/>
    <s v="ORI"/>
    <x v="0"/>
    <m/>
    <x v="0"/>
    <x v="0"/>
    <x v="0"/>
    <x v="0"/>
    <x v="0"/>
    <x v="0"/>
    <x v="0"/>
    <x v="1"/>
    <x v="0"/>
    <x v="0"/>
    <x v="0"/>
    <s v="Direção dos Assuntos Jurídicos, Fiscalização e Policia Municipal"/>
    <x v="0"/>
    <x v="0"/>
    <x v="0"/>
    <x v="0"/>
    <x v="0"/>
    <x v="0"/>
    <x v="0"/>
    <s v="000000"/>
    <x v="0"/>
    <x v="0"/>
    <x v="3"/>
    <x v="0"/>
    <s v="Pagamento de salário referente a 08-2022"/>
  </r>
  <r>
    <x v="1"/>
    <n v="0"/>
    <n v="0"/>
    <n v="0"/>
    <n v="4877"/>
    <x v="7534"/>
    <x v="0"/>
    <x v="1"/>
    <x v="0"/>
    <s v="03.16.27"/>
    <x v="41"/>
    <x v="0"/>
    <x v="5"/>
    <s v="Direção dos Assuntos Jurídicos, Fiscalização e Policia Municipal"/>
    <s v="03.16.27"/>
    <s v="Direção dos Assuntos Jurídicos, Fiscalização e Policia Municipal"/>
    <s v="03.16.27"/>
    <x v="15"/>
    <x v="0"/>
    <x v="1"/>
    <x v="1"/>
    <x v="1"/>
    <x v="0"/>
    <x v="2"/>
    <x v="0"/>
    <x v="7"/>
    <s v="2022-08-29"/>
    <x v="2"/>
    <n v="4877"/>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8-2022"/>
  </r>
  <r>
    <x v="1"/>
    <n v="0"/>
    <n v="0"/>
    <n v="0"/>
    <n v="2283"/>
    <x v="7534"/>
    <x v="0"/>
    <x v="1"/>
    <x v="0"/>
    <s v="03.16.27"/>
    <x v="41"/>
    <x v="0"/>
    <x v="5"/>
    <s v="Direção dos Assuntos Jurídicos, Fiscalização e Policia Municipal"/>
    <s v="03.16.27"/>
    <s v="Direção dos Assuntos Jurídicos, Fiscalização e Policia Municipal"/>
    <s v="03.16.27"/>
    <x v="16"/>
    <x v="0"/>
    <x v="1"/>
    <x v="1"/>
    <x v="1"/>
    <x v="0"/>
    <x v="2"/>
    <x v="0"/>
    <x v="7"/>
    <s v="2022-08-29"/>
    <x v="2"/>
    <n v="2283"/>
    <x v="0"/>
    <m/>
    <x v="0"/>
    <m/>
    <x v="37"/>
    <n v="100479277"/>
    <x v="0"/>
    <x v="3"/>
    <s v="Direção dos Assuntos Jurídicos, Fiscalização e Policia Municipal"/>
    <s v="ORI"/>
    <x v="0"/>
    <m/>
    <x v="0"/>
    <x v="0"/>
    <x v="0"/>
    <x v="0"/>
    <x v="0"/>
    <x v="0"/>
    <x v="0"/>
    <x v="0"/>
    <x v="0"/>
    <x v="0"/>
    <x v="0"/>
    <s v="Direção dos Assuntos Jurídicos, Fiscalização e Policia Municipal"/>
    <x v="0"/>
    <x v="0"/>
    <x v="0"/>
    <x v="0"/>
    <x v="0"/>
    <x v="0"/>
    <x v="0"/>
    <s v="000000"/>
    <x v="0"/>
    <x v="0"/>
    <x v="3"/>
    <x v="0"/>
    <s v="Pagamento de salário referente a 08-2022"/>
  </r>
  <r>
    <x v="1"/>
    <n v="0"/>
    <n v="0"/>
    <n v="0"/>
    <n v="425"/>
    <x v="7534"/>
    <x v="0"/>
    <x v="1"/>
    <x v="0"/>
    <s v="03.16.27"/>
    <x v="41"/>
    <x v="0"/>
    <x v="5"/>
    <s v="Direção dos Assuntos Jurídicos, Fiscalização e Policia Municipal"/>
    <s v="03.16.27"/>
    <s v="Direção dos Assuntos Jurídicos, Fiscalização e Policia Municipal"/>
    <s v="03.16.27"/>
    <x v="60"/>
    <x v="0"/>
    <x v="1"/>
    <x v="1"/>
    <x v="0"/>
    <x v="0"/>
    <x v="2"/>
    <x v="0"/>
    <x v="7"/>
    <s v="2022-08-29"/>
    <x v="2"/>
    <n v="425"/>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8-2022"/>
  </r>
  <r>
    <x v="1"/>
    <n v="0"/>
    <n v="0"/>
    <n v="0"/>
    <n v="505"/>
    <x v="7534"/>
    <x v="0"/>
    <x v="1"/>
    <x v="0"/>
    <s v="03.16.27"/>
    <x v="41"/>
    <x v="0"/>
    <x v="5"/>
    <s v="Direção dos Assuntos Jurídicos, Fiscalização e Policia Municipal"/>
    <s v="03.16.27"/>
    <s v="Direção dos Assuntos Jurídicos, Fiscalização e Policia Municipal"/>
    <s v="03.16.27"/>
    <x v="62"/>
    <x v="0"/>
    <x v="1"/>
    <x v="1"/>
    <x v="0"/>
    <x v="0"/>
    <x v="2"/>
    <x v="0"/>
    <x v="7"/>
    <s v="2022-08-29"/>
    <x v="2"/>
    <n v="505"/>
    <x v="0"/>
    <m/>
    <x v="0"/>
    <m/>
    <x v="3"/>
    <n v="100474696"/>
    <x v="0"/>
    <x v="1"/>
    <s v="Direção dos Assuntos Jurídicos, Fiscalização e Policia Municipal"/>
    <s v="ORI"/>
    <x v="0"/>
    <m/>
    <x v="0"/>
    <x v="0"/>
    <x v="0"/>
    <x v="0"/>
    <x v="0"/>
    <x v="0"/>
    <x v="0"/>
    <x v="1"/>
    <x v="0"/>
    <x v="0"/>
    <x v="0"/>
    <s v="Direção dos Assuntos Jurídicos, Fiscalização e Policia Municipal"/>
    <x v="0"/>
    <x v="0"/>
    <x v="0"/>
    <x v="0"/>
    <x v="0"/>
    <x v="0"/>
    <x v="0"/>
    <s v="000000"/>
    <x v="0"/>
    <x v="0"/>
    <x v="1"/>
    <x v="0"/>
    <s v="Pagamento de salário referente a 08-2022"/>
  </r>
  <r>
    <x v="1"/>
    <n v="0"/>
    <n v="0"/>
    <n v="0"/>
    <n v="6746"/>
    <x v="7534"/>
    <x v="0"/>
    <x v="1"/>
    <x v="0"/>
    <s v="03.16.27"/>
    <x v="41"/>
    <x v="0"/>
    <x v="5"/>
    <s v="Direção dos Assuntos Jurídicos, Fiscalização e Policia Municipal"/>
    <s v="03.16.27"/>
    <s v="Direção dos Assuntos Jurídicos, Fiscalização e Policia Municipal"/>
    <s v="03.16.27"/>
    <x v="15"/>
    <x v="0"/>
    <x v="1"/>
    <x v="1"/>
    <x v="1"/>
    <x v="0"/>
    <x v="2"/>
    <x v="0"/>
    <x v="7"/>
    <s v="2022-08-29"/>
    <x v="2"/>
    <n v="6746"/>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8-2022"/>
  </r>
  <r>
    <x v="1"/>
    <n v="0"/>
    <n v="0"/>
    <n v="0"/>
    <n v="3158"/>
    <x v="7534"/>
    <x v="0"/>
    <x v="1"/>
    <x v="0"/>
    <s v="03.16.27"/>
    <x v="41"/>
    <x v="0"/>
    <x v="5"/>
    <s v="Direção dos Assuntos Jurídicos, Fiscalização e Policia Municipal"/>
    <s v="03.16.27"/>
    <s v="Direção dos Assuntos Jurídicos, Fiscalização e Policia Municipal"/>
    <s v="03.16.27"/>
    <x v="16"/>
    <x v="0"/>
    <x v="1"/>
    <x v="1"/>
    <x v="1"/>
    <x v="0"/>
    <x v="2"/>
    <x v="0"/>
    <x v="7"/>
    <s v="2022-08-29"/>
    <x v="2"/>
    <n v="3158"/>
    <x v="0"/>
    <m/>
    <x v="0"/>
    <m/>
    <x v="3"/>
    <n v="100474696"/>
    <x v="0"/>
    <x v="1"/>
    <s v="Direção dos Assuntos Jurídicos, Fiscalização e Policia Municipal"/>
    <s v="ORI"/>
    <x v="0"/>
    <m/>
    <x v="0"/>
    <x v="0"/>
    <x v="0"/>
    <x v="0"/>
    <x v="0"/>
    <x v="0"/>
    <x v="0"/>
    <x v="0"/>
    <x v="0"/>
    <x v="0"/>
    <x v="0"/>
    <s v="Direção dos Assuntos Jurídicos, Fiscalização e Policia Municipal"/>
    <x v="0"/>
    <x v="0"/>
    <x v="0"/>
    <x v="0"/>
    <x v="0"/>
    <x v="0"/>
    <x v="0"/>
    <s v="000000"/>
    <x v="0"/>
    <x v="0"/>
    <x v="1"/>
    <x v="0"/>
    <s v="Pagamento de salário referente a 08-2022"/>
  </r>
  <r>
    <x v="1"/>
    <n v="0"/>
    <n v="0"/>
    <n v="0"/>
    <n v="20"/>
    <x v="7534"/>
    <x v="0"/>
    <x v="1"/>
    <x v="0"/>
    <s v="03.16.27"/>
    <x v="41"/>
    <x v="0"/>
    <x v="5"/>
    <s v="Direção dos Assuntos Jurídicos, Fiscalização e Policia Municipal"/>
    <s v="03.16.27"/>
    <s v="Direção dos Assuntos Jurídicos, Fiscalização e Policia Municipal"/>
    <s v="03.16.27"/>
    <x v="60"/>
    <x v="0"/>
    <x v="1"/>
    <x v="1"/>
    <x v="0"/>
    <x v="0"/>
    <x v="2"/>
    <x v="0"/>
    <x v="7"/>
    <s v="2022-08-29"/>
    <x v="2"/>
    <n v="20"/>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8-2022"/>
  </r>
  <r>
    <x v="1"/>
    <n v="0"/>
    <n v="0"/>
    <n v="0"/>
    <n v="24"/>
    <x v="7534"/>
    <x v="0"/>
    <x v="1"/>
    <x v="0"/>
    <s v="03.16.27"/>
    <x v="41"/>
    <x v="0"/>
    <x v="5"/>
    <s v="Direção dos Assuntos Jurídicos, Fiscalização e Policia Municipal"/>
    <s v="03.16.27"/>
    <s v="Direção dos Assuntos Jurídicos, Fiscalização e Policia Municipal"/>
    <s v="03.16.27"/>
    <x v="62"/>
    <x v="0"/>
    <x v="1"/>
    <x v="1"/>
    <x v="0"/>
    <x v="0"/>
    <x v="2"/>
    <x v="0"/>
    <x v="7"/>
    <s v="2022-08-29"/>
    <x v="2"/>
    <n v="24"/>
    <x v="0"/>
    <m/>
    <x v="0"/>
    <m/>
    <x v="34"/>
    <n v="100474707"/>
    <x v="0"/>
    <x v="4"/>
    <s v="Direção dos Assuntos Jurídicos, Fiscalização e Policia Municipal"/>
    <s v="ORI"/>
    <x v="0"/>
    <m/>
    <x v="0"/>
    <x v="0"/>
    <x v="0"/>
    <x v="0"/>
    <x v="0"/>
    <x v="0"/>
    <x v="0"/>
    <x v="1"/>
    <x v="0"/>
    <x v="0"/>
    <x v="0"/>
    <s v="Direção dos Assuntos Jurídicos, Fiscalização e Policia Municipal"/>
    <x v="0"/>
    <x v="0"/>
    <x v="0"/>
    <x v="0"/>
    <x v="0"/>
    <x v="0"/>
    <x v="0"/>
    <s v="000000"/>
    <x v="0"/>
    <x v="0"/>
    <x v="4"/>
    <x v="0"/>
    <s v="Pagamento de salário referente a 08-2022"/>
  </r>
  <r>
    <x v="1"/>
    <n v="0"/>
    <n v="0"/>
    <n v="0"/>
    <n v="331"/>
    <x v="7534"/>
    <x v="0"/>
    <x v="1"/>
    <x v="0"/>
    <s v="03.16.27"/>
    <x v="41"/>
    <x v="0"/>
    <x v="5"/>
    <s v="Direção dos Assuntos Jurídicos, Fiscalização e Policia Municipal"/>
    <s v="03.16.27"/>
    <s v="Direção dos Assuntos Jurídicos, Fiscalização e Policia Municipal"/>
    <s v="03.16.27"/>
    <x v="15"/>
    <x v="0"/>
    <x v="1"/>
    <x v="1"/>
    <x v="1"/>
    <x v="0"/>
    <x v="2"/>
    <x v="0"/>
    <x v="7"/>
    <s v="2022-08-29"/>
    <x v="2"/>
    <n v="331"/>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8-2022"/>
  </r>
  <r>
    <x v="1"/>
    <n v="0"/>
    <n v="0"/>
    <n v="0"/>
    <n v="158"/>
    <x v="7534"/>
    <x v="0"/>
    <x v="1"/>
    <x v="0"/>
    <s v="03.16.27"/>
    <x v="41"/>
    <x v="0"/>
    <x v="5"/>
    <s v="Direção dos Assuntos Jurídicos, Fiscalização e Policia Municipal"/>
    <s v="03.16.27"/>
    <s v="Direção dos Assuntos Jurídicos, Fiscalização e Policia Municipal"/>
    <s v="03.16.27"/>
    <x v="16"/>
    <x v="0"/>
    <x v="1"/>
    <x v="1"/>
    <x v="1"/>
    <x v="0"/>
    <x v="2"/>
    <x v="0"/>
    <x v="7"/>
    <s v="2022-08-29"/>
    <x v="2"/>
    <n v="158"/>
    <x v="0"/>
    <m/>
    <x v="0"/>
    <m/>
    <x v="34"/>
    <n v="100474707"/>
    <x v="0"/>
    <x v="4"/>
    <s v="Direção dos Assuntos Jurídicos, Fiscalização e Policia Municipal"/>
    <s v="ORI"/>
    <x v="0"/>
    <m/>
    <x v="0"/>
    <x v="0"/>
    <x v="0"/>
    <x v="0"/>
    <x v="0"/>
    <x v="0"/>
    <x v="0"/>
    <x v="0"/>
    <x v="0"/>
    <x v="0"/>
    <x v="0"/>
    <s v="Direção dos Assuntos Jurídicos, Fiscalização e Policia Municipal"/>
    <x v="0"/>
    <x v="0"/>
    <x v="0"/>
    <x v="0"/>
    <x v="0"/>
    <x v="0"/>
    <x v="0"/>
    <s v="000000"/>
    <x v="0"/>
    <x v="0"/>
    <x v="4"/>
    <x v="0"/>
    <s v="Pagamento de salário referente a 08-2022"/>
  </r>
  <r>
    <x v="1"/>
    <n v="0"/>
    <n v="0"/>
    <n v="0"/>
    <n v="16"/>
    <x v="7534"/>
    <x v="0"/>
    <x v="1"/>
    <x v="0"/>
    <s v="03.16.27"/>
    <x v="41"/>
    <x v="0"/>
    <x v="5"/>
    <s v="Direção dos Assuntos Jurídicos, Fiscalização e Policia Municipal"/>
    <s v="03.16.27"/>
    <s v="Direção dos Assuntos Jurídicos, Fiscalização e Policia Municipal"/>
    <s v="03.16.27"/>
    <x v="60"/>
    <x v="0"/>
    <x v="1"/>
    <x v="1"/>
    <x v="0"/>
    <x v="0"/>
    <x v="2"/>
    <x v="0"/>
    <x v="7"/>
    <s v="2022-08-29"/>
    <x v="2"/>
    <n v="16"/>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8-2022"/>
  </r>
  <r>
    <x v="1"/>
    <n v="0"/>
    <n v="0"/>
    <n v="0"/>
    <n v="19"/>
    <x v="7534"/>
    <x v="0"/>
    <x v="1"/>
    <x v="0"/>
    <s v="03.16.27"/>
    <x v="41"/>
    <x v="0"/>
    <x v="5"/>
    <s v="Direção dos Assuntos Jurídicos, Fiscalização e Policia Municipal"/>
    <s v="03.16.27"/>
    <s v="Direção dos Assuntos Jurídicos, Fiscalização e Policia Municipal"/>
    <s v="03.16.27"/>
    <x v="62"/>
    <x v="0"/>
    <x v="1"/>
    <x v="1"/>
    <x v="0"/>
    <x v="0"/>
    <x v="2"/>
    <x v="0"/>
    <x v="7"/>
    <s v="2022-08-29"/>
    <x v="2"/>
    <n v="19"/>
    <x v="0"/>
    <m/>
    <x v="0"/>
    <m/>
    <x v="36"/>
    <n v="100478987"/>
    <x v="0"/>
    <x v="5"/>
    <s v="Direção dos Assuntos Jurídicos, Fiscalização e Policia Municipal"/>
    <s v="ORI"/>
    <x v="0"/>
    <m/>
    <x v="0"/>
    <x v="0"/>
    <x v="0"/>
    <x v="0"/>
    <x v="0"/>
    <x v="0"/>
    <x v="0"/>
    <x v="1"/>
    <x v="0"/>
    <x v="0"/>
    <x v="0"/>
    <s v="Direção dos Assuntos Jurídicos, Fiscalização e Policia Municipal"/>
    <x v="0"/>
    <x v="0"/>
    <x v="0"/>
    <x v="0"/>
    <x v="0"/>
    <x v="0"/>
    <x v="0"/>
    <s v="000000"/>
    <x v="0"/>
    <x v="0"/>
    <x v="5"/>
    <x v="0"/>
    <s v="Pagamento de salário referente a 08-2022"/>
  </r>
  <r>
    <x v="1"/>
    <n v="0"/>
    <n v="0"/>
    <n v="0"/>
    <n v="260"/>
    <x v="7534"/>
    <x v="0"/>
    <x v="1"/>
    <x v="0"/>
    <s v="03.16.27"/>
    <x v="41"/>
    <x v="0"/>
    <x v="5"/>
    <s v="Direção dos Assuntos Jurídicos, Fiscalização e Policia Municipal"/>
    <s v="03.16.27"/>
    <s v="Direção dos Assuntos Jurídicos, Fiscalização e Policia Municipal"/>
    <s v="03.16.27"/>
    <x v="15"/>
    <x v="0"/>
    <x v="1"/>
    <x v="1"/>
    <x v="1"/>
    <x v="0"/>
    <x v="2"/>
    <x v="0"/>
    <x v="7"/>
    <s v="2022-08-29"/>
    <x v="2"/>
    <n v="260"/>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8-2022"/>
  </r>
  <r>
    <x v="1"/>
    <n v="0"/>
    <n v="0"/>
    <n v="0"/>
    <n v="123"/>
    <x v="7534"/>
    <x v="0"/>
    <x v="1"/>
    <x v="0"/>
    <s v="03.16.27"/>
    <x v="41"/>
    <x v="0"/>
    <x v="5"/>
    <s v="Direção dos Assuntos Jurídicos, Fiscalização e Policia Municipal"/>
    <s v="03.16.27"/>
    <s v="Direção dos Assuntos Jurídicos, Fiscalização e Policia Municipal"/>
    <s v="03.16.27"/>
    <x v="16"/>
    <x v="0"/>
    <x v="1"/>
    <x v="1"/>
    <x v="1"/>
    <x v="0"/>
    <x v="2"/>
    <x v="0"/>
    <x v="7"/>
    <s v="2022-08-29"/>
    <x v="2"/>
    <n v="123"/>
    <x v="0"/>
    <m/>
    <x v="0"/>
    <m/>
    <x v="36"/>
    <n v="100478987"/>
    <x v="0"/>
    <x v="5"/>
    <s v="Direção dos Assuntos Jurídicos, Fiscalização e Policia Municipal"/>
    <s v="ORI"/>
    <x v="0"/>
    <m/>
    <x v="0"/>
    <x v="0"/>
    <x v="0"/>
    <x v="0"/>
    <x v="0"/>
    <x v="0"/>
    <x v="0"/>
    <x v="0"/>
    <x v="0"/>
    <x v="0"/>
    <x v="0"/>
    <s v="Direção dos Assuntos Jurídicos, Fiscalização e Policia Municipal"/>
    <x v="0"/>
    <x v="0"/>
    <x v="0"/>
    <x v="0"/>
    <x v="0"/>
    <x v="0"/>
    <x v="0"/>
    <s v="000000"/>
    <x v="0"/>
    <x v="0"/>
    <x v="5"/>
    <x v="0"/>
    <s v="Pagamento de salário referente a 08-2022"/>
  </r>
  <r>
    <x v="1"/>
    <n v="0"/>
    <n v="0"/>
    <n v="0"/>
    <n v="1013"/>
    <x v="7534"/>
    <x v="0"/>
    <x v="1"/>
    <x v="0"/>
    <s v="03.16.27"/>
    <x v="41"/>
    <x v="0"/>
    <x v="5"/>
    <s v="Direção dos Assuntos Jurídicos, Fiscalização e Policia Municipal"/>
    <s v="03.16.27"/>
    <s v="Direção dos Assuntos Jurídicos, Fiscalização e Policia Municipal"/>
    <s v="03.16.27"/>
    <x v="60"/>
    <x v="0"/>
    <x v="1"/>
    <x v="1"/>
    <x v="0"/>
    <x v="0"/>
    <x v="2"/>
    <x v="0"/>
    <x v="7"/>
    <s v="2022-08-29"/>
    <x v="2"/>
    <n v="1013"/>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8-2022"/>
  </r>
  <r>
    <x v="1"/>
    <n v="0"/>
    <n v="0"/>
    <n v="0"/>
    <n v="1203"/>
    <x v="7534"/>
    <x v="0"/>
    <x v="1"/>
    <x v="0"/>
    <s v="03.16.27"/>
    <x v="41"/>
    <x v="0"/>
    <x v="5"/>
    <s v="Direção dos Assuntos Jurídicos, Fiscalização e Policia Municipal"/>
    <s v="03.16.27"/>
    <s v="Direção dos Assuntos Jurídicos, Fiscalização e Policia Municipal"/>
    <s v="03.16.27"/>
    <x v="62"/>
    <x v="0"/>
    <x v="1"/>
    <x v="1"/>
    <x v="0"/>
    <x v="0"/>
    <x v="2"/>
    <x v="0"/>
    <x v="7"/>
    <s v="2022-08-29"/>
    <x v="2"/>
    <n v="1203"/>
    <x v="0"/>
    <m/>
    <x v="0"/>
    <m/>
    <x v="33"/>
    <n v="100474706"/>
    <x v="0"/>
    <x v="6"/>
    <s v="Direção dos Assuntos Jurídicos, Fiscalização e Policia Municipal"/>
    <s v="ORI"/>
    <x v="0"/>
    <m/>
    <x v="0"/>
    <x v="0"/>
    <x v="0"/>
    <x v="0"/>
    <x v="0"/>
    <x v="0"/>
    <x v="0"/>
    <x v="1"/>
    <x v="0"/>
    <x v="0"/>
    <x v="0"/>
    <s v="Direção dos Assuntos Jurídicos, Fiscalização e Policia Municipal"/>
    <x v="0"/>
    <x v="0"/>
    <x v="0"/>
    <x v="0"/>
    <x v="0"/>
    <x v="0"/>
    <x v="0"/>
    <s v="000000"/>
    <x v="0"/>
    <x v="0"/>
    <x v="6"/>
    <x v="0"/>
    <s v="Pagamento de salário referente a 08-2022"/>
  </r>
  <r>
    <x v="1"/>
    <n v="0"/>
    <n v="0"/>
    <n v="0"/>
    <n v="16050"/>
    <x v="7534"/>
    <x v="0"/>
    <x v="1"/>
    <x v="0"/>
    <s v="03.16.27"/>
    <x v="41"/>
    <x v="0"/>
    <x v="5"/>
    <s v="Direção dos Assuntos Jurídicos, Fiscalização e Policia Municipal"/>
    <s v="03.16.27"/>
    <s v="Direção dos Assuntos Jurídicos, Fiscalização e Policia Municipal"/>
    <s v="03.16.27"/>
    <x v="15"/>
    <x v="0"/>
    <x v="1"/>
    <x v="1"/>
    <x v="1"/>
    <x v="0"/>
    <x v="2"/>
    <x v="0"/>
    <x v="7"/>
    <s v="2022-08-29"/>
    <x v="2"/>
    <n v="16050"/>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8-2022"/>
  </r>
  <r>
    <x v="1"/>
    <n v="0"/>
    <n v="0"/>
    <n v="0"/>
    <n v="7508"/>
    <x v="7534"/>
    <x v="0"/>
    <x v="1"/>
    <x v="0"/>
    <s v="03.16.27"/>
    <x v="41"/>
    <x v="0"/>
    <x v="5"/>
    <s v="Direção dos Assuntos Jurídicos, Fiscalização e Policia Municipal"/>
    <s v="03.16.27"/>
    <s v="Direção dos Assuntos Jurídicos, Fiscalização e Policia Municipal"/>
    <s v="03.16.27"/>
    <x v="16"/>
    <x v="0"/>
    <x v="1"/>
    <x v="1"/>
    <x v="1"/>
    <x v="0"/>
    <x v="2"/>
    <x v="0"/>
    <x v="7"/>
    <s v="2022-08-29"/>
    <x v="2"/>
    <n v="7508"/>
    <x v="0"/>
    <m/>
    <x v="0"/>
    <m/>
    <x v="33"/>
    <n v="100474706"/>
    <x v="0"/>
    <x v="6"/>
    <s v="Direção dos Assuntos Jurídicos, Fiscalização e Policia Municipal"/>
    <s v="ORI"/>
    <x v="0"/>
    <m/>
    <x v="0"/>
    <x v="0"/>
    <x v="0"/>
    <x v="0"/>
    <x v="0"/>
    <x v="0"/>
    <x v="0"/>
    <x v="0"/>
    <x v="0"/>
    <x v="0"/>
    <x v="0"/>
    <s v="Direção dos Assuntos Jurídicos, Fiscalização e Policia Municipal"/>
    <x v="0"/>
    <x v="0"/>
    <x v="0"/>
    <x v="0"/>
    <x v="0"/>
    <x v="0"/>
    <x v="0"/>
    <s v="000000"/>
    <x v="0"/>
    <x v="0"/>
    <x v="6"/>
    <x v="0"/>
    <s v="Pagamento de salário referente a 08-2022"/>
  </r>
  <r>
    <x v="1"/>
    <n v="0"/>
    <n v="0"/>
    <n v="0"/>
    <n v="12075"/>
    <x v="7534"/>
    <x v="0"/>
    <x v="1"/>
    <x v="0"/>
    <s v="03.16.27"/>
    <x v="41"/>
    <x v="0"/>
    <x v="5"/>
    <s v="Direção dos Assuntos Jurídicos, Fiscalização e Policia Municipal"/>
    <s v="03.16.27"/>
    <s v="Direção dos Assuntos Jurídicos, Fiscalização e Policia Municipal"/>
    <s v="03.16.27"/>
    <x v="60"/>
    <x v="0"/>
    <x v="1"/>
    <x v="1"/>
    <x v="0"/>
    <x v="0"/>
    <x v="2"/>
    <x v="0"/>
    <x v="7"/>
    <s v="2022-08-29"/>
    <x v="2"/>
    <n v="12075"/>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8-2022"/>
  </r>
  <r>
    <x v="1"/>
    <n v="0"/>
    <n v="0"/>
    <n v="0"/>
    <n v="14344"/>
    <x v="7534"/>
    <x v="0"/>
    <x v="1"/>
    <x v="0"/>
    <s v="03.16.27"/>
    <x v="41"/>
    <x v="0"/>
    <x v="5"/>
    <s v="Direção dos Assuntos Jurídicos, Fiscalização e Policia Municipal"/>
    <s v="03.16.27"/>
    <s v="Direção dos Assuntos Jurídicos, Fiscalização e Policia Municipal"/>
    <s v="03.16.27"/>
    <x v="62"/>
    <x v="0"/>
    <x v="1"/>
    <x v="1"/>
    <x v="0"/>
    <x v="0"/>
    <x v="2"/>
    <x v="0"/>
    <x v="7"/>
    <s v="2022-08-29"/>
    <x v="2"/>
    <n v="14344"/>
    <x v="0"/>
    <m/>
    <x v="0"/>
    <m/>
    <x v="22"/>
    <n v="100474693"/>
    <x v="0"/>
    <x v="0"/>
    <s v="Direção dos Assuntos Jurídicos, Fiscalização e Policia Municipal"/>
    <s v="ORI"/>
    <x v="0"/>
    <m/>
    <x v="0"/>
    <x v="0"/>
    <x v="0"/>
    <x v="0"/>
    <x v="0"/>
    <x v="0"/>
    <x v="0"/>
    <x v="1"/>
    <x v="0"/>
    <x v="0"/>
    <x v="0"/>
    <s v="Direção dos Assuntos Jurídicos, Fiscalização e Policia Municipal"/>
    <x v="0"/>
    <x v="0"/>
    <x v="0"/>
    <x v="0"/>
    <x v="0"/>
    <x v="0"/>
    <x v="0"/>
    <s v="000000"/>
    <x v="0"/>
    <x v="0"/>
    <x v="0"/>
    <x v="0"/>
    <s v="Pagamento de salário referente a 08-2022"/>
  </r>
  <r>
    <x v="1"/>
    <n v="0"/>
    <n v="0"/>
    <n v="0"/>
    <n v="191254"/>
    <x v="7534"/>
    <x v="0"/>
    <x v="1"/>
    <x v="0"/>
    <s v="03.16.27"/>
    <x v="41"/>
    <x v="0"/>
    <x v="5"/>
    <s v="Direção dos Assuntos Jurídicos, Fiscalização e Policia Municipal"/>
    <s v="03.16.27"/>
    <s v="Direção dos Assuntos Jurídicos, Fiscalização e Policia Municipal"/>
    <s v="03.16.27"/>
    <x v="15"/>
    <x v="0"/>
    <x v="1"/>
    <x v="1"/>
    <x v="1"/>
    <x v="0"/>
    <x v="2"/>
    <x v="0"/>
    <x v="7"/>
    <s v="2022-08-29"/>
    <x v="2"/>
    <n v="191254"/>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8-2022"/>
  </r>
  <r>
    <x v="1"/>
    <n v="0"/>
    <n v="0"/>
    <n v="0"/>
    <n v="89432"/>
    <x v="7534"/>
    <x v="0"/>
    <x v="1"/>
    <x v="0"/>
    <s v="03.16.27"/>
    <x v="41"/>
    <x v="0"/>
    <x v="5"/>
    <s v="Direção dos Assuntos Jurídicos, Fiscalização e Policia Municipal"/>
    <s v="03.16.27"/>
    <s v="Direção dos Assuntos Jurídicos, Fiscalização e Policia Municipal"/>
    <s v="03.16.27"/>
    <x v="16"/>
    <x v="0"/>
    <x v="1"/>
    <x v="1"/>
    <x v="1"/>
    <x v="0"/>
    <x v="2"/>
    <x v="0"/>
    <x v="7"/>
    <s v="2022-08-29"/>
    <x v="2"/>
    <n v="89432"/>
    <x v="0"/>
    <m/>
    <x v="0"/>
    <m/>
    <x v="22"/>
    <n v="100474693"/>
    <x v="0"/>
    <x v="0"/>
    <s v="Direção dos Assuntos Jurídicos, Fiscalização e Policia Municipal"/>
    <s v="ORI"/>
    <x v="0"/>
    <m/>
    <x v="0"/>
    <x v="0"/>
    <x v="0"/>
    <x v="0"/>
    <x v="0"/>
    <x v="0"/>
    <x v="0"/>
    <x v="0"/>
    <x v="0"/>
    <x v="0"/>
    <x v="0"/>
    <s v="Direção dos Assuntos Jurídicos, Fiscalização e Policia Municipal"/>
    <x v="0"/>
    <x v="0"/>
    <x v="0"/>
    <x v="0"/>
    <x v="0"/>
    <x v="0"/>
    <x v="0"/>
    <s v="000000"/>
    <x v="0"/>
    <x v="0"/>
    <x v="0"/>
    <x v="0"/>
    <s v="Pagamento de salário referente a 08-2022"/>
  </r>
  <r>
    <x v="1"/>
    <n v="0"/>
    <n v="0"/>
    <n v="0"/>
    <n v="2449"/>
    <x v="7535"/>
    <x v="0"/>
    <x v="1"/>
    <x v="0"/>
    <s v="03.16.28"/>
    <x v="46"/>
    <x v="0"/>
    <x v="5"/>
    <s v="Gabinete da Auditoria Interna"/>
    <s v="03.16.28"/>
    <s v="Gabinete da Auditoria Interna"/>
    <s v="03.16.28"/>
    <x v="15"/>
    <x v="0"/>
    <x v="1"/>
    <x v="1"/>
    <x v="1"/>
    <x v="0"/>
    <x v="2"/>
    <x v="0"/>
    <x v="7"/>
    <s v="2022-08-29"/>
    <x v="2"/>
    <n v="2449"/>
    <x v="0"/>
    <m/>
    <x v="0"/>
    <m/>
    <x v="37"/>
    <n v="100479277"/>
    <x v="0"/>
    <x v="3"/>
    <s v="Gabinete da Auditoria Interna"/>
    <s v="ORI"/>
    <x v="0"/>
    <s v="GAI"/>
    <x v="0"/>
    <x v="0"/>
    <x v="0"/>
    <x v="0"/>
    <x v="0"/>
    <x v="0"/>
    <x v="0"/>
    <x v="0"/>
    <x v="0"/>
    <x v="0"/>
    <x v="0"/>
    <s v="Gabinete da Auditoria Interna"/>
    <x v="0"/>
    <x v="0"/>
    <x v="0"/>
    <x v="0"/>
    <x v="0"/>
    <x v="0"/>
    <x v="0"/>
    <s v="000000"/>
    <x v="0"/>
    <x v="0"/>
    <x v="3"/>
    <x v="0"/>
    <s v="Pagamento de salário referente a 08-2022"/>
  </r>
  <r>
    <x v="1"/>
    <n v="0"/>
    <n v="0"/>
    <n v="0"/>
    <n v="4310"/>
    <x v="7535"/>
    <x v="0"/>
    <x v="1"/>
    <x v="0"/>
    <s v="03.16.28"/>
    <x v="46"/>
    <x v="0"/>
    <x v="5"/>
    <s v="Gabinete da Auditoria Interna"/>
    <s v="03.16.28"/>
    <s v="Gabinete da Auditoria Interna"/>
    <s v="03.16.28"/>
    <x v="15"/>
    <x v="0"/>
    <x v="1"/>
    <x v="1"/>
    <x v="1"/>
    <x v="0"/>
    <x v="2"/>
    <x v="0"/>
    <x v="7"/>
    <s v="2022-08-29"/>
    <x v="2"/>
    <n v="4310"/>
    <x v="0"/>
    <m/>
    <x v="0"/>
    <m/>
    <x v="3"/>
    <n v="100474696"/>
    <x v="0"/>
    <x v="1"/>
    <s v="Gabinete da Auditoria Interna"/>
    <s v="ORI"/>
    <x v="0"/>
    <s v="GAI"/>
    <x v="0"/>
    <x v="0"/>
    <x v="0"/>
    <x v="0"/>
    <x v="0"/>
    <x v="0"/>
    <x v="0"/>
    <x v="0"/>
    <x v="0"/>
    <x v="0"/>
    <x v="0"/>
    <s v="Gabinete da Auditoria Interna"/>
    <x v="0"/>
    <x v="0"/>
    <x v="0"/>
    <x v="0"/>
    <x v="0"/>
    <x v="0"/>
    <x v="0"/>
    <s v="000000"/>
    <x v="0"/>
    <x v="0"/>
    <x v="1"/>
    <x v="0"/>
    <s v="Pagamento de salário referente a 08-2022"/>
  </r>
  <r>
    <x v="1"/>
    <n v="0"/>
    <n v="0"/>
    <n v="0"/>
    <n v="5392"/>
    <x v="7535"/>
    <x v="0"/>
    <x v="1"/>
    <x v="0"/>
    <s v="03.16.28"/>
    <x v="46"/>
    <x v="0"/>
    <x v="5"/>
    <s v="Gabinete da Auditoria Interna"/>
    <s v="03.16.28"/>
    <s v="Gabinete da Auditoria Interna"/>
    <s v="03.16.28"/>
    <x v="15"/>
    <x v="0"/>
    <x v="1"/>
    <x v="1"/>
    <x v="1"/>
    <x v="0"/>
    <x v="2"/>
    <x v="0"/>
    <x v="7"/>
    <s v="2022-08-29"/>
    <x v="2"/>
    <n v="5392"/>
    <x v="0"/>
    <m/>
    <x v="0"/>
    <m/>
    <x v="33"/>
    <n v="100474706"/>
    <x v="0"/>
    <x v="6"/>
    <s v="Gabinete da Auditoria Interna"/>
    <s v="ORI"/>
    <x v="0"/>
    <s v="GAI"/>
    <x v="0"/>
    <x v="0"/>
    <x v="0"/>
    <x v="0"/>
    <x v="0"/>
    <x v="0"/>
    <x v="0"/>
    <x v="0"/>
    <x v="0"/>
    <x v="0"/>
    <x v="0"/>
    <s v="Gabinete da Auditoria Interna"/>
    <x v="0"/>
    <x v="0"/>
    <x v="0"/>
    <x v="0"/>
    <x v="0"/>
    <x v="0"/>
    <x v="0"/>
    <s v="000000"/>
    <x v="0"/>
    <x v="0"/>
    <x v="6"/>
    <x v="0"/>
    <s v="Pagamento de salário referente a 08-2022"/>
  </r>
  <r>
    <x v="1"/>
    <n v="0"/>
    <n v="0"/>
    <n v="0"/>
    <n v="55245"/>
    <x v="7535"/>
    <x v="0"/>
    <x v="1"/>
    <x v="0"/>
    <s v="03.16.28"/>
    <x v="46"/>
    <x v="0"/>
    <x v="5"/>
    <s v="Gabinete da Auditoria Interna"/>
    <s v="03.16.28"/>
    <s v="Gabinete da Auditoria Interna"/>
    <s v="03.16.28"/>
    <x v="15"/>
    <x v="0"/>
    <x v="1"/>
    <x v="1"/>
    <x v="1"/>
    <x v="0"/>
    <x v="2"/>
    <x v="0"/>
    <x v="7"/>
    <s v="2022-08-29"/>
    <x v="2"/>
    <n v="55245"/>
    <x v="0"/>
    <m/>
    <x v="0"/>
    <m/>
    <x v="22"/>
    <n v="100474693"/>
    <x v="0"/>
    <x v="0"/>
    <s v="Gabinete da Auditoria Interna"/>
    <s v="ORI"/>
    <x v="0"/>
    <s v="GAI"/>
    <x v="0"/>
    <x v="0"/>
    <x v="0"/>
    <x v="0"/>
    <x v="0"/>
    <x v="0"/>
    <x v="0"/>
    <x v="0"/>
    <x v="0"/>
    <x v="0"/>
    <x v="0"/>
    <s v="Gabinete da Auditoria Interna"/>
    <x v="0"/>
    <x v="0"/>
    <x v="0"/>
    <x v="0"/>
    <x v="0"/>
    <x v="0"/>
    <x v="0"/>
    <s v="000000"/>
    <x v="0"/>
    <x v="0"/>
    <x v="0"/>
    <x v="0"/>
    <s v="Pagamento de salário referente a 08-2022"/>
  </r>
  <r>
    <x v="1"/>
    <n v="0"/>
    <n v="0"/>
    <n v="0"/>
    <n v="177"/>
    <x v="7536"/>
    <x v="0"/>
    <x v="1"/>
    <x v="0"/>
    <s v="03.16.26"/>
    <x v="43"/>
    <x v="0"/>
    <x v="5"/>
    <s v="Dir. da Agricultura, Pecuária e Floresta"/>
    <s v="03.16.26"/>
    <s v="Dir. da Agricultura, Pecuária e Floresta"/>
    <s v="03.16.26"/>
    <x v="60"/>
    <x v="0"/>
    <x v="1"/>
    <x v="1"/>
    <x v="0"/>
    <x v="0"/>
    <x v="2"/>
    <x v="0"/>
    <x v="7"/>
    <s v="2022-08-29"/>
    <x v="2"/>
    <n v="177"/>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8-2022"/>
  </r>
  <r>
    <x v="1"/>
    <n v="0"/>
    <n v="0"/>
    <n v="0"/>
    <n v="6355"/>
    <x v="7536"/>
    <x v="0"/>
    <x v="1"/>
    <x v="0"/>
    <s v="03.16.26"/>
    <x v="43"/>
    <x v="0"/>
    <x v="5"/>
    <s v="Dir. da Agricultura, Pecuária e Floresta"/>
    <s v="03.16.26"/>
    <s v="Dir. da Agricultura, Pecuária e Floresta"/>
    <s v="03.16.26"/>
    <x v="15"/>
    <x v="0"/>
    <x v="1"/>
    <x v="1"/>
    <x v="1"/>
    <x v="0"/>
    <x v="2"/>
    <x v="0"/>
    <x v="7"/>
    <s v="2022-08-29"/>
    <x v="2"/>
    <n v="6355"/>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08-2022"/>
  </r>
  <r>
    <x v="1"/>
    <n v="0"/>
    <n v="0"/>
    <n v="0"/>
    <n v="352"/>
    <x v="7536"/>
    <x v="0"/>
    <x v="1"/>
    <x v="0"/>
    <s v="03.16.26"/>
    <x v="43"/>
    <x v="0"/>
    <x v="5"/>
    <s v="Dir. da Agricultura, Pecuária e Floresta"/>
    <s v="03.16.26"/>
    <s v="Dir. da Agricultura, Pecuária e Floresta"/>
    <s v="03.16.26"/>
    <x v="60"/>
    <x v="0"/>
    <x v="1"/>
    <x v="1"/>
    <x v="0"/>
    <x v="0"/>
    <x v="2"/>
    <x v="0"/>
    <x v="7"/>
    <s v="2022-08-29"/>
    <x v="2"/>
    <n v="352"/>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8-2022"/>
  </r>
  <r>
    <x v="1"/>
    <n v="0"/>
    <n v="0"/>
    <n v="0"/>
    <n v="12637"/>
    <x v="7536"/>
    <x v="0"/>
    <x v="1"/>
    <x v="0"/>
    <s v="03.16.26"/>
    <x v="43"/>
    <x v="0"/>
    <x v="5"/>
    <s v="Dir. da Agricultura, Pecuária e Floresta"/>
    <s v="03.16.26"/>
    <s v="Dir. da Agricultura, Pecuária e Floresta"/>
    <s v="03.16.26"/>
    <x v="15"/>
    <x v="0"/>
    <x v="1"/>
    <x v="1"/>
    <x v="1"/>
    <x v="0"/>
    <x v="2"/>
    <x v="0"/>
    <x v="7"/>
    <s v="2022-08-29"/>
    <x v="2"/>
    <n v="12637"/>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08-2022"/>
  </r>
  <r>
    <x v="1"/>
    <n v="0"/>
    <n v="0"/>
    <n v="0"/>
    <n v="11"/>
    <x v="7536"/>
    <x v="0"/>
    <x v="1"/>
    <x v="0"/>
    <s v="03.16.26"/>
    <x v="43"/>
    <x v="0"/>
    <x v="5"/>
    <s v="Dir. da Agricultura, Pecuária e Floresta"/>
    <s v="03.16.26"/>
    <s v="Dir. da Agricultura, Pecuária e Floresta"/>
    <s v="03.16.26"/>
    <x v="60"/>
    <x v="0"/>
    <x v="1"/>
    <x v="1"/>
    <x v="0"/>
    <x v="0"/>
    <x v="2"/>
    <x v="0"/>
    <x v="7"/>
    <s v="2022-08-29"/>
    <x v="2"/>
    <n v="11"/>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8-2022"/>
  </r>
  <r>
    <x v="1"/>
    <n v="0"/>
    <n v="0"/>
    <n v="0"/>
    <n v="404"/>
    <x v="7536"/>
    <x v="0"/>
    <x v="1"/>
    <x v="0"/>
    <s v="03.16.26"/>
    <x v="43"/>
    <x v="0"/>
    <x v="5"/>
    <s v="Dir. da Agricultura, Pecuária e Floresta"/>
    <s v="03.16.26"/>
    <s v="Dir. da Agricultura, Pecuária e Floresta"/>
    <s v="03.16.26"/>
    <x v="15"/>
    <x v="0"/>
    <x v="1"/>
    <x v="1"/>
    <x v="1"/>
    <x v="0"/>
    <x v="2"/>
    <x v="0"/>
    <x v="7"/>
    <s v="2022-08-29"/>
    <x v="2"/>
    <n v="404"/>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08-2022"/>
  </r>
  <r>
    <x v="1"/>
    <n v="0"/>
    <n v="0"/>
    <n v="0"/>
    <n v="1537"/>
    <x v="7536"/>
    <x v="0"/>
    <x v="1"/>
    <x v="0"/>
    <s v="03.16.26"/>
    <x v="43"/>
    <x v="0"/>
    <x v="5"/>
    <s v="Dir. da Agricultura, Pecuária e Floresta"/>
    <s v="03.16.26"/>
    <s v="Dir. da Agricultura, Pecuária e Floresta"/>
    <s v="03.16.26"/>
    <x v="60"/>
    <x v="0"/>
    <x v="1"/>
    <x v="1"/>
    <x v="0"/>
    <x v="0"/>
    <x v="2"/>
    <x v="0"/>
    <x v="7"/>
    <s v="2022-08-29"/>
    <x v="2"/>
    <n v="1537"/>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8-2022"/>
  </r>
  <r>
    <x v="1"/>
    <n v="0"/>
    <n v="0"/>
    <n v="0"/>
    <n v="55145"/>
    <x v="7536"/>
    <x v="0"/>
    <x v="1"/>
    <x v="0"/>
    <s v="03.16.26"/>
    <x v="43"/>
    <x v="0"/>
    <x v="5"/>
    <s v="Dir. da Agricultura, Pecuária e Floresta"/>
    <s v="03.16.26"/>
    <s v="Dir. da Agricultura, Pecuária e Floresta"/>
    <s v="03.16.26"/>
    <x v="15"/>
    <x v="0"/>
    <x v="1"/>
    <x v="1"/>
    <x v="1"/>
    <x v="0"/>
    <x v="2"/>
    <x v="0"/>
    <x v="7"/>
    <s v="2022-08-29"/>
    <x v="2"/>
    <n v="55145"/>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08-2022"/>
  </r>
  <r>
    <x v="1"/>
    <n v="0"/>
    <n v="0"/>
    <n v="0"/>
    <n v="17677"/>
    <x v="7536"/>
    <x v="0"/>
    <x v="1"/>
    <x v="0"/>
    <s v="03.16.26"/>
    <x v="43"/>
    <x v="0"/>
    <x v="5"/>
    <s v="Dir. da Agricultura, Pecuária e Floresta"/>
    <s v="03.16.26"/>
    <s v="Dir. da Agricultura, Pecuária e Floresta"/>
    <s v="03.16.26"/>
    <x v="60"/>
    <x v="0"/>
    <x v="1"/>
    <x v="1"/>
    <x v="0"/>
    <x v="0"/>
    <x v="2"/>
    <x v="0"/>
    <x v="7"/>
    <s v="2022-08-29"/>
    <x v="2"/>
    <n v="17677"/>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8-2022"/>
  </r>
  <r>
    <x v="1"/>
    <n v="0"/>
    <n v="0"/>
    <n v="0"/>
    <n v="633985"/>
    <x v="7536"/>
    <x v="0"/>
    <x v="1"/>
    <x v="0"/>
    <s v="03.16.26"/>
    <x v="43"/>
    <x v="0"/>
    <x v="5"/>
    <s v="Dir. da Agricultura, Pecuária e Floresta"/>
    <s v="03.16.26"/>
    <s v="Dir. da Agricultura, Pecuária e Floresta"/>
    <s v="03.16.26"/>
    <x v="15"/>
    <x v="0"/>
    <x v="1"/>
    <x v="1"/>
    <x v="1"/>
    <x v="0"/>
    <x v="2"/>
    <x v="0"/>
    <x v="7"/>
    <s v="2022-08-29"/>
    <x v="2"/>
    <n v="633985"/>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08-2022"/>
  </r>
  <r>
    <x v="1"/>
    <n v="0"/>
    <n v="0"/>
    <n v="0"/>
    <n v="18000"/>
    <x v="7537"/>
    <x v="0"/>
    <x v="1"/>
    <x v="0"/>
    <s v="01.25.04.22"/>
    <x v="11"/>
    <x v="4"/>
    <x v="4"/>
    <s v="Cultura"/>
    <s v="01.25.04"/>
    <s v="Cultura"/>
    <s v="01.25.04"/>
    <x v="4"/>
    <x v="0"/>
    <x v="3"/>
    <x v="2"/>
    <x v="0"/>
    <x v="1"/>
    <x v="2"/>
    <x v="0"/>
    <x v="8"/>
    <s v="2022-09-09"/>
    <x v="2"/>
    <n v="18000"/>
    <x v="0"/>
    <m/>
    <x v="0"/>
    <m/>
    <x v="678"/>
    <n v="100476858"/>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e Printer Center, referente a aquisição de logotipo no equipamento desportivo e aquisição de 05 t-shirts, conforme anexo."/>
  </r>
  <r>
    <x v="1"/>
    <n v="0"/>
    <n v="0"/>
    <n v="0"/>
    <n v="1800"/>
    <x v="7538"/>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 Pagamento a favor do Sr Salvador Silveira  eleito municipal, pela realização VIª sessão ordenaria da Assembleia Municipal de São Miguel,17 de Maio de 2022, conforme documento em anexo.   "/>
  </r>
  <r>
    <x v="1"/>
    <n v="0"/>
    <n v="0"/>
    <n v="0"/>
    <n v="10200"/>
    <x v="7538"/>
    <x v="0"/>
    <x v="1"/>
    <x v="0"/>
    <s v="03.16.01"/>
    <x v="39"/>
    <x v="0"/>
    <x v="5"/>
    <s v="Assembleia Municipal"/>
    <s v="03.16.01"/>
    <s v="Assembleia Municipal"/>
    <s v="03.16.01"/>
    <x v="61"/>
    <x v="0"/>
    <x v="1"/>
    <x v="1"/>
    <x v="0"/>
    <x v="0"/>
    <x v="2"/>
    <x v="0"/>
    <x v="8"/>
    <s v="2022-09-21"/>
    <x v="2"/>
    <n v="10200"/>
    <x v="0"/>
    <m/>
    <x v="0"/>
    <m/>
    <x v="229"/>
    <n v="100476967"/>
    <x v="0"/>
    <x v="0"/>
    <s v="Assembleia Municipal"/>
    <s v="ORI"/>
    <x v="0"/>
    <s v="AM"/>
    <x v="0"/>
    <x v="0"/>
    <x v="0"/>
    <x v="0"/>
    <x v="0"/>
    <x v="0"/>
    <x v="0"/>
    <x v="0"/>
    <x v="0"/>
    <x v="0"/>
    <x v="0"/>
    <s v="Assembleia Municipal"/>
    <x v="0"/>
    <x v="0"/>
    <x v="0"/>
    <x v="0"/>
    <x v="0"/>
    <x v="0"/>
    <x v="0"/>
    <s v="000000"/>
    <x v="0"/>
    <x v="0"/>
    <x v="0"/>
    <x v="0"/>
    <s v=" Pagamento a favor do Sr Salvador Silveira  eleito municipal, pela realização VIª sessão ordenaria da Assembleia Municipal de São Miguel,17 de Maio de 2022, conforme documento em anexo.   "/>
  </r>
  <r>
    <x v="1"/>
    <n v="0"/>
    <n v="0"/>
    <n v="0"/>
    <n v="1800"/>
    <x v="7539"/>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a favor do Sr Angelo Moreira eleito municipal, pela realização VIª sessão ordenaria da Assembleia Municipal de São Miguel,17 de Maio de 2022, conforme documento em anexo.  "/>
  </r>
  <r>
    <x v="1"/>
    <n v="0"/>
    <n v="0"/>
    <n v="0"/>
    <n v="10200"/>
    <x v="7539"/>
    <x v="0"/>
    <x v="1"/>
    <x v="0"/>
    <s v="03.16.01"/>
    <x v="39"/>
    <x v="0"/>
    <x v="5"/>
    <s v="Assembleia Municipal"/>
    <s v="03.16.01"/>
    <s v="Assembleia Municipal"/>
    <s v="03.16.01"/>
    <x v="61"/>
    <x v="0"/>
    <x v="1"/>
    <x v="1"/>
    <x v="0"/>
    <x v="0"/>
    <x v="2"/>
    <x v="0"/>
    <x v="8"/>
    <s v="2022-09-21"/>
    <x v="2"/>
    <n v="10200"/>
    <x v="0"/>
    <m/>
    <x v="0"/>
    <m/>
    <x v="163"/>
    <n v="100479150"/>
    <x v="0"/>
    <x v="0"/>
    <s v="Assembleia Municipal"/>
    <s v="ORI"/>
    <x v="0"/>
    <s v="AM"/>
    <x v="0"/>
    <x v="0"/>
    <x v="0"/>
    <x v="0"/>
    <x v="0"/>
    <x v="0"/>
    <x v="0"/>
    <x v="0"/>
    <x v="0"/>
    <x v="0"/>
    <x v="0"/>
    <s v="Assembleia Municipal"/>
    <x v="0"/>
    <x v="0"/>
    <x v="0"/>
    <x v="0"/>
    <x v="0"/>
    <x v="0"/>
    <x v="0"/>
    <s v="000000"/>
    <x v="0"/>
    <x v="0"/>
    <x v="0"/>
    <x v="0"/>
    <s v="Pagamento a favor do Sr Angelo Moreira eleito municipal, pela realização VIª sessão ordenaria da Assembleia Municipal de São Miguel,17 de Maio de 2022, conforme documento em anexo.  "/>
  </r>
  <r>
    <x v="1"/>
    <n v="0"/>
    <n v="0"/>
    <n v="0"/>
    <n v="1800"/>
    <x v="7540"/>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senha de presença, conforme proposta em anexo. "/>
  </r>
  <r>
    <x v="1"/>
    <n v="0"/>
    <n v="0"/>
    <n v="0"/>
    <n v="10200"/>
    <x v="7540"/>
    <x v="0"/>
    <x v="1"/>
    <x v="0"/>
    <s v="03.16.01"/>
    <x v="39"/>
    <x v="0"/>
    <x v="5"/>
    <s v="Assembleia Municipal"/>
    <s v="03.16.01"/>
    <s v="Assembleia Municipal"/>
    <s v="03.16.01"/>
    <x v="61"/>
    <x v="0"/>
    <x v="1"/>
    <x v="1"/>
    <x v="0"/>
    <x v="0"/>
    <x v="2"/>
    <x v="0"/>
    <x v="8"/>
    <s v="2022-09-21"/>
    <x v="2"/>
    <n v="10200"/>
    <x v="0"/>
    <m/>
    <x v="0"/>
    <m/>
    <x v="87"/>
    <n v="100478191"/>
    <x v="0"/>
    <x v="0"/>
    <s v="Assembleia Municipal"/>
    <s v="ORI"/>
    <x v="0"/>
    <s v="AM"/>
    <x v="0"/>
    <x v="0"/>
    <x v="0"/>
    <x v="0"/>
    <x v="0"/>
    <x v="0"/>
    <x v="0"/>
    <x v="0"/>
    <x v="0"/>
    <x v="0"/>
    <x v="0"/>
    <s v="Assembleia Municipal"/>
    <x v="0"/>
    <x v="0"/>
    <x v="0"/>
    <x v="0"/>
    <x v="0"/>
    <x v="0"/>
    <x v="0"/>
    <s v="000000"/>
    <x v="0"/>
    <x v="0"/>
    <x v="0"/>
    <x v="0"/>
    <s v="Pagamento senha de presença, conforme proposta em anexo. "/>
  </r>
  <r>
    <x v="1"/>
    <n v="0"/>
    <n v="0"/>
    <n v="0"/>
    <n v="1800"/>
    <x v="7541"/>
    <x v="0"/>
    <x v="1"/>
    <x v="0"/>
    <s v="03.16.01"/>
    <x v="39"/>
    <x v="0"/>
    <x v="5"/>
    <s v="Assembleia Municipal"/>
    <s v="03.16.01"/>
    <s v="Assembleia Municipal"/>
    <s v="03.16.01"/>
    <x v="61"/>
    <x v="0"/>
    <x v="1"/>
    <x v="1"/>
    <x v="0"/>
    <x v="0"/>
    <x v="2"/>
    <x v="0"/>
    <x v="8"/>
    <s v="2022-09-21"/>
    <x v="2"/>
    <n v="1800"/>
    <x v="0"/>
    <m/>
    <x v="0"/>
    <m/>
    <x v="3"/>
    <n v="100474696"/>
    <x v="0"/>
    <x v="1"/>
    <s v="Assembleia Municipal"/>
    <s v="ORI"/>
    <x v="0"/>
    <s v="AM"/>
    <x v="0"/>
    <x v="0"/>
    <x v="0"/>
    <x v="0"/>
    <x v="0"/>
    <x v="0"/>
    <x v="0"/>
    <x v="0"/>
    <x v="0"/>
    <x v="0"/>
    <x v="0"/>
    <s v="Assembleia Municipal"/>
    <x v="0"/>
    <x v="0"/>
    <x v="0"/>
    <x v="0"/>
    <x v="0"/>
    <x v="0"/>
    <x v="0"/>
    <s v="000000"/>
    <x v="0"/>
    <x v="0"/>
    <x v="1"/>
    <x v="0"/>
    <s v="Pagamento senha de presença, conforme proposta em anexo. "/>
  </r>
  <r>
    <x v="1"/>
    <n v="0"/>
    <n v="0"/>
    <n v="0"/>
    <n v="10200"/>
    <x v="7541"/>
    <x v="0"/>
    <x v="1"/>
    <x v="0"/>
    <s v="03.16.01"/>
    <x v="39"/>
    <x v="0"/>
    <x v="5"/>
    <s v="Assembleia Municipal"/>
    <s v="03.16.01"/>
    <s v="Assembleia Municipal"/>
    <s v="03.16.01"/>
    <x v="61"/>
    <x v="0"/>
    <x v="1"/>
    <x v="1"/>
    <x v="0"/>
    <x v="0"/>
    <x v="2"/>
    <x v="0"/>
    <x v="8"/>
    <s v="2022-09-21"/>
    <x v="2"/>
    <n v="10200"/>
    <x v="0"/>
    <m/>
    <x v="0"/>
    <m/>
    <x v="154"/>
    <n v="100390968"/>
    <x v="0"/>
    <x v="0"/>
    <s v="Assembleia Municipal"/>
    <s v="ORI"/>
    <x v="0"/>
    <s v="AM"/>
    <x v="0"/>
    <x v="0"/>
    <x v="0"/>
    <x v="0"/>
    <x v="0"/>
    <x v="0"/>
    <x v="0"/>
    <x v="0"/>
    <x v="0"/>
    <x v="0"/>
    <x v="0"/>
    <s v="Assembleia Municipal"/>
    <x v="0"/>
    <x v="0"/>
    <x v="0"/>
    <x v="0"/>
    <x v="0"/>
    <x v="0"/>
    <x v="0"/>
    <s v="000000"/>
    <x v="0"/>
    <x v="0"/>
    <x v="0"/>
    <x v="0"/>
    <s v="Pagamento senha de presença, conforme proposta em anexo. "/>
  </r>
  <r>
    <x v="1"/>
    <n v="0"/>
    <n v="0"/>
    <n v="0"/>
    <n v="29095"/>
    <x v="7542"/>
    <x v="0"/>
    <x v="1"/>
    <x v="0"/>
    <s v="01.25.04.22"/>
    <x v="11"/>
    <x v="4"/>
    <x v="4"/>
    <s v="Cultura"/>
    <s v="01.25.04"/>
    <s v="Cultura"/>
    <s v="01.25.04"/>
    <x v="4"/>
    <x v="0"/>
    <x v="3"/>
    <x v="2"/>
    <x v="0"/>
    <x v="1"/>
    <x v="2"/>
    <x v="0"/>
    <x v="8"/>
    <s v="2022-09-22"/>
    <x v="2"/>
    <n v="29095"/>
    <x v="0"/>
    <m/>
    <x v="0"/>
    <m/>
    <x v="457"/>
    <n v="100479391"/>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loja Berdiana, para aquisição de materiais de pintura, enquadrada no âmbito de abertura da semana das artes em comemoração a festa do município, conforme anexo. "/>
  </r>
  <r>
    <x v="1"/>
    <n v="0"/>
    <n v="0"/>
    <n v="0"/>
    <n v="2300"/>
    <x v="7543"/>
    <x v="0"/>
    <x v="1"/>
    <x v="0"/>
    <s v="03.16.15"/>
    <x v="6"/>
    <x v="0"/>
    <x v="5"/>
    <s v="Direção Financeira"/>
    <s v="03.16.15"/>
    <s v="Direção Financeira"/>
    <s v="03.16.15"/>
    <x v="20"/>
    <x v="0"/>
    <x v="1"/>
    <x v="5"/>
    <x v="0"/>
    <x v="0"/>
    <x v="2"/>
    <x v="0"/>
    <x v="8"/>
    <s v="2022-09-22"/>
    <x v="2"/>
    <n v="2300"/>
    <x v="0"/>
    <m/>
    <x v="0"/>
    <m/>
    <x v="3"/>
    <n v="100474696"/>
    <x v="0"/>
    <x v="1"/>
    <s v="Direção Financeira"/>
    <s v="ORI"/>
    <x v="0"/>
    <m/>
    <x v="0"/>
    <x v="0"/>
    <x v="0"/>
    <x v="0"/>
    <x v="0"/>
    <x v="0"/>
    <x v="0"/>
    <x v="0"/>
    <x v="0"/>
    <x v="0"/>
    <x v="0"/>
    <s v="Direção Financeira"/>
    <x v="0"/>
    <x v="0"/>
    <x v="0"/>
    <x v="0"/>
    <x v="0"/>
    <x v="0"/>
    <x v="0"/>
    <s v="000000"/>
    <x v="0"/>
    <x v="0"/>
    <x v="1"/>
    <x v="0"/>
    <s v="Pagamento a favor do Sr. Mateus Gomes Lopes, pelo serviço de segurança referente ao mês de setembro 2022, conforme contrato em anexo.   "/>
  </r>
  <r>
    <x v="1"/>
    <n v="0"/>
    <n v="0"/>
    <n v="0"/>
    <n v="13030"/>
    <x v="7543"/>
    <x v="0"/>
    <x v="1"/>
    <x v="0"/>
    <s v="03.16.15"/>
    <x v="6"/>
    <x v="0"/>
    <x v="5"/>
    <s v="Direção Financeira"/>
    <s v="03.16.15"/>
    <s v="Direção Financeira"/>
    <s v="03.16.15"/>
    <x v="20"/>
    <x v="0"/>
    <x v="1"/>
    <x v="5"/>
    <x v="0"/>
    <x v="0"/>
    <x v="2"/>
    <x v="0"/>
    <x v="8"/>
    <s v="2022-09-22"/>
    <x v="2"/>
    <n v="13030"/>
    <x v="0"/>
    <m/>
    <x v="0"/>
    <m/>
    <x v="346"/>
    <n v="100477179"/>
    <x v="0"/>
    <x v="0"/>
    <s v="Direção Financeira"/>
    <s v="ORI"/>
    <x v="0"/>
    <m/>
    <x v="0"/>
    <x v="0"/>
    <x v="0"/>
    <x v="0"/>
    <x v="0"/>
    <x v="0"/>
    <x v="0"/>
    <x v="0"/>
    <x v="0"/>
    <x v="0"/>
    <x v="0"/>
    <s v="Direção Financeira"/>
    <x v="0"/>
    <x v="0"/>
    <x v="0"/>
    <x v="0"/>
    <x v="0"/>
    <x v="0"/>
    <x v="0"/>
    <s v="000000"/>
    <x v="0"/>
    <x v="0"/>
    <x v="0"/>
    <x v="0"/>
    <s v="Pagamento a favor do Sr. Mateus Gomes Lopes, pelo serviço de segurança referente ao mês de setembro 2022, conforme contrato em anexo.   "/>
  </r>
  <r>
    <x v="1"/>
    <n v="0"/>
    <n v="0"/>
    <n v="0"/>
    <n v="1656"/>
    <x v="7544"/>
    <x v="0"/>
    <x v="1"/>
    <x v="0"/>
    <s v="03.16.15"/>
    <x v="6"/>
    <x v="0"/>
    <x v="5"/>
    <s v="Direção Financeira"/>
    <s v="03.16.15"/>
    <s v="Direção Financeira"/>
    <s v="03.16.15"/>
    <x v="8"/>
    <x v="0"/>
    <x v="1"/>
    <x v="5"/>
    <x v="0"/>
    <x v="0"/>
    <x v="2"/>
    <x v="0"/>
    <x v="9"/>
    <s v="2022-10-06"/>
    <x v="3"/>
    <n v="1656"/>
    <x v="0"/>
    <m/>
    <x v="0"/>
    <m/>
    <x v="7"/>
    <n v="100391565"/>
    <x v="0"/>
    <x v="0"/>
    <s v="Direção Financeira"/>
    <s v="ORI"/>
    <x v="0"/>
    <m/>
    <x v="0"/>
    <x v="0"/>
    <x v="0"/>
    <x v="0"/>
    <x v="0"/>
    <x v="0"/>
    <x v="0"/>
    <x v="0"/>
    <x v="0"/>
    <x v="0"/>
    <x v="0"/>
    <s v="Direção Financeira"/>
    <x v="0"/>
    <x v="0"/>
    <x v="0"/>
    <x v="0"/>
    <x v="0"/>
    <x v="0"/>
    <x v="0"/>
    <s v="000000"/>
    <x v="0"/>
    <x v="0"/>
    <x v="0"/>
    <x v="0"/>
    <s v="Pagamento a favor da Imprensa nacional de cabo Verde, pela publicação no B.O, IIª série, estrato de despacho Nº__/2022 de 05 de Outubro Concedida Licença sem vencimento por um período de 1 Ano, Claudino Furtado Lopes Apoio operacional Nível II, com efeito a partir de 23 de setembro de 2022 , conforme justificativos em anexo.  "/>
  </r>
  <r>
    <x v="1"/>
    <n v="0"/>
    <n v="0"/>
    <n v="0"/>
    <n v="41600"/>
    <x v="7545"/>
    <x v="0"/>
    <x v="1"/>
    <x v="0"/>
    <s v="03.16.01"/>
    <x v="39"/>
    <x v="0"/>
    <x v="5"/>
    <s v="Assembleia Municipal"/>
    <s v="03.16.01"/>
    <s v="Assembleia Municipal"/>
    <s v="03.16.01"/>
    <x v="61"/>
    <x v="0"/>
    <x v="1"/>
    <x v="1"/>
    <x v="0"/>
    <x v="0"/>
    <x v="2"/>
    <x v="0"/>
    <x v="9"/>
    <s v="2022-10-11"/>
    <x v="3"/>
    <n v="41600"/>
    <x v="0"/>
    <m/>
    <x v="0"/>
    <m/>
    <x v="679"/>
    <n v="100478231"/>
    <x v="0"/>
    <x v="0"/>
    <s v="Assembleia Municipal"/>
    <s v="ORI"/>
    <x v="0"/>
    <s v="AM"/>
    <x v="0"/>
    <x v="0"/>
    <x v="0"/>
    <x v="0"/>
    <x v="0"/>
    <x v="0"/>
    <x v="0"/>
    <x v="0"/>
    <x v="0"/>
    <x v="0"/>
    <x v="0"/>
    <s v="Assembleia Municipal"/>
    <x v="0"/>
    <x v="0"/>
    <x v="0"/>
    <x v="0"/>
    <x v="0"/>
    <x v="0"/>
    <x v="0"/>
    <s v="000000"/>
    <x v="0"/>
    <x v="0"/>
    <x v="0"/>
    <x v="0"/>
    <s v="Pagamento a favor da empresa GAFT TV, referente a transmissão live  da VIª sessão ordinária da Assembleia Municipal, conforme anexo."/>
  </r>
  <r>
    <x v="1"/>
    <n v="0"/>
    <n v="0"/>
    <n v="0"/>
    <n v="1000"/>
    <x v="7546"/>
    <x v="0"/>
    <x v="1"/>
    <x v="0"/>
    <s v="03.16.15"/>
    <x v="6"/>
    <x v="0"/>
    <x v="5"/>
    <s v="Direção Financeira"/>
    <s v="03.16.15"/>
    <s v="Direção Financeira"/>
    <s v="03.16.15"/>
    <x v="13"/>
    <x v="0"/>
    <x v="1"/>
    <x v="5"/>
    <x v="0"/>
    <x v="0"/>
    <x v="2"/>
    <x v="0"/>
    <x v="9"/>
    <s v="2022-10-14"/>
    <x v="3"/>
    <n v="1000"/>
    <x v="0"/>
    <m/>
    <x v="0"/>
    <m/>
    <x v="45"/>
    <n v="100478189"/>
    <x v="0"/>
    <x v="0"/>
    <s v="Direção Financeira"/>
    <s v="ORI"/>
    <x v="0"/>
    <m/>
    <x v="0"/>
    <x v="0"/>
    <x v="0"/>
    <x v="0"/>
    <x v="0"/>
    <x v="0"/>
    <x v="0"/>
    <x v="0"/>
    <x v="0"/>
    <x v="0"/>
    <x v="0"/>
    <s v="Direção Financeira"/>
    <x v="0"/>
    <x v="0"/>
    <x v="0"/>
    <x v="0"/>
    <x v="0"/>
    <x v="0"/>
    <x v="0"/>
    <s v="000000"/>
    <x v="0"/>
    <x v="0"/>
    <x v="0"/>
    <x v="0"/>
    <s v="pagamento a favor da Mercearia Inês Nunes, destinado ao carregamento das Tablestes dos técnicos do cadastro social, conforme anexo."/>
  </r>
  <r>
    <x v="1"/>
    <n v="0"/>
    <n v="0"/>
    <n v="0"/>
    <n v="750"/>
    <x v="7547"/>
    <x v="0"/>
    <x v="0"/>
    <x v="0"/>
    <s v="80.02.01"/>
    <x v="3"/>
    <x v="3"/>
    <x v="3"/>
    <s v="Retenções Iur"/>
    <s v="80.02.01"/>
    <s v="Retenções Iur"/>
    <s v="80.02.01"/>
    <x v="3"/>
    <x v="0"/>
    <x v="2"/>
    <x v="1"/>
    <x v="1"/>
    <x v="2"/>
    <x v="0"/>
    <x v="0"/>
    <x v="11"/>
    <s v="2022-12-05"/>
    <x v="3"/>
    <n v="750"/>
    <x v="0"/>
    <m/>
    <x v="0"/>
    <m/>
    <x v="3"/>
    <n v="100474696"/>
    <x v="0"/>
    <x v="0"/>
    <s v="Retenções Iur"/>
    <s v="ORI"/>
    <x v="0"/>
    <s v="RIUR"/>
    <x v="0"/>
    <x v="0"/>
    <x v="0"/>
    <x v="0"/>
    <x v="0"/>
    <x v="0"/>
    <x v="0"/>
    <x v="0"/>
    <x v="0"/>
    <x v="0"/>
    <x v="0"/>
    <s v="Retenções Iur"/>
    <x v="0"/>
    <x v="0"/>
    <x v="0"/>
    <x v="0"/>
    <x v="2"/>
    <x v="0"/>
    <x v="0"/>
    <s v="000000"/>
    <x v="0"/>
    <x v="1"/>
    <x v="0"/>
    <x v="0"/>
    <s v="RETENCAO OT"/>
  </r>
  <r>
    <x v="1"/>
    <n v="0"/>
    <n v="0"/>
    <n v="0"/>
    <n v="5064"/>
    <x v="7548"/>
    <x v="0"/>
    <x v="1"/>
    <x v="0"/>
    <s v="03.16.15"/>
    <x v="6"/>
    <x v="0"/>
    <x v="5"/>
    <s v="Direção Financeira"/>
    <s v="03.16.15"/>
    <s v="Direção Financeira"/>
    <s v="03.16.15"/>
    <x v="53"/>
    <x v="0"/>
    <x v="1"/>
    <x v="5"/>
    <x v="0"/>
    <x v="0"/>
    <x v="2"/>
    <x v="0"/>
    <x v="11"/>
    <s v="2022-12-22"/>
    <x v="3"/>
    <n v="5064"/>
    <x v="0"/>
    <m/>
    <x v="0"/>
    <m/>
    <x v="3"/>
    <n v="100474696"/>
    <x v="0"/>
    <x v="1"/>
    <s v="Direção Financeira"/>
    <s v="ORI"/>
    <x v="0"/>
    <m/>
    <x v="0"/>
    <x v="0"/>
    <x v="0"/>
    <x v="0"/>
    <x v="0"/>
    <x v="0"/>
    <x v="0"/>
    <x v="0"/>
    <x v="0"/>
    <x v="0"/>
    <x v="0"/>
    <s v="Direção Financeira"/>
    <x v="0"/>
    <x v="0"/>
    <x v="0"/>
    <x v="0"/>
    <x v="0"/>
    <x v="0"/>
    <x v="0"/>
    <s v="000000"/>
    <x v="0"/>
    <x v="0"/>
    <x v="1"/>
    <x v="0"/>
    <s v="Pagamento da fatura a favor do Sr. Elson Tobias de Pina, referente ao serviço de caraterização das viaturas municipais, conforme anexo."/>
  </r>
  <r>
    <x v="1"/>
    <n v="0"/>
    <n v="0"/>
    <n v="0"/>
    <n v="28696"/>
    <x v="7548"/>
    <x v="0"/>
    <x v="1"/>
    <x v="0"/>
    <s v="03.16.15"/>
    <x v="6"/>
    <x v="0"/>
    <x v="5"/>
    <s v="Direção Financeira"/>
    <s v="03.16.15"/>
    <s v="Direção Financeira"/>
    <s v="03.16.15"/>
    <x v="53"/>
    <x v="0"/>
    <x v="1"/>
    <x v="5"/>
    <x v="0"/>
    <x v="0"/>
    <x v="2"/>
    <x v="0"/>
    <x v="11"/>
    <s v="2022-12-22"/>
    <x v="3"/>
    <n v="28696"/>
    <x v="0"/>
    <m/>
    <x v="0"/>
    <m/>
    <x v="608"/>
    <n v="100478147"/>
    <x v="0"/>
    <x v="0"/>
    <s v="Direção Financeira"/>
    <s v="ORI"/>
    <x v="0"/>
    <m/>
    <x v="0"/>
    <x v="0"/>
    <x v="0"/>
    <x v="0"/>
    <x v="0"/>
    <x v="0"/>
    <x v="0"/>
    <x v="0"/>
    <x v="0"/>
    <x v="0"/>
    <x v="0"/>
    <s v="Direção Financeira"/>
    <x v="0"/>
    <x v="0"/>
    <x v="0"/>
    <x v="0"/>
    <x v="0"/>
    <x v="0"/>
    <x v="0"/>
    <s v="000000"/>
    <x v="0"/>
    <x v="0"/>
    <x v="0"/>
    <x v="0"/>
    <s v="Pagamento da fatura a favor do Sr. Elson Tobias de Pina, referente ao serviço de caraterização das viaturas municipais, conforme anexo."/>
  </r>
  <r>
    <x v="0"/>
    <n v="0"/>
    <n v="0"/>
    <n v="0"/>
    <n v="12000000"/>
    <x v="7549"/>
    <x v="0"/>
    <x v="0"/>
    <x v="0"/>
    <s v="03.03.10"/>
    <x v="0"/>
    <x v="0"/>
    <x v="0"/>
    <s v="Receitas Da Câmara"/>
    <s v="03.03.10"/>
    <s v="Receitas Da Câmara"/>
    <s v="03.03.10"/>
    <x v="0"/>
    <x v="0"/>
    <x v="0"/>
    <x v="0"/>
    <x v="0"/>
    <x v="0"/>
    <x v="0"/>
    <x v="0"/>
    <x v="10"/>
    <s v="2022-11-10"/>
    <x v="3"/>
    <n v="12000000"/>
    <x v="0"/>
    <m/>
    <x v="0"/>
    <m/>
    <x v="0"/>
    <n v="100474914"/>
    <x v="0"/>
    <x v="0"/>
    <s v="Receitas Da Câmara"/>
    <s v="EXT"/>
    <x v="0"/>
    <s v="RDC"/>
    <x v="0"/>
    <x v="0"/>
    <x v="0"/>
    <x v="0"/>
    <x v="0"/>
    <x v="0"/>
    <x v="0"/>
    <x v="0"/>
    <x v="0"/>
    <x v="0"/>
    <x v="0"/>
    <s v="Receitas Da Câmara"/>
    <x v="0"/>
    <x v="0"/>
    <x v="0"/>
    <x v="0"/>
    <x v="0"/>
    <x v="0"/>
    <x v="0"/>
    <s v="000000"/>
    <x v="0"/>
    <x v="0"/>
    <x v="0"/>
    <x v="0"/>
    <s v="2º Desembolso Adiantamento Fundo Turismo, conforme extrato em anexo."/>
  </r>
  <r>
    <x v="0"/>
    <n v="0"/>
    <n v="0"/>
    <n v="0"/>
    <n v="5000000"/>
    <x v="7550"/>
    <x v="0"/>
    <x v="0"/>
    <x v="0"/>
    <s v="03.03.10"/>
    <x v="0"/>
    <x v="0"/>
    <x v="0"/>
    <s v="Receitas Da Câmara"/>
    <s v="03.03.10"/>
    <s v="Receitas Da Câmara"/>
    <s v="03.03.10"/>
    <x v="0"/>
    <x v="0"/>
    <x v="0"/>
    <x v="0"/>
    <x v="0"/>
    <x v="0"/>
    <x v="0"/>
    <x v="0"/>
    <x v="10"/>
    <s v="2022-11-18"/>
    <x v="3"/>
    <n v="5000000"/>
    <x v="0"/>
    <m/>
    <x v="0"/>
    <m/>
    <x v="0"/>
    <n v="100474914"/>
    <x v="0"/>
    <x v="0"/>
    <s v="Receitas Da Câmara"/>
    <s v="EXT"/>
    <x v="0"/>
    <s v="RDC"/>
    <x v="0"/>
    <x v="0"/>
    <x v="0"/>
    <x v="0"/>
    <x v="0"/>
    <x v="0"/>
    <x v="0"/>
    <x v="0"/>
    <x v="0"/>
    <x v="0"/>
    <x v="0"/>
    <s v="Receitas Da Câmara"/>
    <x v="0"/>
    <x v="0"/>
    <x v="0"/>
    <x v="0"/>
    <x v="0"/>
    <x v="0"/>
    <x v="0"/>
    <s v="000000"/>
    <x v="0"/>
    <x v="0"/>
    <x v="0"/>
    <x v="0"/>
    <s v="4º e último Desembolso CC Fundo Turismo, conforme extrato em anexo. "/>
  </r>
  <r>
    <x v="1"/>
    <n v="0"/>
    <n v="0"/>
    <n v="0"/>
    <n v="25000"/>
    <x v="7551"/>
    <x v="0"/>
    <x v="1"/>
    <x v="0"/>
    <s v="01.25.04.22"/>
    <x v="11"/>
    <x v="4"/>
    <x v="4"/>
    <s v="Cultura"/>
    <s v="01.25.04"/>
    <s v="Cultura"/>
    <s v="01.25.04"/>
    <x v="4"/>
    <x v="0"/>
    <x v="3"/>
    <x v="2"/>
    <x v="0"/>
    <x v="1"/>
    <x v="2"/>
    <x v="0"/>
    <x v="1"/>
    <s v="2022-05-19"/>
    <x v="0"/>
    <n v="25000"/>
    <x v="0"/>
    <m/>
    <x v="0"/>
    <m/>
    <x v="680"/>
    <n v="100479345"/>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Empresa Fama Eventos Investimentos Su, pela prestação de serviços de instalação de palcos nas atividades Culturais em Pilão Cão, Manguinho  e Espinho Branco, conforme proposta em anexo. "/>
  </r>
  <r>
    <x v="1"/>
    <n v="0"/>
    <n v="0"/>
    <n v="0"/>
    <n v="905"/>
    <x v="7552"/>
    <x v="0"/>
    <x v="1"/>
    <x v="0"/>
    <s v="01.25.05.09"/>
    <x v="15"/>
    <x v="4"/>
    <x v="4"/>
    <s v="Saúde"/>
    <s v="01.25.05"/>
    <s v="Saúde"/>
    <s v="01.25.05"/>
    <x v="5"/>
    <x v="0"/>
    <x v="4"/>
    <x v="3"/>
    <x v="0"/>
    <x v="1"/>
    <x v="2"/>
    <x v="0"/>
    <x v="1"/>
    <s v="2022-05-20"/>
    <x v="0"/>
    <n v="905"/>
    <x v="0"/>
    <m/>
    <x v="0"/>
    <m/>
    <x v="76"/>
    <n v="100133992"/>
    <x v="0"/>
    <x v="0"/>
    <s v="Apoio a Consultas de Especialidade e Medicamentos"/>
    <s v="ORI"/>
    <x v="0"/>
    <s v="ACE"/>
    <x v="0"/>
    <x v="0"/>
    <x v="0"/>
    <x v="0"/>
    <x v="0"/>
    <x v="0"/>
    <x v="0"/>
    <x v="1"/>
    <x v="0"/>
    <x v="0"/>
    <x v="0"/>
    <s v="Apoio a Consultas de Especialidade e Medicamentos"/>
    <x v="0"/>
    <x v="0"/>
    <x v="0"/>
    <x v="0"/>
    <x v="1"/>
    <x v="0"/>
    <x v="0"/>
    <s v="000000"/>
    <x v="0"/>
    <x v="0"/>
    <x v="0"/>
    <x v="0"/>
    <s v="pagamento a favor da Farmácia São Miguel pela aquisição de Medicamentos a favor da Sra. Claudina Pereira Borges, conforme a proposta em anexo."/>
  </r>
  <r>
    <x v="1"/>
    <n v="0"/>
    <n v="0"/>
    <n v="0"/>
    <n v="1400"/>
    <x v="7553"/>
    <x v="0"/>
    <x v="1"/>
    <x v="0"/>
    <s v="03.16.23"/>
    <x v="28"/>
    <x v="0"/>
    <x v="5"/>
    <s v="Direção da Educação, Formação Profissional, Emprego"/>
    <s v="03.16.23"/>
    <s v="Direção da Educação, Formação Profissional, Emprego"/>
    <s v="03.16.23"/>
    <x v="9"/>
    <x v="0"/>
    <x v="1"/>
    <x v="5"/>
    <x v="0"/>
    <x v="0"/>
    <x v="2"/>
    <x v="0"/>
    <x v="3"/>
    <s v="2022-06-14"/>
    <x v="0"/>
    <n v="1400"/>
    <x v="0"/>
    <m/>
    <x v="0"/>
    <m/>
    <x v="295"/>
    <n v="100458633"/>
    <x v="0"/>
    <x v="0"/>
    <s v="Direção da Educação, Formação Profissional, Emprego"/>
    <s v="ORI"/>
    <x v="0"/>
    <m/>
    <x v="0"/>
    <x v="0"/>
    <x v="0"/>
    <x v="0"/>
    <x v="0"/>
    <x v="0"/>
    <x v="0"/>
    <x v="0"/>
    <x v="0"/>
    <x v="0"/>
    <x v="0"/>
    <s v="Direção da Educação, Formação Profissional, Emprego"/>
    <x v="0"/>
    <x v="0"/>
    <x v="0"/>
    <x v="0"/>
    <x v="0"/>
    <x v="0"/>
    <x v="0"/>
    <s v="000000"/>
    <x v="0"/>
    <x v="0"/>
    <x v="0"/>
    <x v="0"/>
    <s v="Ajuda de custo a favor do senhor Joaquim Nunes a quando a sua deslocação em missão de serviço a cidade da Praia no dia 04 de junho de 2022, conforme justificativo em anexo.   "/>
  </r>
  <r>
    <x v="1"/>
    <n v="0"/>
    <n v="0"/>
    <n v="0"/>
    <n v="1400"/>
    <x v="7554"/>
    <x v="0"/>
    <x v="1"/>
    <x v="0"/>
    <s v="03.16.15"/>
    <x v="6"/>
    <x v="0"/>
    <x v="5"/>
    <s v="Direção Financeira"/>
    <s v="03.16.15"/>
    <s v="Direção Financeira"/>
    <s v="03.16.15"/>
    <x v="9"/>
    <x v="0"/>
    <x v="1"/>
    <x v="5"/>
    <x v="0"/>
    <x v="0"/>
    <x v="2"/>
    <x v="0"/>
    <x v="6"/>
    <s v="2022-07-15"/>
    <x v="2"/>
    <n v="1400"/>
    <x v="0"/>
    <m/>
    <x v="0"/>
    <m/>
    <x v="449"/>
    <n v="100404863"/>
    <x v="0"/>
    <x v="0"/>
    <s v="Direção Financeira"/>
    <s v="ORI"/>
    <x v="0"/>
    <m/>
    <x v="0"/>
    <x v="0"/>
    <x v="0"/>
    <x v="0"/>
    <x v="0"/>
    <x v="0"/>
    <x v="0"/>
    <x v="1"/>
    <x v="0"/>
    <x v="0"/>
    <x v="0"/>
    <s v="Direção Financeira"/>
    <x v="0"/>
    <x v="0"/>
    <x v="0"/>
    <x v="0"/>
    <x v="0"/>
    <x v="0"/>
    <x v="0"/>
    <s v="000000"/>
    <x v="0"/>
    <x v="0"/>
    <x v="0"/>
    <x v="0"/>
    <s v="Pagamento a favor de funcionário Francisco Gomes Cardoso , pela sua deslocação a cidade da praia em missão do serviço no dia 17 de Junho de 2022, conforme documento em anexo."/>
  </r>
  <r>
    <x v="1"/>
    <n v="0"/>
    <n v="0"/>
    <n v="0"/>
    <n v="3137"/>
    <x v="7555"/>
    <x v="0"/>
    <x v="0"/>
    <x v="0"/>
    <s v="80.02.01"/>
    <x v="3"/>
    <x v="3"/>
    <x v="3"/>
    <s v="Retenções Iur"/>
    <s v="80.02.01"/>
    <s v="Retenções Iur"/>
    <s v="80.02.01"/>
    <x v="3"/>
    <x v="0"/>
    <x v="2"/>
    <x v="1"/>
    <x v="1"/>
    <x v="2"/>
    <x v="0"/>
    <x v="0"/>
    <x v="8"/>
    <s v="2022-09-22"/>
    <x v="2"/>
    <n v="3137"/>
    <x v="0"/>
    <m/>
    <x v="0"/>
    <m/>
    <x v="3"/>
    <n v="100474696"/>
    <x v="0"/>
    <x v="0"/>
    <s v="Retenções Iur"/>
    <s v="ORI"/>
    <x v="0"/>
    <s v="RIUR"/>
    <x v="0"/>
    <x v="0"/>
    <x v="0"/>
    <x v="0"/>
    <x v="0"/>
    <x v="0"/>
    <x v="0"/>
    <x v="0"/>
    <x v="0"/>
    <x v="0"/>
    <x v="0"/>
    <s v="Retenções Iur"/>
    <x v="0"/>
    <x v="0"/>
    <x v="0"/>
    <x v="0"/>
    <x v="2"/>
    <x v="0"/>
    <x v="0"/>
    <s v="000000"/>
    <x v="0"/>
    <x v="1"/>
    <x v="0"/>
    <x v="0"/>
    <s v="RETENCAO OT"/>
  </r>
  <r>
    <x v="1"/>
    <n v="0"/>
    <n v="0"/>
    <n v="0"/>
    <n v="2800"/>
    <x v="7556"/>
    <x v="0"/>
    <x v="1"/>
    <x v="0"/>
    <s v="03.16.15"/>
    <x v="6"/>
    <x v="0"/>
    <x v="5"/>
    <s v="Direção Financeira"/>
    <s v="03.16.15"/>
    <s v="Direção Financeira"/>
    <s v="03.16.15"/>
    <x v="9"/>
    <x v="0"/>
    <x v="1"/>
    <x v="5"/>
    <x v="0"/>
    <x v="0"/>
    <x v="2"/>
    <x v="0"/>
    <x v="7"/>
    <s v="2022-08-12"/>
    <x v="2"/>
    <n v="2800"/>
    <x v="0"/>
    <m/>
    <x v="0"/>
    <m/>
    <x v="65"/>
    <n v="100478720"/>
    <x v="0"/>
    <x v="0"/>
    <s v="Direção Financeira"/>
    <s v="ORI"/>
    <x v="0"/>
    <m/>
    <x v="0"/>
    <x v="0"/>
    <x v="0"/>
    <x v="0"/>
    <x v="0"/>
    <x v="0"/>
    <x v="0"/>
    <x v="1"/>
    <x v="0"/>
    <x v="0"/>
    <x v="0"/>
    <s v="Direção Financeira"/>
    <x v="0"/>
    <x v="0"/>
    <x v="0"/>
    <x v="0"/>
    <x v="0"/>
    <x v="0"/>
    <x v="0"/>
    <s v="000000"/>
    <x v="0"/>
    <x v="0"/>
    <x v="0"/>
    <x v="0"/>
    <s v="Pagamento a favor do Sr. Moisés Landim, referente a ajuda de custos pelas deslocações feitas, conforme guia de marcha em anexo."/>
  </r>
  <r>
    <x v="1"/>
    <n v="0"/>
    <n v="0"/>
    <n v="0"/>
    <n v="4995"/>
    <x v="7557"/>
    <x v="0"/>
    <x v="0"/>
    <x v="0"/>
    <s v="80.02.01"/>
    <x v="3"/>
    <x v="3"/>
    <x v="3"/>
    <s v="Retenções Iur"/>
    <s v="80.02.01"/>
    <s v="Retenções Iur"/>
    <s v="80.02.01"/>
    <x v="3"/>
    <x v="0"/>
    <x v="2"/>
    <x v="1"/>
    <x v="1"/>
    <x v="2"/>
    <x v="0"/>
    <x v="0"/>
    <x v="8"/>
    <s v="2022-09-22"/>
    <x v="2"/>
    <n v="4995"/>
    <x v="0"/>
    <m/>
    <x v="0"/>
    <m/>
    <x v="3"/>
    <n v="100474696"/>
    <x v="0"/>
    <x v="0"/>
    <s v="Retenções Iur"/>
    <s v="ORI"/>
    <x v="0"/>
    <s v="RIUR"/>
    <x v="0"/>
    <x v="0"/>
    <x v="0"/>
    <x v="0"/>
    <x v="0"/>
    <x v="0"/>
    <x v="0"/>
    <x v="0"/>
    <x v="0"/>
    <x v="0"/>
    <x v="0"/>
    <s v="Retenções Iur"/>
    <x v="0"/>
    <x v="0"/>
    <x v="0"/>
    <x v="0"/>
    <x v="2"/>
    <x v="0"/>
    <x v="0"/>
    <s v="000000"/>
    <x v="0"/>
    <x v="1"/>
    <x v="0"/>
    <x v="0"/>
    <s v="RETENCAO OT"/>
  </r>
  <r>
    <x v="1"/>
    <n v="0"/>
    <n v="0"/>
    <n v="0"/>
    <n v="2300"/>
    <x v="7558"/>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7559"/>
    <x v="0"/>
    <x v="0"/>
    <x v="0"/>
    <s v="80.02.01"/>
    <x v="3"/>
    <x v="3"/>
    <x v="3"/>
    <s v="Retenções Iur"/>
    <s v="80.02.01"/>
    <s v="Retenções Iur"/>
    <s v="80.02.01"/>
    <x v="3"/>
    <x v="0"/>
    <x v="2"/>
    <x v="1"/>
    <x v="1"/>
    <x v="2"/>
    <x v="0"/>
    <x v="0"/>
    <x v="8"/>
    <s v="2022-09-22"/>
    <x v="2"/>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7560"/>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561"/>
    <x v="0"/>
    <x v="0"/>
    <x v="0"/>
    <s v="80.02.01"/>
    <x v="3"/>
    <x v="3"/>
    <x v="3"/>
    <s v="Retenções Iur"/>
    <s v="80.02.01"/>
    <s v="Retenções Iur"/>
    <s v="80.02.01"/>
    <x v="3"/>
    <x v="0"/>
    <x v="2"/>
    <x v="1"/>
    <x v="1"/>
    <x v="2"/>
    <x v="0"/>
    <x v="0"/>
    <x v="8"/>
    <s v="2022-09-22"/>
    <x v="2"/>
    <n v="2300"/>
    <x v="0"/>
    <m/>
    <x v="0"/>
    <m/>
    <x v="3"/>
    <n v="100474696"/>
    <x v="0"/>
    <x v="0"/>
    <s v="Retenções Iur"/>
    <s v="ORI"/>
    <x v="0"/>
    <s v="RIUR"/>
    <x v="0"/>
    <x v="0"/>
    <x v="0"/>
    <x v="0"/>
    <x v="0"/>
    <x v="0"/>
    <x v="0"/>
    <x v="0"/>
    <x v="0"/>
    <x v="0"/>
    <x v="0"/>
    <s v="Retenções Iur"/>
    <x v="0"/>
    <x v="0"/>
    <x v="0"/>
    <x v="0"/>
    <x v="2"/>
    <x v="0"/>
    <x v="0"/>
    <s v="000000"/>
    <x v="0"/>
    <x v="1"/>
    <x v="0"/>
    <x v="0"/>
    <s v="RETENCAO OT"/>
  </r>
  <r>
    <x v="1"/>
    <n v="0"/>
    <n v="0"/>
    <n v="0"/>
    <n v="4310"/>
    <x v="7562"/>
    <x v="0"/>
    <x v="0"/>
    <x v="0"/>
    <s v="80.02.01"/>
    <x v="3"/>
    <x v="3"/>
    <x v="3"/>
    <s v="Retenções Iur"/>
    <s v="80.02.01"/>
    <s v="Retenções Iur"/>
    <s v="80.02.01"/>
    <x v="3"/>
    <x v="0"/>
    <x v="2"/>
    <x v="1"/>
    <x v="1"/>
    <x v="2"/>
    <x v="0"/>
    <x v="0"/>
    <x v="8"/>
    <s v="2022-09-22"/>
    <x v="2"/>
    <n v="4310"/>
    <x v="0"/>
    <m/>
    <x v="0"/>
    <m/>
    <x v="3"/>
    <n v="100474696"/>
    <x v="0"/>
    <x v="0"/>
    <s v="Retenções Iur"/>
    <s v="ORI"/>
    <x v="0"/>
    <s v="RIUR"/>
    <x v="0"/>
    <x v="0"/>
    <x v="0"/>
    <x v="0"/>
    <x v="0"/>
    <x v="0"/>
    <x v="0"/>
    <x v="0"/>
    <x v="0"/>
    <x v="0"/>
    <x v="0"/>
    <s v="Retenções Iur"/>
    <x v="0"/>
    <x v="0"/>
    <x v="0"/>
    <x v="0"/>
    <x v="2"/>
    <x v="0"/>
    <x v="0"/>
    <s v="000000"/>
    <x v="0"/>
    <x v="1"/>
    <x v="0"/>
    <x v="0"/>
    <s v="RETENCAO OT"/>
  </r>
  <r>
    <x v="1"/>
    <n v="0"/>
    <n v="0"/>
    <n v="0"/>
    <n v="5392"/>
    <x v="7563"/>
    <x v="0"/>
    <x v="0"/>
    <x v="0"/>
    <s v="80.02.10.01"/>
    <x v="9"/>
    <x v="3"/>
    <x v="3"/>
    <s v="Outros"/>
    <s v="80.02.10"/>
    <s v="Outros"/>
    <s v="80.02.10"/>
    <x v="29"/>
    <x v="0"/>
    <x v="2"/>
    <x v="1"/>
    <x v="1"/>
    <x v="2"/>
    <x v="0"/>
    <x v="0"/>
    <x v="8"/>
    <s v="2022-09-22"/>
    <x v="2"/>
    <n v="5392"/>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449"/>
    <x v="7564"/>
    <x v="0"/>
    <x v="0"/>
    <x v="0"/>
    <s v="80.02.10.26"/>
    <x v="21"/>
    <x v="3"/>
    <x v="3"/>
    <s v="Outros"/>
    <s v="80.02.10"/>
    <s v="Outros"/>
    <s v="80.02.10"/>
    <x v="31"/>
    <x v="0"/>
    <x v="2"/>
    <x v="10"/>
    <x v="1"/>
    <x v="2"/>
    <x v="0"/>
    <x v="0"/>
    <x v="8"/>
    <s v="2022-09-22"/>
    <x v="2"/>
    <n v="2449"/>
    <x v="0"/>
    <m/>
    <x v="0"/>
    <m/>
    <x v="37"/>
    <n v="100479277"/>
    <x v="0"/>
    <x v="0"/>
    <s v="Retenção Sansung"/>
    <s v="ORI"/>
    <x v="0"/>
    <s v="RS"/>
    <x v="0"/>
    <x v="0"/>
    <x v="0"/>
    <x v="0"/>
    <x v="0"/>
    <x v="0"/>
    <x v="0"/>
    <x v="1"/>
    <x v="0"/>
    <x v="0"/>
    <x v="0"/>
    <s v="Retenção Sansung"/>
    <x v="0"/>
    <x v="0"/>
    <x v="0"/>
    <x v="0"/>
    <x v="2"/>
    <x v="0"/>
    <x v="0"/>
    <s v="000000"/>
    <x v="0"/>
    <x v="1"/>
    <x v="0"/>
    <x v="0"/>
    <s v="RETENCAO OT"/>
  </r>
  <r>
    <x v="1"/>
    <n v="0"/>
    <n v="0"/>
    <n v="0"/>
    <n v="8762"/>
    <x v="7565"/>
    <x v="0"/>
    <x v="0"/>
    <x v="0"/>
    <s v="80.02.01"/>
    <x v="3"/>
    <x v="3"/>
    <x v="3"/>
    <s v="Retenções Iur"/>
    <s v="80.02.01"/>
    <s v="Retenções Iur"/>
    <s v="80.02.01"/>
    <x v="3"/>
    <x v="0"/>
    <x v="2"/>
    <x v="1"/>
    <x v="1"/>
    <x v="2"/>
    <x v="0"/>
    <x v="0"/>
    <x v="7"/>
    <s v="2022-08-29"/>
    <x v="2"/>
    <n v="8762"/>
    <x v="0"/>
    <m/>
    <x v="0"/>
    <m/>
    <x v="3"/>
    <n v="100474696"/>
    <x v="0"/>
    <x v="0"/>
    <s v="Retenções Iur"/>
    <s v="ORI"/>
    <x v="0"/>
    <s v="RIUR"/>
    <x v="0"/>
    <x v="0"/>
    <x v="0"/>
    <x v="0"/>
    <x v="0"/>
    <x v="0"/>
    <x v="0"/>
    <x v="0"/>
    <x v="0"/>
    <x v="0"/>
    <x v="0"/>
    <s v="Retenções Iur"/>
    <x v="0"/>
    <x v="0"/>
    <x v="0"/>
    <x v="0"/>
    <x v="2"/>
    <x v="0"/>
    <x v="0"/>
    <s v="000000"/>
    <x v="0"/>
    <x v="1"/>
    <x v="0"/>
    <x v="0"/>
    <s v="RETENCAO OT"/>
  </r>
  <r>
    <x v="1"/>
    <n v="0"/>
    <n v="0"/>
    <n v="0"/>
    <n v="9241"/>
    <x v="7566"/>
    <x v="0"/>
    <x v="0"/>
    <x v="0"/>
    <s v="80.02.10.01"/>
    <x v="9"/>
    <x v="3"/>
    <x v="3"/>
    <s v="Outros"/>
    <s v="80.02.10"/>
    <s v="Outros"/>
    <s v="80.02.10"/>
    <x v="29"/>
    <x v="0"/>
    <x v="2"/>
    <x v="1"/>
    <x v="1"/>
    <x v="2"/>
    <x v="0"/>
    <x v="0"/>
    <x v="7"/>
    <s v="2022-08-29"/>
    <x v="2"/>
    <n v="924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14415"/>
    <x v="7567"/>
    <x v="0"/>
    <x v="0"/>
    <x v="0"/>
    <s v="80.02.10.26"/>
    <x v="21"/>
    <x v="3"/>
    <x v="3"/>
    <s v="Outros"/>
    <s v="80.02.10"/>
    <s v="Outros"/>
    <s v="80.02.10"/>
    <x v="31"/>
    <x v="0"/>
    <x v="2"/>
    <x v="10"/>
    <x v="1"/>
    <x v="2"/>
    <x v="0"/>
    <x v="0"/>
    <x v="7"/>
    <s v="2022-08-29"/>
    <x v="2"/>
    <n v="14415"/>
    <x v="0"/>
    <m/>
    <x v="0"/>
    <m/>
    <x v="37"/>
    <n v="100479277"/>
    <x v="0"/>
    <x v="0"/>
    <s v="Retenção Sansung"/>
    <s v="ORI"/>
    <x v="0"/>
    <s v="RS"/>
    <x v="0"/>
    <x v="0"/>
    <x v="0"/>
    <x v="0"/>
    <x v="0"/>
    <x v="0"/>
    <x v="0"/>
    <x v="1"/>
    <x v="0"/>
    <x v="0"/>
    <x v="0"/>
    <s v="Retenção Sansung"/>
    <x v="0"/>
    <x v="0"/>
    <x v="0"/>
    <x v="0"/>
    <x v="2"/>
    <x v="0"/>
    <x v="0"/>
    <s v="000000"/>
    <x v="0"/>
    <x v="1"/>
    <x v="0"/>
    <x v="0"/>
    <s v="RETENCAO OT"/>
  </r>
  <r>
    <x v="1"/>
    <n v="0"/>
    <n v="0"/>
    <n v="0"/>
    <n v="10834"/>
    <x v="7568"/>
    <x v="0"/>
    <x v="0"/>
    <x v="0"/>
    <s v="80.02.01"/>
    <x v="3"/>
    <x v="3"/>
    <x v="3"/>
    <s v="Retenções Iur"/>
    <s v="80.02.01"/>
    <s v="Retenções Iur"/>
    <s v="80.02.01"/>
    <x v="3"/>
    <x v="0"/>
    <x v="2"/>
    <x v="1"/>
    <x v="1"/>
    <x v="2"/>
    <x v="0"/>
    <x v="0"/>
    <x v="7"/>
    <s v="2022-08-29"/>
    <x v="2"/>
    <n v="10834"/>
    <x v="0"/>
    <m/>
    <x v="0"/>
    <m/>
    <x v="3"/>
    <n v="100474696"/>
    <x v="0"/>
    <x v="0"/>
    <s v="Retenções Iur"/>
    <s v="ORI"/>
    <x v="0"/>
    <s v="RIUR"/>
    <x v="0"/>
    <x v="0"/>
    <x v="0"/>
    <x v="0"/>
    <x v="0"/>
    <x v="0"/>
    <x v="0"/>
    <x v="0"/>
    <x v="0"/>
    <x v="0"/>
    <x v="0"/>
    <s v="Retenções Iur"/>
    <x v="0"/>
    <x v="0"/>
    <x v="0"/>
    <x v="0"/>
    <x v="2"/>
    <x v="0"/>
    <x v="0"/>
    <s v="000000"/>
    <x v="0"/>
    <x v="1"/>
    <x v="0"/>
    <x v="0"/>
    <s v="RETENCAO OT"/>
  </r>
  <r>
    <x v="1"/>
    <n v="0"/>
    <n v="0"/>
    <n v="0"/>
    <n v="8213"/>
    <x v="7569"/>
    <x v="0"/>
    <x v="0"/>
    <x v="0"/>
    <s v="80.02.10.01"/>
    <x v="9"/>
    <x v="3"/>
    <x v="3"/>
    <s v="Outros"/>
    <s v="80.02.10"/>
    <s v="Outros"/>
    <s v="80.02.10"/>
    <x v="29"/>
    <x v="0"/>
    <x v="2"/>
    <x v="1"/>
    <x v="1"/>
    <x v="2"/>
    <x v="0"/>
    <x v="0"/>
    <x v="7"/>
    <s v="2022-08-29"/>
    <x v="2"/>
    <n v="8213"/>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9940"/>
    <x v="7570"/>
    <x v="0"/>
    <x v="0"/>
    <x v="0"/>
    <s v="80.02.10.26"/>
    <x v="21"/>
    <x v="3"/>
    <x v="3"/>
    <s v="Outros"/>
    <s v="80.02.10"/>
    <s v="Outros"/>
    <s v="80.02.10"/>
    <x v="31"/>
    <x v="0"/>
    <x v="2"/>
    <x v="10"/>
    <x v="1"/>
    <x v="2"/>
    <x v="0"/>
    <x v="0"/>
    <x v="7"/>
    <s v="2022-08-29"/>
    <x v="2"/>
    <n v="9940"/>
    <x v="0"/>
    <m/>
    <x v="0"/>
    <m/>
    <x v="37"/>
    <n v="100479277"/>
    <x v="0"/>
    <x v="0"/>
    <s v="Retenção Sansung"/>
    <s v="ORI"/>
    <x v="0"/>
    <s v="RS"/>
    <x v="0"/>
    <x v="0"/>
    <x v="0"/>
    <x v="0"/>
    <x v="0"/>
    <x v="0"/>
    <x v="0"/>
    <x v="1"/>
    <x v="0"/>
    <x v="0"/>
    <x v="0"/>
    <s v="Retenção Sansung"/>
    <x v="0"/>
    <x v="0"/>
    <x v="0"/>
    <x v="0"/>
    <x v="2"/>
    <x v="0"/>
    <x v="0"/>
    <s v="000000"/>
    <x v="0"/>
    <x v="1"/>
    <x v="0"/>
    <x v="0"/>
    <s v="RETENCAO OT"/>
  </r>
  <r>
    <x v="1"/>
    <n v="0"/>
    <n v="0"/>
    <n v="0"/>
    <n v="10834"/>
    <x v="7571"/>
    <x v="0"/>
    <x v="0"/>
    <x v="0"/>
    <s v="80.02.01"/>
    <x v="3"/>
    <x v="3"/>
    <x v="3"/>
    <s v="Retenções Iur"/>
    <s v="80.02.01"/>
    <s v="Retenções Iur"/>
    <s v="80.02.01"/>
    <x v="3"/>
    <x v="0"/>
    <x v="2"/>
    <x v="1"/>
    <x v="1"/>
    <x v="2"/>
    <x v="0"/>
    <x v="0"/>
    <x v="7"/>
    <s v="2022-08-29"/>
    <x v="2"/>
    <n v="10834"/>
    <x v="0"/>
    <m/>
    <x v="0"/>
    <m/>
    <x v="3"/>
    <n v="100474696"/>
    <x v="0"/>
    <x v="0"/>
    <s v="Retenções Iur"/>
    <s v="ORI"/>
    <x v="0"/>
    <s v="RIUR"/>
    <x v="0"/>
    <x v="0"/>
    <x v="0"/>
    <x v="0"/>
    <x v="0"/>
    <x v="0"/>
    <x v="0"/>
    <x v="0"/>
    <x v="0"/>
    <x v="0"/>
    <x v="0"/>
    <s v="Retenções Iur"/>
    <x v="0"/>
    <x v="0"/>
    <x v="0"/>
    <x v="0"/>
    <x v="2"/>
    <x v="0"/>
    <x v="0"/>
    <s v="000000"/>
    <x v="0"/>
    <x v="1"/>
    <x v="0"/>
    <x v="0"/>
    <s v="RETENCAO OT"/>
  </r>
  <r>
    <x v="1"/>
    <n v="0"/>
    <n v="0"/>
    <n v="0"/>
    <n v="25774"/>
    <x v="7572"/>
    <x v="0"/>
    <x v="0"/>
    <x v="0"/>
    <s v="80.02.10.01"/>
    <x v="9"/>
    <x v="3"/>
    <x v="3"/>
    <s v="Outros"/>
    <s v="80.02.10"/>
    <s v="Outros"/>
    <s v="80.02.10"/>
    <x v="29"/>
    <x v="0"/>
    <x v="2"/>
    <x v="1"/>
    <x v="1"/>
    <x v="2"/>
    <x v="0"/>
    <x v="0"/>
    <x v="7"/>
    <s v="2022-08-29"/>
    <x v="2"/>
    <n v="25774"/>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533"/>
    <x v="7573"/>
    <x v="0"/>
    <x v="0"/>
    <x v="0"/>
    <s v="80.02.10.02"/>
    <x v="18"/>
    <x v="3"/>
    <x v="3"/>
    <s v="Outros"/>
    <s v="80.02.10"/>
    <s v="Outros"/>
    <s v="80.02.10"/>
    <x v="30"/>
    <x v="0"/>
    <x v="2"/>
    <x v="1"/>
    <x v="1"/>
    <x v="2"/>
    <x v="0"/>
    <x v="0"/>
    <x v="7"/>
    <s v="2022-08-29"/>
    <x v="2"/>
    <n v="533"/>
    <x v="0"/>
    <m/>
    <x v="0"/>
    <m/>
    <x v="34"/>
    <n v="100474707"/>
    <x v="0"/>
    <x v="0"/>
    <s v="Retençoes STAPS"/>
    <s v="ORI"/>
    <x v="0"/>
    <s v="RSND"/>
    <x v="0"/>
    <x v="0"/>
    <x v="0"/>
    <x v="0"/>
    <x v="0"/>
    <x v="0"/>
    <x v="0"/>
    <x v="1"/>
    <x v="0"/>
    <x v="0"/>
    <x v="0"/>
    <s v="Retençoes STAPS"/>
    <x v="0"/>
    <x v="0"/>
    <x v="0"/>
    <x v="0"/>
    <x v="2"/>
    <x v="0"/>
    <x v="0"/>
    <s v="000000"/>
    <x v="0"/>
    <x v="1"/>
    <x v="0"/>
    <x v="0"/>
    <s v="RETENCAO OT"/>
  </r>
  <r>
    <x v="1"/>
    <n v="0"/>
    <n v="0"/>
    <n v="0"/>
    <n v="418"/>
    <x v="7574"/>
    <x v="0"/>
    <x v="0"/>
    <x v="0"/>
    <s v="80.02.10.24"/>
    <x v="20"/>
    <x v="3"/>
    <x v="3"/>
    <s v="Outros"/>
    <s v="80.02.10"/>
    <s v="Outros"/>
    <s v="80.02.10"/>
    <x v="30"/>
    <x v="0"/>
    <x v="2"/>
    <x v="1"/>
    <x v="1"/>
    <x v="2"/>
    <x v="0"/>
    <x v="0"/>
    <x v="7"/>
    <s v="2022-08-29"/>
    <x v="2"/>
    <n v="418"/>
    <x v="0"/>
    <m/>
    <x v="0"/>
    <m/>
    <x v="36"/>
    <n v="100478987"/>
    <x v="0"/>
    <x v="0"/>
    <s v="Retenções SIACSA"/>
    <s v="ORI"/>
    <x v="0"/>
    <s v="SIACSA"/>
    <x v="0"/>
    <x v="0"/>
    <x v="0"/>
    <x v="0"/>
    <x v="0"/>
    <x v="0"/>
    <x v="0"/>
    <x v="1"/>
    <x v="0"/>
    <x v="0"/>
    <x v="0"/>
    <s v="Retenções SIACSA"/>
    <x v="0"/>
    <x v="0"/>
    <x v="0"/>
    <x v="0"/>
    <x v="2"/>
    <x v="0"/>
    <x v="0"/>
    <s v="000000"/>
    <x v="0"/>
    <x v="1"/>
    <x v="0"/>
    <x v="0"/>
    <s v="RETENCAO OT"/>
  </r>
  <r>
    <x v="1"/>
    <n v="0"/>
    <n v="0"/>
    <n v="0"/>
    <n v="7832"/>
    <x v="7575"/>
    <x v="0"/>
    <x v="0"/>
    <x v="0"/>
    <s v="80.02.10.26"/>
    <x v="21"/>
    <x v="3"/>
    <x v="3"/>
    <s v="Outros"/>
    <s v="80.02.10"/>
    <s v="Outros"/>
    <s v="80.02.10"/>
    <x v="31"/>
    <x v="0"/>
    <x v="2"/>
    <x v="10"/>
    <x v="1"/>
    <x v="2"/>
    <x v="0"/>
    <x v="0"/>
    <x v="7"/>
    <s v="2022-08-29"/>
    <x v="2"/>
    <n v="7832"/>
    <x v="0"/>
    <m/>
    <x v="0"/>
    <m/>
    <x v="37"/>
    <n v="100479277"/>
    <x v="0"/>
    <x v="0"/>
    <s v="Retenção Sansung"/>
    <s v="ORI"/>
    <x v="0"/>
    <s v="RS"/>
    <x v="0"/>
    <x v="0"/>
    <x v="0"/>
    <x v="0"/>
    <x v="0"/>
    <x v="0"/>
    <x v="0"/>
    <x v="1"/>
    <x v="0"/>
    <x v="0"/>
    <x v="0"/>
    <s v="Retenção Sansung"/>
    <x v="0"/>
    <x v="0"/>
    <x v="0"/>
    <x v="0"/>
    <x v="2"/>
    <x v="0"/>
    <x v="0"/>
    <s v="000000"/>
    <x v="0"/>
    <x v="1"/>
    <x v="0"/>
    <x v="0"/>
    <s v="RETENCAO OT"/>
  </r>
  <r>
    <x v="1"/>
    <n v="0"/>
    <n v="0"/>
    <n v="0"/>
    <n v="95801"/>
    <x v="7576"/>
    <x v="0"/>
    <x v="0"/>
    <x v="0"/>
    <s v="80.02.10.01"/>
    <x v="9"/>
    <x v="3"/>
    <x v="3"/>
    <s v="Outros"/>
    <s v="80.02.10"/>
    <s v="Outros"/>
    <s v="80.02.10"/>
    <x v="29"/>
    <x v="0"/>
    <x v="2"/>
    <x v="1"/>
    <x v="1"/>
    <x v="2"/>
    <x v="0"/>
    <x v="0"/>
    <x v="7"/>
    <s v="2022-08-29"/>
    <x v="2"/>
    <n v="9580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4314"/>
    <x v="7577"/>
    <x v="0"/>
    <x v="0"/>
    <x v="0"/>
    <s v="80.02.10.02"/>
    <x v="18"/>
    <x v="3"/>
    <x v="3"/>
    <s v="Outros"/>
    <s v="80.02.10"/>
    <s v="Outros"/>
    <s v="80.02.10"/>
    <x v="30"/>
    <x v="0"/>
    <x v="2"/>
    <x v="1"/>
    <x v="1"/>
    <x v="2"/>
    <x v="0"/>
    <x v="0"/>
    <x v="7"/>
    <s v="2022-08-29"/>
    <x v="2"/>
    <n v="4314"/>
    <x v="0"/>
    <m/>
    <x v="0"/>
    <m/>
    <x v="34"/>
    <n v="100474707"/>
    <x v="0"/>
    <x v="0"/>
    <s v="Retençoes STAPS"/>
    <s v="ORI"/>
    <x v="0"/>
    <s v="RSND"/>
    <x v="0"/>
    <x v="0"/>
    <x v="0"/>
    <x v="0"/>
    <x v="0"/>
    <x v="0"/>
    <x v="0"/>
    <x v="1"/>
    <x v="0"/>
    <x v="0"/>
    <x v="0"/>
    <s v="Retençoes STAPS"/>
    <x v="0"/>
    <x v="0"/>
    <x v="0"/>
    <x v="0"/>
    <x v="2"/>
    <x v="0"/>
    <x v="0"/>
    <s v="000000"/>
    <x v="0"/>
    <x v="1"/>
    <x v="0"/>
    <x v="0"/>
    <s v="RETENCAO OT"/>
  </r>
  <r>
    <x v="1"/>
    <n v="0"/>
    <n v="0"/>
    <n v="0"/>
    <n v="271"/>
    <x v="7578"/>
    <x v="0"/>
    <x v="0"/>
    <x v="0"/>
    <s v="80.02.10.24"/>
    <x v="20"/>
    <x v="3"/>
    <x v="3"/>
    <s v="Outros"/>
    <s v="80.02.10"/>
    <s v="Outros"/>
    <s v="80.02.10"/>
    <x v="30"/>
    <x v="0"/>
    <x v="2"/>
    <x v="1"/>
    <x v="1"/>
    <x v="2"/>
    <x v="0"/>
    <x v="0"/>
    <x v="7"/>
    <s v="2022-08-29"/>
    <x v="2"/>
    <n v="271"/>
    <x v="0"/>
    <m/>
    <x v="0"/>
    <m/>
    <x v="36"/>
    <n v="100478987"/>
    <x v="0"/>
    <x v="0"/>
    <s v="Retenções SIACSA"/>
    <s v="ORI"/>
    <x v="0"/>
    <s v="SIACSA"/>
    <x v="0"/>
    <x v="0"/>
    <x v="0"/>
    <x v="0"/>
    <x v="0"/>
    <x v="0"/>
    <x v="0"/>
    <x v="1"/>
    <x v="0"/>
    <x v="0"/>
    <x v="0"/>
    <s v="Retenções SIACSA"/>
    <x v="0"/>
    <x v="0"/>
    <x v="0"/>
    <x v="0"/>
    <x v="2"/>
    <x v="0"/>
    <x v="0"/>
    <s v="000000"/>
    <x v="0"/>
    <x v="1"/>
    <x v="0"/>
    <x v="0"/>
    <s v="RETENCAO OT"/>
  </r>
  <r>
    <x v="1"/>
    <n v="0"/>
    <n v="0"/>
    <n v="0"/>
    <n v="12772"/>
    <x v="7579"/>
    <x v="0"/>
    <x v="0"/>
    <x v="0"/>
    <s v="80.02.10.26"/>
    <x v="21"/>
    <x v="3"/>
    <x v="3"/>
    <s v="Outros"/>
    <s v="80.02.10"/>
    <s v="Outros"/>
    <s v="80.02.10"/>
    <x v="31"/>
    <x v="0"/>
    <x v="2"/>
    <x v="10"/>
    <x v="1"/>
    <x v="2"/>
    <x v="0"/>
    <x v="0"/>
    <x v="7"/>
    <s v="2022-08-29"/>
    <x v="2"/>
    <n v="12772"/>
    <x v="0"/>
    <m/>
    <x v="0"/>
    <m/>
    <x v="37"/>
    <n v="100479277"/>
    <x v="0"/>
    <x v="0"/>
    <s v="Retenção Sansung"/>
    <s v="ORI"/>
    <x v="0"/>
    <s v="RS"/>
    <x v="0"/>
    <x v="0"/>
    <x v="0"/>
    <x v="0"/>
    <x v="0"/>
    <x v="0"/>
    <x v="0"/>
    <x v="1"/>
    <x v="0"/>
    <x v="0"/>
    <x v="0"/>
    <s v="Retenção Sansung"/>
    <x v="0"/>
    <x v="0"/>
    <x v="0"/>
    <x v="0"/>
    <x v="2"/>
    <x v="0"/>
    <x v="0"/>
    <s v="000000"/>
    <x v="0"/>
    <x v="1"/>
    <x v="0"/>
    <x v="0"/>
    <s v="RETENCAO OT"/>
  </r>
  <r>
    <x v="1"/>
    <n v="0"/>
    <n v="0"/>
    <n v="0"/>
    <n v="1800"/>
    <x v="7580"/>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1800"/>
    <x v="7581"/>
    <x v="0"/>
    <x v="0"/>
    <x v="0"/>
    <s v="80.02.01"/>
    <x v="3"/>
    <x v="3"/>
    <x v="3"/>
    <s v="Retenções Iur"/>
    <s v="80.02.01"/>
    <s v="Retenções Iur"/>
    <s v="80.02.01"/>
    <x v="3"/>
    <x v="0"/>
    <x v="2"/>
    <x v="1"/>
    <x v="1"/>
    <x v="2"/>
    <x v="0"/>
    <x v="0"/>
    <x v="7"/>
    <s v="2022-08-02"/>
    <x v="2"/>
    <n v="1800"/>
    <x v="0"/>
    <m/>
    <x v="0"/>
    <m/>
    <x v="3"/>
    <n v="100474696"/>
    <x v="0"/>
    <x v="0"/>
    <s v="Retenções Iur"/>
    <s v="ORI"/>
    <x v="0"/>
    <s v="RIUR"/>
    <x v="0"/>
    <x v="0"/>
    <x v="0"/>
    <x v="0"/>
    <x v="0"/>
    <x v="0"/>
    <x v="0"/>
    <x v="0"/>
    <x v="0"/>
    <x v="0"/>
    <x v="0"/>
    <s v="Retenções Iur"/>
    <x v="0"/>
    <x v="0"/>
    <x v="0"/>
    <x v="0"/>
    <x v="2"/>
    <x v="0"/>
    <x v="0"/>
    <s v="000000"/>
    <x v="0"/>
    <x v="1"/>
    <x v="0"/>
    <x v="0"/>
    <s v="RETENCAO OT"/>
  </r>
  <r>
    <x v="1"/>
    <n v="0"/>
    <n v="0"/>
    <n v="0"/>
    <n v="4995"/>
    <x v="7582"/>
    <x v="0"/>
    <x v="0"/>
    <x v="0"/>
    <s v="80.02.01"/>
    <x v="3"/>
    <x v="3"/>
    <x v="3"/>
    <s v="Retenções Iur"/>
    <s v="80.02.01"/>
    <s v="Retenções Iur"/>
    <s v="80.02.01"/>
    <x v="3"/>
    <x v="0"/>
    <x v="2"/>
    <x v="1"/>
    <x v="1"/>
    <x v="2"/>
    <x v="0"/>
    <x v="0"/>
    <x v="8"/>
    <s v="2022-09-22"/>
    <x v="2"/>
    <n v="4995"/>
    <x v="0"/>
    <m/>
    <x v="0"/>
    <m/>
    <x v="3"/>
    <n v="100474696"/>
    <x v="0"/>
    <x v="0"/>
    <s v="Retenções Iur"/>
    <s v="ORI"/>
    <x v="0"/>
    <s v="RIUR"/>
    <x v="0"/>
    <x v="0"/>
    <x v="0"/>
    <x v="0"/>
    <x v="0"/>
    <x v="0"/>
    <x v="0"/>
    <x v="0"/>
    <x v="0"/>
    <x v="0"/>
    <x v="0"/>
    <s v="Retenções Iur"/>
    <x v="0"/>
    <x v="0"/>
    <x v="0"/>
    <x v="0"/>
    <x v="2"/>
    <x v="0"/>
    <x v="0"/>
    <s v="000000"/>
    <x v="0"/>
    <x v="1"/>
    <x v="0"/>
    <x v="0"/>
    <s v="RETENCAO OT"/>
  </r>
  <r>
    <x v="1"/>
    <n v="0"/>
    <n v="0"/>
    <n v="0"/>
    <n v="297"/>
    <x v="7583"/>
    <x v="0"/>
    <x v="1"/>
    <x v="0"/>
    <s v="03.16.26"/>
    <x v="43"/>
    <x v="0"/>
    <x v="5"/>
    <s v="Dir. da Agricultura, Pecuária e Floresta"/>
    <s v="03.16.26"/>
    <s v="Dir. da Agricultura, Pecuária e Floresta"/>
    <s v="03.16.26"/>
    <x v="60"/>
    <x v="0"/>
    <x v="1"/>
    <x v="1"/>
    <x v="0"/>
    <x v="0"/>
    <x v="2"/>
    <x v="0"/>
    <x v="11"/>
    <s v="2022-12-13"/>
    <x v="3"/>
    <n v="297"/>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12-2022"/>
  </r>
  <r>
    <x v="1"/>
    <n v="0"/>
    <n v="0"/>
    <n v="0"/>
    <n v="9800"/>
    <x v="7583"/>
    <x v="0"/>
    <x v="1"/>
    <x v="0"/>
    <s v="03.16.26"/>
    <x v="43"/>
    <x v="0"/>
    <x v="5"/>
    <s v="Dir. da Agricultura, Pecuária e Floresta"/>
    <s v="03.16.26"/>
    <s v="Dir. da Agricultura, Pecuária e Floresta"/>
    <s v="03.16.26"/>
    <x v="15"/>
    <x v="0"/>
    <x v="1"/>
    <x v="1"/>
    <x v="1"/>
    <x v="0"/>
    <x v="2"/>
    <x v="0"/>
    <x v="11"/>
    <s v="2022-12-13"/>
    <x v="3"/>
    <n v="9800"/>
    <x v="0"/>
    <m/>
    <x v="0"/>
    <m/>
    <x v="3"/>
    <n v="100474696"/>
    <x v="0"/>
    <x v="1"/>
    <s v="Dir. da Agricultura, Pecuária e Floresta"/>
    <s v="ORI"/>
    <x v="0"/>
    <m/>
    <x v="0"/>
    <x v="0"/>
    <x v="0"/>
    <x v="0"/>
    <x v="0"/>
    <x v="0"/>
    <x v="0"/>
    <x v="0"/>
    <x v="0"/>
    <x v="0"/>
    <x v="0"/>
    <s v="Dir. da Agricultura, Pecuária e Floresta"/>
    <x v="0"/>
    <x v="0"/>
    <x v="0"/>
    <x v="0"/>
    <x v="0"/>
    <x v="0"/>
    <x v="0"/>
    <s v="000000"/>
    <x v="0"/>
    <x v="0"/>
    <x v="1"/>
    <x v="0"/>
    <s v="Pagamento de salário referente a 12-2022"/>
  </r>
  <r>
    <x v="1"/>
    <n v="0"/>
    <n v="0"/>
    <n v="0"/>
    <n v="2300"/>
    <x v="7584"/>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a Srª. Cesaltina Tavares da Veiga, pela prestação de serviço como monitora de infância, referente ao mês de dezembro 2022, conforme contrato em anexo. "/>
  </r>
  <r>
    <x v="1"/>
    <n v="0"/>
    <n v="0"/>
    <n v="0"/>
    <n v="13030"/>
    <x v="7584"/>
    <x v="0"/>
    <x v="1"/>
    <x v="0"/>
    <s v="03.16.15"/>
    <x v="6"/>
    <x v="0"/>
    <x v="5"/>
    <s v="Direção Financeira"/>
    <s v="03.16.15"/>
    <s v="Direção Financeira"/>
    <s v="03.16.15"/>
    <x v="20"/>
    <x v="0"/>
    <x v="1"/>
    <x v="5"/>
    <x v="0"/>
    <x v="0"/>
    <x v="2"/>
    <x v="0"/>
    <x v="11"/>
    <s v="2022-12-13"/>
    <x v="3"/>
    <n v="13030"/>
    <x v="0"/>
    <m/>
    <x v="0"/>
    <m/>
    <x v="568"/>
    <n v="100479422"/>
    <x v="0"/>
    <x v="0"/>
    <s v="Direção Financeira"/>
    <s v="ORI"/>
    <x v="0"/>
    <m/>
    <x v="0"/>
    <x v="0"/>
    <x v="0"/>
    <x v="0"/>
    <x v="0"/>
    <x v="0"/>
    <x v="0"/>
    <x v="0"/>
    <x v="0"/>
    <x v="0"/>
    <x v="0"/>
    <s v="Direção Financeira"/>
    <x v="0"/>
    <x v="0"/>
    <x v="0"/>
    <x v="0"/>
    <x v="0"/>
    <x v="0"/>
    <x v="0"/>
    <s v="000000"/>
    <x v="0"/>
    <x v="0"/>
    <x v="0"/>
    <x v="0"/>
    <s v="Pagamento a favor da Srª. Cesaltina Tavares da Veiga, pela prestação de serviço como monitora de infância, referente ao mês de dezembro 2022, conforme contrato em anexo. "/>
  </r>
  <r>
    <x v="1"/>
    <n v="0"/>
    <n v="0"/>
    <n v="0"/>
    <n v="3170"/>
    <x v="7583"/>
    <x v="0"/>
    <x v="1"/>
    <x v="0"/>
    <s v="03.16.26"/>
    <x v="43"/>
    <x v="0"/>
    <x v="5"/>
    <s v="Dir. da Agricultura, Pecuária e Floresta"/>
    <s v="03.16.26"/>
    <s v="Dir. da Agricultura, Pecuária e Floresta"/>
    <s v="03.16.26"/>
    <x v="15"/>
    <x v="0"/>
    <x v="1"/>
    <x v="1"/>
    <x v="1"/>
    <x v="0"/>
    <x v="2"/>
    <x v="0"/>
    <x v="11"/>
    <s v="2022-12-13"/>
    <x v="3"/>
    <n v="3170"/>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12-2022"/>
  </r>
  <r>
    <x v="1"/>
    <n v="0"/>
    <n v="0"/>
    <n v="0"/>
    <n v="96"/>
    <x v="7583"/>
    <x v="0"/>
    <x v="1"/>
    <x v="0"/>
    <s v="03.16.26"/>
    <x v="43"/>
    <x v="0"/>
    <x v="5"/>
    <s v="Dir. da Agricultura, Pecuária e Floresta"/>
    <s v="03.16.26"/>
    <s v="Dir. da Agricultura, Pecuária e Floresta"/>
    <s v="03.16.26"/>
    <x v="60"/>
    <x v="0"/>
    <x v="1"/>
    <x v="1"/>
    <x v="0"/>
    <x v="0"/>
    <x v="2"/>
    <x v="0"/>
    <x v="11"/>
    <s v="2022-12-13"/>
    <x v="3"/>
    <n v="96"/>
    <x v="0"/>
    <m/>
    <x v="0"/>
    <m/>
    <x v="37"/>
    <n v="100479277"/>
    <x v="0"/>
    <x v="3"/>
    <s v="Dir. da Agricultura, Pecuária e Floresta"/>
    <s v="ORI"/>
    <x v="0"/>
    <m/>
    <x v="0"/>
    <x v="0"/>
    <x v="0"/>
    <x v="0"/>
    <x v="0"/>
    <x v="0"/>
    <x v="0"/>
    <x v="0"/>
    <x v="0"/>
    <x v="0"/>
    <x v="0"/>
    <s v="Dir. da Agricultura, Pecuária e Floresta"/>
    <x v="0"/>
    <x v="0"/>
    <x v="0"/>
    <x v="0"/>
    <x v="0"/>
    <x v="0"/>
    <x v="0"/>
    <s v="000000"/>
    <x v="0"/>
    <x v="0"/>
    <x v="3"/>
    <x v="0"/>
    <s v="Pagamento de salário referente a 12-2022"/>
  </r>
  <r>
    <x v="1"/>
    <n v="0"/>
    <n v="0"/>
    <n v="0"/>
    <n v="12"/>
    <x v="7583"/>
    <x v="0"/>
    <x v="1"/>
    <x v="0"/>
    <s v="03.16.26"/>
    <x v="43"/>
    <x v="0"/>
    <x v="5"/>
    <s v="Dir. da Agricultura, Pecuária e Floresta"/>
    <s v="03.16.26"/>
    <s v="Dir. da Agricultura, Pecuária e Floresta"/>
    <s v="03.16.26"/>
    <x v="60"/>
    <x v="0"/>
    <x v="1"/>
    <x v="1"/>
    <x v="0"/>
    <x v="0"/>
    <x v="2"/>
    <x v="0"/>
    <x v="11"/>
    <s v="2022-12-13"/>
    <x v="3"/>
    <n v="12"/>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12-2022"/>
  </r>
  <r>
    <x v="1"/>
    <n v="0"/>
    <n v="0"/>
    <n v="0"/>
    <n v="403"/>
    <x v="7583"/>
    <x v="0"/>
    <x v="1"/>
    <x v="0"/>
    <s v="03.16.26"/>
    <x v="43"/>
    <x v="0"/>
    <x v="5"/>
    <s v="Dir. da Agricultura, Pecuária e Floresta"/>
    <s v="03.16.26"/>
    <s v="Dir. da Agricultura, Pecuária e Floresta"/>
    <s v="03.16.26"/>
    <x v="15"/>
    <x v="0"/>
    <x v="1"/>
    <x v="1"/>
    <x v="1"/>
    <x v="0"/>
    <x v="2"/>
    <x v="0"/>
    <x v="11"/>
    <s v="2022-12-13"/>
    <x v="3"/>
    <n v="403"/>
    <x v="0"/>
    <m/>
    <x v="0"/>
    <m/>
    <x v="36"/>
    <n v="100478987"/>
    <x v="0"/>
    <x v="5"/>
    <s v="Dir. da Agricultura, Pecuária e Floresta"/>
    <s v="ORI"/>
    <x v="0"/>
    <m/>
    <x v="0"/>
    <x v="0"/>
    <x v="0"/>
    <x v="0"/>
    <x v="0"/>
    <x v="0"/>
    <x v="0"/>
    <x v="0"/>
    <x v="0"/>
    <x v="0"/>
    <x v="0"/>
    <s v="Dir. da Agricultura, Pecuária e Floresta"/>
    <x v="0"/>
    <x v="0"/>
    <x v="0"/>
    <x v="0"/>
    <x v="0"/>
    <x v="0"/>
    <x v="0"/>
    <s v="000000"/>
    <x v="0"/>
    <x v="0"/>
    <x v="5"/>
    <x v="0"/>
    <s v="Pagamento de salário referente a 12-2022"/>
  </r>
  <r>
    <x v="1"/>
    <n v="0"/>
    <n v="0"/>
    <n v="0"/>
    <n v="1533"/>
    <x v="7583"/>
    <x v="0"/>
    <x v="1"/>
    <x v="0"/>
    <s v="03.16.26"/>
    <x v="43"/>
    <x v="0"/>
    <x v="5"/>
    <s v="Dir. da Agricultura, Pecuária e Floresta"/>
    <s v="03.16.26"/>
    <s v="Dir. da Agricultura, Pecuária e Floresta"/>
    <s v="03.16.26"/>
    <x v="60"/>
    <x v="0"/>
    <x v="1"/>
    <x v="1"/>
    <x v="0"/>
    <x v="0"/>
    <x v="2"/>
    <x v="0"/>
    <x v="11"/>
    <s v="2022-12-13"/>
    <x v="3"/>
    <n v="1533"/>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12-2022"/>
  </r>
  <r>
    <x v="1"/>
    <n v="0"/>
    <n v="0"/>
    <n v="0"/>
    <n v="50568"/>
    <x v="7583"/>
    <x v="0"/>
    <x v="1"/>
    <x v="0"/>
    <s v="03.16.26"/>
    <x v="43"/>
    <x v="0"/>
    <x v="5"/>
    <s v="Dir. da Agricultura, Pecuária e Floresta"/>
    <s v="03.16.26"/>
    <s v="Dir. da Agricultura, Pecuária e Floresta"/>
    <s v="03.16.26"/>
    <x v="15"/>
    <x v="0"/>
    <x v="1"/>
    <x v="1"/>
    <x v="1"/>
    <x v="0"/>
    <x v="2"/>
    <x v="0"/>
    <x v="11"/>
    <s v="2022-12-13"/>
    <x v="3"/>
    <n v="50568"/>
    <x v="0"/>
    <m/>
    <x v="0"/>
    <m/>
    <x v="33"/>
    <n v="100474706"/>
    <x v="0"/>
    <x v="6"/>
    <s v="Dir. da Agricultura, Pecuária e Floresta"/>
    <s v="ORI"/>
    <x v="0"/>
    <m/>
    <x v="0"/>
    <x v="0"/>
    <x v="0"/>
    <x v="0"/>
    <x v="0"/>
    <x v="0"/>
    <x v="0"/>
    <x v="0"/>
    <x v="0"/>
    <x v="0"/>
    <x v="0"/>
    <s v="Dir. da Agricultura, Pecuária e Floresta"/>
    <x v="0"/>
    <x v="0"/>
    <x v="0"/>
    <x v="0"/>
    <x v="0"/>
    <x v="0"/>
    <x v="0"/>
    <s v="000000"/>
    <x v="0"/>
    <x v="0"/>
    <x v="6"/>
    <x v="0"/>
    <s v="Pagamento de salário referente a 12-2022"/>
  </r>
  <r>
    <x v="1"/>
    <n v="0"/>
    <n v="0"/>
    <n v="0"/>
    <n v="17816"/>
    <x v="7583"/>
    <x v="0"/>
    <x v="1"/>
    <x v="0"/>
    <s v="03.16.26"/>
    <x v="43"/>
    <x v="0"/>
    <x v="5"/>
    <s v="Dir. da Agricultura, Pecuária e Floresta"/>
    <s v="03.16.26"/>
    <s v="Dir. da Agricultura, Pecuária e Floresta"/>
    <s v="03.16.26"/>
    <x v="60"/>
    <x v="0"/>
    <x v="1"/>
    <x v="1"/>
    <x v="0"/>
    <x v="0"/>
    <x v="2"/>
    <x v="0"/>
    <x v="11"/>
    <s v="2022-12-13"/>
    <x v="3"/>
    <n v="17816"/>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12-2022"/>
  </r>
  <r>
    <x v="1"/>
    <n v="0"/>
    <n v="0"/>
    <n v="0"/>
    <n v="587317"/>
    <x v="7583"/>
    <x v="0"/>
    <x v="1"/>
    <x v="0"/>
    <s v="03.16.26"/>
    <x v="43"/>
    <x v="0"/>
    <x v="5"/>
    <s v="Dir. da Agricultura, Pecuária e Floresta"/>
    <s v="03.16.26"/>
    <s v="Dir. da Agricultura, Pecuária e Floresta"/>
    <s v="03.16.26"/>
    <x v="15"/>
    <x v="0"/>
    <x v="1"/>
    <x v="1"/>
    <x v="1"/>
    <x v="0"/>
    <x v="2"/>
    <x v="0"/>
    <x v="11"/>
    <s v="2022-12-13"/>
    <x v="3"/>
    <n v="587317"/>
    <x v="0"/>
    <m/>
    <x v="0"/>
    <m/>
    <x v="22"/>
    <n v="100474693"/>
    <x v="0"/>
    <x v="0"/>
    <s v="Dir. da Agricultura, Pecuária e Floresta"/>
    <s v="ORI"/>
    <x v="0"/>
    <m/>
    <x v="0"/>
    <x v="0"/>
    <x v="0"/>
    <x v="0"/>
    <x v="0"/>
    <x v="0"/>
    <x v="0"/>
    <x v="0"/>
    <x v="0"/>
    <x v="0"/>
    <x v="0"/>
    <s v="Dir. da Agricultura, Pecuária e Floresta"/>
    <x v="0"/>
    <x v="0"/>
    <x v="0"/>
    <x v="0"/>
    <x v="0"/>
    <x v="0"/>
    <x v="0"/>
    <s v="000000"/>
    <x v="0"/>
    <x v="0"/>
    <x v="0"/>
    <x v="0"/>
    <s v="Pagamento de salário referente a 12-2022"/>
  </r>
  <r>
    <x v="0"/>
    <n v="0"/>
    <n v="0"/>
    <n v="0"/>
    <n v="2300"/>
    <x v="7585"/>
    <x v="0"/>
    <x v="1"/>
    <x v="0"/>
    <s v="01.23.04.14"/>
    <x v="1"/>
    <x v="1"/>
    <x v="1"/>
    <s v="Ambiente"/>
    <s v="01.23.04"/>
    <s v="Ambiente"/>
    <s v="01.23.04"/>
    <x v="1"/>
    <x v="0"/>
    <x v="1"/>
    <x v="1"/>
    <x v="0"/>
    <x v="1"/>
    <x v="1"/>
    <x v="0"/>
    <x v="11"/>
    <s v="2022-12-13"/>
    <x v="3"/>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o Sr. Marcos António Garcia, pelo serviço de saneamento Espaço verde, Limpeza Urbano referente ao mês de dezembro 2022, conforme contrato em anexo.   "/>
  </r>
  <r>
    <x v="0"/>
    <n v="0"/>
    <n v="0"/>
    <n v="0"/>
    <n v="13030"/>
    <x v="7585"/>
    <x v="0"/>
    <x v="1"/>
    <x v="0"/>
    <s v="01.23.04.14"/>
    <x v="1"/>
    <x v="1"/>
    <x v="1"/>
    <s v="Ambiente"/>
    <s v="01.23.04"/>
    <s v="Ambiente"/>
    <s v="01.23.04"/>
    <x v="1"/>
    <x v="0"/>
    <x v="1"/>
    <x v="1"/>
    <x v="0"/>
    <x v="1"/>
    <x v="1"/>
    <x v="0"/>
    <x v="11"/>
    <s v="2022-12-13"/>
    <x v="3"/>
    <n v="13030"/>
    <x v="0"/>
    <m/>
    <x v="0"/>
    <m/>
    <x v="116"/>
    <n v="100478102"/>
    <x v="0"/>
    <x v="0"/>
    <s v="Criação e Manutenção de Espaços Verdes"/>
    <s v="ORI"/>
    <x v="0"/>
    <s v="CMEV"/>
    <x v="0"/>
    <x v="0"/>
    <x v="0"/>
    <x v="0"/>
    <x v="0"/>
    <x v="0"/>
    <x v="0"/>
    <x v="1"/>
    <x v="0"/>
    <x v="0"/>
    <x v="0"/>
    <s v="Criação e Manutenção de Espaços Verdes"/>
    <x v="0"/>
    <x v="0"/>
    <x v="0"/>
    <x v="0"/>
    <x v="1"/>
    <x v="0"/>
    <x v="0"/>
    <s v="000000"/>
    <x v="0"/>
    <x v="0"/>
    <x v="0"/>
    <x v="0"/>
    <s v="Pagamento a favor do Sr. Marcos António Garcia, pelo serviço de saneamento Espaço verde, Limpeza Urbano referente ao mês de dezembro 2022, conforme contrato em anexo.   "/>
  </r>
  <r>
    <x v="1"/>
    <n v="0"/>
    <n v="0"/>
    <n v="0"/>
    <n v="2300"/>
    <x v="7586"/>
    <x v="0"/>
    <x v="1"/>
    <x v="0"/>
    <s v="03.16.15"/>
    <x v="6"/>
    <x v="0"/>
    <x v="5"/>
    <s v="Direção Financeira"/>
    <s v="03.16.15"/>
    <s v="Direção Financeira"/>
    <s v="03.16.15"/>
    <x v="20"/>
    <x v="0"/>
    <x v="1"/>
    <x v="5"/>
    <x v="0"/>
    <x v="0"/>
    <x v="2"/>
    <x v="0"/>
    <x v="11"/>
    <s v="2022-12-13"/>
    <x v="3"/>
    <n v="2300"/>
    <x v="0"/>
    <m/>
    <x v="0"/>
    <m/>
    <x v="3"/>
    <n v="100474696"/>
    <x v="0"/>
    <x v="1"/>
    <s v="Direção Financeira"/>
    <s v="ORI"/>
    <x v="0"/>
    <m/>
    <x v="0"/>
    <x v="0"/>
    <x v="0"/>
    <x v="0"/>
    <x v="0"/>
    <x v="0"/>
    <x v="0"/>
    <x v="0"/>
    <x v="0"/>
    <x v="0"/>
    <x v="0"/>
    <s v="Direção Financeira"/>
    <x v="0"/>
    <x v="0"/>
    <x v="0"/>
    <x v="0"/>
    <x v="0"/>
    <x v="0"/>
    <x v="0"/>
    <s v="000000"/>
    <x v="0"/>
    <x v="0"/>
    <x v="1"/>
    <x v="0"/>
    <s v="Pagamento a favor do Sr. Osmar Gil Silva, pelo serviço de Segurança, referente ao mês de dezembro 2022, conforme contrato em anexo."/>
  </r>
  <r>
    <x v="1"/>
    <n v="0"/>
    <n v="0"/>
    <n v="0"/>
    <n v="13030"/>
    <x v="7586"/>
    <x v="0"/>
    <x v="1"/>
    <x v="0"/>
    <s v="03.16.15"/>
    <x v="6"/>
    <x v="0"/>
    <x v="5"/>
    <s v="Direção Financeira"/>
    <s v="03.16.15"/>
    <s v="Direção Financeira"/>
    <s v="03.16.15"/>
    <x v="20"/>
    <x v="0"/>
    <x v="1"/>
    <x v="5"/>
    <x v="0"/>
    <x v="0"/>
    <x v="2"/>
    <x v="0"/>
    <x v="11"/>
    <s v="2022-12-13"/>
    <x v="3"/>
    <n v="13030"/>
    <x v="0"/>
    <m/>
    <x v="0"/>
    <m/>
    <x v="115"/>
    <n v="100478447"/>
    <x v="0"/>
    <x v="0"/>
    <s v="Direção Financeira"/>
    <s v="ORI"/>
    <x v="0"/>
    <m/>
    <x v="0"/>
    <x v="0"/>
    <x v="0"/>
    <x v="0"/>
    <x v="0"/>
    <x v="0"/>
    <x v="0"/>
    <x v="0"/>
    <x v="0"/>
    <x v="0"/>
    <x v="0"/>
    <s v="Direção Financeira"/>
    <x v="0"/>
    <x v="0"/>
    <x v="0"/>
    <x v="0"/>
    <x v="0"/>
    <x v="0"/>
    <x v="0"/>
    <s v="000000"/>
    <x v="0"/>
    <x v="0"/>
    <x v="0"/>
    <x v="0"/>
    <s v="Pagamento a favor do Sr. Osmar Gil Silva, pelo serviço de Segurança, referente ao mês de dezembro 2022, conforme contrato em anexo."/>
  </r>
  <r>
    <x v="1"/>
    <n v="0"/>
    <n v="0"/>
    <n v="0"/>
    <n v="2058"/>
    <x v="7587"/>
    <x v="0"/>
    <x v="1"/>
    <x v="0"/>
    <s v="01.25.05.10"/>
    <x v="5"/>
    <x v="4"/>
    <x v="4"/>
    <s v="Saúde"/>
    <s v="01.25.05"/>
    <s v="Saúde"/>
    <s v="01.25.05"/>
    <x v="5"/>
    <x v="0"/>
    <x v="4"/>
    <x v="3"/>
    <x v="0"/>
    <x v="1"/>
    <x v="2"/>
    <x v="0"/>
    <x v="10"/>
    <s v="2022-11-10"/>
    <x v="3"/>
    <n v="2058"/>
    <x v="0"/>
    <m/>
    <x v="0"/>
    <m/>
    <x v="376"/>
    <n v="100475629"/>
    <x v="0"/>
    <x v="0"/>
    <s v="Assistencia social"/>
    <s v="ORI"/>
    <x v="0"/>
    <m/>
    <x v="0"/>
    <x v="0"/>
    <x v="0"/>
    <x v="0"/>
    <x v="0"/>
    <x v="0"/>
    <x v="0"/>
    <x v="1"/>
    <x v="0"/>
    <x v="0"/>
    <x v="0"/>
    <s v="Assistencia social"/>
    <x v="0"/>
    <x v="0"/>
    <x v="0"/>
    <x v="0"/>
    <x v="1"/>
    <x v="0"/>
    <x v="0"/>
    <s v="000000"/>
    <x v="0"/>
    <x v="0"/>
    <x v="0"/>
    <x v="0"/>
    <s v="Pagamento a favor de Ldinamico, referente a aquisição de uma garrafa de gás de 12.5kg para o jardim infantil de Varanda, conforme proposta em anexo."/>
  </r>
  <r>
    <x v="1"/>
    <n v="0"/>
    <n v="0"/>
    <n v="0"/>
    <n v="312000"/>
    <x v="7588"/>
    <x v="0"/>
    <x v="1"/>
    <x v="0"/>
    <s v="01.27.04.10"/>
    <x v="4"/>
    <x v="2"/>
    <x v="2"/>
    <s v="Infra-Estruturas e Transportes"/>
    <s v="01.27.04"/>
    <s v="Infra-Estruturas e Transportes"/>
    <s v="01.27.04"/>
    <x v="4"/>
    <x v="0"/>
    <x v="3"/>
    <x v="2"/>
    <x v="0"/>
    <x v="1"/>
    <x v="2"/>
    <x v="0"/>
    <x v="10"/>
    <s v="2022-11-17"/>
    <x v="3"/>
    <n v="312000"/>
    <x v="0"/>
    <m/>
    <x v="0"/>
    <m/>
    <x v="41"/>
    <n v="10045616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Industria Carvalho, referente a aquisição de 300 sacos de cimento, no âmbito do trabalho público - Cash For Work, conforme proposta em anexo."/>
  </r>
  <r>
    <x v="0"/>
    <n v="0"/>
    <n v="0"/>
    <n v="0"/>
    <n v="209029"/>
    <x v="7589"/>
    <x v="0"/>
    <x v="1"/>
    <x v="0"/>
    <s v="01.28.01.08"/>
    <x v="30"/>
    <x v="5"/>
    <x v="6"/>
    <s v="Habitação Social"/>
    <s v="01.28.01"/>
    <s v="Habitação Social"/>
    <s v="01.28.01"/>
    <x v="1"/>
    <x v="0"/>
    <x v="1"/>
    <x v="1"/>
    <x v="0"/>
    <x v="1"/>
    <x v="1"/>
    <x v="0"/>
    <x v="10"/>
    <s v="2022-11-22"/>
    <x v="3"/>
    <n v="209029"/>
    <x v="0"/>
    <m/>
    <x v="0"/>
    <m/>
    <x v="597"/>
    <n v="100478984"/>
    <x v="0"/>
    <x v="0"/>
    <s v="Habitações Sociais"/>
    <s v="ORI"/>
    <x v="0"/>
    <s v="HS"/>
    <x v="0"/>
    <x v="0"/>
    <x v="0"/>
    <x v="0"/>
    <x v="0"/>
    <x v="0"/>
    <x v="0"/>
    <x v="1"/>
    <x v="0"/>
    <x v="0"/>
    <x v="0"/>
    <s v="Habitações Sociais"/>
    <x v="0"/>
    <x v="0"/>
    <x v="0"/>
    <x v="0"/>
    <x v="1"/>
    <x v="0"/>
    <x v="0"/>
    <s v="000000"/>
    <x v="0"/>
    <x v="0"/>
    <x v="0"/>
    <x v="0"/>
    <s v="Pagamento a favor de Madesilar Comércio e Indústria, referente a reabilitação da moraria do Sr Gil Amaro-Lima, conforme proposta em anexo.  "/>
  </r>
  <r>
    <x v="1"/>
    <n v="0"/>
    <n v="0"/>
    <n v="0"/>
    <n v="2498"/>
    <x v="7590"/>
    <x v="0"/>
    <x v="1"/>
    <x v="0"/>
    <s v="03.16.15"/>
    <x v="6"/>
    <x v="0"/>
    <x v="5"/>
    <s v="Direção Financeira"/>
    <s v="03.16.15"/>
    <s v="Direção Financeira"/>
    <s v="03.16.15"/>
    <x v="20"/>
    <x v="0"/>
    <x v="1"/>
    <x v="5"/>
    <x v="0"/>
    <x v="0"/>
    <x v="2"/>
    <x v="0"/>
    <x v="10"/>
    <s v="2022-11-23"/>
    <x v="3"/>
    <n v="2498"/>
    <x v="0"/>
    <m/>
    <x v="0"/>
    <m/>
    <x v="3"/>
    <n v="100474696"/>
    <x v="0"/>
    <x v="1"/>
    <s v="Direção Financeira"/>
    <s v="ORI"/>
    <x v="0"/>
    <m/>
    <x v="0"/>
    <x v="0"/>
    <x v="0"/>
    <x v="0"/>
    <x v="0"/>
    <x v="0"/>
    <x v="0"/>
    <x v="0"/>
    <x v="0"/>
    <x v="0"/>
    <x v="0"/>
    <s v="Direção Financeira"/>
    <x v="0"/>
    <x v="0"/>
    <x v="0"/>
    <x v="0"/>
    <x v="0"/>
    <x v="0"/>
    <x v="0"/>
    <s v="000000"/>
    <x v="0"/>
    <x v="0"/>
    <x v="1"/>
    <x v="0"/>
    <s v="Pagamento a favor do Sr. Helton Conceição de Pina, pela prestação de serviço de apoio técnico agropecuário, referente aos 15 dias do mês de novembro 2022, conforme contrato em anexo."/>
  </r>
  <r>
    <x v="1"/>
    <n v="0"/>
    <n v="0"/>
    <n v="0"/>
    <n v="14153"/>
    <x v="7590"/>
    <x v="0"/>
    <x v="1"/>
    <x v="0"/>
    <s v="03.16.15"/>
    <x v="6"/>
    <x v="0"/>
    <x v="5"/>
    <s v="Direção Financeira"/>
    <s v="03.16.15"/>
    <s v="Direção Financeira"/>
    <s v="03.16.15"/>
    <x v="20"/>
    <x v="0"/>
    <x v="1"/>
    <x v="5"/>
    <x v="0"/>
    <x v="0"/>
    <x v="2"/>
    <x v="0"/>
    <x v="10"/>
    <s v="2022-11-23"/>
    <x v="3"/>
    <n v="14153"/>
    <x v="0"/>
    <m/>
    <x v="0"/>
    <m/>
    <x v="653"/>
    <n v="100479420"/>
    <x v="0"/>
    <x v="0"/>
    <s v="Direção Financeira"/>
    <s v="ORI"/>
    <x v="0"/>
    <m/>
    <x v="0"/>
    <x v="0"/>
    <x v="0"/>
    <x v="0"/>
    <x v="0"/>
    <x v="0"/>
    <x v="0"/>
    <x v="0"/>
    <x v="0"/>
    <x v="0"/>
    <x v="0"/>
    <s v="Direção Financeira"/>
    <x v="0"/>
    <x v="0"/>
    <x v="0"/>
    <x v="0"/>
    <x v="0"/>
    <x v="0"/>
    <x v="0"/>
    <s v="000000"/>
    <x v="0"/>
    <x v="0"/>
    <x v="0"/>
    <x v="0"/>
    <s v="Pagamento a favor do Sr. Helton Conceição de Pina, pela prestação de serviço de apoio técnico agropecuário, referente aos 15 dias do mês de novembro 2022, conforme contrato em anexo."/>
  </r>
  <r>
    <x v="1"/>
    <n v="0"/>
    <n v="0"/>
    <n v="0"/>
    <n v="2300"/>
    <x v="7591"/>
    <x v="0"/>
    <x v="1"/>
    <x v="0"/>
    <s v="03.16.15"/>
    <x v="6"/>
    <x v="0"/>
    <x v="5"/>
    <s v="Direção Financeira"/>
    <s v="03.16.15"/>
    <s v="Direção Financeira"/>
    <s v="03.16.15"/>
    <x v="20"/>
    <x v="0"/>
    <x v="1"/>
    <x v="5"/>
    <x v="0"/>
    <x v="0"/>
    <x v="2"/>
    <x v="0"/>
    <x v="10"/>
    <s v="2022-11-23"/>
    <x v="3"/>
    <n v="2300"/>
    <x v="0"/>
    <m/>
    <x v="0"/>
    <m/>
    <x v="3"/>
    <n v="100474696"/>
    <x v="0"/>
    <x v="1"/>
    <s v="Direção Financeira"/>
    <s v="ORI"/>
    <x v="0"/>
    <m/>
    <x v="0"/>
    <x v="0"/>
    <x v="0"/>
    <x v="0"/>
    <x v="0"/>
    <x v="0"/>
    <x v="0"/>
    <x v="0"/>
    <x v="0"/>
    <x v="0"/>
    <x v="0"/>
    <s v="Direção Financeira"/>
    <x v="0"/>
    <x v="0"/>
    <x v="0"/>
    <x v="0"/>
    <x v="0"/>
    <x v="0"/>
    <x v="0"/>
    <s v="000000"/>
    <x v="0"/>
    <x v="0"/>
    <x v="1"/>
    <x v="0"/>
    <s v="Pagamento a favor da Sr. Maria Odette Moreira, pela prestação de serviço como monitora de infância, referente ao mês de novembro 2022, conforme contrato em anexo."/>
  </r>
  <r>
    <x v="1"/>
    <n v="0"/>
    <n v="0"/>
    <n v="0"/>
    <n v="13030"/>
    <x v="7591"/>
    <x v="0"/>
    <x v="1"/>
    <x v="0"/>
    <s v="03.16.15"/>
    <x v="6"/>
    <x v="0"/>
    <x v="5"/>
    <s v="Direção Financeira"/>
    <s v="03.16.15"/>
    <s v="Direção Financeira"/>
    <s v="03.16.15"/>
    <x v="20"/>
    <x v="0"/>
    <x v="1"/>
    <x v="5"/>
    <x v="0"/>
    <x v="0"/>
    <x v="2"/>
    <x v="0"/>
    <x v="10"/>
    <s v="2022-11-23"/>
    <x v="3"/>
    <n v="13030"/>
    <x v="0"/>
    <m/>
    <x v="0"/>
    <m/>
    <x v="598"/>
    <n v="100479421"/>
    <x v="0"/>
    <x v="0"/>
    <s v="Direção Financeira"/>
    <s v="ORI"/>
    <x v="0"/>
    <m/>
    <x v="0"/>
    <x v="0"/>
    <x v="0"/>
    <x v="0"/>
    <x v="0"/>
    <x v="0"/>
    <x v="0"/>
    <x v="0"/>
    <x v="0"/>
    <x v="0"/>
    <x v="0"/>
    <s v="Direção Financeira"/>
    <x v="0"/>
    <x v="0"/>
    <x v="0"/>
    <x v="0"/>
    <x v="0"/>
    <x v="0"/>
    <x v="0"/>
    <s v="000000"/>
    <x v="0"/>
    <x v="0"/>
    <x v="0"/>
    <x v="0"/>
    <s v="Pagamento a favor da Sr. Maria Odette Moreira, pela prestação de serviço como monitora de infância, referente ao mês de novembro 2022, conforme contrato em anexo."/>
  </r>
  <r>
    <x v="1"/>
    <n v="0"/>
    <n v="0"/>
    <n v="0"/>
    <n v="6777"/>
    <x v="7592"/>
    <x v="0"/>
    <x v="1"/>
    <x v="0"/>
    <s v="03.16.15"/>
    <x v="6"/>
    <x v="0"/>
    <x v="5"/>
    <s v="Direção Financeira"/>
    <s v="03.16.15"/>
    <s v="Direção Financeira"/>
    <s v="03.16.15"/>
    <x v="62"/>
    <x v="0"/>
    <x v="1"/>
    <x v="1"/>
    <x v="0"/>
    <x v="0"/>
    <x v="2"/>
    <x v="0"/>
    <x v="11"/>
    <s v="2022-12-09"/>
    <x v="3"/>
    <n v="6777"/>
    <x v="0"/>
    <m/>
    <x v="0"/>
    <m/>
    <x v="439"/>
    <n v="100476675"/>
    <x v="0"/>
    <x v="0"/>
    <s v="Direção Financeira"/>
    <s v="ORI"/>
    <x v="0"/>
    <m/>
    <x v="0"/>
    <x v="0"/>
    <x v="0"/>
    <x v="0"/>
    <x v="0"/>
    <x v="0"/>
    <x v="0"/>
    <x v="0"/>
    <x v="0"/>
    <x v="0"/>
    <x v="0"/>
    <s v="Direção Financeira"/>
    <x v="0"/>
    <x v="0"/>
    <x v="0"/>
    <x v="0"/>
    <x v="0"/>
    <x v="0"/>
    <x v="0"/>
    <s v="000000"/>
    <x v="0"/>
    <x v="0"/>
    <x v="0"/>
    <x v="0"/>
    <s v="Pagamento a favor do Sr.José Jorge Fernandes, proveniente de  subsidio pelos trabalhos realizados durante o mês de novembro do corrente ano, conforme anexo"/>
  </r>
  <r>
    <x v="0"/>
    <n v="0"/>
    <n v="0"/>
    <n v="0"/>
    <n v="2500"/>
    <x v="7593"/>
    <x v="0"/>
    <x v="1"/>
    <x v="0"/>
    <s v="01.27.04.09"/>
    <x v="54"/>
    <x v="2"/>
    <x v="2"/>
    <s v="Infra-Estruturas e Transportes"/>
    <s v="01.27.04"/>
    <s v="Infra-Estruturas e Transportes"/>
    <s v="01.27.04"/>
    <x v="2"/>
    <x v="0"/>
    <x v="1"/>
    <x v="1"/>
    <x v="0"/>
    <x v="1"/>
    <x v="1"/>
    <x v="0"/>
    <x v="11"/>
    <s v="2022-12-09"/>
    <x v="3"/>
    <n v="2500"/>
    <x v="0"/>
    <m/>
    <x v="0"/>
    <m/>
    <x v="0"/>
    <n v="100474914"/>
    <x v="0"/>
    <x v="0"/>
    <s v="Sinalização de Transito"/>
    <s v="ORI"/>
    <x v="0"/>
    <m/>
    <x v="0"/>
    <x v="0"/>
    <x v="0"/>
    <x v="0"/>
    <x v="0"/>
    <x v="0"/>
    <x v="0"/>
    <x v="1"/>
    <x v="0"/>
    <x v="0"/>
    <x v="0"/>
    <s v="Sinalização de Transito"/>
    <x v="0"/>
    <x v="0"/>
    <x v="0"/>
    <x v="0"/>
    <x v="1"/>
    <x v="0"/>
    <x v="0"/>
    <s v="000000"/>
    <x v="0"/>
    <x v="0"/>
    <x v="0"/>
    <x v="0"/>
    <s v="Pagamento á Loja Nuno, referente a aquisição de 10 discos de corte, para trabalhos de confecionamento de sinais de trânsito, no âmbito da sinalização da via pública, conforme fatura e proposta em anexo."/>
  </r>
  <r>
    <x v="1"/>
    <n v="0"/>
    <n v="0"/>
    <n v="0"/>
    <n v="2800"/>
    <x v="7594"/>
    <x v="0"/>
    <x v="1"/>
    <x v="0"/>
    <s v="03.16.15"/>
    <x v="6"/>
    <x v="0"/>
    <x v="5"/>
    <s v="Direção Financeira"/>
    <s v="03.16.15"/>
    <s v="Direção Financeira"/>
    <s v="03.16.15"/>
    <x v="62"/>
    <x v="0"/>
    <x v="1"/>
    <x v="1"/>
    <x v="0"/>
    <x v="0"/>
    <x v="2"/>
    <x v="0"/>
    <x v="11"/>
    <s v="2022-12-09"/>
    <x v="3"/>
    <n v="2800"/>
    <x v="0"/>
    <m/>
    <x v="0"/>
    <m/>
    <x v="434"/>
    <n v="100478423"/>
    <x v="0"/>
    <x v="0"/>
    <s v="Direção Financeira"/>
    <s v="ORI"/>
    <x v="0"/>
    <m/>
    <x v="0"/>
    <x v="0"/>
    <x v="0"/>
    <x v="0"/>
    <x v="0"/>
    <x v="0"/>
    <x v="0"/>
    <x v="0"/>
    <x v="0"/>
    <x v="0"/>
    <x v="0"/>
    <s v="Direção Financeira"/>
    <x v="0"/>
    <x v="0"/>
    <x v="0"/>
    <x v="0"/>
    <x v="0"/>
    <x v="0"/>
    <x v="0"/>
    <s v="000000"/>
    <x v="0"/>
    <x v="0"/>
    <x v="0"/>
    <x v="0"/>
    <s v="Pagamento a favor do Sr. Arnaldo Lopes, referente ao serviço noturno prestação durante 01 dia assistência ao transporte no dia 13 de agosto de 2022, conforme anexo   "/>
  </r>
  <r>
    <x v="0"/>
    <n v="0"/>
    <n v="0"/>
    <n v="0"/>
    <n v="100000"/>
    <x v="7595"/>
    <x v="0"/>
    <x v="1"/>
    <x v="0"/>
    <s v="03.16.15"/>
    <x v="6"/>
    <x v="0"/>
    <x v="5"/>
    <s v="Direção Financeira"/>
    <s v="03.16.15"/>
    <s v="Direção Financeira"/>
    <s v="03.16.15"/>
    <x v="71"/>
    <x v="0"/>
    <x v="1"/>
    <x v="1"/>
    <x v="0"/>
    <x v="0"/>
    <x v="1"/>
    <x v="0"/>
    <x v="1"/>
    <s v="2022-05-13"/>
    <x v="0"/>
    <n v="100000"/>
    <x v="0"/>
    <m/>
    <x v="0"/>
    <m/>
    <x v="681"/>
    <n v="100479283"/>
    <x v="0"/>
    <x v="0"/>
    <s v="Direção Financeira"/>
    <s v="ORI"/>
    <x v="0"/>
    <m/>
    <x v="0"/>
    <x v="0"/>
    <x v="0"/>
    <x v="0"/>
    <x v="0"/>
    <x v="0"/>
    <x v="0"/>
    <x v="1"/>
    <x v="0"/>
    <x v="0"/>
    <x v="0"/>
    <s v="Direção Financeira"/>
    <x v="0"/>
    <x v="0"/>
    <x v="0"/>
    <x v="0"/>
    <x v="0"/>
    <x v="0"/>
    <x v="0"/>
    <s v="000000"/>
    <x v="0"/>
    <x v="0"/>
    <x v="0"/>
    <x v="0"/>
    <s v="Pagamento a favor de Tribunal de conta, pela homologação de relatórios de verificação Interna de conta gerência Processo nº77/GG/2012, referente ao ano económico de 2011, conforme documento em anexo."/>
  </r>
  <r>
    <x v="1"/>
    <n v="0"/>
    <n v="0"/>
    <n v="0"/>
    <n v="10000"/>
    <x v="7596"/>
    <x v="0"/>
    <x v="0"/>
    <x v="0"/>
    <s v="03.03.10"/>
    <x v="0"/>
    <x v="0"/>
    <x v="0"/>
    <s v="Receitas Da Câmara"/>
    <s v="03.03.10"/>
    <s v="Receitas Da Câmara"/>
    <s v="03.03.10"/>
    <x v="37"/>
    <x v="0"/>
    <x v="5"/>
    <x v="4"/>
    <x v="0"/>
    <x v="0"/>
    <x v="0"/>
    <x v="0"/>
    <x v="8"/>
    <s v="2022-09-21"/>
    <x v="2"/>
    <n v="10000"/>
    <x v="0"/>
    <m/>
    <x v="0"/>
    <m/>
    <x v="0"/>
    <n v="100474914"/>
    <x v="0"/>
    <x v="0"/>
    <s v="Receitas Da Câmara"/>
    <s v="EXT"/>
    <x v="0"/>
    <s v="RDC"/>
    <x v="0"/>
    <x v="0"/>
    <x v="0"/>
    <x v="0"/>
    <x v="0"/>
    <x v="0"/>
    <x v="0"/>
    <x v="0"/>
    <x v="0"/>
    <x v="0"/>
    <x v="0"/>
    <s v="Receitas Da Câmara"/>
    <x v="0"/>
    <x v="0"/>
    <x v="0"/>
    <x v="0"/>
    <x v="0"/>
    <x v="0"/>
    <x v="0"/>
    <s v="000000"/>
    <x v="0"/>
    <x v="0"/>
    <x v="0"/>
    <x v="0"/>
    <s v="Reposição de salário da Sra. Amélia Soares Gomes Almeida, conforme anexo."/>
  </r>
  <r>
    <x v="1"/>
    <n v="0"/>
    <n v="0"/>
    <n v="0"/>
    <n v="2250"/>
    <x v="7597"/>
    <x v="0"/>
    <x v="1"/>
    <x v="0"/>
    <s v="03.16.15"/>
    <x v="6"/>
    <x v="0"/>
    <x v="5"/>
    <s v="Direção Financeira"/>
    <s v="03.16.15"/>
    <s v="Direção Financeira"/>
    <s v="03.16.15"/>
    <x v="23"/>
    <x v="0"/>
    <x v="1"/>
    <x v="1"/>
    <x v="0"/>
    <x v="0"/>
    <x v="2"/>
    <x v="0"/>
    <x v="8"/>
    <s v="2022-09-12"/>
    <x v="2"/>
    <n v="2250"/>
    <x v="0"/>
    <m/>
    <x v="0"/>
    <m/>
    <x v="0"/>
    <n v="100474914"/>
    <x v="0"/>
    <x v="0"/>
    <s v="Direção Financeira"/>
    <s v="ORI"/>
    <x v="0"/>
    <m/>
    <x v="0"/>
    <x v="0"/>
    <x v="0"/>
    <x v="0"/>
    <x v="0"/>
    <x v="0"/>
    <x v="0"/>
    <x v="0"/>
    <x v="0"/>
    <x v="0"/>
    <x v="0"/>
    <s v="Direção Financeira"/>
    <x v="0"/>
    <x v="0"/>
    <x v="0"/>
    <x v="0"/>
    <x v="0"/>
    <x v="0"/>
    <x v="0"/>
    <s v="000000"/>
    <x v="0"/>
    <x v="0"/>
    <x v="0"/>
    <x v="0"/>
    <s v="Pagamento a favor da Empresa Comércio e Transporte Beta Gomes, referente a compra de utensílios, conforme anexo."/>
  </r>
  <r>
    <x v="1"/>
    <n v="0"/>
    <n v="0"/>
    <n v="0"/>
    <n v="2300"/>
    <x v="7598"/>
    <x v="0"/>
    <x v="0"/>
    <x v="0"/>
    <s v="80.02.01"/>
    <x v="3"/>
    <x v="3"/>
    <x v="3"/>
    <s v="Retenções Iur"/>
    <s v="80.02.01"/>
    <s v="Retenções Iur"/>
    <s v="80.02.01"/>
    <x v="3"/>
    <x v="0"/>
    <x v="2"/>
    <x v="1"/>
    <x v="1"/>
    <x v="2"/>
    <x v="0"/>
    <x v="0"/>
    <x v="1"/>
    <s v="2022-05-24"/>
    <x v="0"/>
    <n v="2300"/>
    <x v="0"/>
    <m/>
    <x v="0"/>
    <m/>
    <x v="3"/>
    <n v="100474696"/>
    <x v="0"/>
    <x v="0"/>
    <s v="Retenções Iur"/>
    <s v="ORI"/>
    <x v="0"/>
    <s v="RIUR"/>
    <x v="0"/>
    <x v="0"/>
    <x v="0"/>
    <x v="0"/>
    <x v="0"/>
    <x v="0"/>
    <x v="0"/>
    <x v="0"/>
    <x v="0"/>
    <x v="0"/>
    <x v="0"/>
    <s v="Retenções Iur"/>
    <x v="0"/>
    <x v="0"/>
    <x v="0"/>
    <x v="0"/>
    <x v="2"/>
    <x v="0"/>
    <x v="0"/>
    <s v="000000"/>
    <x v="0"/>
    <x v="1"/>
    <x v="0"/>
    <x v="0"/>
    <s v="RETENCAO OT"/>
  </r>
  <r>
    <x v="0"/>
    <n v="0"/>
    <n v="0"/>
    <n v="0"/>
    <n v="1180187"/>
    <x v="7599"/>
    <x v="0"/>
    <x v="1"/>
    <x v="0"/>
    <s v="01.27.01.06"/>
    <x v="44"/>
    <x v="2"/>
    <x v="2"/>
    <s v="Ordenamento território"/>
    <s v="01.27.01"/>
    <s v="Ordenamento território"/>
    <s v="01.27.01"/>
    <x v="1"/>
    <x v="0"/>
    <x v="1"/>
    <x v="1"/>
    <x v="0"/>
    <x v="1"/>
    <x v="1"/>
    <x v="0"/>
    <x v="10"/>
    <s v="2022-11-15"/>
    <x v="3"/>
    <n v="1180187"/>
    <x v="0"/>
    <m/>
    <x v="0"/>
    <m/>
    <x v="122"/>
    <n v="100478565"/>
    <x v="0"/>
    <x v="0"/>
    <s v="Infraestruturação da Zona do Bácio"/>
    <s v="ORI"/>
    <x v="0"/>
    <m/>
    <x v="0"/>
    <x v="0"/>
    <x v="0"/>
    <x v="0"/>
    <x v="0"/>
    <x v="0"/>
    <x v="0"/>
    <x v="1"/>
    <x v="0"/>
    <x v="0"/>
    <x v="0"/>
    <s v="Infraestruturação da Zona do Bácio"/>
    <x v="0"/>
    <x v="0"/>
    <x v="0"/>
    <x v="0"/>
    <x v="1"/>
    <x v="0"/>
    <x v="0"/>
    <s v="000000"/>
    <x v="0"/>
    <x v="0"/>
    <x v="0"/>
    <x v="0"/>
    <s v="Pagamento a favor da Empresa Tecnovia, referente a aquisição de lancil, para trabalhos de arruamento, na localidade de Achada Bacio, conforme contrato em anexo."/>
  </r>
  <r>
    <x v="1"/>
    <n v="0"/>
    <n v="0"/>
    <n v="0"/>
    <n v="3750"/>
    <x v="7600"/>
    <x v="0"/>
    <x v="1"/>
    <x v="0"/>
    <s v="03.16.15"/>
    <x v="6"/>
    <x v="0"/>
    <x v="5"/>
    <s v="Direção Financeira"/>
    <s v="03.16.15"/>
    <s v="Direção Financeira"/>
    <s v="03.16.15"/>
    <x v="9"/>
    <x v="0"/>
    <x v="1"/>
    <x v="5"/>
    <x v="0"/>
    <x v="0"/>
    <x v="2"/>
    <x v="0"/>
    <x v="10"/>
    <s v="2022-11-21"/>
    <x v="3"/>
    <n v="3750"/>
    <x v="0"/>
    <m/>
    <x v="0"/>
    <m/>
    <x v="0"/>
    <n v="100474914"/>
    <x v="0"/>
    <x v="0"/>
    <s v="Direção Financeira"/>
    <s v="ORI"/>
    <x v="0"/>
    <m/>
    <x v="0"/>
    <x v="0"/>
    <x v="0"/>
    <x v="0"/>
    <x v="0"/>
    <x v="0"/>
    <x v="0"/>
    <x v="1"/>
    <x v="0"/>
    <x v="0"/>
    <x v="0"/>
    <s v="Direção Financeira"/>
    <x v="0"/>
    <x v="0"/>
    <x v="0"/>
    <x v="0"/>
    <x v="0"/>
    <x v="0"/>
    <x v="0"/>
    <s v="000000"/>
    <x v="0"/>
    <x v="0"/>
    <x v="0"/>
    <x v="0"/>
    <s v="Ajuda de custo a favor dos técnicos, mencionados na folha, pela deslocação em missão do serviço, no dia 08 de novembro na Câmara Municipal do Tarrafal, conforme anexo."/>
  </r>
  <r>
    <x v="0"/>
    <n v="0"/>
    <n v="0"/>
    <n v="0"/>
    <n v="27800"/>
    <x v="7601"/>
    <x v="0"/>
    <x v="1"/>
    <x v="0"/>
    <s v="01.27.06.42"/>
    <x v="77"/>
    <x v="2"/>
    <x v="2"/>
    <s v="Requalificação Urbana e habitação"/>
    <s v="01.27.06"/>
    <s v="Requalificação Urbana e habitação"/>
    <s v="01.27.06"/>
    <x v="1"/>
    <x v="0"/>
    <x v="1"/>
    <x v="1"/>
    <x v="0"/>
    <x v="1"/>
    <x v="1"/>
    <x v="0"/>
    <x v="10"/>
    <s v="2022-11-21"/>
    <x v="3"/>
    <n v="27800"/>
    <x v="0"/>
    <m/>
    <x v="0"/>
    <m/>
    <x v="284"/>
    <n v="100476730"/>
    <x v="0"/>
    <x v="0"/>
    <s v="Manutenção do Estádio Municipal/Campos Futebol 11"/>
    <s v="ORI"/>
    <x v="0"/>
    <s v="MCF"/>
    <x v="0"/>
    <x v="0"/>
    <x v="0"/>
    <x v="0"/>
    <x v="0"/>
    <x v="0"/>
    <x v="0"/>
    <x v="1"/>
    <x v="0"/>
    <x v="0"/>
    <x v="0"/>
    <s v="Manutenção do Estádio Municipal/Campos Futebol 11"/>
    <x v="0"/>
    <x v="0"/>
    <x v="0"/>
    <x v="0"/>
    <x v="1"/>
    <x v="0"/>
    <x v="0"/>
    <s v="000000"/>
    <x v="0"/>
    <x v="0"/>
    <x v="0"/>
    <x v="0"/>
    <s v="Pagamento á R&amp;c Distribuição, para aquisição de um par de redes para as balizas no estádio municipal, conforme fatura e proposta em anexo."/>
  </r>
  <r>
    <x v="1"/>
    <n v="0"/>
    <n v="0"/>
    <n v="0"/>
    <n v="1870"/>
    <x v="7602"/>
    <x v="0"/>
    <x v="0"/>
    <x v="0"/>
    <s v="80.02.01"/>
    <x v="3"/>
    <x v="3"/>
    <x v="3"/>
    <s v="Retenções Iur"/>
    <s v="80.02.01"/>
    <s v="Retenções Iur"/>
    <s v="80.02.01"/>
    <x v="3"/>
    <x v="0"/>
    <x v="2"/>
    <x v="1"/>
    <x v="1"/>
    <x v="2"/>
    <x v="0"/>
    <x v="0"/>
    <x v="11"/>
    <s v="2022-12-07"/>
    <x v="3"/>
    <n v="1870"/>
    <x v="0"/>
    <m/>
    <x v="0"/>
    <m/>
    <x v="3"/>
    <n v="100474696"/>
    <x v="0"/>
    <x v="0"/>
    <s v="Retenções Iur"/>
    <s v="ORI"/>
    <x v="0"/>
    <s v="RIUR"/>
    <x v="0"/>
    <x v="0"/>
    <x v="0"/>
    <x v="0"/>
    <x v="0"/>
    <x v="0"/>
    <x v="0"/>
    <x v="0"/>
    <x v="0"/>
    <x v="0"/>
    <x v="0"/>
    <s v="Retenções Iur"/>
    <x v="0"/>
    <x v="0"/>
    <x v="0"/>
    <x v="0"/>
    <x v="2"/>
    <x v="0"/>
    <x v="0"/>
    <s v="000000"/>
    <x v="0"/>
    <x v="1"/>
    <x v="0"/>
    <x v="0"/>
    <s v="RETENCAO OT"/>
  </r>
  <r>
    <x v="1"/>
    <n v="0"/>
    <n v="0"/>
    <n v="0"/>
    <n v="3750"/>
    <x v="7603"/>
    <x v="0"/>
    <x v="0"/>
    <x v="0"/>
    <s v="80.02.01"/>
    <x v="3"/>
    <x v="3"/>
    <x v="3"/>
    <s v="Retenções Iur"/>
    <s v="80.02.01"/>
    <s v="Retenções Iur"/>
    <s v="80.02.01"/>
    <x v="3"/>
    <x v="0"/>
    <x v="2"/>
    <x v="1"/>
    <x v="1"/>
    <x v="2"/>
    <x v="0"/>
    <x v="0"/>
    <x v="11"/>
    <s v="2022-12-07"/>
    <x v="3"/>
    <n v="3750"/>
    <x v="0"/>
    <m/>
    <x v="0"/>
    <m/>
    <x v="3"/>
    <n v="100474696"/>
    <x v="0"/>
    <x v="0"/>
    <s v="Retenções Iur"/>
    <s v="ORI"/>
    <x v="0"/>
    <s v="RIUR"/>
    <x v="0"/>
    <x v="0"/>
    <x v="0"/>
    <x v="0"/>
    <x v="0"/>
    <x v="0"/>
    <x v="0"/>
    <x v="0"/>
    <x v="0"/>
    <x v="0"/>
    <x v="0"/>
    <s v="Retenções Iur"/>
    <x v="0"/>
    <x v="0"/>
    <x v="0"/>
    <x v="0"/>
    <x v="2"/>
    <x v="0"/>
    <x v="0"/>
    <s v="000000"/>
    <x v="0"/>
    <x v="1"/>
    <x v="0"/>
    <x v="0"/>
    <s v="RETENCAO OT"/>
  </r>
  <r>
    <x v="2"/>
    <n v="0"/>
    <n v="0"/>
    <n v="0"/>
    <n v="30600"/>
    <x v="7604"/>
    <x v="0"/>
    <x v="1"/>
    <x v="0"/>
    <s v="80.02.10.03"/>
    <x v="17"/>
    <x v="3"/>
    <x v="3"/>
    <s v="Outros"/>
    <s v="80.02.10"/>
    <s v="Outros"/>
    <s v="80.02.10"/>
    <x v="78"/>
    <x v="0"/>
    <x v="6"/>
    <x v="6"/>
    <x v="1"/>
    <x v="2"/>
    <x v="2"/>
    <x v="0"/>
    <x v="11"/>
    <s v="2022-12-19"/>
    <x v="3"/>
    <n v="30600"/>
    <x v="0"/>
    <m/>
    <x v="0"/>
    <m/>
    <x v="0"/>
    <n v="100474914"/>
    <x v="0"/>
    <x v="0"/>
    <s v="Retençoes Pensao Alimenticia"/>
    <s v="ORI"/>
    <x v="0"/>
    <s v="RPA"/>
    <x v="0"/>
    <x v="0"/>
    <x v="0"/>
    <x v="0"/>
    <x v="0"/>
    <x v="0"/>
    <x v="0"/>
    <x v="1"/>
    <x v="0"/>
    <x v="0"/>
    <x v="0"/>
    <s v="Retençoes Pensao Alimenticia"/>
    <x v="0"/>
    <x v="0"/>
    <x v="0"/>
    <x v="0"/>
    <x v="2"/>
    <x v="0"/>
    <x v="0"/>
    <s v="000000"/>
    <x v="0"/>
    <x v="1"/>
    <x v="0"/>
    <x v="0"/>
    <s v="Pagamento pensão alimentícia, referente ao mês de dezembro 2022, conforme anexo."/>
  </r>
  <r>
    <x v="1"/>
    <n v="0"/>
    <n v="0"/>
    <n v="0"/>
    <n v="2300"/>
    <x v="7605"/>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20"/>
    <x v="7606"/>
    <x v="0"/>
    <x v="0"/>
    <x v="0"/>
    <s v="03.03.10"/>
    <x v="0"/>
    <x v="0"/>
    <x v="0"/>
    <s v="Receitas Da Câmara"/>
    <s v="03.03.10"/>
    <s v="Receitas Da Câmara"/>
    <s v="03.03.10"/>
    <x v="36"/>
    <x v="0"/>
    <x v="5"/>
    <x v="4"/>
    <x v="0"/>
    <x v="0"/>
    <x v="0"/>
    <x v="0"/>
    <x v="11"/>
    <s v="2022-12-27"/>
    <x v="3"/>
    <n v="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7607"/>
    <x v="0"/>
    <x v="0"/>
    <x v="0"/>
    <s v="03.03.10"/>
    <x v="0"/>
    <x v="0"/>
    <x v="0"/>
    <s v="Receitas Da Câmara"/>
    <s v="03.03.10"/>
    <s v="Receitas Da Câmara"/>
    <s v="03.03.10"/>
    <x v="37"/>
    <x v="0"/>
    <x v="5"/>
    <x v="4"/>
    <x v="0"/>
    <x v="0"/>
    <x v="0"/>
    <x v="0"/>
    <x v="11"/>
    <s v="2022-12-27"/>
    <x v="3"/>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455"/>
    <x v="7608"/>
    <x v="0"/>
    <x v="0"/>
    <x v="0"/>
    <s v="03.03.10"/>
    <x v="0"/>
    <x v="0"/>
    <x v="0"/>
    <s v="Receitas Da Câmara"/>
    <s v="03.03.10"/>
    <s v="Receitas Da Câmara"/>
    <s v="03.03.10"/>
    <x v="38"/>
    <x v="0"/>
    <x v="1"/>
    <x v="1"/>
    <x v="0"/>
    <x v="0"/>
    <x v="0"/>
    <x v="0"/>
    <x v="11"/>
    <s v="2022-12-27"/>
    <x v="3"/>
    <n v="304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7"/>
    <x v="7609"/>
    <x v="0"/>
    <x v="0"/>
    <x v="0"/>
    <s v="03.03.10"/>
    <x v="0"/>
    <x v="0"/>
    <x v="0"/>
    <s v="Receitas Da Câmara"/>
    <s v="03.03.10"/>
    <s v="Receitas Da Câmara"/>
    <s v="03.03.10"/>
    <x v="66"/>
    <x v="0"/>
    <x v="5"/>
    <x v="12"/>
    <x v="0"/>
    <x v="0"/>
    <x v="0"/>
    <x v="0"/>
    <x v="11"/>
    <s v="2022-12-27"/>
    <x v="3"/>
    <n v="23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160"/>
    <x v="7610"/>
    <x v="0"/>
    <x v="0"/>
    <x v="0"/>
    <s v="03.03.10"/>
    <x v="0"/>
    <x v="0"/>
    <x v="0"/>
    <s v="Receitas Da Câmara"/>
    <s v="03.03.10"/>
    <s v="Receitas Da Câmara"/>
    <s v="03.03.10"/>
    <x v="44"/>
    <x v="0"/>
    <x v="5"/>
    <x v="4"/>
    <x v="0"/>
    <x v="0"/>
    <x v="0"/>
    <x v="0"/>
    <x v="11"/>
    <s v="2022-12-27"/>
    <x v="3"/>
    <n v="11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00"/>
    <x v="7611"/>
    <x v="0"/>
    <x v="0"/>
    <x v="0"/>
    <s v="03.03.10"/>
    <x v="0"/>
    <x v="0"/>
    <x v="0"/>
    <s v="Receitas Da Câmara"/>
    <s v="03.03.10"/>
    <s v="Receitas Da Câmara"/>
    <s v="03.03.10"/>
    <x v="41"/>
    <x v="0"/>
    <x v="5"/>
    <x v="4"/>
    <x v="0"/>
    <x v="0"/>
    <x v="0"/>
    <x v="0"/>
    <x v="11"/>
    <s v="2022-12-27"/>
    <x v="3"/>
    <n v="4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18"/>
    <x v="7612"/>
    <x v="0"/>
    <x v="0"/>
    <x v="0"/>
    <s v="03.03.10"/>
    <x v="0"/>
    <x v="0"/>
    <x v="0"/>
    <s v="Receitas Da Câmara"/>
    <s v="03.03.10"/>
    <s v="Receitas Da Câmara"/>
    <s v="03.03.10"/>
    <x v="65"/>
    <x v="0"/>
    <x v="5"/>
    <x v="12"/>
    <x v="0"/>
    <x v="0"/>
    <x v="0"/>
    <x v="0"/>
    <x v="11"/>
    <s v="2022-12-27"/>
    <x v="3"/>
    <n v="11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7613"/>
    <x v="0"/>
    <x v="0"/>
    <x v="0"/>
    <s v="03.03.10"/>
    <x v="0"/>
    <x v="0"/>
    <x v="0"/>
    <s v="Receitas Da Câmara"/>
    <s v="03.03.10"/>
    <s v="Receitas Da Câmara"/>
    <s v="03.03.10"/>
    <x v="35"/>
    <x v="0"/>
    <x v="1"/>
    <x v="11"/>
    <x v="0"/>
    <x v="0"/>
    <x v="0"/>
    <x v="0"/>
    <x v="11"/>
    <s v="2022-12-27"/>
    <x v="3"/>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7614"/>
    <x v="0"/>
    <x v="0"/>
    <x v="0"/>
    <s v="03.03.10"/>
    <x v="0"/>
    <x v="0"/>
    <x v="0"/>
    <s v="Receitas Da Câmara"/>
    <s v="03.03.10"/>
    <s v="Receitas Da Câmara"/>
    <s v="03.03.10"/>
    <x v="39"/>
    <x v="0"/>
    <x v="5"/>
    <x v="4"/>
    <x v="0"/>
    <x v="0"/>
    <x v="0"/>
    <x v="0"/>
    <x v="11"/>
    <s v="2022-12-27"/>
    <x v="3"/>
    <n v="170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145071"/>
    <x v="7615"/>
    <x v="0"/>
    <x v="0"/>
    <x v="0"/>
    <s v="03.03.10"/>
    <x v="0"/>
    <x v="0"/>
    <x v="0"/>
    <s v="Receitas Da Câmara"/>
    <s v="03.03.10"/>
    <s v="Receitas Da Câmara"/>
    <s v="03.03.10"/>
    <x v="45"/>
    <x v="0"/>
    <x v="1"/>
    <x v="1"/>
    <x v="0"/>
    <x v="0"/>
    <x v="0"/>
    <x v="0"/>
    <x v="11"/>
    <s v="2022-12-27"/>
    <x v="3"/>
    <n v="14507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7"/>
    <x v="7616"/>
    <x v="0"/>
    <x v="0"/>
    <x v="0"/>
    <s v="03.03.10"/>
    <x v="0"/>
    <x v="0"/>
    <x v="0"/>
    <s v="Receitas Da Câmara"/>
    <s v="03.03.10"/>
    <s v="Receitas Da Câmara"/>
    <s v="03.03.10"/>
    <x v="40"/>
    <x v="0"/>
    <x v="5"/>
    <x v="4"/>
    <x v="0"/>
    <x v="0"/>
    <x v="0"/>
    <x v="0"/>
    <x v="11"/>
    <s v="2022-12-27"/>
    <x v="3"/>
    <n v="387"/>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18"/>
    <x v="7617"/>
    <x v="0"/>
    <x v="0"/>
    <x v="0"/>
    <s v="03.03.10"/>
    <x v="0"/>
    <x v="0"/>
    <x v="0"/>
    <s v="Receitas Da Câmara"/>
    <s v="03.03.10"/>
    <s v="Receitas Da Câmara"/>
    <s v="03.03.10"/>
    <x v="34"/>
    <x v="0"/>
    <x v="5"/>
    <x v="4"/>
    <x v="0"/>
    <x v="0"/>
    <x v="0"/>
    <x v="0"/>
    <x v="11"/>
    <s v="2022-12-27"/>
    <x v="3"/>
    <n v="201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00"/>
    <x v="7618"/>
    <x v="0"/>
    <x v="1"/>
    <x v="0"/>
    <s v="03.16.15"/>
    <x v="6"/>
    <x v="0"/>
    <x v="5"/>
    <s v="Direção Financeira"/>
    <s v="03.16.15"/>
    <s v="Direção Financeira"/>
    <s v="03.16.15"/>
    <x v="64"/>
    <x v="0"/>
    <x v="3"/>
    <x v="15"/>
    <x v="0"/>
    <x v="0"/>
    <x v="2"/>
    <x v="0"/>
    <x v="1"/>
    <s v="2022-05-13"/>
    <x v="0"/>
    <n v="100000"/>
    <x v="0"/>
    <m/>
    <x v="0"/>
    <m/>
    <x v="682"/>
    <n v="100478945"/>
    <x v="0"/>
    <x v="0"/>
    <s v="Direção Financeira"/>
    <s v="ORI"/>
    <x v="0"/>
    <m/>
    <x v="0"/>
    <x v="0"/>
    <x v="0"/>
    <x v="0"/>
    <x v="0"/>
    <x v="0"/>
    <x v="0"/>
    <x v="0"/>
    <x v="0"/>
    <x v="0"/>
    <x v="0"/>
    <s v="Direção Financeira"/>
    <x v="0"/>
    <x v="0"/>
    <x v="0"/>
    <x v="0"/>
    <x v="0"/>
    <x v="0"/>
    <x v="0"/>
    <s v="099999"/>
    <x v="0"/>
    <x v="0"/>
    <x v="0"/>
    <x v="0"/>
    <s v="Pagamento a favor de Agnelo Gomes Tavares, pela indeminização do terreno ocupado pela CMSM na localidade de Ribeira de São Miguel, no âmbito dos trabalhos de construção da estrada para a igreja de Cutelo Gomes, conforme proposta em anexo."/>
  </r>
  <r>
    <x v="0"/>
    <n v="0"/>
    <n v="0"/>
    <n v="0"/>
    <n v="2300"/>
    <x v="7619"/>
    <x v="0"/>
    <x v="1"/>
    <x v="0"/>
    <s v="01.23.04.14"/>
    <x v="1"/>
    <x v="1"/>
    <x v="1"/>
    <s v="Ambiente"/>
    <s v="01.23.04"/>
    <s v="Ambiente"/>
    <s v="01.23.04"/>
    <x v="1"/>
    <x v="0"/>
    <x v="1"/>
    <x v="1"/>
    <x v="0"/>
    <x v="1"/>
    <x v="1"/>
    <x v="0"/>
    <x v="1"/>
    <s v="2022-05-20"/>
    <x v="0"/>
    <n v="2300"/>
    <x v="0"/>
    <m/>
    <x v="0"/>
    <m/>
    <x v="3"/>
    <n v="100474696"/>
    <x v="0"/>
    <x v="1"/>
    <s v="Criação e Manutenção de Espaços Verdes"/>
    <s v="ORI"/>
    <x v="0"/>
    <s v="CMEV"/>
    <x v="0"/>
    <x v="0"/>
    <x v="0"/>
    <x v="0"/>
    <x v="0"/>
    <x v="0"/>
    <x v="0"/>
    <x v="1"/>
    <x v="0"/>
    <x v="0"/>
    <x v="0"/>
    <s v="Criação e Manutenção de Espaços Verdes"/>
    <x v="0"/>
    <x v="0"/>
    <x v="0"/>
    <x v="0"/>
    <x v="1"/>
    <x v="0"/>
    <x v="0"/>
    <s v="000000"/>
    <x v="0"/>
    <x v="0"/>
    <x v="1"/>
    <x v="0"/>
    <s v="Pagamento a favor da Srª. Silvina Gomes Furtado, pelo serviço prestado na limpeza urbana e de cuidados dos espaços verdes do concelho, referente ao mês de Maio 2022, conforme contrato em anexo."/>
  </r>
  <r>
    <x v="0"/>
    <n v="0"/>
    <n v="0"/>
    <n v="0"/>
    <n v="1633"/>
    <x v="7619"/>
    <x v="0"/>
    <x v="1"/>
    <x v="0"/>
    <s v="01.23.04.14"/>
    <x v="1"/>
    <x v="1"/>
    <x v="1"/>
    <s v="Ambiente"/>
    <s v="01.23.04"/>
    <s v="Ambiente"/>
    <s v="01.23.04"/>
    <x v="1"/>
    <x v="0"/>
    <x v="1"/>
    <x v="1"/>
    <x v="0"/>
    <x v="1"/>
    <x v="1"/>
    <x v="0"/>
    <x v="1"/>
    <s v="2022-05-20"/>
    <x v="0"/>
    <n v="1633"/>
    <x v="0"/>
    <m/>
    <x v="0"/>
    <m/>
    <x v="37"/>
    <n v="100479277"/>
    <x v="0"/>
    <x v="3"/>
    <s v="Criação e Manutenção de Espaços Verdes"/>
    <s v="ORI"/>
    <x v="0"/>
    <s v="CMEV"/>
    <x v="0"/>
    <x v="0"/>
    <x v="0"/>
    <x v="0"/>
    <x v="0"/>
    <x v="0"/>
    <x v="0"/>
    <x v="1"/>
    <x v="0"/>
    <x v="0"/>
    <x v="0"/>
    <s v="Criação e Manutenção de Espaços Verdes"/>
    <x v="0"/>
    <x v="0"/>
    <x v="0"/>
    <x v="0"/>
    <x v="1"/>
    <x v="0"/>
    <x v="0"/>
    <s v="000000"/>
    <x v="0"/>
    <x v="0"/>
    <x v="3"/>
    <x v="0"/>
    <s v="Pagamento a favor da Srª. Silvina Gomes Furtado, pelo serviço prestado na limpeza urbana e de cuidados dos espaços verdes do concelho, referente ao mês de Maio 2022, conforme contrato em anexo."/>
  </r>
  <r>
    <x v="0"/>
    <n v="0"/>
    <n v="0"/>
    <n v="0"/>
    <n v="11397"/>
    <x v="7619"/>
    <x v="0"/>
    <x v="1"/>
    <x v="0"/>
    <s v="01.23.04.14"/>
    <x v="1"/>
    <x v="1"/>
    <x v="1"/>
    <s v="Ambiente"/>
    <s v="01.23.04"/>
    <s v="Ambiente"/>
    <s v="01.23.04"/>
    <x v="1"/>
    <x v="0"/>
    <x v="1"/>
    <x v="1"/>
    <x v="0"/>
    <x v="1"/>
    <x v="1"/>
    <x v="0"/>
    <x v="1"/>
    <s v="2022-05-20"/>
    <x v="0"/>
    <n v="11397"/>
    <x v="0"/>
    <m/>
    <x v="0"/>
    <m/>
    <x v="266"/>
    <n v="100478816"/>
    <x v="0"/>
    <x v="0"/>
    <s v="Criação e Manutenção de Espaços Verdes"/>
    <s v="ORI"/>
    <x v="0"/>
    <s v="CMEV"/>
    <x v="0"/>
    <x v="0"/>
    <x v="0"/>
    <x v="0"/>
    <x v="0"/>
    <x v="0"/>
    <x v="0"/>
    <x v="1"/>
    <x v="0"/>
    <x v="0"/>
    <x v="0"/>
    <s v="Criação e Manutenção de Espaços Verdes"/>
    <x v="0"/>
    <x v="0"/>
    <x v="0"/>
    <x v="0"/>
    <x v="1"/>
    <x v="0"/>
    <x v="0"/>
    <s v="000000"/>
    <x v="0"/>
    <x v="0"/>
    <x v="0"/>
    <x v="0"/>
    <s v="Pagamento a favor da Srª. Silvina Gomes Furtado, pelo serviço prestado na limpeza urbana e de cuidados dos espaços verdes do concelho, referente ao mês de Maio 2022, conforme contrato em anexo."/>
  </r>
  <r>
    <x v="1"/>
    <n v="0"/>
    <n v="0"/>
    <n v="0"/>
    <n v="32235"/>
    <x v="7620"/>
    <x v="0"/>
    <x v="1"/>
    <x v="0"/>
    <s v="03.16.15"/>
    <x v="6"/>
    <x v="0"/>
    <x v="5"/>
    <s v="Direção Financeira"/>
    <s v="03.16.15"/>
    <s v="Direção Financeira"/>
    <s v="03.16.15"/>
    <x v="67"/>
    <x v="0"/>
    <x v="1"/>
    <x v="1"/>
    <x v="0"/>
    <x v="0"/>
    <x v="2"/>
    <x v="0"/>
    <x v="1"/>
    <s v="2022-05-25"/>
    <x v="0"/>
    <n v="32235"/>
    <x v="0"/>
    <m/>
    <x v="0"/>
    <m/>
    <x v="125"/>
    <n v="100478159"/>
    <x v="0"/>
    <x v="0"/>
    <s v="Direção Financeira"/>
    <s v="ORI"/>
    <x v="0"/>
    <m/>
    <x v="0"/>
    <x v="0"/>
    <x v="0"/>
    <x v="0"/>
    <x v="0"/>
    <x v="0"/>
    <x v="0"/>
    <x v="0"/>
    <x v="0"/>
    <x v="0"/>
    <x v="0"/>
    <s v="Direção Financeira"/>
    <x v="0"/>
    <x v="0"/>
    <x v="0"/>
    <x v="0"/>
    <x v="0"/>
    <x v="0"/>
    <x v="0"/>
    <s v="000000"/>
    <x v="0"/>
    <x v="0"/>
    <x v="0"/>
    <x v="0"/>
    <s v="Pagamento a favor de Comércio Geral Sanches e Semedo Lda, para a aquisição de matériais de escritório para os serviços da CMSM, conforme fatura e proposta em anexo."/>
  </r>
  <r>
    <x v="1"/>
    <n v="0"/>
    <n v="0"/>
    <n v="0"/>
    <n v="435"/>
    <x v="7621"/>
    <x v="0"/>
    <x v="1"/>
    <x v="0"/>
    <s v="03.16.15"/>
    <x v="6"/>
    <x v="0"/>
    <x v="5"/>
    <s v="Direção Financeira"/>
    <s v="03.16.15"/>
    <s v="Direção Financeira"/>
    <s v="03.16.15"/>
    <x v="55"/>
    <x v="0"/>
    <x v="1"/>
    <x v="5"/>
    <x v="0"/>
    <x v="0"/>
    <x v="2"/>
    <x v="0"/>
    <x v="3"/>
    <s v="2022-06-07"/>
    <x v="0"/>
    <n v="435"/>
    <x v="0"/>
    <m/>
    <x v="0"/>
    <m/>
    <x v="3"/>
    <n v="100474696"/>
    <x v="0"/>
    <x v="1"/>
    <s v="Direção Financeira"/>
    <s v="ORI"/>
    <x v="0"/>
    <m/>
    <x v="0"/>
    <x v="0"/>
    <x v="0"/>
    <x v="0"/>
    <x v="0"/>
    <x v="0"/>
    <x v="0"/>
    <x v="0"/>
    <x v="0"/>
    <x v="0"/>
    <x v="0"/>
    <s v="Direção Financeira"/>
    <x v="0"/>
    <x v="0"/>
    <x v="0"/>
    <x v="0"/>
    <x v="0"/>
    <x v="0"/>
    <x v="0"/>
    <s v="000000"/>
    <x v="0"/>
    <x v="0"/>
    <x v="1"/>
    <x v="0"/>
    <s v="Pagamento a favor do Sr. Alcides Soares Tavares, referente a reparação da tampa de reservatório de água da Delegação Municipal da Ribeira de São Miguel, conforme proposta em anexo."/>
  </r>
  <r>
    <x v="1"/>
    <n v="0"/>
    <n v="0"/>
    <n v="0"/>
    <n v="2465"/>
    <x v="7621"/>
    <x v="0"/>
    <x v="1"/>
    <x v="0"/>
    <s v="03.16.15"/>
    <x v="6"/>
    <x v="0"/>
    <x v="5"/>
    <s v="Direção Financeira"/>
    <s v="03.16.15"/>
    <s v="Direção Financeira"/>
    <s v="03.16.15"/>
    <x v="55"/>
    <x v="0"/>
    <x v="1"/>
    <x v="5"/>
    <x v="0"/>
    <x v="0"/>
    <x v="2"/>
    <x v="0"/>
    <x v="3"/>
    <s v="2022-06-07"/>
    <x v="0"/>
    <n v="2465"/>
    <x v="0"/>
    <m/>
    <x v="0"/>
    <m/>
    <x v="683"/>
    <n v="100478695"/>
    <x v="0"/>
    <x v="0"/>
    <s v="Direção Financeira"/>
    <s v="ORI"/>
    <x v="0"/>
    <m/>
    <x v="0"/>
    <x v="0"/>
    <x v="0"/>
    <x v="0"/>
    <x v="0"/>
    <x v="0"/>
    <x v="0"/>
    <x v="0"/>
    <x v="0"/>
    <x v="0"/>
    <x v="0"/>
    <s v="Direção Financeira"/>
    <x v="0"/>
    <x v="0"/>
    <x v="0"/>
    <x v="0"/>
    <x v="0"/>
    <x v="0"/>
    <x v="0"/>
    <s v="000000"/>
    <x v="0"/>
    <x v="0"/>
    <x v="0"/>
    <x v="0"/>
    <s v="Pagamento a favor do Sr. Alcides Soares Tavares, referente a reparação da tampa de reservatório de água da Delegação Municipal da Ribeira de São Miguel, conforme proposta em anexo."/>
  </r>
  <r>
    <x v="1"/>
    <n v="0"/>
    <n v="0"/>
    <n v="0"/>
    <n v="4995"/>
    <x v="7622"/>
    <x v="0"/>
    <x v="1"/>
    <x v="0"/>
    <s v="03.16.15"/>
    <x v="6"/>
    <x v="0"/>
    <x v="5"/>
    <s v="Direção Financeira"/>
    <s v="03.16.15"/>
    <s v="Direção Financeira"/>
    <s v="03.16.15"/>
    <x v="20"/>
    <x v="0"/>
    <x v="1"/>
    <x v="5"/>
    <x v="0"/>
    <x v="0"/>
    <x v="2"/>
    <x v="0"/>
    <x v="6"/>
    <s v="2022-07-21"/>
    <x v="2"/>
    <n v="4995"/>
    <x v="0"/>
    <m/>
    <x v="0"/>
    <m/>
    <x v="3"/>
    <n v="100474696"/>
    <x v="0"/>
    <x v="1"/>
    <s v="Direção Financeira"/>
    <s v="ORI"/>
    <x v="0"/>
    <m/>
    <x v="0"/>
    <x v="0"/>
    <x v="0"/>
    <x v="0"/>
    <x v="0"/>
    <x v="0"/>
    <x v="0"/>
    <x v="0"/>
    <x v="0"/>
    <x v="0"/>
    <x v="0"/>
    <s v="Direção Financeira"/>
    <x v="0"/>
    <x v="0"/>
    <x v="0"/>
    <x v="0"/>
    <x v="0"/>
    <x v="0"/>
    <x v="0"/>
    <s v="000000"/>
    <x v="0"/>
    <x v="0"/>
    <x v="1"/>
    <x v="0"/>
    <s v="Pagamento a favor da Srª. Deusa Moreno, pelo serviço prestado no balcão único referente ao mês deJulho 2022, conforme contrato em anexo. "/>
  </r>
  <r>
    <x v="1"/>
    <n v="0"/>
    <n v="0"/>
    <n v="0"/>
    <n v="28308"/>
    <x v="7622"/>
    <x v="0"/>
    <x v="1"/>
    <x v="0"/>
    <s v="03.16.15"/>
    <x v="6"/>
    <x v="0"/>
    <x v="5"/>
    <s v="Direção Financeira"/>
    <s v="03.16.15"/>
    <s v="Direção Financeira"/>
    <s v="03.16.15"/>
    <x v="20"/>
    <x v="0"/>
    <x v="1"/>
    <x v="5"/>
    <x v="0"/>
    <x v="0"/>
    <x v="2"/>
    <x v="0"/>
    <x v="6"/>
    <s v="2022-07-21"/>
    <x v="2"/>
    <n v="28308"/>
    <x v="0"/>
    <m/>
    <x v="0"/>
    <m/>
    <x v="87"/>
    <n v="100478191"/>
    <x v="0"/>
    <x v="0"/>
    <s v="Direção Financeira"/>
    <s v="ORI"/>
    <x v="0"/>
    <m/>
    <x v="0"/>
    <x v="0"/>
    <x v="0"/>
    <x v="0"/>
    <x v="0"/>
    <x v="0"/>
    <x v="0"/>
    <x v="0"/>
    <x v="0"/>
    <x v="0"/>
    <x v="0"/>
    <s v="Direção Financeira"/>
    <x v="0"/>
    <x v="0"/>
    <x v="0"/>
    <x v="0"/>
    <x v="0"/>
    <x v="0"/>
    <x v="0"/>
    <s v="000000"/>
    <x v="0"/>
    <x v="0"/>
    <x v="0"/>
    <x v="0"/>
    <s v="Pagamento a favor da Srª. Deusa Moreno, pelo serviço prestado no balcão único referente ao mês deJulho 2022, conforme contrato em anexo. "/>
  </r>
  <r>
    <x v="1"/>
    <n v="0"/>
    <n v="0"/>
    <n v="0"/>
    <n v="26314"/>
    <x v="7623"/>
    <x v="0"/>
    <x v="1"/>
    <x v="0"/>
    <s v="03.16.15"/>
    <x v="6"/>
    <x v="0"/>
    <x v="5"/>
    <s v="Direção Financeira"/>
    <s v="03.16.15"/>
    <s v="Direção Financeira"/>
    <s v="03.16.15"/>
    <x v="7"/>
    <x v="0"/>
    <x v="1"/>
    <x v="1"/>
    <x v="0"/>
    <x v="0"/>
    <x v="2"/>
    <x v="0"/>
    <x v="6"/>
    <s v="2022-07-29"/>
    <x v="2"/>
    <n v="26314"/>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145.14 Lts de combustível destinado as viaturas em serviço com executivos, fiscalização de obras, vendas ambulantes, funcionamento do parque e matadouro municipal, conforme proposta e fatura em anexo."/>
  </r>
  <r>
    <x v="1"/>
    <n v="0"/>
    <n v="0"/>
    <n v="0"/>
    <n v="2300"/>
    <x v="7624"/>
    <x v="0"/>
    <x v="0"/>
    <x v="0"/>
    <s v="80.02.01"/>
    <x v="3"/>
    <x v="3"/>
    <x v="3"/>
    <s v="Retenções Iur"/>
    <s v="80.02.01"/>
    <s v="Retenções Iur"/>
    <s v="80.02.01"/>
    <x v="3"/>
    <x v="0"/>
    <x v="2"/>
    <x v="1"/>
    <x v="1"/>
    <x v="2"/>
    <x v="0"/>
    <x v="0"/>
    <x v="6"/>
    <s v="2022-07-21"/>
    <x v="2"/>
    <n v="2300"/>
    <x v="0"/>
    <m/>
    <x v="0"/>
    <m/>
    <x v="3"/>
    <n v="100474696"/>
    <x v="0"/>
    <x v="0"/>
    <s v="Retenções Iur"/>
    <s v="ORI"/>
    <x v="0"/>
    <s v="RIUR"/>
    <x v="0"/>
    <x v="0"/>
    <x v="0"/>
    <x v="0"/>
    <x v="0"/>
    <x v="0"/>
    <x v="0"/>
    <x v="0"/>
    <x v="0"/>
    <x v="0"/>
    <x v="0"/>
    <s v="Retenções Iur"/>
    <x v="0"/>
    <x v="0"/>
    <x v="0"/>
    <x v="0"/>
    <x v="2"/>
    <x v="0"/>
    <x v="0"/>
    <s v="000000"/>
    <x v="0"/>
    <x v="1"/>
    <x v="0"/>
    <x v="0"/>
    <s v="RETENCAO OT"/>
  </r>
  <r>
    <x v="1"/>
    <n v="0"/>
    <n v="0"/>
    <n v="0"/>
    <n v="115000"/>
    <x v="7625"/>
    <x v="0"/>
    <x v="1"/>
    <x v="0"/>
    <s v="01.25.04.22"/>
    <x v="11"/>
    <x v="4"/>
    <x v="4"/>
    <s v="Cultura"/>
    <s v="01.25.04"/>
    <s v="Cultura"/>
    <s v="01.25.04"/>
    <x v="4"/>
    <x v="0"/>
    <x v="3"/>
    <x v="2"/>
    <x v="0"/>
    <x v="1"/>
    <x v="2"/>
    <x v="0"/>
    <x v="7"/>
    <s v="2022-08-18"/>
    <x v="2"/>
    <n v="115000"/>
    <x v="0"/>
    <m/>
    <x v="0"/>
    <m/>
    <x v="680"/>
    <n v="100479345"/>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Empresa Fama Eventos, referente a aluguer de palco e som no quadro das festividades, conforme anexo."/>
  </r>
  <r>
    <x v="1"/>
    <n v="0"/>
    <n v="0"/>
    <n v="0"/>
    <n v="200000"/>
    <x v="7626"/>
    <x v="0"/>
    <x v="1"/>
    <x v="0"/>
    <s v="01.27.02.11"/>
    <x v="14"/>
    <x v="2"/>
    <x v="2"/>
    <s v="Saneamento básico"/>
    <s v="01.27.02"/>
    <s v="Saneamento básico"/>
    <s v="01.27.02"/>
    <x v="4"/>
    <x v="0"/>
    <x v="3"/>
    <x v="2"/>
    <x v="0"/>
    <x v="1"/>
    <x v="2"/>
    <x v="0"/>
    <x v="7"/>
    <s v="2022-08-22"/>
    <x v="2"/>
    <n v="200000"/>
    <x v="0"/>
    <m/>
    <x v="0"/>
    <m/>
    <x v="113"/>
    <n v="100479309"/>
    <x v="0"/>
    <x v="0"/>
    <s v="Reforço do saneamento básico"/>
    <s v="ORI"/>
    <x v="0"/>
    <m/>
    <x v="0"/>
    <x v="0"/>
    <x v="0"/>
    <x v="0"/>
    <x v="0"/>
    <x v="0"/>
    <x v="0"/>
    <x v="1"/>
    <x v="0"/>
    <x v="0"/>
    <x v="0"/>
    <s v="Reforço do saneamento básico"/>
    <x v="0"/>
    <x v="0"/>
    <x v="0"/>
    <x v="0"/>
    <x v="1"/>
    <x v="0"/>
    <x v="0"/>
    <s v="000000"/>
    <x v="0"/>
    <x v="0"/>
    <x v="0"/>
    <x v="0"/>
    <s v="Pagamento a favor da Oficina Tony, referente a peças, para a Dyna Galacho 280, conforme proposta em anexo."/>
  </r>
  <r>
    <x v="1"/>
    <n v="0"/>
    <n v="0"/>
    <n v="0"/>
    <n v="2820"/>
    <x v="7627"/>
    <x v="0"/>
    <x v="1"/>
    <x v="0"/>
    <s v="03.16.15"/>
    <x v="6"/>
    <x v="0"/>
    <x v="5"/>
    <s v="Direção Financeira"/>
    <s v="03.16.15"/>
    <s v="Direção Financeira"/>
    <s v="03.16.15"/>
    <x v="22"/>
    <x v="0"/>
    <x v="1"/>
    <x v="1"/>
    <x v="0"/>
    <x v="0"/>
    <x v="2"/>
    <x v="0"/>
    <x v="7"/>
    <s v="2022-08-29"/>
    <x v="2"/>
    <n v="2820"/>
    <x v="0"/>
    <m/>
    <x v="0"/>
    <m/>
    <x v="25"/>
    <n v="100478968"/>
    <x v="0"/>
    <x v="0"/>
    <s v="Direção Financeira"/>
    <s v="ORI"/>
    <x v="0"/>
    <m/>
    <x v="0"/>
    <x v="0"/>
    <x v="0"/>
    <x v="0"/>
    <x v="0"/>
    <x v="0"/>
    <x v="0"/>
    <x v="0"/>
    <x v="0"/>
    <x v="0"/>
    <x v="0"/>
    <s v="Direção Financeira"/>
    <x v="0"/>
    <x v="0"/>
    <x v="0"/>
    <x v="0"/>
    <x v="0"/>
    <x v="0"/>
    <x v="0"/>
    <s v="000000"/>
    <x v="0"/>
    <x v="0"/>
    <x v="0"/>
    <x v="0"/>
    <s v="Pagamento a favor da Churrasqueira Martins, referente as refeições servidas aos colaboradores que procederam ao transporte e montagem de estantes para a feira de agro-negócios , conforme anexo."/>
  </r>
  <r>
    <x v="0"/>
    <n v="0"/>
    <n v="0"/>
    <n v="0"/>
    <n v="112500"/>
    <x v="7628"/>
    <x v="0"/>
    <x v="1"/>
    <x v="0"/>
    <s v="01.27.06.41"/>
    <x v="12"/>
    <x v="2"/>
    <x v="2"/>
    <s v="Requalificação Urbana e habitação"/>
    <s v="01.27.06"/>
    <s v="Requalificação Urbana e habitação"/>
    <s v="01.27.06"/>
    <x v="12"/>
    <x v="0"/>
    <x v="1"/>
    <x v="1"/>
    <x v="0"/>
    <x v="1"/>
    <x v="1"/>
    <x v="0"/>
    <x v="8"/>
    <s v="2022-09-01"/>
    <x v="2"/>
    <n v="112500"/>
    <x v="0"/>
    <m/>
    <x v="0"/>
    <m/>
    <x v="398"/>
    <n v="100476163"/>
    <x v="0"/>
    <x v="0"/>
    <s v="Reabilitação de Jardins Infantis e Escolas do EBI"/>
    <s v="ORI"/>
    <x v="0"/>
    <s v="RJEBI"/>
    <x v="0"/>
    <x v="0"/>
    <x v="0"/>
    <x v="0"/>
    <x v="0"/>
    <x v="0"/>
    <x v="0"/>
    <x v="1"/>
    <x v="0"/>
    <x v="0"/>
    <x v="0"/>
    <s v="Reabilitação de Jardins Infantis e Escolas do EBI"/>
    <x v="0"/>
    <x v="0"/>
    <x v="0"/>
    <x v="0"/>
    <x v="1"/>
    <x v="0"/>
    <x v="0"/>
    <s v="000000"/>
    <x v="0"/>
    <x v="0"/>
    <x v="0"/>
    <x v="0"/>
    <s v="Pagamento do restante 50% a favor da empresa Alumínios Calheta, referente a trabalhos de  confecionamento de portas e janelas de alumínios, no âmbito dos trabalhos da Reabilitação do Jardim Infantil de Monte Bode, conforme anexo."/>
  </r>
  <r>
    <x v="0"/>
    <n v="0"/>
    <n v="0"/>
    <n v="0"/>
    <n v="4000"/>
    <x v="7629"/>
    <x v="0"/>
    <x v="0"/>
    <x v="0"/>
    <s v="03.03.10"/>
    <x v="0"/>
    <x v="0"/>
    <x v="0"/>
    <s v="Receitas Da Câmara"/>
    <s v="03.03.10"/>
    <s v="Receitas Da Câmara"/>
    <s v="03.03.10"/>
    <x v="45"/>
    <x v="0"/>
    <x v="1"/>
    <x v="1"/>
    <x v="0"/>
    <x v="0"/>
    <x v="0"/>
    <x v="0"/>
    <x v="6"/>
    <s v="2022-07-12"/>
    <x v="2"/>
    <n v="4000"/>
    <x v="0"/>
    <m/>
    <x v="0"/>
    <m/>
    <x v="0"/>
    <n v="100474914"/>
    <x v="0"/>
    <x v="0"/>
    <s v="Receitas Da Câmara"/>
    <s v="EXT"/>
    <x v="0"/>
    <s v="RDC"/>
    <x v="0"/>
    <x v="0"/>
    <x v="0"/>
    <x v="0"/>
    <x v="0"/>
    <x v="0"/>
    <x v="0"/>
    <x v="0"/>
    <x v="0"/>
    <x v="0"/>
    <x v="0"/>
    <s v="Receitas Da Câmara"/>
    <x v="0"/>
    <x v="0"/>
    <x v="0"/>
    <x v="0"/>
    <x v="0"/>
    <x v="0"/>
    <x v="0"/>
    <s v="000000"/>
    <x v="0"/>
    <x v="0"/>
    <x v="0"/>
    <x v="0"/>
    <s v="Pagamento de terreno 7ª prestação L5 Q31 Nadine, conforme estrato em anexo.  "/>
  </r>
  <r>
    <x v="1"/>
    <n v="0"/>
    <n v="0"/>
    <n v="0"/>
    <n v="57000"/>
    <x v="7630"/>
    <x v="0"/>
    <x v="1"/>
    <x v="0"/>
    <s v="01.25.04.22"/>
    <x v="11"/>
    <x v="4"/>
    <x v="4"/>
    <s v="Cultura"/>
    <s v="01.25.04"/>
    <s v="Cultura"/>
    <s v="01.25.04"/>
    <x v="4"/>
    <x v="0"/>
    <x v="3"/>
    <x v="2"/>
    <x v="0"/>
    <x v="1"/>
    <x v="2"/>
    <x v="0"/>
    <x v="8"/>
    <s v="2022-09-23"/>
    <x v="2"/>
    <n v="57000"/>
    <x v="0"/>
    <m/>
    <x v="0"/>
    <m/>
    <x v="0"/>
    <n v="100474914"/>
    <x v="0"/>
    <x v="0"/>
    <s v="Atividades culturais e promoção da cultura no Concelho"/>
    <s v="ORI"/>
    <x v="0"/>
    <s v="ACPCC"/>
    <x v="0"/>
    <x v="0"/>
    <x v="0"/>
    <x v="0"/>
    <x v="0"/>
    <x v="0"/>
    <x v="0"/>
    <x v="1"/>
    <x v="0"/>
    <x v="0"/>
    <x v="0"/>
    <s v="Atividades culturais e promoção da cultura no Concelho"/>
    <x v="0"/>
    <x v="0"/>
    <x v="0"/>
    <x v="0"/>
    <x v="1"/>
    <x v="0"/>
    <x v="0"/>
    <s v="000000"/>
    <x v="0"/>
    <x v="0"/>
    <x v="0"/>
    <x v="0"/>
    <s v="Despesa com prémios a serem entregues aos vencedores da prova de atletismo nas modalidades  sénior masculino e juniores feminino, no âmbito da festa do município, conforme proposta em anexo"/>
  </r>
  <r>
    <x v="1"/>
    <n v="0"/>
    <n v="0"/>
    <n v="0"/>
    <n v="18977"/>
    <x v="7631"/>
    <x v="0"/>
    <x v="1"/>
    <x v="0"/>
    <s v="03.16.15"/>
    <x v="6"/>
    <x v="0"/>
    <x v="5"/>
    <s v="Direção Financeira"/>
    <s v="03.16.15"/>
    <s v="Direção Financeira"/>
    <s v="03.16.15"/>
    <x v="75"/>
    <x v="0"/>
    <x v="3"/>
    <x v="17"/>
    <x v="0"/>
    <x v="0"/>
    <x v="2"/>
    <x v="0"/>
    <x v="8"/>
    <s v="2022-09-20"/>
    <x v="2"/>
    <n v="18977"/>
    <x v="0"/>
    <m/>
    <x v="0"/>
    <m/>
    <x v="223"/>
    <n v="100394431"/>
    <x v="0"/>
    <x v="0"/>
    <s v="Direção Financeira"/>
    <s v="ORI"/>
    <x v="0"/>
    <m/>
    <x v="0"/>
    <x v="0"/>
    <x v="0"/>
    <x v="0"/>
    <x v="0"/>
    <x v="0"/>
    <x v="0"/>
    <x v="0"/>
    <x v="0"/>
    <x v="0"/>
    <x v="0"/>
    <s v="Direção Financeira"/>
    <x v="0"/>
    <x v="0"/>
    <x v="0"/>
    <x v="0"/>
    <x v="0"/>
    <x v="0"/>
    <x v="0"/>
    <s v="000000"/>
    <x v="0"/>
    <x v="0"/>
    <x v="0"/>
    <x v="0"/>
    <s v="Pagamento a favor de Garantia Seguros, pelo seguro de Automóvel ST-77-QP TOYOTA COSTER do Período seguro desde 22/09/2022 Até 21/03/2023, conforme anexo. "/>
  </r>
  <r>
    <x v="1"/>
    <n v="0"/>
    <n v="0"/>
    <n v="0"/>
    <n v="6900"/>
    <x v="7632"/>
    <x v="0"/>
    <x v="1"/>
    <x v="0"/>
    <s v="03.16.15"/>
    <x v="6"/>
    <x v="0"/>
    <x v="5"/>
    <s v="Direção Financeira"/>
    <s v="03.16.15"/>
    <s v="Direção Financeira"/>
    <s v="03.16.15"/>
    <x v="43"/>
    <x v="0"/>
    <x v="1"/>
    <x v="1"/>
    <x v="0"/>
    <x v="0"/>
    <x v="2"/>
    <x v="0"/>
    <x v="8"/>
    <s v="2022-09-21"/>
    <x v="2"/>
    <n v="6900"/>
    <x v="0"/>
    <m/>
    <x v="0"/>
    <m/>
    <x v="456"/>
    <n v="100393611"/>
    <x v="0"/>
    <x v="0"/>
    <s v="Direção Financeira"/>
    <s v="ORI"/>
    <x v="0"/>
    <m/>
    <x v="0"/>
    <x v="0"/>
    <x v="0"/>
    <x v="0"/>
    <x v="0"/>
    <x v="0"/>
    <x v="0"/>
    <x v="0"/>
    <x v="0"/>
    <x v="0"/>
    <x v="0"/>
    <s v="Direção Financeira"/>
    <x v="0"/>
    <x v="0"/>
    <x v="0"/>
    <x v="0"/>
    <x v="0"/>
    <x v="0"/>
    <x v="0"/>
    <s v="000000"/>
    <x v="0"/>
    <x v="0"/>
    <x v="0"/>
    <x v="0"/>
    <s v="Pagamento a favor de Casa Guga, proveniente de aquisição de jogo de pastilha travão destinadas as viaturas ligeiras, conforme anexo. "/>
  </r>
  <r>
    <x v="1"/>
    <n v="0"/>
    <n v="0"/>
    <n v="0"/>
    <n v="211450"/>
    <x v="7633"/>
    <x v="0"/>
    <x v="1"/>
    <x v="0"/>
    <s v="01.27.02.11"/>
    <x v="14"/>
    <x v="2"/>
    <x v="2"/>
    <s v="Saneamento básico"/>
    <s v="01.27.02"/>
    <s v="Saneamento básico"/>
    <s v="01.27.02"/>
    <x v="4"/>
    <x v="0"/>
    <x v="3"/>
    <x v="2"/>
    <x v="0"/>
    <x v="1"/>
    <x v="2"/>
    <x v="0"/>
    <x v="8"/>
    <s v="2022-09-23"/>
    <x v="2"/>
    <n v="211450"/>
    <x v="0"/>
    <m/>
    <x v="0"/>
    <m/>
    <x v="0"/>
    <n v="100474914"/>
    <x v="0"/>
    <x v="0"/>
    <s v="Reforço do saneamento básico"/>
    <s v="ORI"/>
    <x v="0"/>
    <m/>
    <x v="0"/>
    <x v="0"/>
    <x v="0"/>
    <x v="0"/>
    <x v="0"/>
    <x v="0"/>
    <x v="0"/>
    <x v="1"/>
    <x v="0"/>
    <x v="0"/>
    <x v="0"/>
    <s v="Reforço do saneamento básico"/>
    <x v="0"/>
    <x v="0"/>
    <x v="0"/>
    <x v="0"/>
    <x v="1"/>
    <x v="0"/>
    <x v="0"/>
    <s v="000000"/>
    <x v="0"/>
    <x v="0"/>
    <x v="0"/>
    <x v="0"/>
    <s v="Pagamento referente a participação dos jovens nas atividades  de IEC, no âmbito do contrato campanha de limpeza, conforme anexo."/>
  </r>
  <r>
    <x v="1"/>
    <n v="0"/>
    <n v="0"/>
    <n v="0"/>
    <n v="720"/>
    <x v="7634"/>
    <x v="0"/>
    <x v="1"/>
    <x v="0"/>
    <s v="01.27.04.10"/>
    <x v="4"/>
    <x v="2"/>
    <x v="2"/>
    <s v="Infra-Estruturas e Transportes"/>
    <s v="01.27.04"/>
    <s v="Infra-Estruturas e Transportes"/>
    <s v="01.27.04"/>
    <x v="4"/>
    <x v="0"/>
    <x v="3"/>
    <x v="2"/>
    <x v="0"/>
    <x v="1"/>
    <x v="2"/>
    <x v="0"/>
    <x v="10"/>
    <s v="2022-11-10"/>
    <x v="3"/>
    <n v="720"/>
    <x v="0"/>
    <m/>
    <x v="0"/>
    <m/>
    <x v="3"/>
    <n v="100474696"/>
    <x v="0"/>
    <x v="1"/>
    <s v="Plano de Mitigação as secas e maus anos agrícolas"/>
    <s v="ORI"/>
    <x v="0"/>
    <m/>
    <x v="0"/>
    <x v="0"/>
    <x v="0"/>
    <x v="0"/>
    <x v="0"/>
    <x v="0"/>
    <x v="0"/>
    <x v="1"/>
    <x v="0"/>
    <x v="0"/>
    <x v="0"/>
    <s v="Plano de Mitigação as secas e maus anos agrícolas"/>
    <x v="0"/>
    <x v="0"/>
    <x v="0"/>
    <x v="0"/>
    <x v="1"/>
    <x v="0"/>
    <x v="0"/>
    <s v="000000"/>
    <x v="0"/>
    <x v="0"/>
    <x v="1"/>
    <x v="0"/>
    <s v="Pagamento a favor do Sr. Janilson Rodrigues Lopes, pelo serviço prestado na limpeza na localidade de Achada Bolanha,conforme proposta em anexo."/>
  </r>
  <r>
    <x v="1"/>
    <n v="0"/>
    <n v="0"/>
    <n v="0"/>
    <n v="4080"/>
    <x v="7634"/>
    <x v="0"/>
    <x v="1"/>
    <x v="0"/>
    <s v="01.27.04.10"/>
    <x v="4"/>
    <x v="2"/>
    <x v="2"/>
    <s v="Infra-Estruturas e Transportes"/>
    <s v="01.27.04"/>
    <s v="Infra-Estruturas e Transportes"/>
    <s v="01.27.04"/>
    <x v="4"/>
    <x v="0"/>
    <x v="3"/>
    <x v="2"/>
    <x v="0"/>
    <x v="1"/>
    <x v="2"/>
    <x v="0"/>
    <x v="10"/>
    <s v="2022-11-10"/>
    <x v="3"/>
    <n v="4080"/>
    <x v="0"/>
    <m/>
    <x v="0"/>
    <m/>
    <x v="684"/>
    <n v="100479386"/>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Sr. Janilson Rodrigues Lopes, pelo serviço prestado na limpeza na localidade de Achada Bolanha,conforme proposta em anexo."/>
  </r>
  <r>
    <x v="2"/>
    <n v="0"/>
    <n v="0"/>
    <n v="0"/>
    <n v="57631"/>
    <x v="7635"/>
    <x v="0"/>
    <x v="1"/>
    <x v="0"/>
    <s v="80.02.10.21"/>
    <x v="16"/>
    <x v="3"/>
    <x v="3"/>
    <s v="Outros"/>
    <s v="80.02.10"/>
    <s v="Outros"/>
    <s v="80.02.10"/>
    <x v="89"/>
    <x v="0"/>
    <x v="6"/>
    <x v="6"/>
    <x v="1"/>
    <x v="2"/>
    <x v="2"/>
    <x v="0"/>
    <x v="10"/>
    <s v="2022-11-14"/>
    <x v="3"/>
    <n v="57631"/>
    <x v="0"/>
    <m/>
    <x v="0"/>
    <m/>
    <x v="508"/>
    <n v="100023049"/>
    <x v="0"/>
    <x v="0"/>
    <s v="Retenções Descontos Judiciais"/>
    <s v="ORI"/>
    <x v="0"/>
    <m/>
    <x v="0"/>
    <x v="0"/>
    <x v="0"/>
    <x v="0"/>
    <x v="0"/>
    <x v="0"/>
    <x v="0"/>
    <x v="1"/>
    <x v="0"/>
    <x v="0"/>
    <x v="0"/>
    <s v="Retenções Descontos Judiciais"/>
    <x v="0"/>
    <x v="0"/>
    <x v="0"/>
    <x v="0"/>
    <x v="2"/>
    <x v="0"/>
    <x v="0"/>
    <s v="000000"/>
    <x v="0"/>
    <x v="1"/>
    <x v="0"/>
    <x v="0"/>
    <s v="Pagamento a favor do Tribunal da Comarca do Tarrafal, pelos descontos retidos no salario do sr João Cardoso Monteiro referente a Abril 2022 a Outubro 2022, conforme documentos anexos. "/>
  </r>
  <r>
    <x v="1"/>
    <n v="0"/>
    <n v="0"/>
    <n v="0"/>
    <n v="328"/>
    <x v="7636"/>
    <x v="0"/>
    <x v="1"/>
    <x v="0"/>
    <s v="03.16.32"/>
    <x v="62"/>
    <x v="0"/>
    <x v="5"/>
    <s v="Gabinete de Comunicação e Imagem"/>
    <s v="03.16.32"/>
    <s v="Gabinete de Comunicação e Imagem"/>
    <s v="03.16.32"/>
    <x v="61"/>
    <x v="0"/>
    <x v="1"/>
    <x v="1"/>
    <x v="0"/>
    <x v="0"/>
    <x v="2"/>
    <x v="0"/>
    <x v="10"/>
    <s v="2022-11-21"/>
    <x v="3"/>
    <n v="328"/>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11-2022"/>
  </r>
  <r>
    <x v="1"/>
    <n v="0"/>
    <n v="0"/>
    <n v="0"/>
    <n v="13303"/>
    <x v="7636"/>
    <x v="0"/>
    <x v="1"/>
    <x v="0"/>
    <s v="03.16.32"/>
    <x v="62"/>
    <x v="0"/>
    <x v="5"/>
    <s v="Gabinete de Comunicação e Imagem"/>
    <s v="03.16.32"/>
    <s v="Gabinete de Comunicação e Imagem"/>
    <s v="03.16.32"/>
    <x v="15"/>
    <x v="0"/>
    <x v="1"/>
    <x v="1"/>
    <x v="1"/>
    <x v="0"/>
    <x v="2"/>
    <x v="0"/>
    <x v="10"/>
    <s v="2022-11-21"/>
    <x v="3"/>
    <n v="13303"/>
    <x v="0"/>
    <m/>
    <x v="0"/>
    <m/>
    <x v="3"/>
    <n v="100474696"/>
    <x v="0"/>
    <x v="1"/>
    <s v="Gabinete de Comunicação e Imagem"/>
    <s v="ORI"/>
    <x v="0"/>
    <s v="GCI"/>
    <x v="0"/>
    <x v="0"/>
    <x v="0"/>
    <x v="0"/>
    <x v="0"/>
    <x v="0"/>
    <x v="0"/>
    <x v="0"/>
    <x v="0"/>
    <x v="0"/>
    <x v="0"/>
    <s v="Gabinete de Comunicação e Imagem"/>
    <x v="0"/>
    <x v="0"/>
    <x v="0"/>
    <x v="0"/>
    <x v="0"/>
    <x v="0"/>
    <x v="0"/>
    <s v="000000"/>
    <x v="0"/>
    <x v="0"/>
    <x v="1"/>
    <x v="0"/>
    <s v="Pagamento de salário referente a 11-2022"/>
  </r>
  <r>
    <x v="1"/>
    <n v="0"/>
    <n v="0"/>
    <n v="0"/>
    <n v="390"/>
    <x v="7636"/>
    <x v="0"/>
    <x v="1"/>
    <x v="0"/>
    <s v="03.16.32"/>
    <x v="62"/>
    <x v="0"/>
    <x v="5"/>
    <s v="Gabinete de Comunicação e Imagem"/>
    <s v="03.16.32"/>
    <s v="Gabinete de Comunicação e Imagem"/>
    <s v="03.16.32"/>
    <x v="61"/>
    <x v="0"/>
    <x v="1"/>
    <x v="1"/>
    <x v="0"/>
    <x v="0"/>
    <x v="2"/>
    <x v="0"/>
    <x v="10"/>
    <s v="2022-11-21"/>
    <x v="3"/>
    <n v="390"/>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11-2022"/>
  </r>
  <r>
    <x v="1"/>
    <n v="0"/>
    <n v="0"/>
    <n v="0"/>
    <n v="15785"/>
    <x v="7636"/>
    <x v="0"/>
    <x v="1"/>
    <x v="0"/>
    <s v="03.16.32"/>
    <x v="62"/>
    <x v="0"/>
    <x v="5"/>
    <s v="Gabinete de Comunicação e Imagem"/>
    <s v="03.16.32"/>
    <s v="Gabinete de Comunicação e Imagem"/>
    <s v="03.16.32"/>
    <x v="15"/>
    <x v="0"/>
    <x v="1"/>
    <x v="1"/>
    <x v="1"/>
    <x v="0"/>
    <x v="2"/>
    <x v="0"/>
    <x v="10"/>
    <s v="2022-11-21"/>
    <x v="3"/>
    <n v="15785"/>
    <x v="0"/>
    <m/>
    <x v="0"/>
    <m/>
    <x v="33"/>
    <n v="100474706"/>
    <x v="0"/>
    <x v="6"/>
    <s v="Gabinete de Comunicação e Imagem"/>
    <s v="ORI"/>
    <x v="0"/>
    <s v="GCI"/>
    <x v="0"/>
    <x v="0"/>
    <x v="0"/>
    <x v="0"/>
    <x v="0"/>
    <x v="0"/>
    <x v="0"/>
    <x v="0"/>
    <x v="0"/>
    <x v="0"/>
    <x v="0"/>
    <s v="Gabinete de Comunicação e Imagem"/>
    <x v="0"/>
    <x v="0"/>
    <x v="0"/>
    <x v="0"/>
    <x v="0"/>
    <x v="0"/>
    <x v="0"/>
    <s v="000000"/>
    <x v="0"/>
    <x v="0"/>
    <x v="6"/>
    <x v="0"/>
    <s v="Pagamento de salário referente a 11-2022"/>
  </r>
  <r>
    <x v="1"/>
    <n v="0"/>
    <n v="0"/>
    <n v="0"/>
    <n v="4282"/>
    <x v="7636"/>
    <x v="0"/>
    <x v="1"/>
    <x v="0"/>
    <s v="03.16.32"/>
    <x v="62"/>
    <x v="0"/>
    <x v="5"/>
    <s v="Gabinete de Comunicação e Imagem"/>
    <s v="03.16.32"/>
    <s v="Gabinete de Comunicação e Imagem"/>
    <s v="03.16.32"/>
    <x v="61"/>
    <x v="0"/>
    <x v="1"/>
    <x v="1"/>
    <x v="0"/>
    <x v="0"/>
    <x v="2"/>
    <x v="0"/>
    <x v="10"/>
    <s v="2022-11-21"/>
    <x v="3"/>
    <n v="4282"/>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11-2022"/>
  </r>
  <r>
    <x v="1"/>
    <n v="0"/>
    <n v="0"/>
    <n v="0"/>
    <n v="173100"/>
    <x v="7636"/>
    <x v="0"/>
    <x v="1"/>
    <x v="0"/>
    <s v="03.16.32"/>
    <x v="62"/>
    <x v="0"/>
    <x v="5"/>
    <s v="Gabinete de Comunicação e Imagem"/>
    <s v="03.16.32"/>
    <s v="Gabinete de Comunicação e Imagem"/>
    <s v="03.16.32"/>
    <x v="15"/>
    <x v="0"/>
    <x v="1"/>
    <x v="1"/>
    <x v="1"/>
    <x v="0"/>
    <x v="2"/>
    <x v="0"/>
    <x v="10"/>
    <s v="2022-11-21"/>
    <x v="3"/>
    <n v="173100"/>
    <x v="0"/>
    <m/>
    <x v="0"/>
    <m/>
    <x v="22"/>
    <n v="100474693"/>
    <x v="0"/>
    <x v="0"/>
    <s v="Gabinete de Comunicação e Imagem"/>
    <s v="ORI"/>
    <x v="0"/>
    <s v="GCI"/>
    <x v="0"/>
    <x v="0"/>
    <x v="0"/>
    <x v="0"/>
    <x v="0"/>
    <x v="0"/>
    <x v="0"/>
    <x v="0"/>
    <x v="0"/>
    <x v="0"/>
    <x v="0"/>
    <s v="Gabinete de Comunicação e Imagem"/>
    <x v="0"/>
    <x v="0"/>
    <x v="0"/>
    <x v="0"/>
    <x v="0"/>
    <x v="0"/>
    <x v="0"/>
    <s v="000000"/>
    <x v="0"/>
    <x v="0"/>
    <x v="0"/>
    <x v="0"/>
    <s v="Pagamento de salário referente a 11-2022"/>
  </r>
  <r>
    <x v="1"/>
    <n v="0"/>
    <n v="0"/>
    <n v="0"/>
    <n v="2940"/>
    <x v="7637"/>
    <x v="0"/>
    <x v="0"/>
    <x v="0"/>
    <s v="03.03.10"/>
    <x v="0"/>
    <x v="0"/>
    <x v="0"/>
    <s v="Receitas Da Câmara"/>
    <s v="03.03.10"/>
    <s v="Receitas Da Câmara"/>
    <s v="03.03.10"/>
    <x v="34"/>
    <x v="0"/>
    <x v="5"/>
    <x v="4"/>
    <x v="0"/>
    <x v="0"/>
    <x v="0"/>
    <x v="0"/>
    <x v="10"/>
    <s v="2022-11-16"/>
    <x v="3"/>
    <n v="29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358"/>
    <x v="7638"/>
    <x v="0"/>
    <x v="1"/>
    <x v="0"/>
    <s v="01.25.01.09"/>
    <x v="75"/>
    <x v="4"/>
    <x v="4"/>
    <s v="Educação"/>
    <s v="01.25.01"/>
    <s v="Educação"/>
    <s v="01.25.01"/>
    <x v="4"/>
    <x v="0"/>
    <x v="3"/>
    <x v="2"/>
    <x v="0"/>
    <x v="1"/>
    <x v="2"/>
    <x v="0"/>
    <x v="10"/>
    <s v="2022-11-25"/>
    <x v="3"/>
    <n v="79358"/>
    <x v="0"/>
    <m/>
    <x v="0"/>
    <m/>
    <x v="5"/>
    <n v="100476920"/>
    <x v="0"/>
    <x v="0"/>
    <s v="Apoio pre escolar"/>
    <s v="ORI"/>
    <x v="0"/>
    <m/>
    <x v="0"/>
    <x v="0"/>
    <x v="0"/>
    <x v="0"/>
    <x v="0"/>
    <x v="0"/>
    <x v="0"/>
    <x v="1"/>
    <x v="0"/>
    <x v="0"/>
    <x v="0"/>
    <s v="Apoio pre escolar"/>
    <x v="0"/>
    <x v="0"/>
    <x v="0"/>
    <x v="0"/>
    <x v="1"/>
    <x v="0"/>
    <x v="0"/>
    <s v="000000"/>
    <x v="0"/>
    <x v="0"/>
    <x v="0"/>
    <x v="0"/>
    <s v="Pagamento a favor de Felisberto Carvalho, pelo fornecimento de 454,77 Lts de Combustível destinada aos autocarros do transporte escolar, conforme proposta em anexo."/>
  </r>
  <r>
    <x v="1"/>
    <n v="0"/>
    <n v="0"/>
    <n v="0"/>
    <n v="360"/>
    <x v="7639"/>
    <x v="0"/>
    <x v="0"/>
    <x v="0"/>
    <s v="03.03.10"/>
    <x v="0"/>
    <x v="0"/>
    <x v="0"/>
    <s v="Receitas Da Câmara"/>
    <s v="03.03.10"/>
    <s v="Receitas Da Câmara"/>
    <s v="03.03.10"/>
    <x v="36"/>
    <x v="0"/>
    <x v="5"/>
    <x v="4"/>
    <x v="0"/>
    <x v="0"/>
    <x v="0"/>
    <x v="0"/>
    <x v="10"/>
    <s v="2022-11-16"/>
    <x v="3"/>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7640"/>
    <x v="0"/>
    <x v="0"/>
    <x v="0"/>
    <s v="03.03.10"/>
    <x v="0"/>
    <x v="0"/>
    <x v="0"/>
    <s v="Receitas Da Câmara"/>
    <s v="03.03.10"/>
    <s v="Receitas Da Câmara"/>
    <s v="03.03.10"/>
    <x v="6"/>
    <x v="0"/>
    <x v="5"/>
    <x v="4"/>
    <x v="0"/>
    <x v="0"/>
    <x v="0"/>
    <x v="0"/>
    <x v="10"/>
    <s v="2022-11-16"/>
    <x v="3"/>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838"/>
    <x v="7641"/>
    <x v="0"/>
    <x v="0"/>
    <x v="0"/>
    <s v="03.03.10"/>
    <x v="0"/>
    <x v="0"/>
    <x v="0"/>
    <s v="Receitas Da Câmara"/>
    <s v="03.03.10"/>
    <s v="Receitas Da Câmara"/>
    <s v="03.03.10"/>
    <x v="38"/>
    <x v="0"/>
    <x v="1"/>
    <x v="1"/>
    <x v="0"/>
    <x v="0"/>
    <x v="0"/>
    <x v="0"/>
    <x v="10"/>
    <s v="2022-11-16"/>
    <x v="3"/>
    <n v="28838"/>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66"/>
    <x v="7642"/>
    <x v="0"/>
    <x v="0"/>
    <x v="0"/>
    <s v="03.03.10"/>
    <x v="0"/>
    <x v="0"/>
    <x v="0"/>
    <s v="Receitas Da Câmara"/>
    <s v="03.03.10"/>
    <s v="Receitas Da Câmara"/>
    <s v="03.03.10"/>
    <x v="40"/>
    <x v="0"/>
    <x v="5"/>
    <x v="4"/>
    <x v="0"/>
    <x v="0"/>
    <x v="0"/>
    <x v="0"/>
    <x v="10"/>
    <s v="2022-11-16"/>
    <x v="3"/>
    <n v="108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0"/>
    <x v="7643"/>
    <x v="0"/>
    <x v="0"/>
    <x v="0"/>
    <s v="03.03.10"/>
    <x v="0"/>
    <x v="0"/>
    <x v="0"/>
    <s v="Receitas Da Câmara"/>
    <s v="03.03.10"/>
    <s v="Receitas Da Câmara"/>
    <s v="03.03.10"/>
    <x v="46"/>
    <x v="0"/>
    <x v="5"/>
    <x v="4"/>
    <x v="0"/>
    <x v="0"/>
    <x v="0"/>
    <x v="0"/>
    <x v="10"/>
    <s v="2022-11-16"/>
    <x v="3"/>
    <n v="1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644"/>
    <x v="0"/>
    <x v="0"/>
    <x v="0"/>
    <s v="03.03.10"/>
    <x v="0"/>
    <x v="0"/>
    <x v="0"/>
    <s v="Receitas Da Câmara"/>
    <s v="03.03.10"/>
    <s v="Receitas Da Câmara"/>
    <s v="03.03.10"/>
    <x v="50"/>
    <x v="0"/>
    <x v="5"/>
    <x v="4"/>
    <x v="0"/>
    <x v="0"/>
    <x v="0"/>
    <x v="0"/>
    <x v="10"/>
    <s v="2022-11-16"/>
    <x v="3"/>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50"/>
    <x v="7645"/>
    <x v="0"/>
    <x v="0"/>
    <x v="0"/>
    <s v="03.03.10"/>
    <x v="0"/>
    <x v="0"/>
    <x v="0"/>
    <s v="Receitas Da Câmara"/>
    <s v="03.03.10"/>
    <s v="Receitas Da Câmara"/>
    <s v="03.03.10"/>
    <x v="49"/>
    <x v="0"/>
    <x v="1"/>
    <x v="11"/>
    <x v="0"/>
    <x v="0"/>
    <x v="0"/>
    <x v="0"/>
    <x v="10"/>
    <s v="2022-11-16"/>
    <x v="3"/>
    <n v="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90"/>
    <x v="7646"/>
    <x v="0"/>
    <x v="0"/>
    <x v="0"/>
    <s v="03.03.10"/>
    <x v="0"/>
    <x v="0"/>
    <x v="0"/>
    <s v="Receitas Da Câmara"/>
    <s v="03.03.10"/>
    <s v="Receitas Da Câmara"/>
    <s v="03.03.10"/>
    <x v="39"/>
    <x v="0"/>
    <x v="5"/>
    <x v="4"/>
    <x v="0"/>
    <x v="0"/>
    <x v="0"/>
    <x v="0"/>
    <x v="10"/>
    <s v="2022-11-16"/>
    <x v="3"/>
    <n v="229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750"/>
    <x v="7647"/>
    <x v="0"/>
    <x v="0"/>
    <x v="0"/>
    <s v="03.03.10"/>
    <x v="0"/>
    <x v="0"/>
    <x v="0"/>
    <s v="Receitas Da Câmara"/>
    <s v="03.03.10"/>
    <s v="Receitas Da Câmara"/>
    <s v="03.03.10"/>
    <x v="48"/>
    <x v="0"/>
    <x v="5"/>
    <x v="4"/>
    <x v="0"/>
    <x v="0"/>
    <x v="0"/>
    <x v="0"/>
    <x v="10"/>
    <s v="2022-11-16"/>
    <x v="3"/>
    <n v="3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3400"/>
    <x v="7648"/>
    <x v="0"/>
    <x v="0"/>
    <x v="0"/>
    <s v="03.03.10"/>
    <x v="0"/>
    <x v="0"/>
    <x v="0"/>
    <s v="Receitas Da Câmara"/>
    <s v="03.03.10"/>
    <s v="Receitas Da Câmara"/>
    <s v="03.03.10"/>
    <x v="41"/>
    <x v="0"/>
    <x v="5"/>
    <x v="4"/>
    <x v="0"/>
    <x v="0"/>
    <x v="0"/>
    <x v="0"/>
    <x v="10"/>
    <s v="2022-11-16"/>
    <x v="3"/>
    <n v="1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0"/>
    <x v="7649"/>
    <x v="0"/>
    <x v="0"/>
    <x v="0"/>
    <s v="03.03.10"/>
    <x v="0"/>
    <x v="0"/>
    <x v="0"/>
    <s v="Receitas Da Câmara"/>
    <s v="03.03.10"/>
    <s v="Receitas Da Câmara"/>
    <s v="03.03.10"/>
    <x v="37"/>
    <x v="0"/>
    <x v="5"/>
    <x v="4"/>
    <x v="0"/>
    <x v="0"/>
    <x v="0"/>
    <x v="0"/>
    <x v="10"/>
    <s v="2022-11-16"/>
    <x v="3"/>
    <n v="1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75"/>
    <x v="7650"/>
    <x v="0"/>
    <x v="0"/>
    <x v="0"/>
    <s v="03.03.10"/>
    <x v="0"/>
    <x v="0"/>
    <x v="0"/>
    <s v="Receitas Da Câmara"/>
    <s v="03.03.10"/>
    <s v="Receitas Da Câmara"/>
    <s v="03.03.10"/>
    <x v="39"/>
    <x v="0"/>
    <x v="5"/>
    <x v="4"/>
    <x v="0"/>
    <x v="0"/>
    <x v="0"/>
    <x v="0"/>
    <x v="10"/>
    <s v="2022-11-18"/>
    <x v="3"/>
    <n v="18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0"/>
    <x v="7651"/>
    <x v="0"/>
    <x v="0"/>
    <x v="0"/>
    <s v="03.03.10"/>
    <x v="0"/>
    <x v="0"/>
    <x v="0"/>
    <s v="Receitas Da Câmara"/>
    <s v="03.03.10"/>
    <s v="Receitas Da Câmara"/>
    <s v="03.03.10"/>
    <x v="36"/>
    <x v="0"/>
    <x v="5"/>
    <x v="4"/>
    <x v="0"/>
    <x v="0"/>
    <x v="0"/>
    <x v="0"/>
    <x v="10"/>
    <s v="2022-11-18"/>
    <x v="3"/>
    <n v="1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46"/>
    <x v="7652"/>
    <x v="0"/>
    <x v="0"/>
    <x v="0"/>
    <s v="03.03.10"/>
    <x v="0"/>
    <x v="0"/>
    <x v="0"/>
    <s v="Receitas Da Câmara"/>
    <s v="03.03.10"/>
    <s v="Receitas Da Câmara"/>
    <s v="03.03.10"/>
    <x v="38"/>
    <x v="0"/>
    <x v="1"/>
    <x v="1"/>
    <x v="0"/>
    <x v="0"/>
    <x v="0"/>
    <x v="0"/>
    <x v="10"/>
    <s v="2022-11-18"/>
    <x v="3"/>
    <n v="494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480"/>
    <x v="7653"/>
    <x v="0"/>
    <x v="0"/>
    <x v="0"/>
    <s v="03.03.10"/>
    <x v="0"/>
    <x v="0"/>
    <x v="0"/>
    <s v="Receitas Da Câmara"/>
    <s v="03.03.10"/>
    <s v="Receitas Da Câmara"/>
    <s v="03.03.10"/>
    <x v="47"/>
    <x v="0"/>
    <x v="5"/>
    <x v="13"/>
    <x v="0"/>
    <x v="0"/>
    <x v="0"/>
    <x v="0"/>
    <x v="10"/>
    <s v="2022-11-18"/>
    <x v="3"/>
    <n v="64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100"/>
    <x v="7654"/>
    <x v="0"/>
    <x v="0"/>
    <x v="0"/>
    <s v="03.03.10"/>
    <x v="0"/>
    <x v="0"/>
    <x v="0"/>
    <s v="Receitas Da Câmara"/>
    <s v="03.03.10"/>
    <s v="Receitas Da Câmara"/>
    <s v="03.03.10"/>
    <x v="40"/>
    <x v="0"/>
    <x v="5"/>
    <x v="4"/>
    <x v="0"/>
    <x v="0"/>
    <x v="0"/>
    <x v="0"/>
    <x v="10"/>
    <s v="2022-11-18"/>
    <x v="3"/>
    <n v="2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205"/>
    <x v="7655"/>
    <x v="0"/>
    <x v="0"/>
    <x v="0"/>
    <s v="03.03.10"/>
    <x v="0"/>
    <x v="0"/>
    <x v="0"/>
    <s v="Receitas Da Câmara"/>
    <s v="03.03.10"/>
    <s v="Receitas Da Câmara"/>
    <s v="03.03.10"/>
    <x v="34"/>
    <x v="0"/>
    <x v="5"/>
    <x v="4"/>
    <x v="0"/>
    <x v="0"/>
    <x v="0"/>
    <x v="0"/>
    <x v="10"/>
    <s v="2022-11-18"/>
    <x v="3"/>
    <n v="720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775"/>
    <x v="7656"/>
    <x v="0"/>
    <x v="0"/>
    <x v="0"/>
    <s v="03.03.10"/>
    <x v="0"/>
    <x v="0"/>
    <x v="0"/>
    <s v="Receitas Da Câmara"/>
    <s v="03.03.10"/>
    <s v="Receitas Da Câmara"/>
    <s v="03.03.10"/>
    <x v="90"/>
    <x v="0"/>
    <x v="5"/>
    <x v="4"/>
    <x v="0"/>
    <x v="0"/>
    <x v="0"/>
    <x v="0"/>
    <x v="10"/>
    <s v="2022-11-18"/>
    <x v="3"/>
    <n v="8775"/>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249515"/>
    <x v="7657"/>
    <x v="0"/>
    <x v="0"/>
    <x v="0"/>
    <s v="03.03.10"/>
    <x v="0"/>
    <x v="0"/>
    <x v="0"/>
    <s v="Receitas Da Câmara"/>
    <s v="03.03.10"/>
    <s v="Receitas Da Câmara"/>
    <s v="03.03.10"/>
    <x v="45"/>
    <x v="0"/>
    <x v="1"/>
    <x v="1"/>
    <x v="0"/>
    <x v="0"/>
    <x v="0"/>
    <x v="0"/>
    <x v="10"/>
    <s v="2022-11-18"/>
    <x v="3"/>
    <n v="24951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7658"/>
    <x v="0"/>
    <x v="0"/>
    <x v="0"/>
    <s v="03.03.10"/>
    <x v="0"/>
    <x v="0"/>
    <x v="0"/>
    <s v="Receitas Da Câmara"/>
    <s v="03.03.10"/>
    <s v="Receitas Da Câmara"/>
    <s v="03.03.10"/>
    <x v="44"/>
    <x v="0"/>
    <x v="5"/>
    <x v="4"/>
    <x v="0"/>
    <x v="0"/>
    <x v="0"/>
    <x v="0"/>
    <x v="10"/>
    <s v="2022-11-22"/>
    <x v="3"/>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583"/>
    <x v="7659"/>
    <x v="0"/>
    <x v="0"/>
    <x v="0"/>
    <s v="03.03.10"/>
    <x v="0"/>
    <x v="0"/>
    <x v="0"/>
    <s v="Receitas Da Câmara"/>
    <s v="03.03.10"/>
    <s v="Receitas Da Câmara"/>
    <s v="03.03.10"/>
    <x v="40"/>
    <x v="0"/>
    <x v="5"/>
    <x v="4"/>
    <x v="0"/>
    <x v="0"/>
    <x v="0"/>
    <x v="0"/>
    <x v="10"/>
    <s v="2022-11-22"/>
    <x v="3"/>
    <n v="14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66"/>
    <x v="7660"/>
    <x v="0"/>
    <x v="0"/>
    <x v="0"/>
    <s v="03.03.10"/>
    <x v="0"/>
    <x v="0"/>
    <x v="0"/>
    <s v="Receitas Da Câmara"/>
    <s v="03.03.10"/>
    <s v="Receitas Da Câmara"/>
    <s v="03.03.10"/>
    <x v="38"/>
    <x v="0"/>
    <x v="1"/>
    <x v="1"/>
    <x v="0"/>
    <x v="0"/>
    <x v="0"/>
    <x v="0"/>
    <x v="10"/>
    <s v="2022-11-22"/>
    <x v="3"/>
    <n v="2806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40"/>
    <x v="7661"/>
    <x v="0"/>
    <x v="0"/>
    <x v="0"/>
    <s v="03.03.10"/>
    <x v="0"/>
    <x v="0"/>
    <x v="0"/>
    <s v="Receitas Da Câmara"/>
    <s v="03.03.10"/>
    <s v="Receitas Da Câmara"/>
    <s v="03.03.10"/>
    <x v="34"/>
    <x v="0"/>
    <x v="5"/>
    <x v="4"/>
    <x v="0"/>
    <x v="0"/>
    <x v="0"/>
    <x v="0"/>
    <x v="10"/>
    <s v="2022-11-22"/>
    <x v="3"/>
    <n v="32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00"/>
    <x v="7662"/>
    <x v="0"/>
    <x v="0"/>
    <x v="0"/>
    <s v="03.03.10"/>
    <x v="0"/>
    <x v="0"/>
    <x v="0"/>
    <s v="Receitas Da Câmara"/>
    <s v="03.03.10"/>
    <s v="Receitas Da Câmara"/>
    <s v="03.03.10"/>
    <x v="90"/>
    <x v="0"/>
    <x v="5"/>
    <x v="4"/>
    <x v="0"/>
    <x v="0"/>
    <x v="0"/>
    <x v="0"/>
    <x v="10"/>
    <s v="2022-11-22"/>
    <x v="3"/>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20"/>
    <x v="7663"/>
    <x v="0"/>
    <x v="0"/>
    <x v="0"/>
    <s v="03.03.10"/>
    <x v="0"/>
    <x v="0"/>
    <x v="0"/>
    <s v="Receitas Da Câmara"/>
    <s v="03.03.10"/>
    <s v="Receitas Da Câmara"/>
    <s v="03.03.10"/>
    <x v="51"/>
    <x v="0"/>
    <x v="5"/>
    <x v="4"/>
    <x v="0"/>
    <x v="0"/>
    <x v="0"/>
    <x v="0"/>
    <x v="10"/>
    <s v="2022-11-22"/>
    <x v="3"/>
    <n v="4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00"/>
    <x v="7664"/>
    <x v="0"/>
    <x v="0"/>
    <x v="0"/>
    <s v="03.03.10"/>
    <x v="0"/>
    <x v="0"/>
    <x v="0"/>
    <s v="Receitas Da Câmara"/>
    <s v="03.03.10"/>
    <s v="Receitas Da Câmara"/>
    <s v="03.03.10"/>
    <x v="6"/>
    <x v="0"/>
    <x v="5"/>
    <x v="4"/>
    <x v="0"/>
    <x v="0"/>
    <x v="0"/>
    <x v="0"/>
    <x v="10"/>
    <s v="2022-11-22"/>
    <x v="3"/>
    <n v="3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270"/>
    <x v="7665"/>
    <x v="0"/>
    <x v="0"/>
    <x v="0"/>
    <s v="03.03.10"/>
    <x v="0"/>
    <x v="0"/>
    <x v="0"/>
    <s v="Receitas Da Câmara"/>
    <s v="03.03.10"/>
    <s v="Receitas Da Câmara"/>
    <s v="03.03.10"/>
    <x v="39"/>
    <x v="0"/>
    <x v="5"/>
    <x v="4"/>
    <x v="0"/>
    <x v="0"/>
    <x v="0"/>
    <x v="0"/>
    <x v="10"/>
    <s v="2022-11-22"/>
    <x v="3"/>
    <n v="122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775"/>
    <x v="7666"/>
    <x v="0"/>
    <x v="0"/>
    <x v="0"/>
    <s v="03.03.10"/>
    <x v="0"/>
    <x v="0"/>
    <x v="0"/>
    <s v="Receitas Da Câmara"/>
    <s v="03.03.10"/>
    <s v="Receitas Da Câmara"/>
    <s v="03.03.10"/>
    <x v="41"/>
    <x v="0"/>
    <x v="5"/>
    <x v="4"/>
    <x v="0"/>
    <x v="0"/>
    <x v="0"/>
    <x v="0"/>
    <x v="10"/>
    <s v="2022-11-22"/>
    <x v="3"/>
    <n v="5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7667"/>
    <x v="0"/>
    <x v="0"/>
    <x v="0"/>
    <s v="03.03.10"/>
    <x v="0"/>
    <x v="0"/>
    <x v="0"/>
    <s v="Receitas Da Câmara"/>
    <s v="03.03.10"/>
    <s v="Receitas Da Câmara"/>
    <s v="03.03.10"/>
    <x v="37"/>
    <x v="0"/>
    <x v="5"/>
    <x v="4"/>
    <x v="0"/>
    <x v="0"/>
    <x v="0"/>
    <x v="0"/>
    <x v="10"/>
    <s v="2022-11-22"/>
    <x v="3"/>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7668"/>
    <x v="0"/>
    <x v="0"/>
    <x v="0"/>
    <s v="03.03.10"/>
    <x v="0"/>
    <x v="0"/>
    <x v="0"/>
    <s v="Receitas Da Câmara"/>
    <s v="03.03.10"/>
    <s v="Receitas Da Câmara"/>
    <s v="03.03.10"/>
    <x v="35"/>
    <x v="0"/>
    <x v="1"/>
    <x v="11"/>
    <x v="0"/>
    <x v="0"/>
    <x v="0"/>
    <x v="0"/>
    <x v="10"/>
    <s v="2022-11-22"/>
    <x v="3"/>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0"/>
    <x v="7669"/>
    <x v="0"/>
    <x v="0"/>
    <x v="0"/>
    <s v="03.03.10"/>
    <x v="0"/>
    <x v="0"/>
    <x v="0"/>
    <s v="Receitas Da Câmara"/>
    <s v="03.03.10"/>
    <s v="Receitas Da Câmara"/>
    <s v="03.03.10"/>
    <x v="36"/>
    <x v="0"/>
    <x v="5"/>
    <x v="4"/>
    <x v="0"/>
    <x v="0"/>
    <x v="0"/>
    <x v="0"/>
    <x v="10"/>
    <s v="2022-11-22"/>
    <x v="3"/>
    <n v="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75"/>
    <x v="7670"/>
    <x v="0"/>
    <x v="0"/>
    <x v="0"/>
    <s v="03.03.10"/>
    <x v="0"/>
    <x v="0"/>
    <x v="0"/>
    <s v="Receitas Da Câmara"/>
    <s v="03.03.10"/>
    <s v="Receitas Da Câmara"/>
    <s v="03.03.10"/>
    <x v="90"/>
    <x v="0"/>
    <x v="5"/>
    <x v="4"/>
    <x v="0"/>
    <x v="0"/>
    <x v="0"/>
    <x v="0"/>
    <x v="10"/>
    <s v="2022-11-23"/>
    <x v="3"/>
    <n v="6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075"/>
    <x v="7671"/>
    <x v="0"/>
    <x v="0"/>
    <x v="0"/>
    <s v="03.03.10"/>
    <x v="0"/>
    <x v="0"/>
    <x v="0"/>
    <s v="Receitas Da Câmara"/>
    <s v="03.03.10"/>
    <s v="Receitas Da Câmara"/>
    <s v="03.03.10"/>
    <x v="41"/>
    <x v="0"/>
    <x v="5"/>
    <x v="4"/>
    <x v="0"/>
    <x v="0"/>
    <x v="0"/>
    <x v="0"/>
    <x v="10"/>
    <s v="2022-11-23"/>
    <x v="3"/>
    <n v="200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
    <x v="7672"/>
    <x v="0"/>
    <x v="0"/>
    <x v="0"/>
    <s v="03.03.10"/>
    <x v="0"/>
    <x v="0"/>
    <x v="0"/>
    <s v="Receitas Da Câmara"/>
    <s v="03.03.10"/>
    <s v="Receitas Da Câmara"/>
    <s v="03.03.10"/>
    <x v="36"/>
    <x v="0"/>
    <x v="5"/>
    <x v="4"/>
    <x v="0"/>
    <x v="0"/>
    <x v="0"/>
    <x v="0"/>
    <x v="10"/>
    <s v="2022-11-23"/>
    <x v="3"/>
    <n v="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360"/>
    <x v="7673"/>
    <x v="0"/>
    <x v="0"/>
    <x v="0"/>
    <s v="03.03.10"/>
    <x v="0"/>
    <x v="0"/>
    <x v="0"/>
    <s v="Receitas Da Câmara"/>
    <s v="03.03.10"/>
    <s v="Receitas Da Câmara"/>
    <s v="03.03.10"/>
    <x v="44"/>
    <x v="0"/>
    <x v="5"/>
    <x v="4"/>
    <x v="0"/>
    <x v="0"/>
    <x v="0"/>
    <x v="0"/>
    <x v="10"/>
    <s v="2022-11-23"/>
    <x v="3"/>
    <n v="6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196"/>
    <x v="7674"/>
    <x v="0"/>
    <x v="0"/>
    <x v="0"/>
    <s v="03.03.10"/>
    <x v="0"/>
    <x v="0"/>
    <x v="0"/>
    <s v="Receitas Da Câmara"/>
    <s v="03.03.10"/>
    <s v="Receitas Da Câmara"/>
    <s v="03.03.10"/>
    <x v="40"/>
    <x v="0"/>
    <x v="5"/>
    <x v="4"/>
    <x v="0"/>
    <x v="0"/>
    <x v="0"/>
    <x v="0"/>
    <x v="10"/>
    <s v="2022-11-23"/>
    <x v="3"/>
    <n v="81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50"/>
    <x v="7675"/>
    <x v="0"/>
    <x v="0"/>
    <x v="0"/>
    <s v="03.03.10"/>
    <x v="0"/>
    <x v="0"/>
    <x v="0"/>
    <s v="Receitas Da Câmara"/>
    <s v="03.03.10"/>
    <s v="Receitas Da Câmara"/>
    <s v="03.03.10"/>
    <x v="46"/>
    <x v="0"/>
    <x v="5"/>
    <x v="4"/>
    <x v="0"/>
    <x v="0"/>
    <x v="0"/>
    <x v="0"/>
    <x v="10"/>
    <s v="2022-11-23"/>
    <x v="3"/>
    <n v="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80"/>
    <x v="7676"/>
    <x v="0"/>
    <x v="0"/>
    <x v="0"/>
    <s v="03.03.10"/>
    <x v="0"/>
    <x v="0"/>
    <x v="0"/>
    <s v="Receitas Da Câmara"/>
    <s v="03.03.10"/>
    <s v="Receitas Da Câmara"/>
    <s v="03.03.10"/>
    <x v="37"/>
    <x v="0"/>
    <x v="5"/>
    <x v="4"/>
    <x v="0"/>
    <x v="0"/>
    <x v="0"/>
    <x v="0"/>
    <x v="10"/>
    <s v="2022-11-23"/>
    <x v="3"/>
    <n v="22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0"/>
    <x v="7677"/>
    <x v="0"/>
    <x v="0"/>
    <x v="0"/>
    <s v="03.03.10"/>
    <x v="0"/>
    <x v="0"/>
    <x v="0"/>
    <s v="Receitas Da Câmara"/>
    <s v="03.03.10"/>
    <s v="Receitas Da Câmara"/>
    <s v="03.03.10"/>
    <x v="6"/>
    <x v="0"/>
    <x v="5"/>
    <x v="4"/>
    <x v="0"/>
    <x v="0"/>
    <x v="0"/>
    <x v="0"/>
    <x v="10"/>
    <s v="2022-11-23"/>
    <x v="3"/>
    <n v="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914"/>
    <x v="7678"/>
    <x v="0"/>
    <x v="0"/>
    <x v="0"/>
    <s v="03.03.10"/>
    <x v="0"/>
    <x v="0"/>
    <x v="0"/>
    <s v="Receitas Da Câmara"/>
    <s v="03.03.10"/>
    <s v="Receitas Da Câmara"/>
    <s v="03.03.10"/>
    <x v="38"/>
    <x v="0"/>
    <x v="1"/>
    <x v="1"/>
    <x v="0"/>
    <x v="0"/>
    <x v="0"/>
    <x v="0"/>
    <x v="10"/>
    <s v="2022-11-23"/>
    <x v="3"/>
    <n v="1914"/>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75"/>
    <x v="7679"/>
    <x v="0"/>
    <x v="0"/>
    <x v="0"/>
    <s v="03.03.10"/>
    <x v="0"/>
    <x v="0"/>
    <x v="0"/>
    <s v="Receitas Da Câmara"/>
    <s v="03.03.10"/>
    <s v="Receitas Da Câmara"/>
    <s v="03.03.10"/>
    <x v="39"/>
    <x v="0"/>
    <x v="5"/>
    <x v="4"/>
    <x v="0"/>
    <x v="0"/>
    <x v="0"/>
    <x v="0"/>
    <x v="10"/>
    <s v="2022-11-23"/>
    <x v="3"/>
    <n v="14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130"/>
    <x v="7680"/>
    <x v="0"/>
    <x v="0"/>
    <x v="0"/>
    <s v="03.03.10"/>
    <x v="0"/>
    <x v="0"/>
    <x v="0"/>
    <s v="Receitas Da Câmara"/>
    <s v="03.03.10"/>
    <s v="Receitas Da Câmara"/>
    <s v="03.03.10"/>
    <x v="34"/>
    <x v="0"/>
    <x v="5"/>
    <x v="4"/>
    <x v="0"/>
    <x v="0"/>
    <x v="0"/>
    <x v="0"/>
    <x v="10"/>
    <s v="2022-11-23"/>
    <x v="3"/>
    <n v="31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450"/>
    <x v="7681"/>
    <x v="0"/>
    <x v="1"/>
    <x v="0"/>
    <s v="03.16.15"/>
    <x v="6"/>
    <x v="0"/>
    <x v="5"/>
    <s v="Direção Financeira"/>
    <s v="03.16.15"/>
    <s v="Direção Financeira"/>
    <s v="03.16.15"/>
    <x v="75"/>
    <x v="0"/>
    <x v="3"/>
    <x v="17"/>
    <x v="0"/>
    <x v="0"/>
    <x v="2"/>
    <x v="0"/>
    <x v="11"/>
    <s v="2022-12-08"/>
    <x v="3"/>
    <n v="3450"/>
    <x v="0"/>
    <m/>
    <x v="0"/>
    <m/>
    <x v="0"/>
    <n v="100474914"/>
    <x v="0"/>
    <x v="0"/>
    <s v="Direção Financeira"/>
    <s v="ORI"/>
    <x v="0"/>
    <m/>
    <x v="0"/>
    <x v="0"/>
    <x v="0"/>
    <x v="0"/>
    <x v="0"/>
    <x v="0"/>
    <x v="0"/>
    <x v="0"/>
    <x v="0"/>
    <x v="0"/>
    <x v="0"/>
    <s v="Direção Financeira"/>
    <x v="0"/>
    <x v="0"/>
    <x v="0"/>
    <x v="0"/>
    <x v="0"/>
    <x v="0"/>
    <x v="0"/>
    <s v="000000"/>
    <x v="0"/>
    <x v="0"/>
    <x v="0"/>
    <x v="0"/>
    <s v="Despesa com espeção de automóvel Toyota Dina 280 ST-27-RU."/>
  </r>
  <r>
    <x v="0"/>
    <n v="0"/>
    <n v="0"/>
    <n v="0"/>
    <n v="1050"/>
    <x v="7682"/>
    <x v="0"/>
    <x v="1"/>
    <x v="0"/>
    <s v="01.27.06.82"/>
    <x v="27"/>
    <x v="2"/>
    <x v="2"/>
    <s v="Requalificação Urbana e habitação"/>
    <s v="01.27.06"/>
    <s v="Requalificação Urbana e habitação"/>
    <s v="01.27.06"/>
    <x v="1"/>
    <x v="0"/>
    <x v="1"/>
    <x v="1"/>
    <x v="0"/>
    <x v="1"/>
    <x v="1"/>
    <x v="0"/>
    <x v="11"/>
    <s v="2022-12-09"/>
    <x v="3"/>
    <n v="1050"/>
    <x v="0"/>
    <m/>
    <x v="0"/>
    <m/>
    <x v="0"/>
    <n v="100474914"/>
    <x v="0"/>
    <x v="0"/>
    <s v="Reabilitação das estradas municipais "/>
    <s v="ORI"/>
    <x v="0"/>
    <m/>
    <x v="0"/>
    <x v="0"/>
    <x v="0"/>
    <x v="0"/>
    <x v="0"/>
    <x v="0"/>
    <x v="0"/>
    <x v="1"/>
    <x v="0"/>
    <x v="0"/>
    <x v="0"/>
    <s v="Reabilitação das estradas municipais "/>
    <x v="0"/>
    <x v="0"/>
    <x v="0"/>
    <x v="0"/>
    <x v="1"/>
    <x v="0"/>
    <x v="0"/>
    <s v="000000"/>
    <x v="0"/>
    <x v="0"/>
    <x v="0"/>
    <x v="0"/>
    <s v="Pagamento á Loja Nuno, referente a aquisição de fitas isoladoras, para trabalhos da iluminação/ enfeites do natal na via pública, conforme fatura e proposta em anexo."/>
  </r>
  <r>
    <x v="1"/>
    <n v="0"/>
    <n v="0"/>
    <n v="0"/>
    <n v="527"/>
    <x v="7683"/>
    <x v="0"/>
    <x v="1"/>
    <x v="0"/>
    <s v="03.16.16"/>
    <x v="32"/>
    <x v="0"/>
    <x v="5"/>
    <s v="Direção Ambiente e Saneamento "/>
    <s v="03.16.16"/>
    <s v="Direção Ambiente e Saneamento "/>
    <s v="03.16.16"/>
    <x v="60"/>
    <x v="0"/>
    <x v="1"/>
    <x v="1"/>
    <x v="0"/>
    <x v="0"/>
    <x v="2"/>
    <x v="0"/>
    <x v="11"/>
    <s v="2022-12-13"/>
    <x v="3"/>
    <n v="527"/>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2-2022"/>
  </r>
  <r>
    <x v="1"/>
    <n v="0"/>
    <n v="0"/>
    <n v="0"/>
    <n v="32"/>
    <x v="7683"/>
    <x v="0"/>
    <x v="1"/>
    <x v="0"/>
    <s v="03.16.16"/>
    <x v="32"/>
    <x v="0"/>
    <x v="5"/>
    <s v="Direção Ambiente e Saneamento "/>
    <s v="03.16.16"/>
    <s v="Direção Ambiente e Saneamento "/>
    <s v="03.16.16"/>
    <x v="14"/>
    <x v="0"/>
    <x v="1"/>
    <x v="1"/>
    <x v="0"/>
    <x v="0"/>
    <x v="2"/>
    <x v="0"/>
    <x v="11"/>
    <s v="2022-12-13"/>
    <x v="3"/>
    <n v="32"/>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2-2022"/>
  </r>
  <r>
    <x v="1"/>
    <n v="0"/>
    <n v="0"/>
    <n v="0"/>
    <n v="618"/>
    <x v="7683"/>
    <x v="0"/>
    <x v="1"/>
    <x v="0"/>
    <s v="03.16.16"/>
    <x v="32"/>
    <x v="0"/>
    <x v="5"/>
    <s v="Direção Ambiente e Saneamento "/>
    <s v="03.16.16"/>
    <s v="Direção Ambiente e Saneamento "/>
    <s v="03.16.16"/>
    <x v="62"/>
    <x v="0"/>
    <x v="1"/>
    <x v="1"/>
    <x v="0"/>
    <x v="0"/>
    <x v="2"/>
    <x v="0"/>
    <x v="11"/>
    <s v="2022-12-13"/>
    <x v="3"/>
    <n v="618"/>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2-2022"/>
  </r>
  <r>
    <x v="1"/>
    <n v="0"/>
    <n v="0"/>
    <n v="0"/>
    <n v="16169"/>
    <x v="7683"/>
    <x v="0"/>
    <x v="1"/>
    <x v="0"/>
    <s v="03.16.16"/>
    <x v="32"/>
    <x v="0"/>
    <x v="5"/>
    <s v="Direção Ambiente e Saneamento "/>
    <s v="03.16.16"/>
    <s v="Direção Ambiente e Saneamento "/>
    <s v="03.16.16"/>
    <x v="15"/>
    <x v="0"/>
    <x v="1"/>
    <x v="1"/>
    <x v="1"/>
    <x v="0"/>
    <x v="2"/>
    <x v="0"/>
    <x v="11"/>
    <s v="2022-12-13"/>
    <x v="3"/>
    <n v="16169"/>
    <x v="0"/>
    <m/>
    <x v="0"/>
    <m/>
    <x v="37"/>
    <n v="100479277"/>
    <x v="0"/>
    <x v="3"/>
    <s v="Direção Ambiente e Saneamento "/>
    <s v="ORI"/>
    <x v="0"/>
    <m/>
    <x v="0"/>
    <x v="0"/>
    <x v="0"/>
    <x v="0"/>
    <x v="0"/>
    <x v="0"/>
    <x v="0"/>
    <x v="0"/>
    <x v="0"/>
    <x v="0"/>
    <x v="0"/>
    <s v="Direção Ambiente e Saneamento "/>
    <x v="0"/>
    <x v="0"/>
    <x v="0"/>
    <x v="0"/>
    <x v="0"/>
    <x v="0"/>
    <x v="0"/>
    <s v="000000"/>
    <x v="0"/>
    <x v="0"/>
    <x v="3"/>
    <x v="0"/>
    <s v="Pagamento de salário referente a 12-2022"/>
  </r>
  <r>
    <x v="1"/>
    <n v="0"/>
    <n v="0"/>
    <n v="0"/>
    <n v="103"/>
    <x v="7683"/>
    <x v="0"/>
    <x v="1"/>
    <x v="0"/>
    <s v="03.16.16"/>
    <x v="32"/>
    <x v="0"/>
    <x v="5"/>
    <s v="Direção Ambiente e Saneamento "/>
    <s v="03.16.16"/>
    <s v="Direção Ambiente e Saneamento "/>
    <s v="03.16.16"/>
    <x v="60"/>
    <x v="0"/>
    <x v="1"/>
    <x v="1"/>
    <x v="0"/>
    <x v="0"/>
    <x v="2"/>
    <x v="0"/>
    <x v="11"/>
    <s v="2022-12-13"/>
    <x v="3"/>
    <n v="103"/>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2-2022"/>
  </r>
  <r>
    <x v="1"/>
    <n v="0"/>
    <n v="0"/>
    <n v="0"/>
    <n v="6"/>
    <x v="7683"/>
    <x v="0"/>
    <x v="1"/>
    <x v="0"/>
    <s v="03.16.16"/>
    <x v="32"/>
    <x v="0"/>
    <x v="5"/>
    <s v="Direção Ambiente e Saneamento "/>
    <s v="03.16.16"/>
    <s v="Direção Ambiente e Saneamento "/>
    <s v="03.16.16"/>
    <x v="14"/>
    <x v="0"/>
    <x v="1"/>
    <x v="1"/>
    <x v="0"/>
    <x v="0"/>
    <x v="2"/>
    <x v="0"/>
    <x v="11"/>
    <s v="2022-12-13"/>
    <x v="3"/>
    <n v="6"/>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2-2022"/>
  </r>
  <r>
    <x v="1"/>
    <n v="0"/>
    <n v="0"/>
    <n v="0"/>
    <n v="120"/>
    <x v="7683"/>
    <x v="0"/>
    <x v="1"/>
    <x v="0"/>
    <s v="03.16.16"/>
    <x v="32"/>
    <x v="0"/>
    <x v="5"/>
    <s v="Direção Ambiente e Saneamento "/>
    <s v="03.16.16"/>
    <s v="Direção Ambiente e Saneamento "/>
    <s v="03.16.16"/>
    <x v="62"/>
    <x v="0"/>
    <x v="1"/>
    <x v="1"/>
    <x v="0"/>
    <x v="0"/>
    <x v="2"/>
    <x v="0"/>
    <x v="11"/>
    <s v="2022-12-13"/>
    <x v="3"/>
    <n v="120"/>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2-2022"/>
  </r>
  <r>
    <x v="1"/>
    <n v="0"/>
    <n v="0"/>
    <n v="0"/>
    <n v="3160"/>
    <x v="7683"/>
    <x v="0"/>
    <x v="1"/>
    <x v="0"/>
    <s v="03.16.16"/>
    <x v="32"/>
    <x v="0"/>
    <x v="5"/>
    <s v="Direção Ambiente e Saneamento "/>
    <s v="03.16.16"/>
    <s v="Direção Ambiente e Saneamento "/>
    <s v="03.16.16"/>
    <x v="15"/>
    <x v="0"/>
    <x v="1"/>
    <x v="1"/>
    <x v="1"/>
    <x v="0"/>
    <x v="2"/>
    <x v="0"/>
    <x v="11"/>
    <s v="2022-12-13"/>
    <x v="3"/>
    <n v="3160"/>
    <x v="0"/>
    <m/>
    <x v="0"/>
    <m/>
    <x v="3"/>
    <n v="100474696"/>
    <x v="0"/>
    <x v="1"/>
    <s v="Direção Ambiente e Saneamento "/>
    <s v="ORI"/>
    <x v="0"/>
    <m/>
    <x v="0"/>
    <x v="0"/>
    <x v="0"/>
    <x v="0"/>
    <x v="0"/>
    <x v="0"/>
    <x v="0"/>
    <x v="0"/>
    <x v="0"/>
    <x v="0"/>
    <x v="0"/>
    <s v="Direção Ambiente e Saneamento "/>
    <x v="0"/>
    <x v="0"/>
    <x v="0"/>
    <x v="0"/>
    <x v="0"/>
    <x v="0"/>
    <x v="0"/>
    <s v="000000"/>
    <x v="0"/>
    <x v="0"/>
    <x v="1"/>
    <x v="0"/>
    <s v="Pagamento de salário referente a 12-2022"/>
  </r>
  <r>
    <x v="1"/>
    <n v="0"/>
    <n v="0"/>
    <n v="0"/>
    <n v="85"/>
    <x v="7683"/>
    <x v="0"/>
    <x v="1"/>
    <x v="0"/>
    <s v="03.16.16"/>
    <x v="32"/>
    <x v="0"/>
    <x v="5"/>
    <s v="Direção Ambiente e Saneamento "/>
    <s v="03.16.16"/>
    <s v="Direção Ambiente e Saneamento "/>
    <s v="03.16.16"/>
    <x v="60"/>
    <x v="0"/>
    <x v="1"/>
    <x v="1"/>
    <x v="0"/>
    <x v="0"/>
    <x v="2"/>
    <x v="0"/>
    <x v="11"/>
    <s v="2022-12-13"/>
    <x v="3"/>
    <n v="8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2-2022"/>
  </r>
  <r>
    <x v="1"/>
    <n v="0"/>
    <n v="0"/>
    <n v="0"/>
    <n v="5"/>
    <x v="7683"/>
    <x v="0"/>
    <x v="1"/>
    <x v="0"/>
    <s v="03.16.16"/>
    <x v="32"/>
    <x v="0"/>
    <x v="5"/>
    <s v="Direção Ambiente e Saneamento "/>
    <s v="03.16.16"/>
    <s v="Direção Ambiente e Saneamento "/>
    <s v="03.16.16"/>
    <x v="14"/>
    <x v="0"/>
    <x v="1"/>
    <x v="1"/>
    <x v="0"/>
    <x v="0"/>
    <x v="2"/>
    <x v="0"/>
    <x v="11"/>
    <s v="2022-12-13"/>
    <x v="3"/>
    <n v="5"/>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2-2022"/>
  </r>
  <r>
    <x v="1"/>
    <n v="0"/>
    <n v="0"/>
    <n v="0"/>
    <n v="100"/>
    <x v="7683"/>
    <x v="0"/>
    <x v="1"/>
    <x v="0"/>
    <s v="03.16.16"/>
    <x v="32"/>
    <x v="0"/>
    <x v="5"/>
    <s v="Direção Ambiente e Saneamento "/>
    <s v="03.16.16"/>
    <s v="Direção Ambiente e Saneamento "/>
    <s v="03.16.16"/>
    <x v="62"/>
    <x v="0"/>
    <x v="1"/>
    <x v="1"/>
    <x v="0"/>
    <x v="0"/>
    <x v="2"/>
    <x v="0"/>
    <x v="11"/>
    <s v="2022-12-13"/>
    <x v="3"/>
    <n v="100"/>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2-2022"/>
  </r>
  <r>
    <x v="1"/>
    <n v="0"/>
    <n v="0"/>
    <n v="0"/>
    <n v="2632"/>
    <x v="7683"/>
    <x v="0"/>
    <x v="1"/>
    <x v="0"/>
    <s v="03.16.16"/>
    <x v="32"/>
    <x v="0"/>
    <x v="5"/>
    <s v="Direção Ambiente e Saneamento "/>
    <s v="03.16.16"/>
    <s v="Direção Ambiente e Saneamento "/>
    <s v="03.16.16"/>
    <x v="15"/>
    <x v="0"/>
    <x v="1"/>
    <x v="1"/>
    <x v="1"/>
    <x v="0"/>
    <x v="2"/>
    <x v="0"/>
    <x v="11"/>
    <s v="2022-12-13"/>
    <x v="3"/>
    <n v="2632"/>
    <x v="0"/>
    <m/>
    <x v="0"/>
    <m/>
    <x v="34"/>
    <n v="100474707"/>
    <x v="0"/>
    <x v="4"/>
    <s v="Direção Ambiente e Saneamento "/>
    <s v="ORI"/>
    <x v="0"/>
    <m/>
    <x v="0"/>
    <x v="0"/>
    <x v="0"/>
    <x v="0"/>
    <x v="0"/>
    <x v="0"/>
    <x v="0"/>
    <x v="0"/>
    <x v="0"/>
    <x v="0"/>
    <x v="0"/>
    <s v="Direção Ambiente e Saneamento "/>
    <x v="0"/>
    <x v="0"/>
    <x v="0"/>
    <x v="0"/>
    <x v="0"/>
    <x v="0"/>
    <x v="0"/>
    <s v="000000"/>
    <x v="0"/>
    <x v="0"/>
    <x v="4"/>
    <x v="0"/>
    <s v="Pagamento de salário referente a 12-2022"/>
  </r>
  <r>
    <x v="1"/>
    <n v="0"/>
    <n v="0"/>
    <n v="0"/>
    <n v="5"/>
    <x v="7683"/>
    <x v="0"/>
    <x v="1"/>
    <x v="0"/>
    <s v="03.16.16"/>
    <x v="32"/>
    <x v="0"/>
    <x v="5"/>
    <s v="Direção Ambiente e Saneamento "/>
    <s v="03.16.16"/>
    <s v="Direção Ambiente e Saneamento "/>
    <s v="03.16.16"/>
    <x v="60"/>
    <x v="0"/>
    <x v="1"/>
    <x v="1"/>
    <x v="0"/>
    <x v="0"/>
    <x v="2"/>
    <x v="0"/>
    <x v="11"/>
    <s v="2022-12-13"/>
    <x v="3"/>
    <n v="5"/>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2-2022"/>
  </r>
  <r>
    <x v="1"/>
    <n v="0"/>
    <n v="0"/>
    <n v="0"/>
    <n v="0"/>
    <x v="7683"/>
    <x v="0"/>
    <x v="1"/>
    <x v="0"/>
    <s v="03.16.16"/>
    <x v="32"/>
    <x v="0"/>
    <x v="5"/>
    <s v="Direção Ambiente e Saneamento "/>
    <s v="03.16.16"/>
    <s v="Direção Ambiente e Saneamento "/>
    <s v="03.16.16"/>
    <x v="14"/>
    <x v="0"/>
    <x v="1"/>
    <x v="1"/>
    <x v="0"/>
    <x v="0"/>
    <x v="2"/>
    <x v="0"/>
    <x v="11"/>
    <s v="2022-12-13"/>
    <x v="3"/>
    <n v="0"/>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2-2022"/>
  </r>
  <r>
    <x v="1"/>
    <n v="0"/>
    <n v="0"/>
    <n v="0"/>
    <n v="6"/>
    <x v="7683"/>
    <x v="0"/>
    <x v="1"/>
    <x v="0"/>
    <s v="03.16.16"/>
    <x v="32"/>
    <x v="0"/>
    <x v="5"/>
    <s v="Direção Ambiente e Saneamento "/>
    <s v="03.16.16"/>
    <s v="Direção Ambiente e Saneamento "/>
    <s v="03.16.16"/>
    <x v="62"/>
    <x v="0"/>
    <x v="1"/>
    <x v="1"/>
    <x v="0"/>
    <x v="0"/>
    <x v="2"/>
    <x v="0"/>
    <x v="11"/>
    <s v="2022-12-13"/>
    <x v="3"/>
    <n v="6"/>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2-2022"/>
  </r>
  <r>
    <x v="1"/>
    <n v="0"/>
    <n v="0"/>
    <n v="0"/>
    <n v="179"/>
    <x v="7683"/>
    <x v="0"/>
    <x v="1"/>
    <x v="0"/>
    <s v="03.16.16"/>
    <x v="32"/>
    <x v="0"/>
    <x v="5"/>
    <s v="Direção Ambiente e Saneamento "/>
    <s v="03.16.16"/>
    <s v="Direção Ambiente e Saneamento "/>
    <s v="03.16.16"/>
    <x v="15"/>
    <x v="0"/>
    <x v="1"/>
    <x v="1"/>
    <x v="1"/>
    <x v="0"/>
    <x v="2"/>
    <x v="0"/>
    <x v="11"/>
    <s v="2022-12-13"/>
    <x v="3"/>
    <n v="179"/>
    <x v="0"/>
    <m/>
    <x v="0"/>
    <m/>
    <x v="35"/>
    <n v="100478986"/>
    <x v="0"/>
    <x v="7"/>
    <s v="Direção Ambiente e Saneamento "/>
    <s v="ORI"/>
    <x v="0"/>
    <m/>
    <x v="0"/>
    <x v="0"/>
    <x v="0"/>
    <x v="0"/>
    <x v="0"/>
    <x v="0"/>
    <x v="0"/>
    <x v="0"/>
    <x v="0"/>
    <x v="0"/>
    <x v="0"/>
    <s v="Direção Ambiente e Saneamento "/>
    <x v="0"/>
    <x v="0"/>
    <x v="0"/>
    <x v="0"/>
    <x v="0"/>
    <x v="0"/>
    <x v="0"/>
    <s v="000000"/>
    <x v="0"/>
    <x v="0"/>
    <x v="7"/>
    <x v="0"/>
    <s v="Pagamento de salário referente a 12-2022"/>
  </r>
  <r>
    <x v="1"/>
    <n v="0"/>
    <n v="0"/>
    <n v="0"/>
    <n v="383"/>
    <x v="7683"/>
    <x v="0"/>
    <x v="1"/>
    <x v="0"/>
    <s v="03.16.16"/>
    <x v="32"/>
    <x v="0"/>
    <x v="5"/>
    <s v="Direção Ambiente e Saneamento "/>
    <s v="03.16.16"/>
    <s v="Direção Ambiente e Saneamento "/>
    <s v="03.16.16"/>
    <x v="60"/>
    <x v="0"/>
    <x v="1"/>
    <x v="1"/>
    <x v="0"/>
    <x v="0"/>
    <x v="2"/>
    <x v="0"/>
    <x v="11"/>
    <s v="2022-12-13"/>
    <x v="3"/>
    <n v="38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2-2022"/>
  </r>
  <r>
    <x v="1"/>
    <n v="0"/>
    <n v="0"/>
    <n v="0"/>
    <n v="23"/>
    <x v="7683"/>
    <x v="0"/>
    <x v="1"/>
    <x v="0"/>
    <s v="03.16.16"/>
    <x v="32"/>
    <x v="0"/>
    <x v="5"/>
    <s v="Direção Ambiente e Saneamento "/>
    <s v="03.16.16"/>
    <s v="Direção Ambiente e Saneamento "/>
    <s v="03.16.16"/>
    <x v="14"/>
    <x v="0"/>
    <x v="1"/>
    <x v="1"/>
    <x v="0"/>
    <x v="0"/>
    <x v="2"/>
    <x v="0"/>
    <x v="11"/>
    <s v="2022-12-13"/>
    <x v="3"/>
    <n v="23"/>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2-2022"/>
  </r>
  <r>
    <x v="1"/>
    <n v="0"/>
    <n v="0"/>
    <n v="0"/>
    <n v="449"/>
    <x v="7683"/>
    <x v="0"/>
    <x v="1"/>
    <x v="0"/>
    <s v="03.16.16"/>
    <x v="32"/>
    <x v="0"/>
    <x v="5"/>
    <s v="Direção Ambiente e Saneamento "/>
    <s v="03.16.16"/>
    <s v="Direção Ambiente e Saneamento "/>
    <s v="03.16.16"/>
    <x v="62"/>
    <x v="0"/>
    <x v="1"/>
    <x v="1"/>
    <x v="0"/>
    <x v="0"/>
    <x v="2"/>
    <x v="0"/>
    <x v="11"/>
    <s v="2022-12-13"/>
    <x v="3"/>
    <n v="449"/>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2-2022"/>
  </r>
  <r>
    <x v="1"/>
    <n v="0"/>
    <n v="0"/>
    <n v="0"/>
    <n v="11745"/>
    <x v="7683"/>
    <x v="0"/>
    <x v="1"/>
    <x v="0"/>
    <s v="03.16.16"/>
    <x v="32"/>
    <x v="0"/>
    <x v="5"/>
    <s v="Direção Ambiente e Saneamento "/>
    <s v="03.16.16"/>
    <s v="Direção Ambiente e Saneamento "/>
    <s v="03.16.16"/>
    <x v="15"/>
    <x v="0"/>
    <x v="1"/>
    <x v="1"/>
    <x v="1"/>
    <x v="0"/>
    <x v="2"/>
    <x v="0"/>
    <x v="11"/>
    <s v="2022-12-13"/>
    <x v="3"/>
    <n v="11745"/>
    <x v="0"/>
    <m/>
    <x v="0"/>
    <m/>
    <x v="21"/>
    <n v="100474708"/>
    <x v="0"/>
    <x v="2"/>
    <s v="Direção Ambiente e Saneamento "/>
    <s v="ORI"/>
    <x v="0"/>
    <m/>
    <x v="0"/>
    <x v="0"/>
    <x v="0"/>
    <x v="0"/>
    <x v="0"/>
    <x v="0"/>
    <x v="0"/>
    <x v="0"/>
    <x v="0"/>
    <x v="0"/>
    <x v="0"/>
    <s v="Direção Ambiente e Saneamento "/>
    <x v="0"/>
    <x v="0"/>
    <x v="0"/>
    <x v="0"/>
    <x v="0"/>
    <x v="0"/>
    <x v="0"/>
    <s v="000000"/>
    <x v="0"/>
    <x v="0"/>
    <x v="2"/>
    <x v="0"/>
    <s v="Pagamento de salário referente a 12-2022"/>
  </r>
  <r>
    <x v="1"/>
    <n v="0"/>
    <n v="0"/>
    <n v="0"/>
    <n v="250"/>
    <x v="7683"/>
    <x v="0"/>
    <x v="1"/>
    <x v="0"/>
    <s v="03.16.16"/>
    <x v="32"/>
    <x v="0"/>
    <x v="5"/>
    <s v="Direção Ambiente e Saneamento "/>
    <s v="03.16.16"/>
    <s v="Direção Ambiente e Saneamento "/>
    <s v="03.16.16"/>
    <x v="60"/>
    <x v="0"/>
    <x v="1"/>
    <x v="1"/>
    <x v="0"/>
    <x v="0"/>
    <x v="2"/>
    <x v="0"/>
    <x v="11"/>
    <s v="2022-12-13"/>
    <x v="3"/>
    <n v="250"/>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2-2022"/>
  </r>
  <r>
    <x v="1"/>
    <n v="0"/>
    <n v="0"/>
    <n v="0"/>
    <n v="15"/>
    <x v="7683"/>
    <x v="0"/>
    <x v="1"/>
    <x v="0"/>
    <s v="03.16.16"/>
    <x v="32"/>
    <x v="0"/>
    <x v="5"/>
    <s v="Direção Ambiente e Saneamento "/>
    <s v="03.16.16"/>
    <s v="Direção Ambiente e Saneamento "/>
    <s v="03.16.16"/>
    <x v="14"/>
    <x v="0"/>
    <x v="1"/>
    <x v="1"/>
    <x v="0"/>
    <x v="0"/>
    <x v="2"/>
    <x v="0"/>
    <x v="11"/>
    <s v="2022-12-13"/>
    <x v="3"/>
    <n v="1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2-2022"/>
  </r>
  <r>
    <x v="1"/>
    <n v="0"/>
    <n v="0"/>
    <n v="0"/>
    <n v="293"/>
    <x v="7683"/>
    <x v="0"/>
    <x v="1"/>
    <x v="0"/>
    <s v="03.16.16"/>
    <x v="32"/>
    <x v="0"/>
    <x v="5"/>
    <s v="Direção Ambiente e Saneamento "/>
    <s v="03.16.16"/>
    <s v="Direção Ambiente e Saneamento "/>
    <s v="03.16.16"/>
    <x v="62"/>
    <x v="0"/>
    <x v="1"/>
    <x v="1"/>
    <x v="0"/>
    <x v="0"/>
    <x v="2"/>
    <x v="0"/>
    <x v="11"/>
    <s v="2022-12-13"/>
    <x v="3"/>
    <n v="293"/>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2-2022"/>
  </r>
  <r>
    <x v="1"/>
    <n v="0"/>
    <n v="0"/>
    <n v="0"/>
    <n v="7675"/>
    <x v="7683"/>
    <x v="0"/>
    <x v="1"/>
    <x v="0"/>
    <s v="03.16.16"/>
    <x v="32"/>
    <x v="0"/>
    <x v="5"/>
    <s v="Direção Ambiente e Saneamento "/>
    <s v="03.16.16"/>
    <s v="Direção Ambiente e Saneamento "/>
    <s v="03.16.16"/>
    <x v="15"/>
    <x v="0"/>
    <x v="1"/>
    <x v="1"/>
    <x v="1"/>
    <x v="0"/>
    <x v="2"/>
    <x v="0"/>
    <x v="11"/>
    <s v="2022-12-13"/>
    <x v="3"/>
    <n v="7675"/>
    <x v="0"/>
    <m/>
    <x v="0"/>
    <m/>
    <x v="32"/>
    <n v="100478627"/>
    <x v="0"/>
    <x v="8"/>
    <s v="Direção Ambiente e Saneamento "/>
    <s v="ORI"/>
    <x v="0"/>
    <m/>
    <x v="0"/>
    <x v="0"/>
    <x v="0"/>
    <x v="0"/>
    <x v="0"/>
    <x v="0"/>
    <x v="0"/>
    <x v="0"/>
    <x v="0"/>
    <x v="0"/>
    <x v="0"/>
    <s v="Direção Ambiente e Saneamento "/>
    <x v="0"/>
    <x v="0"/>
    <x v="0"/>
    <x v="0"/>
    <x v="0"/>
    <x v="0"/>
    <x v="0"/>
    <s v="000000"/>
    <x v="0"/>
    <x v="0"/>
    <x v="8"/>
    <x v="0"/>
    <s v="Pagamento de salário referente a 12-2022"/>
  </r>
  <r>
    <x v="1"/>
    <n v="0"/>
    <n v="0"/>
    <n v="0"/>
    <n v="48"/>
    <x v="7683"/>
    <x v="0"/>
    <x v="1"/>
    <x v="0"/>
    <s v="03.16.16"/>
    <x v="32"/>
    <x v="0"/>
    <x v="5"/>
    <s v="Direção Ambiente e Saneamento "/>
    <s v="03.16.16"/>
    <s v="Direção Ambiente e Saneamento "/>
    <s v="03.16.16"/>
    <x v="60"/>
    <x v="0"/>
    <x v="1"/>
    <x v="1"/>
    <x v="0"/>
    <x v="0"/>
    <x v="2"/>
    <x v="0"/>
    <x v="11"/>
    <s v="2022-12-13"/>
    <x v="3"/>
    <n v="48"/>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2-2022"/>
  </r>
  <r>
    <x v="1"/>
    <n v="0"/>
    <n v="0"/>
    <n v="0"/>
    <n v="2"/>
    <x v="7683"/>
    <x v="0"/>
    <x v="1"/>
    <x v="0"/>
    <s v="03.16.16"/>
    <x v="32"/>
    <x v="0"/>
    <x v="5"/>
    <s v="Direção Ambiente e Saneamento "/>
    <s v="03.16.16"/>
    <s v="Direção Ambiente e Saneamento "/>
    <s v="03.16.16"/>
    <x v="14"/>
    <x v="0"/>
    <x v="1"/>
    <x v="1"/>
    <x v="0"/>
    <x v="0"/>
    <x v="2"/>
    <x v="0"/>
    <x v="11"/>
    <s v="2022-12-13"/>
    <x v="3"/>
    <n v="2"/>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2-2022"/>
  </r>
  <r>
    <x v="1"/>
    <n v="0"/>
    <n v="0"/>
    <n v="0"/>
    <n v="56"/>
    <x v="7683"/>
    <x v="0"/>
    <x v="1"/>
    <x v="0"/>
    <s v="03.16.16"/>
    <x v="32"/>
    <x v="0"/>
    <x v="5"/>
    <s v="Direção Ambiente e Saneamento "/>
    <s v="03.16.16"/>
    <s v="Direção Ambiente e Saneamento "/>
    <s v="03.16.16"/>
    <x v="62"/>
    <x v="0"/>
    <x v="1"/>
    <x v="1"/>
    <x v="0"/>
    <x v="0"/>
    <x v="2"/>
    <x v="0"/>
    <x v="11"/>
    <s v="2022-12-13"/>
    <x v="3"/>
    <n v="56"/>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2-2022"/>
  </r>
  <r>
    <x v="1"/>
    <n v="0"/>
    <n v="0"/>
    <n v="0"/>
    <n v="1481"/>
    <x v="7683"/>
    <x v="0"/>
    <x v="1"/>
    <x v="0"/>
    <s v="03.16.16"/>
    <x v="32"/>
    <x v="0"/>
    <x v="5"/>
    <s v="Direção Ambiente e Saneamento "/>
    <s v="03.16.16"/>
    <s v="Direção Ambiente e Saneamento "/>
    <s v="03.16.16"/>
    <x v="15"/>
    <x v="0"/>
    <x v="1"/>
    <x v="1"/>
    <x v="1"/>
    <x v="0"/>
    <x v="2"/>
    <x v="0"/>
    <x v="11"/>
    <s v="2022-12-13"/>
    <x v="3"/>
    <n v="1481"/>
    <x v="0"/>
    <m/>
    <x v="0"/>
    <m/>
    <x v="36"/>
    <n v="100478987"/>
    <x v="0"/>
    <x v="5"/>
    <s v="Direção Ambiente e Saneamento "/>
    <s v="ORI"/>
    <x v="0"/>
    <m/>
    <x v="0"/>
    <x v="0"/>
    <x v="0"/>
    <x v="0"/>
    <x v="0"/>
    <x v="0"/>
    <x v="0"/>
    <x v="0"/>
    <x v="0"/>
    <x v="0"/>
    <x v="0"/>
    <s v="Direção Ambiente e Saneamento "/>
    <x v="0"/>
    <x v="0"/>
    <x v="0"/>
    <x v="0"/>
    <x v="0"/>
    <x v="0"/>
    <x v="0"/>
    <s v="000000"/>
    <x v="0"/>
    <x v="0"/>
    <x v="5"/>
    <x v="0"/>
    <s v="Pagamento de salário referente a 12-2022"/>
  </r>
  <r>
    <x v="1"/>
    <n v="0"/>
    <n v="0"/>
    <n v="0"/>
    <n v="2920"/>
    <x v="7683"/>
    <x v="0"/>
    <x v="1"/>
    <x v="0"/>
    <s v="03.16.16"/>
    <x v="32"/>
    <x v="0"/>
    <x v="5"/>
    <s v="Direção Ambiente e Saneamento "/>
    <s v="03.16.16"/>
    <s v="Direção Ambiente e Saneamento "/>
    <s v="03.16.16"/>
    <x v="60"/>
    <x v="0"/>
    <x v="1"/>
    <x v="1"/>
    <x v="0"/>
    <x v="0"/>
    <x v="2"/>
    <x v="0"/>
    <x v="11"/>
    <s v="2022-12-13"/>
    <x v="3"/>
    <n v="2920"/>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2-2022"/>
  </r>
  <r>
    <x v="1"/>
    <n v="0"/>
    <n v="0"/>
    <n v="0"/>
    <n v="178"/>
    <x v="7683"/>
    <x v="0"/>
    <x v="1"/>
    <x v="0"/>
    <s v="03.16.16"/>
    <x v="32"/>
    <x v="0"/>
    <x v="5"/>
    <s v="Direção Ambiente e Saneamento "/>
    <s v="03.16.16"/>
    <s v="Direção Ambiente e Saneamento "/>
    <s v="03.16.16"/>
    <x v="14"/>
    <x v="0"/>
    <x v="1"/>
    <x v="1"/>
    <x v="0"/>
    <x v="0"/>
    <x v="2"/>
    <x v="0"/>
    <x v="11"/>
    <s v="2022-12-13"/>
    <x v="3"/>
    <n v="178"/>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2-2022"/>
  </r>
  <r>
    <x v="1"/>
    <n v="0"/>
    <n v="0"/>
    <n v="0"/>
    <n v="3421"/>
    <x v="7683"/>
    <x v="0"/>
    <x v="1"/>
    <x v="0"/>
    <s v="03.16.16"/>
    <x v="32"/>
    <x v="0"/>
    <x v="5"/>
    <s v="Direção Ambiente e Saneamento "/>
    <s v="03.16.16"/>
    <s v="Direção Ambiente e Saneamento "/>
    <s v="03.16.16"/>
    <x v="62"/>
    <x v="0"/>
    <x v="1"/>
    <x v="1"/>
    <x v="0"/>
    <x v="0"/>
    <x v="2"/>
    <x v="0"/>
    <x v="11"/>
    <s v="2022-12-13"/>
    <x v="3"/>
    <n v="342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2-2022"/>
  </r>
  <r>
    <x v="1"/>
    <n v="0"/>
    <n v="0"/>
    <n v="0"/>
    <n v="89421"/>
    <x v="7683"/>
    <x v="0"/>
    <x v="1"/>
    <x v="0"/>
    <s v="03.16.16"/>
    <x v="32"/>
    <x v="0"/>
    <x v="5"/>
    <s v="Direção Ambiente e Saneamento "/>
    <s v="03.16.16"/>
    <s v="Direção Ambiente e Saneamento "/>
    <s v="03.16.16"/>
    <x v="15"/>
    <x v="0"/>
    <x v="1"/>
    <x v="1"/>
    <x v="1"/>
    <x v="0"/>
    <x v="2"/>
    <x v="0"/>
    <x v="11"/>
    <s v="2022-12-13"/>
    <x v="3"/>
    <n v="89421"/>
    <x v="0"/>
    <m/>
    <x v="0"/>
    <m/>
    <x v="33"/>
    <n v="100474706"/>
    <x v="0"/>
    <x v="6"/>
    <s v="Direção Ambiente e Saneamento "/>
    <s v="ORI"/>
    <x v="0"/>
    <m/>
    <x v="0"/>
    <x v="0"/>
    <x v="0"/>
    <x v="0"/>
    <x v="0"/>
    <x v="0"/>
    <x v="0"/>
    <x v="0"/>
    <x v="0"/>
    <x v="0"/>
    <x v="0"/>
    <s v="Direção Ambiente e Saneamento "/>
    <x v="0"/>
    <x v="0"/>
    <x v="0"/>
    <x v="0"/>
    <x v="0"/>
    <x v="0"/>
    <x v="0"/>
    <s v="000000"/>
    <x v="0"/>
    <x v="0"/>
    <x v="6"/>
    <x v="0"/>
    <s v="Pagamento de salário referente a 12-2022"/>
  </r>
  <r>
    <x v="1"/>
    <n v="0"/>
    <n v="0"/>
    <n v="0"/>
    <n v="34843"/>
    <x v="7683"/>
    <x v="0"/>
    <x v="1"/>
    <x v="0"/>
    <s v="03.16.16"/>
    <x v="32"/>
    <x v="0"/>
    <x v="5"/>
    <s v="Direção Ambiente e Saneamento "/>
    <s v="03.16.16"/>
    <s v="Direção Ambiente e Saneamento "/>
    <s v="03.16.16"/>
    <x v="60"/>
    <x v="0"/>
    <x v="1"/>
    <x v="1"/>
    <x v="0"/>
    <x v="0"/>
    <x v="2"/>
    <x v="0"/>
    <x v="11"/>
    <s v="2022-12-13"/>
    <x v="3"/>
    <n v="34843"/>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2-2022"/>
  </r>
  <r>
    <x v="1"/>
    <n v="0"/>
    <n v="0"/>
    <n v="0"/>
    <n v="2139"/>
    <x v="7683"/>
    <x v="0"/>
    <x v="1"/>
    <x v="0"/>
    <s v="03.16.16"/>
    <x v="32"/>
    <x v="0"/>
    <x v="5"/>
    <s v="Direção Ambiente e Saneamento "/>
    <s v="03.16.16"/>
    <s v="Direção Ambiente e Saneamento "/>
    <s v="03.16.16"/>
    <x v="14"/>
    <x v="0"/>
    <x v="1"/>
    <x v="1"/>
    <x v="0"/>
    <x v="0"/>
    <x v="2"/>
    <x v="0"/>
    <x v="11"/>
    <s v="2022-12-13"/>
    <x v="3"/>
    <n v="213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2-2022"/>
  </r>
  <r>
    <x v="1"/>
    <n v="0"/>
    <n v="0"/>
    <n v="0"/>
    <n v="40819"/>
    <x v="7683"/>
    <x v="0"/>
    <x v="1"/>
    <x v="0"/>
    <s v="03.16.16"/>
    <x v="32"/>
    <x v="0"/>
    <x v="5"/>
    <s v="Direção Ambiente e Saneamento "/>
    <s v="03.16.16"/>
    <s v="Direção Ambiente e Saneamento "/>
    <s v="03.16.16"/>
    <x v="62"/>
    <x v="0"/>
    <x v="1"/>
    <x v="1"/>
    <x v="0"/>
    <x v="0"/>
    <x v="2"/>
    <x v="0"/>
    <x v="11"/>
    <s v="2022-12-13"/>
    <x v="3"/>
    <n v="40819"/>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2-2022"/>
  </r>
  <r>
    <x v="1"/>
    <n v="0"/>
    <n v="0"/>
    <n v="0"/>
    <n v="1066794"/>
    <x v="7683"/>
    <x v="0"/>
    <x v="1"/>
    <x v="0"/>
    <s v="03.16.16"/>
    <x v="32"/>
    <x v="0"/>
    <x v="5"/>
    <s v="Direção Ambiente e Saneamento "/>
    <s v="03.16.16"/>
    <s v="Direção Ambiente e Saneamento "/>
    <s v="03.16.16"/>
    <x v="15"/>
    <x v="0"/>
    <x v="1"/>
    <x v="1"/>
    <x v="1"/>
    <x v="0"/>
    <x v="2"/>
    <x v="0"/>
    <x v="11"/>
    <s v="2022-12-13"/>
    <x v="3"/>
    <n v="1066794"/>
    <x v="0"/>
    <m/>
    <x v="0"/>
    <m/>
    <x v="22"/>
    <n v="100474693"/>
    <x v="0"/>
    <x v="0"/>
    <s v="Direção Ambiente e Saneamento "/>
    <s v="ORI"/>
    <x v="0"/>
    <m/>
    <x v="0"/>
    <x v="0"/>
    <x v="0"/>
    <x v="0"/>
    <x v="0"/>
    <x v="0"/>
    <x v="0"/>
    <x v="0"/>
    <x v="0"/>
    <x v="0"/>
    <x v="0"/>
    <s v="Direção Ambiente e Saneamento "/>
    <x v="0"/>
    <x v="0"/>
    <x v="0"/>
    <x v="0"/>
    <x v="0"/>
    <x v="0"/>
    <x v="0"/>
    <s v="000000"/>
    <x v="0"/>
    <x v="0"/>
    <x v="0"/>
    <x v="0"/>
    <s v="Pagamento de salário referente a 12-2022"/>
  </r>
  <r>
    <x v="1"/>
    <n v="0"/>
    <n v="0"/>
    <n v="0"/>
    <n v="4995"/>
    <x v="7684"/>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1"/>
    <n v="0"/>
    <n v="0"/>
    <n v="0"/>
    <n v="9372"/>
    <x v="7685"/>
    <x v="0"/>
    <x v="0"/>
    <x v="0"/>
    <s v="80.02.10.26"/>
    <x v="21"/>
    <x v="3"/>
    <x v="3"/>
    <s v="Outros"/>
    <s v="80.02.10"/>
    <s v="Outros"/>
    <s v="80.02.10"/>
    <x v="31"/>
    <x v="0"/>
    <x v="2"/>
    <x v="10"/>
    <x v="1"/>
    <x v="2"/>
    <x v="0"/>
    <x v="0"/>
    <x v="11"/>
    <s v="2022-12-13"/>
    <x v="3"/>
    <n v="9372"/>
    <x v="0"/>
    <m/>
    <x v="0"/>
    <m/>
    <x v="37"/>
    <n v="100479277"/>
    <x v="0"/>
    <x v="0"/>
    <s v="Retenção Sansung"/>
    <s v="ORI"/>
    <x v="0"/>
    <s v="RS"/>
    <x v="0"/>
    <x v="0"/>
    <x v="0"/>
    <x v="0"/>
    <x v="0"/>
    <x v="0"/>
    <x v="0"/>
    <x v="1"/>
    <x v="0"/>
    <x v="0"/>
    <x v="0"/>
    <s v="Retenção Sansung"/>
    <x v="0"/>
    <x v="0"/>
    <x v="0"/>
    <x v="0"/>
    <x v="2"/>
    <x v="0"/>
    <x v="0"/>
    <s v="000000"/>
    <x v="0"/>
    <x v="1"/>
    <x v="0"/>
    <x v="0"/>
    <s v="RETENCAO OT"/>
  </r>
  <r>
    <x v="1"/>
    <n v="0"/>
    <n v="0"/>
    <n v="0"/>
    <n v="2300"/>
    <x v="7686"/>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10109"/>
    <x v="7687"/>
    <x v="0"/>
    <x v="0"/>
    <x v="0"/>
    <s v="80.02.01"/>
    <x v="3"/>
    <x v="3"/>
    <x v="3"/>
    <s v="Retenções Iur"/>
    <s v="80.02.01"/>
    <s v="Retenções Iur"/>
    <s v="80.02.01"/>
    <x v="3"/>
    <x v="0"/>
    <x v="2"/>
    <x v="1"/>
    <x v="1"/>
    <x v="2"/>
    <x v="0"/>
    <x v="0"/>
    <x v="11"/>
    <s v="2022-12-13"/>
    <x v="3"/>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7688"/>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7689"/>
    <x v="0"/>
    <x v="0"/>
    <x v="0"/>
    <s v="80.02.01"/>
    <x v="3"/>
    <x v="3"/>
    <x v="3"/>
    <s v="Retenções Iur"/>
    <s v="80.02.01"/>
    <s v="Retenções Iur"/>
    <s v="80.02.01"/>
    <x v="3"/>
    <x v="0"/>
    <x v="2"/>
    <x v="1"/>
    <x v="1"/>
    <x v="2"/>
    <x v="0"/>
    <x v="0"/>
    <x v="11"/>
    <s v="2022-12-13"/>
    <x v="3"/>
    <n v="4995"/>
    <x v="0"/>
    <m/>
    <x v="0"/>
    <m/>
    <x v="3"/>
    <n v="100474696"/>
    <x v="0"/>
    <x v="0"/>
    <s v="Retenções Iur"/>
    <s v="ORI"/>
    <x v="0"/>
    <s v="RIUR"/>
    <x v="0"/>
    <x v="0"/>
    <x v="0"/>
    <x v="0"/>
    <x v="0"/>
    <x v="0"/>
    <x v="0"/>
    <x v="0"/>
    <x v="0"/>
    <x v="0"/>
    <x v="0"/>
    <s v="Retenções Iur"/>
    <x v="0"/>
    <x v="0"/>
    <x v="0"/>
    <x v="0"/>
    <x v="2"/>
    <x v="0"/>
    <x v="0"/>
    <s v="000000"/>
    <x v="0"/>
    <x v="1"/>
    <x v="0"/>
    <x v="0"/>
    <s v="RETENCAO OT"/>
  </r>
  <r>
    <x v="0"/>
    <n v="0"/>
    <n v="0"/>
    <n v="0"/>
    <n v="121694"/>
    <x v="7690"/>
    <x v="0"/>
    <x v="0"/>
    <x v="0"/>
    <s v="03.03.10"/>
    <x v="0"/>
    <x v="0"/>
    <x v="0"/>
    <s v="Receitas Da Câmara"/>
    <s v="03.03.10"/>
    <s v="Receitas Da Câmara"/>
    <s v="03.03.10"/>
    <x v="0"/>
    <x v="0"/>
    <x v="0"/>
    <x v="0"/>
    <x v="0"/>
    <x v="0"/>
    <x v="0"/>
    <x v="0"/>
    <x v="11"/>
    <s v="2022-12-13"/>
    <x v="3"/>
    <n v="121694"/>
    <x v="0"/>
    <m/>
    <x v="0"/>
    <m/>
    <x v="0"/>
    <n v="100474914"/>
    <x v="0"/>
    <x v="0"/>
    <s v="Receitas Da Câmara"/>
    <s v="EXT"/>
    <x v="0"/>
    <s v="RDC"/>
    <x v="0"/>
    <x v="0"/>
    <x v="0"/>
    <x v="0"/>
    <x v="0"/>
    <x v="0"/>
    <x v="0"/>
    <x v="0"/>
    <x v="0"/>
    <x v="0"/>
    <x v="0"/>
    <s v="Receitas Da Câmara"/>
    <x v="0"/>
    <x v="0"/>
    <x v="0"/>
    <x v="0"/>
    <x v="0"/>
    <x v="0"/>
    <x v="0"/>
    <s v="000000"/>
    <x v="0"/>
    <x v="0"/>
    <x v="0"/>
    <x v="0"/>
    <s v="Transferência pagto de 3ª e última tranche do CP nº19,no âmbito de apoio á família, conforme anexo,"/>
  </r>
  <r>
    <x v="0"/>
    <n v="0"/>
    <n v="0"/>
    <n v="0"/>
    <n v="475600"/>
    <x v="7691"/>
    <x v="0"/>
    <x v="1"/>
    <x v="0"/>
    <s v="01.27.02.14"/>
    <x v="66"/>
    <x v="2"/>
    <x v="2"/>
    <s v="Saneamento básico"/>
    <s v="01.27.02"/>
    <s v="Saneamento básico"/>
    <s v="01.27.02"/>
    <x v="1"/>
    <x v="0"/>
    <x v="1"/>
    <x v="1"/>
    <x v="0"/>
    <x v="1"/>
    <x v="1"/>
    <x v="0"/>
    <x v="10"/>
    <s v="2022-11-14"/>
    <x v="3"/>
    <n v="475600"/>
    <x v="0"/>
    <m/>
    <x v="0"/>
    <m/>
    <x v="82"/>
    <n v="100476460"/>
    <x v="0"/>
    <x v="0"/>
    <s v="Construção de Casas de Banho"/>
    <s v="ORI"/>
    <x v="0"/>
    <s v="CCB"/>
    <x v="0"/>
    <x v="0"/>
    <x v="0"/>
    <x v="0"/>
    <x v="0"/>
    <x v="0"/>
    <x v="0"/>
    <x v="1"/>
    <x v="0"/>
    <x v="0"/>
    <x v="0"/>
    <s v="Construção de Casas de Banho"/>
    <x v="0"/>
    <x v="0"/>
    <x v="0"/>
    <x v="0"/>
    <x v="1"/>
    <x v="0"/>
    <x v="0"/>
    <s v="000000"/>
    <x v="0"/>
    <x v="0"/>
    <x v="0"/>
    <x v="0"/>
    <s v="Pagamento a favor da Eco Produções referente a fornecimento de matérias de construção das casa de banho em Ponta Vede e Cutelo Miranda, confrome proposta em anexo"/>
  </r>
  <r>
    <x v="1"/>
    <n v="0"/>
    <n v="0"/>
    <n v="0"/>
    <n v="56010"/>
    <x v="7692"/>
    <x v="0"/>
    <x v="1"/>
    <x v="0"/>
    <s v="03.16.15"/>
    <x v="6"/>
    <x v="0"/>
    <x v="5"/>
    <s v="Direção Financeira"/>
    <s v="03.16.15"/>
    <s v="Direção Financeira"/>
    <s v="03.16.15"/>
    <x v="7"/>
    <x v="0"/>
    <x v="1"/>
    <x v="1"/>
    <x v="0"/>
    <x v="0"/>
    <x v="2"/>
    <x v="0"/>
    <x v="3"/>
    <s v="2022-06-23"/>
    <x v="0"/>
    <n v="56010"/>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215.12 Lts de combustível destinados as viaturas ligeiras nos serviços da direção de Família e Inclusão Social, conforme proposta em anexo."/>
  </r>
  <r>
    <x v="0"/>
    <n v="0"/>
    <n v="0"/>
    <n v="0"/>
    <n v="517900"/>
    <x v="7693"/>
    <x v="0"/>
    <x v="1"/>
    <x v="0"/>
    <s v="01.28.01.08"/>
    <x v="30"/>
    <x v="5"/>
    <x v="6"/>
    <s v="Habitação Social"/>
    <s v="01.28.01"/>
    <s v="Habitação Social"/>
    <s v="01.28.01"/>
    <x v="1"/>
    <x v="0"/>
    <x v="1"/>
    <x v="1"/>
    <x v="0"/>
    <x v="1"/>
    <x v="1"/>
    <x v="0"/>
    <x v="3"/>
    <s v="2022-06-03"/>
    <x v="0"/>
    <n v="517900"/>
    <x v="0"/>
    <m/>
    <x v="0"/>
    <m/>
    <x v="0"/>
    <n v="100474914"/>
    <x v="0"/>
    <x v="0"/>
    <s v="Habitações Sociais"/>
    <s v="ORI"/>
    <x v="0"/>
    <s v="HS"/>
    <x v="0"/>
    <x v="0"/>
    <x v="0"/>
    <x v="0"/>
    <x v="0"/>
    <x v="0"/>
    <x v="0"/>
    <x v="1"/>
    <x v="0"/>
    <x v="0"/>
    <x v="0"/>
    <s v="Habitações Sociais"/>
    <x v="0"/>
    <x v="0"/>
    <x v="0"/>
    <x v="0"/>
    <x v="1"/>
    <x v="0"/>
    <x v="0"/>
    <s v="000000"/>
    <x v="0"/>
    <x v="0"/>
    <x v="0"/>
    <x v="0"/>
    <s v="Despesas com pessoal na finalização dos trabalhos de casa para todos Flamengos, conforme o anexo."/>
  </r>
  <r>
    <x v="1"/>
    <n v="0"/>
    <n v="0"/>
    <n v="0"/>
    <n v="2300"/>
    <x v="7694"/>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Osmar Gil, pelo serviço de Segurança em flamengos pedra barro casa grande, referente ao mês de Junho 2022,conforme contrato em anexo. "/>
  </r>
  <r>
    <x v="1"/>
    <n v="0"/>
    <n v="0"/>
    <n v="0"/>
    <n v="13030"/>
    <x v="7694"/>
    <x v="0"/>
    <x v="1"/>
    <x v="0"/>
    <s v="03.16.15"/>
    <x v="6"/>
    <x v="0"/>
    <x v="5"/>
    <s v="Direção Financeira"/>
    <s v="03.16.15"/>
    <s v="Direção Financeira"/>
    <s v="03.16.15"/>
    <x v="20"/>
    <x v="0"/>
    <x v="1"/>
    <x v="5"/>
    <x v="0"/>
    <x v="0"/>
    <x v="2"/>
    <x v="0"/>
    <x v="3"/>
    <s v="2022-06-23"/>
    <x v="0"/>
    <n v="13030"/>
    <x v="0"/>
    <m/>
    <x v="0"/>
    <m/>
    <x v="115"/>
    <n v="100478447"/>
    <x v="0"/>
    <x v="0"/>
    <s v="Direção Financeira"/>
    <s v="ORI"/>
    <x v="0"/>
    <m/>
    <x v="0"/>
    <x v="0"/>
    <x v="0"/>
    <x v="0"/>
    <x v="0"/>
    <x v="0"/>
    <x v="0"/>
    <x v="0"/>
    <x v="0"/>
    <x v="0"/>
    <x v="0"/>
    <s v="Direção Financeira"/>
    <x v="0"/>
    <x v="0"/>
    <x v="0"/>
    <x v="0"/>
    <x v="0"/>
    <x v="0"/>
    <x v="0"/>
    <s v="000000"/>
    <x v="0"/>
    <x v="0"/>
    <x v="0"/>
    <x v="0"/>
    <s v="Pagamento a favor do Sr. Osmar Gil, pelo serviço de Segurança em flamengos pedra barro casa grande, referente ao mês de Junho 2022,conforme contrato em anexo. "/>
  </r>
  <r>
    <x v="1"/>
    <n v="0"/>
    <n v="0"/>
    <n v="0"/>
    <n v="7380"/>
    <x v="7695"/>
    <x v="0"/>
    <x v="0"/>
    <x v="0"/>
    <s v="03.03.10"/>
    <x v="0"/>
    <x v="0"/>
    <x v="0"/>
    <s v="Receitas Da Câmara"/>
    <s v="03.03.10"/>
    <s v="Receitas Da Câmara"/>
    <s v="03.03.10"/>
    <x v="40"/>
    <x v="0"/>
    <x v="5"/>
    <x v="4"/>
    <x v="0"/>
    <x v="0"/>
    <x v="0"/>
    <x v="0"/>
    <x v="7"/>
    <s v="2022-08-05"/>
    <x v="2"/>
    <n v="7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80"/>
    <x v="7696"/>
    <x v="0"/>
    <x v="0"/>
    <x v="0"/>
    <s v="03.03.10"/>
    <x v="0"/>
    <x v="0"/>
    <x v="0"/>
    <s v="Receitas Da Câmara"/>
    <s v="03.03.10"/>
    <s v="Receitas Da Câmara"/>
    <s v="03.03.10"/>
    <x v="34"/>
    <x v="0"/>
    <x v="5"/>
    <x v="4"/>
    <x v="0"/>
    <x v="0"/>
    <x v="0"/>
    <x v="0"/>
    <x v="7"/>
    <s v="2022-08-05"/>
    <x v="2"/>
    <n v="608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300000"/>
    <x v="7697"/>
    <x v="0"/>
    <x v="0"/>
    <x v="0"/>
    <s v="03.03.10"/>
    <x v="0"/>
    <x v="0"/>
    <x v="0"/>
    <s v="Receitas Da Câmara"/>
    <s v="03.03.10"/>
    <s v="Receitas Da Câmara"/>
    <s v="03.03.10"/>
    <x v="45"/>
    <x v="0"/>
    <x v="1"/>
    <x v="1"/>
    <x v="0"/>
    <x v="0"/>
    <x v="0"/>
    <x v="0"/>
    <x v="7"/>
    <s v="2022-08-05"/>
    <x v="2"/>
    <n v="3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0"/>
    <x v="7698"/>
    <x v="0"/>
    <x v="0"/>
    <x v="0"/>
    <s v="03.03.10"/>
    <x v="0"/>
    <x v="0"/>
    <x v="0"/>
    <s v="Receitas Da Câmara"/>
    <s v="03.03.10"/>
    <s v="Receitas Da Câmara"/>
    <s v="03.03.10"/>
    <x v="37"/>
    <x v="0"/>
    <x v="5"/>
    <x v="4"/>
    <x v="0"/>
    <x v="0"/>
    <x v="0"/>
    <x v="0"/>
    <x v="7"/>
    <s v="2022-08-05"/>
    <x v="2"/>
    <n v="33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8483"/>
    <x v="7699"/>
    <x v="0"/>
    <x v="0"/>
    <x v="0"/>
    <s v="03.03.10"/>
    <x v="0"/>
    <x v="0"/>
    <x v="0"/>
    <s v="Receitas Da Câmara"/>
    <s v="03.03.10"/>
    <s v="Receitas Da Câmara"/>
    <s v="03.03.10"/>
    <x v="38"/>
    <x v="0"/>
    <x v="1"/>
    <x v="1"/>
    <x v="0"/>
    <x v="0"/>
    <x v="0"/>
    <x v="0"/>
    <x v="7"/>
    <s v="2022-08-05"/>
    <x v="2"/>
    <n v="384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800"/>
    <x v="7700"/>
    <x v="0"/>
    <x v="0"/>
    <x v="0"/>
    <s v="03.03.10"/>
    <x v="0"/>
    <x v="0"/>
    <x v="0"/>
    <s v="Receitas Da Câmara"/>
    <s v="03.03.10"/>
    <s v="Receitas Da Câmara"/>
    <s v="03.03.10"/>
    <x v="35"/>
    <x v="0"/>
    <x v="1"/>
    <x v="11"/>
    <x v="0"/>
    <x v="0"/>
    <x v="0"/>
    <x v="0"/>
    <x v="7"/>
    <s v="2022-08-05"/>
    <x v="2"/>
    <n v="10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6600"/>
    <x v="7701"/>
    <x v="0"/>
    <x v="0"/>
    <x v="0"/>
    <s v="03.03.10"/>
    <x v="0"/>
    <x v="0"/>
    <x v="0"/>
    <s v="Receitas Da Câmara"/>
    <s v="03.03.10"/>
    <s v="Receitas Da Câmara"/>
    <s v="03.03.10"/>
    <x v="41"/>
    <x v="0"/>
    <x v="5"/>
    <x v="4"/>
    <x v="0"/>
    <x v="0"/>
    <x v="0"/>
    <x v="0"/>
    <x v="7"/>
    <s v="2022-08-05"/>
    <x v="2"/>
    <n v="46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00"/>
    <x v="7702"/>
    <x v="0"/>
    <x v="0"/>
    <x v="0"/>
    <s v="03.03.10"/>
    <x v="0"/>
    <x v="0"/>
    <x v="0"/>
    <s v="Receitas Da Câmara"/>
    <s v="03.03.10"/>
    <s v="Receitas Da Câmara"/>
    <s v="03.03.10"/>
    <x v="36"/>
    <x v="0"/>
    <x v="5"/>
    <x v="4"/>
    <x v="0"/>
    <x v="0"/>
    <x v="0"/>
    <x v="0"/>
    <x v="7"/>
    <s v="2022-08-05"/>
    <x v="2"/>
    <n v="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400"/>
    <x v="7703"/>
    <x v="0"/>
    <x v="0"/>
    <x v="0"/>
    <s v="03.03.10"/>
    <x v="0"/>
    <x v="0"/>
    <x v="0"/>
    <s v="Receitas Da Câmara"/>
    <s v="03.03.10"/>
    <s v="Receitas Da Câmara"/>
    <s v="03.03.10"/>
    <x v="39"/>
    <x v="0"/>
    <x v="5"/>
    <x v="4"/>
    <x v="0"/>
    <x v="0"/>
    <x v="0"/>
    <x v="0"/>
    <x v="7"/>
    <s v="2022-08-05"/>
    <x v="2"/>
    <n v="5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90"/>
    <x v="7704"/>
    <x v="0"/>
    <x v="0"/>
    <x v="0"/>
    <s v="03.03.10"/>
    <x v="0"/>
    <x v="0"/>
    <x v="0"/>
    <s v="Receitas Da Câmara"/>
    <s v="03.03.10"/>
    <s v="Receitas Da Câmara"/>
    <s v="03.03.10"/>
    <x v="34"/>
    <x v="0"/>
    <x v="5"/>
    <x v="4"/>
    <x v="0"/>
    <x v="0"/>
    <x v="0"/>
    <x v="0"/>
    <x v="7"/>
    <s v="2022-08-16"/>
    <x v="2"/>
    <n v="20890"/>
    <x v="0"/>
    <m/>
    <x v="0"/>
    <m/>
    <x v="22"/>
    <n v="100474693"/>
    <x v="0"/>
    <x v="0"/>
    <s v="Receitas Da Câmara"/>
    <s v="EXT"/>
    <x v="0"/>
    <s v="RDC"/>
    <x v="0"/>
    <x v="0"/>
    <x v="0"/>
    <x v="0"/>
    <x v="0"/>
    <x v="0"/>
    <x v="0"/>
    <x v="0"/>
    <x v="0"/>
    <x v="0"/>
    <x v="0"/>
    <s v="Receitas Da Câmara"/>
    <x v="0"/>
    <x v="0"/>
    <x v="0"/>
    <x v="0"/>
    <x v="0"/>
    <x v="0"/>
    <x v="0"/>
    <s v="000000"/>
    <x v="0"/>
    <x v="0"/>
    <x v="0"/>
    <x v="0"/>
    <s v="Resumo de Receitas Virtuais"/>
  </r>
  <r>
    <x v="0"/>
    <n v="0"/>
    <n v="0"/>
    <n v="0"/>
    <n v="500000"/>
    <x v="7705"/>
    <x v="0"/>
    <x v="0"/>
    <x v="0"/>
    <s v="03.03.10"/>
    <x v="0"/>
    <x v="0"/>
    <x v="0"/>
    <s v="Receitas Da Câmara"/>
    <s v="03.03.10"/>
    <s v="Receitas Da Câmara"/>
    <s v="03.03.10"/>
    <x v="45"/>
    <x v="0"/>
    <x v="1"/>
    <x v="1"/>
    <x v="0"/>
    <x v="0"/>
    <x v="0"/>
    <x v="0"/>
    <x v="7"/>
    <s v="2022-08-16"/>
    <x v="2"/>
    <n v="50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700"/>
    <x v="7706"/>
    <x v="0"/>
    <x v="0"/>
    <x v="0"/>
    <s v="03.03.10"/>
    <x v="0"/>
    <x v="0"/>
    <x v="0"/>
    <s v="Receitas Da Câmara"/>
    <s v="03.03.10"/>
    <s v="Receitas Da Câmara"/>
    <s v="03.03.10"/>
    <x v="39"/>
    <x v="0"/>
    <x v="5"/>
    <x v="4"/>
    <x v="0"/>
    <x v="0"/>
    <x v="0"/>
    <x v="0"/>
    <x v="7"/>
    <s v="2022-08-16"/>
    <x v="2"/>
    <n v="17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80"/>
    <x v="7707"/>
    <x v="0"/>
    <x v="0"/>
    <x v="0"/>
    <s v="03.03.10"/>
    <x v="0"/>
    <x v="0"/>
    <x v="0"/>
    <s v="Receitas Da Câmara"/>
    <s v="03.03.10"/>
    <s v="Receitas Da Câmara"/>
    <s v="03.03.10"/>
    <x v="37"/>
    <x v="0"/>
    <x v="5"/>
    <x v="4"/>
    <x v="0"/>
    <x v="0"/>
    <x v="0"/>
    <x v="0"/>
    <x v="7"/>
    <s v="2022-08-16"/>
    <x v="2"/>
    <n v="16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646"/>
    <x v="7708"/>
    <x v="0"/>
    <x v="0"/>
    <x v="0"/>
    <s v="03.03.10"/>
    <x v="0"/>
    <x v="0"/>
    <x v="0"/>
    <s v="Receitas Da Câmara"/>
    <s v="03.03.10"/>
    <s v="Receitas Da Câmara"/>
    <s v="03.03.10"/>
    <x v="38"/>
    <x v="0"/>
    <x v="1"/>
    <x v="1"/>
    <x v="0"/>
    <x v="0"/>
    <x v="0"/>
    <x v="0"/>
    <x v="7"/>
    <s v="2022-08-16"/>
    <x v="2"/>
    <n v="4164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550"/>
    <x v="7709"/>
    <x v="0"/>
    <x v="0"/>
    <x v="0"/>
    <s v="03.03.10"/>
    <x v="0"/>
    <x v="0"/>
    <x v="0"/>
    <s v="Receitas Da Câmara"/>
    <s v="03.03.10"/>
    <s v="Receitas Da Câmara"/>
    <s v="03.03.10"/>
    <x v="46"/>
    <x v="0"/>
    <x v="5"/>
    <x v="4"/>
    <x v="0"/>
    <x v="0"/>
    <x v="0"/>
    <x v="0"/>
    <x v="7"/>
    <s v="2022-08-16"/>
    <x v="2"/>
    <n v="8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400"/>
    <x v="7710"/>
    <x v="0"/>
    <x v="0"/>
    <x v="0"/>
    <s v="03.03.10"/>
    <x v="0"/>
    <x v="0"/>
    <x v="0"/>
    <s v="Receitas Da Câmara"/>
    <s v="03.03.10"/>
    <s v="Receitas Da Câmara"/>
    <s v="03.03.10"/>
    <x v="52"/>
    <x v="0"/>
    <x v="5"/>
    <x v="4"/>
    <x v="0"/>
    <x v="0"/>
    <x v="0"/>
    <x v="0"/>
    <x v="7"/>
    <s v="2022-08-16"/>
    <x v="2"/>
    <n v="4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9550"/>
    <x v="7711"/>
    <x v="0"/>
    <x v="0"/>
    <x v="0"/>
    <s v="03.03.10"/>
    <x v="0"/>
    <x v="0"/>
    <x v="0"/>
    <s v="Receitas Da Câmara"/>
    <s v="03.03.10"/>
    <s v="Receitas Da Câmara"/>
    <s v="03.03.10"/>
    <x v="48"/>
    <x v="0"/>
    <x v="5"/>
    <x v="4"/>
    <x v="0"/>
    <x v="0"/>
    <x v="0"/>
    <x v="0"/>
    <x v="7"/>
    <s v="2022-08-16"/>
    <x v="2"/>
    <n v="795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400"/>
    <x v="7712"/>
    <x v="0"/>
    <x v="0"/>
    <x v="0"/>
    <s v="03.03.10"/>
    <x v="0"/>
    <x v="0"/>
    <x v="0"/>
    <s v="Receitas Da Câmara"/>
    <s v="03.03.10"/>
    <s v="Receitas Da Câmara"/>
    <s v="03.03.10"/>
    <x v="35"/>
    <x v="0"/>
    <x v="1"/>
    <x v="11"/>
    <x v="0"/>
    <x v="0"/>
    <x v="0"/>
    <x v="0"/>
    <x v="7"/>
    <s v="2022-08-16"/>
    <x v="2"/>
    <n v="8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
    <x v="7713"/>
    <x v="0"/>
    <x v="0"/>
    <x v="0"/>
    <s v="03.03.10"/>
    <x v="0"/>
    <x v="0"/>
    <x v="0"/>
    <s v="Receitas Da Câmara"/>
    <s v="03.03.10"/>
    <s v="Receitas Da Câmara"/>
    <s v="03.03.10"/>
    <x v="36"/>
    <x v="0"/>
    <x v="5"/>
    <x v="4"/>
    <x v="0"/>
    <x v="0"/>
    <x v="0"/>
    <x v="0"/>
    <x v="7"/>
    <s v="2022-08-16"/>
    <x v="2"/>
    <n v="3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0"/>
    <x v="7714"/>
    <x v="0"/>
    <x v="0"/>
    <x v="0"/>
    <s v="03.03.10"/>
    <x v="0"/>
    <x v="0"/>
    <x v="0"/>
    <s v="Receitas Da Câmara"/>
    <s v="03.03.10"/>
    <s v="Receitas Da Câmara"/>
    <s v="03.03.10"/>
    <x v="41"/>
    <x v="0"/>
    <x v="5"/>
    <x v="4"/>
    <x v="0"/>
    <x v="0"/>
    <x v="0"/>
    <x v="0"/>
    <x v="7"/>
    <s v="2022-08-16"/>
    <x v="2"/>
    <n v="25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0"/>
    <x v="7715"/>
    <x v="0"/>
    <x v="0"/>
    <x v="0"/>
    <s v="03.03.10"/>
    <x v="0"/>
    <x v="0"/>
    <x v="0"/>
    <s v="Receitas Da Câmara"/>
    <s v="03.03.10"/>
    <s v="Receitas Da Câmara"/>
    <s v="03.03.10"/>
    <x v="40"/>
    <x v="0"/>
    <x v="5"/>
    <x v="4"/>
    <x v="0"/>
    <x v="0"/>
    <x v="0"/>
    <x v="0"/>
    <x v="7"/>
    <s v="2022-08-16"/>
    <x v="2"/>
    <n v="6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0000"/>
    <x v="7716"/>
    <x v="0"/>
    <x v="1"/>
    <x v="0"/>
    <s v="01.25.04.22"/>
    <x v="11"/>
    <x v="4"/>
    <x v="4"/>
    <s v="Cultura"/>
    <s v="01.25.04"/>
    <s v="Cultura"/>
    <s v="01.25.04"/>
    <x v="4"/>
    <x v="0"/>
    <x v="3"/>
    <x v="2"/>
    <x v="0"/>
    <x v="1"/>
    <x v="2"/>
    <x v="0"/>
    <x v="7"/>
    <s v="2022-08-18"/>
    <x v="2"/>
    <n v="250000"/>
    <x v="0"/>
    <m/>
    <x v="0"/>
    <m/>
    <x v="685"/>
    <n v="100409295"/>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TIVER, referente transmissão live do festival, conforme anexo."/>
  </r>
  <r>
    <x v="1"/>
    <n v="0"/>
    <n v="0"/>
    <n v="0"/>
    <n v="4321"/>
    <x v="7717"/>
    <x v="0"/>
    <x v="0"/>
    <x v="0"/>
    <s v="80.02.10.02"/>
    <x v="18"/>
    <x v="3"/>
    <x v="3"/>
    <s v="Outros"/>
    <s v="80.02.10"/>
    <s v="Outros"/>
    <s v="80.02.10"/>
    <x v="30"/>
    <x v="0"/>
    <x v="2"/>
    <x v="1"/>
    <x v="1"/>
    <x v="2"/>
    <x v="0"/>
    <x v="0"/>
    <x v="6"/>
    <s v="2022-07-25"/>
    <x v="2"/>
    <n v="4321"/>
    <x v="0"/>
    <m/>
    <x v="0"/>
    <m/>
    <x v="34"/>
    <n v="100474707"/>
    <x v="0"/>
    <x v="0"/>
    <s v="Retençoes STAPS"/>
    <s v="ORI"/>
    <x v="0"/>
    <s v="RSND"/>
    <x v="0"/>
    <x v="0"/>
    <x v="0"/>
    <x v="0"/>
    <x v="0"/>
    <x v="0"/>
    <x v="0"/>
    <x v="1"/>
    <x v="0"/>
    <x v="0"/>
    <x v="0"/>
    <s v="Retençoes STAPS"/>
    <x v="0"/>
    <x v="0"/>
    <x v="0"/>
    <x v="0"/>
    <x v="2"/>
    <x v="0"/>
    <x v="0"/>
    <s v="000000"/>
    <x v="0"/>
    <x v="1"/>
    <x v="0"/>
    <x v="0"/>
    <s v="RETENCAO OT"/>
  </r>
  <r>
    <x v="1"/>
    <n v="0"/>
    <n v="0"/>
    <n v="0"/>
    <n v="95911"/>
    <x v="7718"/>
    <x v="0"/>
    <x v="0"/>
    <x v="0"/>
    <s v="80.02.10.01"/>
    <x v="9"/>
    <x v="3"/>
    <x v="3"/>
    <s v="Outros"/>
    <s v="80.02.10"/>
    <s v="Outros"/>
    <s v="80.02.10"/>
    <x v="29"/>
    <x v="0"/>
    <x v="2"/>
    <x v="1"/>
    <x v="1"/>
    <x v="2"/>
    <x v="0"/>
    <x v="0"/>
    <x v="6"/>
    <s v="2022-07-25"/>
    <x v="2"/>
    <n v="95911"/>
    <x v="0"/>
    <m/>
    <x v="0"/>
    <m/>
    <x v="33"/>
    <n v="100474706"/>
    <x v="0"/>
    <x v="0"/>
    <s v="Retençoes Previdencia Social"/>
    <s v="ORI"/>
    <x v="0"/>
    <s v="RPS"/>
    <x v="0"/>
    <x v="0"/>
    <x v="0"/>
    <x v="0"/>
    <x v="0"/>
    <x v="0"/>
    <x v="0"/>
    <x v="0"/>
    <x v="0"/>
    <x v="0"/>
    <x v="0"/>
    <s v="Retençoes Previdencia Social"/>
    <x v="0"/>
    <x v="0"/>
    <x v="0"/>
    <x v="0"/>
    <x v="2"/>
    <x v="0"/>
    <x v="0"/>
    <s v="000000"/>
    <x v="0"/>
    <x v="1"/>
    <x v="0"/>
    <x v="0"/>
    <s v="RETENCAO OT"/>
  </r>
  <r>
    <x v="1"/>
    <n v="0"/>
    <n v="0"/>
    <n v="0"/>
    <n v="271"/>
    <x v="7719"/>
    <x v="0"/>
    <x v="0"/>
    <x v="0"/>
    <s v="80.02.10.24"/>
    <x v="20"/>
    <x v="3"/>
    <x v="3"/>
    <s v="Outros"/>
    <s v="80.02.10"/>
    <s v="Outros"/>
    <s v="80.02.10"/>
    <x v="30"/>
    <x v="0"/>
    <x v="2"/>
    <x v="1"/>
    <x v="1"/>
    <x v="2"/>
    <x v="0"/>
    <x v="0"/>
    <x v="6"/>
    <s v="2022-07-25"/>
    <x v="2"/>
    <n v="271"/>
    <x v="0"/>
    <m/>
    <x v="0"/>
    <m/>
    <x v="36"/>
    <n v="100478987"/>
    <x v="0"/>
    <x v="0"/>
    <s v="Retenções SIACSA"/>
    <s v="ORI"/>
    <x v="0"/>
    <s v="SIACSA"/>
    <x v="0"/>
    <x v="0"/>
    <x v="0"/>
    <x v="0"/>
    <x v="0"/>
    <x v="0"/>
    <x v="0"/>
    <x v="1"/>
    <x v="0"/>
    <x v="0"/>
    <x v="0"/>
    <s v="Retenções SIACSA"/>
    <x v="0"/>
    <x v="0"/>
    <x v="0"/>
    <x v="0"/>
    <x v="2"/>
    <x v="0"/>
    <x v="0"/>
    <s v="000000"/>
    <x v="0"/>
    <x v="1"/>
    <x v="0"/>
    <x v="0"/>
    <s v="RETENCAO OT"/>
  </r>
  <r>
    <x v="1"/>
    <n v="0"/>
    <n v="0"/>
    <n v="0"/>
    <n v="12772"/>
    <x v="7720"/>
    <x v="0"/>
    <x v="0"/>
    <x v="0"/>
    <s v="80.02.10.26"/>
    <x v="21"/>
    <x v="3"/>
    <x v="3"/>
    <s v="Outros"/>
    <s v="80.02.10"/>
    <s v="Outros"/>
    <s v="80.02.10"/>
    <x v="31"/>
    <x v="0"/>
    <x v="2"/>
    <x v="10"/>
    <x v="1"/>
    <x v="2"/>
    <x v="0"/>
    <x v="0"/>
    <x v="6"/>
    <s v="2022-07-25"/>
    <x v="2"/>
    <n v="12772"/>
    <x v="0"/>
    <m/>
    <x v="0"/>
    <m/>
    <x v="37"/>
    <n v="100479277"/>
    <x v="0"/>
    <x v="0"/>
    <s v="Retenção Sansung"/>
    <s v="ORI"/>
    <x v="0"/>
    <s v="RS"/>
    <x v="0"/>
    <x v="0"/>
    <x v="0"/>
    <x v="0"/>
    <x v="0"/>
    <x v="0"/>
    <x v="0"/>
    <x v="1"/>
    <x v="0"/>
    <x v="0"/>
    <x v="0"/>
    <s v="Retenção Sansung"/>
    <x v="0"/>
    <x v="0"/>
    <x v="0"/>
    <x v="0"/>
    <x v="2"/>
    <x v="0"/>
    <x v="0"/>
    <s v="000000"/>
    <x v="0"/>
    <x v="1"/>
    <x v="0"/>
    <x v="0"/>
    <s v="RETENCAO OT"/>
  </r>
  <r>
    <x v="1"/>
    <n v="0"/>
    <n v="0"/>
    <n v="0"/>
    <n v="44370"/>
    <x v="7721"/>
    <x v="0"/>
    <x v="0"/>
    <x v="0"/>
    <s v="80.02.01"/>
    <x v="3"/>
    <x v="3"/>
    <x v="3"/>
    <s v="Retenções Iur"/>
    <s v="80.02.01"/>
    <s v="Retenções Iur"/>
    <s v="80.02.01"/>
    <x v="3"/>
    <x v="0"/>
    <x v="2"/>
    <x v="1"/>
    <x v="1"/>
    <x v="2"/>
    <x v="0"/>
    <x v="0"/>
    <x v="6"/>
    <s v="2022-07-25"/>
    <x v="2"/>
    <n v="44370"/>
    <x v="0"/>
    <m/>
    <x v="0"/>
    <m/>
    <x v="3"/>
    <n v="100474696"/>
    <x v="0"/>
    <x v="0"/>
    <s v="Retenções Iur"/>
    <s v="ORI"/>
    <x v="0"/>
    <s v="RIUR"/>
    <x v="0"/>
    <x v="0"/>
    <x v="0"/>
    <x v="0"/>
    <x v="0"/>
    <x v="0"/>
    <x v="0"/>
    <x v="0"/>
    <x v="0"/>
    <x v="0"/>
    <x v="0"/>
    <s v="Retenções Iur"/>
    <x v="0"/>
    <x v="0"/>
    <x v="0"/>
    <x v="0"/>
    <x v="2"/>
    <x v="0"/>
    <x v="0"/>
    <s v="000000"/>
    <x v="0"/>
    <x v="1"/>
    <x v="0"/>
    <x v="0"/>
    <s v="RETENCAO OT"/>
  </r>
  <r>
    <x v="1"/>
    <n v="0"/>
    <n v="0"/>
    <n v="0"/>
    <n v="10109"/>
    <x v="7722"/>
    <x v="0"/>
    <x v="0"/>
    <x v="0"/>
    <s v="80.02.01"/>
    <x v="3"/>
    <x v="3"/>
    <x v="3"/>
    <s v="Retenções Iur"/>
    <s v="80.02.01"/>
    <s v="Retenções Iur"/>
    <s v="80.02.01"/>
    <x v="3"/>
    <x v="0"/>
    <x v="2"/>
    <x v="1"/>
    <x v="1"/>
    <x v="2"/>
    <x v="0"/>
    <x v="0"/>
    <x v="7"/>
    <s v="2022-08-25"/>
    <x v="2"/>
    <n v="10109"/>
    <x v="0"/>
    <m/>
    <x v="0"/>
    <m/>
    <x v="3"/>
    <n v="100474696"/>
    <x v="0"/>
    <x v="0"/>
    <s v="Retenções Iur"/>
    <s v="ORI"/>
    <x v="0"/>
    <s v="RIUR"/>
    <x v="0"/>
    <x v="0"/>
    <x v="0"/>
    <x v="0"/>
    <x v="0"/>
    <x v="0"/>
    <x v="0"/>
    <x v="0"/>
    <x v="0"/>
    <x v="0"/>
    <x v="0"/>
    <s v="Retenções Iur"/>
    <x v="0"/>
    <x v="0"/>
    <x v="0"/>
    <x v="0"/>
    <x v="2"/>
    <x v="0"/>
    <x v="0"/>
    <s v="000000"/>
    <x v="0"/>
    <x v="1"/>
    <x v="0"/>
    <x v="0"/>
    <s v="RETENCAO OT"/>
  </r>
  <r>
    <x v="1"/>
    <n v="0"/>
    <n v="0"/>
    <n v="0"/>
    <n v="2300"/>
    <x v="7723"/>
    <x v="0"/>
    <x v="0"/>
    <x v="0"/>
    <s v="80.02.01"/>
    <x v="3"/>
    <x v="3"/>
    <x v="3"/>
    <s v="Retenções Iur"/>
    <s v="80.02.01"/>
    <s v="Retenções Iur"/>
    <s v="80.02.01"/>
    <x v="3"/>
    <x v="0"/>
    <x v="2"/>
    <x v="1"/>
    <x v="1"/>
    <x v="2"/>
    <x v="0"/>
    <x v="0"/>
    <x v="7"/>
    <s v="2022-08-25"/>
    <x v="2"/>
    <n v="2300"/>
    <x v="0"/>
    <m/>
    <x v="0"/>
    <m/>
    <x v="3"/>
    <n v="100474696"/>
    <x v="0"/>
    <x v="0"/>
    <s v="Retenções Iur"/>
    <s v="ORI"/>
    <x v="0"/>
    <s v="RIUR"/>
    <x v="0"/>
    <x v="0"/>
    <x v="0"/>
    <x v="0"/>
    <x v="0"/>
    <x v="0"/>
    <x v="0"/>
    <x v="0"/>
    <x v="0"/>
    <x v="0"/>
    <x v="0"/>
    <s v="Retenções Iur"/>
    <x v="0"/>
    <x v="0"/>
    <x v="0"/>
    <x v="0"/>
    <x v="2"/>
    <x v="0"/>
    <x v="0"/>
    <s v="000000"/>
    <x v="0"/>
    <x v="1"/>
    <x v="0"/>
    <x v="0"/>
    <s v="RETENCAO OT"/>
  </r>
  <r>
    <x v="1"/>
    <n v="0"/>
    <n v="0"/>
    <n v="0"/>
    <n v="1633"/>
    <x v="7724"/>
    <x v="0"/>
    <x v="0"/>
    <x v="0"/>
    <s v="80.02.10.26"/>
    <x v="21"/>
    <x v="3"/>
    <x v="3"/>
    <s v="Outros"/>
    <s v="80.02.10"/>
    <s v="Outros"/>
    <s v="80.02.10"/>
    <x v="31"/>
    <x v="0"/>
    <x v="2"/>
    <x v="10"/>
    <x v="1"/>
    <x v="2"/>
    <x v="0"/>
    <x v="0"/>
    <x v="7"/>
    <s v="2022-08-25"/>
    <x v="2"/>
    <n v="1633"/>
    <x v="0"/>
    <m/>
    <x v="0"/>
    <m/>
    <x v="37"/>
    <n v="100479277"/>
    <x v="0"/>
    <x v="0"/>
    <s v="Retenção Sansung"/>
    <s v="ORI"/>
    <x v="0"/>
    <s v="RS"/>
    <x v="0"/>
    <x v="0"/>
    <x v="0"/>
    <x v="0"/>
    <x v="0"/>
    <x v="0"/>
    <x v="0"/>
    <x v="1"/>
    <x v="0"/>
    <x v="0"/>
    <x v="0"/>
    <s v="Retenção Sansung"/>
    <x v="0"/>
    <x v="0"/>
    <x v="0"/>
    <x v="0"/>
    <x v="2"/>
    <x v="0"/>
    <x v="0"/>
    <s v="000000"/>
    <x v="0"/>
    <x v="1"/>
    <x v="0"/>
    <x v="0"/>
    <s v="RETENCAO OT"/>
  </r>
  <r>
    <x v="1"/>
    <n v="0"/>
    <n v="0"/>
    <n v="0"/>
    <n v="4995"/>
    <x v="7725"/>
    <x v="0"/>
    <x v="0"/>
    <x v="0"/>
    <s v="80.02.01"/>
    <x v="3"/>
    <x v="3"/>
    <x v="3"/>
    <s v="Retenções Iur"/>
    <s v="80.02.01"/>
    <s v="Retenções Iur"/>
    <s v="80.02.01"/>
    <x v="3"/>
    <x v="0"/>
    <x v="2"/>
    <x v="1"/>
    <x v="1"/>
    <x v="2"/>
    <x v="0"/>
    <x v="0"/>
    <x v="7"/>
    <s v="2022-08-25"/>
    <x v="2"/>
    <n v="4995"/>
    <x v="0"/>
    <m/>
    <x v="0"/>
    <m/>
    <x v="3"/>
    <n v="100474696"/>
    <x v="0"/>
    <x v="0"/>
    <s v="Retenções Iur"/>
    <s v="ORI"/>
    <x v="0"/>
    <s v="RIUR"/>
    <x v="0"/>
    <x v="0"/>
    <x v="0"/>
    <x v="0"/>
    <x v="0"/>
    <x v="0"/>
    <x v="0"/>
    <x v="0"/>
    <x v="0"/>
    <x v="0"/>
    <x v="0"/>
    <s v="Retenções Iur"/>
    <x v="0"/>
    <x v="0"/>
    <x v="0"/>
    <x v="0"/>
    <x v="2"/>
    <x v="0"/>
    <x v="0"/>
    <s v="000000"/>
    <x v="0"/>
    <x v="1"/>
    <x v="0"/>
    <x v="0"/>
    <s v="RETENCAO OT"/>
  </r>
  <r>
    <x v="1"/>
    <n v="0"/>
    <n v="0"/>
    <n v="0"/>
    <n v="10109"/>
    <x v="7726"/>
    <x v="0"/>
    <x v="1"/>
    <x v="0"/>
    <s v="03.16.15"/>
    <x v="6"/>
    <x v="0"/>
    <x v="5"/>
    <s v="Direção Financeira"/>
    <s v="03.16.15"/>
    <s v="Direção Financeira"/>
    <s v="03.16.15"/>
    <x v="20"/>
    <x v="0"/>
    <x v="1"/>
    <x v="5"/>
    <x v="0"/>
    <x v="0"/>
    <x v="2"/>
    <x v="0"/>
    <x v="8"/>
    <s v="2022-09-22"/>
    <x v="2"/>
    <n v="10109"/>
    <x v="0"/>
    <m/>
    <x v="0"/>
    <m/>
    <x v="3"/>
    <n v="100474696"/>
    <x v="0"/>
    <x v="1"/>
    <s v="Direção Financeira"/>
    <s v="ORI"/>
    <x v="0"/>
    <m/>
    <x v="0"/>
    <x v="0"/>
    <x v="0"/>
    <x v="0"/>
    <x v="0"/>
    <x v="0"/>
    <x v="0"/>
    <x v="0"/>
    <x v="0"/>
    <x v="0"/>
    <x v="0"/>
    <s v="Direção Financeira"/>
    <x v="0"/>
    <x v="0"/>
    <x v="0"/>
    <x v="0"/>
    <x v="0"/>
    <x v="0"/>
    <x v="0"/>
    <s v="000000"/>
    <x v="0"/>
    <x v="0"/>
    <x v="1"/>
    <x v="0"/>
    <s v="Pagamento ao Sr. Aristides Levy Borges, pela prestação de serviço como técnico superior responsável pela administração e cursos ministrados pela escola do Maio, referente ao mês de setembro 2022, conforme contrato em anexo. "/>
  </r>
  <r>
    <x v="1"/>
    <n v="0"/>
    <n v="0"/>
    <n v="0"/>
    <n v="57287"/>
    <x v="7726"/>
    <x v="0"/>
    <x v="1"/>
    <x v="0"/>
    <s v="03.16.15"/>
    <x v="6"/>
    <x v="0"/>
    <x v="5"/>
    <s v="Direção Financeira"/>
    <s v="03.16.15"/>
    <s v="Direção Financeira"/>
    <s v="03.16.15"/>
    <x v="20"/>
    <x v="0"/>
    <x v="1"/>
    <x v="5"/>
    <x v="0"/>
    <x v="0"/>
    <x v="2"/>
    <x v="0"/>
    <x v="8"/>
    <s v="2022-09-22"/>
    <x v="2"/>
    <n v="57287"/>
    <x v="0"/>
    <m/>
    <x v="0"/>
    <m/>
    <x v="214"/>
    <n v="100411663"/>
    <x v="0"/>
    <x v="0"/>
    <s v="Direção Financeira"/>
    <s v="ORI"/>
    <x v="0"/>
    <m/>
    <x v="0"/>
    <x v="0"/>
    <x v="0"/>
    <x v="0"/>
    <x v="0"/>
    <x v="0"/>
    <x v="0"/>
    <x v="0"/>
    <x v="0"/>
    <x v="0"/>
    <x v="0"/>
    <s v="Direção Financeira"/>
    <x v="0"/>
    <x v="0"/>
    <x v="0"/>
    <x v="0"/>
    <x v="0"/>
    <x v="0"/>
    <x v="0"/>
    <s v="000000"/>
    <x v="0"/>
    <x v="0"/>
    <x v="0"/>
    <x v="0"/>
    <s v="Pagamento ao Sr. Aristides Levy Borges, pela prestação de serviço como técnico superior responsável pela administração e cursos ministrados pela escola do Maio, referente ao mês de setembro 2022, conforme contrato em anexo. "/>
  </r>
  <r>
    <x v="1"/>
    <n v="0"/>
    <n v="0"/>
    <n v="0"/>
    <n v="10000"/>
    <x v="7727"/>
    <x v="0"/>
    <x v="1"/>
    <x v="0"/>
    <s v="01.27.04.10"/>
    <x v="4"/>
    <x v="2"/>
    <x v="2"/>
    <s v="Infra-Estruturas e Transportes"/>
    <s v="01.27.04"/>
    <s v="Infra-Estruturas e Transportes"/>
    <s v="01.27.04"/>
    <x v="4"/>
    <x v="0"/>
    <x v="3"/>
    <x v="2"/>
    <x v="0"/>
    <x v="1"/>
    <x v="2"/>
    <x v="0"/>
    <x v="8"/>
    <s v="2022-09-26"/>
    <x v="2"/>
    <n v="10000"/>
    <x v="0"/>
    <m/>
    <x v="0"/>
    <m/>
    <x v="4"/>
    <n v="100476748"/>
    <x v="0"/>
    <x v="0"/>
    <s v="Plano de Mitigação as secas e maus anos agrícolas"/>
    <s v="ORI"/>
    <x v="0"/>
    <m/>
    <x v="0"/>
    <x v="0"/>
    <x v="0"/>
    <x v="0"/>
    <x v="0"/>
    <x v="0"/>
    <x v="0"/>
    <x v="1"/>
    <x v="0"/>
    <x v="0"/>
    <x v="0"/>
    <s v="Plano de Mitigação as secas e maus anos agrícolas"/>
    <x v="0"/>
    <x v="0"/>
    <x v="0"/>
    <x v="0"/>
    <x v="1"/>
    <x v="0"/>
    <x v="0"/>
    <s v="000000"/>
    <x v="0"/>
    <x v="0"/>
    <x v="0"/>
    <x v="0"/>
    <s v="Pagamento a favor de Sr. Adelaide Mendes Borges, referente a fornecimento de areias da ribeira, para trabalhos de calcetamento da via de acesso em Ponta Verde, no âmbito do Plano de Mitigação , conforme anexo.    "/>
  </r>
  <r>
    <x v="1"/>
    <n v="0"/>
    <n v="0"/>
    <n v="0"/>
    <n v="1080"/>
    <x v="7728"/>
    <x v="0"/>
    <x v="0"/>
    <x v="0"/>
    <s v="80.02.01"/>
    <x v="3"/>
    <x v="3"/>
    <x v="3"/>
    <s v="Retenções Iur"/>
    <s v="80.02.01"/>
    <s v="Retenções Iur"/>
    <s v="80.02.01"/>
    <x v="3"/>
    <x v="0"/>
    <x v="2"/>
    <x v="1"/>
    <x v="1"/>
    <x v="2"/>
    <x v="0"/>
    <x v="0"/>
    <x v="8"/>
    <s v="2022-09-22"/>
    <x v="2"/>
    <n v="1080"/>
    <x v="0"/>
    <m/>
    <x v="0"/>
    <m/>
    <x v="3"/>
    <n v="100474696"/>
    <x v="0"/>
    <x v="0"/>
    <s v="Retenções Iur"/>
    <s v="ORI"/>
    <x v="0"/>
    <s v="RIUR"/>
    <x v="0"/>
    <x v="0"/>
    <x v="0"/>
    <x v="0"/>
    <x v="0"/>
    <x v="0"/>
    <x v="0"/>
    <x v="0"/>
    <x v="0"/>
    <x v="0"/>
    <x v="0"/>
    <s v="Retenções Iur"/>
    <x v="0"/>
    <x v="0"/>
    <x v="0"/>
    <x v="0"/>
    <x v="2"/>
    <x v="0"/>
    <x v="0"/>
    <s v="000000"/>
    <x v="0"/>
    <x v="1"/>
    <x v="0"/>
    <x v="0"/>
    <s v="RETENCAO OT"/>
  </r>
  <r>
    <x v="1"/>
    <n v="0"/>
    <n v="0"/>
    <n v="0"/>
    <n v="6000"/>
    <x v="7729"/>
    <x v="0"/>
    <x v="1"/>
    <x v="0"/>
    <s v="01.25.05.09"/>
    <x v="15"/>
    <x v="4"/>
    <x v="4"/>
    <s v="Saúde"/>
    <s v="01.25.05"/>
    <s v="Saúde"/>
    <s v="01.25.05"/>
    <x v="5"/>
    <x v="0"/>
    <x v="4"/>
    <x v="3"/>
    <x v="0"/>
    <x v="1"/>
    <x v="2"/>
    <x v="0"/>
    <x v="9"/>
    <s v="2022-10-10"/>
    <x v="3"/>
    <n v="6000"/>
    <x v="0"/>
    <m/>
    <x v="0"/>
    <m/>
    <x v="274"/>
    <n v="100479054"/>
    <x v="0"/>
    <x v="0"/>
    <s v="Apoio a Consultas de Especialidade e Medicamentos"/>
    <s v="ORI"/>
    <x v="0"/>
    <s v="ACE"/>
    <x v="0"/>
    <x v="0"/>
    <x v="0"/>
    <x v="0"/>
    <x v="0"/>
    <x v="0"/>
    <x v="0"/>
    <x v="1"/>
    <x v="0"/>
    <x v="0"/>
    <x v="0"/>
    <s v="Apoio a Consultas de Especialidade e Medicamentos"/>
    <x v="0"/>
    <x v="0"/>
    <x v="0"/>
    <x v="0"/>
    <x v="1"/>
    <x v="0"/>
    <x v="0"/>
    <s v="000000"/>
    <x v="0"/>
    <x v="0"/>
    <x v="0"/>
    <x v="0"/>
    <s v="Pagamento a favor de M Optica  referente a aquisição de Óculos do Sr. Carolino Gomes Furtado, conforme documento em anexo."/>
  </r>
  <r>
    <x v="1"/>
    <n v="0"/>
    <n v="0"/>
    <n v="0"/>
    <n v="2300"/>
    <x v="7730"/>
    <x v="0"/>
    <x v="1"/>
    <x v="0"/>
    <s v="03.16.15"/>
    <x v="6"/>
    <x v="0"/>
    <x v="5"/>
    <s v="Direção Financeira"/>
    <s v="03.16.15"/>
    <s v="Direção Financeira"/>
    <s v="03.16.15"/>
    <x v="20"/>
    <x v="0"/>
    <x v="1"/>
    <x v="5"/>
    <x v="0"/>
    <x v="0"/>
    <x v="2"/>
    <x v="0"/>
    <x v="10"/>
    <s v="2022-11-16"/>
    <x v="3"/>
    <n v="2300"/>
    <x v="0"/>
    <m/>
    <x v="0"/>
    <m/>
    <x v="3"/>
    <n v="100474696"/>
    <x v="0"/>
    <x v="1"/>
    <s v="Direção Financeira"/>
    <s v="ORI"/>
    <x v="0"/>
    <m/>
    <x v="0"/>
    <x v="0"/>
    <x v="0"/>
    <x v="0"/>
    <x v="0"/>
    <x v="0"/>
    <x v="0"/>
    <x v="0"/>
    <x v="0"/>
    <x v="0"/>
    <x v="0"/>
    <s v="Direção Financeira"/>
    <x v="0"/>
    <x v="0"/>
    <x v="0"/>
    <x v="0"/>
    <x v="0"/>
    <x v="0"/>
    <x v="0"/>
    <s v="000000"/>
    <x v="0"/>
    <x v="0"/>
    <x v="1"/>
    <x v="0"/>
    <s v="Pagamento a favor da Srª. Ana Maria Lopes, pelo serviço prestado na fiscalização da delegação Municipal, referente ao mês de novembro 2022, conforme contrato em anexo. "/>
  </r>
  <r>
    <x v="1"/>
    <n v="0"/>
    <n v="0"/>
    <n v="0"/>
    <n v="13030"/>
    <x v="7730"/>
    <x v="0"/>
    <x v="1"/>
    <x v="0"/>
    <s v="03.16.15"/>
    <x v="6"/>
    <x v="0"/>
    <x v="5"/>
    <s v="Direção Financeira"/>
    <s v="03.16.15"/>
    <s v="Direção Financeira"/>
    <s v="03.16.15"/>
    <x v="20"/>
    <x v="0"/>
    <x v="1"/>
    <x v="5"/>
    <x v="0"/>
    <x v="0"/>
    <x v="2"/>
    <x v="0"/>
    <x v="10"/>
    <s v="2022-11-16"/>
    <x v="3"/>
    <n v="13030"/>
    <x v="0"/>
    <m/>
    <x v="0"/>
    <m/>
    <x v="369"/>
    <n v="100476884"/>
    <x v="0"/>
    <x v="0"/>
    <s v="Direção Financeira"/>
    <s v="ORI"/>
    <x v="0"/>
    <m/>
    <x v="0"/>
    <x v="0"/>
    <x v="0"/>
    <x v="0"/>
    <x v="0"/>
    <x v="0"/>
    <x v="0"/>
    <x v="0"/>
    <x v="0"/>
    <x v="0"/>
    <x v="0"/>
    <s v="Direção Financeira"/>
    <x v="0"/>
    <x v="0"/>
    <x v="0"/>
    <x v="0"/>
    <x v="0"/>
    <x v="0"/>
    <x v="0"/>
    <s v="000000"/>
    <x v="0"/>
    <x v="0"/>
    <x v="0"/>
    <x v="0"/>
    <s v="Pagamento a favor da Srª. Ana Maria Lopes, pelo serviço prestado na fiscalização da delegação Municipal, referente ao mês de novembro 2022, conforme contrato em anexo. "/>
  </r>
  <r>
    <x v="0"/>
    <n v="0"/>
    <n v="0"/>
    <n v="0"/>
    <n v="146600"/>
    <x v="7731"/>
    <x v="0"/>
    <x v="1"/>
    <x v="0"/>
    <s v="01.26.02.03"/>
    <x v="33"/>
    <x v="6"/>
    <x v="7"/>
    <s v="Pesca"/>
    <s v="01.26.02"/>
    <s v="Pesca"/>
    <s v="01.26.02"/>
    <x v="2"/>
    <x v="0"/>
    <x v="1"/>
    <x v="1"/>
    <x v="0"/>
    <x v="1"/>
    <x v="1"/>
    <x v="0"/>
    <x v="10"/>
    <s v="2022-11-18"/>
    <x v="3"/>
    <n v="146600"/>
    <x v="0"/>
    <m/>
    <x v="0"/>
    <m/>
    <x v="82"/>
    <n v="100476460"/>
    <x v="0"/>
    <x v="0"/>
    <s v="Aaquisição de materias de pescas e botes"/>
    <s v="ORI"/>
    <x v="0"/>
    <m/>
    <x v="0"/>
    <x v="0"/>
    <x v="0"/>
    <x v="0"/>
    <x v="0"/>
    <x v="0"/>
    <x v="0"/>
    <x v="1"/>
    <x v="0"/>
    <x v="0"/>
    <x v="0"/>
    <s v="Aaquisição de materias de pescas e botes"/>
    <x v="0"/>
    <x v="0"/>
    <x v="0"/>
    <x v="0"/>
    <x v="1"/>
    <x v="0"/>
    <x v="0"/>
    <s v="000000"/>
    <x v="0"/>
    <x v="0"/>
    <x v="0"/>
    <x v="0"/>
    <s v="Pagamento a favor da Eco Produções referente aquisição dos matérias para construção de Estaleiro Naval de Veneza, conforme proposta em anexo."/>
  </r>
  <r>
    <x v="0"/>
    <n v="0"/>
    <n v="0"/>
    <n v="0"/>
    <n v="90000"/>
    <x v="7732"/>
    <x v="0"/>
    <x v="1"/>
    <x v="0"/>
    <s v="01.26.02.03"/>
    <x v="33"/>
    <x v="6"/>
    <x v="7"/>
    <s v="Pesca"/>
    <s v="01.26.02"/>
    <s v="Pesca"/>
    <s v="01.26.02"/>
    <x v="2"/>
    <x v="0"/>
    <x v="1"/>
    <x v="1"/>
    <x v="0"/>
    <x v="1"/>
    <x v="1"/>
    <x v="0"/>
    <x v="10"/>
    <s v="2022-11-18"/>
    <x v="3"/>
    <n v="90000"/>
    <x v="0"/>
    <m/>
    <x v="0"/>
    <m/>
    <x v="41"/>
    <n v="100456164"/>
    <x v="0"/>
    <x v="0"/>
    <s v="Aaquisição de materias de pescas e botes"/>
    <s v="ORI"/>
    <x v="0"/>
    <m/>
    <x v="0"/>
    <x v="0"/>
    <x v="0"/>
    <x v="0"/>
    <x v="0"/>
    <x v="0"/>
    <x v="0"/>
    <x v="1"/>
    <x v="0"/>
    <x v="0"/>
    <x v="0"/>
    <s v="Aaquisição de materias de pescas e botes"/>
    <x v="0"/>
    <x v="0"/>
    <x v="0"/>
    <x v="0"/>
    <x v="1"/>
    <x v="0"/>
    <x v="0"/>
    <s v="000000"/>
    <x v="0"/>
    <x v="0"/>
    <x v="0"/>
    <x v="0"/>
    <s v="Pagamento a favor da Indústria Carvalho, referente aquisição dos matérias para construção de Estaleiro Naval de Veneza, conforme proposta em anexo. "/>
  </r>
  <r>
    <x v="1"/>
    <n v="0"/>
    <n v="0"/>
    <n v="0"/>
    <n v="10834"/>
    <x v="7733"/>
    <x v="0"/>
    <x v="1"/>
    <x v="0"/>
    <s v="03.16.20"/>
    <x v="51"/>
    <x v="0"/>
    <x v="5"/>
    <s v="Dir. do Comércio, Indústria, Transporte Feiras e Pesca"/>
    <s v="03.16.20"/>
    <s v="Dir. do Comércio, Indústria, Transporte Feiras e Pesca"/>
    <s v="03.16.20"/>
    <x v="16"/>
    <x v="0"/>
    <x v="1"/>
    <x v="1"/>
    <x v="1"/>
    <x v="0"/>
    <x v="2"/>
    <x v="0"/>
    <x v="11"/>
    <s v="2022-12-13"/>
    <x v="3"/>
    <n v="10834"/>
    <x v="0"/>
    <m/>
    <x v="0"/>
    <m/>
    <x v="3"/>
    <n v="100474696"/>
    <x v="0"/>
    <x v="1"/>
    <s v="Dir. do Comércio, Indústria, Transporte Feiras e Pesca"/>
    <s v="ORI"/>
    <x v="0"/>
    <m/>
    <x v="0"/>
    <x v="0"/>
    <x v="0"/>
    <x v="0"/>
    <x v="0"/>
    <x v="0"/>
    <x v="0"/>
    <x v="0"/>
    <x v="0"/>
    <x v="0"/>
    <x v="0"/>
    <s v="Dir. do Comércio, Indústria, Transporte Feiras e Pesca"/>
    <x v="0"/>
    <x v="0"/>
    <x v="0"/>
    <x v="0"/>
    <x v="0"/>
    <x v="0"/>
    <x v="0"/>
    <s v="000000"/>
    <x v="0"/>
    <x v="0"/>
    <x v="1"/>
    <x v="0"/>
    <s v="Pagamento de salário referente a 12-2022"/>
  </r>
  <r>
    <x v="1"/>
    <n v="0"/>
    <n v="0"/>
    <n v="0"/>
    <n v="8213"/>
    <x v="7733"/>
    <x v="0"/>
    <x v="1"/>
    <x v="0"/>
    <s v="03.16.20"/>
    <x v="51"/>
    <x v="0"/>
    <x v="5"/>
    <s v="Dir. do Comércio, Indústria, Transporte Feiras e Pesca"/>
    <s v="03.16.20"/>
    <s v="Dir. do Comércio, Indústria, Transporte Feiras e Pesca"/>
    <s v="03.16.20"/>
    <x v="16"/>
    <x v="0"/>
    <x v="1"/>
    <x v="1"/>
    <x v="1"/>
    <x v="0"/>
    <x v="2"/>
    <x v="0"/>
    <x v="11"/>
    <s v="2022-12-13"/>
    <x v="3"/>
    <n v="8213"/>
    <x v="0"/>
    <m/>
    <x v="0"/>
    <m/>
    <x v="33"/>
    <n v="100474706"/>
    <x v="0"/>
    <x v="6"/>
    <s v="Dir. do Comércio, Indústria, Transporte Feiras e Pesca"/>
    <s v="ORI"/>
    <x v="0"/>
    <m/>
    <x v="0"/>
    <x v="0"/>
    <x v="0"/>
    <x v="0"/>
    <x v="0"/>
    <x v="0"/>
    <x v="0"/>
    <x v="0"/>
    <x v="0"/>
    <x v="0"/>
    <x v="0"/>
    <s v="Dir. do Comércio, Indústria, Transporte Feiras e Pesca"/>
    <x v="0"/>
    <x v="0"/>
    <x v="0"/>
    <x v="0"/>
    <x v="0"/>
    <x v="0"/>
    <x v="0"/>
    <s v="000000"/>
    <x v="0"/>
    <x v="0"/>
    <x v="6"/>
    <x v="0"/>
    <s v="Pagamento de salário referente a 12-2022"/>
  </r>
  <r>
    <x v="1"/>
    <n v="0"/>
    <n v="0"/>
    <n v="0"/>
    <n v="83615"/>
    <x v="7733"/>
    <x v="0"/>
    <x v="1"/>
    <x v="0"/>
    <s v="03.16.20"/>
    <x v="51"/>
    <x v="0"/>
    <x v="5"/>
    <s v="Dir. do Comércio, Indústria, Transporte Feiras e Pesca"/>
    <s v="03.16.20"/>
    <s v="Dir. do Comércio, Indústria, Transporte Feiras e Pesca"/>
    <s v="03.16.20"/>
    <x v="16"/>
    <x v="0"/>
    <x v="1"/>
    <x v="1"/>
    <x v="1"/>
    <x v="0"/>
    <x v="2"/>
    <x v="0"/>
    <x v="11"/>
    <s v="2022-12-13"/>
    <x v="3"/>
    <n v="83615"/>
    <x v="0"/>
    <m/>
    <x v="0"/>
    <m/>
    <x v="22"/>
    <n v="100474693"/>
    <x v="0"/>
    <x v="0"/>
    <s v="Dir. do Comércio, Indústria, Transporte Feiras e Pesca"/>
    <s v="ORI"/>
    <x v="0"/>
    <m/>
    <x v="0"/>
    <x v="0"/>
    <x v="0"/>
    <x v="0"/>
    <x v="0"/>
    <x v="0"/>
    <x v="0"/>
    <x v="0"/>
    <x v="0"/>
    <x v="0"/>
    <x v="0"/>
    <s v="Dir. do Comércio, Indústria, Transporte Feiras e Pesca"/>
    <x v="0"/>
    <x v="0"/>
    <x v="0"/>
    <x v="0"/>
    <x v="0"/>
    <x v="0"/>
    <x v="0"/>
    <s v="000000"/>
    <x v="0"/>
    <x v="0"/>
    <x v="0"/>
    <x v="0"/>
    <s v="Pagamento de salário referente a 12-2022"/>
  </r>
  <r>
    <x v="1"/>
    <n v="0"/>
    <n v="0"/>
    <n v="0"/>
    <n v="10834"/>
    <x v="7734"/>
    <x v="0"/>
    <x v="1"/>
    <x v="0"/>
    <s v="03.16.30"/>
    <x v="48"/>
    <x v="0"/>
    <x v="5"/>
    <s v="Gabinete de Relações Externas"/>
    <s v="03.16.30"/>
    <s v="Gabinete de Relações Externas"/>
    <s v="03.16.30"/>
    <x v="15"/>
    <x v="0"/>
    <x v="1"/>
    <x v="1"/>
    <x v="1"/>
    <x v="0"/>
    <x v="2"/>
    <x v="0"/>
    <x v="11"/>
    <s v="2022-12-13"/>
    <x v="3"/>
    <n v="10834"/>
    <x v="0"/>
    <m/>
    <x v="0"/>
    <m/>
    <x v="3"/>
    <n v="100474696"/>
    <x v="0"/>
    <x v="1"/>
    <s v="Gabinete de Relações Externas"/>
    <s v="ORI"/>
    <x v="0"/>
    <s v="GRE"/>
    <x v="0"/>
    <x v="0"/>
    <x v="0"/>
    <x v="0"/>
    <x v="0"/>
    <x v="0"/>
    <x v="0"/>
    <x v="0"/>
    <x v="0"/>
    <x v="0"/>
    <x v="0"/>
    <s v="Gabinete de Relações Externas"/>
    <x v="0"/>
    <x v="0"/>
    <x v="0"/>
    <x v="0"/>
    <x v="0"/>
    <x v="0"/>
    <x v="0"/>
    <s v="000000"/>
    <x v="0"/>
    <x v="0"/>
    <x v="1"/>
    <x v="0"/>
    <s v="Pagamento de salário referente a 12-2022"/>
  </r>
  <r>
    <x v="1"/>
    <n v="0"/>
    <n v="0"/>
    <n v="0"/>
    <n v="8213"/>
    <x v="7734"/>
    <x v="0"/>
    <x v="1"/>
    <x v="0"/>
    <s v="03.16.30"/>
    <x v="48"/>
    <x v="0"/>
    <x v="5"/>
    <s v="Gabinete de Relações Externas"/>
    <s v="03.16.30"/>
    <s v="Gabinete de Relações Externas"/>
    <s v="03.16.30"/>
    <x v="15"/>
    <x v="0"/>
    <x v="1"/>
    <x v="1"/>
    <x v="1"/>
    <x v="0"/>
    <x v="2"/>
    <x v="0"/>
    <x v="11"/>
    <s v="2022-12-13"/>
    <x v="3"/>
    <n v="8213"/>
    <x v="0"/>
    <m/>
    <x v="0"/>
    <m/>
    <x v="33"/>
    <n v="100474706"/>
    <x v="0"/>
    <x v="6"/>
    <s v="Gabinete de Relações Externas"/>
    <s v="ORI"/>
    <x v="0"/>
    <s v="GRE"/>
    <x v="0"/>
    <x v="0"/>
    <x v="0"/>
    <x v="0"/>
    <x v="0"/>
    <x v="0"/>
    <x v="0"/>
    <x v="0"/>
    <x v="0"/>
    <x v="0"/>
    <x v="0"/>
    <s v="Gabinete de Relações Externas"/>
    <x v="0"/>
    <x v="0"/>
    <x v="0"/>
    <x v="0"/>
    <x v="0"/>
    <x v="0"/>
    <x v="0"/>
    <s v="000000"/>
    <x v="0"/>
    <x v="0"/>
    <x v="6"/>
    <x v="0"/>
    <s v="Pagamento de salário referente a 12-2022"/>
  </r>
  <r>
    <x v="1"/>
    <n v="0"/>
    <n v="0"/>
    <n v="0"/>
    <n v="83615"/>
    <x v="7734"/>
    <x v="0"/>
    <x v="1"/>
    <x v="0"/>
    <s v="03.16.30"/>
    <x v="48"/>
    <x v="0"/>
    <x v="5"/>
    <s v="Gabinete de Relações Externas"/>
    <s v="03.16.30"/>
    <s v="Gabinete de Relações Externas"/>
    <s v="03.16.30"/>
    <x v="15"/>
    <x v="0"/>
    <x v="1"/>
    <x v="1"/>
    <x v="1"/>
    <x v="0"/>
    <x v="2"/>
    <x v="0"/>
    <x v="11"/>
    <s v="2022-12-13"/>
    <x v="3"/>
    <n v="83615"/>
    <x v="0"/>
    <m/>
    <x v="0"/>
    <m/>
    <x v="22"/>
    <n v="100474693"/>
    <x v="0"/>
    <x v="0"/>
    <s v="Gabinete de Relações Externas"/>
    <s v="ORI"/>
    <x v="0"/>
    <s v="GRE"/>
    <x v="0"/>
    <x v="0"/>
    <x v="0"/>
    <x v="0"/>
    <x v="0"/>
    <x v="0"/>
    <x v="0"/>
    <x v="0"/>
    <x v="0"/>
    <x v="0"/>
    <x v="0"/>
    <s v="Gabinete de Relações Externas"/>
    <x v="0"/>
    <x v="0"/>
    <x v="0"/>
    <x v="0"/>
    <x v="0"/>
    <x v="0"/>
    <x v="0"/>
    <s v="000000"/>
    <x v="0"/>
    <x v="0"/>
    <x v="0"/>
    <x v="0"/>
    <s v="Pagamento de salário referente a 12-2022"/>
  </r>
  <r>
    <x v="1"/>
    <n v="0"/>
    <n v="0"/>
    <n v="0"/>
    <n v="3600"/>
    <x v="7735"/>
    <x v="0"/>
    <x v="0"/>
    <x v="0"/>
    <s v="80.02.01"/>
    <x v="3"/>
    <x v="3"/>
    <x v="3"/>
    <s v="Retenções Iur"/>
    <s v="80.02.01"/>
    <s v="Retenções Iur"/>
    <s v="80.02.01"/>
    <x v="3"/>
    <x v="0"/>
    <x v="2"/>
    <x v="1"/>
    <x v="1"/>
    <x v="2"/>
    <x v="0"/>
    <x v="0"/>
    <x v="11"/>
    <s v="2022-12-07"/>
    <x v="3"/>
    <n v="3600"/>
    <x v="0"/>
    <m/>
    <x v="0"/>
    <m/>
    <x v="3"/>
    <n v="100474696"/>
    <x v="0"/>
    <x v="0"/>
    <s v="Retenções Iur"/>
    <s v="ORI"/>
    <x v="0"/>
    <s v="RIUR"/>
    <x v="0"/>
    <x v="0"/>
    <x v="0"/>
    <x v="0"/>
    <x v="0"/>
    <x v="0"/>
    <x v="0"/>
    <x v="0"/>
    <x v="0"/>
    <x v="0"/>
    <x v="0"/>
    <s v="Retenções Iur"/>
    <x v="0"/>
    <x v="0"/>
    <x v="0"/>
    <x v="0"/>
    <x v="2"/>
    <x v="0"/>
    <x v="0"/>
    <s v="000000"/>
    <x v="0"/>
    <x v="1"/>
    <x v="0"/>
    <x v="0"/>
    <s v="RETENCAO OT"/>
  </r>
  <r>
    <x v="0"/>
    <n v="0"/>
    <n v="0"/>
    <n v="0"/>
    <n v="40000"/>
    <x v="7736"/>
    <x v="0"/>
    <x v="1"/>
    <x v="0"/>
    <s v="01.27.06.72"/>
    <x v="47"/>
    <x v="2"/>
    <x v="2"/>
    <s v="Requalificação Urbana e habitação"/>
    <s v="01.27.06"/>
    <s v="Requalificação Urbana e habitação"/>
    <s v="01.27.06"/>
    <x v="1"/>
    <x v="0"/>
    <x v="1"/>
    <x v="1"/>
    <x v="0"/>
    <x v="1"/>
    <x v="1"/>
    <x v="0"/>
    <x v="11"/>
    <s v="2022-12-22"/>
    <x v="3"/>
    <n v="40000"/>
    <x v="0"/>
    <m/>
    <x v="0"/>
    <m/>
    <x v="407"/>
    <n v="100478941"/>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GT- Transporte Comercio&amp; Pintura, pelo prestação de serviço de pintura, no âmbito da reabilitação do Mercado Municipal, conforme anexo "/>
  </r>
  <r>
    <x v="1"/>
    <n v="0"/>
    <n v="0"/>
    <n v="0"/>
    <n v="2200"/>
    <x v="7737"/>
    <x v="0"/>
    <x v="1"/>
    <x v="0"/>
    <s v="01.25.01.10"/>
    <x v="25"/>
    <x v="4"/>
    <x v="4"/>
    <s v="Educação"/>
    <s v="01.25.01"/>
    <s v="Educação"/>
    <s v="01.25.01"/>
    <x v="4"/>
    <x v="0"/>
    <x v="3"/>
    <x v="2"/>
    <x v="0"/>
    <x v="1"/>
    <x v="2"/>
    <x v="0"/>
    <x v="10"/>
    <s v="2022-11-11"/>
    <x v="3"/>
    <n v="2200"/>
    <x v="0"/>
    <m/>
    <x v="0"/>
    <m/>
    <x v="686"/>
    <n v="100479415"/>
    <x v="0"/>
    <x v="0"/>
    <s v="Transporte escolar"/>
    <s v="ORI"/>
    <x v="0"/>
    <m/>
    <x v="0"/>
    <x v="0"/>
    <x v="0"/>
    <x v="0"/>
    <x v="0"/>
    <x v="0"/>
    <x v="0"/>
    <x v="1"/>
    <x v="0"/>
    <x v="0"/>
    <x v="0"/>
    <s v="Transporte escolar"/>
    <x v="0"/>
    <x v="0"/>
    <x v="0"/>
    <x v="0"/>
    <x v="1"/>
    <x v="0"/>
    <x v="0"/>
    <s v="000000"/>
    <x v="0"/>
    <x v="0"/>
    <x v="0"/>
    <x v="0"/>
    <s v="Apoio financeira a favor da Sr.Cleusa Ema Tavares Almeida, para pagamento de transporte escolar, conforme anexo."/>
  </r>
  <r>
    <x v="1"/>
    <n v="0"/>
    <n v="0"/>
    <n v="0"/>
    <n v="2300"/>
    <x v="7738"/>
    <x v="0"/>
    <x v="1"/>
    <x v="0"/>
    <s v="03.16.15"/>
    <x v="6"/>
    <x v="0"/>
    <x v="5"/>
    <s v="Direção Financeira"/>
    <s v="03.16.15"/>
    <s v="Direção Financeira"/>
    <s v="03.16.15"/>
    <x v="20"/>
    <x v="0"/>
    <x v="1"/>
    <x v="5"/>
    <x v="0"/>
    <x v="0"/>
    <x v="2"/>
    <x v="0"/>
    <x v="10"/>
    <s v="2022-11-14"/>
    <x v="3"/>
    <n v="2300"/>
    <x v="0"/>
    <m/>
    <x v="0"/>
    <m/>
    <x v="3"/>
    <n v="100474696"/>
    <x v="0"/>
    <x v="1"/>
    <s v="Direção Financeira"/>
    <s v="ORI"/>
    <x v="0"/>
    <m/>
    <x v="0"/>
    <x v="0"/>
    <x v="0"/>
    <x v="0"/>
    <x v="0"/>
    <x v="0"/>
    <x v="0"/>
    <x v="0"/>
    <x v="0"/>
    <x v="0"/>
    <x v="0"/>
    <s v="Direção Financeira"/>
    <x v="0"/>
    <x v="0"/>
    <x v="0"/>
    <x v="0"/>
    <x v="0"/>
    <x v="0"/>
    <x v="0"/>
    <s v="000000"/>
    <x v="0"/>
    <x v="0"/>
    <x v="1"/>
    <x v="0"/>
    <s v="Pagamento a favor da Srª Alexandra Lopes Correia, pelo serviço prestado no reforço de saneamento, referente ao mês de novembro de 2022,conforme contrato em anexo. "/>
  </r>
  <r>
    <x v="1"/>
    <n v="0"/>
    <n v="0"/>
    <n v="0"/>
    <n v="13030"/>
    <x v="7738"/>
    <x v="0"/>
    <x v="1"/>
    <x v="0"/>
    <s v="03.16.15"/>
    <x v="6"/>
    <x v="0"/>
    <x v="5"/>
    <s v="Direção Financeira"/>
    <s v="03.16.15"/>
    <s v="Direção Financeira"/>
    <s v="03.16.15"/>
    <x v="20"/>
    <x v="0"/>
    <x v="1"/>
    <x v="5"/>
    <x v="0"/>
    <x v="0"/>
    <x v="2"/>
    <x v="0"/>
    <x v="10"/>
    <s v="2022-11-14"/>
    <x v="3"/>
    <n v="13030"/>
    <x v="0"/>
    <m/>
    <x v="0"/>
    <m/>
    <x v="77"/>
    <n v="100447410"/>
    <x v="0"/>
    <x v="0"/>
    <s v="Direção Financeira"/>
    <s v="ORI"/>
    <x v="0"/>
    <m/>
    <x v="0"/>
    <x v="0"/>
    <x v="0"/>
    <x v="0"/>
    <x v="0"/>
    <x v="0"/>
    <x v="0"/>
    <x v="0"/>
    <x v="0"/>
    <x v="0"/>
    <x v="0"/>
    <s v="Direção Financeira"/>
    <x v="0"/>
    <x v="0"/>
    <x v="0"/>
    <x v="0"/>
    <x v="0"/>
    <x v="0"/>
    <x v="0"/>
    <s v="000000"/>
    <x v="0"/>
    <x v="0"/>
    <x v="0"/>
    <x v="0"/>
    <s v="Pagamento a favor da Srª Alexandra Lopes Correia, pelo serviço prestado no reforço de saneamento, referente ao mês de novembro de 2022,conforme contrato em anexo. "/>
  </r>
  <r>
    <x v="1"/>
    <n v="0"/>
    <n v="0"/>
    <n v="0"/>
    <n v="86"/>
    <x v="7739"/>
    <x v="0"/>
    <x v="1"/>
    <x v="0"/>
    <s v="03.16.23"/>
    <x v="28"/>
    <x v="0"/>
    <x v="5"/>
    <s v="Direção da Educação, Formação Profissional, Emprego"/>
    <s v="03.16.23"/>
    <s v="Direção da Educação, Formação Profissional, Emprego"/>
    <s v="03.16.23"/>
    <x v="62"/>
    <x v="0"/>
    <x v="1"/>
    <x v="1"/>
    <x v="0"/>
    <x v="0"/>
    <x v="2"/>
    <x v="0"/>
    <x v="10"/>
    <s v="2022-11-24"/>
    <x v="3"/>
    <n v="86"/>
    <x v="0"/>
    <m/>
    <x v="0"/>
    <m/>
    <x v="37"/>
    <n v="100479277"/>
    <x v="0"/>
    <x v="3"/>
    <s v="Direção da Educação, Formação Profissional, Emprego"/>
    <s v="ORI"/>
    <x v="0"/>
    <m/>
    <x v="0"/>
    <x v="0"/>
    <x v="0"/>
    <x v="0"/>
    <x v="0"/>
    <x v="0"/>
    <x v="0"/>
    <x v="1"/>
    <x v="0"/>
    <x v="0"/>
    <x v="0"/>
    <s v="Direção da Educação, Formação Profissional, Emprego"/>
    <x v="0"/>
    <x v="0"/>
    <x v="0"/>
    <x v="0"/>
    <x v="0"/>
    <x v="0"/>
    <x v="0"/>
    <s v="000000"/>
    <x v="0"/>
    <x v="0"/>
    <x v="3"/>
    <x v="0"/>
    <s v="Pagamento de salário referente a 11-2022"/>
  </r>
  <r>
    <x v="1"/>
    <n v="0"/>
    <n v="0"/>
    <n v="0"/>
    <n v="7"/>
    <x v="7739"/>
    <x v="0"/>
    <x v="1"/>
    <x v="0"/>
    <s v="03.16.23"/>
    <x v="28"/>
    <x v="0"/>
    <x v="5"/>
    <s v="Direção da Educação, Formação Profissional, Emprego"/>
    <s v="03.16.23"/>
    <s v="Direção da Educação, Formação Profissional, Emprego"/>
    <s v="03.16.23"/>
    <x v="14"/>
    <x v="0"/>
    <x v="1"/>
    <x v="1"/>
    <x v="0"/>
    <x v="0"/>
    <x v="2"/>
    <x v="0"/>
    <x v="10"/>
    <s v="2022-11-24"/>
    <x v="3"/>
    <n v="7"/>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11-2022"/>
  </r>
  <r>
    <x v="1"/>
    <n v="0"/>
    <n v="0"/>
    <n v="0"/>
    <n v="5314"/>
    <x v="7739"/>
    <x v="0"/>
    <x v="1"/>
    <x v="0"/>
    <s v="03.16.23"/>
    <x v="28"/>
    <x v="0"/>
    <x v="5"/>
    <s v="Direção da Educação, Formação Profissional, Emprego"/>
    <s v="03.16.23"/>
    <s v="Direção da Educação, Formação Profissional, Emprego"/>
    <s v="03.16.23"/>
    <x v="15"/>
    <x v="0"/>
    <x v="1"/>
    <x v="1"/>
    <x v="1"/>
    <x v="0"/>
    <x v="2"/>
    <x v="0"/>
    <x v="10"/>
    <s v="2022-11-24"/>
    <x v="3"/>
    <n v="5314"/>
    <x v="0"/>
    <m/>
    <x v="0"/>
    <m/>
    <x v="37"/>
    <n v="100479277"/>
    <x v="0"/>
    <x v="3"/>
    <s v="Direção da Educação, Formação Profissional, Emprego"/>
    <s v="ORI"/>
    <x v="0"/>
    <m/>
    <x v="0"/>
    <x v="0"/>
    <x v="0"/>
    <x v="0"/>
    <x v="0"/>
    <x v="0"/>
    <x v="0"/>
    <x v="0"/>
    <x v="0"/>
    <x v="0"/>
    <x v="0"/>
    <s v="Direção da Educação, Formação Profissional, Emprego"/>
    <x v="0"/>
    <x v="0"/>
    <x v="0"/>
    <x v="0"/>
    <x v="0"/>
    <x v="0"/>
    <x v="0"/>
    <s v="000000"/>
    <x v="0"/>
    <x v="0"/>
    <x v="3"/>
    <x v="0"/>
    <s v="Pagamento de salário referente a 11-2022"/>
  </r>
  <r>
    <x v="1"/>
    <n v="0"/>
    <n v="0"/>
    <n v="0"/>
    <n v="64"/>
    <x v="7739"/>
    <x v="0"/>
    <x v="1"/>
    <x v="0"/>
    <s v="03.16.23"/>
    <x v="28"/>
    <x v="0"/>
    <x v="5"/>
    <s v="Direção da Educação, Formação Profissional, Emprego"/>
    <s v="03.16.23"/>
    <s v="Direção da Educação, Formação Profissional, Emprego"/>
    <s v="03.16.23"/>
    <x v="62"/>
    <x v="0"/>
    <x v="1"/>
    <x v="1"/>
    <x v="0"/>
    <x v="0"/>
    <x v="2"/>
    <x v="0"/>
    <x v="10"/>
    <s v="2022-11-24"/>
    <x v="3"/>
    <n v="64"/>
    <x v="0"/>
    <m/>
    <x v="0"/>
    <m/>
    <x v="34"/>
    <n v="100474707"/>
    <x v="0"/>
    <x v="4"/>
    <s v="Direção da Educação, Formação Profissional, Emprego"/>
    <s v="ORI"/>
    <x v="0"/>
    <m/>
    <x v="0"/>
    <x v="0"/>
    <x v="0"/>
    <x v="0"/>
    <x v="0"/>
    <x v="0"/>
    <x v="0"/>
    <x v="1"/>
    <x v="0"/>
    <x v="0"/>
    <x v="0"/>
    <s v="Direção da Educação, Formação Profissional, Emprego"/>
    <x v="0"/>
    <x v="0"/>
    <x v="0"/>
    <x v="0"/>
    <x v="0"/>
    <x v="0"/>
    <x v="0"/>
    <s v="000000"/>
    <x v="0"/>
    <x v="0"/>
    <x v="4"/>
    <x v="0"/>
    <s v="Pagamento de salário referente a 11-2022"/>
  </r>
  <r>
    <x v="1"/>
    <n v="0"/>
    <n v="0"/>
    <n v="0"/>
    <n v="5"/>
    <x v="7739"/>
    <x v="0"/>
    <x v="1"/>
    <x v="0"/>
    <s v="03.16.23"/>
    <x v="28"/>
    <x v="0"/>
    <x v="5"/>
    <s v="Direção da Educação, Formação Profissional, Emprego"/>
    <s v="03.16.23"/>
    <s v="Direção da Educação, Formação Profissional, Emprego"/>
    <s v="03.16.23"/>
    <x v="14"/>
    <x v="0"/>
    <x v="1"/>
    <x v="1"/>
    <x v="0"/>
    <x v="0"/>
    <x v="2"/>
    <x v="0"/>
    <x v="10"/>
    <s v="2022-11-24"/>
    <x v="3"/>
    <n v="5"/>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11-2022"/>
  </r>
  <r>
    <x v="1"/>
    <n v="0"/>
    <n v="0"/>
    <n v="0"/>
    <n v="3952"/>
    <x v="7739"/>
    <x v="0"/>
    <x v="1"/>
    <x v="0"/>
    <s v="03.16.23"/>
    <x v="28"/>
    <x v="0"/>
    <x v="5"/>
    <s v="Direção da Educação, Formação Profissional, Emprego"/>
    <s v="03.16.23"/>
    <s v="Direção da Educação, Formação Profissional, Emprego"/>
    <s v="03.16.23"/>
    <x v="15"/>
    <x v="0"/>
    <x v="1"/>
    <x v="1"/>
    <x v="1"/>
    <x v="0"/>
    <x v="2"/>
    <x v="0"/>
    <x v="10"/>
    <s v="2022-11-24"/>
    <x v="3"/>
    <n v="3952"/>
    <x v="0"/>
    <m/>
    <x v="0"/>
    <m/>
    <x v="34"/>
    <n v="100474707"/>
    <x v="0"/>
    <x v="4"/>
    <s v="Direção da Educação, Formação Profissional, Emprego"/>
    <s v="ORI"/>
    <x v="0"/>
    <m/>
    <x v="0"/>
    <x v="0"/>
    <x v="0"/>
    <x v="0"/>
    <x v="0"/>
    <x v="0"/>
    <x v="0"/>
    <x v="0"/>
    <x v="0"/>
    <x v="0"/>
    <x v="0"/>
    <s v="Direção da Educação, Formação Profissional, Emprego"/>
    <x v="0"/>
    <x v="0"/>
    <x v="0"/>
    <x v="0"/>
    <x v="0"/>
    <x v="0"/>
    <x v="0"/>
    <s v="000000"/>
    <x v="0"/>
    <x v="0"/>
    <x v="4"/>
    <x v="0"/>
    <s v="Pagamento de salário referente a 11-2022"/>
  </r>
  <r>
    <x v="1"/>
    <n v="0"/>
    <n v="0"/>
    <n v="0"/>
    <n v="4"/>
    <x v="7739"/>
    <x v="0"/>
    <x v="1"/>
    <x v="0"/>
    <s v="03.16.23"/>
    <x v="28"/>
    <x v="0"/>
    <x v="5"/>
    <s v="Direção da Educação, Formação Profissional, Emprego"/>
    <s v="03.16.23"/>
    <s v="Direção da Educação, Formação Profissional, Emprego"/>
    <s v="03.16.23"/>
    <x v="62"/>
    <x v="0"/>
    <x v="1"/>
    <x v="1"/>
    <x v="0"/>
    <x v="0"/>
    <x v="2"/>
    <x v="0"/>
    <x v="10"/>
    <s v="2022-11-24"/>
    <x v="3"/>
    <n v="4"/>
    <x v="0"/>
    <m/>
    <x v="0"/>
    <m/>
    <x v="36"/>
    <n v="100478987"/>
    <x v="0"/>
    <x v="5"/>
    <s v="Direção da Educação, Formação Profissional, Emprego"/>
    <s v="ORI"/>
    <x v="0"/>
    <m/>
    <x v="0"/>
    <x v="0"/>
    <x v="0"/>
    <x v="0"/>
    <x v="0"/>
    <x v="0"/>
    <x v="0"/>
    <x v="1"/>
    <x v="0"/>
    <x v="0"/>
    <x v="0"/>
    <s v="Direção da Educação, Formação Profissional, Emprego"/>
    <x v="0"/>
    <x v="0"/>
    <x v="0"/>
    <x v="0"/>
    <x v="0"/>
    <x v="0"/>
    <x v="0"/>
    <s v="000000"/>
    <x v="0"/>
    <x v="0"/>
    <x v="5"/>
    <x v="0"/>
    <s v="Pagamento de salário referente a 11-2022"/>
  </r>
  <r>
    <x v="1"/>
    <n v="0"/>
    <n v="0"/>
    <n v="0"/>
    <n v="0"/>
    <x v="7739"/>
    <x v="0"/>
    <x v="1"/>
    <x v="0"/>
    <s v="03.16.23"/>
    <x v="28"/>
    <x v="0"/>
    <x v="5"/>
    <s v="Direção da Educação, Formação Profissional, Emprego"/>
    <s v="03.16.23"/>
    <s v="Direção da Educação, Formação Profissional, Emprego"/>
    <s v="03.16.23"/>
    <x v="14"/>
    <x v="0"/>
    <x v="1"/>
    <x v="1"/>
    <x v="0"/>
    <x v="0"/>
    <x v="2"/>
    <x v="0"/>
    <x v="10"/>
    <s v="2022-11-24"/>
    <x v="3"/>
    <n v="0"/>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11-2022"/>
  </r>
  <r>
    <x v="1"/>
    <n v="0"/>
    <n v="0"/>
    <n v="0"/>
    <n v="267"/>
    <x v="7739"/>
    <x v="0"/>
    <x v="1"/>
    <x v="0"/>
    <s v="03.16.23"/>
    <x v="28"/>
    <x v="0"/>
    <x v="5"/>
    <s v="Direção da Educação, Formação Profissional, Emprego"/>
    <s v="03.16.23"/>
    <s v="Direção da Educação, Formação Profissional, Emprego"/>
    <s v="03.16.23"/>
    <x v="15"/>
    <x v="0"/>
    <x v="1"/>
    <x v="1"/>
    <x v="1"/>
    <x v="0"/>
    <x v="2"/>
    <x v="0"/>
    <x v="10"/>
    <s v="2022-11-24"/>
    <x v="3"/>
    <n v="267"/>
    <x v="0"/>
    <m/>
    <x v="0"/>
    <m/>
    <x v="36"/>
    <n v="100478987"/>
    <x v="0"/>
    <x v="5"/>
    <s v="Direção da Educação, Formação Profissional, Emprego"/>
    <s v="ORI"/>
    <x v="0"/>
    <m/>
    <x v="0"/>
    <x v="0"/>
    <x v="0"/>
    <x v="0"/>
    <x v="0"/>
    <x v="0"/>
    <x v="0"/>
    <x v="0"/>
    <x v="0"/>
    <x v="0"/>
    <x v="0"/>
    <s v="Direção da Educação, Formação Profissional, Emprego"/>
    <x v="0"/>
    <x v="0"/>
    <x v="0"/>
    <x v="0"/>
    <x v="0"/>
    <x v="0"/>
    <x v="0"/>
    <s v="000000"/>
    <x v="0"/>
    <x v="0"/>
    <x v="5"/>
    <x v="0"/>
    <s v="Pagamento de salário referente a 11-2022"/>
  </r>
  <r>
    <x v="1"/>
    <n v="0"/>
    <n v="0"/>
    <n v="0"/>
    <n v="1420"/>
    <x v="7739"/>
    <x v="0"/>
    <x v="1"/>
    <x v="0"/>
    <s v="03.16.23"/>
    <x v="28"/>
    <x v="0"/>
    <x v="5"/>
    <s v="Direção da Educação, Formação Profissional, Emprego"/>
    <s v="03.16.23"/>
    <s v="Direção da Educação, Formação Profissional, Emprego"/>
    <s v="03.16.23"/>
    <x v="62"/>
    <x v="0"/>
    <x v="1"/>
    <x v="1"/>
    <x v="0"/>
    <x v="0"/>
    <x v="2"/>
    <x v="0"/>
    <x v="10"/>
    <s v="2022-11-24"/>
    <x v="3"/>
    <n v="1420"/>
    <x v="0"/>
    <m/>
    <x v="0"/>
    <m/>
    <x v="33"/>
    <n v="100474706"/>
    <x v="0"/>
    <x v="6"/>
    <s v="Direção da Educação, Formação Profissional, Emprego"/>
    <s v="ORI"/>
    <x v="0"/>
    <m/>
    <x v="0"/>
    <x v="0"/>
    <x v="0"/>
    <x v="0"/>
    <x v="0"/>
    <x v="0"/>
    <x v="0"/>
    <x v="1"/>
    <x v="0"/>
    <x v="0"/>
    <x v="0"/>
    <s v="Direção da Educação, Formação Profissional, Emprego"/>
    <x v="0"/>
    <x v="0"/>
    <x v="0"/>
    <x v="0"/>
    <x v="0"/>
    <x v="0"/>
    <x v="0"/>
    <s v="000000"/>
    <x v="0"/>
    <x v="0"/>
    <x v="6"/>
    <x v="0"/>
    <s v="Pagamento de salário referente a 11-2022"/>
  </r>
  <r>
    <x v="1"/>
    <n v="0"/>
    <n v="0"/>
    <n v="0"/>
    <n v="125"/>
    <x v="7739"/>
    <x v="0"/>
    <x v="1"/>
    <x v="0"/>
    <s v="03.16.23"/>
    <x v="28"/>
    <x v="0"/>
    <x v="5"/>
    <s v="Direção da Educação, Formação Profissional, Emprego"/>
    <s v="03.16.23"/>
    <s v="Direção da Educação, Formação Profissional, Emprego"/>
    <s v="03.16.23"/>
    <x v="14"/>
    <x v="0"/>
    <x v="1"/>
    <x v="1"/>
    <x v="0"/>
    <x v="0"/>
    <x v="2"/>
    <x v="0"/>
    <x v="10"/>
    <s v="2022-11-24"/>
    <x v="3"/>
    <n v="125"/>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11-2022"/>
  </r>
  <r>
    <x v="1"/>
    <n v="0"/>
    <n v="0"/>
    <n v="0"/>
    <n v="87120"/>
    <x v="7739"/>
    <x v="0"/>
    <x v="1"/>
    <x v="0"/>
    <s v="03.16.23"/>
    <x v="28"/>
    <x v="0"/>
    <x v="5"/>
    <s v="Direção da Educação, Formação Profissional, Emprego"/>
    <s v="03.16.23"/>
    <s v="Direção da Educação, Formação Profissional, Emprego"/>
    <s v="03.16.23"/>
    <x v="15"/>
    <x v="0"/>
    <x v="1"/>
    <x v="1"/>
    <x v="1"/>
    <x v="0"/>
    <x v="2"/>
    <x v="0"/>
    <x v="10"/>
    <s v="2022-11-24"/>
    <x v="3"/>
    <n v="87120"/>
    <x v="0"/>
    <m/>
    <x v="0"/>
    <m/>
    <x v="33"/>
    <n v="100474706"/>
    <x v="0"/>
    <x v="6"/>
    <s v="Direção da Educação, Formação Profissional, Emprego"/>
    <s v="ORI"/>
    <x v="0"/>
    <m/>
    <x v="0"/>
    <x v="0"/>
    <x v="0"/>
    <x v="0"/>
    <x v="0"/>
    <x v="0"/>
    <x v="0"/>
    <x v="0"/>
    <x v="0"/>
    <x v="0"/>
    <x v="0"/>
    <s v="Direção da Educação, Formação Profissional, Emprego"/>
    <x v="0"/>
    <x v="0"/>
    <x v="0"/>
    <x v="0"/>
    <x v="0"/>
    <x v="0"/>
    <x v="0"/>
    <s v="000000"/>
    <x v="0"/>
    <x v="0"/>
    <x v="6"/>
    <x v="0"/>
    <s v="Pagamento de salário referente a 11-2022"/>
  </r>
  <r>
    <x v="1"/>
    <n v="0"/>
    <n v="0"/>
    <n v="0"/>
    <n v="16498"/>
    <x v="7739"/>
    <x v="0"/>
    <x v="1"/>
    <x v="0"/>
    <s v="03.16.23"/>
    <x v="28"/>
    <x v="0"/>
    <x v="5"/>
    <s v="Direção da Educação, Formação Profissional, Emprego"/>
    <s v="03.16.23"/>
    <s v="Direção da Educação, Formação Profissional, Emprego"/>
    <s v="03.16.23"/>
    <x v="62"/>
    <x v="0"/>
    <x v="1"/>
    <x v="1"/>
    <x v="0"/>
    <x v="0"/>
    <x v="2"/>
    <x v="0"/>
    <x v="10"/>
    <s v="2022-11-24"/>
    <x v="3"/>
    <n v="16498"/>
    <x v="0"/>
    <m/>
    <x v="0"/>
    <m/>
    <x v="22"/>
    <n v="100474693"/>
    <x v="0"/>
    <x v="0"/>
    <s v="Direção da Educação, Formação Profissional, Emprego"/>
    <s v="ORI"/>
    <x v="0"/>
    <m/>
    <x v="0"/>
    <x v="0"/>
    <x v="0"/>
    <x v="0"/>
    <x v="0"/>
    <x v="0"/>
    <x v="0"/>
    <x v="1"/>
    <x v="0"/>
    <x v="0"/>
    <x v="0"/>
    <s v="Direção da Educação, Formação Profissional, Emprego"/>
    <x v="0"/>
    <x v="0"/>
    <x v="0"/>
    <x v="0"/>
    <x v="0"/>
    <x v="0"/>
    <x v="0"/>
    <s v="000000"/>
    <x v="0"/>
    <x v="0"/>
    <x v="0"/>
    <x v="0"/>
    <s v="Pagamento de salário referente a 11-2022"/>
  </r>
  <r>
    <x v="1"/>
    <n v="0"/>
    <n v="0"/>
    <n v="0"/>
    <n v="1463"/>
    <x v="7739"/>
    <x v="0"/>
    <x v="1"/>
    <x v="0"/>
    <s v="03.16.23"/>
    <x v="28"/>
    <x v="0"/>
    <x v="5"/>
    <s v="Direção da Educação, Formação Profissional, Emprego"/>
    <s v="03.16.23"/>
    <s v="Direção da Educação, Formação Profissional, Emprego"/>
    <s v="03.16.23"/>
    <x v="14"/>
    <x v="0"/>
    <x v="1"/>
    <x v="1"/>
    <x v="0"/>
    <x v="0"/>
    <x v="2"/>
    <x v="0"/>
    <x v="10"/>
    <s v="2022-11-24"/>
    <x v="3"/>
    <n v="1463"/>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11-2022"/>
  </r>
  <r>
    <x v="1"/>
    <n v="0"/>
    <n v="0"/>
    <n v="0"/>
    <n v="1011665"/>
    <x v="7739"/>
    <x v="0"/>
    <x v="1"/>
    <x v="0"/>
    <s v="03.16.23"/>
    <x v="28"/>
    <x v="0"/>
    <x v="5"/>
    <s v="Direção da Educação, Formação Profissional, Emprego"/>
    <s v="03.16.23"/>
    <s v="Direção da Educação, Formação Profissional, Emprego"/>
    <s v="03.16.23"/>
    <x v="15"/>
    <x v="0"/>
    <x v="1"/>
    <x v="1"/>
    <x v="1"/>
    <x v="0"/>
    <x v="2"/>
    <x v="0"/>
    <x v="10"/>
    <s v="2022-11-24"/>
    <x v="3"/>
    <n v="1011665"/>
    <x v="0"/>
    <m/>
    <x v="0"/>
    <m/>
    <x v="22"/>
    <n v="100474693"/>
    <x v="0"/>
    <x v="0"/>
    <s v="Direção da Educação, Formação Profissional, Emprego"/>
    <s v="ORI"/>
    <x v="0"/>
    <m/>
    <x v="0"/>
    <x v="0"/>
    <x v="0"/>
    <x v="0"/>
    <x v="0"/>
    <x v="0"/>
    <x v="0"/>
    <x v="0"/>
    <x v="0"/>
    <x v="0"/>
    <x v="0"/>
    <s v="Direção da Educação, Formação Profissional, Emprego"/>
    <x v="0"/>
    <x v="0"/>
    <x v="0"/>
    <x v="0"/>
    <x v="0"/>
    <x v="0"/>
    <x v="0"/>
    <s v="000000"/>
    <x v="0"/>
    <x v="0"/>
    <x v="0"/>
    <x v="0"/>
    <s v="Pagamento de salário referente a 11-2022"/>
  </r>
  <r>
    <x v="0"/>
    <n v="0"/>
    <n v="0"/>
    <n v="0"/>
    <n v="1500"/>
    <x v="7740"/>
    <x v="0"/>
    <x v="1"/>
    <x v="0"/>
    <s v="01.28.01.08"/>
    <x v="30"/>
    <x v="5"/>
    <x v="6"/>
    <s v="Habitação Social"/>
    <s v="01.28.01"/>
    <s v="Habitação Social"/>
    <s v="01.28.01"/>
    <x v="1"/>
    <x v="0"/>
    <x v="1"/>
    <x v="1"/>
    <x v="0"/>
    <x v="1"/>
    <x v="1"/>
    <x v="0"/>
    <x v="7"/>
    <s v="2022-08-04"/>
    <x v="2"/>
    <n v="1500"/>
    <x v="0"/>
    <m/>
    <x v="0"/>
    <m/>
    <x v="253"/>
    <n v="100476790"/>
    <x v="0"/>
    <x v="0"/>
    <s v="Habitações Sociais"/>
    <s v="ORI"/>
    <x v="0"/>
    <s v="HS"/>
    <x v="0"/>
    <x v="0"/>
    <x v="0"/>
    <x v="0"/>
    <x v="0"/>
    <x v="0"/>
    <x v="0"/>
    <x v="1"/>
    <x v="0"/>
    <x v="0"/>
    <x v="0"/>
    <s v="Habitações Sociais"/>
    <x v="0"/>
    <x v="0"/>
    <x v="0"/>
    <x v="0"/>
    <x v="1"/>
    <x v="0"/>
    <x v="0"/>
    <s v="000000"/>
    <x v="0"/>
    <x v="0"/>
    <x v="0"/>
    <x v="0"/>
    <s v="Apoio a favor da Sra. Ana Teresa Mendes, referente a apoio no transporte de  material de construção, conforme documento em anexo."/>
  </r>
  <r>
    <x v="0"/>
    <n v="0"/>
    <n v="0"/>
    <n v="0"/>
    <n v="5750"/>
    <x v="7741"/>
    <x v="0"/>
    <x v="1"/>
    <x v="0"/>
    <s v="01.23.04.14"/>
    <x v="1"/>
    <x v="1"/>
    <x v="1"/>
    <s v="Ambiente"/>
    <s v="01.23.04"/>
    <s v="Ambiente"/>
    <s v="01.23.04"/>
    <x v="1"/>
    <x v="0"/>
    <x v="1"/>
    <x v="1"/>
    <x v="0"/>
    <x v="1"/>
    <x v="1"/>
    <x v="0"/>
    <x v="1"/>
    <s v="2022-05-12"/>
    <x v="0"/>
    <n v="5750"/>
    <x v="0"/>
    <m/>
    <x v="0"/>
    <m/>
    <x v="687"/>
    <n v="100475155"/>
    <x v="0"/>
    <x v="0"/>
    <s v="Criação e Manutenção de Espaços Verdes"/>
    <s v="ORI"/>
    <x v="0"/>
    <s v="CMEV"/>
    <x v="0"/>
    <x v="0"/>
    <x v="0"/>
    <x v="0"/>
    <x v="0"/>
    <x v="0"/>
    <x v="0"/>
    <x v="1"/>
    <x v="0"/>
    <x v="0"/>
    <x v="0"/>
    <s v="Criação e Manutenção de Espaços Verdes"/>
    <x v="0"/>
    <x v="0"/>
    <x v="0"/>
    <x v="0"/>
    <x v="1"/>
    <x v="0"/>
    <x v="0"/>
    <s v="000000"/>
    <x v="0"/>
    <x v="0"/>
    <x v="0"/>
    <x v="0"/>
    <s v="Pagamento a favor da Sr. Lucialina Fernandes, pela aquisição de plantas, conforme proposta em anexo."/>
  </r>
  <r>
    <x v="1"/>
    <n v="0"/>
    <n v="0"/>
    <n v="0"/>
    <n v="2800"/>
    <x v="7742"/>
    <x v="0"/>
    <x v="1"/>
    <x v="0"/>
    <s v="03.16.15"/>
    <x v="6"/>
    <x v="0"/>
    <x v="5"/>
    <s v="Direção Financeira"/>
    <s v="03.16.15"/>
    <s v="Direção Financeira"/>
    <s v="03.16.15"/>
    <x v="9"/>
    <x v="0"/>
    <x v="1"/>
    <x v="5"/>
    <x v="0"/>
    <x v="0"/>
    <x v="2"/>
    <x v="0"/>
    <x v="3"/>
    <s v="2022-06-14"/>
    <x v="0"/>
    <n v="2800"/>
    <x v="0"/>
    <m/>
    <x v="0"/>
    <m/>
    <x v="66"/>
    <n v="100265655"/>
    <x v="0"/>
    <x v="0"/>
    <s v="Direção Financeira"/>
    <s v="ORI"/>
    <x v="0"/>
    <m/>
    <x v="0"/>
    <x v="0"/>
    <x v="0"/>
    <x v="0"/>
    <x v="0"/>
    <x v="0"/>
    <x v="0"/>
    <x v="1"/>
    <x v="0"/>
    <x v="0"/>
    <x v="0"/>
    <s v="Direção Financeira"/>
    <x v="0"/>
    <x v="0"/>
    <x v="0"/>
    <x v="0"/>
    <x v="0"/>
    <x v="0"/>
    <x v="0"/>
    <s v="000000"/>
    <x v="0"/>
    <x v="0"/>
    <x v="0"/>
    <x v="0"/>
    <s v="Ajuda de custo a favor do Sr. João Pereira Martins, pela sua deslocaçao a cidade da praia em missao de serviço nos dias 10 de Abril e 03 de Maio de 2022, conforme documento em anexo."/>
  </r>
  <r>
    <x v="1"/>
    <n v="0"/>
    <n v="0"/>
    <n v="0"/>
    <n v="12000"/>
    <x v="7743"/>
    <x v="0"/>
    <x v="1"/>
    <x v="0"/>
    <s v="01.25.05.10"/>
    <x v="5"/>
    <x v="4"/>
    <x v="4"/>
    <s v="Saúde"/>
    <s v="01.25.05"/>
    <s v="Saúde"/>
    <s v="01.25.05"/>
    <x v="5"/>
    <x v="0"/>
    <x v="4"/>
    <x v="3"/>
    <x v="0"/>
    <x v="1"/>
    <x v="2"/>
    <x v="0"/>
    <x v="6"/>
    <s v="2022-07-15"/>
    <x v="2"/>
    <n v="12000"/>
    <x v="0"/>
    <m/>
    <x v="0"/>
    <m/>
    <x v="342"/>
    <n v="100409434"/>
    <x v="0"/>
    <x v="0"/>
    <s v="Assistencia social"/>
    <s v="ORI"/>
    <x v="0"/>
    <m/>
    <x v="0"/>
    <x v="0"/>
    <x v="0"/>
    <x v="0"/>
    <x v="0"/>
    <x v="0"/>
    <x v="0"/>
    <x v="1"/>
    <x v="0"/>
    <x v="0"/>
    <x v="0"/>
    <s v="Assistencia social"/>
    <x v="0"/>
    <x v="0"/>
    <x v="0"/>
    <x v="0"/>
    <x v="1"/>
    <x v="0"/>
    <x v="0"/>
    <s v="000000"/>
    <x v="0"/>
    <x v="0"/>
    <x v="0"/>
    <x v="0"/>
    <s v="Pagamento a favor do Sr. Carolino Gomes Duarte, referente ao pagamento de renda do mês de maio e junho da Sra. Idilia da Grança Rocha residente em Cutelo Miranda, conforme documento em anexo."/>
  </r>
  <r>
    <x v="1"/>
    <n v="0"/>
    <n v="0"/>
    <n v="0"/>
    <n v="2507"/>
    <x v="7744"/>
    <x v="0"/>
    <x v="1"/>
    <x v="0"/>
    <s v="01.25.05.09"/>
    <x v="15"/>
    <x v="4"/>
    <x v="4"/>
    <s v="Saúde"/>
    <s v="01.25.05"/>
    <s v="Saúde"/>
    <s v="01.25.05"/>
    <x v="5"/>
    <x v="0"/>
    <x v="4"/>
    <x v="3"/>
    <x v="0"/>
    <x v="1"/>
    <x v="2"/>
    <x v="0"/>
    <x v="6"/>
    <s v="2022-07-15"/>
    <x v="2"/>
    <n v="2507"/>
    <x v="0"/>
    <m/>
    <x v="0"/>
    <m/>
    <x v="146"/>
    <n v="100476294"/>
    <x v="0"/>
    <x v="0"/>
    <s v="Apoio a Consultas de Especialidade e Medicamentos"/>
    <s v="ORI"/>
    <x v="0"/>
    <s v="ACE"/>
    <x v="0"/>
    <x v="0"/>
    <x v="0"/>
    <x v="0"/>
    <x v="0"/>
    <x v="0"/>
    <x v="0"/>
    <x v="1"/>
    <x v="0"/>
    <x v="0"/>
    <x v="0"/>
    <s v="Apoio a Consultas de Especialidade e Medicamentos"/>
    <x v="0"/>
    <x v="0"/>
    <x v="0"/>
    <x v="0"/>
    <x v="1"/>
    <x v="0"/>
    <x v="0"/>
    <s v="099999"/>
    <x v="0"/>
    <x v="0"/>
    <x v="0"/>
    <x v="0"/>
    <s v="Apoio financeiro para compra de medicamento da Sr. Sandra Helena da cruz a favor da Farmácia de São Miguel, conforme documento em anexo.  "/>
  </r>
  <r>
    <x v="1"/>
    <n v="0"/>
    <n v="0"/>
    <n v="0"/>
    <n v="1800"/>
    <x v="7745"/>
    <x v="0"/>
    <x v="1"/>
    <x v="0"/>
    <s v="03.16.15"/>
    <x v="6"/>
    <x v="0"/>
    <x v="5"/>
    <s v="Direção Financeira"/>
    <s v="03.16.15"/>
    <s v="Direção Financeira"/>
    <s v="03.16.15"/>
    <x v="53"/>
    <x v="0"/>
    <x v="1"/>
    <x v="5"/>
    <x v="0"/>
    <x v="0"/>
    <x v="2"/>
    <x v="0"/>
    <x v="6"/>
    <s v="2022-07-21"/>
    <x v="2"/>
    <n v="1800"/>
    <x v="0"/>
    <m/>
    <x v="0"/>
    <m/>
    <x v="3"/>
    <n v="100474696"/>
    <x v="0"/>
    <x v="1"/>
    <s v="Direção Financeira"/>
    <s v="ORI"/>
    <x v="0"/>
    <m/>
    <x v="0"/>
    <x v="0"/>
    <x v="0"/>
    <x v="0"/>
    <x v="0"/>
    <x v="0"/>
    <x v="0"/>
    <x v="0"/>
    <x v="0"/>
    <x v="0"/>
    <x v="0"/>
    <s v="Direção Financeira"/>
    <x v="0"/>
    <x v="0"/>
    <x v="0"/>
    <x v="0"/>
    <x v="0"/>
    <x v="0"/>
    <x v="0"/>
    <s v="000000"/>
    <x v="0"/>
    <x v="0"/>
    <x v="1"/>
    <x v="0"/>
    <s v="Pagamento a favor do Sr. Gerson Daniel Gomes Correia, referente ao serviço de som e gravação prestado a Assembleia Municipal realizado no dia 17 de maio e 04 de julho de 2022, conforme documento em anexo."/>
  </r>
  <r>
    <x v="1"/>
    <n v="0"/>
    <n v="0"/>
    <n v="0"/>
    <n v="10200"/>
    <x v="7745"/>
    <x v="0"/>
    <x v="1"/>
    <x v="0"/>
    <s v="03.16.15"/>
    <x v="6"/>
    <x v="0"/>
    <x v="5"/>
    <s v="Direção Financeira"/>
    <s v="03.16.15"/>
    <s v="Direção Financeira"/>
    <s v="03.16.15"/>
    <x v="53"/>
    <x v="0"/>
    <x v="1"/>
    <x v="5"/>
    <x v="0"/>
    <x v="0"/>
    <x v="2"/>
    <x v="0"/>
    <x v="6"/>
    <s v="2022-07-21"/>
    <x v="2"/>
    <n v="10200"/>
    <x v="0"/>
    <m/>
    <x v="0"/>
    <m/>
    <x v="105"/>
    <n v="100476177"/>
    <x v="0"/>
    <x v="0"/>
    <s v="Direção Financeira"/>
    <s v="ORI"/>
    <x v="0"/>
    <m/>
    <x v="0"/>
    <x v="0"/>
    <x v="0"/>
    <x v="0"/>
    <x v="0"/>
    <x v="0"/>
    <x v="0"/>
    <x v="0"/>
    <x v="0"/>
    <x v="0"/>
    <x v="0"/>
    <s v="Direção Financeira"/>
    <x v="0"/>
    <x v="0"/>
    <x v="0"/>
    <x v="0"/>
    <x v="0"/>
    <x v="0"/>
    <x v="0"/>
    <s v="000000"/>
    <x v="0"/>
    <x v="0"/>
    <x v="0"/>
    <x v="0"/>
    <s v="Pagamento a favor do Sr. Gerson Daniel Gomes Correia, referente ao serviço de som e gravação prestado a Assembleia Municipal realizado no dia 17 de maio e 04 de julho de 2022, conforme documento em anexo."/>
  </r>
  <r>
    <x v="1"/>
    <n v="0"/>
    <n v="0"/>
    <n v="0"/>
    <n v="117623"/>
    <x v="7746"/>
    <x v="0"/>
    <x v="1"/>
    <x v="0"/>
    <s v="03.16.15"/>
    <x v="6"/>
    <x v="0"/>
    <x v="5"/>
    <s v="Direção Financeira"/>
    <s v="03.16.15"/>
    <s v="Direção Financeira"/>
    <s v="03.16.15"/>
    <x v="53"/>
    <x v="0"/>
    <x v="1"/>
    <x v="5"/>
    <x v="0"/>
    <x v="0"/>
    <x v="2"/>
    <x v="0"/>
    <x v="7"/>
    <s v="2022-08-12"/>
    <x v="2"/>
    <n v="117623"/>
    <x v="0"/>
    <m/>
    <x v="0"/>
    <m/>
    <x v="109"/>
    <n v="100477889"/>
    <x v="0"/>
    <x v="0"/>
    <s v="Direção Financeira"/>
    <s v="ORI"/>
    <x v="0"/>
    <m/>
    <x v="0"/>
    <x v="0"/>
    <x v="0"/>
    <x v="0"/>
    <x v="0"/>
    <x v="0"/>
    <x v="0"/>
    <x v="0"/>
    <x v="0"/>
    <x v="0"/>
    <x v="0"/>
    <s v="Direção Financeira"/>
    <x v="0"/>
    <x v="0"/>
    <x v="0"/>
    <x v="0"/>
    <x v="0"/>
    <x v="0"/>
    <x v="0"/>
    <s v="000000"/>
    <x v="0"/>
    <x v="0"/>
    <x v="0"/>
    <x v="0"/>
    <s v="Pagamento a favor da empresa Dany Midia, referente a impressão, copia e encadernação dos documentos para a Vª, VIª e Iª sessão ordinária da Assembleia Municipal de São Miguel, conforme faturas em anexo."/>
  </r>
  <r>
    <x v="1"/>
    <n v="0"/>
    <n v="0"/>
    <n v="0"/>
    <n v="2300"/>
    <x v="7747"/>
    <x v="0"/>
    <x v="1"/>
    <x v="0"/>
    <s v="01.27.02.11"/>
    <x v="14"/>
    <x v="2"/>
    <x v="2"/>
    <s v="Saneamento básico"/>
    <s v="01.27.02"/>
    <s v="Saneamento básico"/>
    <s v="01.27.02"/>
    <x v="4"/>
    <x v="0"/>
    <x v="3"/>
    <x v="2"/>
    <x v="0"/>
    <x v="1"/>
    <x v="2"/>
    <x v="0"/>
    <x v="7"/>
    <s v="2022-08-25"/>
    <x v="2"/>
    <n v="2300"/>
    <x v="0"/>
    <m/>
    <x v="0"/>
    <m/>
    <x v="3"/>
    <n v="100474696"/>
    <x v="0"/>
    <x v="1"/>
    <s v="Reforço do saneamento básico"/>
    <s v="ORI"/>
    <x v="0"/>
    <m/>
    <x v="0"/>
    <x v="0"/>
    <x v="0"/>
    <x v="0"/>
    <x v="0"/>
    <x v="0"/>
    <x v="0"/>
    <x v="1"/>
    <x v="0"/>
    <x v="0"/>
    <x v="0"/>
    <s v="Reforço do saneamento básico"/>
    <x v="0"/>
    <x v="0"/>
    <x v="0"/>
    <x v="0"/>
    <x v="1"/>
    <x v="0"/>
    <x v="0"/>
    <s v="000000"/>
    <x v="0"/>
    <x v="0"/>
    <x v="1"/>
    <x v="0"/>
    <s v="Pagamento a favor da Srª. Andresa Sanches, pela prestação de serviço de limpeza urbana, referente ao mês de Agosto 2022, conforme contrato em anexo. "/>
  </r>
  <r>
    <x v="1"/>
    <n v="0"/>
    <n v="0"/>
    <n v="0"/>
    <n v="13030"/>
    <x v="7747"/>
    <x v="0"/>
    <x v="1"/>
    <x v="0"/>
    <s v="01.27.02.11"/>
    <x v="14"/>
    <x v="2"/>
    <x v="2"/>
    <s v="Saneamento básico"/>
    <s v="01.27.02"/>
    <s v="Saneamento básico"/>
    <s v="01.27.02"/>
    <x v="4"/>
    <x v="0"/>
    <x v="3"/>
    <x v="2"/>
    <x v="0"/>
    <x v="1"/>
    <x v="2"/>
    <x v="0"/>
    <x v="7"/>
    <s v="2022-08-25"/>
    <x v="2"/>
    <n v="13030"/>
    <x v="0"/>
    <m/>
    <x v="0"/>
    <m/>
    <x v="147"/>
    <n v="100478579"/>
    <x v="0"/>
    <x v="0"/>
    <s v="Reforço do saneamento básico"/>
    <s v="ORI"/>
    <x v="0"/>
    <m/>
    <x v="0"/>
    <x v="0"/>
    <x v="0"/>
    <x v="0"/>
    <x v="0"/>
    <x v="0"/>
    <x v="0"/>
    <x v="1"/>
    <x v="0"/>
    <x v="0"/>
    <x v="0"/>
    <s v="Reforço do saneamento básico"/>
    <x v="0"/>
    <x v="0"/>
    <x v="0"/>
    <x v="0"/>
    <x v="1"/>
    <x v="0"/>
    <x v="0"/>
    <s v="000000"/>
    <x v="0"/>
    <x v="0"/>
    <x v="0"/>
    <x v="0"/>
    <s v="Pagamento a favor da Srª. Andresa Sanches, pela prestação de serviço de limpeza urbana, referente ao mês de Agosto 2022, conforme contrato em anexo. "/>
  </r>
  <r>
    <x v="1"/>
    <n v="0"/>
    <n v="0"/>
    <n v="0"/>
    <n v="133959"/>
    <x v="7748"/>
    <x v="0"/>
    <x v="1"/>
    <x v="0"/>
    <s v="03.16.15"/>
    <x v="6"/>
    <x v="0"/>
    <x v="5"/>
    <s v="Direção Financeira"/>
    <s v="03.16.15"/>
    <s v="Direção Financeira"/>
    <s v="03.16.15"/>
    <x v="57"/>
    <x v="0"/>
    <x v="1"/>
    <x v="5"/>
    <x v="1"/>
    <x v="0"/>
    <x v="2"/>
    <x v="0"/>
    <x v="9"/>
    <s v="2022-10-07"/>
    <x v="3"/>
    <n v="133959"/>
    <x v="0"/>
    <m/>
    <x v="0"/>
    <m/>
    <x v="220"/>
    <n v="100393075"/>
    <x v="0"/>
    <x v="0"/>
    <s v="Direção Financeira"/>
    <s v="ORI"/>
    <x v="0"/>
    <m/>
    <x v="0"/>
    <x v="0"/>
    <x v="0"/>
    <x v="0"/>
    <x v="0"/>
    <x v="0"/>
    <x v="0"/>
    <x v="0"/>
    <x v="0"/>
    <x v="0"/>
    <x v="0"/>
    <s v="Direção Financeira"/>
    <x v="0"/>
    <x v="0"/>
    <x v="0"/>
    <x v="0"/>
    <x v="0"/>
    <x v="0"/>
    <x v="0"/>
    <s v="000000"/>
    <x v="0"/>
    <x v="0"/>
    <x v="0"/>
    <x v="0"/>
    <s v="Pagamento a favor da Tecnicil Industrial, para a aquisição da agua, conforme proposta em anexo."/>
  </r>
  <r>
    <x v="1"/>
    <n v="0"/>
    <n v="0"/>
    <n v="0"/>
    <n v="66500"/>
    <x v="7749"/>
    <x v="0"/>
    <x v="1"/>
    <x v="0"/>
    <s v="01.25.01.10"/>
    <x v="25"/>
    <x v="4"/>
    <x v="4"/>
    <s v="Educação"/>
    <s v="01.25.01"/>
    <s v="Educação"/>
    <s v="01.25.01"/>
    <x v="4"/>
    <x v="0"/>
    <x v="3"/>
    <x v="2"/>
    <x v="0"/>
    <x v="1"/>
    <x v="2"/>
    <x v="0"/>
    <x v="9"/>
    <s v="2022-10-07"/>
    <x v="3"/>
    <n v="66500"/>
    <x v="0"/>
    <m/>
    <x v="0"/>
    <m/>
    <x v="5"/>
    <n v="100476920"/>
    <x v="0"/>
    <x v="0"/>
    <s v="Transporte escolar"/>
    <s v="ORI"/>
    <x v="0"/>
    <m/>
    <x v="0"/>
    <x v="0"/>
    <x v="0"/>
    <x v="0"/>
    <x v="0"/>
    <x v="0"/>
    <x v="0"/>
    <x v="1"/>
    <x v="0"/>
    <x v="0"/>
    <x v="0"/>
    <s v="Transporte escolar"/>
    <x v="0"/>
    <x v="0"/>
    <x v="0"/>
    <x v="0"/>
    <x v="1"/>
    <x v="0"/>
    <x v="0"/>
    <s v="000000"/>
    <x v="0"/>
    <x v="0"/>
    <x v="0"/>
    <x v="0"/>
    <s v=" Pagamento a favor de Felisberto carvalho Auto, pelo fornecimento de 29 Lts de Combustível destinadas as Viatura Coseste e Autocarro Iveco de transporte Escolar, conforme proposta em anexo. "/>
  </r>
  <r>
    <x v="1"/>
    <n v="0"/>
    <n v="0"/>
    <n v="0"/>
    <n v="2300"/>
    <x v="7750"/>
    <x v="0"/>
    <x v="1"/>
    <x v="0"/>
    <s v="03.16.15"/>
    <x v="6"/>
    <x v="0"/>
    <x v="5"/>
    <s v="Direção Financeira"/>
    <s v="03.16.15"/>
    <s v="Direção Financeira"/>
    <s v="03.16.15"/>
    <x v="20"/>
    <x v="0"/>
    <x v="1"/>
    <x v="5"/>
    <x v="0"/>
    <x v="0"/>
    <x v="2"/>
    <x v="0"/>
    <x v="9"/>
    <s v="2022-10-25"/>
    <x v="3"/>
    <n v="2300"/>
    <x v="0"/>
    <m/>
    <x v="0"/>
    <m/>
    <x v="3"/>
    <n v="100474696"/>
    <x v="0"/>
    <x v="1"/>
    <s v="Direção Financeira"/>
    <s v="ORI"/>
    <x v="0"/>
    <m/>
    <x v="0"/>
    <x v="0"/>
    <x v="0"/>
    <x v="0"/>
    <x v="0"/>
    <x v="0"/>
    <x v="0"/>
    <x v="0"/>
    <x v="0"/>
    <x v="0"/>
    <x v="0"/>
    <s v="Direção Financeira"/>
    <x v="0"/>
    <x v="0"/>
    <x v="0"/>
    <x v="0"/>
    <x v="0"/>
    <x v="0"/>
    <x v="0"/>
    <s v="000000"/>
    <x v="0"/>
    <x v="0"/>
    <x v="1"/>
    <x v="0"/>
    <s v="Pagamento a favor da Srª. Natalina Gonçalves, pela prestação de serviço de limpeza na Delegação de Principal, referente ao mês de outubro 2022, conforme contrato em anexo.    "/>
  </r>
  <r>
    <x v="1"/>
    <n v="0"/>
    <n v="0"/>
    <n v="0"/>
    <n v="13030"/>
    <x v="7750"/>
    <x v="0"/>
    <x v="1"/>
    <x v="0"/>
    <s v="03.16.15"/>
    <x v="6"/>
    <x v="0"/>
    <x v="5"/>
    <s v="Direção Financeira"/>
    <s v="03.16.15"/>
    <s v="Direção Financeira"/>
    <s v="03.16.15"/>
    <x v="20"/>
    <x v="0"/>
    <x v="1"/>
    <x v="5"/>
    <x v="0"/>
    <x v="0"/>
    <x v="2"/>
    <x v="0"/>
    <x v="9"/>
    <s v="2022-10-25"/>
    <x v="3"/>
    <n v="13030"/>
    <x v="0"/>
    <m/>
    <x v="0"/>
    <m/>
    <x v="89"/>
    <n v="100479095"/>
    <x v="0"/>
    <x v="0"/>
    <s v="Direção Financeira"/>
    <s v="ORI"/>
    <x v="0"/>
    <m/>
    <x v="0"/>
    <x v="0"/>
    <x v="0"/>
    <x v="0"/>
    <x v="0"/>
    <x v="0"/>
    <x v="0"/>
    <x v="0"/>
    <x v="0"/>
    <x v="0"/>
    <x v="0"/>
    <s v="Direção Financeira"/>
    <x v="0"/>
    <x v="0"/>
    <x v="0"/>
    <x v="0"/>
    <x v="0"/>
    <x v="0"/>
    <x v="0"/>
    <s v="000000"/>
    <x v="0"/>
    <x v="0"/>
    <x v="0"/>
    <x v="0"/>
    <s v="Pagamento a favor da Srª. Natalina Gonçalves, pela prestação de serviço de limpeza na Delegação de Principal, referente ao mês de outubro 2022, conforme contrato em anexo.    "/>
  </r>
  <r>
    <x v="1"/>
    <n v="0"/>
    <n v="0"/>
    <n v="0"/>
    <n v="100000"/>
    <x v="7751"/>
    <x v="0"/>
    <x v="1"/>
    <x v="0"/>
    <s v="03.16.15"/>
    <x v="6"/>
    <x v="0"/>
    <x v="5"/>
    <s v="Direção Financeira"/>
    <s v="03.16.15"/>
    <s v="Direção Financeira"/>
    <s v="03.16.15"/>
    <x v="43"/>
    <x v="0"/>
    <x v="1"/>
    <x v="1"/>
    <x v="0"/>
    <x v="0"/>
    <x v="2"/>
    <x v="0"/>
    <x v="10"/>
    <s v="2022-11-10"/>
    <x v="3"/>
    <n v="100000"/>
    <x v="0"/>
    <m/>
    <x v="0"/>
    <m/>
    <x v="50"/>
    <n v="100478657"/>
    <x v="0"/>
    <x v="0"/>
    <s v="Direção Financeira"/>
    <s v="ORI"/>
    <x v="0"/>
    <m/>
    <x v="0"/>
    <x v="0"/>
    <x v="0"/>
    <x v="0"/>
    <x v="0"/>
    <x v="0"/>
    <x v="0"/>
    <x v="0"/>
    <x v="0"/>
    <x v="0"/>
    <x v="0"/>
    <s v="Direção Financeira"/>
    <x v="0"/>
    <x v="0"/>
    <x v="0"/>
    <x v="0"/>
    <x v="0"/>
    <x v="0"/>
    <x v="0"/>
    <s v="000000"/>
    <x v="0"/>
    <x v="0"/>
    <x v="0"/>
    <x v="0"/>
    <s v="Pagamento a favor de Translux, referente a aquisição de peças, conforme proposta e fatura em anexo."/>
  </r>
  <r>
    <x v="1"/>
    <n v="0"/>
    <n v="0"/>
    <n v="0"/>
    <n v="2000"/>
    <x v="7752"/>
    <x v="0"/>
    <x v="1"/>
    <x v="0"/>
    <s v="03.16.15"/>
    <x v="6"/>
    <x v="0"/>
    <x v="5"/>
    <s v="Direção Financeira"/>
    <s v="03.16.15"/>
    <s v="Direção Financeira"/>
    <s v="03.16.15"/>
    <x v="68"/>
    <x v="0"/>
    <x v="1"/>
    <x v="5"/>
    <x v="1"/>
    <x v="0"/>
    <x v="2"/>
    <x v="0"/>
    <x v="11"/>
    <s v="2022-12-19"/>
    <x v="3"/>
    <n v="2000"/>
    <x v="0"/>
    <m/>
    <x v="0"/>
    <m/>
    <x v="80"/>
    <n v="100476775"/>
    <x v="0"/>
    <x v="0"/>
    <s v="Direção Financeira"/>
    <s v="ORI"/>
    <x v="0"/>
    <m/>
    <x v="0"/>
    <x v="0"/>
    <x v="0"/>
    <x v="0"/>
    <x v="0"/>
    <x v="0"/>
    <x v="0"/>
    <x v="0"/>
    <x v="0"/>
    <x v="0"/>
    <x v="0"/>
    <s v="Direção Financeira"/>
    <x v="0"/>
    <x v="0"/>
    <x v="0"/>
    <x v="0"/>
    <x v="0"/>
    <x v="0"/>
    <x v="0"/>
    <s v="000000"/>
    <x v="0"/>
    <x v="0"/>
    <x v="0"/>
    <x v="0"/>
    <s v="Pagamento á Electra, referente a recarga de energia elétrica no jardim infantil de porto, conforme anexo."/>
  </r>
  <r>
    <x v="1"/>
    <n v="0"/>
    <n v="0"/>
    <n v="0"/>
    <n v="1139"/>
    <x v="7753"/>
    <x v="0"/>
    <x v="0"/>
    <x v="0"/>
    <s v="80.02.01"/>
    <x v="3"/>
    <x v="3"/>
    <x v="3"/>
    <s v="Retenções Iur"/>
    <s v="80.02.01"/>
    <s v="Retenções Iur"/>
    <s v="80.02.01"/>
    <x v="3"/>
    <x v="0"/>
    <x v="2"/>
    <x v="1"/>
    <x v="1"/>
    <x v="2"/>
    <x v="0"/>
    <x v="0"/>
    <x v="10"/>
    <s v="2022-11-10"/>
    <x v="3"/>
    <n v="1139"/>
    <x v="0"/>
    <m/>
    <x v="0"/>
    <m/>
    <x v="3"/>
    <n v="100474696"/>
    <x v="0"/>
    <x v="0"/>
    <s v="Retenções Iur"/>
    <s v="ORI"/>
    <x v="0"/>
    <s v="RIUR"/>
    <x v="0"/>
    <x v="0"/>
    <x v="0"/>
    <x v="0"/>
    <x v="0"/>
    <x v="0"/>
    <x v="0"/>
    <x v="0"/>
    <x v="0"/>
    <x v="0"/>
    <x v="0"/>
    <s v="Retenções Iur"/>
    <x v="0"/>
    <x v="0"/>
    <x v="0"/>
    <x v="0"/>
    <x v="2"/>
    <x v="0"/>
    <x v="0"/>
    <s v="000000"/>
    <x v="0"/>
    <x v="1"/>
    <x v="0"/>
    <x v="0"/>
    <s v="RETENCAO OT"/>
  </r>
  <r>
    <x v="0"/>
    <n v="0"/>
    <n v="0"/>
    <n v="0"/>
    <n v="165350"/>
    <x v="7754"/>
    <x v="0"/>
    <x v="1"/>
    <x v="0"/>
    <s v="03.16.15"/>
    <x v="6"/>
    <x v="0"/>
    <x v="5"/>
    <s v="Direção Financeira"/>
    <s v="03.16.15"/>
    <s v="Direção Financeira"/>
    <s v="03.16.15"/>
    <x v="71"/>
    <x v="0"/>
    <x v="1"/>
    <x v="1"/>
    <x v="0"/>
    <x v="0"/>
    <x v="1"/>
    <x v="0"/>
    <x v="10"/>
    <s v="2022-11-15"/>
    <x v="3"/>
    <n v="165350"/>
    <x v="0"/>
    <m/>
    <x v="0"/>
    <m/>
    <x v="626"/>
    <n v="100479416"/>
    <x v="0"/>
    <x v="0"/>
    <s v="Direção Financeira"/>
    <s v="ORI"/>
    <x v="0"/>
    <m/>
    <x v="0"/>
    <x v="0"/>
    <x v="0"/>
    <x v="0"/>
    <x v="0"/>
    <x v="0"/>
    <x v="0"/>
    <x v="1"/>
    <x v="0"/>
    <x v="0"/>
    <x v="0"/>
    <s v="Direção Financeira"/>
    <x v="0"/>
    <x v="0"/>
    <x v="0"/>
    <x v="0"/>
    <x v="0"/>
    <x v="0"/>
    <x v="0"/>
    <s v="000000"/>
    <x v="0"/>
    <x v="0"/>
    <x v="0"/>
    <x v="0"/>
    <s v="Pagamento a favor da Empresa Placa Construções Lda, referente a obra de requalificação urbana e ambiental de Cutelo Miranda / trabalhos complementares, conforme contrato em anexo."/>
  </r>
  <r>
    <x v="1"/>
    <n v="0"/>
    <n v="0"/>
    <n v="0"/>
    <n v="1578"/>
    <x v="7755"/>
    <x v="0"/>
    <x v="0"/>
    <x v="0"/>
    <s v="80.02.01"/>
    <x v="3"/>
    <x v="3"/>
    <x v="3"/>
    <s v="Retenções Iur"/>
    <s v="80.02.01"/>
    <s v="Retenções Iur"/>
    <s v="80.02.01"/>
    <x v="3"/>
    <x v="0"/>
    <x v="2"/>
    <x v="1"/>
    <x v="1"/>
    <x v="2"/>
    <x v="0"/>
    <x v="0"/>
    <x v="10"/>
    <s v="2022-11-10"/>
    <x v="3"/>
    <n v="1578"/>
    <x v="0"/>
    <m/>
    <x v="0"/>
    <m/>
    <x v="3"/>
    <n v="100474696"/>
    <x v="0"/>
    <x v="0"/>
    <s v="Retenções Iur"/>
    <s v="ORI"/>
    <x v="0"/>
    <s v="RIUR"/>
    <x v="0"/>
    <x v="0"/>
    <x v="0"/>
    <x v="0"/>
    <x v="0"/>
    <x v="0"/>
    <x v="0"/>
    <x v="0"/>
    <x v="0"/>
    <x v="0"/>
    <x v="0"/>
    <s v="Retenções Iur"/>
    <x v="0"/>
    <x v="0"/>
    <x v="0"/>
    <x v="0"/>
    <x v="2"/>
    <x v="0"/>
    <x v="0"/>
    <s v="000000"/>
    <x v="0"/>
    <x v="1"/>
    <x v="0"/>
    <x v="0"/>
    <s v="RETENCAO OT"/>
  </r>
  <r>
    <x v="0"/>
    <n v="0"/>
    <n v="0"/>
    <n v="0"/>
    <n v="1086"/>
    <x v="7756"/>
    <x v="0"/>
    <x v="1"/>
    <x v="0"/>
    <s v="01.27.06.82"/>
    <x v="27"/>
    <x v="2"/>
    <x v="2"/>
    <s v="Requalificação Urbana e habitação"/>
    <s v="01.27.06"/>
    <s v="Requalificação Urbana e habitação"/>
    <s v="01.27.06"/>
    <x v="1"/>
    <x v="0"/>
    <x v="1"/>
    <x v="1"/>
    <x v="0"/>
    <x v="1"/>
    <x v="1"/>
    <x v="0"/>
    <x v="11"/>
    <s v="2022-12-07"/>
    <x v="3"/>
    <n v="1086"/>
    <x v="0"/>
    <m/>
    <x v="0"/>
    <m/>
    <x v="3"/>
    <n v="100474696"/>
    <x v="0"/>
    <x v="1"/>
    <s v="Reabilitação das estradas municipais "/>
    <s v="ORI"/>
    <x v="0"/>
    <m/>
    <x v="0"/>
    <x v="0"/>
    <x v="0"/>
    <x v="0"/>
    <x v="0"/>
    <x v="0"/>
    <x v="0"/>
    <x v="1"/>
    <x v="0"/>
    <x v="0"/>
    <x v="0"/>
    <s v="Reabilitação das estradas municipais "/>
    <x v="0"/>
    <x v="0"/>
    <x v="0"/>
    <x v="0"/>
    <x v="1"/>
    <x v="0"/>
    <x v="0"/>
    <s v="000000"/>
    <x v="0"/>
    <x v="0"/>
    <x v="1"/>
    <x v="0"/>
    <s v="Pagamento a favor do Sr. Viriato Gomes, referente a prestação de serviço de calcetamento da via de acesso, Porto Calheta, conforme anexo. "/>
  </r>
  <r>
    <x v="0"/>
    <n v="0"/>
    <n v="0"/>
    <n v="0"/>
    <n v="6153"/>
    <x v="7756"/>
    <x v="0"/>
    <x v="1"/>
    <x v="0"/>
    <s v="01.27.06.82"/>
    <x v="27"/>
    <x v="2"/>
    <x v="2"/>
    <s v="Requalificação Urbana e habitação"/>
    <s v="01.27.06"/>
    <s v="Requalificação Urbana e habitação"/>
    <s v="01.27.06"/>
    <x v="1"/>
    <x v="0"/>
    <x v="1"/>
    <x v="1"/>
    <x v="0"/>
    <x v="1"/>
    <x v="1"/>
    <x v="0"/>
    <x v="11"/>
    <s v="2022-12-07"/>
    <x v="3"/>
    <n v="6153"/>
    <x v="0"/>
    <m/>
    <x v="0"/>
    <m/>
    <x v="688"/>
    <n v="100478110"/>
    <x v="0"/>
    <x v="0"/>
    <s v="Reabilitação das estradas municipais "/>
    <s v="ORI"/>
    <x v="0"/>
    <m/>
    <x v="0"/>
    <x v="0"/>
    <x v="0"/>
    <x v="0"/>
    <x v="0"/>
    <x v="0"/>
    <x v="0"/>
    <x v="1"/>
    <x v="0"/>
    <x v="0"/>
    <x v="0"/>
    <s v="Reabilitação das estradas municipais "/>
    <x v="0"/>
    <x v="0"/>
    <x v="0"/>
    <x v="0"/>
    <x v="1"/>
    <x v="0"/>
    <x v="0"/>
    <s v="000000"/>
    <x v="0"/>
    <x v="0"/>
    <x v="0"/>
    <x v="0"/>
    <s v="Pagamento a favor do Sr. Viriato Gomes, referente a prestação de serviço de calcetamento da via de acesso, Porto Calheta, conforme anexo. "/>
  </r>
  <r>
    <x v="0"/>
    <n v="0"/>
    <n v="0"/>
    <n v="0"/>
    <n v="2670"/>
    <x v="7757"/>
    <x v="0"/>
    <x v="1"/>
    <x v="0"/>
    <s v="01.27.06.82"/>
    <x v="27"/>
    <x v="2"/>
    <x v="2"/>
    <s v="Requalificação Urbana e habitação"/>
    <s v="01.27.06"/>
    <s v="Requalificação Urbana e habitação"/>
    <s v="01.27.06"/>
    <x v="1"/>
    <x v="0"/>
    <x v="1"/>
    <x v="1"/>
    <x v="0"/>
    <x v="1"/>
    <x v="1"/>
    <x v="0"/>
    <x v="11"/>
    <s v="2022-12-07"/>
    <x v="3"/>
    <n v="2670"/>
    <x v="0"/>
    <m/>
    <x v="0"/>
    <m/>
    <x v="3"/>
    <n v="100474696"/>
    <x v="0"/>
    <x v="1"/>
    <s v="Reabilitação das estradas municipais "/>
    <s v="ORI"/>
    <x v="0"/>
    <m/>
    <x v="0"/>
    <x v="0"/>
    <x v="0"/>
    <x v="0"/>
    <x v="0"/>
    <x v="0"/>
    <x v="0"/>
    <x v="1"/>
    <x v="0"/>
    <x v="0"/>
    <x v="0"/>
    <s v="Reabilitação das estradas municipais "/>
    <x v="0"/>
    <x v="0"/>
    <x v="0"/>
    <x v="0"/>
    <x v="1"/>
    <x v="0"/>
    <x v="0"/>
    <s v="000000"/>
    <x v="0"/>
    <x v="0"/>
    <x v="1"/>
    <x v="0"/>
    <s v="Pagamento a favor do Sr. José Maria Fernandes, referente a prestação de serviço de calcetamento da via de acesso, Porto Calheta, conforme anexo. "/>
  </r>
  <r>
    <x v="0"/>
    <n v="0"/>
    <n v="0"/>
    <n v="0"/>
    <n v="15125"/>
    <x v="7757"/>
    <x v="0"/>
    <x v="1"/>
    <x v="0"/>
    <s v="01.27.06.82"/>
    <x v="27"/>
    <x v="2"/>
    <x v="2"/>
    <s v="Requalificação Urbana e habitação"/>
    <s v="01.27.06"/>
    <s v="Requalificação Urbana e habitação"/>
    <s v="01.27.06"/>
    <x v="1"/>
    <x v="0"/>
    <x v="1"/>
    <x v="1"/>
    <x v="0"/>
    <x v="1"/>
    <x v="1"/>
    <x v="0"/>
    <x v="11"/>
    <s v="2022-12-07"/>
    <x v="3"/>
    <n v="15125"/>
    <x v="0"/>
    <m/>
    <x v="0"/>
    <m/>
    <x v="589"/>
    <n v="100389594"/>
    <x v="0"/>
    <x v="0"/>
    <s v="Reabilitação das estradas municipais "/>
    <s v="ORI"/>
    <x v="0"/>
    <m/>
    <x v="0"/>
    <x v="0"/>
    <x v="0"/>
    <x v="0"/>
    <x v="0"/>
    <x v="0"/>
    <x v="0"/>
    <x v="1"/>
    <x v="0"/>
    <x v="0"/>
    <x v="0"/>
    <s v="Reabilitação das estradas municipais "/>
    <x v="0"/>
    <x v="0"/>
    <x v="0"/>
    <x v="0"/>
    <x v="1"/>
    <x v="0"/>
    <x v="0"/>
    <s v="000000"/>
    <x v="0"/>
    <x v="0"/>
    <x v="0"/>
    <x v="0"/>
    <s v="Pagamento a favor do Sr. José Maria Fernandes, referente a prestação de serviço de calcetamento da via de acesso, Porto Calheta, conforme anexo. "/>
  </r>
  <r>
    <x v="1"/>
    <n v="0"/>
    <n v="0"/>
    <n v="0"/>
    <n v="500"/>
    <x v="7758"/>
    <x v="0"/>
    <x v="1"/>
    <x v="0"/>
    <s v="03.16.15"/>
    <x v="6"/>
    <x v="0"/>
    <x v="5"/>
    <s v="Direção Financeira"/>
    <s v="03.16.15"/>
    <s v="Direção Financeira"/>
    <s v="03.16.15"/>
    <x v="13"/>
    <x v="0"/>
    <x v="1"/>
    <x v="5"/>
    <x v="0"/>
    <x v="0"/>
    <x v="2"/>
    <x v="0"/>
    <x v="1"/>
    <s v="2022-05-05"/>
    <x v="0"/>
    <n v="500"/>
    <x v="0"/>
    <m/>
    <x v="0"/>
    <m/>
    <x v="150"/>
    <n v="100391960"/>
    <x v="0"/>
    <x v="0"/>
    <s v="Direção Financeira"/>
    <s v="ORI"/>
    <x v="0"/>
    <m/>
    <x v="0"/>
    <x v="0"/>
    <x v="0"/>
    <x v="0"/>
    <x v="0"/>
    <x v="0"/>
    <x v="0"/>
    <x v="0"/>
    <x v="0"/>
    <x v="0"/>
    <x v="0"/>
    <s v="Direção Financeira"/>
    <x v="0"/>
    <x v="0"/>
    <x v="0"/>
    <x v="0"/>
    <x v="0"/>
    <x v="0"/>
    <x v="0"/>
    <s v="000000"/>
    <x v="0"/>
    <x v="0"/>
    <x v="0"/>
    <x v="0"/>
    <s v="Pagamento a favor CVTelecom, referente ao recarregamentos de Table de CSU para o técnico Emanuel Silva, realizar as operações de novos cadastros, reecadastramentos e atualizações, conforme proposta em anexo."/>
  </r>
  <r>
    <x v="1"/>
    <n v="0"/>
    <n v="0"/>
    <n v="0"/>
    <n v="30000"/>
    <x v="7759"/>
    <x v="0"/>
    <x v="1"/>
    <x v="0"/>
    <s v="03.16.15"/>
    <x v="6"/>
    <x v="0"/>
    <x v="5"/>
    <s v="Direção Financeira"/>
    <s v="03.16.15"/>
    <s v="Direção Financeira"/>
    <s v="03.16.15"/>
    <x v="82"/>
    <x v="0"/>
    <x v="1"/>
    <x v="1"/>
    <x v="0"/>
    <x v="0"/>
    <x v="2"/>
    <x v="0"/>
    <x v="1"/>
    <s v="2022-05-06"/>
    <x v="0"/>
    <n v="30000"/>
    <x v="0"/>
    <m/>
    <x v="0"/>
    <m/>
    <x v="689"/>
    <n v="100393565"/>
    <x v="0"/>
    <x v="0"/>
    <s v="Direção Financeira"/>
    <s v="ORI"/>
    <x v="0"/>
    <m/>
    <x v="0"/>
    <x v="0"/>
    <x v="0"/>
    <x v="0"/>
    <x v="0"/>
    <x v="0"/>
    <x v="0"/>
    <x v="0"/>
    <x v="0"/>
    <x v="0"/>
    <x v="0"/>
    <s v="Direção Financeira"/>
    <x v="0"/>
    <x v="0"/>
    <x v="0"/>
    <x v="0"/>
    <x v="0"/>
    <x v="0"/>
    <x v="0"/>
    <s v="000000"/>
    <x v="0"/>
    <x v="0"/>
    <x v="0"/>
    <x v="0"/>
    <s v="pagamento a favor da CDJ, Lda pelas despesas realizadas com a formação no âmbito da semana dos trabalhadores, conforme a proposta em anexo. "/>
  </r>
  <r>
    <x v="0"/>
    <n v="0"/>
    <n v="0"/>
    <n v="0"/>
    <n v="45001"/>
    <x v="7760"/>
    <x v="0"/>
    <x v="1"/>
    <x v="0"/>
    <s v="01.28.01.08"/>
    <x v="30"/>
    <x v="5"/>
    <x v="6"/>
    <s v="Habitação Social"/>
    <s v="01.28.01"/>
    <s v="Habitação Social"/>
    <s v="01.28.01"/>
    <x v="1"/>
    <x v="0"/>
    <x v="1"/>
    <x v="1"/>
    <x v="0"/>
    <x v="1"/>
    <x v="1"/>
    <x v="0"/>
    <x v="1"/>
    <s v="2022-05-06"/>
    <x v="0"/>
    <n v="45001"/>
    <x v="0"/>
    <m/>
    <x v="0"/>
    <m/>
    <x v="0"/>
    <n v="100474914"/>
    <x v="0"/>
    <x v="0"/>
    <s v="Habitações Sociais"/>
    <s v="ORI"/>
    <x v="0"/>
    <s v="HS"/>
    <x v="0"/>
    <x v="0"/>
    <x v="0"/>
    <x v="0"/>
    <x v="0"/>
    <x v="0"/>
    <x v="0"/>
    <x v="1"/>
    <x v="0"/>
    <x v="0"/>
    <x v="0"/>
    <s v="Habitações Sociais"/>
    <x v="0"/>
    <x v="0"/>
    <x v="0"/>
    <x v="0"/>
    <x v="1"/>
    <x v="0"/>
    <x v="0"/>
    <s v="000000"/>
    <x v="0"/>
    <x v="0"/>
    <x v="0"/>
    <x v="0"/>
    <s v="Despesa com pessoal nos trabalhos de habitação de casa do Sr. João José Soares, conforme documento em anexo."/>
  </r>
  <r>
    <x v="0"/>
    <n v="0"/>
    <n v="0"/>
    <n v="0"/>
    <n v="110223"/>
    <x v="7761"/>
    <x v="0"/>
    <x v="1"/>
    <x v="0"/>
    <s v="01.27.01.06"/>
    <x v="44"/>
    <x v="2"/>
    <x v="2"/>
    <s v="Ordenamento território"/>
    <s v="01.27.01"/>
    <s v="Ordenamento território"/>
    <s v="01.27.01"/>
    <x v="1"/>
    <x v="0"/>
    <x v="1"/>
    <x v="1"/>
    <x v="0"/>
    <x v="1"/>
    <x v="1"/>
    <x v="0"/>
    <x v="1"/>
    <s v="2022-05-16"/>
    <x v="0"/>
    <n v="110223"/>
    <x v="0"/>
    <m/>
    <x v="0"/>
    <m/>
    <x v="381"/>
    <n v="100328489"/>
    <x v="0"/>
    <x v="0"/>
    <s v="Infraestruturação da Zona do Bácio"/>
    <s v="ORI"/>
    <x v="0"/>
    <m/>
    <x v="0"/>
    <x v="0"/>
    <x v="0"/>
    <x v="0"/>
    <x v="0"/>
    <x v="0"/>
    <x v="0"/>
    <x v="1"/>
    <x v="0"/>
    <x v="0"/>
    <x v="0"/>
    <s v="Infraestruturação da Zona do Bácio"/>
    <x v="0"/>
    <x v="0"/>
    <x v="0"/>
    <x v="0"/>
    <x v="1"/>
    <x v="0"/>
    <x v="0"/>
    <s v="000000"/>
    <x v="0"/>
    <x v="0"/>
    <x v="0"/>
    <x v="0"/>
    <s v=" Pagamento ao segundo outorgante do contrato, representado pelo Sr. Octávio Cardoso Lopes pela indeminização dos terrenos na zona de bacio conforme documento em anexo.  "/>
  </r>
  <r>
    <x v="1"/>
    <n v="0"/>
    <n v="0"/>
    <n v="0"/>
    <n v="424000"/>
    <x v="7762"/>
    <x v="0"/>
    <x v="1"/>
    <x v="0"/>
    <s v="01.27.02.11"/>
    <x v="14"/>
    <x v="2"/>
    <x v="2"/>
    <s v="Saneamento básico"/>
    <s v="01.27.02"/>
    <s v="Saneamento básico"/>
    <s v="01.27.02"/>
    <x v="4"/>
    <x v="0"/>
    <x v="3"/>
    <x v="2"/>
    <x v="0"/>
    <x v="1"/>
    <x v="2"/>
    <x v="0"/>
    <x v="1"/>
    <s v="2022-05-18"/>
    <x v="0"/>
    <n v="424000"/>
    <x v="0"/>
    <m/>
    <x v="0"/>
    <m/>
    <x v="41"/>
    <n v="100456164"/>
    <x v="0"/>
    <x v="0"/>
    <s v="Reforço do saneamento básico"/>
    <s v="ORI"/>
    <x v="0"/>
    <m/>
    <x v="0"/>
    <x v="0"/>
    <x v="0"/>
    <x v="0"/>
    <x v="0"/>
    <x v="0"/>
    <x v="0"/>
    <x v="1"/>
    <x v="0"/>
    <x v="0"/>
    <x v="0"/>
    <s v="Reforço do saneamento básico"/>
    <x v="0"/>
    <x v="0"/>
    <x v="0"/>
    <x v="0"/>
    <x v="1"/>
    <x v="0"/>
    <x v="0"/>
    <s v="000000"/>
    <x v="0"/>
    <x v="0"/>
    <x v="0"/>
    <x v="0"/>
    <s v="Pagamento a favor de Indústria Carvalho, referente a aquisição de cimentos e blocos, para trabalhos da construção da Pocilga Comunitária de Manguinho, conforme fatura e proposta em anexo."/>
  </r>
  <r>
    <x v="1"/>
    <n v="0"/>
    <n v="0"/>
    <n v="0"/>
    <n v="7000"/>
    <x v="7763"/>
    <x v="0"/>
    <x v="1"/>
    <x v="0"/>
    <s v="03.16.19"/>
    <x v="34"/>
    <x v="0"/>
    <x v="5"/>
    <s v="Direção de Inovação e Desporto"/>
    <s v="03.16.19"/>
    <s v="Direção de Inovação e Desporto"/>
    <s v="03.16.19"/>
    <x v="61"/>
    <x v="0"/>
    <x v="1"/>
    <x v="1"/>
    <x v="0"/>
    <x v="0"/>
    <x v="2"/>
    <x v="0"/>
    <x v="6"/>
    <s v="2022-07-28"/>
    <x v="2"/>
    <n v="7000"/>
    <x v="0"/>
    <m/>
    <x v="0"/>
    <m/>
    <x v="94"/>
    <n v="100477147"/>
    <x v="0"/>
    <x v="0"/>
    <s v="Direção de Inovação e Desporto"/>
    <s v="ORI"/>
    <x v="0"/>
    <m/>
    <x v="0"/>
    <x v="0"/>
    <x v="0"/>
    <x v="0"/>
    <x v="0"/>
    <x v="0"/>
    <x v="0"/>
    <x v="0"/>
    <x v="0"/>
    <x v="0"/>
    <x v="0"/>
    <s v="Direção de Inovação e Desporto"/>
    <x v="0"/>
    <x v="0"/>
    <x v="0"/>
    <x v="0"/>
    <x v="0"/>
    <x v="0"/>
    <x v="0"/>
    <s v="000000"/>
    <x v="0"/>
    <x v="0"/>
    <x v="0"/>
    <x v="0"/>
    <s v="Pagamento a favor do Sr. Adilson Zego, conforme proposta em anexo"/>
  </r>
  <r>
    <x v="1"/>
    <n v="0"/>
    <n v="0"/>
    <n v="0"/>
    <n v="24000"/>
    <x v="7764"/>
    <x v="0"/>
    <x v="1"/>
    <x v="0"/>
    <s v="01.25.01.10"/>
    <x v="25"/>
    <x v="4"/>
    <x v="4"/>
    <s v="Educação"/>
    <s v="01.25.01"/>
    <s v="Educação"/>
    <s v="01.25.01"/>
    <x v="4"/>
    <x v="0"/>
    <x v="3"/>
    <x v="2"/>
    <x v="0"/>
    <x v="1"/>
    <x v="2"/>
    <x v="0"/>
    <x v="3"/>
    <s v="2022-06-16"/>
    <x v="0"/>
    <n v="24000"/>
    <x v="0"/>
    <m/>
    <x v="0"/>
    <m/>
    <x v="5"/>
    <n v="100476920"/>
    <x v="0"/>
    <x v="0"/>
    <s v="Transporte escolar"/>
    <s v="ORI"/>
    <x v="0"/>
    <m/>
    <x v="0"/>
    <x v="0"/>
    <x v="0"/>
    <x v="0"/>
    <x v="0"/>
    <x v="0"/>
    <x v="0"/>
    <x v="1"/>
    <x v="0"/>
    <x v="0"/>
    <x v="0"/>
    <s v="Transporte escolar"/>
    <x v="0"/>
    <x v="0"/>
    <x v="0"/>
    <x v="0"/>
    <x v="1"/>
    <x v="0"/>
    <x v="0"/>
    <s v="000000"/>
    <x v="0"/>
    <x v="0"/>
    <x v="0"/>
    <x v="0"/>
    <s v="Pagamento a favor Felisberto Carvalho pela aquisição de 162,97 Lts de Combustível destinados as Viaturas Toyota Coaster do Transporte Escolar, conforme proposta em anexo.  "/>
  </r>
  <r>
    <x v="1"/>
    <n v="0"/>
    <n v="0"/>
    <n v="0"/>
    <n v="2300"/>
    <x v="7765"/>
    <x v="0"/>
    <x v="1"/>
    <x v="0"/>
    <s v="03.16.15"/>
    <x v="6"/>
    <x v="0"/>
    <x v="5"/>
    <s v="Direção Financeira"/>
    <s v="03.16.15"/>
    <s v="Direção Financeira"/>
    <s v="03.16.15"/>
    <x v="20"/>
    <x v="0"/>
    <x v="1"/>
    <x v="5"/>
    <x v="0"/>
    <x v="0"/>
    <x v="2"/>
    <x v="0"/>
    <x v="3"/>
    <s v="2022-06-23"/>
    <x v="0"/>
    <n v="2300"/>
    <x v="0"/>
    <m/>
    <x v="0"/>
    <m/>
    <x v="3"/>
    <n v="100474696"/>
    <x v="0"/>
    <x v="1"/>
    <s v="Direção Financeira"/>
    <s v="ORI"/>
    <x v="0"/>
    <m/>
    <x v="0"/>
    <x v="0"/>
    <x v="0"/>
    <x v="0"/>
    <x v="0"/>
    <x v="0"/>
    <x v="0"/>
    <x v="0"/>
    <x v="0"/>
    <x v="0"/>
    <x v="0"/>
    <s v="Direção Financeira"/>
    <x v="0"/>
    <x v="0"/>
    <x v="0"/>
    <x v="0"/>
    <x v="0"/>
    <x v="0"/>
    <x v="0"/>
    <s v="000000"/>
    <x v="0"/>
    <x v="0"/>
    <x v="1"/>
    <x v="0"/>
    <s v="Pagamento a favor do Sr. Elvis José, pelo serviço de guarda na Delegação Municipal da Ribeira de São Miguel, referente ao mês de Junho 2022, conforme contrato em anexo."/>
  </r>
  <r>
    <x v="1"/>
    <n v="0"/>
    <n v="0"/>
    <n v="0"/>
    <n v="13030"/>
    <x v="7765"/>
    <x v="0"/>
    <x v="1"/>
    <x v="0"/>
    <s v="03.16.15"/>
    <x v="6"/>
    <x v="0"/>
    <x v="5"/>
    <s v="Direção Financeira"/>
    <s v="03.16.15"/>
    <s v="Direção Financeira"/>
    <s v="03.16.15"/>
    <x v="20"/>
    <x v="0"/>
    <x v="1"/>
    <x v="5"/>
    <x v="0"/>
    <x v="0"/>
    <x v="2"/>
    <x v="0"/>
    <x v="3"/>
    <s v="2022-06-23"/>
    <x v="0"/>
    <n v="13030"/>
    <x v="0"/>
    <m/>
    <x v="0"/>
    <m/>
    <x v="238"/>
    <n v="100478060"/>
    <x v="0"/>
    <x v="0"/>
    <s v="Direção Financeira"/>
    <s v="ORI"/>
    <x v="0"/>
    <m/>
    <x v="0"/>
    <x v="0"/>
    <x v="0"/>
    <x v="0"/>
    <x v="0"/>
    <x v="0"/>
    <x v="0"/>
    <x v="0"/>
    <x v="0"/>
    <x v="0"/>
    <x v="0"/>
    <s v="Direção Financeira"/>
    <x v="0"/>
    <x v="0"/>
    <x v="0"/>
    <x v="0"/>
    <x v="0"/>
    <x v="0"/>
    <x v="0"/>
    <s v="000000"/>
    <x v="0"/>
    <x v="0"/>
    <x v="0"/>
    <x v="0"/>
    <s v="Pagamento a favor do Sr. Elvis José, pelo serviço de guarda na Delegação Municipal da Ribeira de São Miguel, referente ao mês de Junho 2022, conforme contrato em anexo."/>
  </r>
  <r>
    <x v="1"/>
    <n v="0"/>
    <n v="0"/>
    <n v="0"/>
    <n v="8174"/>
    <x v="7766"/>
    <x v="0"/>
    <x v="1"/>
    <x v="0"/>
    <s v="03.16.15"/>
    <x v="6"/>
    <x v="0"/>
    <x v="5"/>
    <s v="Direção Financeira"/>
    <s v="03.16.15"/>
    <s v="Direção Financeira"/>
    <s v="03.16.15"/>
    <x v="20"/>
    <x v="0"/>
    <x v="1"/>
    <x v="5"/>
    <x v="0"/>
    <x v="0"/>
    <x v="2"/>
    <x v="0"/>
    <x v="3"/>
    <s v="2022-06-30"/>
    <x v="0"/>
    <n v="8174"/>
    <x v="0"/>
    <m/>
    <x v="0"/>
    <m/>
    <x v="3"/>
    <n v="100474696"/>
    <x v="0"/>
    <x v="1"/>
    <s v="Direção Financeira"/>
    <s v="ORI"/>
    <x v="0"/>
    <m/>
    <x v="0"/>
    <x v="0"/>
    <x v="0"/>
    <x v="0"/>
    <x v="0"/>
    <x v="0"/>
    <x v="0"/>
    <x v="0"/>
    <x v="0"/>
    <x v="0"/>
    <x v="0"/>
    <s v="Direção Financeira"/>
    <x v="0"/>
    <x v="0"/>
    <x v="0"/>
    <x v="0"/>
    <x v="0"/>
    <x v="0"/>
    <x v="0"/>
    <s v="000000"/>
    <x v="0"/>
    <x v="0"/>
    <x v="1"/>
    <x v="0"/>
    <s v="Pagamento a favor do Sr.Hélio de Jesus Lopes, pelos serviços prestados na Unidade de Aquisição de Gestão (UGA), referente ao mês de Junho 2022, conforme contrato em anexo.  "/>
  </r>
  <r>
    <x v="1"/>
    <n v="0"/>
    <n v="0"/>
    <n v="0"/>
    <n v="46323"/>
    <x v="7766"/>
    <x v="0"/>
    <x v="1"/>
    <x v="0"/>
    <s v="03.16.15"/>
    <x v="6"/>
    <x v="0"/>
    <x v="5"/>
    <s v="Direção Financeira"/>
    <s v="03.16.15"/>
    <s v="Direção Financeira"/>
    <s v="03.16.15"/>
    <x v="20"/>
    <x v="0"/>
    <x v="1"/>
    <x v="5"/>
    <x v="0"/>
    <x v="0"/>
    <x v="2"/>
    <x v="0"/>
    <x v="3"/>
    <s v="2022-06-30"/>
    <x v="0"/>
    <n v="46323"/>
    <x v="0"/>
    <m/>
    <x v="0"/>
    <m/>
    <x v="23"/>
    <n v="100478223"/>
    <x v="0"/>
    <x v="0"/>
    <s v="Direção Financeira"/>
    <s v="ORI"/>
    <x v="0"/>
    <m/>
    <x v="0"/>
    <x v="0"/>
    <x v="0"/>
    <x v="0"/>
    <x v="0"/>
    <x v="0"/>
    <x v="0"/>
    <x v="0"/>
    <x v="0"/>
    <x v="0"/>
    <x v="0"/>
    <s v="Direção Financeira"/>
    <x v="0"/>
    <x v="0"/>
    <x v="0"/>
    <x v="0"/>
    <x v="0"/>
    <x v="0"/>
    <x v="0"/>
    <s v="000000"/>
    <x v="0"/>
    <x v="0"/>
    <x v="0"/>
    <x v="0"/>
    <s v="Pagamento a favor do Sr.Hélio de Jesus Lopes, pelos serviços prestados na Unidade de Aquisição de Gestão (UGA), referente ao mês de Junho 2022, conforme contrato em anexo.  "/>
  </r>
  <r>
    <x v="0"/>
    <n v="0"/>
    <n v="0"/>
    <n v="0"/>
    <n v="39123"/>
    <x v="7767"/>
    <x v="0"/>
    <x v="1"/>
    <x v="0"/>
    <s v="01.27.02.15"/>
    <x v="2"/>
    <x v="2"/>
    <x v="2"/>
    <s v="Saneamento básico"/>
    <s v="01.27.02"/>
    <s v="Saneamento básico"/>
    <s v="01.27.02"/>
    <x v="2"/>
    <x v="0"/>
    <x v="1"/>
    <x v="1"/>
    <x v="0"/>
    <x v="1"/>
    <x v="1"/>
    <x v="0"/>
    <x v="7"/>
    <s v="2022-08-05"/>
    <x v="2"/>
    <n v="39123"/>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30 Lts de combustível destinado ao camião DAF e IVECO de recolha, conforme proposta e fatura em anexo."/>
  </r>
  <r>
    <x v="1"/>
    <n v="0"/>
    <n v="0"/>
    <n v="0"/>
    <n v="5250"/>
    <x v="7768"/>
    <x v="0"/>
    <x v="1"/>
    <x v="0"/>
    <s v="03.16.15"/>
    <x v="6"/>
    <x v="0"/>
    <x v="5"/>
    <s v="Direção Financeira"/>
    <s v="03.16.15"/>
    <s v="Direção Financeira"/>
    <s v="03.16.15"/>
    <x v="55"/>
    <x v="0"/>
    <x v="1"/>
    <x v="5"/>
    <x v="0"/>
    <x v="0"/>
    <x v="2"/>
    <x v="0"/>
    <x v="7"/>
    <s v="2022-08-22"/>
    <x v="2"/>
    <n v="5250"/>
    <x v="0"/>
    <m/>
    <x v="0"/>
    <m/>
    <x v="90"/>
    <n v="100392191"/>
    <x v="0"/>
    <x v="0"/>
    <s v="Direção Financeira"/>
    <s v="ORI"/>
    <x v="0"/>
    <m/>
    <x v="0"/>
    <x v="0"/>
    <x v="0"/>
    <x v="0"/>
    <x v="0"/>
    <x v="0"/>
    <x v="0"/>
    <x v="0"/>
    <x v="0"/>
    <x v="0"/>
    <x v="0"/>
    <s v="Direção Financeira"/>
    <x v="0"/>
    <x v="0"/>
    <x v="0"/>
    <x v="0"/>
    <x v="0"/>
    <x v="0"/>
    <x v="0"/>
    <s v="000000"/>
    <x v="0"/>
    <x v="0"/>
    <x v="0"/>
    <x v="0"/>
    <s v="Pagamento a favor da Multidata, referente a aquisição de serviço de reparação e assistência técnica, conforme fatura em anexo."/>
  </r>
  <r>
    <x v="1"/>
    <n v="0"/>
    <n v="0"/>
    <n v="0"/>
    <n v="23000"/>
    <x v="7769"/>
    <x v="0"/>
    <x v="1"/>
    <x v="0"/>
    <s v="03.16.15"/>
    <x v="6"/>
    <x v="0"/>
    <x v="5"/>
    <s v="Direção Financeira"/>
    <s v="03.16.15"/>
    <s v="Direção Financeira"/>
    <s v="03.16.15"/>
    <x v="67"/>
    <x v="0"/>
    <x v="1"/>
    <x v="1"/>
    <x v="0"/>
    <x v="0"/>
    <x v="2"/>
    <x v="0"/>
    <x v="7"/>
    <s v="2022-08-22"/>
    <x v="2"/>
    <n v="23000"/>
    <x v="0"/>
    <m/>
    <x v="0"/>
    <m/>
    <x v="110"/>
    <n v="100476433"/>
    <x v="0"/>
    <x v="0"/>
    <s v="Direção Financeira"/>
    <s v="ORI"/>
    <x v="0"/>
    <m/>
    <x v="0"/>
    <x v="0"/>
    <x v="0"/>
    <x v="0"/>
    <x v="0"/>
    <x v="0"/>
    <x v="0"/>
    <x v="0"/>
    <x v="0"/>
    <x v="0"/>
    <x v="0"/>
    <s v="Direção Financeira"/>
    <x v="0"/>
    <x v="0"/>
    <x v="0"/>
    <x v="0"/>
    <x v="0"/>
    <x v="0"/>
    <x v="0"/>
    <s v="000000"/>
    <x v="0"/>
    <x v="0"/>
    <x v="0"/>
    <x v="0"/>
    <s v="Pagamento a favor da Recoshop, referente a aquisição de tonner, para os serviços de contabilidade, conforme proposta em anexo."/>
  </r>
  <r>
    <x v="0"/>
    <n v="0"/>
    <n v="0"/>
    <n v="0"/>
    <n v="129500"/>
    <x v="7770"/>
    <x v="0"/>
    <x v="1"/>
    <x v="0"/>
    <s v="01.27.06.68"/>
    <x v="56"/>
    <x v="2"/>
    <x v="2"/>
    <s v="Requalificação Urbana e habitação"/>
    <s v="01.27.06"/>
    <s v="Requalificação Urbana e habitação"/>
    <s v="01.27.06"/>
    <x v="1"/>
    <x v="0"/>
    <x v="1"/>
    <x v="1"/>
    <x v="0"/>
    <x v="1"/>
    <x v="1"/>
    <x v="0"/>
    <x v="7"/>
    <s v="2022-08-25"/>
    <x v="2"/>
    <n v="129500"/>
    <x v="0"/>
    <m/>
    <x v="0"/>
    <m/>
    <x v="82"/>
    <n v="100476460"/>
    <x v="0"/>
    <x v="0"/>
    <s v="Requalificação Urbana e Ambiental  de Manguinho"/>
    <s v="ORI"/>
    <x v="0"/>
    <s v="RM"/>
    <x v="0"/>
    <x v="0"/>
    <x v="0"/>
    <x v="0"/>
    <x v="0"/>
    <x v="0"/>
    <x v="0"/>
    <x v="1"/>
    <x v="0"/>
    <x v="0"/>
    <x v="0"/>
    <s v="Requalificação Urbana e Ambiental  de Manguinho"/>
    <x v="0"/>
    <x v="0"/>
    <x v="0"/>
    <x v="0"/>
    <x v="1"/>
    <x v="0"/>
    <x v="0"/>
    <s v="000000"/>
    <x v="0"/>
    <x v="0"/>
    <x v="0"/>
    <x v="0"/>
    <s v="Pagamento a favor da Eco Produções, conforme documento em anexo."/>
  </r>
  <r>
    <x v="1"/>
    <n v="0"/>
    <n v="0"/>
    <n v="0"/>
    <n v="900"/>
    <x v="7771"/>
    <x v="0"/>
    <x v="0"/>
    <x v="0"/>
    <s v="03.03.10"/>
    <x v="0"/>
    <x v="0"/>
    <x v="0"/>
    <s v="Receitas Da Câmara"/>
    <s v="03.03.10"/>
    <s v="Receitas Da Câmara"/>
    <s v="03.03.10"/>
    <x v="35"/>
    <x v="0"/>
    <x v="1"/>
    <x v="11"/>
    <x v="0"/>
    <x v="0"/>
    <x v="0"/>
    <x v="0"/>
    <x v="8"/>
    <s v="2022-09-19"/>
    <x v="2"/>
    <n v="9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25"/>
    <x v="7772"/>
    <x v="0"/>
    <x v="0"/>
    <x v="0"/>
    <s v="03.03.10"/>
    <x v="0"/>
    <x v="0"/>
    <x v="0"/>
    <s v="Receitas Da Câmara"/>
    <s v="03.03.10"/>
    <s v="Receitas Da Câmara"/>
    <s v="03.03.10"/>
    <x v="39"/>
    <x v="0"/>
    <x v="5"/>
    <x v="4"/>
    <x v="0"/>
    <x v="0"/>
    <x v="0"/>
    <x v="0"/>
    <x v="8"/>
    <s v="2022-09-19"/>
    <x v="2"/>
    <n v="25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00"/>
    <x v="7773"/>
    <x v="0"/>
    <x v="0"/>
    <x v="0"/>
    <s v="03.03.10"/>
    <x v="0"/>
    <x v="0"/>
    <x v="0"/>
    <s v="Receitas Da Câmara"/>
    <s v="03.03.10"/>
    <s v="Receitas Da Câmara"/>
    <s v="03.03.10"/>
    <x v="52"/>
    <x v="0"/>
    <x v="5"/>
    <x v="4"/>
    <x v="0"/>
    <x v="0"/>
    <x v="0"/>
    <x v="0"/>
    <x v="8"/>
    <s v="2022-09-19"/>
    <x v="2"/>
    <n v="1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625"/>
    <x v="7774"/>
    <x v="0"/>
    <x v="0"/>
    <x v="0"/>
    <s v="03.03.10"/>
    <x v="0"/>
    <x v="0"/>
    <x v="0"/>
    <s v="Receitas Da Câmara"/>
    <s v="03.03.10"/>
    <s v="Receitas Da Câmara"/>
    <s v="03.03.10"/>
    <x v="46"/>
    <x v="0"/>
    <x v="5"/>
    <x v="4"/>
    <x v="0"/>
    <x v="0"/>
    <x v="0"/>
    <x v="0"/>
    <x v="8"/>
    <s v="2022-09-19"/>
    <x v="2"/>
    <n v="162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2460"/>
    <x v="7775"/>
    <x v="0"/>
    <x v="0"/>
    <x v="0"/>
    <s v="03.03.10"/>
    <x v="0"/>
    <x v="0"/>
    <x v="0"/>
    <s v="Receitas Da Câmara"/>
    <s v="03.03.10"/>
    <s v="Receitas Da Câmara"/>
    <s v="03.03.10"/>
    <x v="48"/>
    <x v="0"/>
    <x v="5"/>
    <x v="4"/>
    <x v="0"/>
    <x v="0"/>
    <x v="0"/>
    <x v="0"/>
    <x v="8"/>
    <s v="2022-09-19"/>
    <x v="2"/>
    <n v="524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
    <x v="7776"/>
    <x v="0"/>
    <x v="0"/>
    <x v="0"/>
    <s v="03.03.10"/>
    <x v="0"/>
    <x v="0"/>
    <x v="0"/>
    <s v="Receitas Da Câmara"/>
    <s v="03.03.10"/>
    <s v="Receitas Da Câmara"/>
    <s v="03.03.10"/>
    <x v="36"/>
    <x v="0"/>
    <x v="5"/>
    <x v="4"/>
    <x v="0"/>
    <x v="0"/>
    <x v="0"/>
    <x v="0"/>
    <x v="8"/>
    <s v="2022-09-19"/>
    <x v="2"/>
    <n v="1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4100"/>
    <x v="7777"/>
    <x v="0"/>
    <x v="0"/>
    <x v="0"/>
    <s v="03.03.10"/>
    <x v="0"/>
    <x v="0"/>
    <x v="0"/>
    <s v="Receitas Da Câmara"/>
    <s v="03.03.10"/>
    <s v="Receitas Da Câmara"/>
    <s v="03.03.10"/>
    <x v="38"/>
    <x v="0"/>
    <x v="1"/>
    <x v="1"/>
    <x v="0"/>
    <x v="0"/>
    <x v="0"/>
    <x v="0"/>
    <x v="8"/>
    <s v="2022-09-19"/>
    <x v="2"/>
    <n v="14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30"/>
    <x v="7778"/>
    <x v="0"/>
    <x v="0"/>
    <x v="0"/>
    <s v="03.03.10"/>
    <x v="0"/>
    <x v="0"/>
    <x v="0"/>
    <s v="Receitas Da Câmara"/>
    <s v="03.03.10"/>
    <s v="Receitas Da Câmara"/>
    <s v="03.03.10"/>
    <x v="40"/>
    <x v="0"/>
    <x v="5"/>
    <x v="4"/>
    <x v="0"/>
    <x v="0"/>
    <x v="0"/>
    <x v="0"/>
    <x v="8"/>
    <s v="2022-09-19"/>
    <x v="2"/>
    <n v="36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810"/>
    <x v="7779"/>
    <x v="0"/>
    <x v="0"/>
    <x v="0"/>
    <s v="03.03.10"/>
    <x v="0"/>
    <x v="0"/>
    <x v="0"/>
    <s v="Receitas Da Câmara"/>
    <s v="03.03.10"/>
    <s v="Receitas Da Câmara"/>
    <s v="03.03.10"/>
    <x v="34"/>
    <x v="0"/>
    <x v="5"/>
    <x v="4"/>
    <x v="0"/>
    <x v="0"/>
    <x v="0"/>
    <x v="0"/>
    <x v="8"/>
    <s v="2022-09-19"/>
    <x v="2"/>
    <n v="581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0"/>
    <x v="7780"/>
    <x v="0"/>
    <x v="1"/>
    <x v="0"/>
    <s v="03.16.15"/>
    <x v="6"/>
    <x v="0"/>
    <x v="5"/>
    <s v="Direção Financeira"/>
    <s v="03.16.15"/>
    <s v="Direção Financeira"/>
    <s v="03.16.15"/>
    <x v="53"/>
    <x v="0"/>
    <x v="1"/>
    <x v="5"/>
    <x v="0"/>
    <x v="0"/>
    <x v="2"/>
    <x v="0"/>
    <x v="8"/>
    <s v="2022-09-27"/>
    <x v="2"/>
    <n v="18000"/>
    <x v="0"/>
    <m/>
    <x v="0"/>
    <m/>
    <x v="0"/>
    <n v="100474914"/>
    <x v="0"/>
    <x v="0"/>
    <s v="Direção Financeira"/>
    <s v="ORI"/>
    <x v="0"/>
    <m/>
    <x v="0"/>
    <x v="0"/>
    <x v="0"/>
    <x v="0"/>
    <x v="0"/>
    <x v="0"/>
    <x v="0"/>
    <x v="0"/>
    <x v="0"/>
    <x v="0"/>
    <x v="0"/>
    <s v="Direção Financeira"/>
    <x v="0"/>
    <x v="0"/>
    <x v="0"/>
    <x v="0"/>
    <x v="0"/>
    <x v="0"/>
    <x v="0"/>
    <s v="000000"/>
    <x v="0"/>
    <x v="0"/>
    <x v="0"/>
    <x v="0"/>
    <s v="Despesa pela emissão de três passaporte Eletrónico de serviço a favor diretores da Câmara Municipal de São Miguel, conforme proposta em anexo."/>
  </r>
  <r>
    <x v="1"/>
    <n v="0"/>
    <n v="0"/>
    <n v="0"/>
    <n v="8175"/>
    <x v="7781"/>
    <x v="0"/>
    <x v="0"/>
    <x v="0"/>
    <s v="80.02.01"/>
    <x v="3"/>
    <x v="3"/>
    <x v="3"/>
    <s v="Retenções Iur"/>
    <s v="80.02.01"/>
    <s v="Retenções Iur"/>
    <s v="80.02.01"/>
    <x v="3"/>
    <x v="0"/>
    <x v="2"/>
    <x v="1"/>
    <x v="1"/>
    <x v="2"/>
    <x v="0"/>
    <x v="0"/>
    <x v="8"/>
    <s v="2022-09-22"/>
    <x v="2"/>
    <n v="8175"/>
    <x v="0"/>
    <m/>
    <x v="0"/>
    <m/>
    <x v="3"/>
    <n v="100474696"/>
    <x v="0"/>
    <x v="0"/>
    <s v="Retenções Iur"/>
    <s v="ORI"/>
    <x v="0"/>
    <s v="RIUR"/>
    <x v="0"/>
    <x v="0"/>
    <x v="0"/>
    <x v="0"/>
    <x v="0"/>
    <x v="0"/>
    <x v="0"/>
    <x v="0"/>
    <x v="0"/>
    <x v="0"/>
    <x v="0"/>
    <s v="Retenções Iur"/>
    <x v="0"/>
    <x v="0"/>
    <x v="0"/>
    <x v="0"/>
    <x v="2"/>
    <x v="0"/>
    <x v="0"/>
    <s v="000000"/>
    <x v="0"/>
    <x v="1"/>
    <x v="0"/>
    <x v="0"/>
    <s v="RETENCAO OT"/>
  </r>
  <r>
    <x v="1"/>
    <n v="0"/>
    <n v="0"/>
    <n v="0"/>
    <n v="1800"/>
    <x v="7782"/>
    <x v="0"/>
    <x v="0"/>
    <x v="0"/>
    <s v="80.02.01"/>
    <x v="3"/>
    <x v="3"/>
    <x v="3"/>
    <s v="Retenções Iur"/>
    <s v="80.02.01"/>
    <s v="Retenções Iur"/>
    <s v="80.02.01"/>
    <x v="3"/>
    <x v="0"/>
    <x v="2"/>
    <x v="1"/>
    <x v="1"/>
    <x v="2"/>
    <x v="0"/>
    <x v="0"/>
    <x v="8"/>
    <s v="2022-09-21"/>
    <x v="2"/>
    <n v="1800"/>
    <x v="0"/>
    <m/>
    <x v="0"/>
    <m/>
    <x v="3"/>
    <n v="100474696"/>
    <x v="0"/>
    <x v="0"/>
    <s v="Retenções Iur"/>
    <s v="ORI"/>
    <x v="0"/>
    <s v="RIUR"/>
    <x v="0"/>
    <x v="0"/>
    <x v="0"/>
    <x v="0"/>
    <x v="0"/>
    <x v="0"/>
    <x v="0"/>
    <x v="0"/>
    <x v="0"/>
    <x v="0"/>
    <x v="0"/>
    <s v="Retenções Iur"/>
    <x v="0"/>
    <x v="0"/>
    <x v="0"/>
    <x v="0"/>
    <x v="2"/>
    <x v="0"/>
    <x v="0"/>
    <s v="000000"/>
    <x v="0"/>
    <x v="1"/>
    <x v="0"/>
    <x v="0"/>
    <s v="RETENCAO OT"/>
  </r>
  <r>
    <x v="1"/>
    <n v="0"/>
    <n v="0"/>
    <n v="0"/>
    <n v="35000"/>
    <x v="7783"/>
    <x v="0"/>
    <x v="1"/>
    <x v="0"/>
    <s v="03.16.15"/>
    <x v="6"/>
    <x v="0"/>
    <x v="5"/>
    <s v="Direção Financeira"/>
    <s v="03.16.15"/>
    <s v="Direção Financeira"/>
    <s v="03.16.15"/>
    <x v="43"/>
    <x v="0"/>
    <x v="1"/>
    <x v="1"/>
    <x v="0"/>
    <x v="0"/>
    <x v="2"/>
    <x v="0"/>
    <x v="9"/>
    <s v="2022-10-10"/>
    <x v="3"/>
    <n v="35000"/>
    <x v="0"/>
    <m/>
    <x v="0"/>
    <m/>
    <x v="218"/>
    <n v="100479310"/>
    <x v="0"/>
    <x v="0"/>
    <s v="Direção Financeira"/>
    <s v="ORI"/>
    <x v="0"/>
    <m/>
    <x v="0"/>
    <x v="0"/>
    <x v="0"/>
    <x v="0"/>
    <x v="0"/>
    <x v="0"/>
    <x v="0"/>
    <x v="0"/>
    <x v="0"/>
    <x v="0"/>
    <x v="0"/>
    <s v="Direção Financeira"/>
    <x v="0"/>
    <x v="0"/>
    <x v="0"/>
    <x v="0"/>
    <x v="0"/>
    <x v="0"/>
    <x v="0"/>
    <s v="000000"/>
    <x v="0"/>
    <x v="0"/>
    <x v="0"/>
    <x v="0"/>
    <s v="Pagamento a favor da Empresa Master Repair, referente a colocação de 04 braços suspensão traseira desmontagem e montagem de para-choque e programação da viatura BMW X-5, ST-35-RP, conforme anexo."/>
  </r>
  <r>
    <x v="1"/>
    <n v="0"/>
    <n v="0"/>
    <n v="0"/>
    <n v="880"/>
    <x v="7784"/>
    <x v="0"/>
    <x v="1"/>
    <x v="0"/>
    <s v="03.16.15"/>
    <x v="6"/>
    <x v="0"/>
    <x v="5"/>
    <s v="Direção Financeira"/>
    <s v="03.16.15"/>
    <s v="Direção Financeira"/>
    <s v="03.16.15"/>
    <x v="32"/>
    <x v="0"/>
    <x v="1"/>
    <x v="1"/>
    <x v="0"/>
    <x v="0"/>
    <x v="2"/>
    <x v="0"/>
    <x v="9"/>
    <s v="2022-10-27"/>
    <x v="3"/>
    <n v="880"/>
    <x v="0"/>
    <m/>
    <x v="0"/>
    <m/>
    <x v="0"/>
    <n v="100474914"/>
    <x v="0"/>
    <x v="0"/>
    <s v="Direção Financeira"/>
    <s v="ORI"/>
    <x v="0"/>
    <m/>
    <x v="0"/>
    <x v="0"/>
    <x v="0"/>
    <x v="0"/>
    <x v="0"/>
    <x v="0"/>
    <x v="0"/>
    <x v="0"/>
    <x v="0"/>
    <x v="0"/>
    <x v="0"/>
    <s v="Direção Financeira"/>
    <x v="0"/>
    <x v="0"/>
    <x v="0"/>
    <x v="0"/>
    <x v="0"/>
    <x v="0"/>
    <x v="0"/>
    <s v="000000"/>
    <x v="0"/>
    <x v="0"/>
    <x v="0"/>
    <x v="0"/>
    <s v="Pagamento a favor de COLORSHOP, referente a aquisição de produtos para a pintura dos portões e corrimão do mercado municipal, conforme proposta em anexo.   "/>
  </r>
  <r>
    <x v="1"/>
    <n v="0"/>
    <n v="0"/>
    <n v="0"/>
    <n v="2300"/>
    <x v="7785"/>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1633"/>
    <x v="7786"/>
    <x v="0"/>
    <x v="0"/>
    <x v="0"/>
    <s v="80.02.10.26"/>
    <x v="21"/>
    <x v="3"/>
    <x v="3"/>
    <s v="Outros"/>
    <s v="80.02.10"/>
    <s v="Outros"/>
    <s v="80.02.10"/>
    <x v="31"/>
    <x v="0"/>
    <x v="2"/>
    <x v="10"/>
    <x v="1"/>
    <x v="2"/>
    <x v="0"/>
    <x v="0"/>
    <x v="9"/>
    <s v="2022-10-25"/>
    <x v="3"/>
    <n v="1633"/>
    <x v="0"/>
    <m/>
    <x v="0"/>
    <m/>
    <x v="37"/>
    <n v="100479277"/>
    <x v="0"/>
    <x v="0"/>
    <s v="Retenção Sansung"/>
    <s v="ORI"/>
    <x v="0"/>
    <s v="RS"/>
    <x v="0"/>
    <x v="0"/>
    <x v="0"/>
    <x v="0"/>
    <x v="0"/>
    <x v="0"/>
    <x v="0"/>
    <x v="1"/>
    <x v="0"/>
    <x v="0"/>
    <x v="0"/>
    <s v="Retenção Sansung"/>
    <x v="0"/>
    <x v="0"/>
    <x v="0"/>
    <x v="0"/>
    <x v="2"/>
    <x v="0"/>
    <x v="0"/>
    <s v="000000"/>
    <x v="0"/>
    <x v="1"/>
    <x v="0"/>
    <x v="0"/>
    <s v="RETENCAO OT"/>
  </r>
  <r>
    <x v="1"/>
    <n v="0"/>
    <n v="0"/>
    <n v="0"/>
    <n v="2300"/>
    <x v="7787"/>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7788"/>
    <x v="0"/>
    <x v="0"/>
    <x v="0"/>
    <s v="80.02.01"/>
    <x v="3"/>
    <x v="3"/>
    <x v="3"/>
    <s v="Retenções Iur"/>
    <s v="80.02.01"/>
    <s v="Retenções Iur"/>
    <s v="80.02.01"/>
    <x v="3"/>
    <x v="0"/>
    <x v="2"/>
    <x v="1"/>
    <x v="1"/>
    <x v="2"/>
    <x v="0"/>
    <x v="0"/>
    <x v="9"/>
    <s v="2022-10-25"/>
    <x v="3"/>
    <n v="4995"/>
    <x v="0"/>
    <m/>
    <x v="0"/>
    <m/>
    <x v="3"/>
    <n v="100474696"/>
    <x v="0"/>
    <x v="0"/>
    <s v="Retenções Iur"/>
    <s v="ORI"/>
    <x v="0"/>
    <s v="RIUR"/>
    <x v="0"/>
    <x v="0"/>
    <x v="0"/>
    <x v="0"/>
    <x v="0"/>
    <x v="0"/>
    <x v="0"/>
    <x v="0"/>
    <x v="0"/>
    <x v="0"/>
    <x v="0"/>
    <s v="Retenções Iur"/>
    <x v="0"/>
    <x v="0"/>
    <x v="0"/>
    <x v="0"/>
    <x v="2"/>
    <x v="0"/>
    <x v="0"/>
    <s v="000000"/>
    <x v="0"/>
    <x v="1"/>
    <x v="0"/>
    <x v="0"/>
    <s v="RETENCAO OT"/>
  </r>
  <r>
    <x v="1"/>
    <n v="0"/>
    <n v="0"/>
    <n v="0"/>
    <n v="1350"/>
    <x v="7789"/>
    <x v="0"/>
    <x v="0"/>
    <x v="0"/>
    <s v="80.02.01"/>
    <x v="3"/>
    <x v="3"/>
    <x v="3"/>
    <s v="Retenções Iur"/>
    <s v="80.02.01"/>
    <s v="Retenções Iur"/>
    <s v="80.02.01"/>
    <x v="3"/>
    <x v="0"/>
    <x v="2"/>
    <x v="1"/>
    <x v="1"/>
    <x v="2"/>
    <x v="0"/>
    <x v="0"/>
    <x v="9"/>
    <s v="2022-10-25"/>
    <x v="3"/>
    <n v="1350"/>
    <x v="0"/>
    <m/>
    <x v="0"/>
    <m/>
    <x v="3"/>
    <n v="100474696"/>
    <x v="0"/>
    <x v="0"/>
    <s v="Retenções Iur"/>
    <s v="ORI"/>
    <x v="0"/>
    <s v="RIUR"/>
    <x v="0"/>
    <x v="0"/>
    <x v="0"/>
    <x v="0"/>
    <x v="0"/>
    <x v="0"/>
    <x v="0"/>
    <x v="0"/>
    <x v="0"/>
    <x v="0"/>
    <x v="0"/>
    <s v="Retenções Iur"/>
    <x v="0"/>
    <x v="0"/>
    <x v="0"/>
    <x v="0"/>
    <x v="2"/>
    <x v="0"/>
    <x v="0"/>
    <s v="000000"/>
    <x v="0"/>
    <x v="1"/>
    <x v="0"/>
    <x v="0"/>
    <s v="RETENCAO OT"/>
  </r>
  <r>
    <x v="1"/>
    <n v="0"/>
    <n v="0"/>
    <n v="0"/>
    <n v="50635"/>
    <x v="7790"/>
    <x v="0"/>
    <x v="1"/>
    <x v="0"/>
    <s v="03.16.15"/>
    <x v="6"/>
    <x v="0"/>
    <x v="5"/>
    <s v="Direção Financeira"/>
    <s v="03.16.15"/>
    <s v="Direção Financeira"/>
    <s v="03.16.15"/>
    <x v="7"/>
    <x v="0"/>
    <x v="1"/>
    <x v="1"/>
    <x v="0"/>
    <x v="0"/>
    <x v="2"/>
    <x v="0"/>
    <x v="11"/>
    <s v="2022-12-16"/>
    <x v="3"/>
    <n v="50635"/>
    <x v="0"/>
    <m/>
    <x v="0"/>
    <m/>
    <x v="5"/>
    <n v="100476920"/>
    <x v="0"/>
    <x v="0"/>
    <s v="Direção Financeira"/>
    <s v="ORI"/>
    <x v="0"/>
    <m/>
    <x v="0"/>
    <x v="0"/>
    <x v="0"/>
    <x v="0"/>
    <x v="0"/>
    <x v="0"/>
    <x v="0"/>
    <x v="0"/>
    <x v="0"/>
    <x v="0"/>
    <x v="0"/>
    <s v="Direção Financeira"/>
    <x v="0"/>
    <x v="0"/>
    <x v="0"/>
    <x v="0"/>
    <x v="0"/>
    <x v="0"/>
    <x v="0"/>
    <s v="000000"/>
    <x v="0"/>
    <x v="0"/>
    <x v="0"/>
    <x v="0"/>
    <s v="Pagamento a favor de Felisberto Carvalho Auto, pela aquisição de combustíveis, destinados aos serviços de transporte de resíduos para o aterro sanitário, conforme anexo.   "/>
  </r>
  <r>
    <x v="1"/>
    <n v="0"/>
    <n v="0"/>
    <n v="0"/>
    <n v="6902328"/>
    <x v="7791"/>
    <x v="0"/>
    <x v="0"/>
    <x v="0"/>
    <s v="03.03.10"/>
    <x v="0"/>
    <x v="0"/>
    <x v="0"/>
    <s v="Receitas Da Câmara"/>
    <s v="03.03.10"/>
    <s v="Receitas Da Câmara"/>
    <s v="03.03.10"/>
    <x v="56"/>
    <x v="0"/>
    <x v="0"/>
    <x v="0"/>
    <x v="0"/>
    <x v="0"/>
    <x v="0"/>
    <x v="0"/>
    <x v="9"/>
    <s v="2022-10-27"/>
    <x v="3"/>
    <n v="6902328"/>
    <x v="0"/>
    <m/>
    <x v="0"/>
    <m/>
    <x v="0"/>
    <n v="100474914"/>
    <x v="0"/>
    <x v="0"/>
    <s v="Receitas Da Câmara"/>
    <s v="EXT"/>
    <x v="0"/>
    <s v="RDC"/>
    <x v="0"/>
    <x v="0"/>
    <x v="0"/>
    <x v="0"/>
    <x v="0"/>
    <x v="0"/>
    <x v="0"/>
    <x v="0"/>
    <x v="0"/>
    <x v="0"/>
    <x v="0"/>
    <s v="Receitas Da Câmara"/>
    <x v="0"/>
    <x v="0"/>
    <x v="0"/>
    <x v="0"/>
    <x v="0"/>
    <x v="0"/>
    <x v="0"/>
    <s v="000000"/>
    <x v="0"/>
    <x v="0"/>
    <x v="0"/>
    <x v="0"/>
    <s v="Transferência do FFM referente ao mês de outubro 2022, conforme anexo. "/>
  </r>
  <r>
    <x v="1"/>
    <n v="0"/>
    <n v="0"/>
    <n v="0"/>
    <n v="1350"/>
    <x v="7792"/>
    <x v="0"/>
    <x v="1"/>
    <x v="0"/>
    <s v="03.16.15"/>
    <x v="6"/>
    <x v="0"/>
    <x v="5"/>
    <s v="Direção Financeira"/>
    <s v="03.16.15"/>
    <s v="Direção Financeira"/>
    <s v="03.16.15"/>
    <x v="20"/>
    <x v="0"/>
    <x v="1"/>
    <x v="5"/>
    <x v="0"/>
    <x v="0"/>
    <x v="2"/>
    <x v="0"/>
    <x v="3"/>
    <s v="2022-06-23"/>
    <x v="0"/>
    <n v="1350"/>
    <x v="0"/>
    <m/>
    <x v="0"/>
    <m/>
    <x v="3"/>
    <n v="100474696"/>
    <x v="0"/>
    <x v="1"/>
    <s v="Direção Financeira"/>
    <s v="ORI"/>
    <x v="0"/>
    <m/>
    <x v="0"/>
    <x v="0"/>
    <x v="0"/>
    <x v="0"/>
    <x v="0"/>
    <x v="0"/>
    <x v="0"/>
    <x v="0"/>
    <x v="0"/>
    <x v="0"/>
    <x v="0"/>
    <s v="Direção Financeira"/>
    <x v="0"/>
    <x v="0"/>
    <x v="0"/>
    <x v="0"/>
    <x v="0"/>
    <x v="0"/>
    <x v="0"/>
    <s v="000000"/>
    <x v="0"/>
    <x v="0"/>
    <x v="1"/>
    <x v="0"/>
    <s v="Pamento a favor da Srª. Anilda de Jesus Borges, pela prestação de serviço de confeçoês de refeições no jardim de infância, referente ao mês de Junho 2022, conforme contrato em anexo.  "/>
  </r>
  <r>
    <x v="1"/>
    <n v="0"/>
    <n v="0"/>
    <n v="0"/>
    <n v="7650"/>
    <x v="7792"/>
    <x v="0"/>
    <x v="1"/>
    <x v="0"/>
    <s v="03.16.15"/>
    <x v="6"/>
    <x v="0"/>
    <x v="5"/>
    <s v="Direção Financeira"/>
    <s v="03.16.15"/>
    <s v="Direção Financeira"/>
    <s v="03.16.15"/>
    <x v="20"/>
    <x v="0"/>
    <x v="1"/>
    <x v="5"/>
    <x v="0"/>
    <x v="0"/>
    <x v="2"/>
    <x v="0"/>
    <x v="3"/>
    <s v="2022-06-23"/>
    <x v="0"/>
    <n v="7650"/>
    <x v="0"/>
    <m/>
    <x v="0"/>
    <m/>
    <x v="186"/>
    <n v="100479319"/>
    <x v="0"/>
    <x v="0"/>
    <s v="Direção Financeira"/>
    <s v="ORI"/>
    <x v="0"/>
    <m/>
    <x v="0"/>
    <x v="0"/>
    <x v="0"/>
    <x v="0"/>
    <x v="0"/>
    <x v="0"/>
    <x v="0"/>
    <x v="0"/>
    <x v="0"/>
    <x v="0"/>
    <x v="0"/>
    <s v="Direção Financeira"/>
    <x v="0"/>
    <x v="0"/>
    <x v="0"/>
    <x v="0"/>
    <x v="0"/>
    <x v="0"/>
    <x v="0"/>
    <s v="000000"/>
    <x v="0"/>
    <x v="0"/>
    <x v="0"/>
    <x v="0"/>
    <s v="Pamento a favor da Srª. Anilda de Jesus Borges, pela prestação de serviço de confeçoês de refeições no jardim de infância, referente ao mês de Junho 2022, conforme contrato em anexo.  "/>
  </r>
  <r>
    <x v="1"/>
    <n v="0"/>
    <n v="0"/>
    <n v="0"/>
    <n v="500"/>
    <x v="7793"/>
    <x v="0"/>
    <x v="1"/>
    <x v="0"/>
    <s v="03.16.15"/>
    <x v="6"/>
    <x v="0"/>
    <x v="5"/>
    <s v="Direção Financeira"/>
    <s v="03.16.15"/>
    <s v="Direção Financeira"/>
    <s v="03.16.15"/>
    <x v="13"/>
    <x v="0"/>
    <x v="1"/>
    <x v="5"/>
    <x v="0"/>
    <x v="0"/>
    <x v="2"/>
    <x v="0"/>
    <x v="6"/>
    <s v="2022-07-13"/>
    <x v="2"/>
    <n v="500"/>
    <x v="0"/>
    <m/>
    <x v="0"/>
    <m/>
    <x v="150"/>
    <n v="100391960"/>
    <x v="0"/>
    <x v="0"/>
    <s v="Direção Financeira"/>
    <s v="ORI"/>
    <x v="0"/>
    <m/>
    <x v="0"/>
    <x v="0"/>
    <x v="0"/>
    <x v="0"/>
    <x v="0"/>
    <x v="0"/>
    <x v="0"/>
    <x v="0"/>
    <x v="0"/>
    <x v="0"/>
    <x v="0"/>
    <s v="Direção Financeira"/>
    <x v="0"/>
    <x v="0"/>
    <x v="0"/>
    <x v="0"/>
    <x v="0"/>
    <x v="0"/>
    <x v="0"/>
    <s v="000000"/>
    <x v="0"/>
    <x v="0"/>
    <x v="0"/>
    <x v="0"/>
    <s v="Pagamento a favor da CVTelecom, referente a uma recarga, para serviços da área social, conforme proposta em anexo."/>
  </r>
  <r>
    <x v="1"/>
    <n v="0"/>
    <n v="0"/>
    <n v="0"/>
    <n v="22300"/>
    <x v="7794"/>
    <x v="0"/>
    <x v="1"/>
    <x v="0"/>
    <s v="03.16.15"/>
    <x v="6"/>
    <x v="0"/>
    <x v="5"/>
    <s v="Direção Financeira"/>
    <s v="03.16.15"/>
    <s v="Direção Financeira"/>
    <s v="03.16.15"/>
    <x v="67"/>
    <x v="0"/>
    <x v="1"/>
    <x v="1"/>
    <x v="0"/>
    <x v="0"/>
    <x v="2"/>
    <x v="0"/>
    <x v="6"/>
    <s v="2022-07-13"/>
    <x v="2"/>
    <n v="22300"/>
    <x v="0"/>
    <m/>
    <x v="0"/>
    <m/>
    <x v="110"/>
    <n v="100476433"/>
    <x v="0"/>
    <x v="0"/>
    <s v="Direção Financeira"/>
    <s v="ORI"/>
    <x v="0"/>
    <m/>
    <x v="0"/>
    <x v="0"/>
    <x v="0"/>
    <x v="0"/>
    <x v="0"/>
    <x v="0"/>
    <x v="0"/>
    <x v="0"/>
    <x v="0"/>
    <x v="0"/>
    <x v="0"/>
    <s v="Direção Financeira"/>
    <x v="0"/>
    <x v="0"/>
    <x v="0"/>
    <x v="0"/>
    <x v="0"/>
    <x v="0"/>
    <x v="0"/>
    <s v="000000"/>
    <x v="0"/>
    <x v="0"/>
    <x v="0"/>
    <x v="0"/>
    <s v="Pagamento a favor da Recoshop, para a aquisição de 02  toner kyocera tk 1150 black compatível para impressora do balção Único da CMSM e 1 toner XEROX 15X BLACK compatível para o contabilidade, conforme proposta em anexo.  "/>
  </r>
  <r>
    <x v="1"/>
    <n v="0"/>
    <n v="0"/>
    <n v="0"/>
    <n v="59000"/>
    <x v="7795"/>
    <x v="0"/>
    <x v="1"/>
    <x v="0"/>
    <s v="03.16.15"/>
    <x v="6"/>
    <x v="0"/>
    <x v="5"/>
    <s v="Direção Financeira"/>
    <s v="03.16.15"/>
    <s v="Direção Financeira"/>
    <s v="03.16.15"/>
    <x v="13"/>
    <x v="0"/>
    <x v="1"/>
    <x v="5"/>
    <x v="0"/>
    <x v="0"/>
    <x v="2"/>
    <x v="0"/>
    <x v="6"/>
    <s v="2022-07-13"/>
    <x v="2"/>
    <n v="59000"/>
    <x v="0"/>
    <m/>
    <x v="0"/>
    <m/>
    <x v="150"/>
    <n v="100391960"/>
    <x v="0"/>
    <x v="0"/>
    <s v="Direção Financeira"/>
    <s v="ORI"/>
    <x v="0"/>
    <m/>
    <x v="0"/>
    <x v="0"/>
    <x v="0"/>
    <x v="0"/>
    <x v="0"/>
    <x v="0"/>
    <x v="0"/>
    <x v="0"/>
    <x v="0"/>
    <x v="0"/>
    <x v="0"/>
    <s v="Direção Financeira"/>
    <x v="0"/>
    <x v="0"/>
    <x v="0"/>
    <x v="0"/>
    <x v="0"/>
    <x v="0"/>
    <x v="0"/>
    <s v="000000"/>
    <x v="0"/>
    <x v="0"/>
    <x v="0"/>
    <x v="0"/>
    <s v="Pagamento a favor da CVTelecom, referente a serviço de GP, conforme proposta em anexo."/>
  </r>
  <r>
    <x v="0"/>
    <n v="0"/>
    <n v="0"/>
    <n v="0"/>
    <n v="1950"/>
    <x v="7796"/>
    <x v="0"/>
    <x v="1"/>
    <x v="0"/>
    <s v="01.27.02.08"/>
    <x v="57"/>
    <x v="2"/>
    <x v="2"/>
    <s v="Saneamento básico"/>
    <s v="01.27.02"/>
    <s v="Saneamento básico"/>
    <s v="01.27.02"/>
    <x v="1"/>
    <x v="0"/>
    <x v="1"/>
    <x v="1"/>
    <x v="0"/>
    <x v="1"/>
    <x v="1"/>
    <x v="0"/>
    <x v="6"/>
    <s v="2022-07-25"/>
    <x v="2"/>
    <n v="1950"/>
    <x v="0"/>
    <m/>
    <x v="0"/>
    <m/>
    <x v="127"/>
    <n v="100478087"/>
    <x v="0"/>
    <x v="0"/>
    <s v="Manutenção de cemiterios"/>
    <s v="ORI"/>
    <x v="0"/>
    <m/>
    <x v="0"/>
    <x v="0"/>
    <x v="0"/>
    <x v="0"/>
    <x v="0"/>
    <x v="0"/>
    <x v="0"/>
    <x v="1"/>
    <x v="0"/>
    <x v="0"/>
    <x v="0"/>
    <s v="Manutenção de cemiterios"/>
    <x v="0"/>
    <x v="0"/>
    <x v="0"/>
    <x v="0"/>
    <x v="1"/>
    <x v="0"/>
    <x v="0"/>
    <s v="000000"/>
    <x v="0"/>
    <x v="0"/>
    <x v="0"/>
    <x v="0"/>
    <s v="Pagamento a favor da Drogaria Black Johnson, pela aquisição de fechaduras, conforme documento em anexo."/>
  </r>
  <r>
    <x v="1"/>
    <n v="0"/>
    <n v="0"/>
    <n v="0"/>
    <n v="72200"/>
    <x v="7797"/>
    <x v="0"/>
    <x v="1"/>
    <x v="0"/>
    <s v="01.27.04.10"/>
    <x v="4"/>
    <x v="2"/>
    <x v="2"/>
    <s v="Infra-Estruturas e Transportes"/>
    <s v="01.27.04"/>
    <s v="Infra-Estruturas e Transportes"/>
    <s v="01.27.04"/>
    <x v="4"/>
    <x v="0"/>
    <x v="3"/>
    <x v="2"/>
    <x v="0"/>
    <x v="1"/>
    <x v="2"/>
    <x v="0"/>
    <x v="7"/>
    <s v="2022-08-04"/>
    <x v="2"/>
    <n v="72200"/>
    <x v="0"/>
    <m/>
    <x v="0"/>
    <m/>
    <x v="0"/>
    <n v="100474914"/>
    <x v="0"/>
    <x v="0"/>
    <s v="Plano de Mitigação as secas e maus anos agrícolas"/>
    <s v="ORI"/>
    <x v="0"/>
    <m/>
    <x v="0"/>
    <x v="0"/>
    <x v="0"/>
    <x v="0"/>
    <x v="0"/>
    <x v="0"/>
    <x v="0"/>
    <x v="1"/>
    <x v="0"/>
    <x v="0"/>
    <x v="0"/>
    <s v="Plano de Mitigação as secas e maus anos agrícolas"/>
    <x v="0"/>
    <x v="0"/>
    <x v="0"/>
    <x v="0"/>
    <x v="1"/>
    <x v="0"/>
    <x v="0"/>
    <s v="000000"/>
    <x v="0"/>
    <x v="0"/>
    <x v="0"/>
    <x v="0"/>
    <s v="Pagamento a favor do pessoal empregue nos trabalhos de calcetamento de vias de acesso, conforme proposta em anexo."/>
  </r>
  <r>
    <x v="1"/>
    <n v="0"/>
    <n v="0"/>
    <n v="0"/>
    <n v="19000"/>
    <x v="7798"/>
    <x v="0"/>
    <x v="1"/>
    <x v="0"/>
    <s v="03.16.15"/>
    <x v="6"/>
    <x v="0"/>
    <x v="5"/>
    <s v="Direção Financeira"/>
    <s v="03.16.15"/>
    <s v="Direção Financeira"/>
    <s v="03.16.15"/>
    <x v="7"/>
    <x v="0"/>
    <x v="1"/>
    <x v="1"/>
    <x v="0"/>
    <x v="0"/>
    <x v="2"/>
    <x v="0"/>
    <x v="7"/>
    <s v="2022-08-05"/>
    <x v="2"/>
    <n v="19000"/>
    <x v="0"/>
    <m/>
    <x v="0"/>
    <m/>
    <x v="64"/>
    <n v="100477538"/>
    <x v="0"/>
    <x v="0"/>
    <s v="Direção Financeira"/>
    <s v="ORI"/>
    <x v="0"/>
    <m/>
    <x v="0"/>
    <x v="0"/>
    <x v="0"/>
    <x v="0"/>
    <x v="0"/>
    <x v="0"/>
    <x v="0"/>
    <x v="0"/>
    <x v="0"/>
    <x v="0"/>
    <x v="0"/>
    <s v="Direção Financeira"/>
    <x v="0"/>
    <x v="0"/>
    <x v="0"/>
    <x v="0"/>
    <x v="0"/>
    <x v="0"/>
    <x v="0"/>
    <s v="000000"/>
    <x v="0"/>
    <x v="0"/>
    <x v="0"/>
    <x v="0"/>
    <s v="Pagamento a favor da OFICINA MECANICA ANDRE, conforme proposta e fatura em anexo."/>
  </r>
  <r>
    <x v="1"/>
    <n v="0"/>
    <n v="0"/>
    <n v="0"/>
    <n v="9000"/>
    <x v="7799"/>
    <x v="0"/>
    <x v="1"/>
    <x v="0"/>
    <s v="03.16.02"/>
    <x v="31"/>
    <x v="0"/>
    <x v="5"/>
    <s v="Gabinete do Presidente"/>
    <s v="03.16.02"/>
    <s v="Gabinete do Presidente"/>
    <s v="03.16.02"/>
    <x v="9"/>
    <x v="0"/>
    <x v="1"/>
    <x v="5"/>
    <x v="0"/>
    <x v="0"/>
    <x v="2"/>
    <x v="0"/>
    <x v="7"/>
    <s v="2022-08-09"/>
    <x v="2"/>
    <n v="9000"/>
    <x v="0"/>
    <m/>
    <x v="0"/>
    <m/>
    <x v="61"/>
    <n v="100444140"/>
    <x v="0"/>
    <x v="0"/>
    <s v="Gabinete do Presidente"/>
    <s v="ORI"/>
    <x v="0"/>
    <m/>
    <x v="0"/>
    <x v="0"/>
    <x v="0"/>
    <x v="0"/>
    <x v="0"/>
    <x v="0"/>
    <x v="0"/>
    <x v="0"/>
    <x v="0"/>
    <x v="0"/>
    <x v="0"/>
    <s v="Gabinete do Presidente"/>
    <x v="0"/>
    <x v="0"/>
    <x v="0"/>
    <x v="0"/>
    <x v="0"/>
    <x v="0"/>
    <x v="0"/>
    <s v="000000"/>
    <x v="0"/>
    <x v="0"/>
    <x v="0"/>
    <x v="0"/>
    <s v="Ajuda de custo a favor do Sr. Herménio  Celso Silva Gomes Fernandes, pela sua deslocação a cidade da praia em missão de serviço, conforme documento em anexo."/>
  </r>
  <r>
    <x v="1"/>
    <n v="0"/>
    <n v="0"/>
    <n v="0"/>
    <n v="6660"/>
    <x v="7800"/>
    <x v="0"/>
    <x v="1"/>
    <x v="0"/>
    <s v="03.16.15"/>
    <x v="6"/>
    <x v="0"/>
    <x v="5"/>
    <s v="Direção Financeira"/>
    <s v="03.16.15"/>
    <s v="Direção Financeira"/>
    <s v="03.16.15"/>
    <x v="22"/>
    <x v="0"/>
    <x v="1"/>
    <x v="1"/>
    <x v="0"/>
    <x v="0"/>
    <x v="2"/>
    <x v="0"/>
    <x v="7"/>
    <s v="2022-08-10"/>
    <x v="2"/>
    <n v="6660"/>
    <x v="0"/>
    <m/>
    <x v="0"/>
    <m/>
    <x v="25"/>
    <n v="100478968"/>
    <x v="0"/>
    <x v="0"/>
    <s v="Direção Financeira"/>
    <s v="ORI"/>
    <x v="0"/>
    <m/>
    <x v="0"/>
    <x v="0"/>
    <x v="0"/>
    <x v="0"/>
    <x v="0"/>
    <x v="0"/>
    <x v="0"/>
    <x v="0"/>
    <x v="0"/>
    <x v="0"/>
    <x v="0"/>
    <s v="Direção Financeira"/>
    <x v="0"/>
    <x v="0"/>
    <x v="0"/>
    <x v="0"/>
    <x v="0"/>
    <x v="0"/>
    <x v="0"/>
    <s v="000000"/>
    <x v="0"/>
    <x v="0"/>
    <x v="0"/>
    <x v="0"/>
    <s v="Pagamento a favor da Churrasqueira Martins, referente ao fornecimento de refeições servidas aos técnicos da IDJ, conforme proposta em anexo."/>
  </r>
  <r>
    <x v="0"/>
    <n v="0"/>
    <n v="0"/>
    <n v="0"/>
    <n v="14000"/>
    <x v="7801"/>
    <x v="0"/>
    <x v="1"/>
    <x v="0"/>
    <s v="01.23.04.14"/>
    <x v="1"/>
    <x v="1"/>
    <x v="1"/>
    <s v="Ambiente"/>
    <s v="01.23.04"/>
    <s v="Ambiente"/>
    <s v="01.23.04"/>
    <x v="1"/>
    <x v="0"/>
    <x v="1"/>
    <x v="1"/>
    <x v="0"/>
    <x v="1"/>
    <x v="1"/>
    <x v="0"/>
    <x v="7"/>
    <s v="2022-08-19"/>
    <x v="2"/>
    <n v="14000"/>
    <x v="0"/>
    <m/>
    <x v="0"/>
    <m/>
    <x v="407"/>
    <n v="100478941"/>
    <x v="0"/>
    <x v="0"/>
    <s v="Criação e Manutenção de Espaços Verdes"/>
    <s v="ORI"/>
    <x v="0"/>
    <s v="CMEV"/>
    <x v="0"/>
    <x v="0"/>
    <x v="0"/>
    <x v="0"/>
    <x v="0"/>
    <x v="0"/>
    <x v="0"/>
    <x v="1"/>
    <x v="0"/>
    <x v="0"/>
    <x v="0"/>
    <s v="Criação e Manutenção de Espaços Verdes"/>
    <x v="0"/>
    <x v="0"/>
    <x v="0"/>
    <x v="0"/>
    <x v="1"/>
    <x v="0"/>
    <x v="0"/>
    <s v="000000"/>
    <x v="0"/>
    <x v="0"/>
    <x v="0"/>
    <x v="0"/>
    <s v="Pagamento a favor da empresa SGL, referente a prestação de serviço de pintura, conforme proposta em anexo."/>
  </r>
  <r>
    <x v="1"/>
    <n v="0"/>
    <n v="0"/>
    <n v="0"/>
    <n v="40034"/>
    <x v="7802"/>
    <x v="0"/>
    <x v="1"/>
    <x v="0"/>
    <s v="03.16.15"/>
    <x v="6"/>
    <x v="0"/>
    <x v="5"/>
    <s v="Direção Financeira"/>
    <s v="03.16.15"/>
    <s v="Direção Financeira"/>
    <s v="03.16.15"/>
    <x v="75"/>
    <x v="0"/>
    <x v="3"/>
    <x v="17"/>
    <x v="0"/>
    <x v="0"/>
    <x v="2"/>
    <x v="0"/>
    <x v="7"/>
    <s v="2022-08-29"/>
    <x v="2"/>
    <n v="40034"/>
    <x v="0"/>
    <m/>
    <x v="0"/>
    <m/>
    <x v="223"/>
    <n v="100394431"/>
    <x v="0"/>
    <x v="0"/>
    <s v="Direção Financeira"/>
    <s v="ORI"/>
    <x v="0"/>
    <m/>
    <x v="0"/>
    <x v="0"/>
    <x v="0"/>
    <x v="0"/>
    <x v="0"/>
    <x v="0"/>
    <x v="0"/>
    <x v="0"/>
    <x v="0"/>
    <x v="0"/>
    <x v="0"/>
    <s v="Direção Financeira"/>
    <x v="0"/>
    <x v="0"/>
    <x v="0"/>
    <x v="0"/>
    <x v="0"/>
    <x v="0"/>
    <x v="0"/>
    <s v="000000"/>
    <x v="0"/>
    <x v="0"/>
    <x v="0"/>
    <x v="0"/>
    <s v="Pagamento a favor da Garantia Seguros das seguintes viaturas: ST-29-MJ, ST-70-UQ, ST-93-UQ, ST-03-Qj, conforme anexo."/>
  </r>
  <r>
    <x v="1"/>
    <n v="0"/>
    <n v="0"/>
    <n v="0"/>
    <n v="70000"/>
    <x v="7803"/>
    <x v="0"/>
    <x v="1"/>
    <x v="0"/>
    <s v="03.16.15"/>
    <x v="6"/>
    <x v="0"/>
    <x v="5"/>
    <s v="Direção Financeira"/>
    <s v="03.16.15"/>
    <s v="Direção Financeira"/>
    <s v="03.16.15"/>
    <x v="55"/>
    <x v="0"/>
    <x v="1"/>
    <x v="5"/>
    <x v="0"/>
    <x v="0"/>
    <x v="2"/>
    <x v="0"/>
    <x v="7"/>
    <s v="2022-08-31"/>
    <x v="2"/>
    <n v="70000"/>
    <x v="0"/>
    <m/>
    <x v="0"/>
    <m/>
    <x v="690"/>
    <n v="100479182"/>
    <x v="0"/>
    <x v="0"/>
    <s v="Direção Financeira"/>
    <s v="ORI"/>
    <x v="0"/>
    <m/>
    <x v="0"/>
    <x v="0"/>
    <x v="0"/>
    <x v="0"/>
    <x v="0"/>
    <x v="0"/>
    <x v="0"/>
    <x v="0"/>
    <x v="0"/>
    <x v="0"/>
    <x v="0"/>
    <s v="Direção Financeira"/>
    <x v="0"/>
    <x v="0"/>
    <x v="0"/>
    <x v="0"/>
    <x v="0"/>
    <x v="0"/>
    <x v="0"/>
    <s v="000000"/>
    <x v="0"/>
    <x v="0"/>
    <x v="0"/>
    <x v="0"/>
    <s v="Pagamento a favor Cad &amp; Pereira, Comercio Industria e Serviços, proveniente de orçamento para estofo de bancos da viatura Toyota Coaster, conforme anexo."/>
  </r>
  <r>
    <x v="1"/>
    <n v="0"/>
    <n v="0"/>
    <n v="0"/>
    <n v="6000"/>
    <x v="7804"/>
    <x v="0"/>
    <x v="1"/>
    <x v="0"/>
    <s v="01.25.04.22"/>
    <x v="11"/>
    <x v="4"/>
    <x v="4"/>
    <s v="Cultura"/>
    <s v="01.25.04"/>
    <s v="Cultura"/>
    <s v="01.25.04"/>
    <x v="4"/>
    <x v="0"/>
    <x v="3"/>
    <x v="2"/>
    <x v="0"/>
    <x v="1"/>
    <x v="2"/>
    <x v="0"/>
    <x v="9"/>
    <s v="2022-10-14"/>
    <x v="3"/>
    <n v="6000"/>
    <x v="0"/>
    <m/>
    <x v="0"/>
    <m/>
    <x v="293"/>
    <n v="100479102"/>
    <x v="0"/>
    <x v="0"/>
    <s v="Atividades culturais e promoção da cultura no Concelho"/>
    <s v="ORI"/>
    <x v="0"/>
    <s v="ACPCC"/>
    <x v="0"/>
    <x v="0"/>
    <x v="0"/>
    <x v="0"/>
    <x v="0"/>
    <x v="0"/>
    <x v="0"/>
    <x v="1"/>
    <x v="0"/>
    <x v="0"/>
    <x v="0"/>
    <s v="Atividades culturais e promoção da cultura no Concelho"/>
    <x v="0"/>
    <x v="0"/>
    <x v="0"/>
    <x v="0"/>
    <x v="1"/>
    <x v="0"/>
    <x v="0"/>
    <s v="000000"/>
    <x v="0"/>
    <x v="0"/>
    <x v="0"/>
    <x v="0"/>
    <s v="Pagamento a favor da Sra. Rosilena de Jesus Cabral Almeida na lavagem dos equipamentos no torneio de futebol intermunicipal no âmbito da festa do município, conforme anexo."/>
  </r>
  <r>
    <x v="1"/>
    <n v="0"/>
    <n v="0"/>
    <n v="0"/>
    <n v="93460"/>
    <x v="7805"/>
    <x v="0"/>
    <x v="1"/>
    <x v="0"/>
    <s v="03.16.15"/>
    <x v="6"/>
    <x v="0"/>
    <x v="5"/>
    <s v="Direção Financeira"/>
    <s v="03.16.15"/>
    <s v="Direção Financeira"/>
    <s v="03.16.15"/>
    <x v="23"/>
    <x v="0"/>
    <x v="1"/>
    <x v="1"/>
    <x v="0"/>
    <x v="0"/>
    <x v="2"/>
    <x v="0"/>
    <x v="10"/>
    <s v="2022-11-03"/>
    <x v="3"/>
    <n v="93460"/>
    <x v="0"/>
    <m/>
    <x v="0"/>
    <m/>
    <x v="691"/>
    <n v="100392827"/>
    <x v="0"/>
    <x v="0"/>
    <s v="Direção Financeira"/>
    <s v="ORI"/>
    <x v="0"/>
    <m/>
    <x v="0"/>
    <x v="0"/>
    <x v="0"/>
    <x v="0"/>
    <x v="0"/>
    <x v="0"/>
    <x v="0"/>
    <x v="0"/>
    <x v="0"/>
    <x v="0"/>
    <x v="0"/>
    <s v="Direção Financeira"/>
    <x v="0"/>
    <x v="0"/>
    <x v="0"/>
    <x v="0"/>
    <x v="0"/>
    <x v="0"/>
    <x v="0"/>
    <s v="000000"/>
    <x v="0"/>
    <x v="0"/>
    <x v="0"/>
    <x v="0"/>
    <s v="Pagamento a favor da Confeções Alves Monteiro, para confeção dos coletes, chapéus e polos, conforme anexo."/>
  </r>
  <r>
    <x v="1"/>
    <n v="0"/>
    <n v="0"/>
    <n v="0"/>
    <n v="1000"/>
    <x v="7806"/>
    <x v="0"/>
    <x v="1"/>
    <x v="0"/>
    <s v="01.25.05.09"/>
    <x v="15"/>
    <x v="4"/>
    <x v="4"/>
    <s v="Saúde"/>
    <s v="01.25.05"/>
    <s v="Saúde"/>
    <s v="01.25.05"/>
    <x v="5"/>
    <x v="0"/>
    <x v="4"/>
    <x v="3"/>
    <x v="0"/>
    <x v="1"/>
    <x v="2"/>
    <x v="0"/>
    <x v="11"/>
    <s v="2022-12-05"/>
    <x v="3"/>
    <n v="1000"/>
    <x v="0"/>
    <m/>
    <x v="0"/>
    <m/>
    <x v="31"/>
    <n v="100475975"/>
    <x v="0"/>
    <x v="0"/>
    <s v="Apoio a Consultas de Especialidade e Medicamentos"/>
    <s v="ORI"/>
    <x v="0"/>
    <s v="ACE"/>
    <x v="0"/>
    <x v="0"/>
    <x v="0"/>
    <x v="0"/>
    <x v="0"/>
    <x v="0"/>
    <x v="0"/>
    <x v="1"/>
    <x v="0"/>
    <x v="0"/>
    <x v="0"/>
    <s v="Apoio a Consultas de Especialidade e Medicamentos"/>
    <x v="0"/>
    <x v="0"/>
    <x v="0"/>
    <x v="0"/>
    <x v="1"/>
    <x v="0"/>
    <x v="0"/>
    <s v="000000"/>
    <x v="0"/>
    <x v="0"/>
    <x v="0"/>
    <x v="0"/>
    <s v="Apoio financeiro a favor de Arcângela Furtado, para consultas e realização de diálises, conforme anexo."/>
  </r>
  <r>
    <x v="1"/>
    <n v="0"/>
    <n v="0"/>
    <n v="0"/>
    <n v="1800"/>
    <x v="7807"/>
    <x v="0"/>
    <x v="0"/>
    <x v="0"/>
    <s v="80.02.01"/>
    <x v="3"/>
    <x v="3"/>
    <x v="3"/>
    <s v="Retenções Iur"/>
    <s v="80.02.01"/>
    <s v="Retenções Iur"/>
    <s v="80.02.01"/>
    <x v="3"/>
    <x v="0"/>
    <x v="2"/>
    <x v="1"/>
    <x v="1"/>
    <x v="2"/>
    <x v="0"/>
    <x v="0"/>
    <x v="11"/>
    <s v="2022-12-21"/>
    <x v="3"/>
    <n v="1800"/>
    <x v="0"/>
    <m/>
    <x v="0"/>
    <m/>
    <x v="3"/>
    <n v="100474696"/>
    <x v="0"/>
    <x v="0"/>
    <s v="Retenções Iur"/>
    <s v="ORI"/>
    <x v="0"/>
    <s v="RIUR"/>
    <x v="0"/>
    <x v="0"/>
    <x v="0"/>
    <x v="0"/>
    <x v="0"/>
    <x v="0"/>
    <x v="0"/>
    <x v="0"/>
    <x v="0"/>
    <x v="0"/>
    <x v="0"/>
    <s v="Retenções Iur"/>
    <x v="0"/>
    <x v="0"/>
    <x v="0"/>
    <x v="0"/>
    <x v="2"/>
    <x v="0"/>
    <x v="0"/>
    <s v="000000"/>
    <x v="0"/>
    <x v="1"/>
    <x v="0"/>
    <x v="0"/>
    <s v="RETENCAO OT"/>
  </r>
  <r>
    <x v="1"/>
    <n v="0"/>
    <n v="0"/>
    <n v="0"/>
    <n v="3500"/>
    <x v="7808"/>
    <x v="0"/>
    <x v="1"/>
    <x v="0"/>
    <s v="01.25.01.10"/>
    <x v="25"/>
    <x v="4"/>
    <x v="4"/>
    <s v="Educação"/>
    <s v="01.25.01"/>
    <s v="Educação"/>
    <s v="01.25.01"/>
    <x v="4"/>
    <x v="0"/>
    <x v="3"/>
    <x v="2"/>
    <x v="0"/>
    <x v="1"/>
    <x v="2"/>
    <x v="0"/>
    <x v="11"/>
    <s v="2022-12-29"/>
    <x v="3"/>
    <n v="3500"/>
    <x v="0"/>
    <m/>
    <x v="0"/>
    <m/>
    <x v="692"/>
    <n v="100478803"/>
    <x v="0"/>
    <x v="0"/>
    <s v="Transporte escolar"/>
    <s v="ORI"/>
    <x v="0"/>
    <m/>
    <x v="0"/>
    <x v="0"/>
    <x v="0"/>
    <x v="0"/>
    <x v="0"/>
    <x v="0"/>
    <x v="0"/>
    <x v="1"/>
    <x v="0"/>
    <x v="0"/>
    <x v="0"/>
    <s v="Transporte escolar"/>
    <x v="0"/>
    <x v="0"/>
    <x v="0"/>
    <x v="0"/>
    <x v="1"/>
    <x v="0"/>
    <x v="0"/>
    <s v="000000"/>
    <x v="0"/>
    <x v="0"/>
    <x v="0"/>
    <x v="0"/>
    <s v="Pagamento a favor da Oficina Eletro auto &amp; Comercio Alassane, proveniente de concerto de luzes, na viatura St-76-Qp, destinados aos serviços de transporte escolar, conforme anexo. "/>
  </r>
  <r>
    <x v="1"/>
    <n v="0"/>
    <n v="0"/>
    <n v="0"/>
    <n v="33335"/>
    <x v="7809"/>
    <x v="0"/>
    <x v="1"/>
    <x v="0"/>
    <s v="01.27.02.11"/>
    <x v="14"/>
    <x v="2"/>
    <x v="2"/>
    <s v="Saneamento básico"/>
    <s v="01.27.02"/>
    <s v="Saneamento básico"/>
    <s v="01.27.02"/>
    <x v="4"/>
    <x v="0"/>
    <x v="3"/>
    <x v="2"/>
    <x v="0"/>
    <x v="1"/>
    <x v="2"/>
    <x v="0"/>
    <x v="10"/>
    <s v="2022-11-09"/>
    <x v="3"/>
    <n v="33335"/>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pela aquisição de 191,03 Lts de Combustível destinados as viaturas de Recolha Rezidos Urbanos, conforme proposta em anexo."/>
  </r>
  <r>
    <x v="1"/>
    <n v="0"/>
    <n v="0"/>
    <n v="0"/>
    <n v="86890"/>
    <x v="7810"/>
    <x v="0"/>
    <x v="1"/>
    <x v="0"/>
    <s v="01.25.01.10"/>
    <x v="25"/>
    <x v="4"/>
    <x v="4"/>
    <s v="Educação"/>
    <s v="01.25.01"/>
    <s v="Educação"/>
    <s v="01.25.01"/>
    <x v="4"/>
    <x v="0"/>
    <x v="3"/>
    <x v="2"/>
    <x v="0"/>
    <x v="1"/>
    <x v="2"/>
    <x v="0"/>
    <x v="10"/>
    <s v="2022-11-09"/>
    <x v="3"/>
    <n v="86890"/>
    <x v="0"/>
    <m/>
    <x v="0"/>
    <m/>
    <x v="5"/>
    <n v="100476920"/>
    <x v="0"/>
    <x v="0"/>
    <s v="Transporte escolar"/>
    <s v="ORI"/>
    <x v="0"/>
    <m/>
    <x v="0"/>
    <x v="0"/>
    <x v="0"/>
    <x v="0"/>
    <x v="0"/>
    <x v="0"/>
    <x v="0"/>
    <x v="1"/>
    <x v="0"/>
    <x v="0"/>
    <x v="0"/>
    <s v="Transporte escolar"/>
    <x v="0"/>
    <x v="0"/>
    <x v="0"/>
    <x v="0"/>
    <x v="1"/>
    <x v="0"/>
    <x v="0"/>
    <s v="000000"/>
    <x v="0"/>
    <x v="0"/>
    <x v="0"/>
    <x v="0"/>
    <s v="Pagamento a favor de Felisberto Carvalho, pela aquisição de 497 Lts de Combustível destinados ao Autocarro Iveco e Toyota Coaster, conforme proposta em anexo."/>
  </r>
  <r>
    <x v="1"/>
    <n v="0"/>
    <n v="0"/>
    <n v="0"/>
    <n v="1275"/>
    <x v="7811"/>
    <x v="0"/>
    <x v="0"/>
    <x v="0"/>
    <s v="80.02.01"/>
    <x v="3"/>
    <x v="3"/>
    <x v="3"/>
    <s v="Retenções Iur"/>
    <s v="80.02.01"/>
    <s v="Retenções Iur"/>
    <s v="80.02.01"/>
    <x v="3"/>
    <x v="0"/>
    <x v="2"/>
    <x v="1"/>
    <x v="1"/>
    <x v="2"/>
    <x v="0"/>
    <x v="0"/>
    <x v="10"/>
    <s v="2022-11-22"/>
    <x v="3"/>
    <n v="1275"/>
    <x v="0"/>
    <m/>
    <x v="0"/>
    <m/>
    <x v="3"/>
    <n v="100474696"/>
    <x v="0"/>
    <x v="0"/>
    <s v="Retenções Iur"/>
    <s v="ORI"/>
    <x v="0"/>
    <s v="RIUR"/>
    <x v="0"/>
    <x v="0"/>
    <x v="0"/>
    <x v="0"/>
    <x v="0"/>
    <x v="0"/>
    <x v="0"/>
    <x v="0"/>
    <x v="0"/>
    <x v="0"/>
    <x v="0"/>
    <s v="Retenções Iur"/>
    <x v="0"/>
    <x v="0"/>
    <x v="0"/>
    <x v="0"/>
    <x v="2"/>
    <x v="0"/>
    <x v="0"/>
    <s v="000000"/>
    <x v="0"/>
    <x v="1"/>
    <x v="0"/>
    <x v="0"/>
    <s v="RETENCAO OT"/>
  </r>
  <r>
    <x v="0"/>
    <n v="0"/>
    <n v="0"/>
    <n v="0"/>
    <n v="30000"/>
    <x v="7812"/>
    <x v="0"/>
    <x v="1"/>
    <x v="0"/>
    <s v="01.28.01.08"/>
    <x v="30"/>
    <x v="5"/>
    <x v="6"/>
    <s v="Habitação Social"/>
    <s v="01.28.01"/>
    <s v="Habitação Social"/>
    <s v="01.28.01"/>
    <x v="1"/>
    <x v="0"/>
    <x v="1"/>
    <x v="1"/>
    <x v="0"/>
    <x v="1"/>
    <x v="1"/>
    <x v="0"/>
    <x v="11"/>
    <s v="2022-12-22"/>
    <x v="3"/>
    <n v="30000"/>
    <x v="0"/>
    <m/>
    <x v="0"/>
    <m/>
    <x v="693"/>
    <n v="100479451"/>
    <x v="0"/>
    <x v="0"/>
    <s v="Habitações Sociais"/>
    <s v="ORI"/>
    <x v="0"/>
    <s v="HS"/>
    <x v="0"/>
    <x v="0"/>
    <x v="0"/>
    <x v="0"/>
    <x v="0"/>
    <x v="0"/>
    <x v="0"/>
    <x v="1"/>
    <x v="0"/>
    <x v="0"/>
    <x v="0"/>
    <s v="Habitações Sociais"/>
    <x v="0"/>
    <x v="0"/>
    <x v="0"/>
    <x v="0"/>
    <x v="1"/>
    <x v="0"/>
    <x v="0"/>
    <s v="000000"/>
    <x v="0"/>
    <x v="0"/>
    <x v="0"/>
    <x v="0"/>
    <s v="Apoio concedido a  favor da Sra. Nely Marienne Melo, para aquisição de materiais de construção civil, conforme anexo."/>
  </r>
  <r>
    <x v="1"/>
    <n v="0"/>
    <n v="0"/>
    <n v="0"/>
    <n v="10000"/>
    <x v="7813"/>
    <x v="0"/>
    <x v="0"/>
    <x v="0"/>
    <s v="03.03.10"/>
    <x v="0"/>
    <x v="0"/>
    <x v="0"/>
    <s v="Receitas Da Câmara"/>
    <s v="03.03.10"/>
    <s v="Receitas Da Câmara"/>
    <s v="03.03.10"/>
    <x v="37"/>
    <x v="0"/>
    <x v="5"/>
    <x v="4"/>
    <x v="0"/>
    <x v="0"/>
    <x v="0"/>
    <x v="0"/>
    <x v="11"/>
    <s v="2022-12-21"/>
    <x v="3"/>
    <n v="10000"/>
    <x v="0"/>
    <m/>
    <x v="0"/>
    <m/>
    <x v="0"/>
    <n v="100474914"/>
    <x v="0"/>
    <x v="0"/>
    <s v="Receitas Da Câmara"/>
    <s v="EXT"/>
    <x v="0"/>
    <s v="RDC"/>
    <x v="0"/>
    <x v="0"/>
    <x v="0"/>
    <x v="0"/>
    <x v="0"/>
    <x v="0"/>
    <x v="0"/>
    <x v="0"/>
    <x v="0"/>
    <x v="0"/>
    <x v="0"/>
    <s v="Receitas Da Câmara"/>
    <x v="0"/>
    <x v="0"/>
    <x v="0"/>
    <x v="0"/>
    <x v="0"/>
    <x v="0"/>
    <x v="0"/>
    <s v="000000"/>
    <x v="0"/>
    <x v="0"/>
    <x v="0"/>
    <x v="0"/>
    <s v="Reposição de salário da Sr. Amélia Soares Gomes Almeida, referente ao mês de dezembro 2022, conforme anexo."/>
  </r>
  <r>
    <x v="0"/>
    <n v="0"/>
    <n v="0"/>
    <n v="0"/>
    <n v="4350"/>
    <x v="7814"/>
    <x v="0"/>
    <x v="1"/>
    <x v="0"/>
    <s v="01.27.06.82"/>
    <x v="27"/>
    <x v="2"/>
    <x v="2"/>
    <s v="Requalificação Urbana e habitação"/>
    <s v="01.27.06"/>
    <s v="Requalificação Urbana e habitação"/>
    <s v="01.27.06"/>
    <x v="1"/>
    <x v="0"/>
    <x v="1"/>
    <x v="1"/>
    <x v="0"/>
    <x v="1"/>
    <x v="1"/>
    <x v="0"/>
    <x v="1"/>
    <s v="2022-05-18"/>
    <x v="0"/>
    <n v="4350"/>
    <x v="0"/>
    <m/>
    <x v="0"/>
    <m/>
    <x v="0"/>
    <n v="100474914"/>
    <x v="0"/>
    <x v="0"/>
    <s v="Reabilitação das estradas municipais "/>
    <s v="ORI"/>
    <x v="0"/>
    <m/>
    <x v="0"/>
    <x v="0"/>
    <x v="0"/>
    <x v="0"/>
    <x v="0"/>
    <x v="0"/>
    <x v="0"/>
    <x v="1"/>
    <x v="0"/>
    <x v="0"/>
    <x v="0"/>
    <s v="Reabilitação das estradas municipais "/>
    <x v="0"/>
    <x v="0"/>
    <x v="0"/>
    <x v="0"/>
    <x v="1"/>
    <x v="0"/>
    <x v="0"/>
    <s v="000000"/>
    <x v="0"/>
    <x v="0"/>
    <x v="0"/>
    <x v="0"/>
    <s v="Despesa referente a impressão dos documentos/plantas, no âmbito da elaboração do projeto da construção da estrada de acesso de são Miguel, a favor da Meta -Arq. Engenharia Lda conforme proposta em anexo. "/>
  </r>
  <r>
    <x v="1"/>
    <n v="0"/>
    <n v="0"/>
    <n v="0"/>
    <n v="4995"/>
    <x v="7815"/>
    <x v="0"/>
    <x v="1"/>
    <x v="0"/>
    <s v="03.16.15"/>
    <x v="6"/>
    <x v="0"/>
    <x v="5"/>
    <s v="Direção Financeira"/>
    <s v="03.16.15"/>
    <s v="Direção Financeira"/>
    <s v="03.16.15"/>
    <x v="20"/>
    <x v="0"/>
    <x v="1"/>
    <x v="5"/>
    <x v="0"/>
    <x v="0"/>
    <x v="2"/>
    <x v="0"/>
    <x v="1"/>
    <s v="2022-05-24"/>
    <x v="0"/>
    <n v="4995"/>
    <x v="0"/>
    <m/>
    <x v="0"/>
    <m/>
    <x v="3"/>
    <n v="100474696"/>
    <x v="0"/>
    <x v="1"/>
    <s v="Direção Financeira"/>
    <s v="ORI"/>
    <x v="0"/>
    <m/>
    <x v="0"/>
    <x v="0"/>
    <x v="0"/>
    <x v="0"/>
    <x v="0"/>
    <x v="0"/>
    <x v="0"/>
    <x v="0"/>
    <x v="0"/>
    <x v="0"/>
    <x v="0"/>
    <s v="Direção Financeira"/>
    <x v="0"/>
    <x v="0"/>
    <x v="0"/>
    <x v="0"/>
    <x v="0"/>
    <x v="0"/>
    <x v="0"/>
    <s v="000000"/>
    <x v="0"/>
    <x v="0"/>
    <x v="1"/>
    <x v="0"/>
    <s v="Pagamento a favor do Sr. Luís Freire Correia, pela prestação de serviço de apoio técnico na Direção de Recursos Humanos,referente ao mês de Maio 2022, conforme contrato em anexo"/>
  </r>
  <r>
    <x v="1"/>
    <n v="0"/>
    <n v="0"/>
    <n v="0"/>
    <n v="28308"/>
    <x v="7815"/>
    <x v="0"/>
    <x v="1"/>
    <x v="0"/>
    <s v="03.16.15"/>
    <x v="6"/>
    <x v="0"/>
    <x v="5"/>
    <s v="Direção Financeira"/>
    <s v="03.16.15"/>
    <s v="Direção Financeira"/>
    <s v="03.16.15"/>
    <x v="20"/>
    <x v="0"/>
    <x v="1"/>
    <x v="5"/>
    <x v="0"/>
    <x v="0"/>
    <x v="2"/>
    <x v="0"/>
    <x v="1"/>
    <s v="2022-05-24"/>
    <x v="0"/>
    <n v="28308"/>
    <x v="0"/>
    <m/>
    <x v="0"/>
    <m/>
    <x v="133"/>
    <n v="100479152"/>
    <x v="0"/>
    <x v="0"/>
    <s v="Direção Financeira"/>
    <s v="ORI"/>
    <x v="0"/>
    <m/>
    <x v="0"/>
    <x v="0"/>
    <x v="0"/>
    <x v="0"/>
    <x v="0"/>
    <x v="0"/>
    <x v="0"/>
    <x v="0"/>
    <x v="0"/>
    <x v="0"/>
    <x v="0"/>
    <s v="Direção Financeira"/>
    <x v="0"/>
    <x v="0"/>
    <x v="0"/>
    <x v="0"/>
    <x v="0"/>
    <x v="0"/>
    <x v="0"/>
    <s v="000000"/>
    <x v="0"/>
    <x v="0"/>
    <x v="0"/>
    <x v="0"/>
    <s v="Pagamento a favor do Sr. Luís Freire Correia, pela prestação de serviço de apoio técnico na Direção de Recursos Humanos,referente ao mês de Maio 2022, conforme contrato em anexo"/>
  </r>
  <r>
    <x v="0"/>
    <n v="0"/>
    <n v="0"/>
    <n v="0"/>
    <n v="35282"/>
    <x v="7816"/>
    <x v="0"/>
    <x v="1"/>
    <x v="0"/>
    <s v="01.27.02.15"/>
    <x v="2"/>
    <x v="2"/>
    <x v="2"/>
    <s v="Saneamento básico"/>
    <s v="01.27.02"/>
    <s v="Saneamento básico"/>
    <s v="01.27.02"/>
    <x v="2"/>
    <x v="0"/>
    <x v="1"/>
    <x v="1"/>
    <x v="0"/>
    <x v="1"/>
    <x v="1"/>
    <x v="0"/>
    <x v="3"/>
    <s v="2022-06-23"/>
    <x v="0"/>
    <n v="35282"/>
    <x v="0"/>
    <m/>
    <x v="0"/>
    <m/>
    <x v="5"/>
    <n v="100476920"/>
    <x v="0"/>
    <x v="0"/>
    <s v="Transferência de Residuos Aterro Santiago"/>
    <s v="ORI"/>
    <x v="0"/>
    <m/>
    <x v="0"/>
    <x v="0"/>
    <x v="0"/>
    <x v="0"/>
    <x v="0"/>
    <x v="0"/>
    <x v="0"/>
    <x v="1"/>
    <x v="0"/>
    <x v="0"/>
    <x v="0"/>
    <s v="Transferência de Residuos Aterro Santiago"/>
    <x v="0"/>
    <x v="0"/>
    <x v="0"/>
    <x v="0"/>
    <x v="1"/>
    <x v="0"/>
    <x v="0"/>
    <s v="000000"/>
    <x v="0"/>
    <x v="0"/>
    <x v="0"/>
    <x v="0"/>
    <s v="Pagamento a favor de Felisberto carvalho Auto, pela aquisição de 230 Lts de combustível destinados ao camião DAF e IVECO eurocargo de recolha de resíduos sólidos urbanos no município, conforme proposta em anexo."/>
  </r>
  <r>
    <x v="1"/>
    <n v="0"/>
    <n v="0"/>
    <n v="0"/>
    <n v="2300"/>
    <x v="7817"/>
    <x v="0"/>
    <x v="0"/>
    <x v="0"/>
    <s v="80.02.01"/>
    <x v="3"/>
    <x v="3"/>
    <x v="3"/>
    <s v="Retenções Iur"/>
    <s v="80.02.01"/>
    <s v="Retenções Iur"/>
    <s v="80.02.01"/>
    <x v="3"/>
    <x v="0"/>
    <x v="2"/>
    <x v="1"/>
    <x v="1"/>
    <x v="2"/>
    <x v="0"/>
    <x v="0"/>
    <x v="3"/>
    <s v="2022-06-23"/>
    <x v="0"/>
    <n v="2300"/>
    <x v="0"/>
    <m/>
    <x v="0"/>
    <m/>
    <x v="3"/>
    <n v="100474696"/>
    <x v="0"/>
    <x v="0"/>
    <s v="Retenções Iur"/>
    <s v="ORI"/>
    <x v="0"/>
    <s v="RIUR"/>
    <x v="0"/>
    <x v="0"/>
    <x v="0"/>
    <x v="0"/>
    <x v="0"/>
    <x v="0"/>
    <x v="0"/>
    <x v="0"/>
    <x v="0"/>
    <x v="0"/>
    <x v="0"/>
    <s v="Retenções Iur"/>
    <x v="0"/>
    <x v="0"/>
    <x v="0"/>
    <x v="0"/>
    <x v="2"/>
    <x v="0"/>
    <x v="0"/>
    <s v="000000"/>
    <x v="0"/>
    <x v="1"/>
    <x v="0"/>
    <x v="0"/>
    <s v="RETENCAO OT"/>
  </r>
  <r>
    <x v="1"/>
    <n v="0"/>
    <n v="0"/>
    <n v="0"/>
    <n v="1800"/>
    <x v="7818"/>
    <x v="0"/>
    <x v="1"/>
    <x v="0"/>
    <s v="03.16.01"/>
    <x v="39"/>
    <x v="0"/>
    <x v="5"/>
    <s v="Assembleia Municipal"/>
    <s v="03.16.01"/>
    <s v="Assembleia Municipal"/>
    <s v="03.16.01"/>
    <x v="61"/>
    <x v="0"/>
    <x v="1"/>
    <x v="1"/>
    <x v="0"/>
    <x v="0"/>
    <x v="2"/>
    <x v="0"/>
    <x v="7"/>
    <s v="2022-08-02"/>
    <x v="2"/>
    <n v="1800"/>
    <x v="0"/>
    <m/>
    <x v="0"/>
    <m/>
    <x v="3"/>
    <n v="100474696"/>
    <x v="0"/>
    <x v="1"/>
    <s v="Assembleia Municipal"/>
    <s v="ORI"/>
    <x v="0"/>
    <s v="AM"/>
    <x v="0"/>
    <x v="0"/>
    <x v="0"/>
    <x v="0"/>
    <x v="0"/>
    <x v="0"/>
    <x v="0"/>
    <x v="0"/>
    <x v="0"/>
    <x v="0"/>
    <x v="0"/>
    <s v="Assembleia Municipal"/>
    <x v="0"/>
    <x v="0"/>
    <x v="0"/>
    <x v="0"/>
    <x v="0"/>
    <x v="0"/>
    <x v="0"/>
    <s v="000000"/>
    <x v="0"/>
    <x v="0"/>
    <x v="1"/>
    <x v="0"/>
    <s v="Pagamento da senha de presença a favor da Sra. Edsana Borges Cardoso, referente ao mês de Julho de 2022, conforme documento em anexo."/>
  </r>
  <r>
    <x v="1"/>
    <n v="0"/>
    <n v="0"/>
    <n v="0"/>
    <n v="10200"/>
    <x v="7818"/>
    <x v="0"/>
    <x v="1"/>
    <x v="0"/>
    <s v="03.16.01"/>
    <x v="39"/>
    <x v="0"/>
    <x v="5"/>
    <s v="Assembleia Municipal"/>
    <s v="03.16.01"/>
    <s v="Assembleia Municipal"/>
    <s v="03.16.01"/>
    <x v="61"/>
    <x v="0"/>
    <x v="1"/>
    <x v="1"/>
    <x v="0"/>
    <x v="0"/>
    <x v="2"/>
    <x v="0"/>
    <x v="7"/>
    <s v="2022-08-02"/>
    <x v="2"/>
    <n v="10200"/>
    <x v="0"/>
    <m/>
    <x v="0"/>
    <m/>
    <x v="258"/>
    <n v="100478967"/>
    <x v="0"/>
    <x v="0"/>
    <s v="Assembleia Municipal"/>
    <s v="ORI"/>
    <x v="0"/>
    <s v="AM"/>
    <x v="0"/>
    <x v="0"/>
    <x v="0"/>
    <x v="0"/>
    <x v="0"/>
    <x v="0"/>
    <x v="0"/>
    <x v="0"/>
    <x v="0"/>
    <x v="0"/>
    <x v="0"/>
    <s v="Assembleia Municipal"/>
    <x v="0"/>
    <x v="0"/>
    <x v="0"/>
    <x v="0"/>
    <x v="0"/>
    <x v="0"/>
    <x v="0"/>
    <s v="000000"/>
    <x v="0"/>
    <x v="0"/>
    <x v="0"/>
    <x v="0"/>
    <s v="Pagamento da senha de presença a favor da Sra. Edsana Borges Cardoso, referente ao mês de Julho de 2022, conforme documento em anexo."/>
  </r>
  <r>
    <x v="0"/>
    <n v="0"/>
    <n v="0"/>
    <n v="0"/>
    <n v="180800"/>
    <x v="7819"/>
    <x v="0"/>
    <x v="1"/>
    <x v="0"/>
    <s v="01.27.06.82"/>
    <x v="27"/>
    <x v="2"/>
    <x v="2"/>
    <s v="Requalificação Urbana e habitação"/>
    <s v="01.27.06"/>
    <s v="Requalificação Urbana e habitação"/>
    <s v="01.27.06"/>
    <x v="1"/>
    <x v="0"/>
    <x v="1"/>
    <x v="1"/>
    <x v="0"/>
    <x v="1"/>
    <x v="1"/>
    <x v="0"/>
    <x v="7"/>
    <s v="2022-08-02"/>
    <x v="2"/>
    <n v="180800"/>
    <x v="0"/>
    <m/>
    <x v="0"/>
    <m/>
    <x v="0"/>
    <n v="100474914"/>
    <x v="0"/>
    <x v="0"/>
    <s v="Reabilitação das estradas municipais "/>
    <s v="ORI"/>
    <x v="0"/>
    <m/>
    <x v="0"/>
    <x v="0"/>
    <x v="0"/>
    <x v="0"/>
    <x v="0"/>
    <x v="0"/>
    <x v="0"/>
    <x v="1"/>
    <x v="0"/>
    <x v="0"/>
    <x v="0"/>
    <s v="Reabilitação das estradas municipais "/>
    <x v="0"/>
    <x v="0"/>
    <x v="0"/>
    <x v="0"/>
    <x v="1"/>
    <x v="0"/>
    <x v="0"/>
    <s v="000000"/>
    <x v="0"/>
    <x v="0"/>
    <x v="0"/>
    <x v="0"/>
    <s v="Pagamento ao pessoal empregue, na limpeza da estrada de acesso em Ribeireta, conforme folha em anexo."/>
  </r>
  <r>
    <x v="1"/>
    <n v="0"/>
    <n v="0"/>
    <n v="0"/>
    <n v="3000"/>
    <x v="7820"/>
    <x v="0"/>
    <x v="0"/>
    <x v="0"/>
    <s v="03.03.10"/>
    <x v="0"/>
    <x v="0"/>
    <x v="0"/>
    <s v="Receitas Da Câmara"/>
    <s v="03.03.10"/>
    <s v="Receitas Da Câmara"/>
    <s v="03.03.10"/>
    <x v="50"/>
    <x v="0"/>
    <x v="5"/>
    <x v="4"/>
    <x v="0"/>
    <x v="0"/>
    <x v="0"/>
    <x v="0"/>
    <x v="8"/>
    <s v="2022-09-13"/>
    <x v="2"/>
    <n v="3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580"/>
    <x v="7821"/>
    <x v="0"/>
    <x v="0"/>
    <x v="0"/>
    <s v="03.03.10"/>
    <x v="0"/>
    <x v="0"/>
    <x v="0"/>
    <s v="Receitas Da Câmara"/>
    <s v="03.03.10"/>
    <s v="Receitas Da Câmara"/>
    <s v="03.03.10"/>
    <x v="38"/>
    <x v="0"/>
    <x v="1"/>
    <x v="1"/>
    <x v="0"/>
    <x v="0"/>
    <x v="0"/>
    <x v="0"/>
    <x v="8"/>
    <s v="2022-09-13"/>
    <x v="2"/>
    <n v="185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600"/>
    <x v="7822"/>
    <x v="0"/>
    <x v="0"/>
    <x v="0"/>
    <s v="03.03.10"/>
    <x v="0"/>
    <x v="0"/>
    <x v="0"/>
    <s v="Receitas Da Câmara"/>
    <s v="03.03.10"/>
    <s v="Receitas Da Câmara"/>
    <s v="03.03.10"/>
    <x v="44"/>
    <x v="0"/>
    <x v="5"/>
    <x v="4"/>
    <x v="0"/>
    <x v="0"/>
    <x v="0"/>
    <x v="0"/>
    <x v="8"/>
    <s v="2022-09-13"/>
    <x v="2"/>
    <n v="9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823"/>
    <x v="0"/>
    <x v="0"/>
    <x v="0"/>
    <s v="03.03.10"/>
    <x v="0"/>
    <x v="0"/>
    <x v="0"/>
    <s v="Receitas Da Câmara"/>
    <s v="03.03.10"/>
    <s v="Receitas Da Câmara"/>
    <s v="03.03.10"/>
    <x v="49"/>
    <x v="0"/>
    <x v="1"/>
    <x v="11"/>
    <x v="0"/>
    <x v="0"/>
    <x v="0"/>
    <x v="0"/>
    <x v="8"/>
    <s v="2022-09-13"/>
    <x v="2"/>
    <n v="1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7824"/>
    <x v="0"/>
    <x v="0"/>
    <x v="0"/>
    <s v="03.03.10"/>
    <x v="0"/>
    <x v="0"/>
    <x v="0"/>
    <s v="Receitas Da Câmara"/>
    <s v="03.03.10"/>
    <s v="Receitas Da Câmara"/>
    <s v="03.03.10"/>
    <x v="35"/>
    <x v="0"/>
    <x v="1"/>
    <x v="11"/>
    <x v="0"/>
    <x v="0"/>
    <x v="0"/>
    <x v="0"/>
    <x v="8"/>
    <s v="2022-09-13"/>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960"/>
    <x v="7825"/>
    <x v="0"/>
    <x v="0"/>
    <x v="0"/>
    <s v="03.03.10"/>
    <x v="0"/>
    <x v="0"/>
    <x v="0"/>
    <s v="Receitas Da Câmara"/>
    <s v="03.03.10"/>
    <s v="Receitas Da Câmara"/>
    <s v="03.03.10"/>
    <x v="39"/>
    <x v="0"/>
    <x v="5"/>
    <x v="4"/>
    <x v="0"/>
    <x v="0"/>
    <x v="0"/>
    <x v="0"/>
    <x v="8"/>
    <s v="2022-09-13"/>
    <x v="2"/>
    <n v="39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80"/>
    <x v="7826"/>
    <x v="0"/>
    <x v="0"/>
    <x v="0"/>
    <s v="03.03.10"/>
    <x v="0"/>
    <x v="0"/>
    <x v="0"/>
    <s v="Receitas Da Câmara"/>
    <s v="03.03.10"/>
    <s v="Receitas Da Câmara"/>
    <s v="03.03.10"/>
    <x v="37"/>
    <x v="0"/>
    <x v="5"/>
    <x v="4"/>
    <x v="0"/>
    <x v="0"/>
    <x v="0"/>
    <x v="0"/>
    <x v="8"/>
    <s v="2022-09-13"/>
    <x v="2"/>
    <n v="23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00"/>
    <x v="7827"/>
    <x v="0"/>
    <x v="0"/>
    <x v="0"/>
    <s v="03.03.10"/>
    <x v="0"/>
    <x v="0"/>
    <x v="0"/>
    <s v="Receitas Da Câmara"/>
    <s v="03.03.10"/>
    <s v="Receitas Da Câmara"/>
    <s v="03.03.10"/>
    <x v="36"/>
    <x v="0"/>
    <x v="5"/>
    <x v="4"/>
    <x v="0"/>
    <x v="0"/>
    <x v="0"/>
    <x v="0"/>
    <x v="8"/>
    <s v="2022-09-13"/>
    <x v="2"/>
    <n v="1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930"/>
    <x v="7828"/>
    <x v="0"/>
    <x v="0"/>
    <x v="0"/>
    <s v="03.03.10"/>
    <x v="0"/>
    <x v="0"/>
    <x v="0"/>
    <s v="Receitas Da Câmara"/>
    <s v="03.03.10"/>
    <s v="Receitas Da Câmara"/>
    <s v="03.03.10"/>
    <x v="34"/>
    <x v="0"/>
    <x v="5"/>
    <x v="4"/>
    <x v="0"/>
    <x v="0"/>
    <x v="0"/>
    <x v="0"/>
    <x v="8"/>
    <s v="2022-09-13"/>
    <x v="2"/>
    <n v="293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5050"/>
    <x v="7829"/>
    <x v="0"/>
    <x v="0"/>
    <x v="0"/>
    <s v="03.03.10"/>
    <x v="0"/>
    <x v="0"/>
    <x v="0"/>
    <s v="Receitas Da Câmara"/>
    <s v="03.03.10"/>
    <s v="Receitas Da Câmara"/>
    <s v="03.03.10"/>
    <x v="41"/>
    <x v="0"/>
    <x v="5"/>
    <x v="4"/>
    <x v="0"/>
    <x v="0"/>
    <x v="0"/>
    <x v="0"/>
    <x v="8"/>
    <s v="2022-09-13"/>
    <x v="2"/>
    <n v="50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750"/>
    <x v="7830"/>
    <x v="0"/>
    <x v="0"/>
    <x v="0"/>
    <s v="03.03.10"/>
    <x v="0"/>
    <x v="0"/>
    <x v="0"/>
    <s v="Receitas Da Câmara"/>
    <s v="03.03.10"/>
    <s v="Receitas Da Câmara"/>
    <s v="03.03.10"/>
    <x v="48"/>
    <x v="0"/>
    <x v="5"/>
    <x v="4"/>
    <x v="0"/>
    <x v="0"/>
    <x v="0"/>
    <x v="0"/>
    <x v="8"/>
    <s v="2022-09-13"/>
    <x v="2"/>
    <n v="675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800"/>
    <x v="7831"/>
    <x v="0"/>
    <x v="0"/>
    <x v="0"/>
    <s v="03.03.10"/>
    <x v="0"/>
    <x v="0"/>
    <x v="0"/>
    <s v="Receitas Da Câmara"/>
    <s v="03.03.10"/>
    <s v="Receitas Da Câmara"/>
    <s v="03.03.10"/>
    <x v="48"/>
    <x v="0"/>
    <x v="5"/>
    <x v="4"/>
    <x v="0"/>
    <x v="0"/>
    <x v="0"/>
    <x v="0"/>
    <x v="8"/>
    <s v="2022-09-15"/>
    <x v="2"/>
    <n v="2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70"/>
    <x v="7832"/>
    <x v="0"/>
    <x v="0"/>
    <x v="0"/>
    <s v="03.03.10"/>
    <x v="0"/>
    <x v="0"/>
    <x v="0"/>
    <s v="Receitas Da Câmara"/>
    <s v="03.03.10"/>
    <s v="Receitas Da Câmara"/>
    <s v="03.03.10"/>
    <x v="34"/>
    <x v="0"/>
    <x v="5"/>
    <x v="4"/>
    <x v="0"/>
    <x v="0"/>
    <x v="0"/>
    <x v="0"/>
    <x v="8"/>
    <s v="2022-09-15"/>
    <x v="2"/>
    <n v="307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75"/>
    <x v="7833"/>
    <x v="0"/>
    <x v="0"/>
    <x v="0"/>
    <s v="03.03.10"/>
    <x v="0"/>
    <x v="0"/>
    <x v="0"/>
    <s v="Receitas Da Câmara"/>
    <s v="03.03.10"/>
    <s v="Receitas Da Câmara"/>
    <s v="03.03.10"/>
    <x v="39"/>
    <x v="0"/>
    <x v="5"/>
    <x v="4"/>
    <x v="0"/>
    <x v="0"/>
    <x v="0"/>
    <x v="0"/>
    <x v="8"/>
    <s v="2022-09-15"/>
    <x v="2"/>
    <n v="77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600"/>
    <x v="7834"/>
    <x v="0"/>
    <x v="0"/>
    <x v="0"/>
    <s v="03.03.10"/>
    <x v="0"/>
    <x v="0"/>
    <x v="0"/>
    <s v="Receitas Da Câmara"/>
    <s v="03.03.10"/>
    <s v="Receitas Da Câmara"/>
    <s v="03.03.10"/>
    <x v="37"/>
    <x v="0"/>
    <x v="5"/>
    <x v="4"/>
    <x v="0"/>
    <x v="0"/>
    <x v="0"/>
    <x v="0"/>
    <x v="8"/>
    <s v="2022-09-15"/>
    <x v="2"/>
    <n v="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481"/>
    <x v="7835"/>
    <x v="0"/>
    <x v="0"/>
    <x v="0"/>
    <s v="03.03.10"/>
    <x v="0"/>
    <x v="0"/>
    <x v="0"/>
    <s v="Receitas Da Câmara"/>
    <s v="03.03.10"/>
    <s v="Receitas Da Câmara"/>
    <s v="03.03.10"/>
    <x v="38"/>
    <x v="0"/>
    <x v="1"/>
    <x v="1"/>
    <x v="0"/>
    <x v="0"/>
    <x v="0"/>
    <x v="0"/>
    <x v="8"/>
    <s v="2022-09-15"/>
    <x v="2"/>
    <n v="9481"/>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20"/>
    <x v="7836"/>
    <x v="0"/>
    <x v="0"/>
    <x v="0"/>
    <s v="03.03.10"/>
    <x v="0"/>
    <x v="0"/>
    <x v="0"/>
    <s v="Receitas Da Câmara"/>
    <s v="03.03.10"/>
    <s v="Receitas Da Câmara"/>
    <s v="03.03.10"/>
    <x v="36"/>
    <x v="0"/>
    <x v="5"/>
    <x v="4"/>
    <x v="0"/>
    <x v="0"/>
    <x v="0"/>
    <x v="0"/>
    <x v="8"/>
    <s v="2022-09-15"/>
    <x v="2"/>
    <n v="1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200"/>
    <x v="7837"/>
    <x v="0"/>
    <x v="0"/>
    <x v="0"/>
    <s v="03.03.10"/>
    <x v="0"/>
    <x v="0"/>
    <x v="0"/>
    <s v="Receitas Da Câmara"/>
    <s v="03.03.10"/>
    <s v="Receitas Da Câmara"/>
    <s v="03.03.10"/>
    <x v="35"/>
    <x v="0"/>
    <x v="1"/>
    <x v="11"/>
    <x v="0"/>
    <x v="0"/>
    <x v="0"/>
    <x v="0"/>
    <x v="8"/>
    <s v="2022-09-15"/>
    <x v="2"/>
    <n v="22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760"/>
    <x v="7838"/>
    <x v="0"/>
    <x v="0"/>
    <x v="0"/>
    <s v="03.03.10"/>
    <x v="0"/>
    <x v="0"/>
    <x v="0"/>
    <s v="Receitas Da Câmara"/>
    <s v="03.03.10"/>
    <s v="Receitas Da Câmara"/>
    <s v="03.03.10"/>
    <x v="41"/>
    <x v="0"/>
    <x v="5"/>
    <x v="4"/>
    <x v="0"/>
    <x v="0"/>
    <x v="0"/>
    <x v="0"/>
    <x v="8"/>
    <s v="2022-09-15"/>
    <x v="2"/>
    <n v="18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00"/>
    <x v="7839"/>
    <x v="0"/>
    <x v="0"/>
    <x v="0"/>
    <s v="03.03.10"/>
    <x v="0"/>
    <x v="0"/>
    <x v="0"/>
    <s v="Receitas Da Câmara"/>
    <s v="03.03.10"/>
    <s v="Receitas Da Câmara"/>
    <s v="03.03.10"/>
    <x v="42"/>
    <x v="0"/>
    <x v="5"/>
    <x v="12"/>
    <x v="0"/>
    <x v="0"/>
    <x v="0"/>
    <x v="0"/>
    <x v="8"/>
    <s v="2022-09-15"/>
    <x v="2"/>
    <n v="1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300"/>
    <x v="7840"/>
    <x v="0"/>
    <x v="0"/>
    <x v="0"/>
    <s v="80.02.01"/>
    <x v="3"/>
    <x v="3"/>
    <x v="3"/>
    <s v="Retenções Iur"/>
    <s v="80.02.01"/>
    <s v="Retenções Iur"/>
    <s v="80.02.01"/>
    <x v="3"/>
    <x v="0"/>
    <x v="2"/>
    <x v="1"/>
    <x v="1"/>
    <x v="2"/>
    <x v="0"/>
    <x v="0"/>
    <x v="8"/>
    <s v="2022-09-21"/>
    <x v="2"/>
    <n v="2300"/>
    <x v="0"/>
    <m/>
    <x v="0"/>
    <m/>
    <x v="3"/>
    <n v="100474696"/>
    <x v="0"/>
    <x v="0"/>
    <s v="Retenções Iur"/>
    <s v="ORI"/>
    <x v="0"/>
    <s v="RIUR"/>
    <x v="0"/>
    <x v="0"/>
    <x v="0"/>
    <x v="0"/>
    <x v="0"/>
    <x v="0"/>
    <x v="0"/>
    <x v="0"/>
    <x v="0"/>
    <x v="0"/>
    <x v="0"/>
    <s v="Retenções Iur"/>
    <x v="0"/>
    <x v="0"/>
    <x v="0"/>
    <x v="0"/>
    <x v="2"/>
    <x v="0"/>
    <x v="0"/>
    <s v="000000"/>
    <x v="0"/>
    <x v="1"/>
    <x v="0"/>
    <x v="0"/>
    <s v="RETENCAO OT"/>
  </r>
  <r>
    <x v="0"/>
    <n v="0"/>
    <n v="0"/>
    <n v="0"/>
    <n v="80000"/>
    <x v="7841"/>
    <x v="0"/>
    <x v="1"/>
    <x v="0"/>
    <s v="01.27.02.15"/>
    <x v="2"/>
    <x v="2"/>
    <x v="2"/>
    <s v="Saneamento básico"/>
    <s v="01.27.02"/>
    <s v="Saneamento básico"/>
    <s v="01.27.02"/>
    <x v="2"/>
    <x v="0"/>
    <x v="1"/>
    <x v="1"/>
    <x v="0"/>
    <x v="1"/>
    <x v="1"/>
    <x v="0"/>
    <x v="9"/>
    <s v="2022-10-13"/>
    <x v="3"/>
    <n v="80000"/>
    <x v="0"/>
    <m/>
    <x v="0"/>
    <m/>
    <x v="694"/>
    <n v="100479401"/>
    <x v="0"/>
    <x v="0"/>
    <s v="Transferência de Residuos Aterro Santiago"/>
    <s v="ORI"/>
    <x v="0"/>
    <m/>
    <x v="0"/>
    <x v="0"/>
    <x v="0"/>
    <x v="0"/>
    <x v="0"/>
    <x v="0"/>
    <x v="0"/>
    <x v="1"/>
    <x v="0"/>
    <x v="0"/>
    <x v="0"/>
    <s v="Transferência de Residuos Aterro Santiago"/>
    <x v="0"/>
    <x v="0"/>
    <x v="0"/>
    <x v="0"/>
    <x v="1"/>
    <x v="0"/>
    <x v="0"/>
    <s v="000000"/>
    <x v="0"/>
    <x v="0"/>
    <x v="0"/>
    <x v="0"/>
    <s v="Pagamento a favor de Vaz transporte, peças e Construções, pelos serviços de reparação do sistema Hidráulico dos Macacos e Soldadura de Pá Coletora do Camião de recolha e transporte de resíduos sólidos urbanos ST-33-QU, conforme proposta em anexo."/>
  </r>
  <r>
    <x v="0"/>
    <n v="0"/>
    <n v="0"/>
    <n v="0"/>
    <n v="562500"/>
    <x v="7842"/>
    <x v="0"/>
    <x v="0"/>
    <x v="0"/>
    <s v="03.03.10"/>
    <x v="0"/>
    <x v="0"/>
    <x v="0"/>
    <s v="Receitas Da Câmara"/>
    <s v="03.03.10"/>
    <s v="Receitas Da Câmara"/>
    <s v="03.03.10"/>
    <x v="45"/>
    <x v="0"/>
    <x v="1"/>
    <x v="1"/>
    <x v="0"/>
    <x v="0"/>
    <x v="0"/>
    <x v="0"/>
    <x v="7"/>
    <s v="2022-08-18"/>
    <x v="2"/>
    <n v="562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95296"/>
    <x v="7843"/>
    <x v="0"/>
    <x v="0"/>
    <x v="0"/>
    <s v="03.03.10"/>
    <x v="0"/>
    <x v="0"/>
    <x v="0"/>
    <s v="Receitas Da Câmara"/>
    <s v="03.03.10"/>
    <s v="Receitas Da Câmara"/>
    <s v="03.03.10"/>
    <x v="38"/>
    <x v="0"/>
    <x v="1"/>
    <x v="1"/>
    <x v="0"/>
    <x v="0"/>
    <x v="0"/>
    <x v="0"/>
    <x v="7"/>
    <s v="2022-08-18"/>
    <x v="2"/>
    <n v="9529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7140"/>
    <x v="7844"/>
    <x v="0"/>
    <x v="0"/>
    <x v="0"/>
    <s v="03.03.10"/>
    <x v="0"/>
    <x v="0"/>
    <x v="0"/>
    <s v="Receitas Da Câmara"/>
    <s v="03.03.10"/>
    <s v="Receitas Da Câmara"/>
    <s v="03.03.10"/>
    <x v="39"/>
    <x v="0"/>
    <x v="5"/>
    <x v="4"/>
    <x v="0"/>
    <x v="0"/>
    <x v="0"/>
    <x v="0"/>
    <x v="7"/>
    <s v="2022-08-18"/>
    <x v="2"/>
    <n v="71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3040"/>
    <x v="7845"/>
    <x v="0"/>
    <x v="0"/>
    <x v="0"/>
    <s v="03.03.10"/>
    <x v="0"/>
    <x v="0"/>
    <x v="0"/>
    <s v="Receitas Da Câmara"/>
    <s v="03.03.10"/>
    <s v="Receitas Da Câmara"/>
    <s v="03.03.10"/>
    <x v="48"/>
    <x v="0"/>
    <x v="5"/>
    <x v="4"/>
    <x v="0"/>
    <x v="0"/>
    <x v="0"/>
    <x v="0"/>
    <x v="7"/>
    <s v="2022-08-18"/>
    <x v="2"/>
    <n v="330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060"/>
    <x v="7846"/>
    <x v="0"/>
    <x v="0"/>
    <x v="0"/>
    <s v="03.03.10"/>
    <x v="0"/>
    <x v="0"/>
    <x v="0"/>
    <s v="Receitas Da Câmara"/>
    <s v="03.03.10"/>
    <s v="Receitas Da Câmara"/>
    <s v="03.03.10"/>
    <x v="40"/>
    <x v="0"/>
    <x v="5"/>
    <x v="4"/>
    <x v="0"/>
    <x v="0"/>
    <x v="0"/>
    <x v="0"/>
    <x v="7"/>
    <s v="2022-08-18"/>
    <x v="2"/>
    <n v="30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600"/>
    <x v="7847"/>
    <x v="0"/>
    <x v="0"/>
    <x v="0"/>
    <s v="03.03.10"/>
    <x v="0"/>
    <x v="0"/>
    <x v="0"/>
    <s v="Receitas Da Câmara"/>
    <s v="03.03.10"/>
    <s v="Receitas Da Câmara"/>
    <s v="03.03.10"/>
    <x v="35"/>
    <x v="0"/>
    <x v="1"/>
    <x v="11"/>
    <x v="0"/>
    <x v="0"/>
    <x v="0"/>
    <x v="0"/>
    <x v="7"/>
    <s v="2022-08-18"/>
    <x v="2"/>
    <n v="36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3220"/>
    <x v="7848"/>
    <x v="0"/>
    <x v="0"/>
    <x v="0"/>
    <s v="03.03.10"/>
    <x v="0"/>
    <x v="0"/>
    <x v="0"/>
    <s v="Receitas Da Câmara"/>
    <s v="03.03.10"/>
    <s v="Receitas Da Câmara"/>
    <s v="03.03.10"/>
    <x v="34"/>
    <x v="0"/>
    <x v="5"/>
    <x v="4"/>
    <x v="0"/>
    <x v="0"/>
    <x v="0"/>
    <x v="0"/>
    <x v="7"/>
    <s v="2022-08-18"/>
    <x v="2"/>
    <n v="322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760"/>
    <x v="7849"/>
    <x v="0"/>
    <x v="0"/>
    <x v="0"/>
    <s v="03.03.10"/>
    <x v="0"/>
    <x v="0"/>
    <x v="0"/>
    <s v="Receitas Da Câmara"/>
    <s v="03.03.10"/>
    <s v="Receitas Da Câmara"/>
    <s v="03.03.10"/>
    <x v="37"/>
    <x v="0"/>
    <x v="5"/>
    <x v="4"/>
    <x v="0"/>
    <x v="0"/>
    <x v="0"/>
    <x v="0"/>
    <x v="7"/>
    <s v="2022-08-18"/>
    <x v="2"/>
    <n v="27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800"/>
    <x v="7850"/>
    <x v="0"/>
    <x v="0"/>
    <x v="0"/>
    <s v="03.03.10"/>
    <x v="0"/>
    <x v="0"/>
    <x v="0"/>
    <s v="Receitas Da Câmara"/>
    <s v="03.03.10"/>
    <s v="Receitas Da Câmara"/>
    <s v="03.03.10"/>
    <x v="44"/>
    <x v="0"/>
    <x v="5"/>
    <x v="4"/>
    <x v="0"/>
    <x v="0"/>
    <x v="0"/>
    <x v="0"/>
    <x v="7"/>
    <s v="2022-08-18"/>
    <x v="2"/>
    <n v="48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8540"/>
    <x v="7851"/>
    <x v="0"/>
    <x v="0"/>
    <x v="0"/>
    <s v="03.03.10"/>
    <x v="0"/>
    <x v="0"/>
    <x v="0"/>
    <s v="Receitas Da Câmara"/>
    <s v="03.03.10"/>
    <s v="Receitas Da Câmara"/>
    <s v="03.03.10"/>
    <x v="41"/>
    <x v="0"/>
    <x v="5"/>
    <x v="4"/>
    <x v="0"/>
    <x v="0"/>
    <x v="0"/>
    <x v="0"/>
    <x v="7"/>
    <s v="2022-08-18"/>
    <x v="2"/>
    <n v="1854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00"/>
    <x v="7852"/>
    <x v="0"/>
    <x v="0"/>
    <x v="0"/>
    <s v="03.03.10"/>
    <x v="0"/>
    <x v="0"/>
    <x v="0"/>
    <s v="Receitas Da Câmara"/>
    <s v="03.03.10"/>
    <s v="Receitas Da Câmara"/>
    <s v="03.03.10"/>
    <x v="36"/>
    <x v="0"/>
    <x v="5"/>
    <x v="4"/>
    <x v="0"/>
    <x v="0"/>
    <x v="0"/>
    <x v="0"/>
    <x v="7"/>
    <s v="2022-08-18"/>
    <x v="2"/>
    <n v="4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1500"/>
    <x v="7853"/>
    <x v="0"/>
    <x v="1"/>
    <x v="0"/>
    <s v="03.16.15"/>
    <x v="6"/>
    <x v="0"/>
    <x v="5"/>
    <s v="Direção Financeira"/>
    <s v="03.16.15"/>
    <s v="Direção Financeira"/>
    <s v="03.16.15"/>
    <x v="13"/>
    <x v="0"/>
    <x v="1"/>
    <x v="5"/>
    <x v="0"/>
    <x v="0"/>
    <x v="2"/>
    <x v="0"/>
    <x v="10"/>
    <s v="2022-11-02"/>
    <x v="3"/>
    <n v="1500"/>
    <x v="0"/>
    <m/>
    <x v="0"/>
    <m/>
    <x v="150"/>
    <n v="100391960"/>
    <x v="0"/>
    <x v="0"/>
    <s v="Direção Financeira"/>
    <s v="ORI"/>
    <x v="0"/>
    <m/>
    <x v="0"/>
    <x v="0"/>
    <x v="0"/>
    <x v="0"/>
    <x v="0"/>
    <x v="0"/>
    <x v="0"/>
    <x v="0"/>
    <x v="0"/>
    <x v="0"/>
    <x v="0"/>
    <s v="Direção Financeira"/>
    <x v="0"/>
    <x v="0"/>
    <x v="0"/>
    <x v="0"/>
    <x v="0"/>
    <x v="0"/>
    <x v="0"/>
    <s v="000000"/>
    <x v="0"/>
    <x v="0"/>
    <x v="0"/>
    <x v="0"/>
    <s v="Pagamento a favor da CV Telecom, referente ao recarregamento de tablet dos técnicos para realização de novos pedidos, atualização de dados e recadastramento de CSU em são Miguel, conforme anexo."/>
  </r>
  <r>
    <x v="0"/>
    <n v="0"/>
    <n v="0"/>
    <n v="0"/>
    <n v="600000"/>
    <x v="7854"/>
    <x v="0"/>
    <x v="1"/>
    <x v="0"/>
    <s v="01.27.06.85"/>
    <x v="53"/>
    <x v="2"/>
    <x v="2"/>
    <s v="Requalificação Urbana e habitação"/>
    <s v="01.27.06"/>
    <s v="Requalificação Urbana e habitação"/>
    <s v="01.27.06"/>
    <x v="1"/>
    <x v="0"/>
    <x v="1"/>
    <x v="1"/>
    <x v="0"/>
    <x v="1"/>
    <x v="1"/>
    <x v="0"/>
    <x v="10"/>
    <s v="2022-11-15"/>
    <x v="3"/>
    <n v="600000"/>
    <x v="0"/>
    <m/>
    <x v="0"/>
    <m/>
    <x v="208"/>
    <n v="100477296"/>
    <x v="0"/>
    <x v="0"/>
    <s v="2ª Fase da Requalificação Urbana e Ambiental de Achada Bolanha"/>
    <s v="ORI"/>
    <x v="0"/>
    <m/>
    <x v="0"/>
    <x v="0"/>
    <x v="0"/>
    <x v="0"/>
    <x v="0"/>
    <x v="0"/>
    <x v="0"/>
    <x v="1"/>
    <x v="0"/>
    <x v="0"/>
    <x v="0"/>
    <s v="2ª Fase da Requalificação Urbana e Ambiental de Achada Bolanha"/>
    <x v="0"/>
    <x v="0"/>
    <x v="0"/>
    <x v="0"/>
    <x v="1"/>
    <x v="0"/>
    <x v="0"/>
    <s v="000000"/>
    <x v="0"/>
    <x v="0"/>
    <x v="0"/>
    <x v="0"/>
    <s v=" Pagamento  a favor da CGR, referente  a prestação de calcetamento da via de acesso na localidade de Achada Bolanha, conforme anexo.    "/>
  </r>
  <r>
    <x v="1"/>
    <n v="0"/>
    <n v="0"/>
    <n v="0"/>
    <n v="375"/>
    <x v="7855"/>
    <x v="0"/>
    <x v="0"/>
    <x v="0"/>
    <s v="80.02.01"/>
    <x v="3"/>
    <x v="3"/>
    <x v="3"/>
    <s v="Retenções Iur"/>
    <s v="80.02.01"/>
    <s v="Retenções Iur"/>
    <s v="80.02.01"/>
    <x v="3"/>
    <x v="0"/>
    <x v="2"/>
    <x v="1"/>
    <x v="1"/>
    <x v="2"/>
    <x v="0"/>
    <x v="0"/>
    <x v="10"/>
    <s v="2022-11-17"/>
    <x v="3"/>
    <n v="375"/>
    <x v="0"/>
    <m/>
    <x v="0"/>
    <m/>
    <x v="3"/>
    <n v="100474696"/>
    <x v="0"/>
    <x v="0"/>
    <s v="Retenções Iur"/>
    <s v="ORI"/>
    <x v="0"/>
    <s v="RIUR"/>
    <x v="0"/>
    <x v="0"/>
    <x v="0"/>
    <x v="0"/>
    <x v="0"/>
    <x v="0"/>
    <x v="0"/>
    <x v="0"/>
    <x v="0"/>
    <x v="0"/>
    <x v="0"/>
    <s v="Retenções Iur"/>
    <x v="0"/>
    <x v="0"/>
    <x v="0"/>
    <x v="0"/>
    <x v="2"/>
    <x v="0"/>
    <x v="0"/>
    <s v="000000"/>
    <x v="0"/>
    <x v="1"/>
    <x v="0"/>
    <x v="0"/>
    <s v="RETENCAO OT"/>
  </r>
  <r>
    <x v="0"/>
    <n v="0"/>
    <n v="0"/>
    <n v="0"/>
    <n v="375"/>
    <x v="7856"/>
    <x v="0"/>
    <x v="1"/>
    <x v="0"/>
    <s v="01.27.06.72"/>
    <x v="47"/>
    <x v="2"/>
    <x v="2"/>
    <s v="Requalificação Urbana e habitação"/>
    <s v="01.27.06"/>
    <s v="Requalificação Urbana e habitação"/>
    <s v="01.27.06"/>
    <x v="1"/>
    <x v="0"/>
    <x v="1"/>
    <x v="1"/>
    <x v="0"/>
    <x v="1"/>
    <x v="1"/>
    <x v="0"/>
    <x v="10"/>
    <s v="2022-11-17"/>
    <x v="3"/>
    <n v="375"/>
    <x v="0"/>
    <m/>
    <x v="0"/>
    <m/>
    <x v="3"/>
    <n v="100474696"/>
    <x v="0"/>
    <x v="1"/>
    <s v="Manutenção e Reabilitação de Edificios Municipais"/>
    <s v="ORI"/>
    <x v="0"/>
    <m/>
    <x v="0"/>
    <x v="0"/>
    <x v="0"/>
    <x v="0"/>
    <x v="0"/>
    <x v="0"/>
    <x v="0"/>
    <x v="1"/>
    <x v="0"/>
    <x v="0"/>
    <x v="0"/>
    <s v="Manutenção e Reabilitação de Edificios Municipais"/>
    <x v="0"/>
    <x v="0"/>
    <x v="0"/>
    <x v="0"/>
    <x v="1"/>
    <x v="0"/>
    <x v="0"/>
    <s v="000000"/>
    <x v="0"/>
    <x v="0"/>
    <x v="1"/>
    <x v="0"/>
    <s v="Pagamento a favor do Sr. Alcides Mendes Furtado, referente a prestação do serviço de manutenção do WC, no Paços do Concelho, conforme anexo."/>
  </r>
  <r>
    <x v="0"/>
    <n v="0"/>
    <n v="0"/>
    <n v="0"/>
    <n v="2125"/>
    <x v="7856"/>
    <x v="0"/>
    <x v="1"/>
    <x v="0"/>
    <s v="01.27.06.72"/>
    <x v="47"/>
    <x v="2"/>
    <x v="2"/>
    <s v="Requalificação Urbana e habitação"/>
    <s v="01.27.06"/>
    <s v="Requalificação Urbana e habitação"/>
    <s v="01.27.06"/>
    <x v="1"/>
    <x v="0"/>
    <x v="1"/>
    <x v="1"/>
    <x v="0"/>
    <x v="1"/>
    <x v="1"/>
    <x v="0"/>
    <x v="10"/>
    <s v="2022-11-17"/>
    <x v="3"/>
    <n v="2125"/>
    <x v="0"/>
    <m/>
    <x v="0"/>
    <m/>
    <x v="587"/>
    <n v="100391427"/>
    <x v="0"/>
    <x v="0"/>
    <s v="Manutenção e Reabilitação de Edificios Municipais"/>
    <s v="ORI"/>
    <x v="0"/>
    <m/>
    <x v="0"/>
    <x v="0"/>
    <x v="0"/>
    <x v="0"/>
    <x v="0"/>
    <x v="0"/>
    <x v="0"/>
    <x v="1"/>
    <x v="0"/>
    <x v="0"/>
    <x v="0"/>
    <s v="Manutenção e Reabilitação de Edificios Municipais"/>
    <x v="0"/>
    <x v="0"/>
    <x v="0"/>
    <x v="0"/>
    <x v="1"/>
    <x v="0"/>
    <x v="0"/>
    <s v="000000"/>
    <x v="0"/>
    <x v="0"/>
    <x v="0"/>
    <x v="0"/>
    <s v="Pagamento a favor do Sr. Alcides Mendes Furtado, referente a prestação do serviço de manutenção do WC, no Paços do Concelho, conforme anexo."/>
  </r>
  <r>
    <x v="1"/>
    <n v="0"/>
    <n v="0"/>
    <n v="0"/>
    <n v="3059"/>
    <x v="7857"/>
    <x v="0"/>
    <x v="1"/>
    <x v="0"/>
    <s v="03.16.15"/>
    <x v="6"/>
    <x v="0"/>
    <x v="5"/>
    <s v="Direção Financeira"/>
    <s v="03.16.15"/>
    <s v="Direção Financeira"/>
    <s v="03.16.15"/>
    <x v="20"/>
    <x v="0"/>
    <x v="1"/>
    <x v="5"/>
    <x v="0"/>
    <x v="0"/>
    <x v="2"/>
    <x v="0"/>
    <x v="10"/>
    <s v="2022-11-30"/>
    <x v="3"/>
    <n v="3059"/>
    <x v="0"/>
    <m/>
    <x v="0"/>
    <m/>
    <x v="3"/>
    <n v="100474696"/>
    <x v="0"/>
    <x v="1"/>
    <s v="Direção Financeira"/>
    <s v="ORI"/>
    <x v="0"/>
    <m/>
    <x v="0"/>
    <x v="0"/>
    <x v="0"/>
    <x v="0"/>
    <x v="0"/>
    <x v="0"/>
    <x v="0"/>
    <x v="0"/>
    <x v="0"/>
    <x v="0"/>
    <x v="0"/>
    <s v="Direção Financeira"/>
    <x v="0"/>
    <x v="0"/>
    <x v="0"/>
    <x v="0"/>
    <x v="0"/>
    <x v="0"/>
    <x v="0"/>
    <s v="000000"/>
    <x v="0"/>
    <x v="0"/>
    <x v="1"/>
    <x v="0"/>
    <s v="Pagamento a favor do Sr. Emanuel Silva, proveniente de compensação de salário de técnico nível I, no âmbito de contrato de aquisição de serviço para realização de atividade relacionados com Rendimento Social de Inclusão, referente ao mês de novembro de 2022, conforme anexo. "/>
  </r>
  <r>
    <x v="1"/>
    <n v="0"/>
    <n v="0"/>
    <n v="0"/>
    <n v="17337"/>
    <x v="7857"/>
    <x v="0"/>
    <x v="1"/>
    <x v="0"/>
    <s v="03.16.15"/>
    <x v="6"/>
    <x v="0"/>
    <x v="5"/>
    <s v="Direção Financeira"/>
    <s v="03.16.15"/>
    <s v="Direção Financeira"/>
    <s v="03.16.15"/>
    <x v="20"/>
    <x v="0"/>
    <x v="1"/>
    <x v="5"/>
    <x v="0"/>
    <x v="0"/>
    <x v="2"/>
    <x v="0"/>
    <x v="10"/>
    <s v="2022-11-30"/>
    <x v="3"/>
    <n v="17337"/>
    <x v="0"/>
    <m/>
    <x v="0"/>
    <m/>
    <x v="51"/>
    <n v="100477334"/>
    <x v="0"/>
    <x v="0"/>
    <s v="Direção Financeira"/>
    <s v="ORI"/>
    <x v="0"/>
    <m/>
    <x v="0"/>
    <x v="0"/>
    <x v="0"/>
    <x v="0"/>
    <x v="0"/>
    <x v="0"/>
    <x v="0"/>
    <x v="0"/>
    <x v="0"/>
    <x v="0"/>
    <x v="0"/>
    <s v="Direção Financeira"/>
    <x v="0"/>
    <x v="0"/>
    <x v="0"/>
    <x v="0"/>
    <x v="0"/>
    <x v="0"/>
    <x v="0"/>
    <s v="000000"/>
    <x v="0"/>
    <x v="0"/>
    <x v="0"/>
    <x v="0"/>
    <s v="Pagamento a favor do Sr. Emanuel Silva, proveniente de compensação de salário de técnico nível I, no âmbito de contrato de aquisição de serviço para realização de atividade relacionados com Rendimento Social de Inclusão, referente ao mês de novembro de 2022, conforme anexo. "/>
  </r>
  <r>
    <x v="1"/>
    <n v="0"/>
    <n v="0"/>
    <n v="0"/>
    <n v="7000"/>
    <x v="7858"/>
    <x v="0"/>
    <x v="1"/>
    <x v="0"/>
    <s v="03.16.15"/>
    <x v="6"/>
    <x v="0"/>
    <x v="5"/>
    <s v="Direção Financeira"/>
    <s v="03.16.15"/>
    <s v="Direção Financeira"/>
    <s v="03.16.15"/>
    <x v="53"/>
    <x v="0"/>
    <x v="1"/>
    <x v="5"/>
    <x v="0"/>
    <x v="0"/>
    <x v="2"/>
    <x v="0"/>
    <x v="11"/>
    <s v="2022-12-07"/>
    <x v="3"/>
    <n v="7000"/>
    <x v="0"/>
    <m/>
    <x v="0"/>
    <m/>
    <x v="369"/>
    <n v="100476884"/>
    <x v="0"/>
    <x v="0"/>
    <s v="Direção Financeira"/>
    <s v="ORI"/>
    <x v="0"/>
    <m/>
    <x v="0"/>
    <x v="0"/>
    <x v="0"/>
    <x v="0"/>
    <x v="0"/>
    <x v="0"/>
    <x v="0"/>
    <x v="0"/>
    <x v="0"/>
    <x v="0"/>
    <x v="0"/>
    <s v="Direção Financeira"/>
    <x v="0"/>
    <x v="0"/>
    <x v="0"/>
    <x v="0"/>
    <x v="0"/>
    <x v="0"/>
    <x v="0"/>
    <s v="000000"/>
    <x v="0"/>
    <x v="0"/>
    <x v="0"/>
    <x v="0"/>
    <s v="Pagamento a favor do fiscal Ana Lopes, pela compensação dos serviços de cobranças e fiscalização durante aos domingos em principal, referente ao mês de outubro/novembro, conforme anexo."/>
  </r>
  <r>
    <x v="1"/>
    <n v="0"/>
    <n v="0"/>
    <n v="0"/>
    <n v="8175"/>
    <x v="7859"/>
    <x v="0"/>
    <x v="0"/>
    <x v="0"/>
    <s v="80.02.01"/>
    <x v="3"/>
    <x v="3"/>
    <x v="3"/>
    <s v="Retenções Iur"/>
    <s v="80.02.01"/>
    <s v="Retenções Iur"/>
    <s v="80.02.01"/>
    <x v="3"/>
    <x v="0"/>
    <x v="2"/>
    <x v="1"/>
    <x v="1"/>
    <x v="2"/>
    <x v="0"/>
    <x v="0"/>
    <x v="11"/>
    <s v="2022-12-13"/>
    <x v="3"/>
    <n v="8175"/>
    <x v="0"/>
    <m/>
    <x v="0"/>
    <m/>
    <x v="3"/>
    <n v="100474696"/>
    <x v="0"/>
    <x v="0"/>
    <s v="Retenções Iur"/>
    <s v="ORI"/>
    <x v="0"/>
    <s v="RIUR"/>
    <x v="0"/>
    <x v="0"/>
    <x v="0"/>
    <x v="0"/>
    <x v="0"/>
    <x v="0"/>
    <x v="0"/>
    <x v="0"/>
    <x v="0"/>
    <x v="0"/>
    <x v="0"/>
    <s v="Retenções Iur"/>
    <x v="0"/>
    <x v="0"/>
    <x v="0"/>
    <x v="0"/>
    <x v="2"/>
    <x v="0"/>
    <x v="0"/>
    <s v="000000"/>
    <x v="0"/>
    <x v="1"/>
    <x v="0"/>
    <x v="0"/>
    <s v="RETENCAO OT"/>
  </r>
  <r>
    <x v="1"/>
    <n v="0"/>
    <n v="0"/>
    <n v="0"/>
    <n v="2300"/>
    <x v="7860"/>
    <x v="0"/>
    <x v="0"/>
    <x v="0"/>
    <s v="80.02.01"/>
    <x v="3"/>
    <x v="3"/>
    <x v="3"/>
    <s v="Retenções Iur"/>
    <s v="80.02.01"/>
    <s v="Retenções Iur"/>
    <s v="80.02.01"/>
    <x v="3"/>
    <x v="0"/>
    <x v="2"/>
    <x v="1"/>
    <x v="1"/>
    <x v="2"/>
    <x v="0"/>
    <x v="0"/>
    <x v="11"/>
    <s v="2022-12-13"/>
    <x v="3"/>
    <n v="2300"/>
    <x v="0"/>
    <m/>
    <x v="0"/>
    <m/>
    <x v="3"/>
    <n v="100474696"/>
    <x v="0"/>
    <x v="0"/>
    <s v="Retenções Iur"/>
    <s v="ORI"/>
    <x v="0"/>
    <s v="RIUR"/>
    <x v="0"/>
    <x v="0"/>
    <x v="0"/>
    <x v="0"/>
    <x v="0"/>
    <x v="0"/>
    <x v="0"/>
    <x v="0"/>
    <x v="0"/>
    <x v="0"/>
    <x v="0"/>
    <s v="Retenções Iur"/>
    <x v="0"/>
    <x v="0"/>
    <x v="0"/>
    <x v="0"/>
    <x v="2"/>
    <x v="0"/>
    <x v="0"/>
    <s v="000000"/>
    <x v="0"/>
    <x v="1"/>
    <x v="0"/>
    <x v="0"/>
    <s v="RETENCAO OT"/>
  </r>
  <r>
    <x v="1"/>
    <n v="0"/>
    <n v="0"/>
    <n v="0"/>
    <n v="29500"/>
    <x v="7861"/>
    <x v="0"/>
    <x v="1"/>
    <x v="0"/>
    <s v="01.25.05.10"/>
    <x v="5"/>
    <x v="4"/>
    <x v="4"/>
    <s v="Saúde"/>
    <s v="01.25.05"/>
    <s v="Saúde"/>
    <s v="01.25.05"/>
    <x v="5"/>
    <x v="0"/>
    <x v="4"/>
    <x v="3"/>
    <x v="0"/>
    <x v="1"/>
    <x v="2"/>
    <x v="0"/>
    <x v="1"/>
    <s v="2022-05-05"/>
    <x v="0"/>
    <n v="29500"/>
    <x v="0"/>
    <m/>
    <x v="0"/>
    <m/>
    <x v="45"/>
    <n v="100478189"/>
    <x v="0"/>
    <x v="0"/>
    <s v="Assistencia social"/>
    <s v="ORI"/>
    <x v="0"/>
    <m/>
    <x v="0"/>
    <x v="0"/>
    <x v="0"/>
    <x v="0"/>
    <x v="0"/>
    <x v="0"/>
    <x v="0"/>
    <x v="1"/>
    <x v="0"/>
    <x v="0"/>
    <x v="0"/>
    <s v="Assistencia social"/>
    <x v="0"/>
    <x v="0"/>
    <x v="0"/>
    <x v="0"/>
    <x v="1"/>
    <x v="0"/>
    <x v="0"/>
    <s v="000000"/>
    <x v="0"/>
    <x v="0"/>
    <x v="0"/>
    <x v="0"/>
    <s v="Pagamento a favor da Merceria Inês, referente a aquisição de géneros alimentícios, conforme documento em anexo."/>
  </r>
  <r>
    <x v="1"/>
    <n v="0"/>
    <n v="0"/>
    <n v="0"/>
    <n v="5000"/>
    <x v="7862"/>
    <x v="0"/>
    <x v="1"/>
    <x v="0"/>
    <s v="03.16.15"/>
    <x v="6"/>
    <x v="0"/>
    <x v="5"/>
    <s v="Direção Financeira"/>
    <s v="03.16.15"/>
    <s v="Direção Financeira"/>
    <s v="03.16.15"/>
    <x v="61"/>
    <x v="0"/>
    <x v="1"/>
    <x v="1"/>
    <x v="0"/>
    <x v="0"/>
    <x v="2"/>
    <x v="0"/>
    <x v="1"/>
    <s v="2022-05-18"/>
    <x v="0"/>
    <n v="5000"/>
    <x v="0"/>
    <m/>
    <x v="0"/>
    <m/>
    <x v="340"/>
    <n v="100476021"/>
    <x v="0"/>
    <x v="0"/>
    <s v="Direção Financeira"/>
    <s v="ORI"/>
    <x v="0"/>
    <m/>
    <x v="0"/>
    <x v="0"/>
    <x v="0"/>
    <x v="0"/>
    <x v="0"/>
    <x v="0"/>
    <x v="0"/>
    <x v="0"/>
    <x v="0"/>
    <x v="0"/>
    <x v="0"/>
    <s v="Direção Financeira"/>
    <x v="0"/>
    <x v="0"/>
    <x v="0"/>
    <x v="0"/>
    <x v="0"/>
    <x v="0"/>
    <x v="0"/>
    <s v="000000"/>
    <x v="0"/>
    <x v="0"/>
    <x v="0"/>
    <x v="0"/>
    <s v=" Gratificação atribuído a favor do Sr Edmilson Adriano leal Tavares, como premio do colaborador do mês de Abril, pelo recompensa do seu esforço, dedicação, e desempenho trabalhos conforme deliberação da 47sessão da Camara, conforme justificativo em anexo.    "/>
  </r>
  <r>
    <x v="1"/>
    <n v="0"/>
    <n v="0"/>
    <n v="0"/>
    <n v="30000"/>
    <x v="7863"/>
    <x v="0"/>
    <x v="1"/>
    <x v="0"/>
    <s v="01.27.02.11"/>
    <x v="14"/>
    <x v="2"/>
    <x v="2"/>
    <s v="Saneamento básico"/>
    <s v="01.27.02"/>
    <s v="Saneamento básico"/>
    <s v="01.27.02"/>
    <x v="4"/>
    <x v="0"/>
    <x v="3"/>
    <x v="2"/>
    <x v="0"/>
    <x v="1"/>
    <x v="2"/>
    <x v="0"/>
    <x v="6"/>
    <s v="2022-07-12"/>
    <x v="2"/>
    <n v="30000"/>
    <x v="0"/>
    <m/>
    <x v="0"/>
    <m/>
    <x v="5"/>
    <n v="100476920"/>
    <x v="0"/>
    <x v="0"/>
    <s v="Reforço do saneamento básico"/>
    <s v="ORI"/>
    <x v="0"/>
    <m/>
    <x v="0"/>
    <x v="0"/>
    <x v="0"/>
    <x v="0"/>
    <x v="0"/>
    <x v="0"/>
    <x v="0"/>
    <x v="1"/>
    <x v="0"/>
    <x v="0"/>
    <x v="0"/>
    <s v="Reforço do saneamento básico"/>
    <x v="0"/>
    <x v="0"/>
    <x v="0"/>
    <x v="0"/>
    <x v="1"/>
    <x v="0"/>
    <x v="0"/>
    <s v="000000"/>
    <x v="0"/>
    <x v="0"/>
    <x v="0"/>
    <x v="0"/>
    <s v="Pagamento a favor de Felisberto Carvalho Auto, pela aquisição de 165.47 Lts de combustível destinados a Maquina Retroescavadora JCB Camião Volvo, conforme proposta em anexo. "/>
  </r>
  <r>
    <x v="0"/>
    <n v="0"/>
    <n v="0"/>
    <n v="0"/>
    <n v="18130"/>
    <x v="7864"/>
    <x v="0"/>
    <x v="1"/>
    <x v="0"/>
    <s v="01.23.04.14"/>
    <x v="1"/>
    <x v="1"/>
    <x v="1"/>
    <s v="Ambiente"/>
    <s v="01.23.04"/>
    <s v="Ambiente"/>
    <s v="01.23.04"/>
    <x v="1"/>
    <x v="0"/>
    <x v="1"/>
    <x v="1"/>
    <x v="0"/>
    <x v="1"/>
    <x v="1"/>
    <x v="0"/>
    <x v="6"/>
    <s v="2022-07-12"/>
    <x v="2"/>
    <n v="18130"/>
    <x v="0"/>
    <m/>
    <x v="0"/>
    <m/>
    <x v="5"/>
    <n v="100476920"/>
    <x v="0"/>
    <x v="0"/>
    <s v="Criação e Manutenção de Espaços Verdes"/>
    <s v="ORI"/>
    <x v="0"/>
    <s v="CMEV"/>
    <x v="0"/>
    <x v="0"/>
    <x v="0"/>
    <x v="0"/>
    <x v="0"/>
    <x v="0"/>
    <x v="0"/>
    <x v="1"/>
    <x v="0"/>
    <x v="0"/>
    <x v="0"/>
    <s v="Criação e Manutenção de Espaços Verdes"/>
    <x v="0"/>
    <x v="0"/>
    <x v="0"/>
    <x v="0"/>
    <x v="1"/>
    <x v="0"/>
    <x v="0"/>
    <s v="000000"/>
    <x v="0"/>
    <x v="0"/>
    <x v="0"/>
    <x v="0"/>
    <s v="Pagamento a favor de Felisberto Carvalho Auto, pela aquisição de 200 Lts de combustível destinados a Camião Autotanque, conforme proposta em anexo. "/>
  </r>
  <r>
    <x v="1"/>
    <n v="0"/>
    <n v="0"/>
    <n v="0"/>
    <n v="78075"/>
    <x v="7865"/>
    <x v="0"/>
    <x v="0"/>
    <x v="0"/>
    <s v="03.03.10"/>
    <x v="0"/>
    <x v="0"/>
    <x v="0"/>
    <s v="Receitas Da Câmara"/>
    <s v="03.03.10"/>
    <s v="Receitas Da Câmara"/>
    <s v="03.03.10"/>
    <x v="6"/>
    <x v="0"/>
    <x v="5"/>
    <x v="4"/>
    <x v="0"/>
    <x v="0"/>
    <x v="0"/>
    <x v="0"/>
    <x v="6"/>
    <s v="2022-07-04"/>
    <x v="2"/>
    <n v="78075"/>
    <x v="0"/>
    <m/>
    <x v="0"/>
    <m/>
    <x v="0"/>
    <n v="100474914"/>
    <x v="0"/>
    <x v="0"/>
    <s v="Receitas Da Câmara"/>
    <s v="EXT"/>
    <x v="0"/>
    <s v="RDC"/>
    <x v="0"/>
    <x v="0"/>
    <x v="0"/>
    <x v="0"/>
    <x v="0"/>
    <x v="0"/>
    <x v="0"/>
    <x v="0"/>
    <x v="0"/>
    <x v="0"/>
    <x v="0"/>
    <s v="Receitas Da Câmara"/>
    <x v="0"/>
    <x v="0"/>
    <x v="0"/>
    <x v="0"/>
    <x v="0"/>
    <x v="0"/>
    <x v="0"/>
    <s v="000000"/>
    <x v="0"/>
    <x v="0"/>
    <x v="0"/>
    <x v="0"/>
    <s v="Transferência do roteio casa cidadão, Fevereiro 2022, conforme estrato em anexo.   "/>
  </r>
  <r>
    <x v="1"/>
    <n v="0"/>
    <n v="0"/>
    <n v="0"/>
    <n v="2000000"/>
    <x v="7866"/>
    <x v="0"/>
    <x v="0"/>
    <x v="0"/>
    <s v="03.03.10"/>
    <x v="0"/>
    <x v="0"/>
    <x v="0"/>
    <s v="Receitas Da Câmara"/>
    <s v="03.03.10"/>
    <s v="Receitas Da Câmara"/>
    <s v="03.03.10"/>
    <x v="81"/>
    <x v="0"/>
    <x v="0"/>
    <x v="19"/>
    <x v="0"/>
    <x v="0"/>
    <x v="0"/>
    <x v="0"/>
    <x v="7"/>
    <s v="2022-08-05"/>
    <x v="2"/>
    <n v="2000000"/>
    <x v="0"/>
    <m/>
    <x v="0"/>
    <m/>
    <x v="0"/>
    <n v="100474914"/>
    <x v="0"/>
    <x v="0"/>
    <s v="Receitas Da Câmara"/>
    <s v="EXT"/>
    <x v="0"/>
    <s v="RDC"/>
    <x v="0"/>
    <x v="0"/>
    <x v="0"/>
    <x v="0"/>
    <x v="0"/>
    <x v="0"/>
    <x v="0"/>
    <x v="0"/>
    <x v="0"/>
    <x v="0"/>
    <x v="0"/>
    <s v="Receitas Da Câmara"/>
    <x v="0"/>
    <x v="0"/>
    <x v="0"/>
    <x v="0"/>
    <x v="0"/>
    <x v="0"/>
    <x v="0"/>
    <s v="000000"/>
    <x v="0"/>
    <x v="0"/>
    <x v="0"/>
    <x v="0"/>
    <s v="Transferência da CVTelecom para patrocino do festival, conforme copia de extrato em anexo. "/>
  </r>
  <r>
    <x v="0"/>
    <n v="0"/>
    <n v="0"/>
    <n v="0"/>
    <n v="150000"/>
    <x v="7867"/>
    <x v="0"/>
    <x v="0"/>
    <x v="0"/>
    <s v="03.03.10"/>
    <x v="0"/>
    <x v="0"/>
    <x v="0"/>
    <s v="Receitas Da Câmara"/>
    <s v="03.03.10"/>
    <s v="Receitas Da Câmara"/>
    <s v="03.03.10"/>
    <x v="45"/>
    <x v="0"/>
    <x v="1"/>
    <x v="1"/>
    <x v="0"/>
    <x v="0"/>
    <x v="0"/>
    <x v="0"/>
    <x v="9"/>
    <s v="2022-10-18"/>
    <x v="3"/>
    <n v="1500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1830"/>
    <x v="7868"/>
    <x v="0"/>
    <x v="1"/>
    <x v="0"/>
    <s v="01.25.05.10"/>
    <x v="5"/>
    <x v="4"/>
    <x v="4"/>
    <s v="Saúde"/>
    <s v="01.25.05"/>
    <s v="Saúde"/>
    <s v="01.25.05"/>
    <x v="5"/>
    <x v="0"/>
    <x v="4"/>
    <x v="3"/>
    <x v="0"/>
    <x v="1"/>
    <x v="2"/>
    <x v="0"/>
    <x v="9"/>
    <s v="2022-10-11"/>
    <x v="3"/>
    <n v="41830"/>
    <x v="0"/>
    <m/>
    <x v="0"/>
    <m/>
    <x v="564"/>
    <n v="100479161"/>
    <x v="0"/>
    <x v="0"/>
    <s v="Assistencia social"/>
    <s v="ORI"/>
    <x v="0"/>
    <m/>
    <x v="0"/>
    <x v="0"/>
    <x v="0"/>
    <x v="0"/>
    <x v="0"/>
    <x v="0"/>
    <x v="0"/>
    <x v="1"/>
    <x v="0"/>
    <x v="0"/>
    <x v="0"/>
    <s v="Assistencia social"/>
    <x v="0"/>
    <x v="0"/>
    <x v="0"/>
    <x v="0"/>
    <x v="1"/>
    <x v="0"/>
    <x v="0"/>
    <s v="000000"/>
    <x v="0"/>
    <x v="0"/>
    <x v="0"/>
    <x v="0"/>
    <s v="Apoio financeiro a favor da Sra. Arlinda Mendes Correia, para cobertura das despesas com tratamento de saúde referente ao mês de agosto e setembro, conforme anexo."/>
  </r>
  <r>
    <x v="1"/>
    <n v="0"/>
    <n v="0"/>
    <n v="0"/>
    <n v="1115"/>
    <x v="7869"/>
    <x v="0"/>
    <x v="0"/>
    <x v="0"/>
    <s v="03.03.10"/>
    <x v="0"/>
    <x v="0"/>
    <x v="0"/>
    <s v="Receitas Da Câmara"/>
    <s v="03.03.10"/>
    <s v="Receitas Da Câmara"/>
    <s v="03.03.10"/>
    <x v="39"/>
    <x v="0"/>
    <x v="5"/>
    <x v="4"/>
    <x v="0"/>
    <x v="0"/>
    <x v="0"/>
    <x v="0"/>
    <x v="9"/>
    <s v="2022-10-18"/>
    <x v="3"/>
    <n v="111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60"/>
    <x v="7870"/>
    <x v="0"/>
    <x v="0"/>
    <x v="0"/>
    <s v="03.03.10"/>
    <x v="0"/>
    <x v="0"/>
    <x v="0"/>
    <s v="Receitas Da Câmara"/>
    <s v="03.03.10"/>
    <s v="Receitas Da Câmara"/>
    <s v="03.03.10"/>
    <x v="48"/>
    <x v="0"/>
    <x v="5"/>
    <x v="4"/>
    <x v="0"/>
    <x v="0"/>
    <x v="0"/>
    <x v="0"/>
    <x v="9"/>
    <s v="2022-10-18"/>
    <x v="3"/>
    <n v="256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80"/>
    <x v="7871"/>
    <x v="0"/>
    <x v="0"/>
    <x v="0"/>
    <s v="03.03.10"/>
    <x v="0"/>
    <x v="0"/>
    <x v="0"/>
    <s v="Receitas Da Câmara"/>
    <s v="03.03.10"/>
    <s v="Receitas Da Câmara"/>
    <s v="03.03.10"/>
    <x v="36"/>
    <x v="0"/>
    <x v="5"/>
    <x v="4"/>
    <x v="0"/>
    <x v="0"/>
    <x v="0"/>
    <x v="0"/>
    <x v="9"/>
    <s v="2022-10-18"/>
    <x v="3"/>
    <n v="8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583"/>
    <x v="7872"/>
    <x v="0"/>
    <x v="0"/>
    <x v="0"/>
    <s v="03.03.10"/>
    <x v="0"/>
    <x v="0"/>
    <x v="0"/>
    <s v="Receitas Da Câmara"/>
    <s v="03.03.10"/>
    <s v="Receitas Da Câmara"/>
    <s v="03.03.10"/>
    <x v="40"/>
    <x v="0"/>
    <x v="5"/>
    <x v="4"/>
    <x v="0"/>
    <x v="0"/>
    <x v="0"/>
    <x v="0"/>
    <x v="9"/>
    <s v="2022-10-18"/>
    <x v="3"/>
    <n v="2583"/>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65"/>
    <x v="7873"/>
    <x v="0"/>
    <x v="0"/>
    <x v="0"/>
    <s v="03.03.10"/>
    <x v="0"/>
    <x v="0"/>
    <x v="0"/>
    <s v="Receitas Da Câmara"/>
    <s v="03.03.10"/>
    <s v="Receitas Da Câmara"/>
    <s v="03.03.10"/>
    <x v="34"/>
    <x v="0"/>
    <x v="5"/>
    <x v="4"/>
    <x v="0"/>
    <x v="0"/>
    <x v="0"/>
    <x v="0"/>
    <x v="9"/>
    <s v="2022-10-18"/>
    <x v="3"/>
    <n v="456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00"/>
    <x v="7874"/>
    <x v="0"/>
    <x v="0"/>
    <x v="0"/>
    <s v="03.03.10"/>
    <x v="0"/>
    <x v="0"/>
    <x v="0"/>
    <s v="Receitas Da Câmara"/>
    <s v="03.03.10"/>
    <s v="Receitas Da Câmara"/>
    <s v="03.03.10"/>
    <x v="35"/>
    <x v="0"/>
    <x v="1"/>
    <x v="11"/>
    <x v="0"/>
    <x v="0"/>
    <x v="0"/>
    <x v="0"/>
    <x v="9"/>
    <s v="2022-10-18"/>
    <x v="3"/>
    <n v="4500"/>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56"/>
    <x v="7875"/>
    <x v="0"/>
    <x v="0"/>
    <x v="0"/>
    <s v="03.03.10"/>
    <x v="0"/>
    <x v="0"/>
    <x v="0"/>
    <s v="Receitas Da Câmara"/>
    <s v="03.03.10"/>
    <s v="Receitas Da Câmara"/>
    <s v="03.03.10"/>
    <x v="51"/>
    <x v="0"/>
    <x v="5"/>
    <x v="4"/>
    <x v="0"/>
    <x v="0"/>
    <x v="0"/>
    <x v="0"/>
    <x v="9"/>
    <s v="2022-10-18"/>
    <x v="3"/>
    <n v="456"/>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20855"/>
    <x v="7876"/>
    <x v="0"/>
    <x v="0"/>
    <x v="0"/>
    <s v="03.03.10"/>
    <x v="0"/>
    <x v="0"/>
    <x v="0"/>
    <s v="Receitas Da Câmara"/>
    <s v="03.03.10"/>
    <s v="Receitas Da Câmara"/>
    <s v="03.03.10"/>
    <x v="38"/>
    <x v="0"/>
    <x v="1"/>
    <x v="1"/>
    <x v="0"/>
    <x v="0"/>
    <x v="0"/>
    <x v="0"/>
    <x v="9"/>
    <s v="2022-10-18"/>
    <x v="3"/>
    <n v="20855"/>
    <x v="0"/>
    <m/>
    <x v="0"/>
    <m/>
    <x v="22"/>
    <n v="100474693"/>
    <x v="0"/>
    <x v="0"/>
    <s v="Receitas Da Câmara"/>
    <s v="EXT"/>
    <x v="0"/>
    <s v="RDC"/>
    <x v="0"/>
    <x v="0"/>
    <x v="0"/>
    <x v="0"/>
    <x v="0"/>
    <x v="0"/>
    <x v="0"/>
    <x v="0"/>
    <x v="0"/>
    <x v="0"/>
    <x v="0"/>
    <s v="Receitas Da Câmara"/>
    <x v="0"/>
    <x v="0"/>
    <x v="0"/>
    <x v="0"/>
    <x v="0"/>
    <x v="0"/>
    <x v="0"/>
    <s v="000000"/>
    <x v="0"/>
    <x v="0"/>
    <x v="0"/>
    <x v="0"/>
    <s v="Resumo de Receitas Virtuais"/>
  </r>
  <r>
    <x v="1"/>
    <n v="0"/>
    <n v="0"/>
    <n v="0"/>
    <n v="4995"/>
    <x v="7877"/>
    <x v="0"/>
    <x v="1"/>
    <x v="0"/>
    <s v="03.16.15"/>
    <x v="6"/>
    <x v="0"/>
    <x v="5"/>
    <s v="Direção Financeira"/>
    <s v="03.16.15"/>
    <s v="Direção Financeira"/>
    <s v="03.16.15"/>
    <x v="20"/>
    <x v="0"/>
    <x v="1"/>
    <x v="5"/>
    <x v="0"/>
    <x v="0"/>
    <x v="2"/>
    <x v="0"/>
    <x v="9"/>
    <s v="2022-10-25"/>
    <x v="3"/>
    <n v="4995"/>
    <x v="0"/>
    <m/>
    <x v="0"/>
    <m/>
    <x v="3"/>
    <n v="100474696"/>
    <x v="0"/>
    <x v="1"/>
    <s v="Direção Financeira"/>
    <s v="ORI"/>
    <x v="0"/>
    <m/>
    <x v="0"/>
    <x v="0"/>
    <x v="0"/>
    <x v="0"/>
    <x v="0"/>
    <x v="0"/>
    <x v="0"/>
    <x v="0"/>
    <x v="0"/>
    <x v="0"/>
    <x v="0"/>
    <s v="Direção Financeira"/>
    <x v="0"/>
    <x v="0"/>
    <x v="0"/>
    <x v="0"/>
    <x v="0"/>
    <x v="0"/>
    <x v="0"/>
    <s v="000000"/>
    <x v="0"/>
    <x v="0"/>
    <x v="1"/>
    <x v="0"/>
    <s v="Pagamento a favor do Sr. Ângelo Mariano Tavares Moreira, pela prestação de serviço, no gabinete Jurídico e no gabinete de turismo, Investimento e Empreendedorismo, referente ao mês de outubro 2022, conforme contrato em anexo.   "/>
  </r>
  <r>
    <x v="1"/>
    <n v="0"/>
    <n v="0"/>
    <n v="0"/>
    <n v="28308"/>
    <x v="7877"/>
    <x v="0"/>
    <x v="1"/>
    <x v="0"/>
    <s v="03.16.15"/>
    <x v="6"/>
    <x v="0"/>
    <x v="5"/>
    <s v="Direção Financeira"/>
    <s v="03.16.15"/>
    <s v="Direção Financeira"/>
    <s v="03.16.15"/>
    <x v="20"/>
    <x v="0"/>
    <x v="1"/>
    <x v="5"/>
    <x v="0"/>
    <x v="0"/>
    <x v="2"/>
    <x v="0"/>
    <x v="9"/>
    <s v="2022-10-25"/>
    <x v="3"/>
    <n v="28308"/>
    <x v="0"/>
    <m/>
    <x v="0"/>
    <m/>
    <x v="163"/>
    <n v="100479150"/>
    <x v="0"/>
    <x v="0"/>
    <s v="Direção Financeira"/>
    <s v="ORI"/>
    <x v="0"/>
    <m/>
    <x v="0"/>
    <x v="0"/>
    <x v="0"/>
    <x v="0"/>
    <x v="0"/>
    <x v="0"/>
    <x v="0"/>
    <x v="0"/>
    <x v="0"/>
    <x v="0"/>
    <x v="0"/>
    <s v="Direção Financeira"/>
    <x v="0"/>
    <x v="0"/>
    <x v="0"/>
    <x v="0"/>
    <x v="0"/>
    <x v="0"/>
    <x v="0"/>
    <s v="000000"/>
    <x v="0"/>
    <x v="0"/>
    <x v="0"/>
    <x v="0"/>
    <s v="Pagamento a favor do Sr. Ângelo Mariano Tavares Moreira, pela prestação de serviço, no gabinete Jurídico e no gabinete de turismo, Investimento e Empreendedorismo, referente ao mês de outubro 2022, conforme contrato em anexo.   "/>
  </r>
  <r>
    <x v="1"/>
    <n v="0"/>
    <n v="0"/>
    <n v="0"/>
    <n v="1832"/>
    <x v="7878"/>
    <x v="0"/>
    <x v="1"/>
    <x v="0"/>
    <s v="03.16.15"/>
    <x v="6"/>
    <x v="0"/>
    <x v="5"/>
    <s v="Direção Financeira"/>
    <s v="03.16.15"/>
    <s v="Direção Financeira"/>
    <s v="03.16.15"/>
    <x v="20"/>
    <x v="0"/>
    <x v="1"/>
    <x v="5"/>
    <x v="0"/>
    <x v="0"/>
    <x v="2"/>
    <x v="0"/>
    <x v="9"/>
    <s v="2022-10-27"/>
    <x v="3"/>
    <n v="1832"/>
    <x v="0"/>
    <m/>
    <x v="0"/>
    <m/>
    <x v="3"/>
    <n v="100474696"/>
    <x v="0"/>
    <x v="1"/>
    <s v="Direção Financeira"/>
    <s v="ORI"/>
    <x v="0"/>
    <m/>
    <x v="0"/>
    <x v="0"/>
    <x v="0"/>
    <x v="0"/>
    <x v="0"/>
    <x v="0"/>
    <x v="0"/>
    <x v="0"/>
    <x v="0"/>
    <x v="0"/>
    <x v="0"/>
    <s v="Direção Financeira"/>
    <x v="0"/>
    <x v="0"/>
    <x v="0"/>
    <x v="0"/>
    <x v="0"/>
    <x v="0"/>
    <x v="0"/>
    <s v="000000"/>
    <x v="0"/>
    <x v="0"/>
    <x v="1"/>
    <x v="0"/>
    <s v="Pagamento a favor da Sra. Maria Suzy Furtado Rebelo, pela prestação de serviços de apoio técnico no gabinete de comunicação e imagem referente o mês de outubro, conforme anexo."/>
  </r>
  <r>
    <x v="1"/>
    <n v="0"/>
    <n v="0"/>
    <n v="0"/>
    <n v="10379"/>
    <x v="7878"/>
    <x v="0"/>
    <x v="1"/>
    <x v="0"/>
    <s v="03.16.15"/>
    <x v="6"/>
    <x v="0"/>
    <x v="5"/>
    <s v="Direção Financeira"/>
    <s v="03.16.15"/>
    <s v="Direção Financeira"/>
    <s v="03.16.15"/>
    <x v="20"/>
    <x v="0"/>
    <x v="1"/>
    <x v="5"/>
    <x v="0"/>
    <x v="0"/>
    <x v="2"/>
    <x v="0"/>
    <x v="9"/>
    <s v="2022-10-27"/>
    <x v="3"/>
    <n v="10379"/>
    <x v="0"/>
    <m/>
    <x v="0"/>
    <m/>
    <x v="662"/>
    <n v="100479407"/>
    <x v="0"/>
    <x v="0"/>
    <s v="Direção Financeira"/>
    <s v="ORI"/>
    <x v="0"/>
    <m/>
    <x v="0"/>
    <x v="0"/>
    <x v="0"/>
    <x v="0"/>
    <x v="0"/>
    <x v="0"/>
    <x v="0"/>
    <x v="0"/>
    <x v="0"/>
    <x v="0"/>
    <x v="0"/>
    <s v="Direção Financeira"/>
    <x v="0"/>
    <x v="0"/>
    <x v="0"/>
    <x v="0"/>
    <x v="0"/>
    <x v="0"/>
    <x v="0"/>
    <s v="000000"/>
    <x v="0"/>
    <x v="0"/>
    <x v="0"/>
    <x v="0"/>
    <s v="Pagamento a favor da Sra. Maria Suzy Furtado Rebelo, pela prestação de serviços de apoio técnico no gabinete de comunicação e imagem referente o mês de outubro, conforme anexo."/>
  </r>
  <r>
    <x v="1"/>
    <n v="0"/>
    <n v="0"/>
    <n v="0"/>
    <n v="2300"/>
    <x v="7879"/>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3000"/>
    <x v="7880"/>
    <x v="0"/>
    <x v="0"/>
    <x v="0"/>
    <s v="80.02.01"/>
    <x v="3"/>
    <x v="3"/>
    <x v="3"/>
    <s v="Retenções Iur"/>
    <s v="80.02.01"/>
    <s v="Retenções Iur"/>
    <s v="80.02.01"/>
    <x v="3"/>
    <x v="0"/>
    <x v="2"/>
    <x v="1"/>
    <x v="1"/>
    <x v="2"/>
    <x v="0"/>
    <x v="0"/>
    <x v="9"/>
    <s v="2022-10-25"/>
    <x v="3"/>
    <n v="3000"/>
    <x v="0"/>
    <m/>
    <x v="0"/>
    <m/>
    <x v="3"/>
    <n v="100474696"/>
    <x v="0"/>
    <x v="0"/>
    <s v="Retenções Iur"/>
    <s v="ORI"/>
    <x v="0"/>
    <s v="RIUR"/>
    <x v="0"/>
    <x v="0"/>
    <x v="0"/>
    <x v="0"/>
    <x v="0"/>
    <x v="0"/>
    <x v="0"/>
    <x v="0"/>
    <x v="0"/>
    <x v="0"/>
    <x v="0"/>
    <s v="Retenções Iur"/>
    <x v="0"/>
    <x v="0"/>
    <x v="0"/>
    <x v="0"/>
    <x v="2"/>
    <x v="0"/>
    <x v="0"/>
    <s v="000000"/>
    <x v="0"/>
    <x v="1"/>
    <x v="0"/>
    <x v="0"/>
    <s v="RETENCAO OT"/>
  </r>
  <r>
    <x v="1"/>
    <n v="0"/>
    <n v="0"/>
    <n v="0"/>
    <n v="4995"/>
    <x v="7881"/>
    <x v="0"/>
    <x v="0"/>
    <x v="0"/>
    <s v="80.02.01"/>
    <x v="3"/>
    <x v="3"/>
    <x v="3"/>
    <s v="Retenções Iur"/>
    <s v="80.02.01"/>
    <s v="Retenções Iur"/>
    <s v="80.02.01"/>
    <x v="3"/>
    <x v="0"/>
    <x v="2"/>
    <x v="1"/>
    <x v="1"/>
    <x v="2"/>
    <x v="0"/>
    <x v="0"/>
    <x v="9"/>
    <s v="2022-10-25"/>
    <x v="3"/>
    <n v="4995"/>
    <x v="0"/>
    <m/>
    <x v="0"/>
    <m/>
    <x v="3"/>
    <n v="100474696"/>
    <x v="0"/>
    <x v="0"/>
    <s v="Retenções Iur"/>
    <s v="ORI"/>
    <x v="0"/>
    <s v="RIUR"/>
    <x v="0"/>
    <x v="0"/>
    <x v="0"/>
    <x v="0"/>
    <x v="0"/>
    <x v="0"/>
    <x v="0"/>
    <x v="0"/>
    <x v="0"/>
    <x v="0"/>
    <x v="0"/>
    <s v="Retenções Iur"/>
    <x v="0"/>
    <x v="0"/>
    <x v="0"/>
    <x v="0"/>
    <x v="2"/>
    <x v="0"/>
    <x v="0"/>
    <s v="000000"/>
    <x v="0"/>
    <x v="1"/>
    <x v="0"/>
    <x v="0"/>
    <s v="RETENCAO OT"/>
  </r>
  <r>
    <x v="1"/>
    <n v="0"/>
    <n v="0"/>
    <n v="0"/>
    <n v="4995"/>
    <x v="7882"/>
    <x v="0"/>
    <x v="0"/>
    <x v="0"/>
    <s v="80.02.01"/>
    <x v="3"/>
    <x v="3"/>
    <x v="3"/>
    <s v="Retenções Iur"/>
    <s v="80.02.01"/>
    <s v="Retenções Iur"/>
    <s v="80.02.01"/>
    <x v="3"/>
    <x v="0"/>
    <x v="2"/>
    <x v="1"/>
    <x v="1"/>
    <x v="2"/>
    <x v="0"/>
    <x v="0"/>
    <x v="9"/>
    <s v="2022-10-25"/>
    <x v="3"/>
    <n v="4995"/>
    <x v="0"/>
    <m/>
    <x v="0"/>
    <m/>
    <x v="3"/>
    <n v="100474696"/>
    <x v="0"/>
    <x v="0"/>
    <s v="Retenções Iur"/>
    <s v="ORI"/>
    <x v="0"/>
    <s v="RIUR"/>
    <x v="0"/>
    <x v="0"/>
    <x v="0"/>
    <x v="0"/>
    <x v="0"/>
    <x v="0"/>
    <x v="0"/>
    <x v="0"/>
    <x v="0"/>
    <x v="0"/>
    <x v="0"/>
    <s v="Retenções Iur"/>
    <x v="0"/>
    <x v="0"/>
    <x v="0"/>
    <x v="0"/>
    <x v="2"/>
    <x v="0"/>
    <x v="0"/>
    <s v="000000"/>
    <x v="0"/>
    <x v="1"/>
    <x v="0"/>
    <x v="0"/>
    <s v="RETENCAO OT"/>
  </r>
  <r>
    <x v="1"/>
    <n v="0"/>
    <n v="0"/>
    <n v="0"/>
    <n v="3137"/>
    <x v="7883"/>
    <x v="0"/>
    <x v="0"/>
    <x v="0"/>
    <s v="80.02.01"/>
    <x v="3"/>
    <x v="3"/>
    <x v="3"/>
    <s v="Retenções Iur"/>
    <s v="80.02.01"/>
    <s v="Retenções Iur"/>
    <s v="80.02.01"/>
    <x v="3"/>
    <x v="0"/>
    <x v="2"/>
    <x v="1"/>
    <x v="1"/>
    <x v="2"/>
    <x v="0"/>
    <x v="0"/>
    <x v="9"/>
    <s v="2022-10-25"/>
    <x v="3"/>
    <n v="3137"/>
    <x v="0"/>
    <m/>
    <x v="0"/>
    <m/>
    <x v="3"/>
    <n v="100474696"/>
    <x v="0"/>
    <x v="0"/>
    <s v="Retenções Iur"/>
    <s v="ORI"/>
    <x v="0"/>
    <s v="RIUR"/>
    <x v="0"/>
    <x v="0"/>
    <x v="0"/>
    <x v="0"/>
    <x v="0"/>
    <x v="0"/>
    <x v="0"/>
    <x v="0"/>
    <x v="0"/>
    <x v="0"/>
    <x v="0"/>
    <s v="Retenções Iur"/>
    <x v="0"/>
    <x v="0"/>
    <x v="0"/>
    <x v="0"/>
    <x v="2"/>
    <x v="0"/>
    <x v="0"/>
    <s v="000000"/>
    <x v="0"/>
    <x v="1"/>
    <x v="0"/>
    <x v="0"/>
    <s v="RETENCAO OT"/>
  </r>
  <r>
    <x v="1"/>
    <n v="0"/>
    <n v="0"/>
    <n v="0"/>
    <n v="820"/>
    <x v="7884"/>
    <x v="0"/>
    <x v="1"/>
    <x v="0"/>
    <s v="03.16.15"/>
    <x v="6"/>
    <x v="0"/>
    <x v="5"/>
    <s v="Direção Financeira"/>
    <s v="03.16.15"/>
    <s v="Direção Financeira"/>
    <s v="03.16.15"/>
    <x v="22"/>
    <x v="0"/>
    <x v="1"/>
    <x v="1"/>
    <x v="0"/>
    <x v="0"/>
    <x v="2"/>
    <x v="0"/>
    <x v="9"/>
    <s v="2022-10-28"/>
    <x v="3"/>
    <n v="820"/>
    <x v="0"/>
    <m/>
    <x v="0"/>
    <m/>
    <x v="695"/>
    <n v="100479409"/>
    <x v="0"/>
    <x v="0"/>
    <s v="Direção Financeira"/>
    <s v="ORI"/>
    <x v="0"/>
    <m/>
    <x v="0"/>
    <x v="0"/>
    <x v="0"/>
    <x v="0"/>
    <x v="0"/>
    <x v="0"/>
    <x v="0"/>
    <x v="0"/>
    <x v="0"/>
    <x v="0"/>
    <x v="0"/>
    <s v="Direção Financeira"/>
    <x v="0"/>
    <x v="0"/>
    <x v="0"/>
    <x v="0"/>
    <x v="0"/>
    <x v="0"/>
    <x v="0"/>
    <s v="000000"/>
    <x v="0"/>
    <x v="0"/>
    <x v="0"/>
    <x v="0"/>
    <s v="Pagamento a favor da mercearia Arlete Melo, pelo fornecimento de produtos alimentícios para confecionamento de lanches do pessoal de saneamento , conforme anexo.  "/>
  </r>
  <r>
    <x v="1"/>
    <n v="0"/>
    <n v="0"/>
    <n v="0"/>
    <n v="4995"/>
    <x v="7885"/>
    <x v="0"/>
    <x v="0"/>
    <x v="0"/>
    <s v="80.02.01"/>
    <x v="3"/>
    <x v="3"/>
    <x v="3"/>
    <s v="Retenções Iur"/>
    <s v="80.02.01"/>
    <s v="Retenções Iur"/>
    <s v="80.02.01"/>
    <x v="3"/>
    <x v="0"/>
    <x v="2"/>
    <x v="1"/>
    <x v="1"/>
    <x v="2"/>
    <x v="0"/>
    <x v="0"/>
    <x v="9"/>
    <s v="2022-10-25"/>
    <x v="3"/>
    <n v="4995"/>
    <x v="0"/>
    <m/>
    <x v="0"/>
    <m/>
    <x v="3"/>
    <n v="100474696"/>
    <x v="0"/>
    <x v="0"/>
    <s v="Retenções Iur"/>
    <s v="ORI"/>
    <x v="0"/>
    <s v="RIUR"/>
    <x v="0"/>
    <x v="0"/>
    <x v="0"/>
    <x v="0"/>
    <x v="0"/>
    <x v="0"/>
    <x v="0"/>
    <x v="0"/>
    <x v="0"/>
    <x v="0"/>
    <x v="0"/>
    <s v="Retenções Iur"/>
    <x v="0"/>
    <x v="0"/>
    <x v="0"/>
    <x v="0"/>
    <x v="2"/>
    <x v="0"/>
    <x v="0"/>
    <s v="000000"/>
    <x v="0"/>
    <x v="1"/>
    <x v="0"/>
    <x v="0"/>
    <s v="RETENCAO OT"/>
  </r>
  <r>
    <x v="1"/>
    <n v="0"/>
    <n v="0"/>
    <n v="0"/>
    <n v="9372"/>
    <x v="7886"/>
    <x v="0"/>
    <x v="0"/>
    <x v="0"/>
    <s v="80.02.10.26"/>
    <x v="21"/>
    <x v="3"/>
    <x v="3"/>
    <s v="Outros"/>
    <s v="80.02.10"/>
    <s v="Outros"/>
    <s v="80.02.10"/>
    <x v="31"/>
    <x v="0"/>
    <x v="2"/>
    <x v="10"/>
    <x v="1"/>
    <x v="2"/>
    <x v="0"/>
    <x v="0"/>
    <x v="9"/>
    <s v="2022-10-25"/>
    <x v="3"/>
    <n v="9372"/>
    <x v="0"/>
    <m/>
    <x v="0"/>
    <m/>
    <x v="37"/>
    <n v="100479277"/>
    <x v="0"/>
    <x v="0"/>
    <s v="Retenção Sansung"/>
    <s v="ORI"/>
    <x v="0"/>
    <s v="RS"/>
    <x v="0"/>
    <x v="0"/>
    <x v="0"/>
    <x v="0"/>
    <x v="0"/>
    <x v="0"/>
    <x v="0"/>
    <x v="1"/>
    <x v="0"/>
    <x v="0"/>
    <x v="0"/>
    <s v="Retenção Sansung"/>
    <x v="0"/>
    <x v="0"/>
    <x v="0"/>
    <x v="0"/>
    <x v="2"/>
    <x v="0"/>
    <x v="0"/>
    <s v="000000"/>
    <x v="0"/>
    <x v="1"/>
    <x v="0"/>
    <x v="0"/>
    <s v="RETENCAO OT"/>
  </r>
  <r>
    <x v="1"/>
    <n v="0"/>
    <n v="0"/>
    <n v="0"/>
    <n v="1580"/>
    <x v="7887"/>
    <x v="0"/>
    <x v="1"/>
    <x v="0"/>
    <s v="01.23.01.02"/>
    <x v="71"/>
    <x v="1"/>
    <x v="1"/>
    <s v="Género"/>
    <s v="01.23.01"/>
    <s v="Género"/>
    <s v="01.23.01"/>
    <x v="4"/>
    <x v="0"/>
    <x v="3"/>
    <x v="2"/>
    <x v="0"/>
    <x v="1"/>
    <x v="2"/>
    <x v="0"/>
    <x v="9"/>
    <s v="2022-10-28"/>
    <x v="3"/>
    <n v="1580"/>
    <x v="0"/>
    <m/>
    <x v="0"/>
    <m/>
    <x v="241"/>
    <n v="100478323"/>
    <x v="0"/>
    <x v="0"/>
    <s v="Empoderamento da mulher"/>
    <s v="ORI"/>
    <x v="0"/>
    <m/>
    <x v="0"/>
    <x v="0"/>
    <x v="0"/>
    <x v="0"/>
    <x v="0"/>
    <x v="0"/>
    <x v="0"/>
    <x v="2"/>
    <x v="1"/>
    <x v="1"/>
    <x v="0"/>
    <s v="Empoderamento da mulher"/>
    <x v="0"/>
    <x v="0"/>
    <x v="0"/>
    <x v="0"/>
    <x v="1"/>
    <x v="0"/>
    <x v="0"/>
    <s v="000000"/>
    <x v="0"/>
    <x v="0"/>
    <x v="0"/>
    <x v="0"/>
    <s v="Pagamento a favor da empresa Paris Tore, referente ao fornecimento de pequeno almoço as palestrantes do evento realizado a 21 do mês de outubro, conforme anexo."/>
  </r>
  <r>
    <x v="1"/>
    <n v="0"/>
    <n v="0"/>
    <n v="0"/>
    <n v="2300"/>
    <x v="7888"/>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889"/>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890"/>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2300"/>
    <x v="7891"/>
    <x v="0"/>
    <x v="0"/>
    <x v="0"/>
    <s v="80.02.01"/>
    <x v="3"/>
    <x v="3"/>
    <x v="3"/>
    <s v="Retenções Iur"/>
    <s v="80.02.01"/>
    <s v="Retenções Iur"/>
    <s v="80.02.01"/>
    <x v="3"/>
    <x v="0"/>
    <x v="2"/>
    <x v="1"/>
    <x v="1"/>
    <x v="2"/>
    <x v="0"/>
    <x v="0"/>
    <x v="9"/>
    <s v="2022-10-25"/>
    <x v="3"/>
    <n v="2300"/>
    <x v="0"/>
    <m/>
    <x v="0"/>
    <m/>
    <x v="3"/>
    <n v="100474696"/>
    <x v="0"/>
    <x v="0"/>
    <s v="Retenções Iur"/>
    <s v="ORI"/>
    <x v="0"/>
    <s v="RIUR"/>
    <x v="0"/>
    <x v="0"/>
    <x v="0"/>
    <x v="0"/>
    <x v="0"/>
    <x v="0"/>
    <x v="0"/>
    <x v="0"/>
    <x v="0"/>
    <x v="0"/>
    <x v="0"/>
    <s v="Retenções Iur"/>
    <x v="0"/>
    <x v="0"/>
    <x v="0"/>
    <x v="0"/>
    <x v="2"/>
    <x v="0"/>
    <x v="0"/>
    <s v="000000"/>
    <x v="0"/>
    <x v="1"/>
    <x v="0"/>
    <x v="0"/>
    <s v="RETENCAO OT"/>
  </r>
  <r>
    <x v="1"/>
    <n v="0"/>
    <n v="0"/>
    <n v="0"/>
    <n v="4995"/>
    <x v="7892"/>
    <x v="0"/>
    <x v="1"/>
    <x v="0"/>
    <s v="03.16.15"/>
    <x v="6"/>
    <x v="0"/>
    <x v="5"/>
    <s v="Direção Financeira"/>
    <s v="03.16.15"/>
    <s v="Direção Financeira"/>
    <s v="03.16.15"/>
    <x v="20"/>
    <x v="0"/>
    <x v="1"/>
    <x v="5"/>
    <x v="0"/>
    <x v="0"/>
    <x v="2"/>
    <x v="0"/>
    <x v="10"/>
    <s v="2022-11-14"/>
    <x v="3"/>
    <n v="4995"/>
    <x v="0"/>
    <m/>
    <x v="0"/>
    <m/>
    <x v="3"/>
    <n v="100474696"/>
    <x v="0"/>
    <x v="1"/>
    <s v="Direção Financeira"/>
    <s v="ORI"/>
    <x v="0"/>
    <m/>
    <x v="0"/>
    <x v="0"/>
    <x v="0"/>
    <x v="0"/>
    <x v="0"/>
    <x v="0"/>
    <x v="0"/>
    <x v="0"/>
    <x v="0"/>
    <x v="0"/>
    <x v="0"/>
    <s v="Direção Financeira"/>
    <x v="0"/>
    <x v="0"/>
    <x v="0"/>
    <x v="0"/>
    <x v="0"/>
    <x v="0"/>
    <x v="0"/>
    <s v="000000"/>
    <x v="0"/>
    <x v="0"/>
    <x v="1"/>
    <x v="0"/>
    <s v="Pagamento a favor da Srª. Dália Delfina Miranda, pelo serviço prestado no apoio operacional, no pelouro de agricultura , pecuária, floresta, água, pesca, energia e habitação referente ao mês de novembro 2022, conforme contrato em anexo.   "/>
  </r>
  <r>
    <x v="1"/>
    <n v="0"/>
    <n v="0"/>
    <n v="0"/>
    <n v="9372"/>
    <x v="7892"/>
    <x v="0"/>
    <x v="1"/>
    <x v="0"/>
    <s v="03.16.15"/>
    <x v="6"/>
    <x v="0"/>
    <x v="5"/>
    <s v="Direção Financeira"/>
    <s v="03.16.15"/>
    <s v="Direção Financeira"/>
    <s v="03.16.15"/>
    <x v="20"/>
    <x v="0"/>
    <x v="1"/>
    <x v="5"/>
    <x v="0"/>
    <x v="0"/>
    <x v="2"/>
    <x v="0"/>
    <x v="10"/>
    <s v="2022-11-14"/>
    <x v="3"/>
    <n v="9372"/>
    <x v="0"/>
    <m/>
    <x v="0"/>
    <m/>
    <x v="37"/>
    <n v="100479277"/>
    <x v="0"/>
    <x v="3"/>
    <s v="Direção Financeira"/>
    <s v="ORI"/>
    <x v="0"/>
    <m/>
    <x v="0"/>
    <x v="0"/>
    <x v="0"/>
    <x v="0"/>
    <x v="0"/>
    <x v="0"/>
    <x v="0"/>
    <x v="0"/>
    <x v="0"/>
    <x v="0"/>
    <x v="0"/>
    <s v="Direção Financeira"/>
    <x v="0"/>
    <x v="0"/>
    <x v="0"/>
    <x v="0"/>
    <x v="0"/>
    <x v="0"/>
    <x v="0"/>
    <s v="000000"/>
    <x v="0"/>
    <x v="0"/>
    <x v="3"/>
    <x v="0"/>
    <s v="Pagamento a favor da Srª. Dália Delfina Miranda, pelo serviço prestado no apoio operacional, no pelouro de agricultura , pecuária, floresta, água, pesca, energia e habitação referente ao mês de novembro 2022, conforme contrato em anexo.   "/>
  </r>
  <r>
    <x v="1"/>
    <n v="0"/>
    <n v="0"/>
    <n v="0"/>
    <n v="18936"/>
    <x v="7892"/>
    <x v="0"/>
    <x v="1"/>
    <x v="0"/>
    <s v="03.16.15"/>
    <x v="6"/>
    <x v="0"/>
    <x v="5"/>
    <s v="Direção Financeira"/>
    <s v="03.16.15"/>
    <s v="Direção Financeira"/>
    <s v="03.16.15"/>
    <x v="20"/>
    <x v="0"/>
    <x v="1"/>
    <x v="5"/>
    <x v="0"/>
    <x v="0"/>
    <x v="2"/>
    <x v="0"/>
    <x v="10"/>
    <s v="2022-11-14"/>
    <x v="3"/>
    <n v="18936"/>
    <x v="0"/>
    <m/>
    <x v="0"/>
    <m/>
    <x v="148"/>
    <n v="100479088"/>
    <x v="0"/>
    <x v="0"/>
    <s v="Direção Financeira"/>
    <s v="ORI"/>
    <x v="0"/>
    <m/>
    <x v="0"/>
    <x v="0"/>
    <x v="0"/>
    <x v="0"/>
    <x v="0"/>
    <x v="0"/>
    <x v="0"/>
    <x v="0"/>
    <x v="0"/>
    <x v="0"/>
    <x v="0"/>
    <s v="Direção Financeira"/>
    <x v="0"/>
    <x v="0"/>
    <x v="0"/>
    <x v="0"/>
    <x v="0"/>
    <x v="0"/>
    <x v="0"/>
    <s v="000000"/>
    <x v="0"/>
    <x v="0"/>
    <x v="0"/>
    <x v="0"/>
    <s v="Pagamento a favor da Srª. Dália Delfina Miranda, pelo serviço prestado no apoio operacional, no pelouro de agricultura , pecuária, floresta, água, pesca, energia e habitação referente ao mês de novembro 2022, conforme contrato em anexo.   "/>
  </r>
  <r>
    <x v="1"/>
    <n v="0"/>
    <n v="0"/>
    <n v="0"/>
    <n v="3000"/>
    <x v="7893"/>
    <x v="0"/>
    <x v="1"/>
    <x v="0"/>
    <s v="03.16.15"/>
    <x v="6"/>
    <x v="0"/>
    <x v="5"/>
    <s v="Direção Financeira"/>
    <s v="03.16.15"/>
    <s v="Direção Financeira"/>
    <s v="03.16.15"/>
    <x v="20"/>
    <x v="0"/>
    <x v="1"/>
    <x v="5"/>
    <x v="0"/>
    <x v="0"/>
    <x v="2"/>
    <x v="0"/>
    <x v="10"/>
    <s v="2022-11-14"/>
    <x v="3"/>
    <n v="3000"/>
    <x v="0"/>
    <m/>
    <x v="0"/>
    <m/>
    <x v="3"/>
    <n v="100474696"/>
    <x v="0"/>
    <x v="1"/>
    <s v="Direção Financeira"/>
    <s v="ORI"/>
    <x v="0"/>
    <m/>
    <x v="0"/>
    <x v="0"/>
    <x v="0"/>
    <x v="0"/>
    <x v="0"/>
    <x v="0"/>
    <x v="0"/>
    <x v="0"/>
    <x v="0"/>
    <x v="0"/>
    <x v="0"/>
    <s v="Direção Financeira"/>
    <x v="0"/>
    <x v="0"/>
    <x v="0"/>
    <x v="0"/>
    <x v="0"/>
    <x v="0"/>
    <x v="0"/>
    <s v="000000"/>
    <x v="0"/>
    <x v="0"/>
    <x v="1"/>
    <x v="0"/>
    <s v="Pagamento a favor do Sr. Alfredo Henrique Cardoso Vaz, pela prestação do serviço de apoio técnico na direção de urbanismo,referente ao mês de novembro 2022, conforme contrato em anexo. "/>
  </r>
  <r>
    <x v="1"/>
    <n v="0"/>
    <n v="0"/>
    <n v="0"/>
    <n v="17000"/>
    <x v="7893"/>
    <x v="0"/>
    <x v="1"/>
    <x v="0"/>
    <s v="03.16.15"/>
    <x v="6"/>
    <x v="0"/>
    <x v="5"/>
    <s v="Direção Financeira"/>
    <s v="03.16.15"/>
    <s v="Direção Financeira"/>
    <s v="03.16.15"/>
    <x v="20"/>
    <x v="0"/>
    <x v="1"/>
    <x v="5"/>
    <x v="0"/>
    <x v="0"/>
    <x v="2"/>
    <x v="0"/>
    <x v="10"/>
    <s v="2022-11-14"/>
    <x v="3"/>
    <n v="17000"/>
    <x v="0"/>
    <m/>
    <x v="0"/>
    <m/>
    <x v="183"/>
    <n v="100479302"/>
    <x v="0"/>
    <x v="0"/>
    <s v="Direção Financeira"/>
    <s v="ORI"/>
    <x v="0"/>
    <m/>
    <x v="0"/>
    <x v="0"/>
    <x v="0"/>
    <x v="0"/>
    <x v="0"/>
    <x v="0"/>
    <x v="0"/>
    <x v="0"/>
    <x v="0"/>
    <x v="0"/>
    <x v="0"/>
    <s v="Direção Financeira"/>
    <x v="0"/>
    <x v="0"/>
    <x v="0"/>
    <x v="0"/>
    <x v="0"/>
    <x v="0"/>
    <x v="0"/>
    <s v="000000"/>
    <x v="0"/>
    <x v="0"/>
    <x v="0"/>
    <x v="0"/>
    <s v="Pagamento a favor do Sr. Alfredo Henrique Cardoso Vaz, pela prestação do serviço de apoio técnico na direção de urbanismo,referente ao mês de novembro 2022, conforme contrato em anexo. "/>
  </r>
  <r>
    <x v="1"/>
    <n v="0"/>
    <n v="0"/>
    <n v="0"/>
    <n v="6000"/>
    <x v="7894"/>
    <x v="0"/>
    <x v="1"/>
    <x v="0"/>
    <s v="03.16.15"/>
    <x v="6"/>
    <x v="0"/>
    <x v="5"/>
    <s v="Direção Financeira"/>
    <s v="03.16.15"/>
    <s v="Direção Financeira"/>
    <s v="03.16.15"/>
    <x v="77"/>
    <x v="0"/>
    <x v="1"/>
    <x v="1"/>
    <x v="0"/>
    <x v="0"/>
    <x v="2"/>
    <x v="0"/>
    <x v="10"/>
    <s v="2022-11-15"/>
    <x v="3"/>
    <n v="6000"/>
    <x v="0"/>
    <m/>
    <x v="0"/>
    <m/>
    <x v="7"/>
    <n v="100391565"/>
    <x v="0"/>
    <x v="0"/>
    <s v="Direção Financeira"/>
    <s v="ORI"/>
    <x v="0"/>
    <m/>
    <x v="0"/>
    <x v="0"/>
    <x v="0"/>
    <x v="0"/>
    <x v="0"/>
    <x v="0"/>
    <x v="0"/>
    <x v="0"/>
    <x v="0"/>
    <x v="0"/>
    <x v="0"/>
    <s v="Direção Financeira"/>
    <x v="0"/>
    <x v="0"/>
    <x v="0"/>
    <x v="0"/>
    <x v="0"/>
    <x v="0"/>
    <x v="0"/>
    <s v="000000"/>
    <x v="0"/>
    <x v="0"/>
    <x v="0"/>
    <x v="0"/>
    <s v="Pagamento a favor de Imprensa Nacional de Cabo Verde, para aquisição de caderneta modelo 109 para serviços de cobrança da CMSM, conforme proposta em anexo."/>
  </r>
  <r>
    <x v="1"/>
    <n v="0"/>
    <n v="0"/>
    <n v="0"/>
    <n v="40000"/>
    <x v="7895"/>
    <x v="0"/>
    <x v="1"/>
    <x v="0"/>
    <s v="01.27.02.11"/>
    <x v="14"/>
    <x v="2"/>
    <x v="2"/>
    <s v="Saneamento básico"/>
    <s v="01.27.02"/>
    <s v="Saneamento básico"/>
    <s v="01.27.02"/>
    <x v="4"/>
    <x v="0"/>
    <x v="3"/>
    <x v="2"/>
    <x v="0"/>
    <x v="1"/>
    <x v="2"/>
    <x v="0"/>
    <x v="10"/>
    <s v="2022-11-15"/>
    <x v="3"/>
    <n v="40000"/>
    <x v="0"/>
    <m/>
    <x v="0"/>
    <m/>
    <x v="113"/>
    <n v="100479309"/>
    <x v="0"/>
    <x v="0"/>
    <s v="Reforço do saneamento básico"/>
    <s v="ORI"/>
    <x v="0"/>
    <m/>
    <x v="0"/>
    <x v="0"/>
    <x v="0"/>
    <x v="0"/>
    <x v="0"/>
    <x v="0"/>
    <x v="0"/>
    <x v="1"/>
    <x v="0"/>
    <x v="0"/>
    <x v="0"/>
    <s v="Reforço do saneamento básico"/>
    <x v="0"/>
    <x v="0"/>
    <x v="0"/>
    <x v="0"/>
    <x v="1"/>
    <x v="0"/>
    <x v="0"/>
    <s v="000000"/>
    <x v="0"/>
    <x v="0"/>
    <x v="0"/>
    <x v="0"/>
    <s v="Liquidação da fatura, a favo  de Oficina Tony, referente a reparação de galucho, conforma proposta em anexo"/>
  </r>
  <r>
    <x v="0"/>
    <n v="0"/>
    <n v="0"/>
    <n v="0"/>
    <n v="69129"/>
    <x v="7896"/>
    <x v="0"/>
    <x v="1"/>
    <x v="0"/>
    <s v="01.28.01.08"/>
    <x v="30"/>
    <x v="5"/>
    <x v="6"/>
    <s v="Habitação Social"/>
    <s v="01.28.01"/>
    <s v="Habitação Social"/>
    <s v="01.28.01"/>
    <x v="1"/>
    <x v="0"/>
    <x v="1"/>
    <x v="1"/>
    <x v="0"/>
    <x v="1"/>
    <x v="1"/>
    <x v="0"/>
    <x v="10"/>
    <s v="2022-11-15"/>
    <x v="3"/>
    <n v="69129"/>
    <x v="0"/>
    <m/>
    <x v="0"/>
    <m/>
    <x v="696"/>
    <n v="100477946"/>
    <x v="0"/>
    <x v="0"/>
    <s v="Habitações Sociais"/>
    <s v="ORI"/>
    <x v="0"/>
    <s v="HS"/>
    <x v="0"/>
    <x v="0"/>
    <x v="0"/>
    <x v="0"/>
    <x v="0"/>
    <x v="0"/>
    <x v="0"/>
    <x v="1"/>
    <x v="0"/>
    <x v="0"/>
    <x v="0"/>
    <s v="Habitações Sociais"/>
    <x v="0"/>
    <x v="0"/>
    <x v="0"/>
    <x v="0"/>
    <x v="1"/>
    <x v="0"/>
    <x v="0"/>
    <s v="000000"/>
    <x v="0"/>
    <x v="0"/>
    <x v="0"/>
    <x v="0"/>
    <s v="Pagamento a favor da Empresa PS Comercial Lda, pela aquisição de louças sanitárias, para construção de casas de banhos, no âmbito do programa PRAA, conforme proposta em anexo."/>
  </r>
  <r>
    <x v="0"/>
    <n v="0"/>
    <n v="0"/>
    <n v="0"/>
    <n v="111600"/>
    <x v="7897"/>
    <x v="0"/>
    <x v="1"/>
    <x v="0"/>
    <s v="01.27.06.89"/>
    <x v="10"/>
    <x v="2"/>
    <x v="2"/>
    <s v="Requalificação Urbana e habitação"/>
    <s v="01.27.06"/>
    <s v="Requalificação Urbana e habitação"/>
    <s v="01.27.06"/>
    <x v="1"/>
    <x v="0"/>
    <x v="1"/>
    <x v="1"/>
    <x v="0"/>
    <x v="1"/>
    <x v="1"/>
    <x v="0"/>
    <x v="10"/>
    <s v="2022-11-24"/>
    <x v="3"/>
    <n v="111600"/>
    <x v="0"/>
    <m/>
    <x v="0"/>
    <m/>
    <x v="235"/>
    <n v="100477593"/>
    <x v="0"/>
    <x v="0"/>
    <s v="Conclusão da Estrada de Ribeireta "/>
    <s v="ORI"/>
    <x v="0"/>
    <s v="CER"/>
    <x v="0"/>
    <x v="0"/>
    <x v="0"/>
    <x v="0"/>
    <x v="0"/>
    <x v="0"/>
    <x v="0"/>
    <x v="1"/>
    <x v="0"/>
    <x v="0"/>
    <x v="0"/>
    <s v="Conclusão da Estrada de Ribeireta "/>
    <x v="0"/>
    <x v="0"/>
    <x v="0"/>
    <x v="0"/>
    <x v="1"/>
    <x v="0"/>
    <x v="0"/>
    <s v="000000"/>
    <x v="0"/>
    <x v="0"/>
    <x v="0"/>
    <x v="0"/>
    <s v="Liquidação do contrato de empreitada de construção de murros de proteção dos taludes da estrada de Ribeireta, a favor de Renato Moreira Construções, conforme contrato em anexo."/>
  </r>
  <r>
    <x v="1"/>
    <n v="0"/>
    <n v="0"/>
    <n v="0"/>
    <n v="1400"/>
    <x v="7898"/>
    <x v="0"/>
    <x v="1"/>
    <x v="0"/>
    <s v="03.16.15"/>
    <x v="6"/>
    <x v="0"/>
    <x v="5"/>
    <s v="Direção Financeira"/>
    <s v="03.16.15"/>
    <s v="Direção Financeira"/>
    <s v="03.16.15"/>
    <x v="9"/>
    <x v="0"/>
    <x v="1"/>
    <x v="5"/>
    <x v="0"/>
    <x v="0"/>
    <x v="2"/>
    <x v="0"/>
    <x v="11"/>
    <s v="2022-12-14"/>
    <x v="3"/>
    <n v="1400"/>
    <x v="0"/>
    <m/>
    <x v="0"/>
    <m/>
    <x v="139"/>
    <n v="100476020"/>
    <x v="0"/>
    <x v="0"/>
    <s v="Direção Financeira"/>
    <s v="ORI"/>
    <x v="0"/>
    <m/>
    <x v="0"/>
    <x v="0"/>
    <x v="0"/>
    <x v="0"/>
    <x v="0"/>
    <x v="0"/>
    <x v="0"/>
    <x v="1"/>
    <x v="0"/>
    <x v="0"/>
    <x v="0"/>
    <s v="Direção Financeira"/>
    <x v="0"/>
    <x v="0"/>
    <x v="0"/>
    <x v="0"/>
    <x v="0"/>
    <x v="0"/>
    <x v="0"/>
    <s v="000000"/>
    <x v="0"/>
    <x v="0"/>
    <x v="0"/>
    <x v="0"/>
    <s v="Ajuda de custo a favor do senhor Lito Admar Barbosa pela a sua deslocação em missão de serviço a cidade da Praia no dia 9 de Dezembro de 2022, conforme justificativo em anexo. "/>
  </r>
  <r>
    <x v="1"/>
    <n v="0"/>
    <n v="400000"/>
    <n v="0"/>
    <n v="0"/>
    <x v="7899"/>
    <x v="0"/>
    <x v="0"/>
    <x v="0"/>
    <s v="03.03.10"/>
    <x v="0"/>
    <x v="0"/>
    <x v="0"/>
    <s v="Receitas Da Câmara"/>
    <s v="03.03.10"/>
    <s v="Receitas Da Câmara"/>
    <s v="03.03.10"/>
    <x v="91"/>
    <x v="0"/>
    <x v="1"/>
    <x v="11"/>
    <x v="0"/>
    <x v="0"/>
    <x v="0"/>
    <x v="0"/>
    <x v="12"/>
    <s v="1 - Dotação Anual"/>
    <x v="4"/>
    <n v="400000"/>
    <x v="1"/>
    <n v="0"/>
    <x v="1"/>
    <n v="0"/>
    <x v="697"/>
    <m/>
    <x v="0"/>
    <x v="9"/>
    <m/>
    <s v="Receitas Da Câmara"/>
    <x v="1"/>
    <s v="RDC"/>
    <x v="0"/>
    <x v="1"/>
    <x v="1"/>
    <x v="1"/>
    <x v="0"/>
    <x v="0"/>
    <x v="0"/>
    <x v="0"/>
    <x v="0"/>
    <x v="0"/>
    <x v="0"/>
    <s v="Receitas Da Câmara"/>
    <x v="0"/>
    <x v="0"/>
    <x v="0"/>
    <x v="0"/>
    <x v="3"/>
    <x v="0"/>
    <x v="1"/>
    <m/>
    <x v="1"/>
    <x v="2"/>
    <x v="9"/>
    <x v="0"/>
    <m/>
  </r>
  <r>
    <x v="1"/>
    <n v="0"/>
    <n v="2000000"/>
    <n v="0"/>
    <n v="0"/>
    <x v="7899"/>
    <x v="0"/>
    <x v="0"/>
    <x v="0"/>
    <s v="03.03.10"/>
    <x v="0"/>
    <x v="0"/>
    <x v="0"/>
    <s v="Receitas Da Câmara"/>
    <s v="03.03.10"/>
    <s v="Receitas Da Câmara"/>
    <s v="03.03.10"/>
    <x v="35"/>
    <x v="0"/>
    <x v="1"/>
    <x v="11"/>
    <x v="0"/>
    <x v="0"/>
    <x v="0"/>
    <x v="0"/>
    <x v="12"/>
    <s v="1 - Dotação Anual"/>
    <x v="4"/>
    <n v="2000000"/>
    <x v="1"/>
    <n v="0"/>
    <x v="1"/>
    <n v="0"/>
    <x v="697"/>
    <m/>
    <x v="0"/>
    <x v="9"/>
    <m/>
    <s v="Receitas Da Câmara"/>
    <x v="1"/>
    <s v="RDC"/>
    <x v="0"/>
    <x v="1"/>
    <x v="1"/>
    <x v="1"/>
    <x v="0"/>
    <x v="0"/>
    <x v="0"/>
    <x v="0"/>
    <x v="0"/>
    <x v="0"/>
    <x v="0"/>
    <s v="Receitas Da Câmara"/>
    <x v="0"/>
    <x v="0"/>
    <x v="0"/>
    <x v="0"/>
    <x v="3"/>
    <x v="0"/>
    <x v="1"/>
    <m/>
    <x v="1"/>
    <x v="2"/>
    <x v="9"/>
    <x v="0"/>
    <m/>
  </r>
  <r>
    <x v="1"/>
    <n v="0"/>
    <n v="275000"/>
    <n v="0"/>
    <n v="0"/>
    <x v="7899"/>
    <x v="0"/>
    <x v="0"/>
    <x v="0"/>
    <s v="03.03.10"/>
    <x v="0"/>
    <x v="0"/>
    <x v="0"/>
    <s v="Receitas Da Câmara"/>
    <s v="03.03.10"/>
    <s v="Receitas Da Câmara"/>
    <s v="03.03.10"/>
    <x v="49"/>
    <x v="0"/>
    <x v="1"/>
    <x v="11"/>
    <x v="0"/>
    <x v="0"/>
    <x v="0"/>
    <x v="0"/>
    <x v="12"/>
    <s v="1 - Dotação Anual"/>
    <x v="4"/>
    <n v="275000"/>
    <x v="1"/>
    <n v="0"/>
    <x v="1"/>
    <n v="0"/>
    <x v="697"/>
    <m/>
    <x v="0"/>
    <x v="9"/>
    <m/>
    <s v="Receitas Da Câmara"/>
    <x v="1"/>
    <s v="RDC"/>
    <x v="0"/>
    <x v="1"/>
    <x v="1"/>
    <x v="1"/>
    <x v="0"/>
    <x v="0"/>
    <x v="0"/>
    <x v="0"/>
    <x v="0"/>
    <x v="0"/>
    <x v="0"/>
    <s v="Receitas Da Câmara"/>
    <x v="0"/>
    <x v="0"/>
    <x v="0"/>
    <x v="0"/>
    <x v="3"/>
    <x v="0"/>
    <x v="1"/>
    <m/>
    <x v="1"/>
    <x v="2"/>
    <x v="9"/>
    <x v="0"/>
    <m/>
  </r>
  <r>
    <x v="1"/>
    <n v="0"/>
    <n v="50000"/>
    <n v="0"/>
    <n v="0"/>
    <x v="7899"/>
    <x v="0"/>
    <x v="0"/>
    <x v="0"/>
    <s v="03.03.10"/>
    <x v="0"/>
    <x v="0"/>
    <x v="0"/>
    <s v="Receitas Da Câmara"/>
    <s v="03.03.10"/>
    <s v="Receitas Da Câmara"/>
    <s v="03.03.10"/>
    <x v="92"/>
    <x v="0"/>
    <x v="1"/>
    <x v="11"/>
    <x v="0"/>
    <x v="0"/>
    <x v="0"/>
    <x v="0"/>
    <x v="12"/>
    <s v="1 - Dotação Anual"/>
    <x v="4"/>
    <n v="50000"/>
    <x v="1"/>
    <n v="0"/>
    <x v="1"/>
    <n v="0"/>
    <x v="697"/>
    <m/>
    <x v="0"/>
    <x v="9"/>
    <m/>
    <s v="Receitas Da Câmara"/>
    <x v="1"/>
    <s v="RDC"/>
    <x v="0"/>
    <x v="1"/>
    <x v="1"/>
    <x v="1"/>
    <x v="0"/>
    <x v="0"/>
    <x v="0"/>
    <x v="0"/>
    <x v="0"/>
    <x v="0"/>
    <x v="0"/>
    <s v="Receitas Da Câmara"/>
    <x v="0"/>
    <x v="0"/>
    <x v="0"/>
    <x v="0"/>
    <x v="3"/>
    <x v="0"/>
    <x v="1"/>
    <m/>
    <x v="1"/>
    <x v="2"/>
    <x v="9"/>
    <x v="0"/>
    <m/>
  </r>
  <r>
    <x v="1"/>
    <n v="0"/>
    <n v="50000"/>
    <n v="0"/>
    <n v="0"/>
    <x v="7899"/>
    <x v="0"/>
    <x v="0"/>
    <x v="0"/>
    <s v="03.03.10"/>
    <x v="0"/>
    <x v="0"/>
    <x v="0"/>
    <s v="Receitas Da Câmara"/>
    <s v="03.03.10"/>
    <s v="Receitas Da Câmara"/>
    <s v="03.03.10"/>
    <x v="93"/>
    <x v="0"/>
    <x v="1"/>
    <x v="11"/>
    <x v="0"/>
    <x v="0"/>
    <x v="0"/>
    <x v="0"/>
    <x v="12"/>
    <s v="1 - Dotação Anual"/>
    <x v="4"/>
    <n v="50000"/>
    <x v="1"/>
    <n v="0"/>
    <x v="1"/>
    <n v="0"/>
    <x v="697"/>
    <m/>
    <x v="0"/>
    <x v="9"/>
    <m/>
    <s v="Receitas Da Câmara"/>
    <x v="1"/>
    <s v="RDC"/>
    <x v="0"/>
    <x v="1"/>
    <x v="1"/>
    <x v="1"/>
    <x v="0"/>
    <x v="0"/>
    <x v="0"/>
    <x v="0"/>
    <x v="0"/>
    <x v="0"/>
    <x v="0"/>
    <s v="Receitas Da Câmara"/>
    <x v="0"/>
    <x v="0"/>
    <x v="0"/>
    <x v="0"/>
    <x v="3"/>
    <x v="0"/>
    <x v="1"/>
    <m/>
    <x v="1"/>
    <x v="2"/>
    <x v="9"/>
    <x v="0"/>
    <m/>
  </r>
  <r>
    <x v="1"/>
    <n v="0"/>
    <n v="100000"/>
    <n v="0"/>
    <n v="0"/>
    <x v="7899"/>
    <x v="0"/>
    <x v="0"/>
    <x v="0"/>
    <s v="03.03.10"/>
    <x v="0"/>
    <x v="0"/>
    <x v="0"/>
    <s v="Receitas Da Câmara"/>
    <s v="03.03.10"/>
    <s v="Receitas Da Câmara"/>
    <s v="03.03.10"/>
    <x v="94"/>
    <x v="0"/>
    <x v="1"/>
    <x v="11"/>
    <x v="0"/>
    <x v="0"/>
    <x v="0"/>
    <x v="0"/>
    <x v="12"/>
    <s v="1 - Dotação Anual"/>
    <x v="4"/>
    <n v="100000"/>
    <x v="1"/>
    <n v="0"/>
    <x v="1"/>
    <n v="0"/>
    <x v="697"/>
    <m/>
    <x v="0"/>
    <x v="9"/>
    <m/>
    <s v="Receitas Da Câmara"/>
    <x v="1"/>
    <s v="RDC"/>
    <x v="0"/>
    <x v="1"/>
    <x v="1"/>
    <x v="1"/>
    <x v="0"/>
    <x v="0"/>
    <x v="0"/>
    <x v="0"/>
    <x v="0"/>
    <x v="0"/>
    <x v="0"/>
    <s v="Receitas Da Câmara"/>
    <x v="0"/>
    <x v="0"/>
    <x v="0"/>
    <x v="0"/>
    <x v="3"/>
    <x v="0"/>
    <x v="1"/>
    <m/>
    <x v="1"/>
    <x v="2"/>
    <x v="9"/>
    <x v="0"/>
    <m/>
  </r>
  <r>
    <x v="1"/>
    <n v="0"/>
    <n v="10000000"/>
    <n v="0"/>
    <n v="0"/>
    <x v="7899"/>
    <x v="0"/>
    <x v="0"/>
    <x v="0"/>
    <s v="03.03.10"/>
    <x v="0"/>
    <x v="0"/>
    <x v="0"/>
    <s v="Receitas Da Câmara"/>
    <s v="03.03.10"/>
    <s v="Receitas Da Câmara"/>
    <s v="03.03.10"/>
    <x v="38"/>
    <x v="0"/>
    <x v="1"/>
    <x v="1"/>
    <x v="0"/>
    <x v="0"/>
    <x v="0"/>
    <x v="0"/>
    <x v="12"/>
    <s v="1 - Dotação Anual"/>
    <x v="4"/>
    <n v="10000000"/>
    <x v="1"/>
    <n v="0"/>
    <x v="1"/>
    <n v="0"/>
    <x v="697"/>
    <m/>
    <x v="0"/>
    <x v="9"/>
    <m/>
    <s v="Receitas Da Câmara"/>
    <x v="1"/>
    <s v="RDC"/>
    <x v="0"/>
    <x v="1"/>
    <x v="1"/>
    <x v="1"/>
    <x v="0"/>
    <x v="0"/>
    <x v="0"/>
    <x v="0"/>
    <x v="0"/>
    <x v="0"/>
    <x v="0"/>
    <s v="Receitas Da Câmara"/>
    <x v="0"/>
    <x v="0"/>
    <x v="0"/>
    <x v="0"/>
    <x v="3"/>
    <x v="0"/>
    <x v="1"/>
    <m/>
    <x v="1"/>
    <x v="2"/>
    <x v="9"/>
    <x v="0"/>
    <m/>
  </r>
  <r>
    <x v="0"/>
    <n v="0"/>
    <n v="4000000"/>
    <n v="0"/>
    <n v="0"/>
    <x v="7899"/>
    <x v="0"/>
    <x v="0"/>
    <x v="0"/>
    <s v="03.03.10"/>
    <x v="0"/>
    <x v="0"/>
    <x v="0"/>
    <s v="Receitas Da Câmara"/>
    <s v="03.03.10"/>
    <s v="Receitas Da Câmara"/>
    <s v="03.03.10"/>
    <x v="95"/>
    <x v="0"/>
    <x v="1"/>
    <x v="1"/>
    <x v="0"/>
    <x v="0"/>
    <x v="0"/>
    <x v="0"/>
    <x v="12"/>
    <s v="1 - Dotação Anual"/>
    <x v="4"/>
    <n v="4000000"/>
    <x v="1"/>
    <n v="0"/>
    <x v="1"/>
    <n v="0"/>
    <x v="697"/>
    <m/>
    <x v="0"/>
    <x v="9"/>
    <m/>
    <s v="Receitas Da Câmara"/>
    <x v="1"/>
    <s v="RDC"/>
    <x v="0"/>
    <x v="1"/>
    <x v="1"/>
    <x v="1"/>
    <x v="0"/>
    <x v="0"/>
    <x v="0"/>
    <x v="0"/>
    <x v="0"/>
    <x v="0"/>
    <x v="0"/>
    <s v="Receitas Da Câmara"/>
    <x v="0"/>
    <x v="0"/>
    <x v="0"/>
    <x v="0"/>
    <x v="3"/>
    <x v="0"/>
    <x v="1"/>
    <m/>
    <x v="1"/>
    <x v="2"/>
    <x v="9"/>
    <x v="0"/>
    <m/>
  </r>
  <r>
    <x v="1"/>
    <n v="0"/>
    <n v="1700000"/>
    <n v="0"/>
    <n v="0"/>
    <x v="7899"/>
    <x v="0"/>
    <x v="0"/>
    <x v="0"/>
    <s v="03.03.10"/>
    <x v="0"/>
    <x v="0"/>
    <x v="0"/>
    <s v="Receitas Da Câmara"/>
    <s v="03.03.10"/>
    <s v="Receitas Da Câmara"/>
    <s v="03.03.10"/>
    <x v="21"/>
    <x v="0"/>
    <x v="5"/>
    <x v="9"/>
    <x v="0"/>
    <x v="0"/>
    <x v="0"/>
    <x v="0"/>
    <x v="12"/>
    <s v="1 - Dotação Anual"/>
    <x v="4"/>
    <n v="1700000"/>
    <x v="1"/>
    <n v="0"/>
    <x v="1"/>
    <n v="0"/>
    <x v="697"/>
    <m/>
    <x v="0"/>
    <x v="9"/>
    <m/>
    <s v="Receitas Da Câmara"/>
    <x v="1"/>
    <s v="RDC"/>
    <x v="0"/>
    <x v="1"/>
    <x v="1"/>
    <x v="1"/>
    <x v="0"/>
    <x v="0"/>
    <x v="0"/>
    <x v="0"/>
    <x v="0"/>
    <x v="0"/>
    <x v="0"/>
    <s v="Receitas Da Câmara"/>
    <x v="0"/>
    <x v="0"/>
    <x v="0"/>
    <x v="0"/>
    <x v="3"/>
    <x v="0"/>
    <x v="1"/>
    <m/>
    <x v="1"/>
    <x v="2"/>
    <x v="9"/>
    <x v="0"/>
    <m/>
  </r>
  <r>
    <x v="1"/>
    <n v="0"/>
    <n v="500000"/>
    <n v="0"/>
    <n v="0"/>
    <x v="7899"/>
    <x v="0"/>
    <x v="0"/>
    <x v="0"/>
    <s v="03.03.10"/>
    <x v="0"/>
    <x v="0"/>
    <x v="0"/>
    <s v="Receitas Da Câmara"/>
    <s v="03.03.10"/>
    <s v="Receitas Da Câmara"/>
    <s v="03.03.10"/>
    <x v="96"/>
    <x v="0"/>
    <x v="5"/>
    <x v="20"/>
    <x v="1"/>
    <x v="0"/>
    <x v="0"/>
    <x v="0"/>
    <x v="12"/>
    <s v="1 - Dotação Anual"/>
    <x v="4"/>
    <n v="500000"/>
    <x v="1"/>
    <n v="0"/>
    <x v="1"/>
    <n v="0"/>
    <x v="697"/>
    <m/>
    <x v="0"/>
    <x v="9"/>
    <m/>
    <s v="Receitas Da Câmara"/>
    <x v="1"/>
    <s v="RDC"/>
    <x v="0"/>
    <x v="1"/>
    <x v="1"/>
    <x v="1"/>
    <x v="0"/>
    <x v="0"/>
    <x v="0"/>
    <x v="0"/>
    <x v="0"/>
    <x v="0"/>
    <x v="0"/>
    <s v="Receitas Da Câmara"/>
    <x v="0"/>
    <x v="0"/>
    <x v="0"/>
    <x v="0"/>
    <x v="3"/>
    <x v="0"/>
    <x v="1"/>
    <m/>
    <x v="1"/>
    <x v="2"/>
    <x v="9"/>
    <x v="0"/>
    <m/>
  </r>
  <r>
    <x v="1"/>
    <n v="0"/>
    <n v="200000"/>
    <n v="0"/>
    <n v="0"/>
    <x v="7899"/>
    <x v="0"/>
    <x v="0"/>
    <x v="0"/>
    <s v="03.03.10"/>
    <x v="0"/>
    <x v="0"/>
    <x v="0"/>
    <s v="Receitas Da Câmara"/>
    <s v="03.03.10"/>
    <s v="Receitas Da Câmara"/>
    <s v="03.03.10"/>
    <x v="42"/>
    <x v="0"/>
    <x v="5"/>
    <x v="12"/>
    <x v="0"/>
    <x v="0"/>
    <x v="0"/>
    <x v="0"/>
    <x v="12"/>
    <s v="1 - Dotação Anual"/>
    <x v="4"/>
    <n v="200000"/>
    <x v="1"/>
    <n v="0"/>
    <x v="1"/>
    <n v="0"/>
    <x v="697"/>
    <m/>
    <x v="0"/>
    <x v="9"/>
    <m/>
    <s v="Receitas Da Câmara"/>
    <x v="1"/>
    <s v="RDC"/>
    <x v="0"/>
    <x v="1"/>
    <x v="1"/>
    <x v="1"/>
    <x v="0"/>
    <x v="0"/>
    <x v="0"/>
    <x v="0"/>
    <x v="0"/>
    <x v="0"/>
    <x v="0"/>
    <s v="Receitas Da Câmara"/>
    <x v="0"/>
    <x v="0"/>
    <x v="0"/>
    <x v="0"/>
    <x v="3"/>
    <x v="0"/>
    <x v="1"/>
    <m/>
    <x v="1"/>
    <x v="2"/>
    <x v="9"/>
    <x v="0"/>
    <m/>
  </r>
  <r>
    <x v="1"/>
    <n v="0"/>
    <n v="250000"/>
    <n v="0"/>
    <n v="0"/>
    <x v="7899"/>
    <x v="0"/>
    <x v="0"/>
    <x v="0"/>
    <s v="03.03.10"/>
    <x v="0"/>
    <x v="0"/>
    <x v="0"/>
    <s v="Receitas Da Câmara"/>
    <s v="03.03.10"/>
    <s v="Receitas Da Câmara"/>
    <s v="03.03.10"/>
    <x v="66"/>
    <x v="0"/>
    <x v="5"/>
    <x v="12"/>
    <x v="0"/>
    <x v="0"/>
    <x v="0"/>
    <x v="0"/>
    <x v="12"/>
    <s v="1 - Dotação Anual"/>
    <x v="4"/>
    <n v="250000"/>
    <x v="1"/>
    <n v="0"/>
    <x v="1"/>
    <n v="0"/>
    <x v="697"/>
    <m/>
    <x v="0"/>
    <x v="9"/>
    <m/>
    <s v="Receitas Da Câmara"/>
    <x v="1"/>
    <s v="RDC"/>
    <x v="0"/>
    <x v="1"/>
    <x v="1"/>
    <x v="1"/>
    <x v="0"/>
    <x v="0"/>
    <x v="0"/>
    <x v="0"/>
    <x v="0"/>
    <x v="0"/>
    <x v="0"/>
    <s v="Receitas Da Câmara"/>
    <x v="0"/>
    <x v="0"/>
    <x v="0"/>
    <x v="0"/>
    <x v="3"/>
    <x v="0"/>
    <x v="1"/>
    <m/>
    <x v="1"/>
    <x v="2"/>
    <x v="9"/>
    <x v="0"/>
    <m/>
  </r>
  <r>
    <x v="1"/>
    <n v="0"/>
    <n v="200000"/>
    <n v="0"/>
    <n v="0"/>
    <x v="7899"/>
    <x v="0"/>
    <x v="0"/>
    <x v="0"/>
    <s v="03.03.10"/>
    <x v="0"/>
    <x v="0"/>
    <x v="0"/>
    <s v="Receitas Da Câmara"/>
    <s v="03.03.10"/>
    <s v="Receitas Da Câmara"/>
    <s v="03.03.10"/>
    <x v="86"/>
    <x v="0"/>
    <x v="5"/>
    <x v="12"/>
    <x v="0"/>
    <x v="0"/>
    <x v="0"/>
    <x v="0"/>
    <x v="12"/>
    <s v="1 - Dotação Anual"/>
    <x v="4"/>
    <n v="200000"/>
    <x v="1"/>
    <n v="0"/>
    <x v="1"/>
    <n v="0"/>
    <x v="697"/>
    <m/>
    <x v="0"/>
    <x v="9"/>
    <m/>
    <s v="Receitas Da Câmara"/>
    <x v="1"/>
    <s v="RDC"/>
    <x v="0"/>
    <x v="1"/>
    <x v="1"/>
    <x v="1"/>
    <x v="0"/>
    <x v="0"/>
    <x v="0"/>
    <x v="0"/>
    <x v="0"/>
    <x v="0"/>
    <x v="0"/>
    <s v="Receitas Da Câmara"/>
    <x v="0"/>
    <x v="0"/>
    <x v="0"/>
    <x v="0"/>
    <x v="3"/>
    <x v="0"/>
    <x v="1"/>
    <m/>
    <x v="1"/>
    <x v="2"/>
    <x v="9"/>
    <x v="0"/>
    <m/>
  </r>
  <r>
    <x v="1"/>
    <n v="0"/>
    <n v="250000"/>
    <n v="0"/>
    <n v="0"/>
    <x v="7899"/>
    <x v="0"/>
    <x v="0"/>
    <x v="0"/>
    <s v="03.03.10"/>
    <x v="0"/>
    <x v="0"/>
    <x v="0"/>
    <s v="Receitas Da Câmara"/>
    <s v="03.03.10"/>
    <s v="Receitas Da Câmara"/>
    <s v="03.03.10"/>
    <x v="65"/>
    <x v="0"/>
    <x v="5"/>
    <x v="12"/>
    <x v="0"/>
    <x v="0"/>
    <x v="0"/>
    <x v="0"/>
    <x v="12"/>
    <s v="1 - Dotação Anual"/>
    <x v="4"/>
    <n v="250000"/>
    <x v="1"/>
    <n v="0"/>
    <x v="1"/>
    <n v="0"/>
    <x v="697"/>
    <m/>
    <x v="0"/>
    <x v="9"/>
    <m/>
    <s v="Receitas Da Câmara"/>
    <x v="1"/>
    <s v="RDC"/>
    <x v="0"/>
    <x v="1"/>
    <x v="1"/>
    <x v="1"/>
    <x v="0"/>
    <x v="0"/>
    <x v="0"/>
    <x v="0"/>
    <x v="0"/>
    <x v="0"/>
    <x v="0"/>
    <s v="Receitas Da Câmara"/>
    <x v="0"/>
    <x v="0"/>
    <x v="0"/>
    <x v="0"/>
    <x v="3"/>
    <x v="0"/>
    <x v="1"/>
    <m/>
    <x v="1"/>
    <x v="2"/>
    <x v="9"/>
    <x v="0"/>
    <m/>
  </r>
  <r>
    <x v="1"/>
    <n v="0"/>
    <n v="2000000"/>
    <n v="0"/>
    <n v="0"/>
    <x v="7899"/>
    <x v="0"/>
    <x v="0"/>
    <x v="0"/>
    <s v="03.03.10"/>
    <x v="0"/>
    <x v="0"/>
    <x v="0"/>
    <s v="Receitas Da Câmara"/>
    <s v="03.03.10"/>
    <s v="Receitas Da Câmara"/>
    <s v="03.03.10"/>
    <x v="6"/>
    <x v="0"/>
    <x v="5"/>
    <x v="4"/>
    <x v="0"/>
    <x v="0"/>
    <x v="0"/>
    <x v="0"/>
    <x v="12"/>
    <s v="1 - Dotação Anual"/>
    <x v="4"/>
    <n v="2000000"/>
    <x v="1"/>
    <n v="0"/>
    <x v="1"/>
    <n v="0"/>
    <x v="697"/>
    <m/>
    <x v="0"/>
    <x v="9"/>
    <m/>
    <s v="Receitas Da Câmara"/>
    <x v="1"/>
    <s v="RDC"/>
    <x v="0"/>
    <x v="1"/>
    <x v="1"/>
    <x v="1"/>
    <x v="0"/>
    <x v="0"/>
    <x v="0"/>
    <x v="0"/>
    <x v="0"/>
    <x v="0"/>
    <x v="0"/>
    <s v="Receitas Da Câmara"/>
    <x v="0"/>
    <x v="0"/>
    <x v="0"/>
    <x v="0"/>
    <x v="3"/>
    <x v="0"/>
    <x v="1"/>
    <m/>
    <x v="1"/>
    <x v="2"/>
    <x v="9"/>
    <x v="0"/>
    <m/>
  </r>
  <r>
    <x v="1"/>
    <n v="0"/>
    <n v="3400000"/>
    <n v="0"/>
    <n v="0"/>
    <x v="7899"/>
    <x v="0"/>
    <x v="0"/>
    <x v="0"/>
    <s v="03.03.10"/>
    <x v="0"/>
    <x v="0"/>
    <x v="0"/>
    <s v="Receitas Da Câmara"/>
    <s v="03.03.10"/>
    <s v="Receitas Da Câmara"/>
    <s v="03.03.10"/>
    <x v="37"/>
    <x v="0"/>
    <x v="5"/>
    <x v="4"/>
    <x v="0"/>
    <x v="0"/>
    <x v="0"/>
    <x v="0"/>
    <x v="12"/>
    <s v="1 - Dotação Anual"/>
    <x v="4"/>
    <n v="3400000"/>
    <x v="1"/>
    <n v="0"/>
    <x v="1"/>
    <n v="0"/>
    <x v="697"/>
    <m/>
    <x v="0"/>
    <x v="9"/>
    <m/>
    <s v="Receitas Da Câmara"/>
    <x v="1"/>
    <s v="RDC"/>
    <x v="0"/>
    <x v="1"/>
    <x v="1"/>
    <x v="1"/>
    <x v="0"/>
    <x v="0"/>
    <x v="0"/>
    <x v="0"/>
    <x v="0"/>
    <x v="0"/>
    <x v="0"/>
    <s v="Receitas Da Câmara"/>
    <x v="0"/>
    <x v="0"/>
    <x v="0"/>
    <x v="0"/>
    <x v="3"/>
    <x v="0"/>
    <x v="1"/>
    <m/>
    <x v="1"/>
    <x v="2"/>
    <x v="9"/>
    <x v="0"/>
    <m/>
  </r>
  <r>
    <x v="1"/>
    <n v="0"/>
    <n v="800000"/>
    <n v="0"/>
    <n v="0"/>
    <x v="7899"/>
    <x v="0"/>
    <x v="0"/>
    <x v="0"/>
    <s v="03.03.10"/>
    <x v="0"/>
    <x v="0"/>
    <x v="0"/>
    <s v="Receitas Da Câmara"/>
    <s v="03.03.10"/>
    <s v="Receitas Da Câmara"/>
    <s v="03.03.10"/>
    <x v="39"/>
    <x v="0"/>
    <x v="5"/>
    <x v="4"/>
    <x v="0"/>
    <x v="0"/>
    <x v="0"/>
    <x v="0"/>
    <x v="12"/>
    <s v="1 - Dotação Anual"/>
    <x v="4"/>
    <n v="800000"/>
    <x v="1"/>
    <n v="0"/>
    <x v="1"/>
    <n v="0"/>
    <x v="697"/>
    <m/>
    <x v="0"/>
    <x v="9"/>
    <m/>
    <s v="Receitas Da Câmara"/>
    <x v="1"/>
    <s v="RDC"/>
    <x v="0"/>
    <x v="1"/>
    <x v="1"/>
    <x v="1"/>
    <x v="0"/>
    <x v="0"/>
    <x v="0"/>
    <x v="0"/>
    <x v="0"/>
    <x v="0"/>
    <x v="0"/>
    <s v="Receitas Da Câmara"/>
    <x v="0"/>
    <x v="0"/>
    <x v="0"/>
    <x v="0"/>
    <x v="3"/>
    <x v="0"/>
    <x v="1"/>
    <m/>
    <x v="1"/>
    <x v="2"/>
    <x v="9"/>
    <x v="0"/>
    <m/>
  </r>
  <r>
    <x v="1"/>
    <n v="0"/>
    <n v="300000"/>
    <n v="0"/>
    <n v="0"/>
    <x v="7899"/>
    <x v="0"/>
    <x v="0"/>
    <x v="0"/>
    <s v="03.03.10"/>
    <x v="0"/>
    <x v="0"/>
    <x v="0"/>
    <s v="Receitas Da Câmara"/>
    <s v="03.03.10"/>
    <s v="Receitas Da Câmara"/>
    <s v="03.03.10"/>
    <x v="97"/>
    <x v="0"/>
    <x v="5"/>
    <x v="4"/>
    <x v="0"/>
    <x v="0"/>
    <x v="0"/>
    <x v="0"/>
    <x v="12"/>
    <s v="1 - Dotação Anual"/>
    <x v="4"/>
    <n v="300000"/>
    <x v="1"/>
    <n v="0"/>
    <x v="1"/>
    <n v="0"/>
    <x v="697"/>
    <m/>
    <x v="0"/>
    <x v="9"/>
    <m/>
    <s v="Receitas Da Câmara"/>
    <x v="1"/>
    <s v="RDC"/>
    <x v="0"/>
    <x v="1"/>
    <x v="1"/>
    <x v="1"/>
    <x v="0"/>
    <x v="0"/>
    <x v="0"/>
    <x v="0"/>
    <x v="0"/>
    <x v="0"/>
    <x v="0"/>
    <s v="Receitas Da Câmara"/>
    <x v="0"/>
    <x v="0"/>
    <x v="0"/>
    <x v="0"/>
    <x v="3"/>
    <x v="0"/>
    <x v="1"/>
    <m/>
    <x v="1"/>
    <x v="2"/>
    <x v="9"/>
    <x v="0"/>
    <m/>
  </r>
  <r>
    <x v="1"/>
    <n v="0"/>
    <n v="2500000"/>
    <n v="0"/>
    <n v="0"/>
    <x v="7899"/>
    <x v="0"/>
    <x v="0"/>
    <x v="0"/>
    <s v="03.03.10"/>
    <x v="0"/>
    <x v="0"/>
    <x v="0"/>
    <s v="Receitas Da Câmara"/>
    <s v="03.03.10"/>
    <s v="Receitas Da Câmara"/>
    <s v="03.03.10"/>
    <x v="44"/>
    <x v="0"/>
    <x v="5"/>
    <x v="4"/>
    <x v="0"/>
    <x v="0"/>
    <x v="0"/>
    <x v="0"/>
    <x v="12"/>
    <s v="1 - Dotação Anual"/>
    <x v="4"/>
    <n v="2500000"/>
    <x v="1"/>
    <n v="0"/>
    <x v="1"/>
    <n v="0"/>
    <x v="697"/>
    <m/>
    <x v="0"/>
    <x v="9"/>
    <m/>
    <s v="Receitas Da Câmara"/>
    <x v="1"/>
    <s v="RDC"/>
    <x v="0"/>
    <x v="1"/>
    <x v="1"/>
    <x v="1"/>
    <x v="0"/>
    <x v="0"/>
    <x v="0"/>
    <x v="0"/>
    <x v="0"/>
    <x v="0"/>
    <x v="0"/>
    <s v="Receitas Da Câmara"/>
    <x v="0"/>
    <x v="0"/>
    <x v="0"/>
    <x v="0"/>
    <x v="3"/>
    <x v="0"/>
    <x v="1"/>
    <m/>
    <x v="1"/>
    <x v="2"/>
    <x v="9"/>
    <x v="0"/>
    <m/>
  </r>
  <r>
    <x v="1"/>
    <n v="0"/>
    <n v="50000"/>
    <n v="0"/>
    <n v="0"/>
    <x v="7899"/>
    <x v="0"/>
    <x v="0"/>
    <x v="0"/>
    <s v="03.03.10"/>
    <x v="0"/>
    <x v="0"/>
    <x v="0"/>
    <s v="Receitas Da Câmara"/>
    <s v="03.03.10"/>
    <s v="Receitas Da Câmara"/>
    <s v="03.03.10"/>
    <x v="98"/>
    <x v="0"/>
    <x v="5"/>
    <x v="4"/>
    <x v="0"/>
    <x v="0"/>
    <x v="0"/>
    <x v="0"/>
    <x v="12"/>
    <s v="1 - Dotação Anual"/>
    <x v="4"/>
    <n v="50000"/>
    <x v="1"/>
    <n v="0"/>
    <x v="1"/>
    <n v="0"/>
    <x v="697"/>
    <m/>
    <x v="0"/>
    <x v="9"/>
    <m/>
    <s v="Receitas Da Câmara"/>
    <x v="1"/>
    <s v="RDC"/>
    <x v="0"/>
    <x v="1"/>
    <x v="1"/>
    <x v="1"/>
    <x v="0"/>
    <x v="0"/>
    <x v="0"/>
    <x v="0"/>
    <x v="0"/>
    <x v="0"/>
    <x v="0"/>
    <s v="Receitas Da Câmara"/>
    <x v="0"/>
    <x v="0"/>
    <x v="0"/>
    <x v="0"/>
    <x v="3"/>
    <x v="0"/>
    <x v="1"/>
    <m/>
    <x v="1"/>
    <x v="2"/>
    <x v="9"/>
    <x v="0"/>
    <m/>
  </r>
  <r>
    <x v="1"/>
    <n v="0"/>
    <n v="1250000"/>
    <n v="0"/>
    <n v="0"/>
    <x v="7899"/>
    <x v="0"/>
    <x v="0"/>
    <x v="0"/>
    <s v="03.03.10"/>
    <x v="0"/>
    <x v="0"/>
    <x v="0"/>
    <s v="Receitas Da Câmara"/>
    <s v="03.03.10"/>
    <s v="Receitas Da Câmara"/>
    <s v="03.03.10"/>
    <x v="34"/>
    <x v="0"/>
    <x v="5"/>
    <x v="4"/>
    <x v="0"/>
    <x v="0"/>
    <x v="0"/>
    <x v="0"/>
    <x v="12"/>
    <s v="1 - Dotação Anual"/>
    <x v="4"/>
    <n v="1250000"/>
    <x v="1"/>
    <n v="0"/>
    <x v="1"/>
    <n v="0"/>
    <x v="697"/>
    <m/>
    <x v="0"/>
    <x v="9"/>
    <m/>
    <s v="Receitas Da Câmara"/>
    <x v="1"/>
    <s v="RDC"/>
    <x v="0"/>
    <x v="1"/>
    <x v="1"/>
    <x v="1"/>
    <x v="0"/>
    <x v="0"/>
    <x v="0"/>
    <x v="0"/>
    <x v="0"/>
    <x v="0"/>
    <x v="0"/>
    <s v="Receitas Da Câmara"/>
    <x v="0"/>
    <x v="0"/>
    <x v="0"/>
    <x v="0"/>
    <x v="3"/>
    <x v="0"/>
    <x v="1"/>
    <m/>
    <x v="1"/>
    <x v="2"/>
    <x v="9"/>
    <x v="0"/>
    <m/>
  </r>
  <r>
    <x v="1"/>
    <n v="0"/>
    <n v="1000000"/>
    <n v="0"/>
    <n v="0"/>
    <x v="7899"/>
    <x v="0"/>
    <x v="0"/>
    <x v="0"/>
    <s v="03.03.10"/>
    <x v="0"/>
    <x v="0"/>
    <x v="0"/>
    <s v="Receitas Da Câmara"/>
    <s v="03.03.10"/>
    <s v="Receitas Da Câmara"/>
    <s v="03.03.10"/>
    <x v="48"/>
    <x v="0"/>
    <x v="5"/>
    <x v="4"/>
    <x v="0"/>
    <x v="0"/>
    <x v="0"/>
    <x v="0"/>
    <x v="12"/>
    <s v="1 - Dotação Anual"/>
    <x v="4"/>
    <n v="1000000"/>
    <x v="1"/>
    <n v="0"/>
    <x v="1"/>
    <n v="0"/>
    <x v="697"/>
    <m/>
    <x v="0"/>
    <x v="9"/>
    <m/>
    <s v="Receitas Da Câmara"/>
    <x v="1"/>
    <s v="RDC"/>
    <x v="0"/>
    <x v="1"/>
    <x v="1"/>
    <x v="1"/>
    <x v="0"/>
    <x v="0"/>
    <x v="0"/>
    <x v="0"/>
    <x v="0"/>
    <x v="0"/>
    <x v="0"/>
    <s v="Receitas Da Câmara"/>
    <x v="0"/>
    <x v="0"/>
    <x v="0"/>
    <x v="0"/>
    <x v="3"/>
    <x v="0"/>
    <x v="1"/>
    <m/>
    <x v="1"/>
    <x v="2"/>
    <x v="9"/>
    <x v="0"/>
    <m/>
  </r>
  <r>
    <x v="1"/>
    <n v="0"/>
    <n v="800000"/>
    <n v="0"/>
    <n v="0"/>
    <x v="7899"/>
    <x v="0"/>
    <x v="0"/>
    <x v="0"/>
    <s v="03.03.10"/>
    <x v="0"/>
    <x v="0"/>
    <x v="0"/>
    <s v="Receitas Da Câmara"/>
    <s v="03.03.10"/>
    <s v="Receitas Da Câmara"/>
    <s v="03.03.10"/>
    <x v="99"/>
    <x v="0"/>
    <x v="5"/>
    <x v="4"/>
    <x v="0"/>
    <x v="0"/>
    <x v="0"/>
    <x v="0"/>
    <x v="12"/>
    <s v="1 - Dotação Anual"/>
    <x v="4"/>
    <n v="800000"/>
    <x v="1"/>
    <n v="0"/>
    <x v="1"/>
    <n v="0"/>
    <x v="697"/>
    <m/>
    <x v="0"/>
    <x v="9"/>
    <m/>
    <s v="Receitas Da Câmara"/>
    <x v="1"/>
    <s v="RDC"/>
    <x v="0"/>
    <x v="1"/>
    <x v="1"/>
    <x v="1"/>
    <x v="0"/>
    <x v="0"/>
    <x v="0"/>
    <x v="0"/>
    <x v="0"/>
    <x v="0"/>
    <x v="0"/>
    <s v="Receitas Da Câmara"/>
    <x v="0"/>
    <x v="0"/>
    <x v="0"/>
    <x v="0"/>
    <x v="3"/>
    <x v="0"/>
    <x v="1"/>
    <m/>
    <x v="1"/>
    <x v="2"/>
    <x v="9"/>
    <x v="0"/>
    <m/>
  </r>
  <r>
    <x v="1"/>
    <n v="0"/>
    <n v="400000"/>
    <n v="0"/>
    <n v="0"/>
    <x v="7899"/>
    <x v="0"/>
    <x v="0"/>
    <x v="0"/>
    <s v="03.03.10"/>
    <x v="0"/>
    <x v="0"/>
    <x v="0"/>
    <s v="Receitas Da Câmara"/>
    <s v="03.03.10"/>
    <s v="Receitas Da Câmara"/>
    <s v="03.03.10"/>
    <x v="100"/>
    <x v="0"/>
    <x v="5"/>
    <x v="4"/>
    <x v="0"/>
    <x v="0"/>
    <x v="0"/>
    <x v="0"/>
    <x v="12"/>
    <s v="1 - Dotação Anual"/>
    <x v="4"/>
    <n v="400000"/>
    <x v="1"/>
    <n v="0"/>
    <x v="1"/>
    <n v="0"/>
    <x v="697"/>
    <m/>
    <x v="0"/>
    <x v="9"/>
    <m/>
    <s v="Receitas Da Câmara"/>
    <x v="1"/>
    <s v="RDC"/>
    <x v="0"/>
    <x v="1"/>
    <x v="1"/>
    <x v="1"/>
    <x v="0"/>
    <x v="0"/>
    <x v="0"/>
    <x v="0"/>
    <x v="0"/>
    <x v="0"/>
    <x v="0"/>
    <s v="Receitas Da Câmara"/>
    <x v="0"/>
    <x v="0"/>
    <x v="0"/>
    <x v="0"/>
    <x v="3"/>
    <x v="0"/>
    <x v="1"/>
    <m/>
    <x v="1"/>
    <x v="2"/>
    <x v="9"/>
    <x v="0"/>
    <m/>
  </r>
  <r>
    <x v="1"/>
    <n v="0"/>
    <n v="150000"/>
    <n v="0"/>
    <n v="0"/>
    <x v="7899"/>
    <x v="0"/>
    <x v="0"/>
    <x v="0"/>
    <s v="03.03.10"/>
    <x v="0"/>
    <x v="0"/>
    <x v="0"/>
    <s v="Receitas Da Câmara"/>
    <s v="03.03.10"/>
    <s v="Receitas Da Câmara"/>
    <s v="03.03.10"/>
    <x v="101"/>
    <x v="0"/>
    <x v="5"/>
    <x v="4"/>
    <x v="0"/>
    <x v="0"/>
    <x v="0"/>
    <x v="0"/>
    <x v="12"/>
    <s v="1 - Dotação Anual"/>
    <x v="4"/>
    <n v="150000"/>
    <x v="1"/>
    <n v="0"/>
    <x v="1"/>
    <n v="0"/>
    <x v="697"/>
    <m/>
    <x v="0"/>
    <x v="9"/>
    <m/>
    <s v="Receitas Da Câmara"/>
    <x v="1"/>
    <s v="RDC"/>
    <x v="0"/>
    <x v="1"/>
    <x v="1"/>
    <x v="1"/>
    <x v="0"/>
    <x v="0"/>
    <x v="0"/>
    <x v="0"/>
    <x v="0"/>
    <x v="0"/>
    <x v="0"/>
    <s v="Receitas Da Câmara"/>
    <x v="0"/>
    <x v="0"/>
    <x v="0"/>
    <x v="0"/>
    <x v="3"/>
    <x v="0"/>
    <x v="1"/>
    <m/>
    <x v="1"/>
    <x v="2"/>
    <x v="9"/>
    <x v="0"/>
    <m/>
  </r>
  <r>
    <x v="1"/>
    <n v="0"/>
    <n v="1500000"/>
    <n v="0"/>
    <n v="0"/>
    <x v="7899"/>
    <x v="0"/>
    <x v="0"/>
    <x v="0"/>
    <s v="03.03.10"/>
    <x v="0"/>
    <x v="0"/>
    <x v="0"/>
    <s v="Receitas Da Câmara"/>
    <s v="03.03.10"/>
    <s v="Receitas Da Câmara"/>
    <s v="03.03.10"/>
    <x v="102"/>
    <x v="0"/>
    <x v="5"/>
    <x v="4"/>
    <x v="0"/>
    <x v="0"/>
    <x v="0"/>
    <x v="0"/>
    <x v="12"/>
    <s v="1 - Dotação Anual"/>
    <x v="4"/>
    <n v="1500000"/>
    <x v="1"/>
    <n v="0"/>
    <x v="1"/>
    <n v="0"/>
    <x v="697"/>
    <m/>
    <x v="0"/>
    <x v="9"/>
    <m/>
    <s v="Receitas Da Câmara"/>
    <x v="1"/>
    <s v="RDC"/>
    <x v="0"/>
    <x v="1"/>
    <x v="1"/>
    <x v="1"/>
    <x v="0"/>
    <x v="0"/>
    <x v="0"/>
    <x v="0"/>
    <x v="0"/>
    <x v="0"/>
    <x v="0"/>
    <s v="Receitas Da Câmara"/>
    <x v="0"/>
    <x v="0"/>
    <x v="0"/>
    <x v="0"/>
    <x v="3"/>
    <x v="0"/>
    <x v="1"/>
    <m/>
    <x v="1"/>
    <x v="2"/>
    <x v="9"/>
    <x v="0"/>
    <m/>
  </r>
  <r>
    <x v="1"/>
    <n v="0"/>
    <n v="200000"/>
    <n v="0"/>
    <n v="0"/>
    <x v="7899"/>
    <x v="0"/>
    <x v="0"/>
    <x v="0"/>
    <s v="03.03.10"/>
    <x v="0"/>
    <x v="0"/>
    <x v="0"/>
    <s v="Receitas Da Câmara"/>
    <s v="03.03.10"/>
    <s v="Receitas Da Câmara"/>
    <s v="03.03.10"/>
    <x v="103"/>
    <x v="0"/>
    <x v="5"/>
    <x v="4"/>
    <x v="0"/>
    <x v="0"/>
    <x v="0"/>
    <x v="0"/>
    <x v="12"/>
    <s v="1 - Dotação Anual"/>
    <x v="4"/>
    <n v="200000"/>
    <x v="1"/>
    <n v="0"/>
    <x v="1"/>
    <n v="0"/>
    <x v="697"/>
    <m/>
    <x v="0"/>
    <x v="9"/>
    <m/>
    <s v="Receitas Da Câmara"/>
    <x v="1"/>
    <s v="RDC"/>
    <x v="0"/>
    <x v="1"/>
    <x v="1"/>
    <x v="1"/>
    <x v="0"/>
    <x v="0"/>
    <x v="0"/>
    <x v="0"/>
    <x v="0"/>
    <x v="0"/>
    <x v="0"/>
    <s v="Receitas Da Câmara"/>
    <x v="0"/>
    <x v="0"/>
    <x v="0"/>
    <x v="0"/>
    <x v="3"/>
    <x v="0"/>
    <x v="1"/>
    <m/>
    <x v="1"/>
    <x v="2"/>
    <x v="9"/>
    <x v="0"/>
    <m/>
  </r>
  <r>
    <x v="1"/>
    <n v="0"/>
    <n v="80000"/>
    <n v="0"/>
    <n v="0"/>
    <x v="7899"/>
    <x v="0"/>
    <x v="0"/>
    <x v="0"/>
    <s v="03.03.10"/>
    <x v="0"/>
    <x v="0"/>
    <x v="0"/>
    <s v="Receitas Da Câmara"/>
    <s v="03.03.10"/>
    <s v="Receitas Da Câmara"/>
    <s v="03.03.10"/>
    <x v="104"/>
    <x v="0"/>
    <x v="5"/>
    <x v="4"/>
    <x v="0"/>
    <x v="0"/>
    <x v="0"/>
    <x v="0"/>
    <x v="12"/>
    <s v="1 - Dotação Anual"/>
    <x v="4"/>
    <n v="80000"/>
    <x v="1"/>
    <n v="0"/>
    <x v="1"/>
    <n v="0"/>
    <x v="697"/>
    <m/>
    <x v="0"/>
    <x v="9"/>
    <m/>
    <s v="Receitas Da Câmara"/>
    <x v="1"/>
    <s v="RDC"/>
    <x v="0"/>
    <x v="1"/>
    <x v="1"/>
    <x v="1"/>
    <x v="0"/>
    <x v="0"/>
    <x v="0"/>
    <x v="0"/>
    <x v="0"/>
    <x v="0"/>
    <x v="0"/>
    <s v="Receitas Da Câmara"/>
    <x v="0"/>
    <x v="0"/>
    <x v="0"/>
    <x v="0"/>
    <x v="3"/>
    <x v="0"/>
    <x v="1"/>
    <m/>
    <x v="1"/>
    <x v="2"/>
    <x v="9"/>
    <x v="0"/>
    <m/>
  </r>
  <r>
    <x v="1"/>
    <n v="0"/>
    <n v="100000"/>
    <n v="0"/>
    <n v="0"/>
    <x v="7899"/>
    <x v="0"/>
    <x v="0"/>
    <x v="0"/>
    <s v="03.03.10"/>
    <x v="0"/>
    <x v="0"/>
    <x v="0"/>
    <s v="Receitas Da Câmara"/>
    <s v="03.03.10"/>
    <s v="Receitas Da Câmara"/>
    <s v="03.03.10"/>
    <x v="105"/>
    <x v="0"/>
    <x v="5"/>
    <x v="4"/>
    <x v="0"/>
    <x v="0"/>
    <x v="0"/>
    <x v="0"/>
    <x v="12"/>
    <s v="1 - Dotação Anual"/>
    <x v="4"/>
    <n v="100000"/>
    <x v="1"/>
    <n v="0"/>
    <x v="1"/>
    <n v="0"/>
    <x v="697"/>
    <m/>
    <x v="0"/>
    <x v="9"/>
    <m/>
    <s v="Receitas Da Câmara"/>
    <x v="1"/>
    <s v="RDC"/>
    <x v="0"/>
    <x v="1"/>
    <x v="1"/>
    <x v="1"/>
    <x v="0"/>
    <x v="0"/>
    <x v="0"/>
    <x v="0"/>
    <x v="0"/>
    <x v="0"/>
    <x v="0"/>
    <s v="Receitas Da Câmara"/>
    <x v="0"/>
    <x v="0"/>
    <x v="0"/>
    <x v="0"/>
    <x v="3"/>
    <x v="0"/>
    <x v="1"/>
    <m/>
    <x v="1"/>
    <x v="2"/>
    <x v="9"/>
    <x v="0"/>
    <m/>
  </r>
  <r>
    <x v="1"/>
    <n v="0"/>
    <n v="3000000"/>
    <n v="0"/>
    <n v="0"/>
    <x v="7899"/>
    <x v="0"/>
    <x v="0"/>
    <x v="0"/>
    <s v="03.03.10"/>
    <x v="0"/>
    <x v="0"/>
    <x v="0"/>
    <s v="Receitas Da Câmara"/>
    <s v="03.03.10"/>
    <s v="Receitas Da Câmara"/>
    <s v="03.03.10"/>
    <x v="41"/>
    <x v="0"/>
    <x v="5"/>
    <x v="4"/>
    <x v="0"/>
    <x v="0"/>
    <x v="0"/>
    <x v="0"/>
    <x v="12"/>
    <s v="1 - Dotação Anual"/>
    <x v="4"/>
    <n v="3000000"/>
    <x v="1"/>
    <n v="0"/>
    <x v="1"/>
    <n v="0"/>
    <x v="697"/>
    <m/>
    <x v="0"/>
    <x v="9"/>
    <m/>
    <s v="Receitas Da Câmara"/>
    <x v="1"/>
    <s v="RDC"/>
    <x v="0"/>
    <x v="1"/>
    <x v="1"/>
    <x v="1"/>
    <x v="0"/>
    <x v="0"/>
    <x v="0"/>
    <x v="0"/>
    <x v="0"/>
    <x v="0"/>
    <x v="0"/>
    <s v="Receitas Da Câmara"/>
    <x v="0"/>
    <x v="0"/>
    <x v="0"/>
    <x v="0"/>
    <x v="3"/>
    <x v="0"/>
    <x v="1"/>
    <m/>
    <x v="1"/>
    <x v="2"/>
    <x v="9"/>
    <x v="0"/>
    <m/>
  </r>
  <r>
    <x v="1"/>
    <n v="0"/>
    <n v="150000"/>
    <n v="0"/>
    <n v="0"/>
    <x v="7899"/>
    <x v="0"/>
    <x v="0"/>
    <x v="0"/>
    <s v="03.03.10"/>
    <x v="0"/>
    <x v="0"/>
    <x v="0"/>
    <s v="Receitas Da Câmara"/>
    <s v="03.03.10"/>
    <s v="Receitas Da Câmara"/>
    <s v="03.03.10"/>
    <x v="106"/>
    <x v="0"/>
    <x v="5"/>
    <x v="4"/>
    <x v="0"/>
    <x v="0"/>
    <x v="0"/>
    <x v="0"/>
    <x v="12"/>
    <s v="1 - Dotação Anual"/>
    <x v="4"/>
    <n v="150000"/>
    <x v="1"/>
    <n v="0"/>
    <x v="1"/>
    <n v="0"/>
    <x v="697"/>
    <m/>
    <x v="0"/>
    <x v="9"/>
    <m/>
    <s v="Receitas Da Câmara"/>
    <x v="1"/>
    <s v="RDC"/>
    <x v="0"/>
    <x v="1"/>
    <x v="1"/>
    <x v="1"/>
    <x v="0"/>
    <x v="0"/>
    <x v="0"/>
    <x v="0"/>
    <x v="0"/>
    <x v="0"/>
    <x v="0"/>
    <s v="Receitas Da Câmara"/>
    <x v="0"/>
    <x v="0"/>
    <x v="0"/>
    <x v="0"/>
    <x v="3"/>
    <x v="0"/>
    <x v="1"/>
    <m/>
    <x v="1"/>
    <x v="2"/>
    <x v="9"/>
    <x v="0"/>
    <m/>
  </r>
  <r>
    <x v="1"/>
    <n v="0"/>
    <n v="100000"/>
    <n v="0"/>
    <n v="0"/>
    <x v="7899"/>
    <x v="0"/>
    <x v="0"/>
    <x v="0"/>
    <s v="03.03.10"/>
    <x v="0"/>
    <x v="0"/>
    <x v="0"/>
    <s v="Receitas Da Câmara"/>
    <s v="03.03.10"/>
    <s v="Receitas Da Câmara"/>
    <s v="03.03.10"/>
    <x v="107"/>
    <x v="0"/>
    <x v="5"/>
    <x v="4"/>
    <x v="0"/>
    <x v="0"/>
    <x v="0"/>
    <x v="0"/>
    <x v="12"/>
    <s v="1 - Dotação Anual"/>
    <x v="4"/>
    <n v="100000"/>
    <x v="1"/>
    <n v="0"/>
    <x v="1"/>
    <n v="0"/>
    <x v="697"/>
    <m/>
    <x v="0"/>
    <x v="9"/>
    <m/>
    <s v="Receitas Da Câmara"/>
    <x v="1"/>
    <s v="RDC"/>
    <x v="0"/>
    <x v="1"/>
    <x v="1"/>
    <x v="1"/>
    <x v="0"/>
    <x v="0"/>
    <x v="0"/>
    <x v="0"/>
    <x v="0"/>
    <x v="0"/>
    <x v="0"/>
    <s v="Receitas Da Câmara"/>
    <x v="0"/>
    <x v="0"/>
    <x v="0"/>
    <x v="0"/>
    <x v="3"/>
    <x v="0"/>
    <x v="1"/>
    <m/>
    <x v="1"/>
    <x v="2"/>
    <x v="9"/>
    <x v="0"/>
    <m/>
  </r>
  <r>
    <x v="1"/>
    <n v="0"/>
    <n v="100000"/>
    <n v="0"/>
    <n v="0"/>
    <x v="7899"/>
    <x v="0"/>
    <x v="0"/>
    <x v="0"/>
    <s v="03.03.10"/>
    <x v="0"/>
    <x v="0"/>
    <x v="0"/>
    <s v="Receitas Da Câmara"/>
    <s v="03.03.10"/>
    <s v="Receitas Da Câmara"/>
    <s v="03.03.10"/>
    <x v="108"/>
    <x v="0"/>
    <x v="5"/>
    <x v="4"/>
    <x v="0"/>
    <x v="0"/>
    <x v="0"/>
    <x v="0"/>
    <x v="12"/>
    <s v="1 - Dotação Anual"/>
    <x v="4"/>
    <n v="100000"/>
    <x v="1"/>
    <n v="0"/>
    <x v="1"/>
    <n v="0"/>
    <x v="697"/>
    <m/>
    <x v="0"/>
    <x v="9"/>
    <m/>
    <s v="Receitas Da Câmara"/>
    <x v="1"/>
    <s v="RDC"/>
    <x v="0"/>
    <x v="1"/>
    <x v="1"/>
    <x v="1"/>
    <x v="0"/>
    <x v="0"/>
    <x v="0"/>
    <x v="0"/>
    <x v="0"/>
    <x v="0"/>
    <x v="0"/>
    <s v="Receitas Da Câmara"/>
    <x v="0"/>
    <x v="0"/>
    <x v="0"/>
    <x v="0"/>
    <x v="3"/>
    <x v="0"/>
    <x v="1"/>
    <m/>
    <x v="1"/>
    <x v="2"/>
    <x v="9"/>
    <x v="0"/>
    <m/>
  </r>
  <r>
    <x v="1"/>
    <n v="0"/>
    <n v="200000"/>
    <n v="0"/>
    <n v="0"/>
    <x v="7899"/>
    <x v="0"/>
    <x v="0"/>
    <x v="0"/>
    <s v="03.03.10"/>
    <x v="0"/>
    <x v="0"/>
    <x v="0"/>
    <s v="Receitas Da Câmara"/>
    <s v="03.03.10"/>
    <s v="Receitas Da Câmara"/>
    <s v="03.03.10"/>
    <x v="109"/>
    <x v="0"/>
    <x v="5"/>
    <x v="4"/>
    <x v="0"/>
    <x v="0"/>
    <x v="0"/>
    <x v="0"/>
    <x v="12"/>
    <s v="1 - Dotação Anual"/>
    <x v="4"/>
    <n v="200000"/>
    <x v="1"/>
    <n v="0"/>
    <x v="1"/>
    <n v="0"/>
    <x v="697"/>
    <m/>
    <x v="0"/>
    <x v="9"/>
    <m/>
    <s v="Receitas Da Câmara"/>
    <x v="1"/>
    <s v="RDC"/>
    <x v="0"/>
    <x v="1"/>
    <x v="1"/>
    <x v="1"/>
    <x v="0"/>
    <x v="0"/>
    <x v="0"/>
    <x v="0"/>
    <x v="0"/>
    <x v="0"/>
    <x v="0"/>
    <s v="Receitas Da Câmara"/>
    <x v="0"/>
    <x v="0"/>
    <x v="0"/>
    <x v="0"/>
    <x v="3"/>
    <x v="0"/>
    <x v="1"/>
    <m/>
    <x v="1"/>
    <x v="2"/>
    <x v="9"/>
    <x v="0"/>
    <m/>
  </r>
  <r>
    <x v="1"/>
    <n v="0"/>
    <n v="800000"/>
    <n v="0"/>
    <n v="0"/>
    <x v="7899"/>
    <x v="0"/>
    <x v="0"/>
    <x v="0"/>
    <s v="03.03.10"/>
    <x v="0"/>
    <x v="0"/>
    <x v="0"/>
    <s v="Receitas Da Câmara"/>
    <s v="03.03.10"/>
    <s v="Receitas Da Câmara"/>
    <s v="03.03.10"/>
    <x v="52"/>
    <x v="0"/>
    <x v="5"/>
    <x v="4"/>
    <x v="0"/>
    <x v="0"/>
    <x v="0"/>
    <x v="0"/>
    <x v="12"/>
    <s v="1 - Dotação Anual"/>
    <x v="4"/>
    <n v="800000"/>
    <x v="1"/>
    <n v="0"/>
    <x v="1"/>
    <n v="0"/>
    <x v="697"/>
    <m/>
    <x v="0"/>
    <x v="9"/>
    <m/>
    <s v="Receitas Da Câmara"/>
    <x v="1"/>
    <s v="RDC"/>
    <x v="0"/>
    <x v="1"/>
    <x v="1"/>
    <x v="1"/>
    <x v="0"/>
    <x v="0"/>
    <x v="0"/>
    <x v="0"/>
    <x v="0"/>
    <x v="0"/>
    <x v="0"/>
    <s v="Receitas Da Câmara"/>
    <x v="0"/>
    <x v="0"/>
    <x v="0"/>
    <x v="0"/>
    <x v="3"/>
    <x v="0"/>
    <x v="1"/>
    <m/>
    <x v="1"/>
    <x v="2"/>
    <x v="9"/>
    <x v="0"/>
    <m/>
  </r>
  <r>
    <x v="1"/>
    <n v="0"/>
    <n v="100000"/>
    <n v="0"/>
    <n v="0"/>
    <x v="7899"/>
    <x v="0"/>
    <x v="0"/>
    <x v="0"/>
    <s v="03.03.10"/>
    <x v="0"/>
    <x v="0"/>
    <x v="0"/>
    <s v="Receitas Da Câmara"/>
    <s v="03.03.10"/>
    <s v="Receitas Da Câmara"/>
    <s v="03.03.10"/>
    <x v="110"/>
    <x v="0"/>
    <x v="5"/>
    <x v="4"/>
    <x v="0"/>
    <x v="0"/>
    <x v="0"/>
    <x v="0"/>
    <x v="12"/>
    <s v="1 - Dotação Anual"/>
    <x v="4"/>
    <n v="100000"/>
    <x v="1"/>
    <n v="0"/>
    <x v="1"/>
    <n v="0"/>
    <x v="697"/>
    <m/>
    <x v="0"/>
    <x v="9"/>
    <m/>
    <s v="Receitas Da Câmara"/>
    <x v="1"/>
    <s v="RDC"/>
    <x v="0"/>
    <x v="1"/>
    <x v="1"/>
    <x v="1"/>
    <x v="0"/>
    <x v="0"/>
    <x v="0"/>
    <x v="0"/>
    <x v="0"/>
    <x v="0"/>
    <x v="0"/>
    <s v="Receitas Da Câmara"/>
    <x v="0"/>
    <x v="0"/>
    <x v="0"/>
    <x v="0"/>
    <x v="3"/>
    <x v="0"/>
    <x v="1"/>
    <m/>
    <x v="1"/>
    <x v="2"/>
    <x v="9"/>
    <x v="0"/>
    <m/>
  </r>
  <r>
    <x v="1"/>
    <n v="0"/>
    <n v="1000000"/>
    <n v="0"/>
    <n v="0"/>
    <x v="7899"/>
    <x v="0"/>
    <x v="0"/>
    <x v="0"/>
    <s v="03.03.10"/>
    <x v="0"/>
    <x v="0"/>
    <x v="0"/>
    <s v="Receitas Da Câmara"/>
    <s v="03.03.10"/>
    <s v="Receitas Da Câmara"/>
    <s v="03.03.10"/>
    <x v="51"/>
    <x v="0"/>
    <x v="5"/>
    <x v="4"/>
    <x v="0"/>
    <x v="0"/>
    <x v="0"/>
    <x v="0"/>
    <x v="12"/>
    <s v="1 - Dotação Anual"/>
    <x v="4"/>
    <n v="1000000"/>
    <x v="1"/>
    <n v="0"/>
    <x v="1"/>
    <n v="0"/>
    <x v="697"/>
    <m/>
    <x v="0"/>
    <x v="9"/>
    <m/>
    <s v="Receitas Da Câmara"/>
    <x v="1"/>
    <s v="RDC"/>
    <x v="0"/>
    <x v="1"/>
    <x v="1"/>
    <x v="1"/>
    <x v="0"/>
    <x v="0"/>
    <x v="0"/>
    <x v="0"/>
    <x v="0"/>
    <x v="0"/>
    <x v="0"/>
    <s v="Receitas Da Câmara"/>
    <x v="0"/>
    <x v="0"/>
    <x v="0"/>
    <x v="0"/>
    <x v="3"/>
    <x v="0"/>
    <x v="1"/>
    <m/>
    <x v="1"/>
    <x v="2"/>
    <x v="9"/>
    <x v="0"/>
    <m/>
  </r>
  <r>
    <x v="1"/>
    <n v="0"/>
    <n v="300000"/>
    <n v="0"/>
    <n v="0"/>
    <x v="7899"/>
    <x v="0"/>
    <x v="0"/>
    <x v="0"/>
    <s v="03.03.10"/>
    <x v="0"/>
    <x v="0"/>
    <x v="0"/>
    <s v="Receitas Da Câmara"/>
    <s v="03.03.10"/>
    <s v="Receitas Da Câmara"/>
    <s v="03.03.10"/>
    <x v="111"/>
    <x v="0"/>
    <x v="5"/>
    <x v="4"/>
    <x v="0"/>
    <x v="0"/>
    <x v="0"/>
    <x v="0"/>
    <x v="12"/>
    <s v="1 - Dotação Anual"/>
    <x v="4"/>
    <n v="300000"/>
    <x v="1"/>
    <n v="0"/>
    <x v="1"/>
    <n v="0"/>
    <x v="697"/>
    <m/>
    <x v="0"/>
    <x v="9"/>
    <m/>
    <s v="Receitas Da Câmara"/>
    <x v="1"/>
    <s v="RDC"/>
    <x v="0"/>
    <x v="1"/>
    <x v="1"/>
    <x v="1"/>
    <x v="0"/>
    <x v="0"/>
    <x v="0"/>
    <x v="0"/>
    <x v="0"/>
    <x v="0"/>
    <x v="0"/>
    <s v="Receitas Da Câmara"/>
    <x v="0"/>
    <x v="0"/>
    <x v="0"/>
    <x v="0"/>
    <x v="3"/>
    <x v="0"/>
    <x v="1"/>
    <m/>
    <x v="1"/>
    <x v="2"/>
    <x v="9"/>
    <x v="0"/>
    <m/>
  </r>
  <r>
    <x v="1"/>
    <n v="0"/>
    <n v="300000"/>
    <n v="0"/>
    <n v="0"/>
    <x v="7899"/>
    <x v="0"/>
    <x v="0"/>
    <x v="0"/>
    <s v="03.03.10"/>
    <x v="0"/>
    <x v="0"/>
    <x v="0"/>
    <s v="Receitas Da Câmara"/>
    <s v="03.03.10"/>
    <s v="Receitas Da Câmara"/>
    <s v="03.03.10"/>
    <x v="50"/>
    <x v="0"/>
    <x v="5"/>
    <x v="4"/>
    <x v="0"/>
    <x v="0"/>
    <x v="0"/>
    <x v="0"/>
    <x v="12"/>
    <s v="1 - Dotação Anual"/>
    <x v="4"/>
    <n v="300000"/>
    <x v="1"/>
    <n v="0"/>
    <x v="1"/>
    <n v="0"/>
    <x v="697"/>
    <m/>
    <x v="0"/>
    <x v="9"/>
    <m/>
    <s v="Receitas Da Câmara"/>
    <x v="1"/>
    <s v="RDC"/>
    <x v="0"/>
    <x v="1"/>
    <x v="1"/>
    <x v="1"/>
    <x v="0"/>
    <x v="0"/>
    <x v="0"/>
    <x v="0"/>
    <x v="0"/>
    <x v="0"/>
    <x v="0"/>
    <s v="Receitas Da Câmara"/>
    <x v="0"/>
    <x v="0"/>
    <x v="0"/>
    <x v="0"/>
    <x v="3"/>
    <x v="0"/>
    <x v="1"/>
    <m/>
    <x v="1"/>
    <x v="2"/>
    <x v="9"/>
    <x v="0"/>
    <m/>
  </r>
  <r>
    <x v="1"/>
    <n v="0"/>
    <n v="500000"/>
    <n v="0"/>
    <n v="0"/>
    <x v="7899"/>
    <x v="0"/>
    <x v="0"/>
    <x v="0"/>
    <s v="03.03.10"/>
    <x v="0"/>
    <x v="0"/>
    <x v="0"/>
    <s v="Receitas Da Câmara"/>
    <s v="03.03.10"/>
    <s v="Receitas Da Câmara"/>
    <s v="03.03.10"/>
    <x v="112"/>
    <x v="0"/>
    <x v="5"/>
    <x v="4"/>
    <x v="0"/>
    <x v="0"/>
    <x v="0"/>
    <x v="0"/>
    <x v="12"/>
    <s v="1 - Dotação Anual"/>
    <x v="4"/>
    <n v="500000"/>
    <x v="1"/>
    <n v="0"/>
    <x v="1"/>
    <n v="0"/>
    <x v="697"/>
    <m/>
    <x v="0"/>
    <x v="9"/>
    <m/>
    <s v="Receitas Da Câmara"/>
    <x v="1"/>
    <s v="RDC"/>
    <x v="0"/>
    <x v="1"/>
    <x v="1"/>
    <x v="1"/>
    <x v="0"/>
    <x v="0"/>
    <x v="0"/>
    <x v="0"/>
    <x v="0"/>
    <x v="0"/>
    <x v="0"/>
    <s v="Receitas Da Câmara"/>
    <x v="0"/>
    <x v="0"/>
    <x v="0"/>
    <x v="0"/>
    <x v="3"/>
    <x v="0"/>
    <x v="1"/>
    <m/>
    <x v="1"/>
    <x v="2"/>
    <x v="9"/>
    <x v="0"/>
    <m/>
  </r>
  <r>
    <x v="1"/>
    <n v="0"/>
    <n v="100000"/>
    <n v="0"/>
    <n v="0"/>
    <x v="7899"/>
    <x v="0"/>
    <x v="0"/>
    <x v="0"/>
    <s v="03.03.10"/>
    <x v="0"/>
    <x v="0"/>
    <x v="0"/>
    <s v="Receitas Da Câmara"/>
    <s v="03.03.10"/>
    <s v="Receitas Da Câmara"/>
    <s v="03.03.10"/>
    <x v="90"/>
    <x v="0"/>
    <x v="5"/>
    <x v="4"/>
    <x v="0"/>
    <x v="0"/>
    <x v="0"/>
    <x v="0"/>
    <x v="12"/>
    <s v="1 - Dotação Anual"/>
    <x v="4"/>
    <n v="100000"/>
    <x v="1"/>
    <n v="0"/>
    <x v="1"/>
    <n v="0"/>
    <x v="697"/>
    <m/>
    <x v="0"/>
    <x v="9"/>
    <m/>
    <s v="Receitas Da Câmara"/>
    <x v="1"/>
    <s v="RDC"/>
    <x v="0"/>
    <x v="1"/>
    <x v="1"/>
    <x v="1"/>
    <x v="0"/>
    <x v="0"/>
    <x v="0"/>
    <x v="0"/>
    <x v="0"/>
    <x v="0"/>
    <x v="0"/>
    <s v="Receitas Da Câmara"/>
    <x v="0"/>
    <x v="0"/>
    <x v="0"/>
    <x v="0"/>
    <x v="3"/>
    <x v="0"/>
    <x v="1"/>
    <m/>
    <x v="1"/>
    <x v="2"/>
    <x v="9"/>
    <x v="0"/>
    <m/>
  </r>
  <r>
    <x v="1"/>
    <n v="0"/>
    <n v="1000000"/>
    <n v="0"/>
    <n v="0"/>
    <x v="7899"/>
    <x v="0"/>
    <x v="0"/>
    <x v="0"/>
    <s v="03.03.10"/>
    <x v="0"/>
    <x v="0"/>
    <x v="0"/>
    <s v="Receitas Da Câmara"/>
    <s v="03.03.10"/>
    <s v="Receitas Da Câmara"/>
    <s v="03.03.10"/>
    <x v="46"/>
    <x v="0"/>
    <x v="5"/>
    <x v="4"/>
    <x v="0"/>
    <x v="0"/>
    <x v="0"/>
    <x v="0"/>
    <x v="12"/>
    <s v="1 - Dotação Anual"/>
    <x v="4"/>
    <n v="1000000"/>
    <x v="1"/>
    <n v="0"/>
    <x v="1"/>
    <n v="0"/>
    <x v="697"/>
    <m/>
    <x v="0"/>
    <x v="9"/>
    <m/>
    <s v="Receitas Da Câmara"/>
    <x v="1"/>
    <s v="RDC"/>
    <x v="0"/>
    <x v="1"/>
    <x v="1"/>
    <x v="1"/>
    <x v="0"/>
    <x v="0"/>
    <x v="0"/>
    <x v="0"/>
    <x v="0"/>
    <x v="0"/>
    <x v="0"/>
    <s v="Receitas Da Câmara"/>
    <x v="0"/>
    <x v="0"/>
    <x v="0"/>
    <x v="0"/>
    <x v="3"/>
    <x v="0"/>
    <x v="1"/>
    <m/>
    <x v="1"/>
    <x v="2"/>
    <x v="9"/>
    <x v="0"/>
    <m/>
  </r>
  <r>
    <x v="1"/>
    <n v="0"/>
    <n v="800000"/>
    <n v="0"/>
    <n v="0"/>
    <x v="7899"/>
    <x v="0"/>
    <x v="0"/>
    <x v="0"/>
    <s v="03.03.10"/>
    <x v="0"/>
    <x v="0"/>
    <x v="0"/>
    <s v="Receitas Da Câmara"/>
    <s v="03.03.10"/>
    <s v="Receitas Da Câmara"/>
    <s v="03.03.10"/>
    <x v="40"/>
    <x v="0"/>
    <x v="5"/>
    <x v="4"/>
    <x v="0"/>
    <x v="0"/>
    <x v="0"/>
    <x v="0"/>
    <x v="12"/>
    <s v="1 - Dotação Anual"/>
    <x v="4"/>
    <n v="800000"/>
    <x v="1"/>
    <n v="0"/>
    <x v="1"/>
    <n v="0"/>
    <x v="697"/>
    <m/>
    <x v="0"/>
    <x v="9"/>
    <m/>
    <s v="Receitas Da Câmara"/>
    <x v="1"/>
    <s v="RDC"/>
    <x v="0"/>
    <x v="1"/>
    <x v="1"/>
    <x v="1"/>
    <x v="0"/>
    <x v="0"/>
    <x v="0"/>
    <x v="0"/>
    <x v="0"/>
    <x v="0"/>
    <x v="0"/>
    <s v="Receitas Da Câmara"/>
    <x v="0"/>
    <x v="0"/>
    <x v="0"/>
    <x v="0"/>
    <x v="3"/>
    <x v="0"/>
    <x v="1"/>
    <m/>
    <x v="1"/>
    <x v="2"/>
    <x v="9"/>
    <x v="0"/>
    <m/>
  </r>
  <r>
    <x v="1"/>
    <n v="0"/>
    <n v="4211264"/>
    <n v="0"/>
    <n v="0"/>
    <x v="7899"/>
    <x v="0"/>
    <x v="0"/>
    <x v="0"/>
    <s v="03.03.10"/>
    <x v="0"/>
    <x v="0"/>
    <x v="0"/>
    <s v="Receitas Da Câmara"/>
    <s v="03.03.10"/>
    <s v="Receitas Da Câmara"/>
    <s v="03.03.10"/>
    <x v="73"/>
    <x v="0"/>
    <x v="5"/>
    <x v="4"/>
    <x v="0"/>
    <x v="0"/>
    <x v="0"/>
    <x v="0"/>
    <x v="12"/>
    <s v="1 - Dotação Anual"/>
    <x v="4"/>
    <n v="4211264"/>
    <x v="1"/>
    <n v="0"/>
    <x v="1"/>
    <n v="0"/>
    <x v="697"/>
    <m/>
    <x v="0"/>
    <x v="9"/>
    <m/>
    <s v="Receitas Da Câmara"/>
    <x v="1"/>
    <s v="RDC"/>
    <x v="0"/>
    <x v="1"/>
    <x v="1"/>
    <x v="1"/>
    <x v="0"/>
    <x v="0"/>
    <x v="0"/>
    <x v="0"/>
    <x v="0"/>
    <x v="0"/>
    <x v="0"/>
    <s v="Receitas Da Câmara"/>
    <x v="0"/>
    <x v="0"/>
    <x v="0"/>
    <x v="0"/>
    <x v="3"/>
    <x v="0"/>
    <x v="1"/>
    <m/>
    <x v="1"/>
    <x v="2"/>
    <x v="9"/>
    <x v="0"/>
    <m/>
  </r>
  <r>
    <x v="1"/>
    <n v="0"/>
    <n v="800000"/>
    <n v="0"/>
    <n v="0"/>
    <x v="7899"/>
    <x v="0"/>
    <x v="0"/>
    <x v="0"/>
    <s v="03.03.10"/>
    <x v="0"/>
    <x v="0"/>
    <x v="0"/>
    <s v="Receitas Da Câmara"/>
    <s v="03.03.10"/>
    <s v="Receitas Da Câmara"/>
    <s v="03.03.10"/>
    <x v="36"/>
    <x v="0"/>
    <x v="5"/>
    <x v="4"/>
    <x v="0"/>
    <x v="0"/>
    <x v="0"/>
    <x v="0"/>
    <x v="12"/>
    <s v="1 - Dotação Anual"/>
    <x v="4"/>
    <n v="800000"/>
    <x v="1"/>
    <n v="0"/>
    <x v="1"/>
    <n v="0"/>
    <x v="697"/>
    <m/>
    <x v="0"/>
    <x v="9"/>
    <m/>
    <s v="Receitas Da Câmara"/>
    <x v="1"/>
    <s v="RDC"/>
    <x v="0"/>
    <x v="1"/>
    <x v="1"/>
    <x v="1"/>
    <x v="0"/>
    <x v="0"/>
    <x v="0"/>
    <x v="0"/>
    <x v="0"/>
    <x v="0"/>
    <x v="0"/>
    <s v="Receitas Da Câmara"/>
    <x v="0"/>
    <x v="0"/>
    <x v="0"/>
    <x v="0"/>
    <x v="3"/>
    <x v="0"/>
    <x v="1"/>
    <m/>
    <x v="1"/>
    <x v="2"/>
    <x v="9"/>
    <x v="0"/>
    <m/>
  </r>
  <r>
    <x v="1"/>
    <n v="0"/>
    <n v="1500000"/>
    <n v="0"/>
    <n v="0"/>
    <x v="7899"/>
    <x v="0"/>
    <x v="0"/>
    <x v="0"/>
    <s v="03.03.10"/>
    <x v="0"/>
    <x v="0"/>
    <x v="0"/>
    <s v="Receitas Da Câmara"/>
    <s v="03.03.10"/>
    <s v="Receitas Da Câmara"/>
    <s v="03.03.10"/>
    <x v="72"/>
    <x v="0"/>
    <x v="5"/>
    <x v="13"/>
    <x v="0"/>
    <x v="0"/>
    <x v="0"/>
    <x v="0"/>
    <x v="12"/>
    <s v="1 - Dotação Anual"/>
    <x v="4"/>
    <n v="1500000"/>
    <x v="1"/>
    <n v="0"/>
    <x v="1"/>
    <n v="0"/>
    <x v="697"/>
    <m/>
    <x v="0"/>
    <x v="9"/>
    <m/>
    <s v="Receitas Da Câmara"/>
    <x v="1"/>
    <s v="RDC"/>
    <x v="0"/>
    <x v="1"/>
    <x v="1"/>
    <x v="1"/>
    <x v="0"/>
    <x v="0"/>
    <x v="0"/>
    <x v="0"/>
    <x v="0"/>
    <x v="0"/>
    <x v="0"/>
    <s v="Receitas Da Câmara"/>
    <x v="0"/>
    <x v="0"/>
    <x v="0"/>
    <x v="0"/>
    <x v="3"/>
    <x v="0"/>
    <x v="1"/>
    <m/>
    <x v="1"/>
    <x v="2"/>
    <x v="9"/>
    <x v="0"/>
    <m/>
  </r>
  <r>
    <x v="0"/>
    <n v="0"/>
    <n v="224400000"/>
    <n v="0"/>
    <n v="0"/>
    <x v="7899"/>
    <x v="0"/>
    <x v="0"/>
    <x v="0"/>
    <s v="03.03.10"/>
    <x v="0"/>
    <x v="0"/>
    <x v="0"/>
    <s v="Receitas Da Câmara"/>
    <s v="03.03.10"/>
    <s v="Receitas Da Câmara"/>
    <s v="03.03.10"/>
    <x v="0"/>
    <x v="0"/>
    <x v="0"/>
    <x v="0"/>
    <x v="0"/>
    <x v="0"/>
    <x v="0"/>
    <x v="0"/>
    <x v="12"/>
    <s v="1 - Dotação Anual"/>
    <x v="4"/>
    <n v="224400000"/>
    <x v="1"/>
    <n v="0"/>
    <x v="1"/>
    <n v="0"/>
    <x v="697"/>
    <m/>
    <x v="0"/>
    <x v="9"/>
    <m/>
    <s v="Receitas Da Câmara"/>
    <x v="1"/>
    <s v="RDC"/>
    <x v="0"/>
    <x v="1"/>
    <x v="1"/>
    <x v="1"/>
    <x v="0"/>
    <x v="0"/>
    <x v="0"/>
    <x v="0"/>
    <x v="0"/>
    <x v="0"/>
    <x v="0"/>
    <s v="Receitas Da Câmara"/>
    <x v="0"/>
    <x v="0"/>
    <x v="0"/>
    <x v="0"/>
    <x v="3"/>
    <x v="0"/>
    <x v="1"/>
    <m/>
    <x v="1"/>
    <x v="2"/>
    <x v="9"/>
    <x v="0"/>
    <m/>
  </r>
  <r>
    <x v="0"/>
    <n v="0"/>
    <n v="18333340"/>
    <n v="0"/>
    <n v="0"/>
    <x v="7899"/>
    <x v="0"/>
    <x v="0"/>
    <x v="0"/>
    <s v="03.03.10"/>
    <x v="0"/>
    <x v="0"/>
    <x v="0"/>
    <s v="Receitas Da Câmara"/>
    <s v="03.03.10"/>
    <s v="Receitas Da Câmara"/>
    <s v="03.03.10"/>
    <x v="88"/>
    <x v="0"/>
    <x v="0"/>
    <x v="0"/>
    <x v="0"/>
    <x v="0"/>
    <x v="0"/>
    <x v="0"/>
    <x v="12"/>
    <s v="1 - Dotação Anual"/>
    <x v="4"/>
    <n v="18333340"/>
    <x v="1"/>
    <n v="0"/>
    <x v="1"/>
    <n v="0"/>
    <x v="697"/>
    <m/>
    <x v="0"/>
    <x v="9"/>
    <m/>
    <s v="Receitas Da Câmara"/>
    <x v="1"/>
    <s v="RDC"/>
    <x v="0"/>
    <x v="1"/>
    <x v="1"/>
    <x v="1"/>
    <x v="0"/>
    <x v="0"/>
    <x v="0"/>
    <x v="0"/>
    <x v="0"/>
    <x v="0"/>
    <x v="0"/>
    <s v="Receitas Da Câmara"/>
    <x v="0"/>
    <x v="0"/>
    <x v="0"/>
    <x v="0"/>
    <x v="3"/>
    <x v="0"/>
    <x v="1"/>
    <m/>
    <x v="1"/>
    <x v="2"/>
    <x v="9"/>
    <x v="0"/>
    <m/>
  </r>
  <r>
    <x v="1"/>
    <n v="0"/>
    <n v="146825107"/>
    <n v="0"/>
    <n v="0"/>
    <x v="7899"/>
    <x v="0"/>
    <x v="0"/>
    <x v="0"/>
    <s v="03.03.10"/>
    <x v="0"/>
    <x v="0"/>
    <x v="0"/>
    <s v="Receitas Da Câmara"/>
    <s v="03.03.10"/>
    <s v="Receitas Da Câmara"/>
    <s v="03.03.10"/>
    <x v="56"/>
    <x v="0"/>
    <x v="0"/>
    <x v="0"/>
    <x v="0"/>
    <x v="0"/>
    <x v="0"/>
    <x v="0"/>
    <x v="12"/>
    <s v="1 - Dotação Anual"/>
    <x v="4"/>
    <n v="146825107"/>
    <x v="1"/>
    <n v="0"/>
    <x v="1"/>
    <n v="0"/>
    <x v="697"/>
    <m/>
    <x v="0"/>
    <x v="9"/>
    <m/>
    <s v="Receitas Da Câmara"/>
    <x v="1"/>
    <s v="RDC"/>
    <x v="0"/>
    <x v="1"/>
    <x v="1"/>
    <x v="1"/>
    <x v="0"/>
    <x v="0"/>
    <x v="0"/>
    <x v="0"/>
    <x v="0"/>
    <x v="0"/>
    <x v="0"/>
    <s v="Receitas Da Câmara"/>
    <x v="0"/>
    <x v="0"/>
    <x v="0"/>
    <x v="0"/>
    <x v="3"/>
    <x v="0"/>
    <x v="1"/>
    <m/>
    <x v="1"/>
    <x v="2"/>
    <x v="9"/>
    <x v="0"/>
    <m/>
  </r>
  <r>
    <x v="1"/>
    <n v="0"/>
    <n v="20200000"/>
    <n v="0"/>
    <n v="0"/>
    <x v="7899"/>
    <x v="0"/>
    <x v="0"/>
    <x v="0"/>
    <s v="03.03.10"/>
    <x v="0"/>
    <x v="0"/>
    <x v="0"/>
    <s v="Receitas Da Câmara"/>
    <s v="03.03.10"/>
    <s v="Receitas Da Câmara"/>
    <s v="03.03.10"/>
    <x v="81"/>
    <x v="0"/>
    <x v="0"/>
    <x v="19"/>
    <x v="0"/>
    <x v="0"/>
    <x v="0"/>
    <x v="0"/>
    <x v="12"/>
    <s v="1 - Dotação Anual"/>
    <x v="4"/>
    <n v="20200000"/>
    <x v="1"/>
    <n v="0"/>
    <x v="1"/>
    <n v="0"/>
    <x v="697"/>
    <m/>
    <x v="0"/>
    <x v="9"/>
    <m/>
    <s v="Receitas Da Câmara"/>
    <x v="1"/>
    <s v="RDC"/>
    <x v="0"/>
    <x v="1"/>
    <x v="1"/>
    <x v="1"/>
    <x v="0"/>
    <x v="0"/>
    <x v="0"/>
    <x v="0"/>
    <x v="0"/>
    <x v="0"/>
    <x v="0"/>
    <s v="Receitas Da Câmara"/>
    <x v="0"/>
    <x v="0"/>
    <x v="0"/>
    <x v="0"/>
    <x v="3"/>
    <x v="0"/>
    <x v="1"/>
    <m/>
    <x v="1"/>
    <x v="2"/>
    <x v="9"/>
    <x v="0"/>
    <m/>
  </r>
  <r>
    <x v="1"/>
    <n v="0"/>
    <n v="500000"/>
    <n v="0"/>
    <n v="0"/>
    <x v="7899"/>
    <x v="0"/>
    <x v="0"/>
    <x v="0"/>
    <s v="03.03.10"/>
    <x v="0"/>
    <x v="0"/>
    <x v="0"/>
    <s v="Receitas Da Câmara"/>
    <s v="03.03.10"/>
    <s v="Receitas Da Câmara"/>
    <s v="03.03.10"/>
    <x v="113"/>
    <x v="0"/>
    <x v="1"/>
    <x v="21"/>
    <x v="0"/>
    <x v="0"/>
    <x v="0"/>
    <x v="0"/>
    <x v="12"/>
    <s v="1 - Dotação Anual"/>
    <x v="4"/>
    <n v="500000"/>
    <x v="1"/>
    <n v="0"/>
    <x v="1"/>
    <n v="0"/>
    <x v="697"/>
    <m/>
    <x v="0"/>
    <x v="9"/>
    <m/>
    <s v="Receitas Da Câmara"/>
    <x v="1"/>
    <s v="RDC"/>
    <x v="0"/>
    <x v="1"/>
    <x v="1"/>
    <x v="1"/>
    <x v="0"/>
    <x v="0"/>
    <x v="0"/>
    <x v="0"/>
    <x v="0"/>
    <x v="0"/>
    <x v="0"/>
    <s v="Receitas Da Câmara"/>
    <x v="0"/>
    <x v="0"/>
    <x v="0"/>
    <x v="0"/>
    <x v="3"/>
    <x v="0"/>
    <x v="1"/>
    <m/>
    <x v="1"/>
    <x v="2"/>
    <x v="9"/>
    <x v="0"/>
    <m/>
  </r>
  <r>
    <x v="0"/>
    <n v="0"/>
    <n v="4000000"/>
    <n v="0"/>
    <n v="0"/>
    <x v="7899"/>
    <x v="0"/>
    <x v="0"/>
    <x v="0"/>
    <s v="03.03.10"/>
    <x v="0"/>
    <x v="0"/>
    <x v="0"/>
    <s v="Receitas Da Câmara"/>
    <s v="03.03.10"/>
    <s v="Receitas Da Câmara"/>
    <s v="03.03.10"/>
    <x v="114"/>
    <x v="0"/>
    <x v="1"/>
    <x v="1"/>
    <x v="0"/>
    <x v="0"/>
    <x v="0"/>
    <x v="0"/>
    <x v="12"/>
    <s v="1 - Dotação Anual"/>
    <x v="4"/>
    <n v="4000000"/>
    <x v="1"/>
    <n v="0"/>
    <x v="1"/>
    <n v="0"/>
    <x v="697"/>
    <m/>
    <x v="0"/>
    <x v="9"/>
    <m/>
    <s v="Receitas Da Câmara"/>
    <x v="1"/>
    <s v="RDC"/>
    <x v="0"/>
    <x v="1"/>
    <x v="1"/>
    <x v="1"/>
    <x v="0"/>
    <x v="0"/>
    <x v="0"/>
    <x v="0"/>
    <x v="0"/>
    <x v="0"/>
    <x v="0"/>
    <s v="Receitas Da Câmara"/>
    <x v="0"/>
    <x v="0"/>
    <x v="0"/>
    <x v="0"/>
    <x v="3"/>
    <x v="0"/>
    <x v="1"/>
    <m/>
    <x v="1"/>
    <x v="2"/>
    <x v="9"/>
    <x v="0"/>
    <m/>
  </r>
  <r>
    <x v="1"/>
    <n v="0"/>
    <n v="500000"/>
    <n v="0"/>
    <n v="0"/>
    <x v="7899"/>
    <x v="0"/>
    <x v="0"/>
    <x v="0"/>
    <s v="03.03.10"/>
    <x v="0"/>
    <x v="0"/>
    <x v="0"/>
    <s v="Receitas Da Câmara"/>
    <s v="03.03.10"/>
    <s v="Receitas Da Câmara"/>
    <s v="03.03.10"/>
    <x v="115"/>
    <x v="0"/>
    <x v="5"/>
    <x v="4"/>
    <x v="0"/>
    <x v="0"/>
    <x v="0"/>
    <x v="0"/>
    <x v="12"/>
    <s v="1 - Dotação Anual"/>
    <x v="4"/>
    <n v="500000"/>
    <x v="1"/>
    <n v="0"/>
    <x v="1"/>
    <n v="0"/>
    <x v="697"/>
    <m/>
    <x v="0"/>
    <x v="9"/>
    <m/>
    <s v="Receitas Da Câmara"/>
    <x v="1"/>
    <s v="RDC"/>
    <x v="0"/>
    <x v="1"/>
    <x v="1"/>
    <x v="1"/>
    <x v="0"/>
    <x v="0"/>
    <x v="0"/>
    <x v="0"/>
    <x v="0"/>
    <x v="0"/>
    <x v="0"/>
    <s v="Receitas Da Câmara"/>
    <x v="0"/>
    <x v="0"/>
    <x v="0"/>
    <x v="0"/>
    <x v="3"/>
    <x v="0"/>
    <x v="1"/>
    <m/>
    <x v="1"/>
    <x v="2"/>
    <x v="9"/>
    <x v="0"/>
    <m/>
  </r>
  <r>
    <x v="1"/>
    <n v="0"/>
    <n v="2000000"/>
    <n v="0"/>
    <n v="0"/>
    <x v="7899"/>
    <x v="0"/>
    <x v="0"/>
    <x v="0"/>
    <s v="03.03.10"/>
    <x v="0"/>
    <x v="0"/>
    <x v="0"/>
    <s v="Receitas Da Câmara"/>
    <s v="03.03.10"/>
    <s v="Receitas Da Câmara"/>
    <s v="03.03.10"/>
    <x v="47"/>
    <x v="0"/>
    <x v="5"/>
    <x v="13"/>
    <x v="0"/>
    <x v="0"/>
    <x v="0"/>
    <x v="0"/>
    <x v="12"/>
    <s v="1 - Dotação Anual"/>
    <x v="4"/>
    <n v="2000000"/>
    <x v="1"/>
    <n v="0"/>
    <x v="1"/>
    <n v="0"/>
    <x v="697"/>
    <m/>
    <x v="0"/>
    <x v="9"/>
    <m/>
    <s v="Receitas Da Câmara"/>
    <x v="1"/>
    <s v="RDC"/>
    <x v="0"/>
    <x v="1"/>
    <x v="1"/>
    <x v="1"/>
    <x v="0"/>
    <x v="0"/>
    <x v="0"/>
    <x v="0"/>
    <x v="0"/>
    <x v="0"/>
    <x v="0"/>
    <s v="Receitas Da Câmara"/>
    <x v="0"/>
    <x v="0"/>
    <x v="0"/>
    <x v="0"/>
    <x v="3"/>
    <x v="0"/>
    <x v="1"/>
    <m/>
    <x v="1"/>
    <x v="2"/>
    <x v="9"/>
    <x v="0"/>
    <m/>
  </r>
  <r>
    <x v="1"/>
    <n v="0"/>
    <n v="150000"/>
    <n v="0"/>
    <n v="0"/>
    <x v="7899"/>
    <x v="0"/>
    <x v="0"/>
    <x v="0"/>
    <s v="03.03.10"/>
    <x v="0"/>
    <x v="0"/>
    <x v="0"/>
    <s v="Receitas Da Câmara"/>
    <s v="03.03.10"/>
    <s v="Receitas Da Câmara"/>
    <s v="03.03.10"/>
    <x v="116"/>
    <x v="0"/>
    <x v="5"/>
    <x v="4"/>
    <x v="0"/>
    <x v="0"/>
    <x v="0"/>
    <x v="0"/>
    <x v="12"/>
    <s v="1 - Dotação Anual"/>
    <x v="4"/>
    <n v="150000"/>
    <x v="1"/>
    <n v="0"/>
    <x v="1"/>
    <n v="0"/>
    <x v="697"/>
    <m/>
    <x v="0"/>
    <x v="9"/>
    <m/>
    <s v="Receitas Da Câmara"/>
    <x v="1"/>
    <s v="RDC"/>
    <x v="0"/>
    <x v="1"/>
    <x v="1"/>
    <x v="1"/>
    <x v="0"/>
    <x v="0"/>
    <x v="0"/>
    <x v="0"/>
    <x v="0"/>
    <x v="0"/>
    <x v="0"/>
    <s v="Receitas Da Câmara"/>
    <x v="0"/>
    <x v="0"/>
    <x v="0"/>
    <x v="0"/>
    <x v="3"/>
    <x v="0"/>
    <x v="1"/>
    <m/>
    <x v="1"/>
    <x v="2"/>
    <x v="9"/>
    <x v="0"/>
    <m/>
  </r>
  <r>
    <x v="0"/>
    <n v="0"/>
    <n v="65433341"/>
    <n v="0"/>
    <n v="0"/>
    <x v="7899"/>
    <x v="0"/>
    <x v="0"/>
    <x v="0"/>
    <s v="03.03.10"/>
    <x v="0"/>
    <x v="0"/>
    <x v="0"/>
    <s v="Receitas Da Câmara"/>
    <s v="03.03.10"/>
    <s v="Receitas Da Câmara"/>
    <s v="03.03.10"/>
    <x v="45"/>
    <x v="0"/>
    <x v="1"/>
    <x v="1"/>
    <x v="0"/>
    <x v="0"/>
    <x v="0"/>
    <x v="0"/>
    <x v="12"/>
    <s v="1 - Dotação Anual"/>
    <x v="4"/>
    <n v="65433341"/>
    <x v="1"/>
    <n v="0"/>
    <x v="1"/>
    <n v="0"/>
    <x v="697"/>
    <m/>
    <x v="0"/>
    <x v="9"/>
    <m/>
    <s v="Receitas Da Câmara"/>
    <x v="1"/>
    <s v="RDC"/>
    <x v="0"/>
    <x v="1"/>
    <x v="1"/>
    <x v="1"/>
    <x v="0"/>
    <x v="0"/>
    <x v="0"/>
    <x v="0"/>
    <x v="0"/>
    <x v="0"/>
    <x v="0"/>
    <s v="Receitas Da Câmara"/>
    <x v="0"/>
    <x v="0"/>
    <x v="0"/>
    <x v="0"/>
    <x v="3"/>
    <x v="0"/>
    <x v="1"/>
    <m/>
    <x v="1"/>
    <x v="2"/>
    <x v="9"/>
    <x v="0"/>
    <m/>
  </r>
  <r>
    <x v="0"/>
    <n v="0"/>
    <n v="1000000"/>
    <n v="0"/>
    <n v="0"/>
    <x v="7899"/>
    <x v="0"/>
    <x v="0"/>
    <x v="0"/>
    <s v="03.03.10"/>
    <x v="0"/>
    <x v="0"/>
    <x v="0"/>
    <s v="Receitas Da Câmara"/>
    <s v="03.03.10"/>
    <s v="Receitas Da Câmara"/>
    <s v="03.03.10"/>
    <x v="117"/>
    <x v="0"/>
    <x v="1"/>
    <x v="1"/>
    <x v="0"/>
    <x v="0"/>
    <x v="0"/>
    <x v="0"/>
    <x v="12"/>
    <s v="1 - Dotação Anual"/>
    <x v="4"/>
    <n v="1000000"/>
    <x v="1"/>
    <n v="0"/>
    <x v="1"/>
    <n v="0"/>
    <x v="697"/>
    <m/>
    <x v="0"/>
    <x v="9"/>
    <m/>
    <s v="Receitas Da Câmara"/>
    <x v="1"/>
    <s v="RDC"/>
    <x v="0"/>
    <x v="1"/>
    <x v="1"/>
    <x v="1"/>
    <x v="0"/>
    <x v="0"/>
    <x v="0"/>
    <x v="0"/>
    <x v="0"/>
    <x v="0"/>
    <x v="0"/>
    <s v="Receitas Da Câmara"/>
    <x v="0"/>
    <x v="0"/>
    <x v="0"/>
    <x v="0"/>
    <x v="3"/>
    <x v="0"/>
    <x v="1"/>
    <m/>
    <x v="1"/>
    <x v="2"/>
    <x v="9"/>
    <x v="0"/>
    <m/>
  </r>
  <r>
    <x v="2"/>
    <n v="0"/>
    <n v="9999999"/>
    <n v="0"/>
    <n v="0"/>
    <x v="7899"/>
    <x v="0"/>
    <x v="1"/>
    <x v="0"/>
    <s v="80.02.01"/>
    <x v="3"/>
    <x v="3"/>
    <x v="3"/>
    <s v="Retenções Iur"/>
    <s v="80.02.01"/>
    <s v="Retenções Iur"/>
    <s v="80.02.01"/>
    <x v="11"/>
    <x v="0"/>
    <x v="6"/>
    <x v="7"/>
    <x v="1"/>
    <x v="2"/>
    <x v="2"/>
    <x v="0"/>
    <x v="12"/>
    <s v="1 - Dotação Anual"/>
    <x v="4"/>
    <n v="9999999"/>
    <x v="1"/>
    <n v="0"/>
    <x v="1"/>
    <n v="0"/>
    <x v="697"/>
    <m/>
    <x v="0"/>
    <x v="9"/>
    <m/>
    <s v="Retenções Iur"/>
    <x v="1"/>
    <s v="RIUR"/>
    <x v="0"/>
    <x v="1"/>
    <x v="1"/>
    <x v="1"/>
    <x v="0"/>
    <x v="0"/>
    <x v="0"/>
    <x v="0"/>
    <x v="0"/>
    <x v="0"/>
    <x v="0"/>
    <s v="Retenções Iur"/>
    <x v="0"/>
    <x v="0"/>
    <x v="0"/>
    <x v="0"/>
    <x v="3"/>
    <x v="0"/>
    <x v="1"/>
    <m/>
    <x v="1"/>
    <x v="2"/>
    <x v="9"/>
    <x v="0"/>
    <m/>
  </r>
  <r>
    <x v="1"/>
    <n v="0"/>
    <n v="9999999"/>
    <n v="0"/>
    <n v="0"/>
    <x v="7899"/>
    <x v="0"/>
    <x v="0"/>
    <x v="0"/>
    <s v="80.02.01"/>
    <x v="3"/>
    <x v="3"/>
    <x v="3"/>
    <s v="Retenções Iur"/>
    <s v="80.02.01"/>
    <s v="Retenções Iur"/>
    <s v="80.02.01"/>
    <x v="3"/>
    <x v="0"/>
    <x v="2"/>
    <x v="1"/>
    <x v="1"/>
    <x v="2"/>
    <x v="0"/>
    <x v="0"/>
    <x v="12"/>
    <s v="1 - Dotação Anual"/>
    <x v="4"/>
    <n v="9999999"/>
    <x v="1"/>
    <n v="0"/>
    <x v="1"/>
    <n v="0"/>
    <x v="697"/>
    <m/>
    <x v="0"/>
    <x v="9"/>
    <m/>
    <s v="Retenções Iur"/>
    <x v="1"/>
    <s v="RIUR"/>
    <x v="0"/>
    <x v="1"/>
    <x v="1"/>
    <x v="1"/>
    <x v="0"/>
    <x v="0"/>
    <x v="0"/>
    <x v="0"/>
    <x v="0"/>
    <x v="0"/>
    <x v="0"/>
    <s v="Retenções Iur"/>
    <x v="0"/>
    <x v="0"/>
    <x v="0"/>
    <x v="0"/>
    <x v="3"/>
    <x v="0"/>
    <x v="1"/>
    <m/>
    <x v="1"/>
    <x v="2"/>
    <x v="9"/>
    <x v="0"/>
    <m/>
  </r>
  <r>
    <x v="2"/>
    <n v="0"/>
    <n v="9999999"/>
    <n v="0"/>
    <n v="0"/>
    <x v="7899"/>
    <x v="0"/>
    <x v="1"/>
    <x v="0"/>
    <s v="80.02.10.01"/>
    <x v="9"/>
    <x v="3"/>
    <x v="3"/>
    <s v="Outros"/>
    <s v="80.02.10"/>
    <s v="Retençoes Previdencia Social"/>
    <s v="80.02.10.01"/>
    <x v="10"/>
    <x v="0"/>
    <x v="6"/>
    <x v="6"/>
    <x v="1"/>
    <x v="2"/>
    <x v="2"/>
    <x v="0"/>
    <x v="12"/>
    <s v="1 - Dotação Anual"/>
    <x v="4"/>
    <n v="9999999"/>
    <x v="1"/>
    <n v="0"/>
    <x v="1"/>
    <n v="0"/>
    <x v="697"/>
    <m/>
    <x v="0"/>
    <x v="9"/>
    <m/>
    <s v="Retençoes Previdencia Social"/>
    <x v="1"/>
    <s v="RPS"/>
    <x v="0"/>
    <x v="1"/>
    <x v="1"/>
    <x v="1"/>
    <x v="0"/>
    <x v="0"/>
    <x v="0"/>
    <x v="0"/>
    <x v="0"/>
    <x v="0"/>
    <x v="0"/>
    <s v="Retençoes Previdencia Social"/>
    <x v="0"/>
    <x v="0"/>
    <x v="0"/>
    <x v="0"/>
    <x v="3"/>
    <x v="0"/>
    <x v="1"/>
    <m/>
    <x v="1"/>
    <x v="2"/>
    <x v="9"/>
    <x v="0"/>
    <m/>
  </r>
  <r>
    <x v="1"/>
    <n v="0"/>
    <n v="9999999"/>
    <n v="0"/>
    <n v="0"/>
    <x v="7899"/>
    <x v="0"/>
    <x v="0"/>
    <x v="0"/>
    <s v="80.02.10.01"/>
    <x v="9"/>
    <x v="3"/>
    <x v="3"/>
    <s v="Outros"/>
    <s v="80.02.10"/>
    <s v="Retençoes Previdencia Social"/>
    <s v="80.02.10.01"/>
    <x v="29"/>
    <x v="0"/>
    <x v="2"/>
    <x v="1"/>
    <x v="1"/>
    <x v="2"/>
    <x v="0"/>
    <x v="0"/>
    <x v="12"/>
    <s v="1 - Dotação Anual"/>
    <x v="4"/>
    <n v="9999999"/>
    <x v="1"/>
    <n v="0"/>
    <x v="1"/>
    <n v="0"/>
    <x v="697"/>
    <m/>
    <x v="0"/>
    <x v="9"/>
    <m/>
    <s v="Retençoes Previdencia Social"/>
    <x v="1"/>
    <s v="RPS"/>
    <x v="0"/>
    <x v="1"/>
    <x v="1"/>
    <x v="1"/>
    <x v="0"/>
    <x v="0"/>
    <x v="0"/>
    <x v="0"/>
    <x v="0"/>
    <x v="0"/>
    <x v="0"/>
    <s v="Retençoes Previdencia Social"/>
    <x v="0"/>
    <x v="0"/>
    <x v="0"/>
    <x v="0"/>
    <x v="3"/>
    <x v="0"/>
    <x v="1"/>
    <m/>
    <x v="1"/>
    <x v="2"/>
    <x v="9"/>
    <x v="0"/>
    <m/>
  </r>
  <r>
    <x v="2"/>
    <n v="0"/>
    <n v="9999999"/>
    <n v="0"/>
    <n v="0"/>
    <x v="7899"/>
    <x v="0"/>
    <x v="1"/>
    <x v="0"/>
    <s v="80.02.10.02"/>
    <x v="18"/>
    <x v="3"/>
    <x v="3"/>
    <s v="Outros"/>
    <s v="80.02.10"/>
    <s v="Retençoes STAPS"/>
    <s v="80.02.10.02"/>
    <x v="84"/>
    <x v="0"/>
    <x v="6"/>
    <x v="6"/>
    <x v="1"/>
    <x v="2"/>
    <x v="2"/>
    <x v="0"/>
    <x v="12"/>
    <s v="1 - Dotação Anual"/>
    <x v="4"/>
    <n v="9999999"/>
    <x v="1"/>
    <n v="0"/>
    <x v="1"/>
    <n v="0"/>
    <x v="697"/>
    <m/>
    <x v="0"/>
    <x v="9"/>
    <m/>
    <s v="Retençoes STAPS"/>
    <x v="1"/>
    <s v="RSND"/>
    <x v="0"/>
    <x v="1"/>
    <x v="1"/>
    <x v="1"/>
    <x v="0"/>
    <x v="0"/>
    <x v="0"/>
    <x v="1"/>
    <x v="0"/>
    <x v="0"/>
    <x v="0"/>
    <s v="Retençoes STAPS"/>
    <x v="0"/>
    <x v="0"/>
    <x v="0"/>
    <x v="0"/>
    <x v="3"/>
    <x v="0"/>
    <x v="1"/>
    <m/>
    <x v="1"/>
    <x v="2"/>
    <x v="9"/>
    <x v="0"/>
    <m/>
  </r>
  <r>
    <x v="1"/>
    <n v="0"/>
    <n v="9999999"/>
    <n v="0"/>
    <n v="0"/>
    <x v="7899"/>
    <x v="0"/>
    <x v="0"/>
    <x v="0"/>
    <s v="80.02.10.02"/>
    <x v="18"/>
    <x v="3"/>
    <x v="3"/>
    <s v="Outros"/>
    <s v="80.02.10"/>
    <s v="Retençoes STAPS"/>
    <s v="80.02.10.02"/>
    <x v="30"/>
    <x v="0"/>
    <x v="2"/>
    <x v="1"/>
    <x v="1"/>
    <x v="2"/>
    <x v="0"/>
    <x v="0"/>
    <x v="12"/>
    <s v="1 - Dotação Anual"/>
    <x v="4"/>
    <n v="9999999"/>
    <x v="1"/>
    <n v="0"/>
    <x v="1"/>
    <n v="0"/>
    <x v="697"/>
    <m/>
    <x v="0"/>
    <x v="9"/>
    <m/>
    <s v="Retençoes STAPS"/>
    <x v="1"/>
    <s v="RSND"/>
    <x v="0"/>
    <x v="1"/>
    <x v="1"/>
    <x v="1"/>
    <x v="0"/>
    <x v="0"/>
    <x v="0"/>
    <x v="1"/>
    <x v="0"/>
    <x v="0"/>
    <x v="0"/>
    <s v="Retençoes STAPS"/>
    <x v="0"/>
    <x v="0"/>
    <x v="0"/>
    <x v="0"/>
    <x v="3"/>
    <x v="0"/>
    <x v="1"/>
    <m/>
    <x v="1"/>
    <x v="2"/>
    <x v="9"/>
    <x v="0"/>
    <m/>
  </r>
  <r>
    <x v="2"/>
    <n v="0"/>
    <n v="9999999"/>
    <n v="0"/>
    <n v="0"/>
    <x v="7899"/>
    <x v="0"/>
    <x v="1"/>
    <x v="0"/>
    <s v="80.02.10.03"/>
    <x v="17"/>
    <x v="3"/>
    <x v="3"/>
    <s v="Outros"/>
    <s v="80.02.10"/>
    <s v="Retençoes Pensao Alimenticia"/>
    <s v="80.02.10.03"/>
    <x v="78"/>
    <x v="0"/>
    <x v="6"/>
    <x v="6"/>
    <x v="1"/>
    <x v="2"/>
    <x v="2"/>
    <x v="0"/>
    <x v="12"/>
    <s v="1 - Dotação Anual"/>
    <x v="4"/>
    <n v="9999999"/>
    <x v="1"/>
    <n v="0"/>
    <x v="1"/>
    <n v="0"/>
    <x v="697"/>
    <m/>
    <x v="0"/>
    <x v="9"/>
    <m/>
    <s v="Retençoes Pensao Alimenticia"/>
    <x v="1"/>
    <s v="RPA"/>
    <x v="0"/>
    <x v="1"/>
    <x v="1"/>
    <x v="1"/>
    <x v="0"/>
    <x v="0"/>
    <x v="0"/>
    <x v="1"/>
    <x v="0"/>
    <x v="0"/>
    <x v="0"/>
    <s v="Retençoes Pensao Alimenticia"/>
    <x v="0"/>
    <x v="0"/>
    <x v="0"/>
    <x v="0"/>
    <x v="3"/>
    <x v="0"/>
    <x v="1"/>
    <m/>
    <x v="1"/>
    <x v="2"/>
    <x v="9"/>
    <x v="0"/>
    <m/>
  </r>
  <r>
    <x v="1"/>
    <n v="0"/>
    <n v="9999999"/>
    <n v="0"/>
    <n v="0"/>
    <x v="7899"/>
    <x v="0"/>
    <x v="0"/>
    <x v="0"/>
    <s v="80.02.10.03"/>
    <x v="17"/>
    <x v="3"/>
    <x v="3"/>
    <s v="Outros"/>
    <s v="80.02.10"/>
    <s v="Retençoes Pensao Alimenticia"/>
    <s v="80.02.10.03"/>
    <x v="28"/>
    <x v="0"/>
    <x v="2"/>
    <x v="1"/>
    <x v="1"/>
    <x v="2"/>
    <x v="0"/>
    <x v="0"/>
    <x v="12"/>
    <s v="1 - Dotação Anual"/>
    <x v="4"/>
    <n v="9999999"/>
    <x v="1"/>
    <n v="0"/>
    <x v="1"/>
    <n v="0"/>
    <x v="697"/>
    <m/>
    <x v="0"/>
    <x v="9"/>
    <m/>
    <s v="Retençoes Pensao Alimenticia"/>
    <x v="1"/>
    <s v="RPA"/>
    <x v="0"/>
    <x v="1"/>
    <x v="1"/>
    <x v="1"/>
    <x v="0"/>
    <x v="0"/>
    <x v="0"/>
    <x v="1"/>
    <x v="0"/>
    <x v="0"/>
    <x v="0"/>
    <s v="Retençoes Pensao Alimenticia"/>
    <x v="0"/>
    <x v="0"/>
    <x v="0"/>
    <x v="0"/>
    <x v="3"/>
    <x v="0"/>
    <x v="1"/>
    <m/>
    <x v="1"/>
    <x v="2"/>
    <x v="9"/>
    <x v="0"/>
    <m/>
  </r>
  <r>
    <x v="2"/>
    <n v="0"/>
    <n v="9999999"/>
    <n v="0"/>
    <n v="0"/>
    <x v="7899"/>
    <x v="0"/>
    <x v="1"/>
    <x v="0"/>
    <s v="80.02.10.08"/>
    <x v="79"/>
    <x v="3"/>
    <x v="3"/>
    <s v="Outros"/>
    <s v="80.02.10"/>
    <s v="Retençoes Cecv"/>
    <s v="80.02.10.08"/>
    <x v="118"/>
    <x v="0"/>
    <x v="6"/>
    <x v="6"/>
    <x v="1"/>
    <x v="2"/>
    <x v="2"/>
    <x v="0"/>
    <x v="12"/>
    <s v="1 - Dotação Anual"/>
    <x v="4"/>
    <n v="9999999"/>
    <x v="1"/>
    <n v="0"/>
    <x v="1"/>
    <n v="0"/>
    <x v="697"/>
    <m/>
    <x v="0"/>
    <x v="9"/>
    <m/>
    <s v="Retençoes Cecv"/>
    <x v="1"/>
    <s v="RCECV"/>
    <x v="0"/>
    <x v="1"/>
    <x v="1"/>
    <x v="1"/>
    <x v="0"/>
    <x v="0"/>
    <x v="0"/>
    <x v="1"/>
    <x v="0"/>
    <x v="0"/>
    <x v="0"/>
    <s v="Retençoes Cecv"/>
    <x v="0"/>
    <x v="0"/>
    <x v="0"/>
    <x v="0"/>
    <x v="3"/>
    <x v="0"/>
    <x v="1"/>
    <m/>
    <x v="1"/>
    <x v="2"/>
    <x v="9"/>
    <x v="0"/>
    <m/>
  </r>
  <r>
    <x v="1"/>
    <n v="0"/>
    <n v="9999999"/>
    <n v="0"/>
    <n v="0"/>
    <x v="7899"/>
    <x v="0"/>
    <x v="0"/>
    <x v="0"/>
    <s v="80.02.10.08"/>
    <x v="79"/>
    <x v="3"/>
    <x v="3"/>
    <s v="Outros"/>
    <s v="80.02.10"/>
    <s v="Retençoes Cecv"/>
    <s v="80.02.10.08"/>
    <x v="119"/>
    <x v="0"/>
    <x v="2"/>
    <x v="1"/>
    <x v="1"/>
    <x v="2"/>
    <x v="0"/>
    <x v="0"/>
    <x v="12"/>
    <s v="1 - Dotação Anual"/>
    <x v="4"/>
    <n v="9999999"/>
    <x v="1"/>
    <n v="0"/>
    <x v="1"/>
    <n v="0"/>
    <x v="697"/>
    <m/>
    <x v="0"/>
    <x v="9"/>
    <m/>
    <s v="Retençoes Cecv"/>
    <x v="1"/>
    <s v="RCECV"/>
    <x v="0"/>
    <x v="1"/>
    <x v="1"/>
    <x v="1"/>
    <x v="0"/>
    <x v="0"/>
    <x v="0"/>
    <x v="1"/>
    <x v="0"/>
    <x v="0"/>
    <x v="0"/>
    <s v="Retençoes Cecv"/>
    <x v="0"/>
    <x v="0"/>
    <x v="0"/>
    <x v="0"/>
    <x v="3"/>
    <x v="0"/>
    <x v="1"/>
    <m/>
    <x v="1"/>
    <x v="2"/>
    <x v="9"/>
    <x v="0"/>
    <m/>
  </r>
  <r>
    <x v="1"/>
    <n v="0"/>
    <n v="400000"/>
    <n v="0"/>
    <n v="0"/>
    <x v="7899"/>
    <x v="0"/>
    <x v="1"/>
    <x v="0"/>
    <s v="01.25.03.04"/>
    <x v="29"/>
    <x v="4"/>
    <x v="4"/>
    <s v="Emprego e Formação profissional"/>
    <s v="01.25.03"/>
    <s v="Apoio a Estágios Profissionais"/>
    <s v="01.25.03.04"/>
    <x v="4"/>
    <x v="0"/>
    <x v="3"/>
    <x v="2"/>
    <x v="0"/>
    <x v="1"/>
    <x v="2"/>
    <x v="0"/>
    <x v="12"/>
    <s v="1 - Dotação Anual"/>
    <x v="4"/>
    <n v="400000"/>
    <x v="1"/>
    <n v="552000"/>
    <x v="1"/>
    <n v="0"/>
    <x v="697"/>
    <m/>
    <x v="0"/>
    <x v="9"/>
    <m/>
    <s v="Apoio a Estágios Profissionais"/>
    <x v="1"/>
    <s v="AEP"/>
    <x v="0"/>
    <x v="1"/>
    <x v="1"/>
    <x v="1"/>
    <x v="0"/>
    <x v="0"/>
    <x v="0"/>
    <x v="1"/>
    <x v="0"/>
    <x v="0"/>
    <x v="0"/>
    <s v="Apoio a Estágios Profissionais"/>
    <x v="0"/>
    <x v="0"/>
    <x v="0"/>
    <x v="0"/>
    <x v="3"/>
    <x v="0"/>
    <x v="1"/>
    <m/>
    <x v="1"/>
    <x v="2"/>
    <x v="9"/>
    <x v="0"/>
    <m/>
  </r>
  <r>
    <x v="0"/>
    <n v="0"/>
    <n v="1500000"/>
    <n v="0"/>
    <n v="0"/>
    <x v="7899"/>
    <x v="0"/>
    <x v="1"/>
    <x v="0"/>
    <s v="01.28.01.05"/>
    <x v="72"/>
    <x v="5"/>
    <x v="6"/>
    <s v="Habitação Social"/>
    <s v="01.28.01"/>
    <s v="Apoio a auto-construção assistida"/>
    <s v="01.28.01.05"/>
    <x v="1"/>
    <x v="0"/>
    <x v="1"/>
    <x v="1"/>
    <x v="0"/>
    <x v="1"/>
    <x v="1"/>
    <x v="0"/>
    <x v="12"/>
    <s v="1 - Dotação Anual"/>
    <x v="4"/>
    <n v="1500000"/>
    <x v="1"/>
    <n v="0"/>
    <x v="1"/>
    <n v="0"/>
    <x v="697"/>
    <m/>
    <x v="0"/>
    <x v="9"/>
    <m/>
    <s v="Apoio a auto-construção assistida"/>
    <x v="1"/>
    <s v="AACA"/>
    <x v="0"/>
    <x v="1"/>
    <x v="1"/>
    <x v="1"/>
    <x v="0"/>
    <x v="0"/>
    <x v="0"/>
    <x v="1"/>
    <x v="0"/>
    <x v="0"/>
    <x v="0"/>
    <s v="Apoio a auto-construção assistida"/>
    <x v="0"/>
    <x v="0"/>
    <x v="0"/>
    <x v="0"/>
    <x v="3"/>
    <x v="0"/>
    <x v="1"/>
    <m/>
    <x v="1"/>
    <x v="2"/>
    <x v="9"/>
    <x v="0"/>
    <m/>
  </r>
  <r>
    <x v="1"/>
    <n v="0"/>
    <n v="200000"/>
    <n v="0"/>
    <n v="0"/>
    <x v="7899"/>
    <x v="0"/>
    <x v="1"/>
    <x v="0"/>
    <s v="03.16.01"/>
    <x v="39"/>
    <x v="0"/>
    <x v="5"/>
    <s v="Assembleia Municipal"/>
    <s v="03.16.01"/>
    <s v="Assembleia Municipal"/>
    <s v="03.16.01"/>
    <x v="9"/>
    <x v="0"/>
    <x v="1"/>
    <x v="5"/>
    <x v="0"/>
    <x v="0"/>
    <x v="2"/>
    <x v="0"/>
    <x v="12"/>
    <s v="1 - Dotação Anual"/>
    <x v="4"/>
    <n v="200000"/>
    <x v="1"/>
    <n v="0"/>
    <x v="1"/>
    <n v="0"/>
    <x v="697"/>
    <m/>
    <x v="0"/>
    <x v="9"/>
    <m/>
    <s v="Assembleia Municipal"/>
    <x v="1"/>
    <s v="AM"/>
    <x v="0"/>
    <x v="1"/>
    <x v="1"/>
    <x v="1"/>
    <x v="0"/>
    <x v="0"/>
    <x v="0"/>
    <x v="0"/>
    <x v="0"/>
    <x v="0"/>
    <x v="0"/>
    <s v="Assembleia Municipal"/>
    <x v="0"/>
    <x v="0"/>
    <x v="0"/>
    <x v="0"/>
    <x v="3"/>
    <x v="0"/>
    <x v="1"/>
    <m/>
    <x v="1"/>
    <x v="2"/>
    <x v="9"/>
    <x v="0"/>
    <m/>
  </r>
  <r>
    <x v="1"/>
    <n v="0"/>
    <n v="100000"/>
    <n v="0"/>
    <n v="0"/>
    <x v="7899"/>
    <x v="0"/>
    <x v="1"/>
    <x v="0"/>
    <s v="03.16.01"/>
    <x v="39"/>
    <x v="0"/>
    <x v="5"/>
    <s v="Assembleia Municipal"/>
    <s v="03.16.01"/>
    <s v="Assembleia Municipal"/>
    <s v="03.16.01"/>
    <x v="85"/>
    <x v="0"/>
    <x v="1"/>
    <x v="5"/>
    <x v="0"/>
    <x v="0"/>
    <x v="2"/>
    <x v="0"/>
    <x v="12"/>
    <s v="1 - Dotação Anual"/>
    <x v="4"/>
    <n v="100000"/>
    <x v="1"/>
    <n v="0"/>
    <x v="1"/>
    <n v="0"/>
    <x v="697"/>
    <m/>
    <x v="0"/>
    <x v="9"/>
    <m/>
    <s v="Assembleia Municipal"/>
    <x v="1"/>
    <s v="AM"/>
    <x v="0"/>
    <x v="1"/>
    <x v="1"/>
    <x v="1"/>
    <x v="0"/>
    <x v="0"/>
    <x v="0"/>
    <x v="0"/>
    <x v="0"/>
    <x v="0"/>
    <x v="0"/>
    <s v="Assembleia Municipal"/>
    <x v="0"/>
    <x v="0"/>
    <x v="0"/>
    <x v="0"/>
    <x v="3"/>
    <x v="0"/>
    <x v="1"/>
    <m/>
    <x v="1"/>
    <x v="2"/>
    <x v="9"/>
    <x v="0"/>
    <m/>
  </r>
  <r>
    <x v="1"/>
    <n v="0"/>
    <n v="500000"/>
    <n v="0"/>
    <n v="0"/>
    <x v="7899"/>
    <x v="0"/>
    <x v="1"/>
    <x v="0"/>
    <s v="03.16.01"/>
    <x v="39"/>
    <x v="0"/>
    <x v="5"/>
    <s v="Assembleia Municipal"/>
    <s v="03.16.01"/>
    <s v="Assembleia Municipal"/>
    <s v="03.16.01"/>
    <x v="8"/>
    <x v="0"/>
    <x v="1"/>
    <x v="5"/>
    <x v="0"/>
    <x v="0"/>
    <x v="2"/>
    <x v="0"/>
    <x v="12"/>
    <s v="1 - Dotação Anual"/>
    <x v="4"/>
    <n v="500000"/>
    <x v="1"/>
    <n v="0"/>
    <x v="1"/>
    <n v="150000"/>
    <x v="697"/>
    <m/>
    <x v="0"/>
    <x v="9"/>
    <m/>
    <s v="Assembleia Municipal"/>
    <x v="1"/>
    <s v="AM"/>
    <x v="0"/>
    <x v="1"/>
    <x v="1"/>
    <x v="1"/>
    <x v="0"/>
    <x v="0"/>
    <x v="0"/>
    <x v="0"/>
    <x v="0"/>
    <x v="0"/>
    <x v="0"/>
    <s v="Assembleia Municipal"/>
    <x v="0"/>
    <x v="0"/>
    <x v="0"/>
    <x v="0"/>
    <x v="3"/>
    <x v="0"/>
    <x v="1"/>
    <m/>
    <x v="1"/>
    <x v="2"/>
    <x v="9"/>
    <x v="0"/>
    <m/>
  </r>
  <r>
    <x v="1"/>
    <n v="0"/>
    <n v="36000"/>
    <n v="0"/>
    <n v="0"/>
    <x v="7899"/>
    <x v="0"/>
    <x v="1"/>
    <x v="0"/>
    <s v="03.16.01"/>
    <x v="39"/>
    <x v="0"/>
    <x v="5"/>
    <s v="Assembleia Municipal"/>
    <s v="03.16.01"/>
    <s v="Assembleia Municipal"/>
    <s v="03.16.01"/>
    <x v="25"/>
    <x v="0"/>
    <x v="1"/>
    <x v="1"/>
    <x v="0"/>
    <x v="0"/>
    <x v="2"/>
    <x v="0"/>
    <x v="12"/>
    <s v="1 - Dotação Anual"/>
    <x v="4"/>
    <n v="36000"/>
    <x v="1"/>
    <n v="0"/>
    <x v="1"/>
    <n v="0"/>
    <x v="697"/>
    <m/>
    <x v="0"/>
    <x v="9"/>
    <m/>
    <s v="Assembleia Municipal"/>
    <x v="1"/>
    <s v="AM"/>
    <x v="0"/>
    <x v="1"/>
    <x v="1"/>
    <x v="1"/>
    <x v="0"/>
    <x v="0"/>
    <x v="0"/>
    <x v="0"/>
    <x v="0"/>
    <x v="0"/>
    <x v="0"/>
    <s v="Assembleia Municipal"/>
    <x v="0"/>
    <x v="0"/>
    <x v="0"/>
    <x v="0"/>
    <x v="3"/>
    <x v="0"/>
    <x v="1"/>
    <m/>
    <x v="1"/>
    <x v="2"/>
    <x v="9"/>
    <x v="0"/>
    <m/>
  </r>
  <r>
    <x v="1"/>
    <n v="0"/>
    <n v="50000"/>
    <n v="0"/>
    <n v="0"/>
    <x v="7899"/>
    <x v="0"/>
    <x v="1"/>
    <x v="0"/>
    <s v="03.16.01"/>
    <x v="39"/>
    <x v="0"/>
    <x v="5"/>
    <s v="Assembleia Municipal"/>
    <s v="03.16.01"/>
    <s v="Assembleia Municipal"/>
    <s v="03.16.01"/>
    <x v="22"/>
    <x v="0"/>
    <x v="1"/>
    <x v="1"/>
    <x v="0"/>
    <x v="0"/>
    <x v="2"/>
    <x v="0"/>
    <x v="12"/>
    <s v="1 - Dotação Anual"/>
    <x v="4"/>
    <n v="50000"/>
    <x v="1"/>
    <n v="0"/>
    <x v="1"/>
    <n v="0"/>
    <x v="697"/>
    <m/>
    <x v="0"/>
    <x v="9"/>
    <m/>
    <s v="Assembleia Municipal"/>
    <x v="1"/>
    <s v="AM"/>
    <x v="0"/>
    <x v="1"/>
    <x v="1"/>
    <x v="1"/>
    <x v="0"/>
    <x v="0"/>
    <x v="0"/>
    <x v="0"/>
    <x v="0"/>
    <x v="0"/>
    <x v="0"/>
    <s v="Assembleia Municipal"/>
    <x v="0"/>
    <x v="0"/>
    <x v="0"/>
    <x v="0"/>
    <x v="3"/>
    <x v="0"/>
    <x v="1"/>
    <m/>
    <x v="1"/>
    <x v="2"/>
    <x v="9"/>
    <x v="0"/>
    <m/>
  </r>
  <r>
    <x v="1"/>
    <n v="0"/>
    <n v="900000"/>
    <n v="0"/>
    <n v="0"/>
    <x v="7899"/>
    <x v="0"/>
    <x v="1"/>
    <x v="0"/>
    <s v="03.16.01"/>
    <x v="39"/>
    <x v="0"/>
    <x v="5"/>
    <s v="Assembleia Municipal"/>
    <s v="03.16.01"/>
    <s v="Assembleia Municipal"/>
    <s v="03.16.01"/>
    <x v="61"/>
    <x v="0"/>
    <x v="1"/>
    <x v="1"/>
    <x v="0"/>
    <x v="0"/>
    <x v="2"/>
    <x v="0"/>
    <x v="12"/>
    <s v="1 - Dotação Anual"/>
    <x v="4"/>
    <n v="900000"/>
    <x v="1"/>
    <n v="150000"/>
    <x v="1"/>
    <n v="0"/>
    <x v="697"/>
    <m/>
    <x v="0"/>
    <x v="9"/>
    <m/>
    <s v="Assembleia Municipal"/>
    <x v="1"/>
    <s v="AM"/>
    <x v="0"/>
    <x v="1"/>
    <x v="1"/>
    <x v="1"/>
    <x v="0"/>
    <x v="0"/>
    <x v="0"/>
    <x v="0"/>
    <x v="0"/>
    <x v="0"/>
    <x v="0"/>
    <s v="Assembleia Municipal"/>
    <x v="0"/>
    <x v="0"/>
    <x v="0"/>
    <x v="0"/>
    <x v="3"/>
    <x v="0"/>
    <x v="1"/>
    <m/>
    <x v="1"/>
    <x v="2"/>
    <x v="9"/>
    <x v="0"/>
    <m/>
  </r>
  <r>
    <x v="1"/>
    <n v="0"/>
    <n v="1289280"/>
    <n v="0"/>
    <n v="0"/>
    <x v="7899"/>
    <x v="0"/>
    <x v="1"/>
    <x v="0"/>
    <s v="03.16.01"/>
    <x v="39"/>
    <x v="0"/>
    <x v="5"/>
    <s v="Assembleia Municipal"/>
    <s v="03.16.01"/>
    <s v="Assembleia Municipal"/>
    <s v="03.16.01"/>
    <x v="17"/>
    <x v="0"/>
    <x v="1"/>
    <x v="1"/>
    <x v="1"/>
    <x v="0"/>
    <x v="2"/>
    <x v="0"/>
    <x v="12"/>
    <s v="1 - Dotação Anual"/>
    <x v="4"/>
    <n v="1289280"/>
    <x v="1"/>
    <n v="0"/>
    <x v="1"/>
    <n v="0"/>
    <x v="697"/>
    <m/>
    <x v="0"/>
    <x v="9"/>
    <m/>
    <s v="Assembleia Municipal"/>
    <x v="1"/>
    <s v="AM"/>
    <x v="0"/>
    <x v="1"/>
    <x v="1"/>
    <x v="1"/>
    <x v="0"/>
    <x v="0"/>
    <x v="0"/>
    <x v="1"/>
    <x v="0"/>
    <x v="0"/>
    <x v="0"/>
    <s v="Assembleia Municipal"/>
    <x v="0"/>
    <x v="0"/>
    <x v="0"/>
    <x v="0"/>
    <x v="3"/>
    <x v="0"/>
    <x v="1"/>
    <m/>
    <x v="1"/>
    <x v="2"/>
    <x v="9"/>
    <x v="0"/>
    <m/>
  </r>
  <r>
    <x v="1"/>
    <n v="0"/>
    <n v="1000000"/>
    <n v="0"/>
    <n v="0"/>
    <x v="7899"/>
    <x v="0"/>
    <x v="1"/>
    <x v="0"/>
    <s v="03.16.02"/>
    <x v="31"/>
    <x v="0"/>
    <x v="5"/>
    <s v="Gabinete do Presidente"/>
    <s v="03.16.02"/>
    <s v="Gabinete do Presidente"/>
    <s v="03.16.02"/>
    <x v="9"/>
    <x v="0"/>
    <x v="1"/>
    <x v="5"/>
    <x v="0"/>
    <x v="0"/>
    <x v="2"/>
    <x v="0"/>
    <x v="12"/>
    <s v="1 - Dotação Anual"/>
    <x v="4"/>
    <n v="1000000"/>
    <x v="1"/>
    <n v="0"/>
    <x v="1"/>
    <n v="490000"/>
    <x v="697"/>
    <m/>
    <x v="0"/>
    <x v="9"/>
    <m/>
    <s v="Gabinete do Presidente"/>
    <x v="1"/>
    <m/>
    <x v="0"/>
    <x v="1"/>
    <x v="1"/>
    <x v="1"/>
    <x v="0"/>
    <x v="0"/>
    <x v="0"/>
    <x v="0"/>
    <x v="0"/>
    <x v="0"/>
    <x v="0"/>
    <s v="Gabinete do Presidente"/>
    <x v="0"/>
    <x v="0"/>
    <x v="0"/>
    <x v="0"/>
    <x v="3"/>
    <x v="0"/>
    <x v="1"/>
    <m/>
    <x v="1"/>
    <x v="2"/>
    <x v="9"/>
    <x v="0"/>
    <m/>
  </r>
  <r>
    <x v="1"/>
    <n v="0"/>
    <n v="500000"/>
    <n v="0"/>
    <n v="0"/>
    <x v="7899"/>
    <x v="0"/>
    <x v="1"/>
    <x v="0"/>
    <s v="03.16.02"/>
    <x v="31"/>
    <x v="0"/>
    <x v="5"/>
    <s v="Gabinete do Presidente"/>
    <s v="03.16.02"/>
    <s v="Gabinete do Presidente"/>
    <s v="03.16.02"/>
    <x v="85"/>
    <x v="0"/>
    <x v="1"/>
    <x v="5"/>
    <x v="0"/>
    <x v="0"/>
    <x v="2"/>
    <x v="0"/>
    <x v="12"/>
    <s v="1 - Dotação Anual"/>
    <x v="4"/>
    <n v="500000"/>
    <x v="1"/>
    <n v="0"/>
    <x v="1"/>
    <n v="350000"/>
    <x v="697"/>
    <m/>
    <x v="0"/>
    <x v="9"/>
    <m/>
    <s v="Gabinete do Presidente"/>
    <x v="1"/>
    <m/>
    <x v="0"/>
    <x v="1"/>
    <x v="1"/>
    <x v="1"/>
    <x v="0"/>
    <x v="0"/>
    <x v="0"/>
    <x v="0"/>
    <x v="0"/>
    <x v="0"/>
    <x v="0"/>
    <s v="Gabinete do Presidente"/>
    <x v="0"/>
    <x v="0"/>
    <x v="0"/>
    <x v="0"/>
    <x v="3"/>
    <x v="0"/>
    <x v="1"/>
    <m/>
    <x v="1"/>
    <x v="2"/>
    <x v="9"/>
    <x v="0"/>
    <m/>
  </r>
  <r>
    <x v="1"/>
    <n v="0"/>
    <n v="163200"/>
    <n v="0"/>
    <n v="0"/>
    <x v="7899"/>
    <x v="0"/>
    <x v="1"/>
    <x v="0"/>
    <s v="03.16.02"/>
    <x v="31"/>
    <x v="0"/>
    <x v="5"/>
    <s v="Gabinete do Presidente"/>
    <s v="03.16.02"/>
    <s v="Gabinete do Presidente"/>
    <s v="03.16.02"/>
    <x v="13"/>
    <x v="0"/>
    <x v="1"/>
    <x v="5"/>
    <x v="0"/>
    <x v="0"/>
    <x v="2"/>
    <x v="0"/>
    <x v="12"/>
    <s v="1 - Dotação Anual"/>
    <x v="4"/>
    <n v="163200"/>
    <x v="1"/>
    <n v="0"/>
    <x v="1"/>
    <n v="0"/>
    <x v="697"/>
    <m/>
    <x v="0"/>
    <x v="9"/>
    <m/>
    <s v="Gabinete do Presidente"/>
    <x v="1"/>
    <m/>
    <x v="0"/>
    <x v="1"/>
    <x v="1"/>
    <x v="1"/>
    <x v="0"/>
    <x v="0"/>
    <x v="0"/>
    <x v="0"/>
    <x v="0"/>
    <x v="0"/>
    <x v="0"/>
    <s v="Gabinete do Presidente"/>
    <x v="0"/>
    <x v="0"/>
    <x v="0"/>
    <x v="0"/>
    <x v="3"/>
    <x v="0"/>
    <x v="1"/>
    <m/>
    <x v="1"/>
    <x v="2"/>
    <x v="9"/>
    <x v="0"/>
    <m/>
  </r>
  <r>
    <x v="1"/>
    <n v="0"/>
    <n v="200000"/>
    <n v="0"/>
    <n v="0"/>
    <x v="7899"/>
    <x v="0"/>
    <x v="1"/>
    <x v="0"/>
    <s v="03.16.02"/>
    <x v="31"/>
    <x v="0"/>
    <x v="5"/>
    <s v="Gabinete do Presidente"/>
    <s v="03.16.02"/>
    <s v="Gabinete do Presidente"/>
    <s v="03.16.02"/>
    <x v="22"/>
    <x v="0"/>
    <x v="1"/>
    <x v="1"/>
    <x v="0"/>
    <x v="0"/>
    <x v="2"/>
    <x v="0"/>
    <x v="12"/>
    <s v="1 - Dotação Anual"/>
    <x v="4"/>
    <n v="200000"/>
    <x v="1"/>
    <n v="0"/>
    <x v="1"/>
    <n v="0"/>
    <x v="697"/>
    <m/>
    <x v="0"/>
    <x v="9"/>
    <m/>
    <s v="Gabinete do Presidente"/>
    <x v="1"/>
    <m/>
    <x v="0"/>
    <x v="1"/>
    <x v="1"/>
    <x v="1"/>
    <x v="0"/>
    <x v="0"/>
    <x v="0"/>
    <x v="0"/>
    <x v="0"/>
    <x v="0"/>
    <x v="0"/>
    <s v="Gabinete do Presidente"/>
    <x v="0"/>
    <x v="0"/>
    <x v="0"/>
    <x v="0"/>
    <x v="3"/>
    <x v="0"/>
    <x v="1"/>
    <m/>
    <x v="1"/>
    <x v="2"/>
    <x v="9"/>
    <x v="0"/>
    <m/>
  </r>
  <r>
    <x v="1"/>
    <n v="0"/>
    <n v="244800"/>
    <n v="0"/>
    <n v="0"/>
    <x v="7899"/>
    <x v="0"/>
    <x v="1"/>
    <x v="0"/>
    <s v="03.16.02"/>
    <x v="31"/>
    <x v="0"/>
    <x v="5"/>
    <s v="Gabinete do Presidente"/>
    <s v="03.16.02"/>
    <s v="Gabinete do Presidente"/>
    <s v="03.16.02"/>
    <x v="69"/>
    <x v="0"/>
    <x v="1"/>
    <x v="1"/>
    <x v="0"/>
    <x v="0"/>
    <x v="2"/>
    <x v="0"/>
    <x v="12"/>
    <s v="1 - Dotação Anual"/>
    <x v="4"/>
    <n v="244800"/>
    <x v="1"/>
    <n v="100000"/>
    <x v="1"/>
    <n v="0"/>
    <x v="697"/>
    <m/>
    <x v="0"/>
    <x v="9"/>
    <m/>
    <s v="Gabinete do Presidente"/>
    <x v="1"/>
    <m/>
    <x v="0"/>
    <x v="1"/>
    <x v="1"/>
    <x v="1"/>
    <x v="0"/>
    <x v="0"/>
    <x v="0"/>
    <x v="0"/>
    <x v="0"/>
    <x v="0"/>
    <x v="0"/>
    <s v="Gabinete do Presidente"/>
    <x v="0"/>
    <x v="0"/>
    <x v="0"/>
    <x v="0"/>
    <x v="3"/>
    <x v="0"/>
    <x v="1"/>
    <m/>
    <x v="1"/>
    <x v="2"/>
    <x v="9"/>
    <x v="0"/>
    <m/>
  </r>
  <r>
    <x v="1"/>
    <n v="0"/>
    <n v="7997444"/>
    <n v="0"/>
    <n v="0"/>
    <x v="7899"/>
    <x v="0"/>
    <x v="1"/>
    <x v="0"/>
    <s v="03.16.02"/>
    <x v="31"/>
    <x v="0"/>
    <x v="5"/>
    <s v="Gabinete do Presidente"/>
    <s v="03.16.02"/>
    <s v="Gabinete do Presidente"/>
    <s v="03.16.02"/>
    <x v="17"/>
    <x v="0"/>
    <x v="1"/>
    <x v="1"/>
    <x v="1"/>
    <x v="0"/>
    <x v="2"/>
    <x v="0"/>
    <x v="12"/>
    <s v="1 - Dotação Anual"/>
    <x v="4"/>
    <n v="7997444"/>
    <x v="1"/>
    <n v="0"/>
    <x v="1"/>
    <n v="4752000"/>
    <x v="697"/>
    <m/>
    <x v="0"/>
    <x v="9"/>
    <m/>
    <s v="Gabinete do Presidente"/>
    <x v="1"/>
    <m/>
    <x v="0"/>
    <x v="1"/>
    <x v="1"/>
    <x v="1"/>
    <x v="0"/>
    <x v="0"/>
    <x v="0"/>
    <x v="0"/>
    <x v="0"/>
    <x v="0"/>
    <x v="0"/>
    <s v="Gabinete do Presidente"/>
    <x v="0"/>
    <x v="0"/>
    <x v="0"/>
    <x v="0"/>
    <x v="3"/>
    <x v="0"/>
    <x v="1"/>
    <m/>
    <x v="1"/>
    <x v="2"/>
    <x v="9"/>
    <x v="0"/>
    <m/>
  </r>
  <r>
    <x v="1"/>
    <n v="0"/>
    <n v="840000"/>
    <n v="0"/>
    <n v="0"/>
    <x v="7899"/>
    <x v="0"/>
    <x v="1"/>
    <x v="0"/>
    <s v="03.16.02"/>
    <x v="31"/>
    <x v="0"/>
    <x v="5"/>
    <s v="Gabinete do Presidente"/>
    <s v="03.16.02"/>
    <s v="Gabinete do Presidente"/>
    <s v="03.16.02"/>
    <x v="62"/>
    <x v="0"/>
    <x v="1"/>
    <x v="1"/>
    <x v="0"/>
    <x v="0"/>
    <x v="2"/>
    <x v="0"/>
    <x v="12"/>
    <s v="1 - Dotação Anual"/>
    <x v="4"/>
    <n v="840000"/>
    <x v="1"/>
    <n v="0"/>
    <x v="1"/>
    <n v="0"/>
    <x v="697"/>
    <m/>
    <x v="0"/>
    <x v="9"/>
    <m/>
    <s v="Gabinete do Presidente"/>
    <x v="1"/>
    <m/>
    <x v="0"/>
    <x v="1"/>
    <x v="1"/>
    <x v="1"/>
    <x v="0"/>
    <x v="0"/>
    <x v="0"/>
    <x v="0"/>
    <x v="0"/>
    <x v="0"/>
    <x v="0"/>
    <s v="Gabinete do Presidente"/>
    <x v="0"/>
    <x v="0"/>
    <x v="0"/>
    <x v="0"/>
    <x v="3"/>
    <x v="0"/>
    <x v="1"/>
    <m/>
    <x v="1"/>
    <x v="2"/>
    <x v="9"/>
    <x v="0"/>
    <m/>
  </r>
  <r>
    <x v="1"/>
    <n v="0"/>
    <n v="15000"/>
    <n v="0"/>
    <n v="0"/>
    <x v="7899"/>
    <x v="0"/>
    <x v="1"/>
    <x v="0"/>
    <s v="03.16.10"/>
    <x v="70"/>
    <x v="0"/>
    <x v="5"/>
    <s v="Delegações Municipais "/>
    <s v="03.16.10"/>
    <s v="Delegações Municipais "/>
    <s v="03.16.10"/>
    <x v="9"/>
    <x v="0"/>
    <x v="1"/>
    <x v="5"/>
    <x v="0"/>
    <x v="0"/>
    <x v="2"/>
    <x v="0"/>
    <x v="12"/>
    <s v="1 - Dotação Anual"/>
    <x v="4"/>
    <n v="15000"/>
    <x v="1"/>
    <n v="0"/>
    <x v="1"/>
    <n v="0"/>
    <x v="697"/>
    <m/>
    <x v="0"/>
    <x v="9"/>
    <m/>
    <s v="Delegações Municipais "/>
    <x v="1"/>
    <m/>
    <x v="0"/>
    <x v="1"/>
    <x v="1"/>
    <x v="1"/>
    <x v="0"/>
    <x v="0"/>
    <x v="0"/>
    <x v="0"/>
    <x v="0"/>
    <x v="0"/>
    <x v="0"/>
    <s v="Delegações Municipais "/>
    <x v="0"/>
    <x v="0"/>
    <x v="0"/>
    <x v="0"/>
    <x v="3"/>
    <x v="0"/>
    <x v="1"/>
    <m/>
    <x v="1"/>
    <x v="2"/>
    <x v="9"/>
    <x v="0"/>
    <m/>
  </r>
  <r>
    <x v="1"/>
    <n v="0"/>
    <n v="10000"/>
    <n v="0"/>
    <n v="0"/>
    <x v="7899"/>
    <x v="0"/>
    <x v="1"/>
    <x v="0"/>
    <s v="03.16.10"/>
    <x v="70"/>
    <x v="0"/>
    <x v="5"/>
    <s v="Delegações Municipais "/>
    <s v="03.16.10"/>
    <s v="Delegações Municipais "/>
    <s v="03.16.10"/>
    <x v="24"/>
    <x v="0"/>
    <x v="1"/>
    <x v="5"/>
    <x v="0"/>
    <x v="0"/>
    <x v="2"/>
    <x v="0"/>
    <x v="12"/>
    <s v="1 - Dotação Anual"/>
    <x v="4"/>
    <n v="10000"/>
    <x v="1"/>
    <n v="0"/>
    <x v="1"/>
    <n v="0"/>
    <x v="697"/>
    <m/>
    <x v="0"/>
    <x v="9"/>
    <m/>
    <s v="Delegações Municipais "/>
    <x v="1"/>
    <m/>
    <x v="0"/>
    <x v="1"/>
    <x v="1"/>
    <x v="1"/>
    <x v="0"/>
    <x v="0"/>
    <x v="0"/>
    <x v="0"/>
    <x v="0"/>
    <x v="0"/>
    <x v="0"/>
    <s v="Delegações Municipais "/>
    <x v="0"/>
    <x v="0"/>
    <x v="0"/>
    <x v="0"/>
    <x v="3"/>
    <x v="0"/>
    <x v="1"/>
    <m/>
    <x v="1"/>
    <x v="2"/>
    <x v="9"/>
    <x v="0"/>
    <m/>
  </r>
  <r>
    <x v="1"/>
    <n v="0"/>
    <n v="250000"/>
    <n v="0"/>
    <n v="0"/>
    <x v="7899"/>
    <x v="0"/>
    <x v="1"/>
    <x v="0"/>
    <s v="03.16.10"/>
    <x v="70"/>
    <x v="0"/>
    <x v="5"/>
    <s v="Delegações Municipais "/>
    <s v="03.16.10"/>
    <s v="Delegações Municipais "/>
    <s v="03.16.10"/>
    <x v="67"/>
    <x v="0"/>
    <x v="1"/>
    <x v="1"/>
    <x v="0"/>
    <x v="0"/>
    <x v="2"/>
    <x v="0"/>
    <x v="12"/>
    <s v="1 - Dotação Anual"/>
    <x v="4"/>
    <n v="250000"/>
    <x v="1"/>
    <n v="0"/>
    <x v="1"/>
    <n v="250000"/>
    <x v="697"/>
    <m/>
    <x v="0"/>
    <x v="9"/>
    <m/>
    <s v="Delegações Municipais "/>
    <x v="1"/>
    <m/>
    <x v="0"/>
    <x v="1"/>
    <x v="1"/>
    <x v="1"/>
    <x v="0"/>
    <x v="0"/>
    <x v="0"/>
    <x v="0"/>
    <x v="0"/>
    <x v="0"/>
    <x v="0"/>
    <s v="Delegações Municipais "/>
    <x v="0"/>
    <x v="0"/>
    <x v="0"/>
    <x v="0"/>
    <x v="3"/>
    <x v="0"/>
    <x v="1"/>
    <m/>
    <x v="1"/>
    <x v="2"/>
    <x v="9"/>
    <x v="0"/>
    <m/>
  </r>
  <r>
    <x v="1"/>
    <n v="0"/>
    <n v="15000"/>
    <n v="0"/>
    <n v="0"/>
    <x v="7899"/>
    <x v="0"/>
    <x v="1"/>
    <x v="0"/>
    <s v="03.16.10"/>
    <x v="70"/>
    <x v="0"/>
    <x v="5"/>
    <s v="Delegações Municipais "/>
    <s v="03.16.10"/>
    <s v="Delegações Municipais "/>
    <s v="03.16.10"/>
    <x v="14"/>
    <x v="0"/>
    <x v="1"/>
    <x v="1"/>
    <x v="0"/>
    <x v="0"/>
    <x v="2"/>
    <x v="0"/>
    <x v="12"/>
    <s v="1 - Dotação Anual"/>
    <x v="4"/>
    <n v="15000"/>
    <x v="1"/>
    <n v="0"/>
    <x v="1"/>
    <n v="0"/>
    <x v="697"/>
    <m/>
    <x v="0"/>
    <x v="9"/>
    <m/>
    <s v="Delegações Municipais "/>
    <x v="1"/>
    <m/>
    <x v="0"/>
    <x v="1"/>
    <x v="1"/>
    <x v="1"/>
    <x v="0"/>
    <x v="0"/>
    <x v="0"/>
    <x v="0"/>
    <x v="0"/>
    <x v="0"/>
    <x v="0"/>
    <s v="Delegações Municipais "/>
    <x v="0"/>
    <x v="0"/>
    <x v="0"/>
    <x v="0"/>
    <x v="3"/>
    <x v="0"/>
    <x v="1"/>
    <m/>
    <x v="1"/>
    <x v="2"/>
    <x v="9"/>
    <x v="0"/>
    <m/>
  </r>
  <r>
    <x v="1"/>
    <n v="0"/>
    <n v="10000"/>
    <n v="0"/>
    <n v="0"/>
    <x v="7899"/>
    <x v="0"/>
    <x v="1"/>
    <x v="0"/>
    <s v="03.16.10"/>
    <x v="70"/>
    <x v="0"/>
    <x v="5"/>
    <s v="Delegações Municipais "/>
    <s v="03.16.10"/>
    <s v="Delegações Municipais "/>
    <s v="03.16.10"/>
    <x v="60"/>
    <x v="0"/>
    <x v="1"/>
    <x v="1"/>
    <x v="0"/>
    <x v="0"/>
    <x v="2"/>
    <x v="0"/>
    <x v="12"/>
    <s v="1 - Dotação Anual"/>
    <x v="4"/>
    <n v="10000"/>
    <x v="1"/>
    <n v="0"/>
    <x v="1"/>
    <n v="0"/>
    <x v="697"/>
    <m/>
    <x v="0"/>
    <x v="9"/>
    <m/>
    <s v="Delegações Municipais "/>
    <x v="1"/>
    <m/>
    <x v="0"/>
    <x v="1"/>
    <x v="1"/>
    <x v="1"/>
    <x v="0"/>
    <x v="0"/>
    <x v="0"/>
    <x v="0"/>
    <x v="0"/>
    <x v="0"/>
    <x v="0"/>
    <s v="Delegações Municipais "/>
    <x v="0"/>
    <x v="0"/>
    <x v="0"/>
    <x v="0"/>
    <x v="3"/>
    <x v="0"/>
    <x v="1"/>
    <m/>
    <x v="1"/>
    <x v="2"/>
    <x v="9"/>
    <x v="0"/>
    <m/>
  </r>
  <r>
    <x v="1"/>
    <n v="0"/>
    <n v="2426256"/>
    <n v="0"/>
    <n v="0"/>
    <x v="7899"/>
    <x v="0"/>
    <x v="1"/>
    <x v="0"/>
    <s v="03.16.10"/>
    <x v="70"/>
    <x v="0"/>
    <x v="5"/>
    <s v="Delegações Municipais "/>
    <s v="03.16.10"/>
    <s v="Delegações Municipais "/>
    <s v="03.16.10"/>
    <x v="15"/>
    <x v="0"/>
    <x v="1"/>
    <x v="1"/>
    <x v="1"/>
    <x v="0"/>
    <x v="2"/>
    <x v="0"/>
    <x v="12"/>
    <s v="1 - Dotação Anual"/>
    <x v="4"/>
    <n v="2426256"/>
    <x v="1"/>
    <n v="0"/>
    <x v="1"/>
    <n v="2330000"/>
    <x v="697"/>
    <m/>
    <x v="0"/>
    <x v="9"/>
    <m/>
    <s v="Delegações Municipais "/>
    <x v="1"/>
    <m/>
    <x v="0"/>
    <x v="1"/>
    <x v="1"/>
    <x v="1"/>
    <x v="0"/>
    <x v="0"/>
    <x v="0"/>
    <x v="0"/>
    <x v="0"/>
    <x v="0"/>
    <x v="0"/>
    <s v="Delegações Municipais "/>
    <x v="0"/>
    <x v="0"/>
    <x v="0"/>
    <x v="0"/>
    <x v="3"/>
    <x v="0"/>
    <x v="1"/>
    <m/>
    <x v="1"/>
    <x v="2"/>
    <x v="9"/>
    <x v="0"/>
    <m/>
  </r>
  <r>
    <x v="1"/>
    <n v="0"/>
    <n v="4000000"/>
    <n v="0"/>
    <n v="0"/>
    <x v="7899"/>
    <x v="0"/>
    <x v="1"/>
    <x v="0"/>
    <s v="01.25.01.10"/>
    <x v="25"/>
    <x v="4"/>
    <x v="4"/>
    <s v="Educação"/>
    <s v="01.25.01"/>
    <s v="Transporte escolar"/>
    <s v="01.25.01.10"/>
    <x v="4"/>
    <x v="0"/>
    <x v="3"/>
    <x v="2"/>
    <x v="0"/>
    <x v="1"/>
    <x v="2"/>
    <x v="0"/>
    <x v="12"/>
    <s v="1 - Dotação Anual"/>
    <x v="4"/>
    <n v="4000000"/>
    <x v="1"/>
    <n v="600000"/>
    <x v="1"/>
    <n v="100000"/>
    <x v="697"/>
    <m/>
    <x v="0"/>
    <x v="9"/>
    <m/>
    <s v="Transporte escolar"/>
    <x v="1"/>
    <m/>
    <x v="0"/>
    <x v="1"/>
    <x v="1"/>
    <x v="1"/>
    <x v="0"/>
    <x v="0"/>
    <x v="0"/>
    <x v="1"/>
    <x v="0"/>
    <x v="0"/>
    <x v="0"/>
    <s v="Transporte escolar"/>
    <x v="0"/>
    <x v="0"/>
    <x v="0"/>
    <x v="0"/>
    <x v="3"/>
    <x v="0"/>
    <x v="1"/>
    <m/>
    <x v="1"/>
    <x v="2"/>
    <x v="9"/>
    <x v="0"/>
    <m/>
  </r>
  <r>
    <x v="1"/>
    <n v="0"/>
    <n v="1000000"/>
    <n v="0"/>
    <n v="0"/>
    <x v="7899"/>
    <x v="0"/>
    <x v="1"/>
    <x v="0"/>
    <s v="01.25.01.09"/>
    <x v="75"/>
    <x v="4"/>
    <x v="4"/>
    <s v="Educação"/>
    <s v="01.25.01"/>
    <s v="Apoio pre escolar"/>
    <s v="01.25.01.09"/>
    <x v="4"/>
    <x v="0"/>
    <x v="3"/>
    <x v="2"/>
    <x v="0"/>
    <x v="1"/>
    <x v="2"/>
    <x v="0"/>
    <x v="12"/>
    <s v="1 - Dotação Anual"/>
    <x v="4"/>
    <n v="1000000"/>
    <x v="1"/>
    <n v="0"/>
    <x v="1"/>
    <n v="650000"/>
    <x v="697"/>
    <m/>
    <x v="0"/>
    <x v="9"/>
    <m/>
    <s v="Apoio pre escolar"/>
    <x v="1"/>
    <m/>
    <x v="0"/>
    <x v="1"/>
    <x v="1"/>
    <x v="1"/>
    <x v="0"/>
    <x v="0"/>
    <x v="0"/>
    <x v="1"/>
    <x v="0"/>
    <x v="0"/>
    <x v="0"/>
    <s v="Apoio pre escolar"/>
    <x v="0"/>
    <x v="0"/>
    <x v="0"/>
    <x v="0"/>
    <x v="3"/>
    <x v="0"/>
    <x v="1"/>
    <m/>
    <x v="1"/>
    <x v="2"/>
    <x v="9"/>
    <x v="0"/>
    <m/>
  </r>
  <r>
    <x v="0"/>
    <n v="0"/>
    <n v="500000"/>
    <n v="0"/>
    <n v="0"/>
    <x v="7899"/>
    <x v="0"/>
    <x v="1"/>
    <x v="0"/>
    <s v="01.25.02.09"/>
    <x v="80"/>
    <x v="4"/>
    <x v="4"/>
    <s v="desporto"/>
    <s v="01.25.02"/>
    <s v="Criação e manutenção de espaços fitness park"/>
    <s v="01.25.02.09"/>
    <x v="1"/>
    <x v="0"/>
    <x v="1"/>
    <x v="1"/>
    <x v="0"/>
    <x v="1"/>
    <x v="1"/>
    <x v="0"/>
    <x v="12"/>
    <s v="1 - Dotação Anual"/>
    <x v="4"/>
    <n v="500000"/>
    <x v="1"/>
    <n v="0"/>
    <x v="1"/>
    <n v="0"/>
    <x v="697"/>
    <m/>
    <x v="0"/>
    <x v="9"/>
    <m/>
    <s v="Criação e manutenção de espaços fitness park"/>
    <x v="1"/>
    <m/>
    <x v="0"/>
    <x v="1"/>
    <x v="1"/>
    <x v="1"/>
    <x v="0"/>
    <x v="0"/>
    <x v="0"/>
    <x v="1"/>
    <x v="0"/>
    <x v="0"/>
    <x v="0"/>
    <s v="Criação e manutenção de espaços fitness park"/>
    <x v="0"/>
    <x v="0"/>
    <x v="0"/>
    <x v="0"/>
    <x v="3"/>
    <x v="0"/>
    <x v="1"/>
    <m/>
    <x v="1"/>
    <x v="2"/>
    <x v="9"/>
    <x v="0"/>
    <m/>
  </r>
  <r>
    <x v="0"/>
    <n v="0"/>
    <n v="1000000"/>
    <n v="0"/>
    <n v="0"/>
    <x v="7899"/>
    <x v="0"/>
    <x v="1"/>
    <x v="0"/>
    <s v="01.25.02.09"/>
    <x v="80"/>
    <x v="4"/>
    <x v="4"/>
    <s v="desporto"/>
    <s v="01.25.02"/>
    <s v="Criação e manutenção de espaços fitness park"/>
    <s v="01.25.02.09"/>
    <x v="1"/>
    <x v="0"/>
    <x v="1"/>
    <x v="1"/>
    <x v="0"/>
    <x v="1"/>
    <x v="1"/>
    <x v="0"/>
    <x v="12"/>
    <s v="1 - Dotação Anual"/>
    <x v="4"/>
    <n v="1000000"/>
    <x v="1"/>
    <n v="0"/>
    <x v="1"/>
    <n v="0"/>
    <x v="697"/>
    <m/>
    <x v="0"/>
    <x v="9"/>
    <m/>
    <s v="Criação e manutenção de espaços fitness park"/>
    <x v="1"/>
    <m/>
    <x v="0"/>
    <x v="1"/>
    <x v="1"/>
    <x v="1"/>
    <x v="1"/>
    <x v="1"/>
    <x v="1"/>
    <x v="1"/>
    <x v="0"/>
    <x v="0"/>
    <x v="0"/>
    <s v="Criação e manutenção de espaços fitness park"/>
    <x v="0"/>
    <x v="0"/>
    <x v="0"/>
    <x v="0"/>
    <x v="3"/>
    <x v="0"/>
    <x v="1"/>
    <m/>
    <x v="1"/>
    <x v="2"/>
    <x v="9"/>
    <x v="0"/>
    <m/>
  </r>
  <r>
    <x v="0"/>
    <n v="0"/>
    <n v="5000000"/>
    <n v="0"/>
    <n v="0"/>
    <x v="7899"/>
    <x v="0"/>
    <x v="1"/>
    <x v="0"/>
    <s v="01.27.02.12"/>
    <x v="24"/>
    <x v="2"/>
    <x v="2"/>
    <s v="Saneamento básico"/>
    <s v="01.27.02"/>
    <s v="Rede de Esgotos"/>
    <s v="01.27.02.12"/>
    <x v="1"/>
    <x v="0"/>
    <x v="1"/>
    <x v="1"/>
    <x v="0"/>
    <x v="1"/>
    <x v="1"/>
    <x v="0"/>
    <x v="12"/>
    <s v="1 - Dotação Anual"/>
    <x v="4"/>
    <n v="5000000"/>
    <x v="1"/>
    <n v="30000"/>
    <x v="1"/>
    <n v="4450000"/>
    <x v="697"/>
    <m/>
    <x v="0"/>
    <x v="9"/>
    <m/>
    <s v="Rede de Esgotos"/>
    <x v="1"/>
    <s v="RE"/>
    <x v="0"/>
    <x v="1"/>
    <x v="1"/>
    <x v="1"/>
    <x v="0"/>
    <x v="0"/>
    <x v="0"/>
    <x v="1"/>
    <x v="0"/>
    <x v="0"/>
    <x v="0"/>
    <s v="Rede de Esgotos"/>
    <x v="0"/>
    <x v="0"/>
    <x v="0"/>
    <x v="0"/>
    <x v="3"/>
    <x v="0"/>
    <x v="1"/>
    <m/>
    <x v="1"/>
    <x v="2"/>
    <x v="9"/>
    <x v="0"/>
    <m/>
  </r>
  <r>
    <x v="1"/>
    <n v="0"/>
    <n v="100000"/>
    <n v="0"/>
    <n v="0"/>
    <x v="7899"/>
    <x v="0"/>
    <x v="1"/>
    <x v="0"/>
    <s v="03.16.18"/>
    <x v="23"/>
    <x v="0"/>
    <x v="5"/>
    <s v="Direção Juventude e Cultura "/>
    <s v="03.16.18"/>
    <s v="Direção Juventude e Cultura "/>
    <s v="03.16.18"/>
    <x v="9"/>
    <x v="0"/>
    <x v="1"/>
    <x v="5"/>
    <x v="0"/>
    <x v="0"/>
    <x v="2"/>
    <x v="0"/>
    <x v="12"/>
    <s v="1 - Dotação Anual"/>
    <x v="4"/>
    <n v="100000"/>
    <x v="1"/>
    <n v="0"/>
    <x v="1"/>
    <n v="0"/>
    <x v="697"/>
    <m/>
    <x v="0"/>
    <x v="9"/>
    <m/>
    <s v="Direção Juventude e Cultura "/>
    <x v="1"/>
    <m/>
    <x v="0"/>
    <x v="1"/>
    <x v="1"/>
    <x v="1"/>
    <x v="0"/>
    <x v="0"/>
    <x v="0"/>
    <x v="1"/>
    <x v="0"/>
    <x v="0"/>
    <x v="0"/>
    <s v="Direção Juventude e Cultura "/>
    <x v="0"/>
    <x v="0"/>
    <x v="0"/>
    <x v="0"/>
    <x v="3"/>
    <x v="0"/>
    <x v="1"/>
    <m/>
    <x v="1"/>
    <x v="2"/>
    <x v="9"/>
    <x v="0"/>
    <m/>
  </r>
  <r>
    <x v="1"/>
    <n v="0"/>
    <n v="30000"/>
    <n v="0"/>
    <n v="0"/>
    <x v="7899"/>
    <x v="0"/>
    <x v="1"/>
    <x v="0"/>
    <s v="03.16.18"/>
    <x v="23"/>
    <x v="0"/>
    <x v="5"/>
    <s v="Direção Juventude e Cultura "/>
    <s v="03.16.18"/>
    <s v="Direção Juventude e Cultura "/>
    <s v="03.16.18"/>
    <x v="24"/>
    <x v="0"/>
    <x v="1"/>
    <x v="5"/>
    <x v="0"/>
    <x v="0"/>
    <x v="2"/>
    <x v="0"/>
    <x v="12"/>
    <s v="1 - Dotação Anual"/>
    <x v="4"/>
    <n v="30000"/>
    <x v="1"/>
    <n v="0"/>
    <x v="1"/>
    <n v="0"/>
    <x v="697"/>
    <m/>
    <x v="0"/>
    <x v="9"/>
    <m/>
    <s v="Direção Juventude e Cultura "/>
    <x v="1"/>
    <m/>
    <x v="0"/>
    <x v="1"/>
    <x v="1"/>
    <x v="1"/>
    <x v="0"/>
    <x v="0"/>
    <x v="0"/>
    <x v="0"/>
    <x v="0"/>
    <x v="0"/>
    <x v="0"/>
    <s v="Direção Juventude e Cultura "/>
    <x v="0"/>
    <x v="0"/>
    <x v="0"/>
    <x v="0"/>
    <x v="3"/>
    <x v="0"/>
    <x v="1"/>
    <m/>
    <x v="1"/>
    <x v="2"/>
    <x v="9"/>
    <x v="0"/>
    <m/>
  </r>
  <r>
    <x v="2"/>
    <n v="0"/>
    <n v="9999999"/>
    <n v="0"/>
    <n v="0"/>
    <x v="7899"/>
    <x v="0"/>
    <x v="1"/>
    <x v="0"/>
    <s v="80.02.10.24"/>
    <x v="20"/>
    <x v="3"/>
    <x v="3"/>
    <s v="Outros"/>
    <s v="80.02.10"/>
    <s v="Retenções SIACSA"/>
    <s v="80.02.10.24"/>
    <x v="84"/>
    <x v="0"/>
    <x v="6"/>
    <x v="6"/>
    <x v="1"/>
    <x v="2"/>
    <x v="2"/>
    <x v="0"/>
    <x v="12"/>
    <s v="1 - Dotação Anual"/>
    <x v="4"/>
    <n v="9999999"/>
    <x v="1"/>
    <n v="0"/>
    <x v="1"/>
    <n v="0"/>
    <x v="697"/>
    <m/>
    <x v="0"/>
    <x v="9"/>
    <m/>
    <s v="Retenções SIACSA"/>
    <x v="1"/>
    <s v="SIACSA"/>
    <x v="0"/>
    <x v="1"/>
    <x v="1"/>
    <x v="1"/>
    <x v="0"/>
    <x v="0"/>
    <x v="0"/>
    <x v="1"/>
    <x v="0"/>
    <x v="0"/>
    <x v="0"/>
    <s v="Retenções SIACSA"/>
    <x v="0"/>
    <x v="0"/>
    <x v="0"/>
    <x v="0"/>
    <x v="3"/>
    <x v="0"/>
    <x v="1"/>
    <m/>
    <x v="1"/>
    <x v="2"/>
    <x v="9"/>
    <x v="0"/>
    <m/>
  </r>
  <r>
    <x v="1"/>
    <n v="0"/>
    <n v="9999999"/>
    <n v="0"/>
    <n v="0"/>
    <x v="7899"/>
    <x v="0"/>
    <x v="0"/>
    <x v="0"/>
    <s v="80.02.10.24"/>
    <x v="20"/>
    <x v="3"/>
    <x v="3"/>
    <s v="Outros"/>
    <s v="80.02.10"/>
    <s v="Retenções SIACSA"/>
    <s v="80.02.10.24"/>
    <x v="30"/>
    <x v="0"/>
    <x v="2"/>
    <x v="1"/>
    <x v="1"/>
    <x v="2"/>
    <x v="0"/>
    <x v="0"/>
    <x v="12"/>
    <s v="1 - Dotação Anual"/>
    <x v="4"/>
    <n v="9999999"/>
    <x v="1"/>
    <n v="0"/>
    <x v="1"/>
    <n v="0"/>
    <x v="697"/>
    <m/>
    <x v="0"/>
    <x v="9"/>
    <m/>
    <s v="Retenções SIACSA"/>
    <x v="1"/>
    <s v="SIACSA"/>
    <x v="0"/>
    <x v="1"/>
    <x v="1"/>
    <x v="1"/>
    <x v="0"/>
    <x v="0"/>
    <x v="0"/>
    <x v="1"/>
    <x v="0"/>
    <x v="0"/>
    <x v="0"/>
    <s v="Retenções SIACSA"/>
    <x v="0"/>
    <x v="0"/>
    <x v="0"/>
    <x v="0"/>
    <x v="3"/>
    <x v="0"/>
    <x v="1"/>
    <m/>
    <x v="1"/>
    <x v="2"/>
    <x v="9"/>
    <x v="0"/>
    <m/>
  </r>
  <r>
    <x v="1"/>
    <n v="0"/>
    <n v="150000"/>
    <n v="0"/>
    <n v="0"/>
    <x v="7899"/>
    <x v="0"/>
    <x v="1"/>
    <x v="0"/>
    <s v="03.16.30"/>
    <x v="48"/>
    <x v="0"/>
    <x v="5"/>
    <s v="Gabinete de Relações Externas"/>
    <s v="03.16.30"/>
    <s v="Gabinete de Relações Externas"/>
    <s v="03.16.30"/>
    <x v="9"/>
    <x v="0"/>
    <x v="1"/>
    <x v="5"/>
    <x v="0"/>
    <x v="0"/>
    <x v="2"/>
    <x v="0"/>
    <x v="12"/>
    <s v="1 - Dotação Anual"/>
    <x v="4"/>
    <n v="150000"/>
    <x v="1"/>
    <n v="0"/>
    <x v="1"/>
    <n v="0"/>
    <x v="697"/>
    <m/>
    <x v="0"/>
    <x v="9"/>
    <m/>
    <s v="Gabinete de Relações Externas"/>
    <x v="1"/>
    <s v="GRE"/>
    <x v="0"/>
    <x v="1"/>
    <x v="1"/>
    <x v="1"/>
    <x v="0"/>
    <x v="0"/>
    <x v="0"/>
    <x v="0"/>
    <x v="0"/>
    <x v="0"/>
    <x v="0"/>
    <s v="Gabinete de Relações Externas"/>
    <x v="0"/>
    <x v="0"/>
    <x v="0"/>
    <x v="0"/>
    <x v="3"/>
    <x v="0"/>
    <x v="1"/>
    <m/>
    <x v="1"/>
    <x v="2"/>
    <x v="9"/>
    <x v="0"/>
    <m/>
  </r>
  <r>
    <x v="1"/>
    <n v="0"/>
    <n v="50000"/>
    <n v="0"/>
    <n v="0"/>
    <x v="7899"/>
    <x v="0"/>
    <x v="1"/>
    <x v="0"/>
    <s v="03.16.30"/>
    <x v="48"/>
    <x v="0"/>
    <x v="5"/>
    <s v="Gabinete de Relações Externas"/>
    <s v="03.16.30"/>
    <s v="Gabinete de Relações Externas"/>
    <s v="03.16.30"/>
    <x v="24"/>
    <x v="0"/>
    <x v="1"/>
    <x v="5"/>
    <x v="0"/>
    <x v="0"/>
    <x v="2"/>
    <x v="0"/>
    <x v="12"/>
    <s v="1 - Dotação Anual"/>
    <x v="4"/>
    <n v="50000"/>
    <x v="1"/>
    <n v="0"/>
    <x v="1"/>
    <n v="0"/>
    <x v="697"/>
    <m/>
    <x v="0"/>
    <x v="9"/>
    <m/>
    <s v="Gabinete de Relações Externas"/>
    <x v="1"/>
    <s v="GRE"/>
    <x v="0"/>
    <x v="1"/>
    <x v="1"/>
    <x v="1"/>
    <x v="0"/>
    <x v="0"/>
    <x v="0"/>
    <x v="0"/>
    <x v="0"/>
    <x v="0"/>
    <x v="0"/>
    <s v="Gabinete de Relações Externas"/>
    <x v="0"/>
    <x v="0"/>
    <x v="0"/>
    <x v="0"/>
    <x v="3"/>
    <x v="0"/>
    <x v="1"/>
    <m/>
    <x v="1"/>
    <x v="2"/>
    <x v="9"/>
    <x v="0"/>
    <m/>
  </r>
  <r>
    <x v="1"/>
    <n v="0"/>
    <n v="1231944"/>
    <n v="0"/>
    <n v="0"/>
    <x v="7899"/>
    <x v="0"/>
    <x v="1"/>
    <x v="0"/>
    <s v="03.16.30"/>
    <x v="48"/>
    <x v="0"/>
    <x v="5"/>
    <s v="Gabinete de Relações Externas"/>
    <s v="03.16.30"/>
    <s v="Gabinete de Relações Externas"/>
    <s v="03.16.30"/>
    <x v="15"/>
    <x v="0"/>
    <x v="1"/>
    <x v="1"/>
    <x v="1"/>
    <x v="0"/>
    <x v="2"/>
    <x v="0"/>
    <x v="12"/>
    <s v="1 - Dotação Anual"/>
    <x v="4"/>
    <n v="1231944"/>
    <x v="1"/>
    <n v="0"/>
    <x v="1"/>
    <n v="0"/>
    <x v="697"/>
    <m/>
    <x v="0"/>
    <x v="9"/>
    <m/>
    <s v="Gabinete de Relações Externas"/>
    <x v="1"/>
    <s v="GRE"/>
    <x v="0"/>
    <x v="1"/>
    <x v="1"/>
    <x v="1"/>
    <x v="0"/>
    <x v="0"/>
    <x v="0"/>
    <x v="0"/>
    <x v="0"/>
    <x v="0"/>
    <x v="0"/>
    <s v="Gabinete de Relações Externas"/>
    <x v="0"/>
    <x v="0"/>
    <x v="0"/>
    <x v="0"/>
    <x v="3"/>
    <x v="0"/>
    <x v="1"/>
    <m/>
    <x v="1"/>
    <x v="2"/>
    <x v="9"/>
    <x v="0"/>
    <m/>
  </r>
  <r>
    <x v="1"/>
    <n v="0"/>
    <n v="150000"/>
    <n v="0"/>
    <n v="0"/>
    <x v="7899"/>
    <x v="0"/>
    <x v="1"/>
    <x v="0"/>
    <s v="03.16.31"/>
    <x v="81"/>
    <x v="0"/>
    <x v="5"/>
    <s v="Gabinete de Gestão de Projetos"/>
    <s v="03.16.31"/>
    <s v="Gabinete de Gestão de Projetos"/>
    <s v="03.16.31"/>
    <x v="9"/>
    <x v="0"/>
    <x v="1"/>
    <x v="5"/>
    <x v="0"/>
    <x v="0"/>
    <x v="2"/>
    <x v="0"/>
    <x v="12"/>
    <s v="1 - Dotação Anual"/>
    <x v="4"/>
    <n v="150000"/>
    <x v="1"/>
    <n v="0"/>
    <x v="1"/>
    <n v="0"/>
    <x v="697"/>
    <m/>
    <x v="0"/>
    <x v="9"/>
    <m/>
    <s v="Gabinete de Gestão de Projetos"/>
    <x v="1"/>
    <s v="GGP"/>
    <x v="0"/>
    <x v="1"/>
    <x v="1"/>
    <x v="1"/>
    <x v="0"/>
    <x v="0"/>
    <x v="0"/>
    <x v="0"/>
    <x v="0"/>
    <x v="0"/>
    <x v="0"/>
    <s v="Gabinete de Gestão de Projetos"/>
    <x v="0"/>
    <x v="0"/>
    <x v="0"/>
    <x v="0"/>
    <x v="3"/>
    <x v="0"/>
    <x v="1"/>
    <m/>
    <x v="1"/>
    <x v="2"/>
    <x v="9"/>
    <x v="0"/>
    <m/>
  </r>
  <r>
    <x v="1"/>
    <n v="0"/>
    <n v="50000"/>
    <n v="0"/>
    <n v="0"/>
    <x v="7899"/>
    <x v="0"/>
    <x v="1"/>
    <x v="0"/>
    <s v="03.16.31"/>
    <x v="81"/>
    <x v="0"/>
    <x v="5"/>
    <s v="Gabinete de Gestão de Projetos"/>
    <s v="03.16.31"/>
    <s v="Gabinete de Gestão de Projetos"/>
    <s v="03.16.31"/>
    <x v="24"/>
    <x v="0"/>
    <x v="1"/>
    <x v="5"/>
    <x v="0"/>
    <x v="0"/>
    <x v="2"/>
    <x v="0"/>
    <x v="12"/>
    <s v="1 - Dotação Anual"/>
    <x v="4"/>
    <n v="50000"/>
    <x v="1"/>
    <n v="0"/>
    <x v="1"/>
    <n v="0"/>
    <x v="697"/>
    <m/>
    <x v="0"/>
    <x v="9"/>
    <m/>
    <s v="Gabinete de Gestão de Projetos"/>
    <x v="1"/>
    <s v="GGP"/>
    <x v="0"/>
    <x v="1"/>
    <x v="1"/>
    <x v="1"/>
    <x v="0"/>
    <x v="0"/>
    <x v="0"/>
    <x v="0"/>
    <x v="0"/>
    <x v="0"/>
    <x v="0"/>
    <s v="Gabinete de Gestão de Projetos"/>
    <x v="0"/>
    <x v="0"/>
    <x v="0"/>
    <x v="0"/>
    <x v="3"/>
    <x v="0"/>
    <x v="1"/>
    <m/>
    <x v="1"/>
    <x v="2"/>
    <x v="9"/>
    <x v="0"/>
    <m/>
  </r>
  <r>
    <x v="1"/>
    <n v="0"/>
    <n v="808752"/>
    <n v="0"/>
    <n v="0"/>
    <x v="7899"/>
    <x v="0"/>
    <x v="1"/>
    <x v="0"/>
    <s v="03.16.31"/>
    <x v="81"/>
    <x v="0"/>
    <x v="5"/>
    <s v="Gabinete de Gestão de Projetos"/>
    <s v="03.16.31"/>
    <s v="Gabinete de Gestão de Projetos"/>
    <s v="03.16.31"/>
    <x v="15"/>
    <x v="0"/>
    <x v="1"/>
    <x v="1"/>
    <x v="1"/>
    <x v="0"/>
    <x v="2"/>
    <x v="0"/>
    <x v="12"/>
    <s v="1 - Dotação Anual"/>
    <x v="4"/>
    <n v="808752"/>
    <x v="1"/>
    <n v="0"/>
    <x v="1"/>
    <n v="0"/>
    <x v="697"/>
    <m/>
    <x v="0"/>
    <x v="9"/>
    <m/>
    <s v="Gabinete de Gestão de Projetos"/>
    <x v="1"/>
    <s v="GGP"/>
    <x v="0"/>
    <x v="1"/>
    <x v="1"/>
    <x v="1"/>
    <x v="0"/>
    <x v="0"/>
    <x v="0"/>
    <x v="0"/>
    <x v="0"/>
    <x v="0"/>
    <x v="0"/>
    <s v="Gabinete de Gestão de Projetos"/>
    <x v="0"/>
    <x v="0"/>
    <x v="0"/>
    <x v="0"/>
    <x v="3"/>
    <x v="0"/>
    <x v="1"/>
    <m/>
    <x v="1"/>
    <x v="2"/>
    <x v="9"/>
    <x v="0"/>
    <m/>
  </r>
  <r>
    <x v="1"/>
    <n v="0"/>
    <n v="60000"/>
    <n v="0"/>
    <n v="0"/>
    <x v="7899"/>
    <x v="0"/>
    <x v="1"/>
    <x v="0"/>
    <s v="03.16.32"/>
    <x v="62"/>
    <x v="0"/>
    <x v="5"/>
    <s v="Gabinete de Comunicação e Imagem"/>
    <s v="03.16.32"/>
    <s v="Gabinete de Comunicação e Imagem"/>
    <s v="03.16.32"/>
    <x v="61"/>
    <x v="0"/>
    <x v="1"/>
    <x v="1"/>
    <x v="0"/>
    <x v="0"/>
    <x v="2"/>
    <x v="0"/>
    <x v="12"/>
    <s v="1 - Dotação Anual"/>
    <x v="4"/>
    <n v="60000"/>
    <x v="1"/>
    <n v="0"/>
    <x v="1"/>
    <n v="0"/>
    <x v="697"/>
    <m/>
    <x v="0"/>
    <x v="9"/>
    <m/>
    <s v="Gabinete de Comunicação e Imagem"/>
    <x v="1"/>
    <s v="GCI"/>
    <x v="0"/>
    <x v="1"/>
    <x v="1"/>
    <x v="1"/>
    <x v="0"/>
    <x v="0"/>
    <x v="0"/>
    <x v="0"/>
    <x v="0"/>
    <x v="0"/>
    <x v="0"/>
    <s v="Gabinete de Comunicação e Imagem"/>
    <x v="0"/>
    <x v="0"/>
    <x v="0"/>
    <x v="0"/>
    <x v="3"/>
    <x v="0"/>
    <x v="1"/>
    <m/>
    <x v="1"/>
    <x v="2"/>
    <x v="9"/>
    <x v="0"/>
    <m/>
  </r>
  <r>
    <x v="1"/>
    <n v="0"/>
    <n v="1617504"/>
    <n v="0"/>
    <n v="0"/>
    <x v="7899"/>
    <x v="0"/>
    <x v="1"/>
    <x v="0"/>
    <s v="03.16.32"/>
    <x v="62"/>
    <x v="0"/>
    <x v="5"/>
    <s v="Gabinete de Comunicação e Imagem"/>
    <s v="03.16.32"/>
    <s v="Gabinete de Comunicação e Imagem"/>
    <s v="03.16.32"/>
    <x v="15"/>
    <x v="0"/>
    <x v="1"/>
    <x v="1"/>
    <x v="1"/>
    <x v="0"/>
    <x v="2"/>
    <x v="0"/>
    <x v="12"/>
    <s v="1 - Dotação Anual"/>
    <x v="4"/>
    <n v="1617504"/>
    <x v="1"/>
    <n v="471772"/>
    <x v="1"/>
    <n v="0"/>
    <x v="697"/>
    <m/>
    <x v="0"/>
    <x v="9"/>
    <m/>
    <s v="Gabinete de Comunicação e Imagem"/>
    <x v="1"/>
    <s v="GCI"/>
    <x v="0"/>
    <x v="1"/>
    <x v="1"/>
    <x v="1"/>
    <x v="0"/>
    <x v="0"/>
    <x v="0"/>
    <x v="0"/>
    <x v="0"/>
    <x v="0"/>
    <x v="0"/>
    <s v="Gabinete de Comunicação e Imagem"/>
    <x v="0"/>
    <x v="0"/>
    <x v="0"/>
    <x v="0"/>
    <x v="3"/>
    <x v="0"/>
    <x v="1"/>
    <m/>
    <x v="1"/>
    <x v="2"/>
    <x v="9"/>
    <x v="0"/>
    <m/>
  </r>
  <r>
    <x v="0"/>
    <n v="0"/>
    <n v="5000000"/>
    <n v="0"/>
    <n v="0"/>
    <x v="7899"/>
    <x v="0"/>
    <x v="1"/>
    <x v="0"/>
    <s v="01.25.02.22"/>
    <x v="82"/>
    <x v="4"/>
    <x v="4"/>
    <s v="desporto"/>
    <s v="01.25.02"/>
    <s v="Placa Desportiva do Liceu de São Miguel"/>
    <s v="01.25.02.22"/>
    <x v="1"/>
    <x v="0"/>
    <x v="1"/>
    <x v="1"/>
    <x v="0"/>
    <x v="1"/>
    <x v="1"/>
    <x v="0"/>
    <x v="12"/>
    <s v="1 - Dotação Anual"/>
    <x v="4"/>
    <n v="5000000"/>
    <x v="1"/>
    <n v="0"/>
    <x v="1"/>
    <n v="1530000"/>
    <x v="697"/>
    <m/>
    <x v="0"/>
    <x v="9"/>
    <m/>
    <s v="Placa Desportiva do Liceu de São Miguel"/>
    <x v="1"/>
    <s v="PDLSM"/>
    <x v="0"/>
    <x v="1"/>
    <x v="1"/>
    <x v="1"/>
    <x v="0"/>
    <x v="0"/>
    <x v="0"/>
    <x v="1"/>
    <x v="0"/>
    <x v="0"/>
    <x v="0"/>
    <s v="Placa Desportiva do Liceu de São Miguel"/>
    <x v="0"/>
    <x v="0"/>
    <x v="0"/>
    <x v="0"/>
    <x v="3"/>
    <x v="0"/>
    <x v="1"/>
    <m/>
    <x v="1"/>
    <x v="2"/>
    <x v="9"/>
    <x v="0"/>
    <m/>
  </r>
  <r>
    <x v="0"/>
    <n v="0"/>
    <n v="6000000"/>
    <n v="0"/>
    <n v="0"/>
    <x v="7899"/>
    <x v="0"/>
    <x v="1"/>
    <x v="0"/>
    <s v="01.27.06.90"/>
    <x v="74"/>
    <x v="2"/>
    <x v="2"/>
    <s v="Requalificação Urbana e habitação"/>
    <s v="01.27.06"/>
    <s v="Calcetamento de Brufa e Jamaica em Ponta Verde"/>
    <s v="01.27.06.90"/>
    <x v="1"/>
    <x v="0"/>
    <x v="1"/>
    <x v="1"/>
    <x v="0"/>
    <x v="1"/>
    <x v="1"/>
    <x v="0"/>
    <x v="12"/>
    <s v="1 - Dotação Anual"/>
    <x v="4"/>
    <n v="6000000"/>
    <x v="1"/>
    <n v="0"/>
    <x v="1"/>
    <n v="500000"/>
    <x v="697"/>
    <m/>
    <x v="0"/>
    <x v="9"/>
    <m/>
    <s v="Calcetamento de Brufa e Jamaica em Ponta Verde"/>
    <x v="1"/>
    <s v="CBJPV"/>
    <x v="0"/>
    <x v="1"/>
    <x v="1"/>
    <x v="1"/>
    <x v="0"/>
    <x v="0"/>
    <x v="0"/>
    <x v="1"/>
    <x v="0"/>
    <x v="0"/>
    <x v="0"/>
    <s v="Calcetamento de Brufa e Jamaica em Ponta Verde"/>
    <x v="0"/>
    <x v="0"/>
    <x v="0"/>
    <x v="0"/>
    <x v="3"/>
    <x v="0"/>
    <x v="1"/>
    <m/>
    <x v="1"/>
    <x v="2"/>
    <x v="9"/>
    <x v="0"/>
    <m/>
  </r>
  <r>
    <x v="0"/>
    <n v="0"/>
    <n v="40000000"/>
    <n v="0"/>
    <n v="0"/>
    <x v="7899"/>
    <x v="0"/>
    <x v="1"/>
    <x v="0"/>
    <s v="01.27.06.91"/>
    <x v="42"/>
    <x v="2"/>
    <x v="2"/>
    <s v="Requalificação Urbana e habitação"/>
    <s v="01.27.06"/>
    <s v="Projeto de valorização Turística das Aldeias Rurais"/>
    <s v="01.27.06.91"/>
    <x v="1"/>
    <x v="0"/>
    <x v="1"/>
    <x v="1"/>
    <x v="0"/>
    <x v="1"/>
    <x v="1"/>
    <x v="0"/>
    <x v="12"/>
    <s v="1 - Dotação Anual"/>
    <x v="4"/>
    <n v="40000000"/>
    <x v="1"/>
    <n v="34200000"/>
    <x v="1"/>
    <n v="0"/>
    <x v="697"/>
    <m/>
    <x v="0"/>
    <x v="9"/>
    <m/>
    <s v="Projeto de valorização Turística das Aldeias Rurais"/>
    <x v="1"/>
    <s v="PVTAR"/>
    <x v="0"/>
    <x v="1"/>
    <x v="1"/>
    <x v="1"/>
    <x v="0"/>
    <x v="0"/>
    <x v="0"/>
    <x v="1"/>
    <x v="0"/>
    <x v="0"/>
    <x v="0"/>
    <s v="Projeto de valorização Turística das Aldeias Rurais"/>
    <x v="0"/>
    <x v="0"/>
    <x v="0"/>
    <x v="0"/>
    <x v="3"/>
    <x v="0"/>
    <x v="1"/>
    <m/>
    <x v="1"/>
    <x v="2"/>
    <x v="9"/>
    <x v="0"/>
    <m/>
  </r>
  <r>
    <x v="0"/>
    <n v="0"/>
    <n v="3500000"/>
    <n v="0"/>
    <n v="0"/>
    <x v="7899"/>
    <x v="0"/>
    <x v="1"/>
    <x v="0"/>
    <s v="01.27.06.92"/>
    <x v="83"/>
    <x v="2"/>
    <x v="2"/>
    <s v="Requalificação Urbana e habitação"/>
    <s v="01.27.06"/>
    <s v="Reabilitação de Espaço Jovens Ponta Verde e Monte Bode"/>
    <s v="01.27.06.92"/>
    <x v="1"/>
    <x v="0"/>
    <x v="1"/>
    <x v="1"/>
    <x v="0"/>
    <x v="1"/>
    <x v="1"/>
    <x v="0"/>
    <x v="12"/>
    <s v="1 - Dotação Anual"/>
    <x v="4"/>
    <n v="3500000"/>
    <x v="1"/>
    <n v="0"/>
    <x v="1"/>
    <n v="1000000"/>
    <x v="697"/>
    <m/>
    <x v="0"/>
    <x v="9"/>
    <m/>
    <s v="Reabilitação de Espaço Jovens Ponta Verde e Monte Bode"/>
    <x v="1"/>
    <s v="REJPVMB"/>
    <x v="0"/>
    <x v="1"/>
    <x v="1"/>
    <x v="1"/>
    <x v="0"/>
    <x v="0"/>
    <x v="0"/>
    <x v="1"/>
    <x v="0"/>
    <x v="0"/>
    <x v="0"/>
    <s v="Reabilitação de Espaço Jovens Ponta Verde e Monte Bode"/>
    <x v="0"/>
    <x v="0"/>
    <x v="0"/>
    <x v="0"/>
    <x v="3"/>
    <x v="0"/>
    <x v="1"/>
    <m/>
    <x v="1"/>
    <x v="2"/>
    <x v="9"/>
    <x v="0"/>
    <m/>
  </r>
  <r>
    <x v="0"/>
    <n v="0"/>
    <n v="5000000"/>
    <n v="0"/>
    <n v="0"/>
    <x v="7899"/>
    <x v="0"/>
    <x v="1"/>
    <x v="0"/>
    <s v="01.27.06.95"/>
    <x v="84"/>
    <x v="2"/>
    <x v="2"/>
    <s v="Requalificação Urbana e habitação"/>
    <s v="01.27.06"/>
    <s v="Requalificação Urbana E Ambiental de Achada Pizarra 3º Fase"/>
    <s v="01.27.06.95"/>
    <x v="1"/>
    <x v="0"/>
    <x v="1"/>
    <x v="1"/>
    <x v="0"/>
    <x v="1"/>
    <x v="1"/>
    <x v="0"/>
    <x v="12"/>
    <s v="1 - Dotação Anual"/>
    <x v="4"/>
    <n v="5000000"/>
    <x v="1"/>
    <n v="0"/>
    <x v="1"/>
    <n v="0"/>
    <x v="697"/>
    <m/>
    <x v="0"/>
    <x v="9"/>
    <m/>
    <s v="Requalificação Urbana E Ambiental de Achada Pizarra 3º Fase"/>
    <x v="1"/>
    <s v="RUAAP"/>
    <x v="0"/>
    <x v="1"/>
    <x v="1"/>
    <x v="1"/>
    <x v="0"/>
    <x v="0"/>
    <x v="0"/>
    <x v="1"/>
    <x v="0"/>
    <x v="0"/>
    <x v="0"/>
    <s v="Requalificação Urbana E Ambiental de Achada Pizarra 3º Fase"/>
    <x v="0"/>
    <x v="0"/>
    <x v="0"/>
    <x v="0"/>
    <x v="3"/>
    <x v="0"/>
    <x v="1"/>
    <m/>
    <x v="1"/>
    <x v="2"/>
    <x v="9"/>
    <x v="0"/>
    <m/>
  </r>
  <r>
    <x v="1"/>
    <n v="0"/>
    <n v="2000000"/>
    <n v="0"/>
    <n v="0"/>
    <x v="7899"/>
    <x v="0"/>
    <x v="1"/>
    <x v="0"/>
    <s v="01.28.03.06"/>
    <x v="69"/>
    <x v="5"/>
    <x v="6"/>
    <s v="Proteção Social"/>
    <s v="01.28.03"/>
    <s v="Apoio a Crianças Vulneráveis "/>
    <s v="01.28.03.06"/>
    <x v="4"/>
    <x v="0"/>
    <x v="3"/>
    <x v="2"/>
    <x v="0"/>
    <x v="1"/>
    <x v="2"/>
    <x v="0"/>
    <x v="12"/>
    <s v="1 - Dotação Anual"/>
    <x v="4"/>
    <n v="2000000"/>
    <x v="1"/>
    <n v="0"/>
    <x v="1"/>
    <n v="0"/>
    <x v="697"/>
    <m/>
    <x v="0"/>
    <x v="9"/>
    <m/>
    <s v="Apoio a Crianças Vulneráveis "/>
    <x v="1"/>
    <s v="ACV"/>
    <x v="0"/>
    <x v="1"/>
    <x v="1"/>
    <x v="1"/>
    <x v="0"/>
    <x v="0"/>
    <x v="0"/>
    <x v="1"/>
    <x v="0"/>
    <x v="0"/>
    <x v="0"/>
    <s v="Apoio a Crianças Vulneráveis "/>
    <x v="0"/>
    <x v="0"/>
    <x v="0"/>
    <x v="0"/>
    <x v="3"/>
    <x v="0"/>
    <x v="1"/>
    <m/>
    <x v="1"/>
    <x v="2"/>
    <x v="9"/>
    <x v="0"/>
    <m/>
  </r>
  <r>
    <x v="0"/>
    <n v="0"/>
    <n v="500000"/>
    <n v="0"/>
    <n v="0"/>
    <x v="7899"/>
    <x v="0"/>
    <x v="1"/>
    <x v="0"/>
    <s v="01.27.01.09"/>
    <x v="85"/>
    <x v="2"/>
    <x v="2"/>
    <s v="Ordenamento território"/>
    <s v="01.27.01"/>
    <s v="Toponímia e Enumeração Policial"/>
    <s v="01.27.01.09"/>
    <x v="2"/>
    <x v="0"/>
    <x v="1"/>
    <x v="1"/>
    <x v="0"/>
    <x v="1"/>
    <x v="1"/>
    <x v="0"/>
    <x v="12"/>
    <s v="1 - Dotação Anual"/>
    <x v="4"/>
    <n v="500000"/>
    <x v="1"/>
    <n v="0"/>
    <x v="1"/>
    <n v="0"/>
    <x v="697"/>
    <m/>
    <x v="0"/>
    <x v="9"/>
    <m/>
    <s v="Toponímia e Enumeração Policial"/>
    <x v="1"/>
    <s v="TRP"/>
    <x v="0"/>
    <x v="1"/>
    <x v="1"/>
    <x v="1"/>
    <x v="0"/>
    <x v="0"/>
    <x v="0"/>
    <x v="1"/>
    <x v="0"/>
    <x v="0"/>
    <x v="0"/>
    <s v="Toponímia e Enumeração Policial"/>
    <x v="0"/>
    <x v="0"/>
    <x v="0"/>
    <x v="0"/>
    <x v="3"/>
    <x v="0"/>
    <x v="1"/>
    <m/>
    <x v="1"/>
    <x v="2"/>
    <x v="9"/>
    <x v="0"/>
    <m/>
  </r>
  <r>
    <x v="0"/>
    <n v="0"/>
    <n v="42000000"/>
    <n v="0"/>
    <n v="0"/>
    <x v="7899"/>
    <x v="0"/>
    <x v="1"/>
    <x v="0"/>
    <s v="01.27.03.10"/>
    <x v="65"/>
    <x v="2"/>
    <x v="2"/>
    <s v="Gestão de Recursos Hídricos"/>
    <s v="01.27.03"/>
    <s v="Projeto de abastecimento de água as comunidades de Flamengos e Ribeira de São Miguel"/>
    <s v="01.27.03.10"/>
    <x v="2"/>
    <x v="0"/>
    <x v="1"/>
    <x v="1"/>
    <x v="0"/>
    <x v="1"/>
    <x v="1"/>
    <x v="0"/>
    <x v="12"/>
    <s v="1 - Dotação Anual"/>
    <x v="4"/>
    <n v="42000000"/>
    <x v="1"/>
    <n v="0"/>
    <x v="1"/>
    <n v="27320650"/>
    <x v="697"/>
    <m/>
    <x v="0"/>
    <x v="9"/>
    <m/>
    <s v="Projeto de abastecimento de água as comunidades de Flamengos e Ribeira de São Miguel"/>
    <x v="1"/>
    <m/>
    <x v="0"/>
    <x v="1"/>
    <x v="1"/>
    <x v="1"/>
    <x v="0"/>
    <x v="0"/>
    <x v="0"/>
    <x v="1"/>
    <x v="0"/>
    <x v="0"/>
    <x v="0"/>
    <s v="Projeto de abastecimento de água as comunidades de Flamengos e Ribeira de São Miguel"/>
    <x v="0"/>
    <x v="0"/>
    <x v="0"/>
    <x v="0"/>
    <x v="3"/>
    <x v="0"/>
    <x v="1"/>
    <m/>
    <x v="1"/>
    <x v="2"/>
    <x v="9"/>
    <x v="0"/>
    <m/>
  </r>
  <r>
    <x v="0"/>
    <n v="0"/>
    <n v="6500000"/>
    <n v="0"/>
    <n v="0"/>
    <x v="7899"/>
    <x v="0"/>
    <x v="1"/>
    <x v="0"/>
    <s v="01.27.04.11"/>
    <x v="86"/>
    <x v="2"/>
    <x v="2"/>
    <s v="Infra-Estruturas e Transportes"/>
    <s v="01.27.04"/>
    <s v="Manutenção de caminhos vicinais e melhoramento de acessos"/>
    <s v="01.27.04.11"/>
    <x v="1"/>
    <x v="0"/>
    <x v="1"/>
    <x v="1"/>
    <x v="0"/>
    <x v="1"/>
    <x v="1"/>
    <x v="0"/>
    <x v="12"/>
    <s v="1 - Dotação Anual"/>
    <x v="4"/>
    <n v="6500000"/>
    <x v="1"/>
    <n v="0"/>
    <x v="1"/>
    <n v="0"/>
    <x v="697"/>
    <m/>
    <x v="0"/>
    <x v="9"/>
    <m/>
    <s v="Manutenção de caminhos vicinais e melhoramento de acessos"/>
    <x v="1"/>
    <m/>
    <x v="0"/>
    <x v="1"/>
    <x v="1"/>
    <x v="1"/>
    <x v="0"/>
    <x v="0"/>
    <x v="0"/>
    <x v="1"/>
    <x v="0"/>
    <x v="0"/>
    <x v="0"/>
    <s v="Manutenção de caminhos vicinais e melhoramento de acessos"/>
    <x v="0"/>
    <x v="0"/>
    <x v="0"/>
    <x v="0"/>
    <x v="3"/>
    <x v="0"/>
    <x v="1"/>
    <m/>
    <x v="1"/>
    <x v="2"/>
    <x v="9"/>
    <x v="0"/>
    <m/>
  </r>
  <r>
    <x v="2"/>
    <n v="0"/>
    <n v="9999999"/>
    <n v="0"/>
    <n v="0"/>
    <x v="7899"/>
    <x v="0"/>
    <x v="1"/>
    <x v="0"/>
    <s v="80.02.10.26"/>
    <x v="21"/>
    <x v="3"/>
    <x v="3"/>
    <s v="Outros"/>
    <s v="80.02.10"/>
    <s v="Retenção Sansung"/>
    <s v="80.02.10.26"/>
    <x v="74"/>
    <x v="0"/>
    <x v="6"/>
    <x v="16"/>
    <x v="1"/>
    <x v="2"/>
    <x v="2"/>
    <x v="0"/>
    <x v="12"/>
    <s v="1 - Dotação Anual"/>
    <x v="4"/>
    <n v="9999999"/>
    <x v="1"/>
    <n v="0"/>
    <x v="1"/>
    <n v="0"/>
    <x v="697"/>
    <m/>
    <x v="0"/>
    <x v="9"/>
    <m/>
    <s v="Retenção Sansung"/>
    <x v="1"/>
    <s v="RS"/>
    <x v="0"/>
    <x v="1"/>
    <x v="1"/>
    <x v="1"/>
    <x v="0"/>
    <x v="0"/>
    <x v="0"/>
    <x v="1"/>
    <x v="0"/>
    <x v="0"/>
    <x v="0"/>
    <s v="Retenção Sansung"/>
    <x v="0"/>
    <x v="0"/>
    <x v="0"/>
    <x v="0"/>
    <x v="3"/>
    <x v="0"/>
    <x v="1"/>
    <m/>
    <x v="1"/>
    <x v="2"/>
    <x v="9"/>
    <x v="0"/>
    <m/>
  </r>
  <r>
    <x v="1"/>
    <n v="0"/>
    <n v="9999999"/>
    <n v="0"/>
    <n v="0"/>
    <x v="7899"/>
    <x v="0"/>
    <x v="0"/>
    <x v="0"/>
    <s v="80.02.10.26"/>
    <x v="21"/>
    <x v="3"/>
    <x v="3"/>
    <s v="Outros"/>
    <s v="80.02.10"/>
    <s v="Retenção Sansung"/>
    <s v="80.02.10.26"/>
    <x v="31"/>
    <x v="0"/>
    <x v="2"/>
    <x v="10"/>
    <x v="1"/>
    <x v="2"/>
    <x v="0"/>
    <x v="0"/>
    <x v="12"/>
    <s v="1 - Dotação Anual"/>
    <x v="4"/>
    <n v="9999999"/>
    <x v="1"/>
    <n v="0"/>
    <x v="1"/>
    <n v="0"/>
    <x v="697"/>
    <m/>
    <x v="0"/>
    <x v="9"/>
    <m/>
    <s v="Retenção Sansung"/>
    <x v="1"/>
    <s v="RS"/>
    <x v="0"/>
    <x v="1"/>
    <x v="1"/>
    <x v="1"/>
    <x v="0"/>
    <x v="0"/>
    <x v="0"/>
    <x v="1"/>
    <x v="0"/>
    <x v="0"/>
    <x v="0"/>
    <s v="Retenção Sansung"/>
    <x v="0"/>
    <x v="0"/>
    <x v="0"/>
    <x v="0"/>
    <x v="3"/>
    <x v="0"/>
    <x v="1"/>
    <m/>
    <x v="1"/>
    <x v="2"/>
    <x v="9"/>
    <x v="0"/>
    <m/>
  </r>
  <r>
    <x v="1"/>
    <n v="0"/>
    <n v="9999999"/>
    <n v="0"/>
    <n v="0"/>
    <x v="7899"/>
    <x v="0"/>
    <x v="0"/>
    <x v="0"/>
    <s v="80.02.10.27"/>
    <x v="87"/>
    <x v="3"/>
    <x v="3"/>
    <s v="Outros"/>
    <s v="80.02.10"/>
    <s v="Retenção Equipamentos"/>
    <s v="80.02.10.27"/>
    <x v="31"/>
    <x v="0"/>
    <x v="2"/>
    <x v="10"/>
    <x v="1"/>
    <x v="2"/>
    <x v="0"/>
    <x v="0"/>
    <x v="12"/>
    <s v="1 - Dotação Anual"/>
    <x v="4"/>
    <n v="9999999"/>
    <x v="1"/>
    <n v="0"/>
    <x v="1"/>
    <n v="0"/>
    <x v="697"/>
    <m/>
    <x v="0"/>
    <x v="9"/>
    <m/>
    <s v="Retenção Equipamentos"/>
    <x v="1"/>
    <s v="RE"/>
    <x v="0"/>
    <x v="1"/>
    <x v="1"/>
    <x v="1"/>
    <x v="0"/>
    <x v="0"/>
    <x v="0"/>
    <x v="1"/>
    <x v="0"/>
    <x v="0"/>
    <x v="0"/>
    <s v="Retenção Equipamentos"/>
    <x v="0"/>
    <x v="0"/>
    <x v="0"/>
    <x v="0"/>
    <x v="3"/>
    <x v="0"/>
    <x v="1"/>
    <m/>
    <x v="1"/>
    <x v="2"/>
    <x v="9"/>
    <x v="0"/>
    <m/>
  </r>
  <r>
    <x v="1"/>
    <n v="0"/>
    <n v="9999999"/>
    <n v="0"/>
    <n v="0"/>
    <x v="7899"/>
    <x v="0"/>
    <x v="0"/>
    <x v="0"/>
    <s v="80.02.10.27"/>
    <x v="87"/>
    <x v="3"/>
    <x v="3"/>
    <s v="Outros"/>
    <s v="80.02.10"/>
    <s v="Retenção Equipamentos"/>
    <s v="80.02.10.27"/>
    <x v="31"/>
    <x v="0"/>
    <x v="2"/>
    <x v="10"/>
    <x v="1"/>
    <x v="2"/>
    <x v="0"/>
    <x v="0"/>
    <x v="12"/>
    <s v="1 - Dotação Anual"/>
    <x v="4"/>
    <n v="9999999"/>
    <x v="1"/>
    <n v="0"/>
    <x v="1"/>
    <n v="0"/>
    <x v="697"/>
    <m/>
    <x v="0"/>
    <x v="9"/>
    <m/>
    <s v="Retenção Equipamentos"/>
    <x v="1"/>
    <s v="RE"/>
    <x v="0"/>
    <x v="1"/>
    <x v="1"/>
    <x v="1"/>
    <x v="0"/>
    <x v="0"/>
    <x v="0"/>
    <x v="1"/>
    <x v="0"/>
    <x v="0"/>
    <x v="0"/>
    <s v="Retenção Equipamentos"/>
    <x v="0"/>
    <x v="0"/>
    <x v="0"/>
    <x v="0"/>
    <x v="3"/>
    <x v="0"/>
    <x v="1"/>
    <m/>
    <x v="1"/>
    <x v="2"/>
    <x v="9"/>
    <x v="0"/>
    <m/>
  </r>
  <r>
    <x v="2"/>
    <n v="0"/>
    <n v="9999999"/>
    <n v="0"/>
    <n v="0"/>
    <x v="7899"/>
    <x v="0"/>
    <x v="1"/>
    <x v="0"/>
    <s v="80.02.10.28"/>
    <x v="58"/>
    <x v="3"/>
    <x v="3"/>
    <s v="Outros"/>
    <s v="80.02.10"/>
    <s v="Desconto Vencimento"/>
    <s v="80.02.10.28"/>
    <x v="74"/>
    <x v="0"/>
    <x v="6"/>
    <x v="16"/>
    <x v="1"/>
    <x v="2"/>
    <x v="2"/>
    <x v="0"/>
    <x v="12"/>
    <s v="1 - Dotação Anual"/>
    <x v="4"/>
    <n v="9999999"/>
    <x v="1"/>
    <n v="0"/>
    <x v="1"/>
    <n v="0"/>
    <x v="697"/>
    <m/>
    <x v="0"/>
    <x v="9"/>
    <m/>
    <s v="Desconto Vencimento"/>
    <x v="1"/>
    <s v="DV"/>
    <x v="0"/>
    <x v="1"/>
    <x v="1"/>
    <x v="1"/>
    <x v="0"/>
    <x v="0"/>
    <x v="0"/>
    <x v="1"/>
    <x v="0"/>
    <x v="0"/>
    <x v="0"/>
    <s v="Desconto Vencimento"/>
    <x v="0"/>
    <x v="0"/>
    <x v="0"/>
    <x v="0"/>
    <x v="3"/>
    <x v="0"/>
    <x v="1"/>
    <m/>
    <x v="1"/>
    <x v="2"/>
    <x v="9"/>
    <x v="0"/>
    <m/>
  </r>
  <r>
    <x v="1"/>
    <n v="0"/>
    <n v="9999999"/>
    <n v="0"/>
    <n v="0"/>
    <x v="7899"/>
    <x v="0"/>
    <x v="0"/>
    <x v="0"/>
    <s v="80.02.10.28"/>
    <x v="58"/>
    <x v="3"/>
    <x v="3"/>
    <s v="Outros"/>
    <s v="80.02.10"/>
    <s v="Desconto Vencimento"/>
    <s v="80.02.10.28"/>
    <x v="31"/>
    <x v="0"/>
    <x v="2"/>
    <x v="10"/>
    <x v="1"/>
    <x v="2"/>
    <x v="0"/>
    <x v="0"/>
    <x v="12"/>
    <s v="1 - Dotação Anual"/>
    <x v="4"/>
    <n v="9999999"/>
    <x v="1"/>
    <n v="0"/>
    <x v="1"/>
    <n v="0"/>
    <x v="697"/>
    <m/>
    <x v="0"/>
    <x v="9"/>
    <m/>
    <s v="Desconto Vencimento"/>
    <x v="1"/>
    <s v="DV"/>
    <x v="0"/>
    <x v="1"/>
    <x v="1"/>
    <x v="1"/>
    <x v="0"/>
    <x v="0"/>
    <x v="0"/>
    <x v="1"/>
    <x v="0"/>
    <x v="0"/>
    <x v="0"/>
    <s v="Desconto Vencimento"/>
    <x v="0"/>
    <x v="0"/>
    <x v="0"/>
    <x v="0"/>
    <x v="3"/>
    <x v="0"/>
    <x v="1"/>
    <m/>
    <x v="1"/>
    <x v="2"/>
    <x v="9"/>
    <x v="0"/>
    <m/>
  </r>
  <r>
    <x v="0"/>
    <n v="0"/>
    <n v="500000"/>
    <n v="0"/>
    <n v="0"/>
    <x v="7899"/>
    <x v="0"/>
    <x v="1"/>
    <x v="0"/>
    <s v="01.26.02.03"/>
    <x v="33"/>
    <x v="6"/>
    <x v="7"/>
    <s v="Pesca"/>
    <s v="01.26.02"/>
    <s v="Aaquisição de materias de pescas e botes"/>
    <s v="01.26.02.03"/>
    <x v="2"/>
    <x v="0"/>
    <x v="1"/>
    <x v="1"/>
    <x v="0"/>
    <x v="1"/>
    <x v="1"/>
    <x v="0"/>
    <x v="12"/>
    <s v="1 - Dotação Anual"/>
    <x v="4"/>
    <n v="500000"/>
    <x v="1"/>
    <n v="1150000"/>
    <x v="1"/>
    <n v="0"/>
    <x v="697"/>
    <m/>
    <x v="0"/>
    <x v="9"/>
    <m/>
    <s v="Aaquisição de materias de pescas e botes"/>
    <x v="1"/>
    <m/>
    <x v="0"/>
    <x v="1"/>
    <x v="1"/>
    <x v="1"/>
    <x v="0"/>
    <x v="0"/>
    <x v="0"/>
    <x v="1"/>
    <x v="0"/>
    <x v="0"/>
    <x v="0"/>
    <s v="Aaquisição de materias de pescas e botes"/>
    <x v="0"/>
    <x v="0"/>
    <x v="0"/>
    <x v="0"/>
    <x v="3"/>
    <x v="0"/>
    <x v="1"/>
    <m/>
    <x v="1"/>
    <x v="2"/>
    <x v="9"/>
    <x v="0"/>
    <m/>
  </r>
  <r>
    <x v="1"/>
    <n v="0"/>
    <n v="0"/>
    <n v="0"/>
    <n v="0"/>
    <x v="7899"/>
    <x v="0"/>
    <x v="1"/>
    <x v="0"/>
    <s v="01.25.04.21"/>
    <x v="88"/>
    <x v="4"/>
    <x v="4"/>
    <s v="Cultura"/>
    <s v="01.25.04"/>
    <s v="Atividades Culturais e Promoção do Concelho"/>
    <s v="01.25.04.21"/>
    <x v="4"/>
    <x v="0"/>
    <x v="3"/>
    <x v="2"/>
    <x v="0"/>
    <x v="1"/>
    <x v="2"/>
    <x v="0"/>
    <x v="12"/>
    <s v="1 - Dotação Anual"/>
    <x v="4"/>
    <n v="0"/>
    <x v="1"/>
    <n v="0"/>
    <x v="1"/>
    <n v="0"/>
    <x v="697"/>
    <m/>
    <x v="0"/>
    <x v="9"/>
    <m/>
    <s v="Atividades Culturais e Promoção do Concelho"/>
    <x v="1"/>
    <s v="ACPC"/>
    <x v="0"/>
    <x v="1"/>
    <x v="1"/>
    <x v="1"/>
    <x v="0"/>
    <x v="0"/>
    <x v="0"/>
    <x v="1"/>
    <x v="0"/>
    <x v="0"/>
    <x v="0"/>
    <s v="Atividades Culturais e Promoção do Concelho"/>
    <x v="0"/>
    <x v="0"/>
    <x v="0"/>
    <x v="0"/>
    <x v="3"/>
    <x v="0"/>
    <x v="1"/>
    <m/>
    <x v="1"/>
    <x v="2"/>
    <x v="9"/>
    <x v="0"/>
    <m/>
  </r>
  <r>
    <x v="1"/>
    <n v="0"/>
    <n v="1500000"/>
    <n v="0"/>
    <n v="0"/>
    <x v="7899"/>
    <x v="0"/>
    <x v="1"/>
    <x v="0"/>
    <s v="01.25.05.09"/>
    <x v="15"/>
    <x v="4"/>
    <x v="4"/>
    <s v="Saúde"/>
    <s v="01.25.05"/>
    <s v="Apoio a Consultas de Especialidade e Medicamentos"/>
    <s v="01.25.05.09"/>
    <x v="5"/>
    <x v="0"/>
    <x v="4"/>
    <x v="3"/>
    <x v="0"/>
    <x v="1"/>
    <x v="2"/>
    <x v="0"/>
    <x v="12"/>
    <s v="1 - Dotação Anual"/>
    <x v="4"/>
    <n v="1500000"/>
    <x v="1"/>
    <n v="0"/>
    <x v="1"/>
    <n v="300000"/>
    <x v="697"/>
    <m/>
    <x v="0"/>
    <x v="9"/>
    <m/>
    <s v="Apoio a Consultas de Especialidade e Medicamentos"/>
    <x v="1"/>
    <s v="ACE"/>
    <x v="0"/>
    <x v="1"/>
    <x v="1"/>
    <x v="1"/>
    <x v="0"/>
    <x v="0"/>
    <x v="0"/>
    <x v="1"/>
    <x v="0"/>
    <x v="0"/>
    <x v="0"/>
    <s v="Apoio a Consultas de Especialidade e Medicamentos"/>
    <x v="0"/>
    <x v="0"/>
    <x v="0"/>
    <x v="0"/>
    <x v="3"/>
    <x v="0"/>
    <x v="1"/>
    <m/>
    <x v="1"/>
    <x v="2"/>
    <x v="9"/>
    <x v="0"/>
    <m/>
  </r>
  <r>
    <x v="0"/>
    <n v="0"/>
    <n v="0"/>
    <n v="0"/>
    <n v="0"/>
    <x v="7899"/>
    <x v="0"/>
    <x v="1"/>
    <x v="0"/>
    <s v="01.27.06.63"/>
    <x v="89"/>
    <x v="2"/>
    <x v="2"/>
    <s v="Requalificação Urbana e habitação"/>
    <s v="01.27.06"/>
    <s v="Reabilitação de Espaços Jovens"/>
    <s v="01.27.06.63"/>
    <x v="1"/>
    <x v="0"/>
    <x v="1"/>
    <x v="1"/>
    <x v="0"/>
    <x v="1"/>
    <x v="1"/>
    <x v="0"/>
    <x v="12"/>
    <s v="1 - Dotação Anual"/>
    <x v="4"/>
    <n v="0"/>
    <x v="1"/>
    <n v="0"/>
    <x v="1"/>
    <n v="0"/>
    <x v="697"/>
    <m/>
    <x v="0"/>
    <x v="9"/>
    <m/>
    <s v="Reabilitação de Espaços Jovens"/>
    <x v="1"/>
    <s v="REJ"/>
    <x v="0"/>
    <x v="1"/>
    <x v="1"/>
    <x v="1"/>
    <x v="0"/>
    <x v="0"/>
    <x v="0"/>
    <x v="1"/>
    <x v="0"/>
    <x v="0"/>
    <x v="0"/>
    <s v="Reabilitação de Espaços Jovens"/>
    <x v="0"/>
    <x v="0"/>
    <x v="0"/>
    <x v="0"/>
    <x v="3"/>
    <x v="0"/>
    <x v="1"/>
    <m/>
    <x v="1"/>
    <x v="2"/>
    <x v="9"/>
    <x v="0"/>
    <m/>
  </r>
  <r>
    <x v="0"/>
    <n v="0"/>
    <n v="7000000"/>
    <n v="0"/>
    <n v="0"/>
    <x v="7899"/>
    <x v="0"/>
    <x v="1"/>
    <x v="0"/>
    <s v="01.27.06.68"/>
    <x v="56"/>
    <x v="2"/>
    <x v="2"/>
    <s v="Requalificação Urbana e habitação"/>
    <s v="01.27.06"/>
    <s v="Requalificação Urbana e Ambiental  de Manguinho"/>
    <s v="01.27.06.68"/>
    <x v="1"/>
    <x v="0"/>
    <x v="1"/>
    <x v="1"/>
    <x v="0"/>
    <x v="1"/>
    <x v="1"/>
    <x v="0"/>
    <x v="12"/>
    <s v="1 - Dotação Anual"/>
    <x v="4"/>
    <n v="7000000"/>
    <x v="1"/>
    <n v="500000"/>
    <x v="1"/>
    <n v="0"/>
    <x v="697"/>
    <m/>
    <x v="0"/>
    <x v="9"/>
    <m/>
    <s v="Requalificação Urbana e Ambiental  de Manguinho"/>
    <x v="1"/>
    <s v="RM"/>
    <x v="0"/>
    <x v="1"/>
    <x v="1"/>
    <x v="1"/>
    <x v="0"/>
    <x v="0"/>
    <x v="0"/>
    <x v="1"/>
    <x v="0"/>
    <x v="0"/>
    <x v="0"/>
    <s v="Requalificação Urbana e Ambiental  de Manguinho"/>
    <x v="0"/>
    <x v="0"/>
    <x v="0"/>
    <x v="0"/>
    <x v="3"/>
    <x v="0"/>
    <x v="1"/>
    <m/>
    <x v="1"/>
    <x v="2"/>
    <x v="9"/>
    <x v="0"/>
    <m/>
  </r>
  <r>
    <x v="0"/>
    <n v="0"/>
    <n v="5000000"/>
    <n v="0"/>
    <n v="0"/>
    <x v="7899"/>
    <x v="0"/>
    <x v="1"/>
    <x v="0"/>
    <s v="01.25.02.17"/>
    <x v="8"/>
    <x v="4"/>
    <x v="4"/>
    <s v="desporto"/>
    <s v="01.25.02"/>
    <s v="Construção e Reabilitação de Placas Desportivas"/>
    <s v="01.25.02.17"/>
    <x v="1"/>
    <x v="0"/>
    <x v="1"/>
    <x v="1"/>
    <x v="0"/>
    <x v="1"/>
    <x v="1"/>
    <x v="0"/>
    <x v="12"/>
    <s v="1 - Dotação Anual"/>
    <x v="4"/>
    <n v="5000000"/>
    <x v="1"/>
    <n v="0"/>
    <x v="1"/>
    <n v="2700000"/>
    <x v="697"/>
    <m/>
    <x v="0"/>
    <x v="9"/>
    <m/>
    <s v="Construção e Reabilitação de Placas Desportivas"/>
    <x v="1"/>
    <m/>
    <x v="0"/>
    <x v="1"/>
    <x v="1"/>
    <x v="1"/>
    <x v="0"/>
    <x v="0"/>
    <x v="0"/>
    <x v="1"/>
    <x v="0"/>
    <x v="0"/>
    <x v="0"/>
    <s v="Construção e Reabilitação de Placas Desportivas"/>
    <x v="0"/>
    <x v="0"/>
    <x v="0"/>
    <x v="0"/>
    <x v="3"/>
    <x v="0"/>
    <x v="1"/>
    <m/>
    <x v="1"/>
    <x v="2"/>
    <x v="9"/>
    <x v="0"/>
    <m/>
  </r>
  <r>
    <x v="0"/>
    <n v="0"/>
    <n v="4000000"/>
    <n v="0"/>
    <n v="0"/>
    <x v="7899"/>
    <x v="0"/>
    <x v="1"/>
    <x v="0"/>
    <s v="01.27.02.15"/>
    <x v="2"/>
    <x v="2"/>
    <x v="2"/>
    <s v="Saneamento básico"/>
    <s v="01.27.02"/>
    <s v="Transferência de Residuos Aterro Santiago"/>
    <s v="01.27.02.15"/>
    <x v="2"/>
    <x v="0"/>
    <x v="1"/>
    <x v="1"/>
    <x v="0"/>
    <x v="1"/>
    <x v="1"/>
    <x v="0"/>
    <x v="12"/>
    <s v="1 - Dotação Anual"/>
    <x v="4"/>
    <n v="4000000"/>
    <x v="1"/>
    <n v="0"/>
    <x v="1"/>
    <n v="0"/>
    <x v="697"/>
    <m/>
    <x v="0"/>
    <x v="9"/>
    <m/>
    <s v="Transferência de Residuos Aterro Santiago"/>
    <x v="1"/>
    <m/>
    <x v="0"/>
    <x v="1"/>
    <x v="1"/>
    <x v="1"/>
    <x v="0"/>
    <x v="0"/>
    <x v="0"/>
    <x v="1"/>
    <x v="0"/>
    <x v="0"/>
    <x v="0"/>
    <s v="Transferência de Residuos Aterro Santiago"/>
    <x v="0"/>
    <x v="0"/>
    <x v="0"/>
    <x v="0"/>
    <x v="3"/>
    <x v="0"/>
    <x v="1"/>
    <m/>
    <x v="1"/>
    <x v="2"/>
    <x v="9"/>
    <x v="0"/>
    <m/>
  </r>
  <r>
    <x v="0"/>
    <n v="0"/>
    <n v="1000000"/>
    <n v="0"/>
    <n v="0"/>
    <x v="7899"/>
    <x v="0"/>
    <x v="1"/>
    <x v="0"/>
    <s v="01.27.05.04"/>
    <x v="90"/>
    <x v="2"/>
    <x v="2"/>
    <s v="Energia"/>
    <s v="01.27.05"/>
    <s v="Eletrificação de Mato Dentro"/>
    <s v="01.27.05.04"/>
    <x v="2"/>
    <x v="0"/>
    <x v="1"/>
    <x v="1"/>
    <x v="0"/>
    <x v="1"/>
    <x v="1"/>
    <x v="0"/>
    <x v="12"/>
    <s v="1 - Dotação Anual"/>
    <x v="4"/>
    <n v="1000000"/>
    <x v="1"/>
    <n v="0"/>
    <x v="1"/>
    <n v="0"/>
    <x v="697"/>
    <m/>
    <x v="0"/>
    <x v="9"/>
    <m/>
    <s v="Eletrificação de Mato Dentro"/>
    <x v="1"/>
    <m/>
    <x v="0"/>
    <x v="1"/>
    <x v="1"/>
    <x v="1"/>
    <x v="0"/>
    <x v="0"/>
    <x v="0"/>
    <x v="1"/>
    <x v="0"/>
    <x v="0"/>
    <x v="0"/>
    <s v="Eletrificação de Mato Dentro"/>
    <x v="0"/>
    <x v="0"/>
    <x v="0"/>
    <x v="0"/>
    <x v="3"/>
    <x v="0"/>
    <x v="1"/>
    <m/>
    <x v="1"/>
    <x v="2"/>
    <x v="9"/>
    <x v="0"/>
    <m/>
  </r>
  <r>
    <x v="0"/>
    <n v="0"/>
    <n v="0"/>
    <n v="0"/>
    <n v="0"/>
    <x v="7899"/>
    <x v="0"/>
    <x v="1"/>
    <x v="0"/>
    <s v="03.16.15"/>
    <x v="6"/>
    <x v="0"/>
    <x v="5"/>
    <s v="Direção Financeira"/>
    <s v="03.16.15"/>
    <s v="Direção Financeira"/>
    <s v="03.16.15"/>
    <x v="63"/>
    <x v="0"/>
    <x v="1"/>
    <x v="1"/>
    <x v="0"/>
    <x v="0"/>
    <x v="2"/>
    <x v="0"/>
    <x v="12"/>
    <s v="1 - Dotação Anual"/>
    <x v="4"/>
    <n v="0"/>
    <x v="1"/>
    <n v="800000"/>
    <x v="1"/>
    <n v="0"/>
    <x v="697"/>
    <m/>
    <x v="0"/>
    <x v="9"/>
    <m/>
    <s v="Direção Financeira"/>
    <x v="1"/>
    <m/>
    <x v="0"/>
    <x v="1"/>
    <x v="1"/>
    <x v="1"/>
    <x v="0"/>
    <x v="0"/>
    <x v="0"/>
    <x v="1"/>
    <x v="0"/>
    <x v="0"/>
    <x v="0"/>
    <s v="Direção Financeira"/>
    <x v="0"/>
    <x v="0"/>
    <x v="0"/>
    <x v="0"/>
    <x v="3"/>
    <x v="0"/>
    <x v="1"/>
    <m/>
    <x v="1"/>
    <x v="2"/>
    <x v="9"/>
    <x v="0"/>
    <m/>
  </r>
  <r>
    <x v="1"/>
    <n v="0"/>
    <n v="3000000"/>
    <n v="0"/>
    <n v="0"/>
    <x v="7899"/>
    <x v="0"/>
    <x v="1"/>
    <x v="0"/>
    <s v="03.16.15"/>
    <x v="6"/>
    <x v="0"/>
    <x v="5"/>
    <s v="Direção Financeira"/>
    <s v="03.16.15"/>
    <s v="Direção Financeira"/>
    <s v="03.16.15"/>
    <x v="120"/>
    <x v="0"/>
    <x v="3"/>
    <x v="22"/>
    <x v="0"/>
    <x v="0"/>
    <x v="2"/>
    <x v="0"/>
    <x v="12"/>
    <s v="1 - Dotação Anual"/>
    <x v="4"/>
    <n v="3000000"/>
    <x v="1"/>
    <n v="0"/>
    <x v="1"/>
    <n v="3000000"/>
    <x v="697"/>
    <m/>
    <x v="0"/>
    <x v="9"/>
    <m/>
    <s v="Direção Financeira"/>
    <x v="1"/>
    <m/>
    <x v="0"/>
    <x v="1"/>
    <x v="1"/>
    <x v="1"/>
    <x v="0"/>
    <x v="0"/>
    <x v="0"/>
    <x v="0"/>
    <x v="0"/>
    <x v="0"/>
    <x v="0"/>
    <s v="Direção Financeira"/>
    <x v="0"/>
    <x v="0"/>
    <x v="0"/>
    <x v="0"/>
    <x v="3"/>
    <x v="0"/>
    <x v="1"/>
    <m/>
    <x v="1"/>
    <x v="2"/>
    <x v="9"/>
    <x v="0"/>
    <m/>
  </r>
  <r>
    <x v="1"/>
    <n v="0"/>
    <n v="300000"/>
    <n v="0"/>
    <n v="0"/>
    <x v="7899"/>
    <x v="0"/>
    <x v="1"/>
    <x v="0"/>
    <s v="03.16.15"/>
    <x v="6"/>
    <x v="0"/>
    <x v="5"/>
    <s v="Direção Financeira"/>
    <s v="03.16.15"/>
    <s v="Direção Financeira"/>
    <s v="03.16.15"/>
    <x v="76"/>
    <x v="0"/>
    <x v="3"/>
    <x v="18"/>
    <x v="0"/>
    <x v="0"/>
    <x v="2"/>
    <x v="0"/>
    <x v="12"/>
    <s v="1 - Dotação Anual"/>
    <x v="4"/>
    <n v="300000"/>
    <x v="1"/>
    <n v="0"/>
    <x v="1"/>
    <n v="0"/>
    <x v="697"/>
    <m/>
    <x v="0"/>
    <x v="9"/>
    <m/>
    <s v="Direção Financeira"/>
    <x v="1"/>
    <m/>
    <x v="0"/>
    <x v="1"/>
    <x v="1"/>
    <x v="1"/>
    <x v="0"/>
    <x v="0"/>
    <x v="0"/>
    <x v="0"/>
    <x v="0"/>
    <x v="0"/>
    <x v="0"/>
    <s v="Direção Financeira"/>
    <x v="0"/>
    <x v="0"/>
    <x v="0"/>
    <x v="0"/>
    <x v="3"/>
    <x v="0"/>
    <x v="1"/>
    <m/>
    <x v="1"/>
    <x v="2"/>
    <x v="9"/>
    <x v="0"/>
    <m/>
  </r>
  <r>
    <x v="1"/>
    <n v="0"/>
    <n v="700000"/>
    <n v="0"/>
    <n v="0"/>
    <x v="7899"/>
    <x v="0"/>
    <x v="1"/>
    <x v="0"/>
    <s v="03.16.15"/>
    <x v="6"/>
    <x v="0"/>
    <x v="5"/>
    <s v="Direção Financeira"/>
    <s v="03.16.15"/>
    <s v="Direção Financeira"/>
    <s v="03.16.15"/>
    <x v="75"/>
    <x v="0"/>
    <x v="3"/>
    <x v="17"/>
    <x v="0"/>
    <x v="0"/>
    <x v="2"/>
    <x v="0"/>
    <x v="12"/>
    <s v="1 - Dotação Anual"/>
    <x v="4"/>
    <n v="700000"/>
    <x v="1"/>
    <n v="0"/>
    <x v="1"/>
    <n v="0"/>
    <x v="697"/>
    <m/>
    <x v="0"/>
    <x v="9"/>
    <m/>
    <s v="Direção Financeira"/>
    <x v="1"/>
    <m/>
    <x v="0"/>
    <x v="1"/>
    <x v="1"/>
    <x v="1"/>
    <x v="0"/>
    <x v="0"/>
    <x v="0"/>
    <x v="0"/>
    <x v="0"/>
    <x v="0"/>
    <x v="0"/>
    <s v="Direção Financeira"/>
    <x v="0"/>
    <x v="0"/>
    <x v="0"/>
    <x v="0"/>
    <x v="3"/>
    <x v="0"/>
    <x v="1"/>
    <m/>
    <x v="1"/>
    <x v="2"/>
    <x v="9"/>
    <x v="0"/>
    <m/>
  </r>
  <r>
    <x v="1"/>
    <n v="0"/>
    <n v="1200000"/>
    <n v="0"/>
    <n v="0"/>
    <x v="7899"/>
    <x v="0"/>
    <x v="1"/>
    <x v="0"/>
    <s v="03.16.15"/>
    <x v="6"/>
    <x v="0"/>
    <x v="5"/>
    <s v="Direção Financeira"/>
    <s v="03.16.15"/>
    <s v="Direção Financeira"/>
    <s v="03.16.15"/>
    <x v="54"/>
    <x v="0"/>
    <x v="7"/>
    <x v="14"/>
    <x v="0"/>
    <x v="0"/>
    <x v="2"/>
    <x v="0"/>
    <x v="12"/>
    <s v="1 - Dotação Anual"/>
    <x v="4"/>
    <n v="1200000"/>
    <x v="1"/>
    <n v="0"/>
    <x v="1"/>
    <n v="600000"/>
    <x v="697"/>
    <m/>
    <x v="0"/>
    <x v="9"/>
    <m/>
    <s v="Direção Financeira"/>
    <x v="1"/>
    <m/>
    <x v="0"/>
    <x v="1"/>
    <x v="1"/>
    <x v="1"/>
    <x v="0"/>
    <x v="0"/>
    <x v="0"/>
    <x v="0"/>
    <x v="0"/>
    <x v="0"/>
    <x v="0"/>
    <s v="Direção Financeira"/>
    <x v="0"/>
    <x v="0"/>
    <x v="0"/>
    <x v="0"/>
    <x v="3"/>
    <x v="0"/>
    <x v="1"/>
    <m/>
    <x v="1"/>
    <x v="2"/>
    <x v="9"/>
    <x v="0"/>
    <m/>
  </r>
  <r>
    <x v="1"/>
    <n v="0"/>
    <n v="10578360"/>
    <n v="0"/>
    <n v="0"/>
    <x v="7899"/>
    <x v="0"/>
    <x v="1"/>
    <x v="0"/>
    <s v="03.16.15"/>
    <x v="6"/>
    <x v="0"/>
    <x v="5"/>
    <s v="Direção Financeira"/>
    <s v="03.16.15"/>
    <s v="Direção Financeira"/>
    <s v="03.16.15"/>
    <x v="59"/>
    <x v="0"/>
    <x v="1"/>
    <x v="1"/>
    <x v="0"/>
    <x v="0"/>
    <x v="2"/>
    <x v="0"/>
    <x v="12"/>
    <s v="1 - Dotação Anual"/>
    <x v="4"/>
    <n v="10578360"/>
    <x v="1"/>
    <n v="2000000"/>
    <x v="1"/>
    <n v="0"/>
    <x v="697"/>
    <m/>
    <x v="0"/>
    <x v="9"/>
    <m/>
    <s v="Direção Financeira"/>
    <x v="1"/>
    <m/>
    <x v="0"/>
    <x v="1"/>
    <x v="1"/>
    <x v="1"/>
    <x v="0"/>
    <x v="0"/>
    <x v="0"/>
    <x v="0"/>
    <x v="0"/>
    <x v="0"/>
    <x v="0"/>
    <s v="Direção Financeira"/>
    <x v="0"/>
    <x v="0"/>
    <x v="0"/>
    <x v="0"/>
    <x v="3"/>
    <x v="0"/>
    <x v="1"/>
    <m/>
    <x v="1"/>
    <x v="2"/>
    <x v="9"/>
    <x v="0"/>
    <m/>
  </r>
  <r>
    <x v="1"/>
    <n v="0"/>
    <n v="1000000"/>
    <n v="0"/>
    <n v="0"/>
    <x v="7899"/>
    <x v="0"/>
    <x v="1"/>
    <x v="0"/>
    <s v="03.16.15"/>
    <x v="6"/>
    <x v="0"/>
    <x v="5"/>
    <s v="Direção Financeira"/>
    <s v="03.16.15"/>
    <s v="Direção Financeira"/>
    <s v="03.16.15"/>
    <x v="53"/>
    <x v="0"/>
    <x v="1"/>
    <x v="5"/>
    <x v="0"/>
    <x v="0"/>
    <x v="2"/>
    <x v="0"/>
    <x v="12"/>
    <s v="1 - Dotação Anual"/>
    <x v="4"/>
    <n v="1000000"/>
    <x v="1"/>
    <n v="2240000"/>
    <x v="1"/>
    <n v="0"/>
    <x v="697"/>
    <m/>
    <x v="0"/>
    <x v="9"/>
    <m/>
    <s v="Direção Financeira"/>
    <x v="1"/>
    <m/>
    <x v="0"/>
    <x v="1"/>
    <x v="1"/>
    <x v="1"/>
    <x v="0"/>
    <x v="0"/>
    <x v="0"/>
    <x v="0"/>
    <x v="0"/>
    <x v="0"/>
    <x v="0"/>
    <s v="Direção Financeira"/>
    <x v="0"/>
    <x v="0"/>
    <x v="0"/>
    <x v="0"/>
    <x v="3"/>
    <x v="0"/>
    <x v="1"/>
    <m/>
    <x v="1"/>
    <x v="2"/>
    <x v="9"/>
    <x v="0"/>
    <m/>
  </r>
  <r>
    <x v="1"/>
    <n v="0"/>
    <n v="5000000"/>
    <n v="0"/>
    <n v="0"/>
    <x v="7899"/>
    <x v="0"/>
    <x v="1"/>
    <x v="0"/>
    <s v="03.16.15"/>
    <x v="6"/>
    <x v="0"/>
    <x v="5"/>
    <s v="Direção Financeira"/>
    <s v="03.16.15"/>
    <s v="Direção Financeira"/>
    <s v="03.16.15"/>
    <x v="20"/>
    <x v="0"/>
    <x v="1"/>
    <x v="5"/>
    <x v="0"/>
    <x v="0"/>
    <x v="2"/>
    <x v="0"/>
    <x v="12"/>
    <s v="1 - Dotação Anual"/>
    <x v="4"/>
    <n v="5000000"/>
    <x v="1"/>
    <n v="5123500"/>
    <x v="1"/>
    <n v="100000"/>
    <x v="697"/>
    <m/>
    <x v="0"/>
    <x v="9"/>
    <m/>
    <s v="Direção Financeira"/>
    <x v="1"/>
    <m/>
    <x v="0"/>
    <x v="1"/>
    <x v="1"/>
    <x v="1"/>
    <x v="0"/>
    <x v="0"/>
    <x v="0"/>
    <x v="0"/>
    <x v="0"/>
    <x v="0"/>
    <x v="0"/>
    <s v="Direção Financeira"/>
    <x v="0"/>
    <x v="0"/>
    <x v="0"/>
    <x v="0"/>
    <x v="3"/>
    <x v="0"/>
    <x v="1"/>
    <m/>
    <x v="1"/>
    <x v="2"/>
    <x v="9"/>
    <x v="0"/>
    <m/>
  </r>
  <r>
    <x v="1"/>
    <n v="0"/>
    <n v="100000"/>
    <n v="0"/>
    <n v="0"/>
    <x v="7899"/>
    <x v="0"/>
    <x v="1"/>
    <x v="0"/>
    <s v="03.16.15"/>
    <x v="6"/>
    <x v="0"/>
    <x v="5"/>
    <s v="Direção Financeira"/>
    <s v="03.16.15"/>
    <s v="Direção Financeira"/>
    <s v="03.16.15"/>
    <x v="83"/>
    <x v="0"/>
    <x v="1"/>
    <x v="5"/>
    <x v="0"/>
    <x v="0"/>
    <x v="2"/>
    <x v="0"/>
    <x v="12"/>
    <s v="1 - Dotação Anual"/>
    <x v="4"/>
    <n v="100000"/>
    <x v="1"/>
    <n v="0"/>
    <x v="1"/>
    <n v="0"/>
    <x v="697"/>
    <m/>
    <x v="0"/>
    <x v="9"/>
    <m/>
    <s v="Direção Financeira"/>
    <x v="1"/>
    <m/>
    <x v="0"/>
    <x v="1"/>
    <x v="1"/>
    <x v="1"/>
    <x v="0"/>
    <x v="0"/>
    <x v="0"/>
    <x v="0"/>
    <x v="0"/>
    <x v="0"/>
    <x v="0"/>
    <s v="Direção Financeira"/>
    <x v="0"/>
    <x v="0"/>
    <x v="0"/>
    <x v="0"/>
    <x v="3"/>
    <x v="0"/>
    <x v="1"/>
    <m/>
    <x v="1"/>
    <x v="2"/>
    <x v="9"/>
    <x v="0"/>
    <m/>
  </r>
  <r>
    <x v="1"/>
    <n v="0"/>
    <n v="800000"/>
    <n v="0"/>
    <n v="0"/>
    <x v="7899"/>
    <x v="0"/>
    <x v="1"/>
    <x v="0"/>
    <s v="03.16.15"/>
    <x v="6"/>
    <x v="0"/>
    <x v="5"/>
    <s v="Direção Financeira"/>
    <s v="03.16.15"/>
    <s v="Direção Financeira"/>
    <s v="03.16.15"/>
    <x v="9"/>
    <x v="0"/>
    <x v="1"/>
    <x v="5"/>
    <x v="0"/>
    <x v="0"/>
    <x v="2"/>
    <x v="0"/>
    <x v="12"/>
    <s v="1 - Dotação Anual"/>
    <x v="4"/>
    <n v="800000"/>
    <x v="1"/>
    <n v="0"/>
    <x v="1"/>
    <n v="480000"/>
    <x v="697"/>
    <m/>
    <x v="0"/>
    <x v="9"/>
    <m/>
    <s v="Direção Financeira"/>
    <x v="1"/>
    <m/>
    <x v="0"/>
    <x v="1"/>
    <x v="1"/>
    <x v="1"/>
    <x v="0"/>
    <x v="0"/>
    <x v="0"/>
    <x v="1"/>
    <x v="0"/>
    <x v="0"/>
    <x v="0"/>
    <s v="Direção Financeira"/>
    <x v="0"/>
    <x v="0"/>
    <x v="0"/>
    <x v="0"/>
    <x v="3"/>
    <x v="0"/>
    <x v="1"/>
    <m/>
    <x v="1"/>
    <x v="2"/>
    <x v="9"/>
    <x v="0"/>
    <m/>
  </r>
  <r>
    <x v="1"/>
    <n v="0"/>
    <n v="800000"/>
    <n v="0"/>
    <n v="0"/>
    <x v="7899"/>
    <x v="0"/>
    <x v="1"/>
    <x v="0"/>
    <s v="03.16.15"/>
    <x v="6"/>
    <x v="0"/>
    <x v="5"/>
    <s v="Direção Financeira"/>
    <s v="03.16.15"/>
    <s v="Direção Financeira"/>
    <s v="03.16.15"/>
    <x v="8"/>
    <x v="0"/>
    <x v="1"/>
    <x v="5"/>
    <x v="0"/>
    <x v="0"/>
    <x v="2"/>
    <x v="0"/>
    <x v="12"/>
    <s v="1 - Dotação Anual"/>
    <x v="4"/>
    <n v="800000"/>
    <x v="1"/>
    <n v="0"/>
    <x v="1"/>
    <n v="140000"/>
    <x v="697"/>
    <m/>
    <x v="0"/>
    <x v="9"/>
    <m/>
    <s v="Direção Financeira"/>
    <x v="1"/>
    <m/>
    <x v="0"/>
    <x v="1"/>
    <x v="1"/>
    <x v="1"/>
    <x v="0"/>
    <x v="0"/>
    <x v="0"/>
    <x v="0"/>
    <x v="0"/>
    <x v="0"/>
    <x v="0"/>
    <s v="Direção Financeira"/>
    <x v="0"/>
    <x v="0"/>
    <x v="0"/>
    <x v="0"/>
    <x v="3"/>
    <x v="0"/>
    <x v="1"/>
    <m/>
    <x v="1"/>
    <x v="2"/>
    <x v="9"/>
    <x v="0"/>
    <m/>
  </r>
  <r>
    <x v="1"/>
    <n v="0"/>
    <n v="500000"/>
    <n v="0"/>
    <n v="0"/>
    <x v="7899"/>
    <x v="0"/>
    <x v="1"/>
    <x v="0"/>
    <s v="03.16.15"/>
    <x v="6"/>
    <x v="0"/>
    <x v="5"/>
    <s v="Direção Financeira"/>
    <s v="03.16.15"/>
    <s v="Direção Financeira"/>
    <s v="03.16.15"/>
    <x v="57"/>
    <x v="0"/>
    <x v="1"/>
    <x v="5"/>
    <x v="1"/>
    <x v="0"/>
    <x v="2"/>
    <x v="0"/>
    <x v="12"/>
    <s v="1 - Dotação Anual"/>
    <x v="4"/>
    <n v="500000"/>
    <x v="1"/>
    <n v="0"/>
    <x v="1"/>
    <n v="100000"/>
    <x v="697"/>
    <m/>
    <x v="0"/>
    <x v="9"/>
    <m/>
    <s v="Direção Financeira"/>
    <x v="1"/>
    <m/>
    <x v="0"/>
    <x v="1"/>
    <x v="1"/>
    <x v="1"/>
    <x v="0"/>
    <x v="0"/>
    <x v="0"/>
    <x v="0"/>
    <x v="0"/>
    <x v="0"/>
    <x v="0"/>
    <s v="Direção Financeira"/>
    <x v="0"/>
    <x v="0"/>
    <x v="0"/>
    <x v="0"/>
    <x v="3"/>
    <x v="0"/>
    <x v="1"/>
    <m/>
    <x v="1"/>
    <x v="2"/>
    <x v="9"/>
    <x v="0"/>
    <m/>
  </r>
  <r>
    <x v="1"/>
    <n v="0"/>
    <n v="100000"/>
    <n v="0"/>
    <n v="0"/>
    <x v="7899"/>
    <x v="0"/>
    <x v="1"/>
    <x v="0"/>
    <s v="03.16.15"/>
    <x v="6"/>
    <x v="0"/>
    <x v="5"/>
    <s v="Direção Financeira"/>
    <s v="03.16.15"/>
    <s v="Direção Financeira"/>
    <s v="03.16.15"/>
    <x v="24"/>
    <x v="0"/>
    <x v="1"/>
    <x v="5"/>
    <x v="0"/>
    <x v="0"/>
    <x v="2"/>
    <x v="0"/>
    <x v="12"/>
    <s v="1 - Dotação Anual"/>
    <x v="4"/>
    <n v="100000"/>
    <x v="1"/>
    <n v="0"/>
    <x v="1"/>
    <n v="0"/>
    <x v="697"/>
    <m/>
    <x v="0"/>
    <x v="9"/>
    <m/>
    <s v="Direção Financeira"/>
    <x v="1"/>
    <m/>
    <x v="0"/>
    <x v="1"/>
    <x v="1"/>
    <x v="1"/>
    <x v="0"/>
    <x v="0"/>
    <x v="0"/>
    <x v="0"/>
    <x v="0"/>
    <x v="0"/>
    <x v="0"/>
    <s v="Direção Financeira"/>
    <x v="0"/>
    <x v="0"/>
    <x v="0"/>
    <x v="0"/>
    <x v="3"/>
    <x v="0"/>
    <x v="1"/>
    <m/>
    <x v="1"/>
    <x v="2"/>
    <x v="9"/>
    <x v="0"/>
    <m/>
  </r>
  <r>
    <x v="1"/>
    <n v="0"/>
    <n v="1300000"/>
    <n v="0"/>
    <n v="0"/>
    <x v="7899"/>
    <x v="0"/>
    <x v="1"/>
    <x v="0"/>
    <s v="03.16.15"/>
    <x v="6"/>
    <x v="0"/>
    <x v="5"/>
    <s v="Direção Financeira"/>
    <s v="03.16.15"/>
    <s v="Direção Financeira"/>
    <s v="03.16.15"/>
    <x v="13"/>
    <x v="0"/>
    <x v="1"/>
    <x v="5"/>
    <x v="0"/>
    <x v="0"/>
    <x v="2"/>
    <x v="0"/>
    <x v="12"/>
    <s v="1 - Dotação Anual"/>
    <x v="4"/>
    <n v="1300000"/>
    <x v="1"/>
    <n v="1821998"/>
    <x v="1"/>
    <n v="146880"/>
    <x v="697"/>
    <m/>
    <x v="0"/>
    <x v="9"/>
    <m/>
    <s v="Direção Financeira"/>
    <x v="1"/>
    <m/>
    <x v="0"/>
    <x v="1"/>
    <x v="1"/>
    <x v="1"/>
    <x v="0"/>
    <x v="0"/>
    <x v="0"/>
    <x v="0"/>
    <x v="0"/>
    <x v="0"/>
    <x v="0"/>
    <s v="Direção Financeira"/>
    <x v="0"/>
    <x v="0"/>
    <x v="0"/>
    <x v="0"/>
    <x v="3"/>
    <x v="0"/>
    <x v="1"/>
    <m/>
    <x v="1"/>
    <x v="2"/>
    <x v="9"/>
    <x v="0"/>
    <m/>
  </r>
  <r>
    <x v="1"/>
    <n v="0"/>
    <n v="1000000"/>
    <n v="0"/>
    <n v="0"/>
    <x v="7899"/>
    <x v="0"/>
    <x v="1"/>
    <x v="0"/>
    <s v="03.16.15"/>
    <x v="6"/>
    <x v="0"/>
    <x v="5"/>
    <s v="Direção Financeira"/>
    <s v="03.16.15"/>
    <s v="Direção Financeira"/>
    <s v="03.16.15"/>
    <x v="55"/>
    <x v="0"/>
    <x v="1"/>
    <x v="5"/>
    <x v="0"/>
    <x v="0"/>
    <x v="2"/>
    <x v="0"/>
    <x v="12"/>
    <s v="1 - Dotação Anual"/>
    <x v="4"/>
    <n v="1000000"/>
    <x v="1"/>
    <n v="250000"/>
    <x v="1"/>
    <n v="0"/>
    <x v="697"/>
    <m/>
    <x v="0"/>
    <x v="9"/>
    <m/>
    <s v="Direção Financeira"/>
    <x v="1"/>
    <m/>
    <x v="0"/>
    <x v="1"/>
    <x v="1"/>
    <x v="1"/>
    <x v="0"/>
    <x v="0"/>
    <x v="0"/>
    <x v="0"/>
    <x v="0"/>
    <x v="0"/>
    <x v="0"/>
    <s v="Direção Financeira"/>
    <x v="0"/>
    <x v="0"/>
    <x v="0"/>
    <x v="0"/>
    <x v="3"/>
    <x v="0"/>
    <x v="1"/>
    <m/>
    <x v="1"/>
    <x v="2"/>
    <x v="9"/>
    <x v="0"/>
    <m/>
  </r>
  <r>
    <x v="1"/>
    <n v="0"/>
    <n v="150000"/>
    <n v="0"/>
    <n v="0"/>
    <x v="7899"/>
    <x v="0"/>
    <x v="1"/>
    <x v="0"/>
    <s v="03.16.15"/>
    <x v="6"/>
    <x v="0"/>
    <x v="5"/>
    <s v="Direção Financeira"/>
    <s v="03.16.15"/>
    <s v="Direção Financeira"/>
    <s v="03.16.15"/>
    <x v="121"/>
    <x v="0"/>
    <x v="1"/>
    <x v="5"/>
    <x v="0"/>
    <x v="0"/>
    <x v="2"/>
    <x v="0"/>
    <x v="12"/>
    <s v="1 - Dotação Anual"/>
    <x v="4"/>
    <n v="150000"/>
    <x v="1"/>
    <n v="0"/>
    <x v="1"/>
    <n v="100000"/>
    <x v="697"/>
    <m/>
    <x v="0"/>
    <x v="9"/>
    <m/>
    <s v="Direção Financeira"/>
    <x v="1"/>
    <m/>
    <x v="0"/>
    <x v="1"/>
    <x v="1"/>
    <x v="1"/>
    <x v="0"/>
    <x v="0"/>
    <x v="0"/>
    <x v="0"/>
    <x v="0"/>
    <x v="0"/>
    <x v="0"/>
    <s v="Direção Financeira"/>
    <x v="0"/>
    <x v="0"/>
    <x v="0"/>
    <x v="0"/>
    <x v="3"/>
    <x v="0"/>
    <x v="1"/>
    <m/>
    <x v="1"/>
    <x v="2"/>
    <x v="9"/>
    <x v="0"/>
    <m/>
  </r>
  <r>
    <x v="1"/>
    <n v="0"/>
    <n v="300000"/>
    <n v="0"/>
    <n v="0"/>
    <x v="7899"/>
    <x v="0"/>
    <x v="1"/>
    <x v="0"/>
    <s v="03.16.15"/>
    <x v="6"/>
    <x v="0"/>
    <x v="5"/>
    <s v="Direção Financeira"/>
    <s v="03.16.15"/>
    <s v="Direção Financeira"/>
    <s v="03.16.15"/>
    <x v="23"/>
    <x v="0"/>
    <x v="1"/>
    <x v="1"/>
    <x v="0"/>
    <x v="0"/>
    <x v="2"/>
    <x v="0"/>
    <x v="12"/>
    <s v="1 - Dotação Anual"/>
    <x v="4"/>
    <n v="300000"/>
    <x v="1"/>
    <n v="130000"/>
    <x v="1"/>
    <n v="0"/>
    <x v="697"/>
    <m/>
    <x v="0"/>
    <x v="9"/>
    <m/>
    <s v="Direção Financeira"/>
    <x v="1"/>
    <m/>
    <x v="0"/>
    <x v="1"/>
    <x v="1"/>
    <x v="1"/>
    <x v="0"/>
    <x v="0"/>
    <x v="0"/>
    <x v="0"/>
    <x v="0"/>
    <x v="0"/>
    <x v="0"/>
    <s v="Direção Financeira"/>
    <x v="0"/>
    <x v="0"/>
    <x v="0"/>
    <x v="0"/>
    <x v="3"/>
    <x v="0"/>
    <x v="1"/>
    <m/>
    <x v="1"/>
    <x v="2"/>
    <x v="9"/>
    <x v="0"/>
    <m/>
  </r>
  <r>
    <x v="1"/>
    <n v="0"/>
    <n v="1000000"/>
    <n v="0"/>
    <n v="0"/>
    <x v="7899"/>
    <x v="0"/>
    <x v="1"/>
    <x v="0"/>
    <s v="03.16.15"/>
    <x v="6"/>
    <x v="0"/>
    <x v="5"/>
    <s v="Direção Financeira"/>
    <s v="03.16.15"/>
    <s v="Direção Financeira"/>
    <s v="03.16.15"/>
    <x v="32"/>
    <x v="0"/>
    <x v="1"/>
    <x v="1"/>
    <x v="0"/>
    <x v="0"/>
    <x v="2"/>
    <x v="0"/>
    <x v="12"/>
    <s v="1 - Dotação Anual"/>
    <x v="4"/>
    <n v="1000000"/>
    <x v="1"/>
    <n v="0"/>
    <x v="1"/>
    <n v="300000"/>
    <x v="697"/>
    <m/>
    <x v="0"/>
    <x v="9"/>
    <m/>
    <s v="Direção Financeira"/>
    <x v="1"/>
    <m/>
    <x v="0"/>
    <x v="1"/>
    <x v="1"/>
    <x v="1"/>
    <x v="0"/>
    <x v="0"/>
    <x v="0"/>
    <x v="0"/>
    <x v="0"/>
    <x v="0"/>
    <x v="0"/>
    <s v="Direção Financeira"/>
    <x v="0"/>
    <x v="0"/>
    <x v="0"/>
    <x v="0"/>
    <x v="3"/>
    <x v="0"/>
    <x v="1"/>
    <m/>
    <x v="1"/>
    <x v="2"/>
    <x v="9"/>
    <x v="0"/>
    <m/>
  </r>
  <r>
    <x v="1"/>
    <n v="0"/>
    <n v="500000"/>
    <n v="0"/>
    <n v="0"/>
    <x v="7899"/>
    <x v="0"/>
    <x v="1"/>
    <x v="0"/>
    <s v="03.16.15"/>
    <x v="6"/>
    <x v="0"/>
    <x v="5"/>
    <s v="Direção Financeira"/>
    <s v="03.16.15"/>
    <s v="Direção Financeira"/>
    <s v="03.16.15"/>
    <x v="70"/>
    <x v="0"/>
    <x v="1"/>
    <x v="1"/>
    <x v="0"/>
    <x v="0"/>
    <x v="2"/>
    <x v="0"/>
    <x v="12"/>
    <s v="1 - Dotação Anual"/>
    <x v="4"/>
    <n v="500000"/>
    <x v="1"/>
    <n v="0"/>
    <x v="1"/>
    <n v="90000"/>
    <x v="697"/>
    <m/>
    <x v="0"/>
    <x v="9"/>
    <m/>
    <s v="Direção Financeira"/>
    <x v="1"/>
    <m/>
    <x v="0"/>
    <x v="1"/>
    <x v="1"/>
    <x v="1"/>
    <x v="0"/>
    <x v="0"/>
    <x v="0"/>
    <x v="0"/>
    <x v="0"/>
    <x v="0"/>
    <x v="0"/>
    <s v="Direção Financeira"/>
    <x v="0"/>
    <x v="0"/>
    <x v="0"/>
    <x v="0"/>
    <x v="3"/>
    <x v="0"/>
    <x v="1"/>
    <m/>
    <x v="1"/>
    <x v="2"/>
    <x v="9"/>
    <x v="0"/>
    <m/>
  </r>
  <r>
    <x v="1"/>
    <n v="0"/>
    <n v="3000000"/>
    <n v="0"/>
    <n v="0"/>
    <x v="7899"/>
    <x v="0"/>
    <x v="1"/>
    <x v="0"/>
    <s v="03.16.15"/>
    <x v="6"/>
    <x v="0"/>
    <x v="5"/>
    <s v="Direção Financeira"/>
    <s v="03.16.15"/>
    <s v="Direção Financeira"/>
    <s v="03.16.15"/>
    <x v="7"/>
    <x v="0"/>
    <x v="1"/>
    <x v="1"/>
    <x v="0"/>
    <x v="0"/>
    <x v="2"/>
    <x v="0"/>
    <x v="12"/>
    <s v="1 - Dotação Anual"/>
    <x v="4"/>
    <n v="3000000"/>
    <x v="1"/>
    <n v="2100000"/>
    <x v="1"/>
    <n v="500000"/>
    <x v="697"/>
    <m/>
    <x v="0"/>
    <x v="9"/>
    <m/>
    <s v="Direção Financeira"/>
    <x v="1"/>
    <m/>
    <x v="0"/>
    <x v="1"/>
    <x v="1"/>
    <x v="1"/>
    <x v="0"/>
    <x v="0"/>
    <x v="0"/>
    <x v="0"/>
    <x v="0"/>
    <x v="0"/>
    <x v="0"/>
    <s v="Direção Financeira"/>
    <x v="0"/>
    <x v="0"/>
    <x v="0"/>
    <x v="0"/>
    <x v="3"/>
    <x v="0"/>
    <x v="1"/>
    <m/>
    <x v="1"/>
    <x v="2"/>
    <x v="9"/>
    <x v="0"/>
    <m/>
  </r>
  <r>
    <x v="1"/>
    <n v="0"/>
    <n v="250000"/>
    <n v="0"/>
    <n v="0"/>
    <x v="7899"/>
    <x v="0"/>
    <x v="1"/>
    <x v="0"/>
    <s v="03.16.15"/>
    <x v="6"/>
    <x v="0"/>
    <x v="5"/>
    <s v="Direção Financeira"/>
    <s v="03.16.15"/>
    <s v="Direção Financeira"/>
    <s v="03.16.15"/>
    <x v="79"/>
    <x v="0"/>
    <x v="1"/>
    <x v="1"/>
    <x v="0"/>
    <x v="0"/>
    <x v="2"/>
    <x v="0"/>
    <x v="12"/>
    <s v="1 - Dotação Anual"/>
    <x v="4"/>
    <n v="250000"/>
    <x v="1"/>
    <n v="650000"/>
    <x v="1"/>
    <n v="0"/>
    <x v="697"/>
    <m/>
    <x v="0"/>
    <x v="9"/>
    <m/>
    <s v="Direção Financeira"/>
    <x v="1"/>
    <m/>
    <x v="0"/>
    <x v="1"/>
    <x v="1"/>
    <x v="1"/>
    <x v="0"/>
    <x v="0"/>
    <x v="0"/>
    <x v="0"/>
    <x v="0"/>
    <x v="0"/>
    <x v="0"/>
    <s v="Direção Financeira"/>
    <x v="0"/>
    <x v="0"/>
    <x v="0"/>
    <x v="0"/>
    <x v="3"/>
    <x v="0"/>
    <x v="1"/>
    <m/>
    <x v="1"/>
    <x v="2"/>
    <x v="9"/>
    <x v="0"/>
    <m/>
  </r>
  <r>
    <x v="1"/>
    <n v="0"/>
    <n v="30000"/>
    <n v="0"/>
    <n v="0"/>
    <x v="7899"/>
    <x v="0"/>
    <x v="1"/>
    <x v="0"/>
    <s v="03.16.15"/>
    <x v="6"/>
    <x v="0"/>
    <x v="5"/>
    <s v="Direção Financeira"/>
    <s v="03.16.15"/>
    <s v="Direção Financeira"/>
    <s v="03.16.15"/>
    <x v="77"/>
    <x v="0"/>
    <x v="1"/>
    <x v="1"/>
    <x v="0"/>
    <x v="0"/>
    <x v="2"/>
    <x v="0"/>
    <x v="12"/>
    <s v="1 - Dotação Anual"/>
    <x v="4"/>
    <n v="30000"/>
    <x v="1"/>
    <n v="0"/>
    <x v="1"/>
    <n v="0"/>
    <x v="697"/>
    <m/>
    <x v="0"/>
    <x v="9"/>
    <m/>
    <s v="Direção Financeira"/>
    <x v="1"/>
    <m/>
    <x v="0"/>
    <x v="1"/>
    <x v="1"/>
    <x v="1"/>
    <x v="0"/>
    <x v="0"/>
    <x v="0"/>
    <x v="0"/>
    <x v="0"/>
    <x v="0"/>
    <x v="0"/>
    <s v="Direção Financeira"/>
    <x v="0"/>
    <x v="0"/>
    <x v="0"/>
    <x v="0"/>
    <x v="3"/>
    <x v="0"/>
    <x v="1"/>
    <m/>
    <x v="1"/>
    <x v="2"/>
    <x v="9"/>
    <x v="0"/>
    <m/>
  </r>
  <r>
    <x v="1"/>
    <n v="0"/>
    <n v="1200000"/>
    <n v="0"/>
    <n v="0"/>
    <x v="7899"/>
    <x v="0"/>
    <x v="1"/>
    <x v="0"/>
    <s v="03.16.15"/>
    <x v="6"/>
    <x v="0"/>
    <x v="5"/>
    <s v="Direção Financeira"/>
    <s v="03.16.15"/>
    <s v="Direção Financeira"/>
    <s v="03.16.15"/>
    <x v="67"/>
    <x v="0"/>
    <x v="1"/>
    <x v="1"/>
    <x v="0"/>
    <x v="0"/>
    <x v="2"/>
    <x v="0"/>
    <x v="12"/>
    <s v="1 - Dotação Anual"/>
    <x v="4"/>
    <n v="1200000"/>
    <x v="1"/>
    <n v="100000"/>
    <x v="1"/>
    <n v="0"/>
    <x v="697"/>
    <m/>
    <x v="0"/>
    <x v="9"/>
    <m/>
    <s v="Direção Financeira"/>
    <x v="1"/>
    <m/>
    <x v="0"/>
    <x v="1"/>
    <x v="1"/>
    <x v="1"/>
    <x v="0"/>
    <x v="0"/>
    <x v="0"/>
    <x v="0"/>
    <x v="0"/>
    <x v="0"/>
    <x v="0"/>
    <s v="Direção Financeira"/>
    <x v="0"/>
    <x v="0"/>
    <x v="0"/>
    <x v="0"/>
    <x v="3"/>
    <x v="0"/>
    <x v="1"/>
    <m/>
    <x v="1"/>
    <x v="2"/>
    <x v="9"/>
    <x v="0"/>
    <m/>
  </r>
  <r>
    <x v="1"/>
    <n v="0"/>
    <n v="27000"/>
    <n v="0"/>
    <n v="0"/>
    <x v="7899"/>
    <x v="0"/>
    <x v="1"/>
    <x v="0"/>
    <s v="03.16.15"/>
    <x v="6"/>
    <x v="0"/>
    <x v="5"/>
    <s v="Direção Financeira"/>
    <s v="03.16.15"/>
    <s v="Direção Financeira"/>
    <s v="03.16.15"/>
    <x v="14"/>
    <x v="0"/>
    <x v="1"/>
    <x v="1"/>
    <x v="0"/>
    <x v="0"/>
    <x v="2"/>
    <x v="0"/>
    <x v="12"/>
    <s v="1 - Dotação Anual"/>
    <x v="4"/>
    <n v="27000"/>
    <x v="1"/>
    <n v="0"/>
    <x v="1"/>
    <n v="0"/>
    <x v="697"/>
    <m/>
    <x v="0"/>
    <x v="9"/>
    <m/>
    <s v="Direção Financeira"/>
    <x v="1"/>
    <m/>
    <x v="0"/>
    <x v="1"/>
    <x v="1"/>
    <x v="1"/>
    <x v="0"/>
    <x v="0"/>
    <x v="0"/>
    <x v="0"/>
    <x v="0"/>
    <x v="0"/>
    <x v="0"/>
    <s v="Direção Financeira"/>
    <x v="0"/>
    <x v="0"/>
    <x v="0"/>
    <x v="0"/>
    <x v="3"/>
    <x v="0"/>
    <x v="1"/>
    <m/>
    <x v="1"/>
    <x v="2"/>
    <x v="9"/>
    <x v="0"/>
    <m/>
  </r>
  <r>
    <x v="1"/>
    <n v="0"/>
    <n v="8000000"/>
    <n v="0"/>
    <n v="0"/>
    <x v="7899"/>
    <x v="0"/>
    <x v="1"/>
    <x v="0"/>
    <s v="03.16.15"/>
    <x v="6"/>
    <x v="0"/>
    <x v="5"/>
    <s v="Direção Financeira"/>
    <s v="03.16.15"/>
    <s v="Direção Financeira"/>
    <s v="03.16.15"/>
    <x v="87"/>
    <x v="0"/>
    <x v="1"/>
    <x v="1"/>
    <x v="0"/>
    <x v="0"/>
    <x v="2"/>
    <x v="0"/>
    <x v="12"/>
    <s v="1 - Dotação Anual"/>
    <x v="4"/>
    <n v="8000000"/>
    <x v="1"/>
    <n v="0"/>
    <x v="1"/>
    <n v="4800000"/>
    <x v="697"/>
    <m/>
    <x v="0"/>
    <x v="9"/>
    <m/>
    <s v="Direção Financeira"/>
    <x v="1"/>
    <m/>
    <x v="0"/>
    <x v="1"/>
    <x v="1"/>
    <x v="1"/>
    <x v="0"/>
    <x v="0"/>
    <x v="0"/>
    <x v="0"/>
    <x v="0"/>
    <x v="0"/>
    <x v="0"/>
    <s v="Direção Financeira"/>
    <x v="0"/>
    <x v="0"/>
    <x v="0"/>
    <x v="0"/>
    <x v="3"/>
    <x v="0"/>
    <x v="1"/>
    <m/>
    <x v="1"/>
    <x v="2"/>
    <x v="9"/>
    <x v="0"/>
    <m/>
  </r>
  <r>
    <x v="1"/>
    <n v="0"/>
    <n v="500000"/>
    <n v="0"/>
    <n v="0"/>
    <x v="7899"/>
    <x v="0"/>
    <x v="1"/>
    <x v="0"/>
    <s v="03.16.15"/>
    <x v="6"/>
    <x v="0"/>
    <x v="5"/>
    <s v="Direção Financeira"/>
    <s v="03.16.15"/>
    <s v="Direção Financeira"/>
    <s v="03.16.15"/>
    <x v="25"/>
    <x v="0"/>
    <x v="1"/>
    <x v="1"/>
    <x v="0"/>
    <x v="0"/>
    <x v="2"/>
    <x v="0"/>
    <x v="12"/>
    <s v="1 - Dotação Anual"/>
    <x v="4"/>
    <n v="500000"/>
    <x v="1"/>
    <n v="0"/>
    <x v="1"/>
    <n v="350000"/>
    <x v="697"/>
    <m/>
    <x v="0"/>
    <x v="9"/>
    <m/>
    <s v="Direção Financeira"/>
    <x v="1"/>
    <m/>
    <x v="0"/>
    <x v="1"/>
    <x v="1"/>
    <x v="1"/>
    <x v="0"/>
    <x v="0"/>
    <x v="0"/>
    <x v="0"/>
    <x v="0"/>
    <x v="0"/>
    <x v="0"/>
    <s v="Direção Financeira"/>
    <x v="0"/>
    <x v="0"/>
    <x v="0"/>
    <x v="0"/>
    <x v="3"/>
    <x v="0"/>
    <x v="1"/>
    <m/>
    <x v="1"/>
    <x v="2"/>
    <x v="9"/>
    <x v="0"/>
    <m/>
  </r>
  <r>
    <x v="1"/>
    <n v="0"/>
    <n v="500000"/>
    <n v="0"/>
    <n v="0"/>
    <x v="7899"/>
    <x v="0"/>
    <x v="1"/>
    <x v="0"/>
    <s v="03.16.15"/>
    <x v="6"/>
    <x v="0"/>
    <x v="5"/>
    <s v="Direção Financeira"/>
    <s v="03.16.15"/>
    <s v="Direção Financeira"/>
    <s v="03.16.15"/>
    <x v="82"/>
    <x v="0"/>
    <x v="1"/>
    <x v="1"/>
    <x v="0"/>
    <x v="0"/>
    <x v="2"/>
    <x v="0"/>
    <x v="12"/>
    <s v="1 - Dotação Anual"/>
    <x v="4"/>
    <n v="500000"/>
    <x v="1"/>
    <n v="0"/>
    <x v="1"/>
    <n v="300000"/>
    <x v="697"/>
    <m/>
    <x v="0"/>
    <x v="9"/>
    <m/>
    <s v="Direção Financeira"/>
    <x v="1"/>
    <m/>
    <x v="0"/>
    <x v="1"/>
    <x v="1"/>
    <x v="1"/>
    <x v="0"/>
    <x v="0"/>
    <x v="0"/>
    <x v="0"/>
    <x v="0"/>
    <x v="0"/>
    <x v="0"/>
    <s v="Direção Financeira"/>
    <x v="0"/>
    <x v="0"/>
    <x v="0"/>
    <x v="0"/>
    <x v="3"/>
    <x v="0"/>
    <x v="1"/>
    <m/>
    <x v="1"/>
    <x v="2"/>
    <x v="9"/>
    <x v="0"/>
    <m/>
  </r>
  <r>
    <x v="1"/>
    <n v="0"/>
    <n v="100000"/>
    <n v="0"/>
    <n v="0"/>
    <x v="7899"/>
    <x v="0"/>
    <x v="1"/>
    <x v="0"/>
    <s v="03.16.15"/>
    <x v="6"/>
    <x v="0"/>
    <x v="5"/>
    <s v="Direção Financeira"/>
    <s v="03.16.15"/>
    <s v="Direção Financeira"/>
    <s v="03.16.15"/>
    <x v="22"/>
    <x v="0"/>
    <x v="1"/>
    <x v="1"/>
    <x v="0"/>
    <x v="0"/>
    <x v="2"/>
    <x v="0"/>
    <x v="12"/>
    <s v="1 - Dotação Anual"/>
    <x v="4"/>
    <n v="100000"/>
    <x v="1"/>
    <n v="950000"/>
    <x v="1"/>
    <n v="0"/>
    <x v="697"/>
    <m/>
    <x v="0"/>
    <x v="9"/>
    <m/>
    <s v="Direção Financeira"/>
    <x v="1"/>
    <m/>
    <x v="0"/>
    <x v="1"/>
    <x v="1"/>
    <x v="1"/>
    <x v="0"/>
    <x v="0"/>
    <x v="0"/>
    <x v="0"/>
    <x v="0"/>
    <x v="0"/>
    <x v="0"/>
    <s v="Direção Financeira"/>
    <x v="0"/>
    <x v="0"/>
    <x v="0"/>
    <x v="0"/>
    <x v="3"/>
    <x v="0"/>
    <x v="1"/>
    <m/>
    <x v="1"/>
    <x v="2"/>
    <x v="9"/>
    <x v="0"/>
    <m/>
  </r>
  <r>
    <x v="1"/>
    <n v="0"/>
    <n v="745492"/>
    <n v="0"/>
    <n v="0"/>
    <x v="7899"/>
    <x v="0"/>
    <x v="1"/>
    <x v="0"/>
    <s v="03.16.15"/>
    <x v="6"/>
    <x v="0"/>
    <x v="5"/>
    <s v="Direção Financeira"/>
    <s v="03.16.15"/>
    <s v="Direção Financeira"/>
    <s v="03.16.15"/>
    <x v="60"/>
    <x v="0"/>
    <x v="1"/>
    <x v="1"/>
    <x v="0"/>
    <x v="0"/>
    <x v="2"/>
    <x v="0"/>
    <x v="12"/>
    <s v="1 - Dotação Anual"/>
    <x v="4"/>
    <n v="745492"/>
    <x v="1"/>
    <n v="0"/>
    <x v="1"/>
    <n v="400000"/>
    <x v="697"/>
    <m/>
    <x v="0"/>
    <x v="9"/>
    <m/>
    <s v="Direção Financeira"/>
    <x v="1"/>
    <m/>
    <x v="0"/>
    <x v="1"/>
    <x v="1"/>
    <x v="1"/>
    <x v="0"/>
    <x v="0"/>
    <x v="0"/>
    <x v="0"/>
    <x v="0"/>
    <x v="0"/>
    <x v="0"/>
    <s v="Direção Financeira"/>
    <x v="0"/>
    <x v="0"/>
    <x v="0"/>
    <x v="0"/>
    <x v="3"/>
    <x v="0"/>
    <x v="1"/>
    <m/>
    <x v="1"/>
    <x v="2"/>
    <x v="9"/>
    <x v="0"/>
    <m/>
  </r>
  <r>
    <x v="1"/>
    <n v="0"/>
    <n v="664380"/>
    <n v="0"/>
    <n v="0"/>
    <x v="7899"/>
    <x v="0"/>
    <x v="1"/>
    <x v="0"/>
    <s v="03.16.15"/>
    <x v="6"/>
    <x v="0"/>
    <x v="5"/>
    <s v="Direção Financeira"/>
    <s v="03.16.15"/>
    <s v="Direção Financeira"/>
    <s v="03.16.15"/>
    <x v="61"/>
    <x v="0"/>
    <x v="1"/>
    <x v="1"/>
    <x v="0"/>
    <x v="0"/>
    <x v="2"/>
    <x v="0"/>
    <x v="12"/>
    <s v="1 - Dotação Anual"/>
    <x v="4"/>
    <n v="664380"/>
    <x v="1"/>
    <n v="184054"/>
    <x v="1"/>
    <n v="0"/>
    <x v="697"/>
    <m/>
    <x v="0"/>
    <x v="9"/>
    <m/>
    <s v="Direção Financeira"/>
    <x v="1"/>
    <m/>
    <x v="0"/>
    <x v="1"/>
    <x v="1"/>
    <x v="1"/>
    <x v="0"/>
    <x v="0"/>
    <x v="0"/>
    <x v="0"/>
    <x v="0"/>
    <x v="0"/>
    <x v="0"/>
    <s v="Direção Financeira"/>
    <x v="0"/>
    <x v="0"/>
    <x v="0"/>
    <x v="0"/>
    <x v="3"/>
    <x v="0"/>
    <x v="1"/>
    <m/>
    <x v="1"/>
    <x v="2"/>
    <x v="9"/>
    <x v="0"/>
    <m/>
  </r>
  <r>
    <x v="1"/>
    <n v="0"/>
    <n v="6471396"/>
    <n v="0"/>
    <n v="0"/>
    <x v="7899"/>
    <x v="0"/>
    <x v="1"/>
    <x v="0"/>
    <s v="03.16.15"/>
    <x v="6"/>
    <x v="0"/>
    <x v="5"/>
    <s v="Direção Financeira"/>
    <s v="03.16.15"/>
    <s v="Direção Financeira"/>
    <s v="03.16.15"/>
    <x v="15"/>
    <x v="0"/>
    <x v="1"/>
    <x v="1"/>
    <x v="1"/>
    <x v="0"/>
    <x v="2"/>
    <x v="0"/>
    <x v="12"/>
    <s v="1 - Dotação Anual"/>
    <x v="4"/>
    <n v="6471396"/>
    <x v="1"/>
    <n v="1021837"/>
    <x v="1"/>
    <n v="0"/>
    <x v="697"/>
    <m/>
    <x v="0"/>
    <x v="9"/>
    <m/>
    <s v="Direção Financeira"/>
    <x v="1"/>
    <m/>
    <x v="0"/>
    <x v="1"/>
    <x v="1"/>
    <x v="1"/>
    <x v="0"/>
    <x v="0"/>
    <x v="0"/>
    <x v="0"/>
    <x v="0"/>
    <x v="0"/>
    <x v="0"/>
    <s v="Direção Financeira"/>
    <x v="0"/>
    <x v="0"/>
    <x v="0"/>
    <x v="0"/>
    <x v="3"/>
    <x v="0"/>
    <x v="1"/>
    <m/>
    <x v="1"/>
    <x v="2"/>
    <x v="9"/>
    <x v="0"/>
    <m/>
  </r>
  <r>
    <x v="1"/>
    <n v="0"/>
    <n v="3586592"/>
    <n v="0"/>
    <n v="0"/>
    <x v="7899"/>
    <x v="0"/>
    <x v="1"/>
    <x v="0"/>
    <s v="03.16.15"/>
    <x v="6"/>
    <x v="0"/>
    <x v="5"/>
    <s v="Direção Financeira"/>
    <s v="03.16.15"/>
    <s v="Direção Financeira"/>
    <s v="03.16.15"/>
    <x v="16"/>
    <x v="0"/>
    <x v="1"/>
    <x v="1"/>
    <x v="1"/>
    <x v="0"/>
    <x v="2"/>
    <x v="0"/>
    <x v="12"/>
    <s v="1 - Dotação Anual"/>
    <x v="4"/>
    <n v="3586592"/>
    <x v="1"/>
    <n v="0"/>
    <x v="1"/>
    <n v="749000"/>
    <x v="697"/>
    <m/>
    <x v="0"/>
    <x v="9"/>
    <m/>
    <s v="Direção Financeira"/>
    <x v="1"/>
    <m/>
    <x v="0"/>
    <x v="1"/>
    <x v="1"/>
    <x v="1"/>
    <x v="0"/>
    <x v="0"/>
    <x v="0"/>
    <x v="0"/>
    <x v="0"/>
    <x v="0"/>
    <x v="0"/>
    <s v="Direção Financeira"/>
    <x v="0"/>
    <x v="0"/>
    <x v="0"/>
    <x v="0"/>
    <x v="3"/>
    <x v="0"/>
    <x v="1"/>
    <m/>
    <x v="1"/>
    <x v="2"/>
    <x v="9"/>
    <x v="0"/>
    <m/>
  </r>
  <r>
    <x v="1"/>
    <n v="0"/>
    <n v="500000"/>
    <n v="0"/>
    <n v="0"/>
    <x v="7899"/>
    <x v="0"/>
    <x v="1"/>
    <x v="0"/>
    <s v="03.16.15"/>
    <x v="6"/>
    <x v="0"/>
    <x v="5"/>
    <s v="Direção Financeira"/>
    <s v="03.16.15"/>
    <s v="Direção Financeira"/>
    <s v="03.16.15"/>
    <x v="64"/>
    <x v="0"/>
    <x v="3"/>
    <x v="15"/>
    <x v="0"/>
    <x v="0"/>
    <x v="2"/>
    <x v="0"/>
    <x v="12"/>
    <s v="1 - Dotação Anual"/>
    <x v="4"/>
    <n v="500000"/>
    <x v="1"/>
    <n v="0"/>
    <x v="1"/>
    <n v="200000"/>
    <x v="697"/>
    <m/>
    <x v="0"/>
    <x v="9"/>
    <m/>
    <s v="Direção Financeira"/>
    <x v="1"/>
    <m/>
    <x v="0"/>
    <x v="1"/>
    <x v="1"/>
    <x v="1"/>
    <x v="0"/>
    <x v="0"/>
    <x v="0"/>
    <x v="0"/>
    <x v="0"/>
    <x v="0"/>
    <x v="0"/>
    <s v="Direção Financeira"/>
    <x v="0"/>
    <x v="0"/>
    <x v="0"/>
    <x v="0"/>
    <x v="3"/>
    <x v="0"/>
    <x v="1"/>
    <m/>
    <x v="1"/>
    <x v="2"/>
    <x v="9"/>
    <x v="0"/>
    <m/>
  </r>
  <r>
    <x v="1"/>
    <n v="0"/>
    <n v="428406"/>
    <n v="0"/>
    <n v="0"/>
    <x v="7899"/>
    <x v="0"/>
    <x v="1"/>
    <x v="0"/>
    <s v="03.16.15"/>
    <x v="6"/>
    <x v="0"/>
    <x v="5"/>
    <s v="Direção Financeira"/>
    <s v="03.16.15"/>
    <s v="Direção Financeira"/>
    <s v="03.16.15"/>
    <x v="62"/>
    <x v="0"/>
    <x v="1"/>
    <x v="1"/>
    <x v="0"/>
    <x v="0"/>
    <x v="2"/>
    <x v="0"/>
    <x v="12"/>
    <s v="1 - Dotação Anual"/>
    <x v="4"/>
    <n v="428406"/>
    <x v="1"/>
    <n v="0"/>
    <x v="1"/>
    <n v="0"/>
    <x v="697"/>
    <m/>
    <x v="0"/>
    <x v="9"/>
    <m/>
    <s v="Direção Financeira"/>
    <x v="1"/>
    <m/>
    <x v="0"/>
    <x v="1"/>
    <x v="1"/>
    <x v="1"/>
    <x v="0"/>
    <x v="0"/>
    <x v="0"/>
    <x v="0"/>
    <x v="0"/>
    <x v="0"/>
    <x v="0"/>
    <s v="Direção Financeira"/>
    <x v="0"/>
    <x v="0"/>
    <x v="0"/>
    <x v="0"/>
    <x v="3"/>
    <x v="0"/>
    <x v="1"/>
    <m/>
    <x v="1"/>
    <x v="2"/>
    <x v="9"/>
    <x v="0"/>
    <m/>
  </r>
  <r>
    <x v="0"/>
    <n v="0"/>
    <n v="8000000"/>
    <n v="0"/>
    <n v="0"/>
    <x v="7899"/>
    <x v="0"/>
    <x v="1"/>
    <x v="0"/>
    <s v="03.16.15"/>
    <x v="6"/>
    <x v="0"/>
    <x v="5"/>
    <s v="Direção Financeira"/>
    <s v="03.16.15"/>
    <s v="Direção Financeira"/>
    <s v="03.16.15"/>
    <x v="71"/>
    <x v="0"/>
    <x v="1"/>
    <x v="1"/>
    <x v="0"/>
    <x v="0"/>
    <x v="1"/>
    <x v="0"/>
    <x v="12"/>
    <s v="1 - Dotação Anual"/>
    <x v="4"/>
    <n v="8000000"/>
    <x v="1"/>
    <n v="1500000"/>
    <x v="1"/>
    <n v="0"/>
    <x v="697"/>
    <m/>
    <x v="0"/>
    <x v="9"/>
    <m/>
    <s v="Direção Financeira"/>
    <x v="1"/>
    <m/>
    <x v="0"/>
    <x v="1"/>
    <x v="1"/>
    <x v="1"/>
    <x v="0"/>
    <x v="0"/>
    <x v="0"/>
    <x v="1"/>
    <x v="0"/>
    <x v="0"/>
    <x v="0"/>
    <s v="Direção Financeira"/>
    <x v="0"/>
    <x v="0"/>
    <x v="0"/>
    <x v="0"/>
    <x v="3"/>
    <x v="0"/>
    <x v="1"/>
    <m/>
    <x v="1"/>
    <x v="2"/>
    <x v="9"/>
    <x v="0"/>
    <m/>
  </r>
  <r>
    <x v="0"/>
    <n v="0"/>
    <n v="21965256"/>
    <n v="0"/>
    <n v="0"/>
    <x v="7899"/>
    <x v="0"/>
    <x v="1"/>
    <x v="0"/>
    <s v="03.16.15"/>
    <x v="6"/>
    <x v="0"/>
    <x v="5"/>
    <s v="Direção Financeira"/>
    <s v="03.16.15"/>
    <s v="Direção Financeira"/>
    <s v="03.16.15"/>
    <x v="33"/>
    <x v="0"/>
    <x v="1"/>
    <x v="1"/>
    <x v="0"/>
    <x v="0"/>
    <x v="1"/>
    <x v="0"/>
    <x v="12"/>
    <s v="1 - Dotação Anual"/>
    <x v="4"/>
    <n v="21965256"/>
    <x v="1"/>
    <n v="14910000"/>
    <x v="1"/>
    <n v="0"/>
    <x v="697"/>
    <m/>
    <x v="0"/>
    <x v="9"/>
    <m/>
    <s v="Direção Financeira"/>
    <x v="1"/>
    <m/>
    <x v="0"/>
    <x v="1"/>
    <x v="1"/>
    <x v="1"/>
    <x v="0"/>
    <x v="0"/>
    <x v="0"/>
    <x v="1"/>
    <x v="0"/>
    <x v="0"/>
    <x v="0"/>
    <s v="Direção Financeira"/>
    <x v="0"/>
    <x v="0"/>
    <x v="0"/>
    <x v="0"/>
    <x v="3"/>
    <x v="0"/>
    <x v="1"/>
    <m/>
    <x v="1"/>
    <x v="2"/>
    <x v="9"/>
    <x v="0"/>
    <m/>
  </r>
  <r>
    <x v="1"/>
    <n v="0"/>
    <n v="1500000"/>
    <n v="0"/>
    <n v="0"/>
    <x v="7899"/>
    <x v="0"/>
    <x v="1"/>
    <x v="0"/>
    <s v="03.16.15"/>
    <x v="6"/>
    <x v="0"/>
    <x v="5"/>
    <s v="Direção Financeira"/>
    <s v="03.16.15"/>
    <s v="Direção Financeira"/>
    <s v="03.16.15"/>
    <x v="68"/>
    <x v="0"/>
    <x v="1"/>
    <x v="5"/>
    <x v="1"/>
    <x v="0"/>
    <x v="2"/>
    <x v="0"/>
    <x v="12"/>
    <s v="1 - Dotação Anual"/>
    <x v="4"/>
    <n v="1500000"/>
    <x v="1"/>
    <n v="0"/>
    <x v="1"/>
    <n v="700000"/>
    <x v="697"/>
    <m/>
    <x v="0"/>
    <x v="9"/>
    <m/>
    <s v="Direção Financeira"/>
    <x v="1"/>
    <m/>
    <x v="0"/>
    <x v="1"/>
    <x v="1"/>
    <x v="1"/>
    <x v="0"/>
    <x v="0"/>
    <x v="0"/>
    <x v="0"/>
    <x v="0"/>
    <x v="0"/>
    <x v="0"/>
    <s v="Direção Financeira"/>
    <x v="0"/>
    <x v="0"/>
    <x v="0"/>
    <x v="0"/>
    <x v="3"/>
    <x v="0"/>
    <x v="1"/>
    <m/>
    <x v="1"/>
    <x v="2"/>
    <x v="9"/>
    <x v="0"/>
    <m/>
  </r>
  <r>
    <x v="1"/>
    <n v="0"/>
    <n v="1500000"/>
    <n v="0"/>
    <n v="0"/>
    <x v="7899"/>
    <x v="0"/>
    <x v="1"/>
    <x v="0"/>
    <s v="03.16.15"/>
    <x v="6"/>
    <x v="0"/>
    <x v="5"/>
    <s v="Direção Financeira"/>
    <s v="03.16.15"/>
    <s v="Direção Financeira"/>
    <s v="03.16.15"/>
    <x v="43"/>
    <x v="0"/>
    <x v="1"/>
    <x v="1"/>
    <x v="0"/>
    <x v="0"/>
    <x v="2"/>
    <x v="0"/>
    <x v="12"/>
    <s v="1 - Dotação Anual"/>
    <x v="4"/>
    <n v="1500000"/>
    <x v="1"/>
    <n v="1950000"/>
    <x v="1"/>
    <n v="190000"/>
    <x v="697"/>
    <m/>
    <x v="0"/>
    <x v="9"/>
    <m/>
    <s v="Direção Financeira"/>
    <x v="1"/>
    <m/>
    <x v="0"/>
    <x v="1"/>
    <x v="1"/>
    <x v="1"/>
    <x v="0"/>
    <x v="0"/>
    <x v="0"/>
    <x v="0"/>
    <x v="0"/>
    <x v="0"/>
    <x v="0"/>
    <s v="Direção Financeira"/>
    <x v="0"/>
    <x v="0"/>
    <x v="0"/>
    <x v="0"/>
    <x v="3"/>
    <x v="0"/>
    <x v="1"/>
    <m/>
    <x v="1"/>
    <x v="2"/>
    <x v="9"/>
    <x v="0"/>
    <m/>
  </r>
  <r>
    <x v="1"/>
    <n v="0"/>
    <n v="40000"/>
    <n v="0"/>
    <n v="0"/>
    <x v="7899"/>
    <x v="0"/>
    <x v="1"/>
    <x v="0"/>
    <s v="03.16.16"/>
    <x v="32"/>
    <x v="0"/>
    <x v="5"/>
    <s v="Direção Ambiente e Saneamento "/>
    <s v="03.16.16"/>
    <s v="Direção Ambiente e Saneamento "/>
    <s v="03.16.16"/>
    <x v="26"/>
    <x v="0"/>
    <x v="4"/>
    <x v="8"/>
    <x v="0"/>
    <x v="0"/>
    <x v="2"/>
    <x v="0"/>
    <x v="12"/>
    <s v="1 - Dotação Anual"/>
    <x v="4"/>
    <n v="40000"/>
    <x v="1"/>
    <n v="0"/>
    <x v="1"/>
    <n v="40000"/>
    <x v="697"/>
    <m/>
    <x v="0"/>
    <x v="9"/>
    <m/>
    <s v="Direção Ambiente e Saneamento "/>
    <x v="1"/>
    <m/>
    <x v="0"/>
    <x v="1"/>
    <x v="1"/>
    <x v="1"/>
    <x v="0"/>
    <x v="0"/>
    <x v="0"/>
    <x v="0"/>
    <x v="0"/>
    <x v="0"/>
    <x v="0"/>
    <s v="Direção Ambiente e Saneamento "/>
    <x v="0"/>
    <x v="0"/>
    <x v="0"/>
    <x v="0"/>
    <x v="3"/>
    <x v="0"/>
    <x v="1"/>
    <m/>
    <x v="1"/>
    <x v="2"/>
    <x v="9"/>
    <x v="0"/>
    <m/>
  </r>
  <r>
    <x v="1"/>
    <n v="0"/>
    <n v="40000"/>
    <n v="0"/>
    <n v="0"/>
    <x v="7899"/>
    <x v="0"/>
    <x v="1"/>
    <x v="0"/>
    <s v="03.16.16"/>
    <x v="32"/>
    <x v="0"/>
    <x v="5"/>
    <s v="Direção Ambiente e Saneamento "/>
    <s v="03.16.16"/>
    <s v="Direção Ambiente e Saneamento "/>
    <s v="03.16.16"/>
    <x v="83"/>
    <x v="0"/>
    <x v="1"/>
    <x v="5"/>
    <x v="0"/>
    <x v="0"/>
    <x v="2"/>
    <x v="0"/>
    <x v="12"/>
    <s v="1 - Dotação Anual"/>
    <x v="4"/>
    <n v="40000"/>
    <x v="1"/>
    <n v="0"/>
    <x v="1"/>
    <n v="20000"/>
    <x v="697"/>
    <m/>
    <x v="0"/>
    <x v="9"/>
    <m/>
    <s v="Direção Ambiente e Saneamento "/>
    <x v="1"/>
    <m/>
    <x v="0"/>
    <x v="1"/>
    <x v="1"/>
    <x v="1"/>
    <x v="0"/>
    <x v="0"/>
    <x v="0"/>
    <x v="0"/>
    <x v="0"/>
    <x v="0"/>
    <x v="0"/>
    <s v="Direção Ambiente e Saneamento "/>
    <x v="0"/>
    <x v="0"/>
    <x v="0"/>
    <x v="0"/>
    <x v="3"/>
    <x v="0"/>
    <x v="1"/>
    <m/>
    <x v="1"/>
    <x v="2"/>
    <x v="9"/>
    <x v="0"/>
    <m/>
  </r>
  <r>
    <x v="1"/>
    <n v="0"/>
    <n v="20000"/>
    <n v="0"/>
    <n v="0"/>
    <x v="7899"/>
    <x v="0"/>
    <x v="1"/>
    <x v="0"/>
    <s v="03.16.16"/>
    <x v="32"/>
    <x v="0"/>
    <x v="5"/>
    <s v="Direção Ambiente e Saneamento "/>
    <s v="03.16.16"/>
    <s v="Direção Ambiente e Saneamento "/>
    <s v="03.16.16"/>
    <x v="9"/>
    <x v="0"/>
    <x v="1"/>
    <x v="5"/>
    <x v="0"/>
    <x v="0"/>
    <x v="2"/>
    <x v="0"/>
    <x v="12"/>
    <s v="1 - Dotação Anual"/>
    <x v="4"/>
    <n v="20000"/>
    <x v="1"/>
    <n v="20000"/>
    <x v="1"/>
    <n v="0"/>
    <x v="697"/>
    <m/>
    <x v="0"/>
    <x v="9"/>
    <m/>
    <s v="Direção Ambiente e Saneamento "/>
    <x v="1"/>
    <m/>
    <x v="0"/>
    <x v="1"/>
    <x v="1"/>
    <x v="1"/>
    <x v="0"/>
    <x v="0"/>
    <x v="0"/>
    <x v="0"/>
    <x v="0"/>
    <x v="0"/>
    <x v="0"/>
    <s v="Direção Ambiente e Saneamento "/>
    <x v="0"/>
    <x v="0"/>
    <x v="0"/>
    <x v="0"/>
    <x v="3"/>
    <x v="0"/>
    <x v="1"/>
    <m/>
    <x v="1"/>
    <x v="2"/>
    <x v="9"/>
    <x v="0"/>
    <m/>
  </r>
  <r>
    <x v="1"/>
    <n v="0"/>
    <n v="10000"/>
    <n v="0"/>
    <n v="0"/>
    <x v="7899"/>
    <x v="0"/>
    <x v="1"/>
    <x v="0"/>
    <s v="03.16.16"/>
    <x v="32"/>
    <x v="0"/>
    <x v="5"/>
    <s v="Direção Ambiente e Saneamento "/>
    <s v="03.16.16"/>
    <s v="Direção Ambiente e Saneamento "/>
    <s v="03.16.16"/>
    <x v="24"/>
    <x v="0"/>
    <x v="1"/>
    <x v="5"/>
    <x v="0"/>
    <x v="0"/>
    <x v="2"/>
    <x v="0"/>
    <x v="12"/>
    <s v="1 - Dotação Anual"/>
    <x v="4"/>
    <n v="10000"/>
    <x v="1"/>
    <n v="0"/>
    <x v="1"/>
    <n v="0"/>
    <x v="697"/>
    <m/>
    <x v="0"/>
    <x v="9"/>
    <m/>
    <s v="Direção Ambiente e Saneamento "/>
    <x v="1"/>
    <m/>
    <x v="0"/>
    <x v="1"/>
    <x v="1"/>
    <x v="1"/>
    <x v="0"/>
    <x v="0"/>
    <x v="0"/>
    <x v="0"/>
    <x v="0"/>
    <x v="0"/>
    <x v="0"/>
    <s v="Direção Ambiente e Saneamento "/>
    <x v="0"/>
    <x v="0"/>
    <x v="0"/>
    <x v="0"/>
    <x v="3"/>
    <x v="0"/>
    <x v="1"/>
    <m/>
    <x v="1"/>
    <x v="2"/>
    <x v="9"/>
    <x v="0"/>
    <m/>
  </r>
  <r>
    <x v="1"/>
    <n v="0"/>
    <n v="52800"/>
    <n v="0"/>
    <n v="0"/>
    <x v="7899"/>
    <x v="0"/>
    <x v="1"/>
    <x v="0"/>
    <s v="03.16.16"/>
    <x v="32"/>
    <x v="0"/>
    <x v="5"/>
    <s v="Direção Ambiente e Saneamento "/>
    <s v="03.16.16"/>
    <s v="Direção Ambiente e Saneamento "/>
    <s v="03.16.16"/>
    <x v="14"/>
    <x v="0"/>
    <x v="1"/>
    <x v="1"/>
    <x v="0"/>
    <x v="0"/>
    <x v="2"/>
    <x v="0"/>
    <x v="12"/>
    <s v="1 - Dotação Anual"/>
    <x v="4"/>
    <n v="52800"/>
    <x v="1"/>
    <n v="0"/>
    <x v="1"/>
    <n v="0"/>
    <x v="697"/>
    <m/>
    <x v="0"/>
    <x v="9"/>
    <m/>
    <s v="Direção Ambiente e Saneamento "/>
    <x v="1"/>
    <m/>
    <x v="0"/>
    <x v="1"/>
    <x v="1"/>
    <x v="1"/>
    <x v="0"/>
    <x v="0"/>
    <x v="0"/>
    <x v="0"/>
    <x v="0"/>
    <x v="0"/>
    <x v="0"/>
    <s v="Direção Ambiente e Saneamento "/>
    <x v="0"/>
    <x v="0"/>
    <x v="0"/>
    <x v="0"/>
    <x v="3"/>
    <x v="0"/>
    <x v="1"/>
    <m/>
    <x v="1"/>
    <x v="2"/>
    <x v="9"/>
    <x v="0"/>
    <m/>
  </r>
  <r>
    <x v="1"/>
    <n v="0"/>
    <n v="325308"/>
    <n v="0"/>
    <n v="0"/>
    <x v="7899"/>
    <x v="0"/>
    <x v="1"/>
    <x v="0"/>
    <s v="03.16.16"/>
    <x v="32"/>
    <x v="0"/>
    <x v="5"/>
    <s v="Direção Ambiente e Saneamento "/>
    <s v="03.16.16"/>
    <s v="Direção Ambiente e Saneamento "/>
    <s v="03.16.16"/>
    <x v="60"/>
    <x v="0"/>
    <x v="1"/>
    <x v="1"/>
    <x v="0"/>
    <x v="0"/>
    <x v="2"/>
    <x v="0"/>
    <x v="12"/>
    <s v="1 - Dotação Anual"/>
    <x v="4"/>
    <n v="325308"/>
    <x v="1"/>
    <n v="100000"/>
    <x v="1"/>
    <n v="0"/>
    <x v="697"/>
    <m/>
    <x v="0"/>
    <x v="9"/>
    <m/>
    <s v="Direção Ambiente e Saneamento "/>
    <x v="1"/>
    <m/>
    <x v="0"/>
    <x v="1"/>
    <x v="1"/>
    <x v="1"/>
    <x v="0"/>
    <x v="0"/>
    <x v="0"/>
    <x v="0"/>
    <x v="0"/>
    <x v="0"/>
    <x v="0"/>
    <s v="Direção Ambiente e Saneamento "/>
    <x v="0"/>
    <x v="0"/>
    <x v="0"/>
    <x v="0"/>
    <x v="3"/>
    <x v="0"/>
    <x v="1"/>
    <m/>
    <x v="1"/>
    <x v="2"/>
    <x v="9"/>
    <x v="0"/>
    <m/>
  </r>
  <r>
    <x v="1"/>
    <n v="0"/>
    <n v="133668"/>
    <n v="0"/>
    <n v="0"/>
    <x v="7899"/>
    <x v="0"/>
    <x v="1"/>
    <x v="0"/>
    <s v="03.16.16"/>
    <x v="32"/>
    <x v="0"/>
    <x v="5"/>
    <s v="Direção Ambiente e Saneamento "/>
    <s v="03.16.16"/>
    <s v="Direção Ambiente e Saneamento "/>
    <s v="03.16.16"/>
    <x v="61"/>
    <x v="0"/>
    <x v="1"/>
    <x v="1"/>
    <x v="0"/>
    <x v="0"/>
    <x v="2"/>
    <x v="0"/>
    <x v="12"/>
    <s v="1 - Dotação Anual"/>
    <x v="4"/>
    <n v="133668"/>
    <x v="1"/>
    <n v="0"/>
    <x v="1"/>
    <n v="0"/>
    <x v="697"/>
    <m/>
    <x v="0"/>
    <x v="9"/>
    <m/>
    <s v="Direção Ambiente e Saneamento "/>
    <x v="1"/>
    <m/>
    <x v="0"/>
    <x v="1"/>
    <x v="1"/>
    <x v="1"/>
    <x v="0"/>
    <x v="0"/>
    <x v="0"/>
    <x v="0"/>
    <x v="0"/>
    <x v="0"/>
    <x v="0"/>
    <s v="Direção Ambiente e Saneamento "/>
    <x v="0"/>
    <x v="0"/>
    <x v="0"/>
    <x v="0"/>
    <x v="3"/>
    <x v="0"/>
    <x v="1"/>
    <m/>
    <x v="1"/>
    <x v="2"/>
    <x v="9"/>
    <x v="0"/>
    <m/>
  </r>
  <r>
    <x v="1"/>
    <n v="0"/>
    <n v="16578180"/>
    <n v="0"/>
    <n v="0"/>
    <x v="7899"/>
    <x v="0"/>
    <x v="1"/>
    <x v="0"/>
    <s v="03.16.16"/>
    <x v="32"/>
    <x v="0"/>
    <x v="5"/>
    <s v="Direção Ambiente e Saneamento "/>
    <s v="03.16.16"/>
    <s v="Direção Ambiente e Saneamento "/>
    <s v="03.16.16"/>
    <x v="15"/>
    <x v="0"/>
    <x v="1"/>
    <x v="1"/>
    <x v="1"/>
    <x v="0"/>
    <x v="2"/>
    <x v="0"/>
    <x v="12"/>
    <s v="1 - Dotação Anual"/>
    <x v="4"/>
    <n v="16578180"/>
    <x v="1"/>
    <n v="0"/>
    <x v="1"/>
    <n v="1790000"/>
    <x v="697"/>
    <m/>
    <x v="0"/>
    <x v="9"/>
    <m/>
    <s v="Direção Ambiente e Saneamento "/>
    <x v="1"/>
    <m/>
    <x v="0"/>
    <x v="1"/>
    <x v="1"/>
    <x v="1"/>
    <x v="0"/>
    <x v="0"/>
    <x v="0"/>
    <x v="0"/>
    <x v="0"/>
    <x v="0"/>
    <x v="0"/>
    <s v="Direção Ambiente e Saneamento "/>
    <x v="0"/>
    <x v="0"/>
    <x v="0"/>
    <x v="0"/>
    <x v="3"/>
    <x v="0"/>
    <x v="1"/>
    <m/>
    <x v="1"/>
    <x v="2"/>
    <x v="9"/>
    <x v="0"/>
    <m/>
  </r>
  <r>
    <x v="1"/>
    <n v="0"/>
    <n v="454398"/>
    <n v="0"/>
    <n v="0"/>
    <x v="7899"/>
    <x v="0"/>
    <x v="1"/>
    <x v="0"/>
    <s v="03.16.16"/>
    <x v="32"/>
    <x v="0"/>
    <x v="5"/>
    <s v="Direção Ambiente e Saneamento "/>
    <s v="03.16.16"/>
    <s v="Direção Ambiente e Saneamento "/>
    <s v="03.16.16"/>
    <x v="62"/>
    <x v="0"/>
    <x v="1"/>
    <x v="1"/>
    <x v="0"/>
    <x v="0"/>
    <x v="2"/>
    <x v="0"/>
    <x v="12"/>
    <s v="1 - Dotação Anual"/>
    <x v="4"/>
    <n v="454398"/>
    <x v="1"/>
    <n v="1836"/>
    <x v="1"/>
    <n v="0"/>
    <x v="697"/>
    <m/>
    <x v="0"/>
    <x v="9"/>
    <m/>
    <s v="Direção Ambiente e Saneamento "/>
    <x v="1"/>
    <m/>
    <x v="0"/>
    <x v="1"/>
    <x v="1"/>
    <x v="1"/>
    <x v="0"/>
    <x v="0"/>
    <x v="0"/>
    <x v="0"/>
    <x v="0"/>
    <x v="0"/>
    <x v="0"/>
    <s v="Direção Ambiente e Saneamento "/>
    <x v="0"/>
    <x v="0"/>
    <x v="0"/>
    <x v="0"/>
    <x v="3"/>
    <x v="0"/>
    <x v="1"/>
    <m/>
    <x v="1"/>
    <x v="2"/>
    <x v="9"/>
    <x v="0"/>
    <m/>
  </r>
  <r>
    <x v="1"/>
    <n v="0"/>
    <n v="50000"/>
    <n v="0"/>
    <n v="0"/>
    <x v="7899"/>
    <x v="0"/>
    <x v="1"/>
    <x v="0"/>
    <s v="03.16.17"/>
    <x v="49"/>
    <x v="0"/>
    <x v="5"/>
    <s v="Direção Proteção Civil"/>
    <s v="03.16.17"/>
    <s v="Direção Proteção Civil"/>
    <s v="03.16.17"/>
    <x v="9"/>
    <x v="0"/>
    <x v="1"/>
    <x v="5"/>
    <x v="0"/>
    <x v="0"/>
    <x v="2"/>
    <x v="0"/>
    <x v="12"/>
    <s v="1 - Dotação Anual"/>
    <x v="4"/>
    <n v="50000"/>
    <x v="1"/>
    <n v="0"/>
    <x v="1"/>
    <n v="0"/>
    <x v="697"/>
    <m/>
    <x v="0"/>
    <x v="9"/>
    <m/>
    <s v="Direção Proteção Civil"/>
    <x v="1"/>
    <m/>
    <x v="0"/>
    <x v="1"/>
    <x v="1"/>
    <x v="1"/>
    <x v="0"/>
    <x v="0"/>
    <x v="0"/>
    <x v="0"/>
    <x v="0"/>
    <x v="0"/>
    <x v="0"/>
    <s v="Direção Proteção Civil"/>
    <x v="0"/>
    <x v="0"/>
    <x v="0"/>
    <x v="0"/>
    <x v="3"/>
    <x v="0"/>
    <x v="1"/>
    <m/>
    <x v="1"/>
    <x v="2"/>
    <x v="9"/>
    <x v="0"/>
    <m/>
  </r>
  <r>
    <x v="1"/>
    <n v="0"/>
    <n v="10000"/>
    <n v="0"/>
    <n v="0"/>
    <x v="7899"/>
    <x v="0"/>
    <x v="1"/>
    <x v="0"/>
    <s v="03.16.17"/>
    <x v="49"/>
    <x v="0"/>
    <x v="5"/>
    <s v="Direção Proteção Civil"/>
    <s v="03.16.17"/>
    <s v="Direção Proteção Civil"/>
    <s v="03.16.17"/>
    <x v="24"/>
    <x v="0"/>
    <x v="1"/>
    <x v="5"/>
    <x v="0"/>
    <x v="0"/>
    <x v="2"/>
    <x v="0"/>
    <x v="12"/>
    <s v="1 - Dotação Anual"/>
    <x v="4"/>
    <n v="10000"/>
    <x v="1"/>
    <n v="0"/>
    <x v="1"/>
    <n v="0"/>
    <x v="697"/>
    <m/>
    <x v="0"/>
    <x v="9"/>
    <m/>
    <s v="Direção Proteção Civil"/>
    <x v="1"/>
    <m/>
    <x v="0"/>
    <x v="1"/>
    <x v="1"/>
    <x v="1"/>
    <x v="0"/>
    <x v="0"/>
    <x v="0"/>
    <x v="0"/>
    <x v="0"/>
    <x v="0"/>
    <x v="0"/>
    <s v="Direção Proteção Civil"/>
    <x v="0"/>
    <x v="0"/>
    <x v="0"/>
    <x v="0"/>
    <x v="3"/>
    <x v="0"/>
    <x v="1"/>
    <m/>
    <x v="1"/>
    <x v="2"/>
    <x v="9"/>
    <x v="0"/>
    <m/>
  </r>
  <r>
    <x v="1"/>
    <n v="0"/>
    <n v="467852"/>
    <n v="0"/>
    <n v="0"/>
    <x v="7899"/>
    <x v="0"/>
    <x v="1"/>
    <x v="0"/>
    <s v="03.16.17"/>
    <x v="49"/>
    <x v="0"/>
    <x v="5"/>
    <s v="Direção Proteção Civil"/>
    <s v="03.16.17"/>
    <s v="Direção Proteção Civil"/>
    <s v="03.16.17"/>
    <x v="60"/>
    <x v="0"/>
    <x v="1"/>
    <x v="1"/>
    <x v="0"/>
    <x v="0"/>
    <x v="2"/>
    <x v="0"/>
    <x v="12"/>
    <s v="1 - Dotação Anual"/>
    <x v="4"/>
    <n v="467852"/>
    <x v="1"/>
    <n v="0"/>
    <x v="1"/>
    <n v="150000"/>
    <x v="697"/>
    <m/>
    <x v="0"/>
    <x v="9"/>
    <m/>
    <s v="Direção Proteção Civil"/>
    <x v="1"/>
    <m/>
    <x v="0"/>
    <x v="1"/>
    <x v="1"/>
    <x v="1"/>
    <x v="0"/>
    <x v="0"/>
    <x v="0"/>
    <x v="0"/>
    <x v="0"/>
    <x v="0"/>
    <x v="0"/>
    <s v="Direção Proteção Civil"/>
    <x v="0"/>
    <x v="0"/>
    <x v="0"/>
    <x v="0"/>
    <x v="3"/>
    <x v="0"/>
    <x v="1"/>
    <m/>
    <x v="1"/>
    <x v="2"/>
    <x v="9"/>
    <x v="0"/>
    <m/>
  </r>
  <r>
    <x v="1"/>
    <n v="0"/>
    <n v="1654536"/>
    <n v="0"/>
    <n v="0"/>
    <x v="7899"/>
    <x v="0"/>
    <x v="1"/>
    <x v="0"/>
    <s v="03.16.17"/>
    <x v="49"/>
    <x v="0"/>
    <x v="5"/>
    <s v="Direção Proteção Civil"/>
    <s v="03.16.17"/>
    <s v="Direção Proteção Civil"/>
    <s v="03.16.17"/>
    <x v="15"/>
    <x v="0"/>
    <x v="1"/>
    <x v="1"/>
    <x v="1"/>
    <x v="0"/>
    <x v="2"/>
    <x v="0"/>
    <x v="12"/>
    <s v="1 - Dotação Anual"/>
    <x v="4"/>
    <n v="1654536"/>
    <x v="1"/>
    <n v="0"/>
    <x v="1"/>
    <n v="340000"/>
    <x v="697"/>
    <m/>
    <x v="0"/>
    <x v="9"/>
    <m/>
    <s v="Direção Proteção Civil"/>
    <x v="1"/>
    <m/>
    <x v="0"/>
    <x v="1"/>
    <x v="1"/>
    <x v="1"/>
    <x v="0"/>
    <x v="0"/>
    <x v="0"/>
    <x v="0"/>
    <x v="0"/>
    <x v="0"/>
    <x v="0"/>
    <s v="Direção Proteção Civil"/>
    <x v="0"/>
    <x v="0"/>
    <x v="0"/>
    <x v="0"/>
    <x v="3"/>
    <x v="0"/>
    <x v="1"/>
    <m/>
    <x v="1"/>
    <x v="2"/>
    <x v="9"/>
    <x v="0"/>
    <m/>
  </r>
  <r>
    <x v="1"/>
    <n v="0"/>
    <n v="0"/>
    <n v="0"/>
    <n v="0"/>
    <x v="7899"/>
    <x v="0"/>
    <x v="1"/>
    <x v="0"/>
    <s v="03.16.17"/>
    <x v="49"/>
    <x v="0"/>
    <x v="5"/>
    <s v="Direção Proteção Civil"/>
    <s v="03.16.17"/>
    <s v="Direção Proteção Civil"/>
    <s v="03.16.17"/>
    <x v="62"/>
    <x v="0"/>
    <x v="1"/>
    <x v="1"/>
    <x v="0"/>
    <x v="0"/>
    <x v="2"/>
    <x v="0"/>
    <x v="12"/>
    <s v="1 - Dotação Anual"/>
    <x v="4"/>
    <n v="0"/>
    <x v="1"/>
    <n v="221643"/>
    <x v="1"/>
    <n v="0"/>
    <x v="697"/>
    <m/>
    <x v="0"/>
    <x v="9"/>
    <m/>
    <s v="Direção Proteção Civil"/>
    <x v="1"/>
    <m/>
    <x v="0"/>
    <x v="1"/>
    <x v="1"/>
    <x v="1"/>
    <x v="0"/>
    <x v="0"/>
    <x v="0"/>
    <x v="1"/>
    <x v="0"/>
    <x v="0"/>
    <x v="0"/>
    <s v="Direção Proteção Civil"/>
    <x v="0"/>
    <x v="0"/>
    <x v="0"/>
    <x v="0"/>
    <x v="3"/>
    <x v="0"/>
    <x v="1"/>
    <m/>
    <x v="1"/>
    <x v="2"/>
    <x v="9"/>
    <x v="0"/>
    <m/>
  </r>
  <r>
    <x v="1"/>
    <n v="0"/>
    <n v="150000"/>
    <n v="0"/>
    <n v="0"/>
    <x v="7899"/>
    <x v="0"/>
    <x v="1"/>
    <x v="0"/>
    <s v="03.16.19"/>
    <x v="34"/>
    <x v="0"/>
    <x v="5"/>
    <s v="Direção de Inovação e Desporto"/>
    <s v="03.16.19"/>
    <s v="Direção de Inovação e Desporto"/>
    <s v="03.16.19"/>
    <x v="9"/>
    <x v="0"/>
    <x v="1"/>
    <x v="5"/>
    <x v="0"/>
    <x v="0"/>
    <x v="2"/>
    <x v="0"/>
    <x v="12"/>
    <s v="1 - Dotação Anual"/>
    <x v="4"/>
    <n v="150000"/>
    <x v="1"/>
    <n v="0"/>
    <x v="1"/>
    <n v="0"/>
    <x v="697"/>
    <m/>
    <x v="0"/>
    <x v="9"/>
    <m/>
    <s v="Direção de Inovação e Desporto"/>
    <x v="1"/>
    <m/>
    <x v="0"/>
    <x v="1"/>
    <x v="1"/>
    <x v="1"/>
    <x v="0"/>
    <x v="0"/>
    <x v="0"/>
    <x v="0"/>
    <x v="0"/>
    <x v="0"/>
    <x v="0"/>
    <s v="Direção de Inovação e Desporto"/>
    <x v="0"/>
    <x v="0"/>
    <x v="0"/>
    <x v="0"/>
    <x v="3"/>
    <x v="0"/>
    <x v="1"/>
    <m/>
    <x v="1"/>
    <x v="2"/>
    <x v="9"/>
    <x v="0"/>
    <m/>
  </r>
  <r>
    <x v="1"/>
    <n v="0"/>
    <n v="30000"/>
    <n v="0"/>
    <n v="0"/>
    <x v="7899"/>
    <x v="0"/>
    <x v="1"/>
    <x v="0"/>
    <s v="03.16.19"/>
    <x v="34"/>
    <x v="0"/>
    <x v="5"/>
    <s v="Direção de Inovação e Desporto"/>
    <s v="03.16.19"/>
    <s v="Direção de Inovação e Desporto"/>
    <s v="03.16.19"/>
    <x v="24"/>
    <x v="0"/>
    <x v="1"/>
    <x v="5"/>
    <x v="0"/>
    <x v="0"/>
    <x v="2"/>
    <x v="0"/>
    <x v="12"/>
    <s v="1 - Dotação Anual"/>
    <x v="4"/>
    <n v="30000"/>
    <x v="1"/>
    <n v="0"/>
    <x v="1"/>
    <n v="0"/>
    <x v="697"/>
    <m/>
    <x v="0"/>
    <x v="9"/>
    <m/>
    <s v="Direção de Inovação e Desporto"/>
    <x v="1"/>
    <m/>
    <x v="0"/>
    <x v="1"/>
    <x v="1"/>
    <x v="1"/>
    <x v="0"/>
    <x v="0"/>
    <x v="0"/>
    <x v="0"/>
    <x v="0"/>
    <x v="0"/>
    <x v="0"/>
    <s v="Direção de Inovação e Desporto"/>
    <x v="0"/>
    <x v="0"/>
    <x v="0"/>
    <x v="0"/>
    <x v="3"/>
    <x v="0"/>
    <x v="1"/>
    <m/>
    <x v="1"/>
    <x v="2"/>
    <x v="9"/>
    <x v="0"/>
    <m/>
  </r>
  <r>
    <x v="1"/>
    <n v="0"/>
    <n v="146880"/>
    <n v="0"/>
    <n v="0"/>
    <x v="7899"/>
    <x v="0"/>
    <x v="1"/>
    <x v="0"/>
    <s v="03.16.19"/>
    <x v="34"/>
    <x v="0"/>
    <x v="5"/>
    <s v="Direção de Inovação e Desporto"/>
    <s v="03.16.19"/>
    <s v="Direção de Inovação e Desporto"/>
    <s v="03.16.19"/>
    <x v="13"/>
    <x v="0"/>
    <x v="1"/>
    <x v="5"/>
    <x v="0"/>
    <x v="0"/>
    <x v="2"/>
    <x v="0"/>
    <x v="12"/>
    <s v="1 - Dotação Anual"/>
    <x v="4"/>
    <n v="146880"/>
    <x v="1"/>
    <n v="0"/>
    <x v="1"/>
    <n v="0"/>
    <x v="697"/>
    <m/>
    <x v="0"/>
    <x v="9"/>
    <m/>
    <s v="Direção de Inovação e Desporto"/>
    <x v="1"/>
    <m/>
    <x v="0"/>
    <x v="1"/>
    <x v="1"/>
    <x v="1"/>
    <x v="0"/>
    <x v="0"/>
    <x v="0"/>
    <x v="0"/>
    <x v="0"/>
    <x v="0"/>
    <x v="0"/>
    <s v="Direção de Inovação e Desporto"/>
    <x v="0"/>
    <x v="0"/>
    <x v="0"/>
    <x v="0"/>
    <x v="3"/>
    <x v="0"/>
    <x v="1"/>
    <m/>
    <x v="1"/>
    <x v="2"/>
    <x v="9"/>
    <x v="0"/>
    <m/>
  </r>
  <r>
    <x v="1"/>
    <n v="0"/>
    <n v="100000"/>
    <n v="0"/>
    <n v="0"/>
    <x v="7899"/>
    <x v="0"/>
    <x v="1"/>
    <x v="0"/>
    <s v="03.16.19"/>
    <x v="34"/>
    <x v="0"/>
    <x v="5"/>
    <s v="Direção de Inovação e Desporto"/>
    <s v="03.16.19"/>
    <s v="Direção de Inovação e Desporto"/>
    <s v="03.16.19"/>
    <x v="60"/>
    <x v="0"/>
    <x v="1"/>
    <x v="1"/>
    <x v="0"/>
    <x v="0"/>
    <x v="2"/>
    <x v="0"/>
    <x v="12"/>
    <s v="1 - Dotação Anual"/>
    <x v="4"/>
    <n v="100000"/>
    <x v="1"/>
    <n v="0"/>
    <x v="1"/>
    <n v="0"/>
    <x v="697"/>
    <m/>
    <x v="0"/>
    <x v="9"/>
    <m/>
    <s v="Direção de Inovação e Desporto"/>
    <x v="1"/>
    <m/>
    <x v="0"/>
    <x v="1"/>
    <x v="1"/>
    <x v="1"/>
    <x v="0"/>
    <x v="0"/>
    <x v="0"/>
    <x v="0"/>
    <x v="0"/>
    <x v="0"/>
    <x v="0"/>
    <s v="Direção de Inovação e Desporto"/>
    <x v="0"/>
    <x v="0"/>
    <x v="0"/>
    <x v="0"/>
    <x v="3"/>
    <x v="0"/>
    <x v="1"/>
    <m/>
    <x v="1"/>
    <x v="2"/>
    <x v="9"/>
    <x v="0"/>
    <m/>
  </r>
  <r>
    <x v="1"/>
    <n v="0"/>
    <n v="540000"/>
    <n v="0"/>
    <n v="0"/>
    <x v="7899"/>
    <x v="0"/>
    <x v="1"/>
    <x v="0"/>
    <s v="03.16.19"/>
    <x v="34"/>
    <x v="0"/>
    <x v="5"/>
    <s v="Direção de Inovação e Desporto"/>
    <s v="03.16.19"/>
    <s v="Direção de Inovação e Desporto"/>
    <s v="03.16.19"/>
    <x v="61"/>
    <x v="0"/>
    <x v="1"/>
    <x v="1"/>
    <x v="0"/>
    <x v="0"/>
    <x v="2"/>
    <x v="0"/>
    <x v="12"/>
    <s v="1 - Dotação Anual"/>
    <x v="4"/>
    <n v="540000"/>
    <x v="1"/>
    <n v="0"/>
    <x v="1"/>
    <n v="0"/>
    <x v="697"/>
    <m/>
    <x v="0"/>
    <x v="9"/>
    <m/>
    <s v="Direção de Inovação e Desporto"/>
    <x v="1"/>
    <m/>
    <x v="0"/>
    <x v="1"/>
    <x v="1"/>
    <x v="1"/>
    <x v="0"/>
    <x v="0"/>
    <x v="0"/>
    <x v="0"/>
    <x v="0"/>
    <x v="0"/>
    <x v="0"/>
    <s v="Direção de Inovação e Desporto"/>
    <x v="0"/>
    <x v="0"/>
    <x v="0"/>
    <x v="0"/>
    <x v="3"/>
    <x v="0"/>
    <x v="1"/>
    <m/>
    <x v="1"/>
    <x v="2"/>
    <x v="9"/>
    <x v="0"/>
    <m/>
  </r>
  <r>
    <x v="1"/>
    <n v="0"/>
    <n v="2735844"/>
    <n v="0"/>
    <n v="0"/>
    <x v="7899"/>
    <x v="0"/>
    <x v="1"/>
    <x v="0"/>
    <s v="03.16.19"/>
    <x v="34"/>
    <x v="0"/>
    <x v="5"/>
    <s v="Direção de Inovação e Desporto"/>
    <s v="03.16.19"/>
    <s v="Direção de Inovação e Desporto"/>
    <s v="03.16.19"/>
    <x v="15"/>
    <x v="0"/>
    <x v="1"/>
    <x v="1"/>
    <x v="1"/>
    <x v="0"/>
    <x v="2"/>
    <x v="0"/>
    <x v="12"/>
    <s v="1 - Dotação Anual"/>
    <x v="4"/>
    <n v="2735844"/>
    <x v="1"/>
    <n v="0"/>
    <x v="1"/>
    <n v="500000"/>
    <x v="697"/>
    <m/>
    <x v="0"/>
    <x v="9"/>
    <m/>
    <s v="Direção de Inovação e Desporto"/>
    <x v="1"/>
    <m/>
    <x v="0"/>
    <x v="1"/>
    <x v="1"/>
    <x v="1"/>
    <x v="0"/>
    <x v="0"/>
    <x v="0"/>
    <x v="0"/>
    <x v="0"/>
    <x v="0"/>
    <x v="0"/>
    <s v="Direção de Inovação e Desporto"/>
    <x v="0"/>
    <x v="0"/>
    <x v="0"/>
    <x v="0"/>
    <x v="3"/>
    <x v="0"/>
    <x v="1"/>
    <m/>
    <x v="1"/>
    <x v="2"/>
    <x v="9"/>
    <x v="0"/>
    <m/>
  </r>
  <r>
    <x v="1"/>
    <n v="0"/>
    <n v="250000"/>
    <n v="0"/>
    <n v="0"/>
    <x v="7899"/>
    <x v="0"/>
    <x v="1"/>
    <x v="0"/>
    <s v="03.16.21"/>
    <x v="60"/>
    <x v="0"/>
    <x v="5"/>
    <s v="Dir. Turismo, Investimento e Emprendedorismo"/>
    <s v="03.16.21"/>
    <s v="Dir. Turismo, Investimento e Emprendedorismo"/>
    <s v="03.16.21"/>
    <x v="9"/>
    <x v="0"/>
    <x v="1"/>
    <x v="5"/>
    <x v="0"/>
    <x v="0"/>
    <x v="2"/>
    <x v="0"/>
    <x v="12"/>
    <s v="1 - Dotação Anual"/>
    <x v="4"/>
    <n v="250000"/>
    <x v="1"/>
    <n v="0"/>
    <x v="1"/>
    <n v="0"/>
    <x v="697"/>
    <m/>
    <x v="0"/>
    <x v="9"/>
    <m/>
    <s v="Dir. Turismo, Investimento e Emprendedorismo"/>
    <x v="1"/>
    <m/>
    <x v="0"/>
    <x v="1"/>
    <x v="1"/>
    <x v="1"/>
    <x v="0"/>
    <x v="0"/>
    <x v="0"/>
    <x v="0"/>
    <x v="0"/>
    <x v="0"/>
    <x v="0"/>
    <s v="Dir. Turismo, Investimento e Emprendedorismo"/>
    <x v="0"/>
    <x v="0"/>
    <x v="0"/>
    <x v="0"/>
    <x v="3"/>
    <x v="0"/>
    <x v="1"/>
    <m/>
    <x v="1"/>
    <x v="2"/>
    <x v="9"/>
    <x v="0"/>
    <m/>
  </r>
  <r>
    <x v="1"/>
    <n v="0"/>
    <n v="30000"/>
    <n v="0"/>
    <n v="0"/>
    <x v="7899"/>
    <x v="0"/>
    <x v="1"/>
    <x v="0"/>
    <s v="03.16.21"/>
    <x v="60"/>
    <x v="0"/>
    <x v="5"/>
    <s v="Dir. Turismo, Investimento e Emprendedorismo"/>
    <s v="03.16.21"/>
    <s v="Dir. Turismo, Investimento e Emprendedorismo"/>
    <s v="03.16.21"/>
    <x v="24"/>
    <x v="0"/>
    <x v="1"/>
    <x v="5"/>
    <x v="0"/>
    <x v="0"/>
    <x v="2"/>
    <x v="0"/>
    <x v="12"/>
    <s v="1 - Dotação Anual"/>
    <x v="4"/>
    <n v="30000"/>
    <x v="1"/>
    <n v="0"/>
    <x v="1"/>
    <n v="0"/>
    <x v="697"/>
    <m/>
    <x v="0"/>
    <x v="9"/>
    <m/>
    <s v="Dir. Turismo, Investimento e Emprendedorismo"/>
    <x v="1"/>
    <m/>
    <x v="0"/>
    <x v="1"/>
    <x v="1"/>
    <x v="1"/>
    <x v="0"/>
    <x v="0"/>
    <x v="0"/>
    <x v="0"/>
    <x v="0"/>
    <x v="0"/>
    <x v="0"/>
    <s v="Dir. Turismo, Investimento e Emprendedorismo"/>
    <x v="0"/>
    <x v="0"/>
    <x v="0"/>
    <x v="0"/>
    <x v="3"/>
    <x v="0"/>
    <x v="1"/>
    <m/>
    <x v="1"/>
    <x v="2"/>
    <x v="9"/>
    <x v="0"/>
    <m/>
  </r>
  <r>
    <x v="1"/>
    <n v="0"/>
    <n v="146880"/>
    <n v="0"/>
    <n v="0"/>
    <x v="7899"/>
    <x v="0"/>
    <x v="1"/>
    <x v="0"/>
    <s v="03.16.21"/>
    <x v="60"/>
    <x v="0"/>
    <x v="5"/>
    <s v="Dir. Turismo, Investimento e Emprendedorismo"/>
    <s v="03.16.21"/>
    <s v="Dir. Turismo, Investimento e Emprendedorismo"/>
    <s v="03.16.21"/>
    <x v="13"/>
    <x v="0"/>
    <x v="1"/>
    <x v="5"/>
    <x v="0"/>
    <x v="0"/>
    <x v="2"/>
    <x v="0"/>
    <x v="12"/>
    <s v="1 - Dotação Anual"/>
    <x v="4"/>
    <n v="146880"/>
    <x v="1"/>
    <n v="0"/>
    <x v="1"/>
    <n v="0"/>
    <x v="697"/>
    <m/>
    <x v="0"/>
    <x v="9"/>
    <m/>
    <s v="Dir. Turismo, Investimento e Emprendedorismo"/>
    <x v="1"/>
    <m/>
    <x v="0"/>
    <x v="1"/>
    <x v="1"/>
    <x v="1"/>
    <x v="0"/>
    <x v="0"/>
    <x v="0"/>
    <x v="0"/>
    <x v="0"/>
    <x v="0"/>
    <x v="0"/>
    <s v="Dir. Turismo, Investimento e Emprendedorismo"/>
    <x v="0"/>
    <x v="0"/>
    <x v="0"/>
    <x v="0"/>
    <x v="3"/>
    <x v="0"/>
    <x v="1"/>
    <m/>
    <x v="1"/>
    <x v="2"/>
    <x v="9"/>
    <x v="0"/>
    <m/>
  </r>
  <r>
    <x v="1"/>
    <n v="0"/>
    <n v="979200"/>
    <n v="0"/>
    <n v="0"/>
    <x v="7899"/>
    <x v="0"/>
    <x v="1"/>
    <x v="0"/>
    <s v="03.16.21"/>
    <x v="60"/>
    <x v="0"/>
    <x v="5"/>
    <s v="Dir. Turismo, Investimento e Emprendedorismo"/>
    <s v="03.16.21"/>
    <s v="Dir. Turismo, Investimento e Emprendedorismo"/>
    <s v="03.16.21"/>
    <x v="17"/>
    <x v="0"/>
    <x v="1"/>
    <x v="1"/>
    <x v="1"/>
    <x v="0"/>
    <x v="2"/>
    <x v="0"/>
    <x v="12"/>
    <s v="1 - Dotação Anual"/>
    <x v="4"/>
    <n v="979200"/>
    <x v="1"/>
    <n v="0"/>
    <x v="1"/>
    <n v="0"/>
    <x v="697"/>
    <m/>
    <x v="0"/>
    <x v="9"/>
    <m/>
    <s v="Dir. Turismo, Investimento e Emprendedorismo"/>
    <x v="1"/>
    <m/>
    <x v="0"/>
    <x v="1"/>
    <x v="1"/>
    <x v="1"/>
    <x v="0"/>
    <x v="0"/>
    <x v="0"/>
    <x v="0"/>
    <x v="0"/>
    <x v="0"/>
    <x v="0"/>
    <s v="Dir. Turismo, Investimento e Emprendedorismo"/>
    <x v="0"/>
    <x v="0"/>
    <x v="0"/>
    <x v="0"/>
    <x v="3"/>
    <x v="0"/>
    <x v="1"/>
    <m/>
    <x v="1"/>
    <x v="2"/>
    <x v="9"/>
    <x v="0"/>
    <m/>
  </r>
  <r>
    <x v="1"/>
    <n v="0"/>
    <n v="0"/>
    <n v="0"/>
    <n v="0"/>
    <x v="7899"/>
    <x v="0"/>
    <x v="1"/>
    <x v="0"/>
    <s v="03.16.25"/>
    <x v="13"/>
    <x v="0"/>
    <x v="5"/>
    <s v="Direção dos  Recursos Humanos"/>
    <s v="03.16.25"/>
    <s v="Direção dos  Recursos Humanos"/>
    <s v="03.16.25"/>
    <x v="26"/>
    <x v="0"/>
    <x v="4"/>
    <x v="8"/>
    <x v="0"/>
    <x v="0"/>
    <x v="2"/>
    <x v="0"/>
    <x v="12"/>
    <s v="1 - Dotação Anual"/>
    <x v="4"/>
    <n v="0"/>
    <x v="1"/>
    <n v="126160"/>
    <x v="1"/>
    <n v="0"/>
    <x v="697"/>
    <m/>
    <x v="0"/>
    <x v="9"/>
    <m/>
    <s v="Direção dos  Recursos Humanos"/>
    <x v="1"/>
    <m/>
    <x v="0"/>
    <x v="1"/>
    <x v="1"/>
    <x v="1"/>
    <x v="0"/>
    <x v="0"/>
    <x v="0"/>
    <x v="1"/>
    <x v="0"/>
    <x v="0"/>
    <x v="0"/>
    <s v="Direção dos  Recursos Humanos"/>
    <x v="0"/>
    <x v="0"/>
    <x v="0"/>
    <x v="0"/>
    <x v="3"/>
    <x v="0"/>
    <x v="1"/>
    <m/>
    <x v="1"/>
    <x v="2"/>
    <x v="9"/>
    <x v="0"/>
    <m/>
  </r>
  <r>
    <x v="1"/>
    <n v="0"/>
    <n v="201300"/>
    <n v="0"/>
    <n v="0"/>
    <x v="7899"/>
    <x v="0"/>
    <x v="1"/>
    <x v="0"/>
    <s v="03.16.25"/>
    <x v="13"/>
    <x v="0"/>
    <x v="5"/>
    <s v="Direção dos  Recursos Humanos"/>
    <s v="03.16.25"/>
    <s v="Direção dos  Recursos Humanos"/>
    <s v="03.16.25"/>
    <x v="18"/>
    <x v="0"/>
    <x v="4"/>
    <x v="8"/>
    <x v="0"/>
    <x v="0"/>
    <x v="2"/>
    <x v="0"/>
    <x v="12"/>
    <s v="1 - Dotação Anual"/>
    <x v="4"/>
    <n v="201300"/>
    <x v="1"/>
    <n v="86136"/>
    <x v="1"/>
    <n v="0"/>
    <x v="697"/>
    <m/>
    <x v="0"/>
    <x v="9"/>
    <m/>
    <s v="Direção dos  Recursos Humanos"/>
    <x v="1"/>
    <m/>
    <x v="0"/>
    <x v="1"/>
    <x v="1"/>
    <x v="1"/>
    <x v="0"/>
    <x v="0"/>
    <x v="0"/>
    <x v="0"/>
    <x v="0"/>
    <x v="0"/>
    <x v="0"/>
    <s v="Direção dos  Recursos Humanos"/>
    <x v="0"/>
    <x v="0"/>
    <x v="0"/>
    <x v="0"/>
    <x v="3"/>
    <x v="0"/>
    <x v="1"/>
    <m/>
    <x v="1"/>
    <x v="2"/>
    <x v="9"/>
    <x v="0"/>
    <m/>
  </r>
  <r>
    <x v="1"/>
    <n v="0"/>
    <n v="250000"/>
    <n v="0"/>
    <n v="0"/>
    <x v="7899"/>
    <x v="0"/>
    <x v="1"/>
    <x v="0"/>
    <s v="03.16.25"/>
    <x v="13"/>
    <x v="0"/>
    <x v="5"/>
    <s v="Direção dos  Recursos Humanos"/>
    <s v="03.16.25"/>
    <s v="Direção dos  Recursos Humanos"/>
    <s v="03.16.25"/>
    <x v="9"/>
    <x v="0"/>
    <x v="1"/>
    <x v="5"/>
    <x v="0"/>
    <x v="0"/>
    <x v="2"/>
    <x v="0"/>
    <x v="12"/>
    <s v="1 - Dotação Anual"/>
    <x v="4"/>
    <n v="250000"/>
    <x v="1"/>
    <n v="0"/>
    <x v="1"/>
    <n v="100000"/>
    <x v="697"/>
    <m/>
    <x v="0"/>
    <x v="9"/>
    <m/>
    <s v="Direção dos  Recursos Humanos"/>
    <x v="1"/>
    <m/>
    <x v="0"/>
    <x v="1"/>
    <x v="1"/>
    <x v="1"/>
    <x v="0"/>
    <x v="0"/>
    <x v="0"/>
    <x v="0"/>
    <x v="0"/>
    <x v="0"/>
    <x v="0"/>
    <s v="Direção dos  Recursos Humanos"/>
    <x v="0"/>
    <x v="0"/>
    <x v="0"/>
    <x v="0"/>
    <x v="3"/>
    <x v="0"/>
    <x v="1"/>
    <m/>
    <x v="1"/>
    <x v="2"/>
    <x v="9"/>
    <x v="0"/>
    <m/>
  </r>
  <r>
    <x v="1"/>
    <n v="0"/>
    <n v="50000"/>
    <n v="0"/>
    <n v="0"/>
    <x v="7899"/>
    <x v="0"/>
    <x v="1"/>
    <x v="0"/>
    <s v="03.16.25"/>
    <x v="13"/>
    <x v="0"/>
    <x v="5"/>
    <s v="Direção dos  Recursos Humanos"/>
    <s v="03.16.25"/>
    <s v="Direção dos  Recursos Humanos"/>
    <s v="03.16.25"/>
    <x v="24"/>
    <x v="0"/>
    <x v="1"/>
    <x v="5"/>
    <x v="0"/>
    <x v="0"/>
    <x v="2"/>
    <x v="0"/>
    <x v="12"/>
    <s v="1 - Dotação Anual"/>
    <x v="4"/>
    <n v="50000"/>
    <x v="1"/>
    <n v="0"/>
    <x v="1"/>
    <n v="0"/>
    <x v="697"/>
    <m/>
    <x v="0"/>
    <x v="9"/>
    <m/>
    <s v="Direção dos  Recursos Humanos"/>
    <x v="1"/>
    <m/>
    <x v="0"/>
    <x v="1"/>
    <x v="1"/>
    <x v="1"/>
    <x v="0"/>
    <x v="0"/>
    <x v="0"/>
    <x v="0"/>
    <x v="0"/>
    <x v="0"/>
    <x v="0"/>
    <s v="Direção dos  Recursos Humanos"/>
    <x v="0"/>
    <x v="0"/>
    <x v="0"/>
    <x v="0"/>
    <x v="3"/>
    <x v="0"/>
    <x v="1"/>
    <m/>
    <x v="1"/>
    <x v="2"/>
    <x v="9"/>
    <x v="0"/>
    <m/>
  </r>
  <r>
    <x v="1"/>
    <n v="0"/>
    <n v="146880"/>
    <n v="0"/>
    <n v="0"/>
    <x v="7899"/>
    <x v="0"/>
    <x v="1"/>
    <x v="0"/>
    <s v="03.16.25"/>
    <x v="13"/>
    <x v="0"/>
    <x v="5"/>
    <s v="Direção dos  Recursos Humanos"/>
    <s v="03.16.25"/>
    <s v="Direção dos  Recursos Humanos"/>
    <s v="03.16.25"/>
    <x v="13"/>
    <x v="0"/>
    <x v="1"/>
    <x v="5"/>
    <x v="0"/>
    <x v="0"/>
    <x v="2"/>
    <x v="0"/>
    <x v="12"/>
    <s v="1 - Dotação Anual"/>
    <x v="4"/>
    <n v="146880"/>
    <x v="1"/>
    <n v="100000"/>
    <x v="1"/>
    <n v="0"/>
    <x v="697"/>
    <m/>
    <x v="0"/>
    <x v="9"/>
    <m/>
    <s v="Direção dos  Recursos Humanos"/>
    <x v="1"/>
    <m/>
    <x v="0"/>
    <x v="1"/>
    <x v="1"/>
    <x v="1"/>
    <x v="0"/>
    <x v="0"/>
    <x v="0"/>
    <x v="0"/>
    <x v="0"/>
    <x v="0"/>
    <x v="0"/>
    <s v="Direção dos  Recursos Humanos"/>
    <x v="0"/>
    <x v="0"/>
    <x v="0"/>
    <x v="0"/>
    <x v="3"/>
    <x v="0"/>
    <x v="1"/>
    <m/>
    <x v="1"/>
    <x v="2"/>
    <x v="9"/>
    <x v="0"/>
    <m/>
  </r>
  <r>
    <x v="1"/>
    <n v="0"/>
    <n v="140000"/>
    <n v="0"/>
    <n v="0"/>
    <x v="7899"/>
    <x v="0"/>
    <x v="1"/>
    <x v="0"/>
    <s v="03.16.25"/>
    <x v="13"/>
    <x v="0"/>
    <x v="5"/>
    <s v="Direção dos  Recursos Humanos"/>
    <s v="03.16.25"/>
    <s v="Direção dos  Recursos Humanos"/>
    <s v="03.16.25"/>
    <x v="14"/>
    <x v="0"/>
    <x v="1"/>
    <x v="1"/>
    <x v="0"/>
    <x v="0"/>
    <x v="2"/>
    <x v="0"/>
    <x v="12"/>
    <s v="1 - Dotação Anual"/>
    <x v="4"/>
    <n v="140000"/>
    <x v="1"/>
    <n v="0"/>
    <x v="1"/>
    <n v="0"/>
    <x v="697"/>
    <m/>
    <x v="0"/>
    <x v="9"/>
    <m/>
    <s v="Direção dos  Recursos Humanos"/>
    <x v="1"/>
    <m/>
    <x v="0"/>
    <x v="1"/>
    <x v="1"/>
    <x v="1"/>
    <x v="0"/>
    <x v="0"/>
    <x v="0"/>
    <x v="0"/>
    <x v="0"/>
    <x v="0"/>
    <x v="0"/>
    <s v="Direção dos  Recursos Humanos"/>
    <x v="0"/>
    <x v="0"/>
    <x v="0"/>
    <x v="0"/>
    <x v="3"/>
    <x v="0"/>
    <x v="1"/>
    <m/>
    <x v="1"/>
    <x v="2"/>
    <x v="9"/>
    <x v="0"/>
    <m/>
  </r>
  <r>
    <x v="1"/>
    <n v="0"/>
    <n v="100000"/>
    <n v="0"/>
    <n v="0"/>
    <x v="7899"/>
    <x v="0"/>
    <x v="1"/>
    <x v="0"/>
    <s v="03.16.25"/>
    <x v="13"/>
    <x v="0"/>
    <x v="5"/>
    <s v="Direção dos  Recursos Humanos"/>
    <s v="03.16.25"/>
    <s v="Direção dos  Recursos Humanos"/>
    <s v="03.16.25"/>
    <x v="122"/>
    <x v="0"/>
    <x v="1"/>
    <x v="1"/>
    <x v="0"/>
    <x v="0"/>
    <x v="2"/>
    <x v="0"/>
    <x v="12"/>
    <s v="1 - Dotação Anual"/>
    <x v="4"/>
    <n v="100000"/>
    <x v="1"/>
    <n v="0"/>
    <x v="1"/>
    <n v="0"/>
    <x v="697"/>
    <m/>
    <x v="0"/>
    <x v="9"/>
    <m/>
    <s v="Direção dos  Recursos Humanos"/>
    <x v="1"/>
    <m/>
    <x v="0"/>
    <x v="1"/>
    <x v="1"/>
    <x v="1"/>
    <x v="0"/>
    <x v="0"/>
    <x v="0"/>
    <x v="0"/>
    <x v="0"/>
    <x v="0"/>
    <x v="0"/>
    <s v="Direção dos  Recursos Humanos"/>
    <x v="0"/>
    <x v="0"/>
    <x v="0"/>
    <x v="0"/>
    <x v="3"/>
    <x v="0"/>
    <x v="1"/>
    <m/>
    <x v="1"/>
    <x v="2"/>
    <x v="9"/>
    <x v="0"/>
    <m/>
  </r>
  <r>
    <x v="1"/>
    <n v="0"/>
    <n v="30000"/>
    <n v="0"/>
    <n v="0"/>
    <x v="7899"/>
    <x v="0"/>
    <x v="1"/>
    <x v="0"/>
    <s v="03.16.25"/>
    <x v="13"/>
    <x v="0"/>
    <x v="5"/>
    <s v="Direção dos  Recursos Humanos"/>
    <s v="03.16.25"/>
    <s v="Direção dos  Recursos Humanos"/>
    <s v="03.16.25"/>
    <x v="123"/>
    <x v="0"/>
    <x v="1"/>
    <x v="1"/>
    <x v="0"/>
    <x v="0"/>
    <x v="2"/>
    <x v="0"/>
    <x v="12"/>
    <s v="1 - Dotação Anual"/>
    <x v="4"/>
    <n v="30000"/>
    <x v="1"/>
    <n v="0"/>
    <x v="1"/>
    <n v="0"/>
    <x v="697"/>
    <m/>
    <x v="0"/>
    <x v="9"/>
    <m/>
    <s v="Direção dos  Recursos Humanos"/>
    <x v="1"/>
    <m/>
    <x v="0"/>
    <x v="1"/>
    <x v="1"/>
    <x v="1"/>
    <x v="0"/>
    <x v="0"/>
    <x v="0"/>
    <x v="0"/>
    <x v="0"/>
    <x v="0"/>
    <x v="0"/>
    <s v="Direção dos  Recursos Humanos"/>
    <x v="0"/>
    <x v="0"/>
    <x v="0"/>
    <x v="0"/>
    <x v="3"/>
    <x v="0"/>
    <x v="1"/>
    <m/>
    <x v="1"/>
    <x v="2"/>
    <x v="9"/>
    <x v="0"/>
    <m/>
  </r>
  <r>
    <x v="1"/>
    <n v="0"/>
    <n v="250000"/>
    <n v="0"/>
    <n v="0"/>
    <x v="7899"/>
    <x v="0"/>
    <x v="1"/>
    <x v="0"/>
    <s v="03.16.25"/>
    <x v="13"/>
    <x v="0"/>
    <x v="5"/>
    <s v="Direção dos  Recursos Humanos"/>
    <s v="03.16.25"/>
    <s v="Direção dos  Recursos Humanos"/>
    <s v="03.16.25"/>
    <x v="124"/>
    <x v="0"/>
    <x v="1"/>
    <x v="1"/>
    <x v="0"/>
    <x v="0"/>
    <x v="2"/>
    <x v="0"/>
    <x v="12"/>
    <s v="1 - Dotação Anual"/>
    <x v="4"/>
    <n v="250000"/>
    <x v="1"/>
    <n v="0"/>
    <x v="1"/>
    <n v="250000"/>
    <x v="697"/>
    <m/>
    <x v="0"/>
    <x v="9"/>
    <m/>
    <s v="Direção dos  Recursos Humanos"/>
    <x v="1"/>
    <m/>
    <x v="0"/>
    <x v="1"/>
    <x v="1"/>
    <x v="1"/>
    <x v="0"/>
    <x v="0"/>
    <x v="0"/>
    <x v="0"/>
    <x v="0"/>
    <x v="0"/>
    <x v="0"/>
    <s v="Direção dos  Recursos Humanos"/>
    <x v="0"/>
    <x v="0"/>
    <x v="0"/>
    <x v="0"/>
    <x v="3"/>
    <x v="0"/>
    <x v="1"/>
    <m/>
    <x v="1"/>
    <x v="2"/>
    <x v="9"/>
    <x v="0"/>
    <m/>
  </r>
  <r>
    <x v="1"/>
    <n v="0"/>
    <n v="200000"/>
    <n v="0"/>
    <n v="0"/>
    <x v="7899"/>
    <x v="0"/>
    <x v="1"/>
    <x v="0"/>
    <s v="03.16.25"/>
    <x v="13"/>
    <x v="0"/>
    <x v="5"/>
    <s v="Direção dos  Recursos Humanos"/>
    <s v="03.16.25"/>
    <s v="Direção dos  Recursos Humanos"/>
    <s v="03.16.25"/>
    <x v="125"/>
    <x v="0"/>
    <x v="1"/>
    <x v="1"/>
    <x v="0"/>
    <x v="0"/>
    <x v="2"/>
    <x v="0"/>
    <x v="12"/>
    <s v="1 - Dotação Anual"/>
    <x v="4"/>
    <n v="200000"/>
    <x v="1"/>
    <n v="0"/>
    <x v="1"/>
    <n v="200000"/>
    <x v="697"/>
    <m/>
    <x v="0"/>
    <x v="9"/>
    <m/>
    <s v="Direção dos  Recursos Humanos"/>
    <x v="1"/>
    <m/>
    <x v="0"/>
    <x v="1"/>
    <x v="1"/>
    <x v="1"/>
    <x v="0"/>
    <x v="0"/>
    <x v="0"/>
    <x v="0"/>
    <x v="0"/>
    <x v="0"/>
    <x v="0"/>
    <s v="Direção dos  Recursos Humanos"/>
    <x v="0"/>
    <x v="0"/>
    <x v="0"/>
    <x v="0"/>
    <x v="3"/>
    <x v="0"/>
    <x v="1"/>
    <m/>
    <x v="1"/>
    <x v="2"/>
    <x v="9"/>
    <x v="0"/>
    <m/>
  </r>
  <r>
    <x v="1"/>
    <n v="0"/>
    <n v="500000"/>
    <n v="0"/>
    <n v="0"/>
    <x v="7899"/>
    <x v="0"/>
    <x v="1"/>
    <x v="0"/>
    <s v="03.16.25"/>
    <x v="13"/>
    <x v="0"/>
    <x v="5"/>
    <s v="Direção dos  Recursos Humanos"/>
    <s v="03.16.25"/>
    <s v="Direção dos  Recursos Humanos"/>
    <s v="03.16.25"/>
    <x v="58"/>
    <x v="0"/>
    <x v="1"/>
    <x v="1"/>
    <x v="0"/>
    <x v="0"/>
    <x v="2"/>
    <x v="0"/>
    <x v="12"/>
    <s v="1 - Dotação Anual"/>
    <x v="4"/>
    <n v="500000"/>
    <x v="1"/>
    <n v="0"/>
    <x v="1"/>
    <n v="100000"/>
    <x v="697"/>
    <m/>
    <x v="0"/>
    <x v="9"/>
    <m/>
    <s v="Direção dos  Recursos Humanos"/>
    <x v="1"/>
    <m/>
    <x v="0"/>
    <x v="1"/>
    <x v="1"/>
    <x v="1"/>
    <x v="0"/>
    <x v="0"/>
    <x v="0"/>
    <x v="0"/>
    <x v="0"/>
    <x v="0"/>
    <x v="0"/>
    <s v="Direção dos  Recursos Humanos"/>
    <x v="0"/>
    <x v="0"/>
    <x v="0"/>
    <x v="0"/>
    <x v="3"/>
    <x v="0"/>
    <x v="1"/>
    <m/>
    <x v="1"/>
    <x v="2"/>
    <x v="9"/>
    <x v="0"/>
    <m/>
  </r>
  <r>
    <x v="1"/>
    <n v="0"/>
    <n v="10000"/>
    <n v="0"/>
    <n v="0"/>
    <x v="7899"/>
    <x v="0"/>
    <x v="1"/>
    <x v="0"/>
    <s v="03.16.25"/>
    <x v="13"/>
    <x v="0"/>
    <x v="5"/>
    <s v="Direção dos  Recursos Humanos"/>
    <s v="03.16.25"/>
    <s v="Direção dos  Recursos Humanos"/>
    <s v="03.16.25"/>
    <x v="60"/>
    <x v="0"/>
    <x v="1"/>
    <x v="1"/>
    <x v="0"/>
    <x v="0"/>
    <x v="2"/>
    <x v="0"/>
    <x v="12"/>
    <s v="1 - Dotação Anual"/>
    <x v="4"/>
    <n v="10000"/>
    <x v="1"/>
    <n v="0"/>
    <x v="1"/>
    <n v="0"/>
    <x v="697"/>
    <m/>
    <x v="0"/>
    <x v="9"/>
    <m/>
    <s v="Direção dos  Recursos Humanos"/>
    <x v="1"/>
    <m/>
    <x v="0"/>
    <x v="1"/>
    <x v="1"/>
    <x v="1"/>
    <x v="0"/>
    <x v="0"/>
    <x v="0"/>
    <x v="0"/>
    <x v="0"/>
    <x v="0"/>
    <x v="0"/>
    <s v="Direção dos  Recursos Humanos"/>
    <x v="0"/>
    <x v="0"/>
    <x v="0"/>
    <x v="0"/>
    <x v="3"/>
    <x v="0"/>
    <x v="1"/>
    <m/>
    <x v="1"/>
    <x v="2"/>
    <x v="9"/>
    <x v="0"/>
    <m/>
  </r>
  <r>
    <x v="1"/>
    <n v="0"/>
    <n v="695448"/>
    <n v="0"/>
    <n v="0"/>
    <x v="7899"/>
    <x v="0"/>
    <x v="1"/>
    <x v="0"/>
    <s v="03.16.25"/>
    <x v="13"/>
    <x v="0"/>
    <x v="5"/>
    <s v="Direção dos  Recursos Humanos"/>
    <s v="03.16.25"/>
    <s v="Direção dos  Recursos Humanos"/>
    <s v="03.16.25"/>
    <x v="15"/>
    <x v="0"/>
    <x v="1"/>
    <x v="1"/>
    <x v="1"/>
    <x v="0"/>
    <x v="2"/>
    <x v="0"/>
    <x v="12"/>
    <s v="1 - Dotação Anual"/>
    <x v="4"/>
    <n v="695448"/>
    <x v="1"/>
    <n v="1210"/>
    <x v="1"/>
    <n v="0"/>
    <x v="697"/>
    <m/>
    <x v="0"/>
    <x v="9"/>
    <m/>
    <s v="Direção dos  Recursos Humanos"/>
    <x v="1"/>
    <m/>
    <x v="0"/>
    <x v="1"/>
    <x v="1"/>
    <x v="1"/>
    <x v="0"/>
    <x v="0"/>
    <x v="0"/>
    <x v="0"/>
    <x v="0"/>
    <x v="0"/>
    <x v="0"/>
    <s v="Direção dos  Recursos Humanos"/>
    <x v="0"/>
    <x v="0"/>
    <x v="0"/>
    <x v="0"/>
    <x v="3"/>
    <x v="0"/>
    <x v="1"/>
    <m/>
    <x v="1"/>
    <x v="2"/>
    <x v="9"/>
    <x v="0"/>
    <m/>
  </r>
  <r>
    <x v="1"/>
    <n v="0"/>
    <n v="5416440"/>
    <n v="0"/>
    <n v="0"/>
    <x v="7899"/>
    <x v="0"/>
    <x v="1"/>
    <x v="0"/>
    <s v="03.16.25"/>
    <x v="13"/>
    <x v="0"/>
    <x v="5"/>
    <s v="Direção dos  Recursos Humanos"/>
    <s v="03.16.25"/>
    <s v="Direção dos  Recursos Humanos"/>
    <s v="03.16.25"/>
    <x v="16"/>
    <x v="0"/>
    <x v="1"/>
    <x v="1"/>
    <x v="1"/>
    <x v="0"/>
    <x v="2"/>
    <x v="0"/>
    <x v="12"/>
    <s v="1 - Dotação Anual"/>
    <x v="4"/>
    <n v="5416440"/>
    <x v="1"/>
    <n v="0"/>
    <x v="1"/>
    <n v="1300000"/>
    <x v="697"/>
    <m/>
    <x v="0"/>
    <x v="9"/>
    <m/>
    <s v="Direção dos  Recursos Humanos"/>
    <x v="1"/>
    <m/>
    <x v="0"/>
    <x v="1"/>
    <x v="1"/>
    <x v="1"/>
    <x v="0"/>
    <x v="0"/>
    <x v="0"/>
    <x v="0"/>
    <x v="0"/>
    <x v="0"/>
    <x v="0"/>
    <s v="Direção dos  Recursos Humanos"/>
    <x v="0"/>
    <x v="0"/>
    <x v="0"/>
    <x v="0"/>
    <x v="3"/>
    <x v="0"/>
    <x v="1"/>
    <m/>
    <x v="1"/>
    <x v="2"/>
    <x v="9"/>
    <x v="0"/>
    <m/>
  </r>
  <r>
    <x v="1"/>
    <n v="0"/>
    <n v="1468800"/>
    <n v="0"/>
    <n v="0"/>
    <x v="7899"/>
    <x v="0"/>
    <x v="1"/>
    <x v="0"/>
    <s v="03.16.25"/>
    <x v="13"/>
    <x v="0"/>
    <x v="5"/>
    <s v="Direção dos  Recursos Humanos"/>
    <s v="03.16.25"/>
    <s v="Direção dos  Recursos Humanos"/>
    <s v="03.16.25"/>
    <x v="17"/>
    <x v="0"/>
    <x v="1"/>
    <x v="1"/>
    <x v="1"/>
    <x v="0"/>
    <x v="2"/>
    <x v="0"/>
    <x v="12"/>
    <s v="1 - Dotação Anual"/>
    <x v="4"/>
    <n v="1468800"/>
    <x v="1"/>
    <n v="0"/>
    <x v="1"/>
    <n v="0"/>
    <x v="697"/>
    <m/>
    <x v="0"/>
    <x v="9"/>
    <m/>
    <s v="Direção dos  Recursos Humanos"/>
    <x v="1"/>
    <m/>
    <x v="0"/>
    <x v="1"/>
    <x v="1"/>
    <x v="1"/>
    <x v="0"/>
    <x v="0"/>
    <x v="0"/>
    <x v="0"/>
    <x v="0"/>
    <x v="0"/>
    <x v="0"/>
    <s v="Direção dos  Recursos Humanos"/>
    <x v="0"/>
    <x v="0"/>
    <x v="0"/>
    <x v="0"/>
    <x v="3"/>
    <x v="0"/>
    <x v="1"/>
    <m/>
    <x v="1"/>
    <x v="2"/>
    <x v="9"/>
    <x v="0"/>
    <m/>
  </r>
  <r>
    <x v="1"/>
    <n v="0"/>
    <n v="12624600"/>
    <n v="0"/>
    <n v="0"/>
    <x v="7899"/>
    <x v="0"/>
    <x v="1"/>
    <x v="0"/>
    <s v="03.16.25"/>
    <x v="13"/>
    <x v="0"/>
    <x v="5"/>
    <s v="Direção dos  Recursos Humanos"/>
    <s v="03.16.25"/>
    <s v="Direção dos  Recursos Humanos"/>
    <s v="03.16.25"/>
    <x v="19"/>
    <x v="0"/>
    <x v="4"/>
    <x v="8"/>
    <x v="0"/>
    <x v="0"/>
    <x v="2"/>
    <x v="0"/>
    <x v="12"/>
    <s v="1 - Dotação Anual"/>
    <x v="4"/>
    <n v="12624600"/>
    <x v="1"/>
    <n v="0"/>
    <x v="1"/>
    <n v="2286160"/>
    <x v="697"/>
    <m/>
    <x v="0"/>
    <x v="9"/>
    <m/>
    <s v="Direção dos  Recursos Humanos"/>
    <x v="1"/>
    <m/>
    <x v="0"/>
    <x v="1"/>
    <x v="1"/>
    <x v="1"/>
    <x v="0"/>
    <x v="0"/>
    <x v="0"/>
    <x v="0"/>
    <x v="0"/>
    <x v="0"/>
    <x v="0"/>
    <s v="Direção dos  Recursos Humanos"/>
    <x v="0"/>
    <x v="0"/>
    <x v="0"/>
    <x v="0"/>
    <x v="3"/>
    <x v="0"/>
    <x v="1"/>
    <m/>
    <x v="1"/>
    <x v="2"/>
    <x v="9"/>
    <x v="0"/>
    <m/>
  </r>
  <r>
    <x v="1"/>
    <n v="0"/>
    <n v="15000"/>
    <n v="0"/>
    <n v="0"/>
    <x v="7899"/>
    <x v="0"/>
    <x v="1"/>
    <x v="0"/>
    <s v="03.16.27"/>
    <x v="41"/>
    <x v="0"/>
    <x v="5"/>
    <s v="Direção dos Assuntos Jurídicos, Fiscalização e Policia Municipal"/>
    <s v="03.16.27"/>
    <s v="Direção dos Assuntos Jurídicos, Fiscalização e Policia Municipal"/>
    <s v="03.16.27"/>
    <x v="9"/>
    <x v="0"/>
    <x v="1"/>
    <x v="5"/>
    <x v="0"/>
    <x v="0"/>
    <x v="2"/>
    <x v="0"/>
    <x v="12"/>
    <s v="1 - Dotação Anual"/>
    <x v="4"/>
    <n v="15000"/>
    <x v="1"/>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0"/>
    <n v="10000"/>
    <n v="0"/>
    <n v="0"/>
    <x v="7899"/>
    <x v="0"/>
    <x v="1"/>
    <x v="0"/>
    <s v="03.16.27"/>
    <x v="41"/>
    <x v="0"/>
    <x v="5"/>
    <s v="Direção dos Assuntos Jurídicos, Fiscalização e Policia Municipal"/>
    <s v="03.16.27"/>
    <s v="Direção dos Assuntos Jurídicos, Fiscalização e Policia Municipal"/>
    <s v="03.16.27"/>
    <x v="24"/>
    <x v="0"/>
    <x v="1"/>
    <x v="5"/>
    <x v="0"/>
    <x v="0"/>
    <x v="2"/>
    <x v="0"/>
    <x v="12"/>
    <s v="1 - Dotação Anual"/>
    <x v="4"/>
    <n v="10000"/>
    <x v="1"/>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0"/>
    <n v="7200"/>
    <n v="0"/>
    <n v="0"/>
    <x v="7899"/>
    <x v="0"/>
    <x v="1"/>
    <x v="0"/>
    <s v="03.16.27"/>
    <x v="41"/>
    <x v="0"/>
    <x v="5"/>
    <s v="Direção dos Assuntos Jurídicos, Fiscalização e Policia Municipal"/>
    <s v="03.16.27"/>
    <s v="Direção dos Assuntos Jurídicos, Fiscalização e Policia Municipal"/>
    <s v="03.16.27"/>
    <x v="14"/>
    <x v="0"/>
    <x v="1"/>
    <x v="1"/>
    <x v="0"/>
    <x v="0"/>
    <x v="2"/>
    <x v="0"/>
    <x v="12"/>
    <s v="1 - Dotação Anual"/>
    <x v="4"/>
    <n v="7200"/>
    <x v="1"/>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0"/>
    <n v="784916"/>
    <n v="0"/>
    <n v="0"/>
    <x v="7899"/>
    <x v="0"/>
    <x v="1"/>
    <x v="0"/>
    <s v="03.16.27"/>
    <x v="41"/>
    <x v="0"/>
    <x v="5"/>
    <s v="Direção dos Assuntos Jurídicos, Fiscalização e Policia Municipal"/>
    <s v="03.16.27"/>
    <s v="Direção dos Assuntos Jurídicos, Fiscalização e Policia Municipal"/>
    <s v="03.16.27"/>
    <x v="60"/>
    <x v="0"/>
    <x v="1"/>
    <x v="1"/>
    <x v="0"/>
    <x v="0"/>
    <x v="2"/>
    <x v="0"/>
    <x v="12"/>
    <s v="1 - Dotação Anual"/>
    <x v="4"/>
    <n v="784916"/>
    <x v="1"/>
    <n v="0"/>
    <x v="1"/>
    <n v="61000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0"/>
    <n v="4552860"/>
    <n v="0"/>
    <n v="0"/>
    <x v="7899"/>
    <x v="0"/>
    <x v="1"/>
    <x v="0"/>
    <s v="03.16.27"/>
    <x v="41"/>
    <x v="0"/>
    <x v="5"/>
    <s v="Direção dos Assuntos Jurídicos, Fiscalização e Policia Municipal"/>
    <s v="03.16.27"/>
    <s v="Direção dos Assuntos Jurídicos, Fiscalização e Policia Municipal"/>
    <s v="03.16.27"/>
    <x v="15"/>
    <x v="0"/>
    <x v="1"/>
    <x v="1"/>
    <x v="1"/>
    <x v="0"/>
    <x v="2"/>
    <x v="0"/>
    <x v="12"/>
    <s v="1 - Dotação Anual"/>
    <x v="4"/>
    <n v="4552860"/>
    <x v="1"/>
    <n v="0"/>
    <x v="1"/>
    <n v="1765385"/>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0"/>
    <n v="1231944"/>
    <n v="0"/>
    <n v="0"/>
    <x v="7899"/>
    <x v="0"/>
    <x v="1"/>
    <x v="0"/>
    <s v="03.16.27"/>
    <x v="41"/>
    <x v="0"/>
    <x v="5"/>
    <s v="Direção dos Assuntos Jurídicos, Fiscalização e Policia Municipal"/>
    <s v="03.16.27"/>
    <s v="Direção dos Assuntos Jurídicos, Fiscalização e Policia Municipal"/>
    <s v="03.16.27"/>
    <x v="16"/>
    <x v="0"/>
    <x v="1"/>
    <x v="1"/>
    <x v="1"/>
    <x v="0"/>
    <x v="2"/>
    <x v="0"/>
    <x v="12"/>
    <s v="1 - Dotação Anual"/>
    <x v="4"/>
    <n v="1231944"/>
    <x v="1"/>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0"/>
    <n v="0"/>
    <n v="0"/>
    <n v="0"/>
    <x v="7899"/>
    <x v="0"/>
    <x v="1"/>
    <x v="0"/>
    <s v="03.16.27"/>
    <x v="41"/>
    <x v="0"/>
    <x v="5"/>
    <s v="Direção dos Assuntos Jurídicos, Fiscalização e Policia Municipal"/>
    <s v="03.16.27"/>
    <s v="Direção dos Assuntos Jurídicos, Fiscalização e Policia Municipal"/>
    <s v="03.16.27"/>
    <x v="62"/>
    <x v="0"/>
    <x v="1"/>
    <x v="1"/>
    <x v="0"/>
    <x v="0"/>
    <x v="2"/>
    <x v="0"/>
    <x v="12"/>
    <s v="1 - Dotação Anual"/>
    <x v="4"/>
    <n v="0"/>
    <x v="1"/>
    <n v="313803"/>
    <x v="1"/>
    <n v="0"/>
    <x v="697"/>
    <m/>
    <x v="0"/>
    <x v="9"/>
    <m/>
    <s v="Direção dos Assuntos Jurídicos, Fiscalização e Policia Municipal"/>
    <x v="1"/>
    <m/>
    <x v="0"/>
    <x v="1"/>
    <x v="1"/>
    <x v="1"/>
    <x v="0"/>
    <x v="0"/>
    <x v="0"/>
    <x v="1"/>
    <x v="0"/>
    <x v="0"/>
    <x v="0"/>
    <s v="Direção dos Assuntos Jurídicos, Fiscalização e Policia Municipal"/>
    <x v="0"/>
    <x v="0"/>
    <x v="0"/>
    <x v="0"/>
    <x v="3"/>
    <x v="0"/>
    <x v="1"/>
    <m/>
    <x v="1"/>
    <x v="2"/>
    <x v="9"/>
    <x v="0"/>
    <m/>
  </r>
  <r>
    <x v="2"/>
    <n v="0"/>
    <n v="9999999"/>
    <n v="0"/>
    <n v="0"/>
    <x v="7899"/>
    <x v="0"/>
    <x v="1"/>
    <x v="0"/>
    <s v="80.02.10.23"/>
    <x v="19"/>
    <x v="3"/>
    <x v="3"/>
    <s v="Outros"/>
    <s v="80.02.10"/>
    <s v="Retenções SISCAP"/>
    <s v="80.02.10.23"/>
    <x v="84"/>
    <x v="0"/>
    <x v="6"/>
    <x v="6"/>
    <x v="1"/>
    <x v="2"/>
    <x v="2"/>
    <x v="0"/>
    <x v="12"/>
    <s v="1 - Dotação Anual"/>
    <x v="4"/>
    <n v="9999999"/>
    <x v="1"/>
    <n v="0"/>
    <x v="1"/>
    <n v="0"/>
    <x v="697"/>
    <m/>
    <x v="0"/>
    <x v="9"/>
    <m/>
    <s v="Retenções SISCAP"/>
    <x v="1"/>
    <s v="SISCAP"/>
    <x v="0"/>
    <x v="1"/>
    <x v="1"/>
    <x v="1"/>
    <x v="0"/>
    <x v="0"/>
    <x v="0"/>
    <x v="1"/>
    <x v="0"/>
    <x v="0"/>
    <x v="0"/>
    <s v="Retenções SISCAP"/>
    <x v="0"/>
    <x v="0"/>
    <x v="0"/>
    <x v="0"/>
    <x v="3"/>
    <x v="0"/>
    <x v="1"/>
    <m/>
    <x v="1"/>
    <x v="2"/>
    <x v="9"/>
    <x v="0"/>
    <m/>
  </r>
  <r>
    <x v="1"/>
    <n v="0"/>
    <n v="9999999"/>
    <n v="0"/>
    <n v="0"/>
    <x v="7899"/>
    <x v="0"/>
    <x v="0"/>
    <x v="0"/>
    <s v="80.02.10.23"/>
    <x v="19"/>
    <x v="3"/>
    <x v="3"/>
    <s v="Outros"/>
    <s v="80.02.10"/>
    <s v="Retenções SISCAP"/>
    <s v="80.02.10.23"/>
    <x v="30"/>
    <x v="0"/>
    <x v="2"/>
    <x v="1"/>
    <x v="1"/>
    <x v="2"/>
    <x v="0"/>
    <x v="0"/>
    <x v="12"/>
    <s v="1 - Dotação Anual"/>
    <x v="4"/>
    <n v="9999999"/>
    <x v="1"/>
    <n v="0"/>
    <x v="1"/>
    <n v="0"/>
    <x v="697"/>
    <m/>
    <x v="0"/>
    <x v="9"/>
    <m/>
    <s v="Retenções SISCAP"/>
    <x v="1"/>
    <s v="SISCAP"/>
    <x v="0"/>
    <x v="1"/>
    <x v="1"/>
    <x v="1"/>
    <x v="0"/>
    <x v="0"/>
    <x v="0"/>
    <x v="1"/>
    <x v="0"/>
    <x v="0"/>
    <x v="0"/>
    <s v="Retenções SISCAP"/>
    <x v="0"/>
    <x v="0"/>
    <x v="0"/>
    <x v="0"/>
    <x v="3"/>
    <x v="0"/>
    <x v="1"/>
    <m/>
    <x v="1"/>
    <x v="2"/>
    <x v="9"/>
    <x v="0"/>
    <m/>
  </r>
  <r>
    <x v="0"/>
    <n v="0"/>
    <n v="6500000"/>
    <n v="0"/>
    <n v="0"/>
    <x v="7899"/>
    <x v="0"/>
    <x v="1"/>
    <x v="0"/>
    <s v="01.27.03.09"/>
    <x v="7"/>
    <x v="2"/>
    <x v="2"/>
    <s v="Gestão de Recursos Hídricos"/>
    <s v="01.27.03"/>
    <s v="Ligações domiciliarias em Esp. Branco, Mato Correia, Flamengos e R.S.Miguel"/>
    <s v="01.27.03.09"/>
    <x v="2"/>
    <x v="0"/>
    <x v="1"/>
    <x v="1"/>
    <x v="0"/>
    <x v="1"/>
    <x v="1"/>
    <x v="0"/>
    <x v="12"/>
    <s v="1 - Dotação Anual"/>
    <x v="4"/>
    <n v="6500000"/>
    <x v="1"/>
    <n v="0"/>
    <x v="1"/>
    <n v="2000000"/>
    <x v="697"/>
    <m/>
    <x v="0"/>
    <x v="9"/>
    <m/>
    <s v="Ligações domiciliarias em Esp. Branco, Mato Correia, Flamengos e R.S.Miguel"/>
    <x v="1"/>
    <m/>
    <x v="0"/>
    <x v="1"/>
    <x v="1"/>
    <x v="1"/>
    <x v="0"/>
    <x v="0"/>
    <x v="0"/>
    <x v="1"/>
    <x v="0"/>
    <x v="0"/>
    <x v="0"/>
    <s v="Ligações domiciliarias em Esp. Branco, Mato Correia, Flamengos e R.S.Miguel"/>
    <x v="0"/>
    <x v="0"/>
    <x v="0"/>
    <x v="0"/>
    <x v="3"/>
    <x v="0"/>
    <x v="1"/>
    <m/>
    <x v="1"/>
    <x v="2"/>
    <x v="9"/>
    <x v="0"/>
    <m/>
  </r>
  <r>
    <x v="0"/>
    <n v="0"/>
    <n v="15000000"/>
    <n v="0"/>
    <n v="0"/>
    <x v="7899"/>
    <x v="0"/>
    <x v="1"/>
    <x v="0"/>
    <s v="01.27.06.82"/>
    <x v="27"/>
    <x v="2"/>
    <x v="2"/>
    <s v="Requalificação Urbana e habitação"/>
    <s v="01.27.06"/>
    <s v="Reabilitação das estradas municipais "/>
    <s v="01.27.06.82"/>
    <x v="1"/>
    <x v="0"/>
    <x v="1"/>
    <x v="1"/>
    <x v="0"/>
    <x v="1"/>
    <x v="1"/>
    <x v="0"/>
    <x v="12"/>
    <s v="1 - Dotação Anual"/>
    <x v="4"/>
    <n v="15000000"/>
    <x v="1"/>
    <n v="0"/>
    <x v="1"/>
    <n v="10000000"/>
    <x v="697"/>
    <m/>
    <x v="0"/>
    <x v="9"/>
    <m/>
    <s v="Reabilitação das estradas municipais "/>
    <x v="1"/>
    <m/>
    <x v="0"/>
    <x v="1"/>
    <x v="1"/>
    <x v="1"/>
    <x v="0"/>
    <x v="0"/>
    <x v="0"/>
    <x v="1"/>
    <x v="0"/>
    <x v="0"/>
    <x v="0"/>
    <s v="Reabilitação das estradas municipais "/>
    <x v="0"/>
    <x v="0"/>
    <x v="0"/>
    <x v="0"/>
    <x v="3"/>
    <x v="0"/>
    <x v="1"/>
    <m/>
    <x v="1"/>
    <x v="2"/>
    <x v="9"/>
    <x v="0"/>
    <m/>
  </r>
  <r>
    <x v="0"/>
    <n v="0"/>
    <n v="5000000"/>
    <n v="0"/>
    <n v="0"/>
    <x v="7899"/>
    <x v="0"/>
    <x v="1"/>
    <x v="0"/>
    <s v="01.27.06.86"/>
    <x v="91"/>
    <x v="2"/>
    <x v="2"/>
    <s v="Requalificação Urbana e habitação"/>
    <s v="01.27.06"/>
    <s v="Requalificação de Praia de Veneza"/>
    <s v="01.27.06.86"/>
    <x v="1"/>
    <x v="0"/>
    <x v="1"/>
    <x v="1"/>
    <x v="0"/>
    <x v="1"/>
    <x v="1"/>
    <x v="0"/>
    <x v="12"/>
    <s v="1 - Dotação Anual"/>
    <x v="4"/>
    <n v="5000000"/>
    <x v="1"/>
    <n v="0"/>
    <x v="1"/>
    <n v="0"/>
    <x v="697"/>
    <m/>
    <x v="0"/>
    <x v="9"/>
    <m/>
    <s v="Requalificação de Praia de Veneza"/>
    <x v="1"/>
    <m/>
    <x v="0"/>
    <x v="1"/>
    <x v="1"/>
    <x v="1"/>
    <x v="0"/>
    <x v="0"/>
    <x v="0"/>
    <x v="1"/>
    <x v="0"/>
    <x v="0"/>
    <x v="0"/>
    <s v="Requalificação de Praia de Veneza"/>
    <x v="0"/>
    <x v="0"/>
    <x v="0"/>
    <x v="0"/>
    <x v="3"/>
    <x v="0"/>
    <x v="1"/>
    <m/>
    <x v="1"/>
    <x v="2"/>
    <x v="9"/>
    <x v="0"/>
    <m/>
  </r>
  <r>
    <x v="0"/>
    <n v="0"/>
    <n v="1000000"/>
    <n v="0"/>
    <n v="0"/>
    <x v="7899"/>
    <x v="0"/>
    <x v="1"/>
    <x v="0"/>
    <s v="01.27.06.87"/>
    <x v="55"/>
    <x v="2"/>
    <x v="2"/>
    <s v="Requalificação Urbana e habitação"/>
    <s v="01.27.06"/>
    <s v="2ª Fase Requalificação de Ponta Calhetona"/>
    <s v="01.27.06.87"/>
    <x v="1"/>
    <x v="0"/>
    <x v="1"/>
    <x v="1"/>
    <x v="0"/>
    <x v="1"/>
    <x v="1"/>
    <x v="0"/>
    <x v="12"/>
    <s v="1 - Dotação Anual"/>
    <x v="4"/>
    <n v="1000000"/>
    <x v="1"/>
    <n v="0"/>
    <x v="1"/>
    <n v="0"/>
    <x v="697"/>
    <m/>
    <x v="0"/>
    <x v="9"/>
    <m/>
    <s v="2ª Fase Requalificação de Ponta Calhetona"/>
    <x v="1"/>
    <m/>
    <x v="0"/>
    <x v="1"/>
    <x v="1"/>
    <x v="1"/>
    <x v="0"/>
    <x v="0"/>
    <x v="0"/>
    <x v="1"/>
    <x v="0"/>
    <x v="0"/>
    <x v="0"/>
    <s v="2ª Fase Requalificação de Ponta Calhetona"/>
    <x v="0"/>
    <x v="0"/>
    <x v="0"/>
    <x v="0"/>
    <x v="3"/>
    <x v="0"/>
    <x v="1"/>
    <m/>
    <x v="1"/>
    <x v="2"/>
    <x v="9"/>
    <x v="0"/>
    <m/>
  </r>
  <r>
    <x v="1"/>
    <n v="0"/>
    <n v="9999999"/>
    <n v="0"/>
    <n v="0"/>
    <x v="7899"/>
    <x v="0"/>
    <x v="0"/>
    <x v="0"/>
    <s v="80.02.10.25"/>
    <x v="92"/>
    <x v="3"/>
    <x v="3"/>
    <s v="Outros"/>
    <s v="80.02.10"/>
    <s v="Retenções Quotas"/>
    <s v="80.02.10.25"/>
    <x v="31"/>
    <x v="0"/>
    <x v="2"/>
    <x v="10"/>
    <x v="1"/>
    <x v="2"/>
    <x v="0"/>
    <x v="0"/>
    <x v="12"/>
    <s v="1 - Dotação Anual"/>
    <x v="4"/>
    <n v="9999999"/>
    <x v="1"/>
    <n v="0"/>
    <x v="1"/>
    <n v="0"/>
    <x v="697"/>
    <m/>
    <x v="0"/>
    <x v="9"/>
    <m/>
    <s v="Retenções Quotas"/>
    <x v="1"/>
    <m/>
    <x v="0"/>
    <x v="1"/>
    <x v="1"/>
    <x v="1"/>
    <x v="0"/>
    <x v="0"/>
    <x v="0"/>
    <x v="1"/>
    <x v="0"/>
    <x v="0"/>
    <x v="0"/>
    <s v="Retenções Quotas"/>
    <x v="0"/>
    <x v="0"/>
    <x v="0"/>
    <x v="0"/>
    <x v="3"/>
    <x v="0"/>
    <x v="1"/>
    <m/>
    <x v="1"/>
    <x v="2"/>
    <x v="9"/>
    <x v="0"/>
    <m/>
  </r>
  <r>
    <x v="1"/>
    <n v="0"/>
    <n v="9999999"/>
    <n v="0"/>
    <n v="0"/>
    <x v="7899"/>
    <x v="0"/>
    <x v="0"/>
    <x v="0"/>
    <s v="80.02.10.25"/>
    <x v="92"/>
    <x v="3"/>
    <x v="3"/>
    <s v="Outros"/>
    <s v="80.02.10"/>
    <s v="Retenções Quotas"/>
    <s v="80.02.10.25"/>
    <x v="31"/>
    <x v="0"/>
    <x v="2"/>
    <x v="10"/>
    <x v="1"/>
    <x v="2"/>
    <x v="0"/>
    <x v="0"/>
    <x v="12"/>
    <s v="1 - Dotação Anual"/>
    <x v="4"/>
    <n v="9999999"/>
    <x v="1"/>
    <n v="0"/>
    <x v="1"/>
    <n v="0"/>
    <x v="697"/>
    <m/>
    <x v="0"/>
    <x v="9"/>
    <m/>
    <s v="Retenções Quotas"/>
    <x v="1"/>
    <m/>
    <x v="0"/>
    <x v="1"/>
    <x v="1"/>
    <x v="1"/>
    <x v="0"/>
    <x v="0"/>
    <x v="0"/>
    <x v="1"/>
    <x v="0"/>
    <x v="0"/>
    <x v="0"/>
    <s v="Retenções Quotas"/>
    <x v="0"/>
    <x v="0"/>
    <x v="0"/>
    <x v="0"/>
    <x v="3"/>
    <x v="0"/>
    <x v="1"/>
    <m/>
    <x v="1"/>
    <x v="2"/>
    <x v="9"/>
    <x v="0"/>
    <m/>
  </r>
  <r>
    <x v="1"/>
    <n v="0"/>
    <n v="150000"/>
    <n v="0"/>
    <n v="0"/>
    <x v="7899"/>
    <x v="0"/>
    <x v="1"/>
    <x v="0"/>
    <s v="03.16.29"/>
    <x v="45"/>
    <x v="0"/>
    <x v="5"/>
    <s v="Gabinete de Gestão e Controlo de Qualidade"/>
    <s v="03.16.29"/>
    <s v="Gabinete de Gestão e Controlo de Qualidade"/>
    <s v="03.16.29"/>
    <x v="9"/>
    <x v="0"/>
    <x v="1"/>
    <x v="5"/>
    <x v="0"/>
    <x v="0"/>
    <x v="2"/>
    <x v="0"/>
    <x v="12"/>
    <s v="1 - Dotação Anual"/>
    <x v="4"/>
    <n v="150000"/>
    <x v="1"/>
    <n v="0"/>
    <x v="1"/>
    <n v="0"/>
    <x v="697"/>
    <m/>
    <x v="0"/>
    <x v="9"/>
    <m/>
    <s v="Gabinete de Gestão e Controlo de Qualidade"/>
    <x v="1"/>
    <s v="GGCQ"/>
    <x v="0"/>
    <x v="1"/>
    <x v="1"/>
    <x v="1"/>
    <x v="0"/>
    <x v="0"/>
    <x v="0"/>
    <x v="0"/>
    <x v="0"/>
    <x v="0"/>
    <x v="0"/>
    <s v="Gabinete de Gestão e Controlo de Qualidade"/>
    <x v="0"/>
    <x v="0"/>
    <x v="0"/>
    <x v="0"/>
    <x v="3"/>
    <x v="0"/>
    <x v="1"/>
    <m/>
    <x v="1"/>
    <x v="2"/>
    <x v="9"/>
    <x v="0"/>
    <m/>
  </r>
  <r>
    <x v="1"/>
    <n v="0"/>
    <n v="50000"/>
    <n v="0"/>
    <n v="0"/>
    <x v="7899"/>
    <x v="0"/>
    <x v="1"/>
    <x v="0"/>
    <s v="03.16.29"/>
    <x v="45"/>
    <x v="0"/>
    <x v="5"/>
    <s v="Gabinete de Gestão e Controlo de Qualidade"/>
    <s v="03.16.29"/>
    <s v="Gabinete de Gestão e Controlo de Qualidade"/>
    <s v="03.16.29"/>
    <x v="24"/>
    <x v="0"/>
    <x v="1"/>
    <x v="5"/>
    <x v="0"/>
    <x v="0"/>
    <x v="2"/>
    <x v="0"/>
    <x v="12"/>
    <s v="1 - Dotação Anual"/>
    <x v="4"/>
    <n v="50000"/>
    <x v="1"/>
    <n v="0"/>
    <x v="1"/>
    <n v="0"/>
    <x v="697"/>
    <m/>
    <x v="0"/>
    <x v="9"/>
    <m/>
    <s v="Gabinete de Gestão e Controlo de Qualidade"/>
    <x v="1"/>
    <s v="GGCQ"/>
    <x v="0"/>
    <x v="1"/>
    <x v="1"/>
    <x v="1"/>
    <x v="0"/>
    <x v="0"/>
    <x v="0"/>
    <x v="0"/>
    <x v="0"/>
    <x v="0"/>
    <x v="0"/>
    <s v="Gabinete de Gestão e Controlo de Qualidade"/>
    <x v="0"/>
    <x v="0"/>
    <x v="0"/>
    <x v="0"/>
    <x v="3"/>
    <x v="0"/>
    <x v="1"/>
    <m/>
    <x v="1"/>
    <x v="2"/>
    <x v="9"/>
    <x v="0"/>
    <m/>
  </r>
  <r>
    <x v="1"/>
    <n v="0"/>
    <n v="146880"/>
    <n v="0"/>
    <n v="0"/>
    <x v="7899"/>
    <x v="0"/>
    <x v="1"/>
    <x v="0"/>
    <s v="03.16.29"/>
    <x v="45"/>
    <x v="0"/>
    <x v="5"/>
    <s v="Gabinete de Gestão e Controlo de Qualidade"/>
    <s v="03.16.29"/>
    <s v="Gabinete de Gestão e Controlo de Qualidade"/>
    <s v="03.16.29"/>
    <x v="13"/>
    <x v="0"/>
    <x v="1"/>
    <x v="5"/>
    <x v="0"/>
    <x v="0"/>
    <x v="2"/>
    <x v="0"/>
    <x v="12"/>
    <s v="1 - Dotação Anual"/>
    <x v="4"/>
    <n v="146880"/>
    <x v="1"/>
    <n v="0"/>
    <x v="1"/>
    <n v="146880"/>
    <x v="697"/>
    <m/>
    <x v="0"/>
    <x v="9"/>
    <m/>
    <s v="Gabinete de Gestão e Controlo de Qualidade"/>
    <x v="1"/>
    <s v="GGCQ"/>
    <x v="0"/>
    <x v="1"/>
    <x v="1"/>
    <x v="1"/>
    <x v="0"/>
    <x v="0"/>
    <x v="0"/>
    <x v="0"/>
    <x v="0"/>
    <x v="0"/>
    <x v="0"/>
    <s v="Gabinete de Gestão e Controlo de Qualidade"/>
    <x v="0"/>
    <x v="0"/>
    <x v="0"/>
    <x v="0"/>
    <x v="3"/>
    <x v="0"/>
    <x v="1"/>
    <m/>
    <x v="1"/>
    <x v="2"/>
    <x v="9"/>
    <x v="0"/>
    <m/>
  </r>
  <r>
    <x v="1"/>
    <n v="0"/>
    <n v="808752"/>
    <n v="0"/>
    <n v="0"/>
    <x v="7899"/>
    <x v="0"/>
    <x v="1"/>
    <x v="0"/>
    <s v="03.16.29"/>
    <x v="45"/>
    <x v="0"/>
    <x v="5"/>
    <s v="Gabinete de Gestão e Controlo de Qualidade"/>
    <s v="03.16.29"/>
    <s v="Gabinete de Gestão e Controlo de Qualidade"/>
    <s v="03.16.29"/>
    <x v="16"/>
    <x v="0"/>
    <x v="1"/>
    <x v="1"/>
    <x v="1"/>
    <x v="0"/>
    <x v="2"/>
    <x v="0"/>
    <x v="12"/>
    <s v="1 - Dotação Anual"/>
    <x v="4"/>
    <n v="808752"/>
    <x v="1"/>
    <n v="0"/>
    <x v="1"/>
    <n v="0"/>
    <x v="697"/>
    <m/>
    <x v="0"/>
    <x v="9"/>
    <m/>
    <s v="Gabinete de Gestão e Controlo de Qualidade"/>
    <x v="1"/>
    <s v="GGCQ"/>
    <x v="0"/>
    <x v="1"/>
    <x v="1"/>
    <x v="1"/>
    <x v="0"/>
    <x v="0"/>
    <x v="0"/>
    <x v="0"/>
    <x v="0"/>
    <x v="0"/>
    <x v="0"/>
    <s v="Gabinete de Gestão e Controlo de Qualidade"/>
    <x v="0"/>
    <x v="0"/>
    <x v="0"/>
    <x v="0"/>
    <x v="3"/>
    <x v="0"/>
    <x v="1"/>
    <m/>
    <x v="1"/>
    <x v="2"/>
    <x v="9"/>
    <x v="0"/>
    <m/>
  </r>
  <r>
    <x v="1"/>
    <n v="0"/>
    <n v="2500000"/>
    <n v="0"/>
    <n v="0"/>
    <x v="7899"/>
    <x v="0"/>
    <x v="1"/>
    <x v="0"/>
    <s v="01.25.04.22"/>
    <x v="11"/>
    <x v="4"/>
    <x v="4"/>
    <s v="Cultura"/>
    <s v="01.25.04"/>
    <s v="Atividades culturais e promoção da cultura no Concelho"/>
    <s v="01.25.04.22"/>
    <x v="4"/>
    <x v="0"/>
    <x v="3"/>
    <x v="2"/>
    <x v="0"/>
    <x v="1"/>
    <x v="2"/>
    <x v="0"/>
    <x v="12"/>
    <s v="1 - Dotação Anual"/>
    <x v="4"/>
    <n v="2500000"/>
    <x v="1"/>
    <n v="4050000"/>
    <x v="1"/>
    <n v="0"/>
    <x v="697"/>
    <m/>
    <x v="0"/>
    <x v="9"/>
    <m/>
    <s v="Atividades culturais e promoção da cultura no Concelho"/>
    <x v="1"/>
    <s v="ACPCC"/>
    <x v="0"/>
    <x v="1"/>
    <x v="1"/>
    <x v="1"/>
    <x v="0"/>
    <x v="0"/>
    <x v="0"/>
    <x v="1"/>
    <x v="0"/>
    <x v="0"/>
    <x v="0"/>
    <s v="Atividades culturais e promoção da cultura no Concelho"/>
    <x v="0"/>
    <x v="0"/>
    <x v="0"/>
    <x v="0"/>
    <x v="3"/>
    <x v="0"/>
    <x v="1"/>
    <m/>
    <x v="1"/>
    <x v="2"/>
    <x v="9"/>
    <x v="0"/>
    <m/>
  </r>
  <r>
    <x v="1"/>
    <n v="0"/>
    <n v="1500000"/>
    <n v="0"/>
    <n v="0"/>
    <x v="7899"/>
    <x v="0"/>
    <x v="1"/>
    <x v="0"/>
    <s v="01.25.04.23"/>
    <x v="93"/>
    <x v="4"/>
    <x v="4"/>
    <s v="Cultura"/>
    <s v="01.25.04"/>
    <s v="Museu de Rabelados"/>
    <s v="01.25.04.23"/>
    <x v="4"/>
    <x v="0"/>
    <x v="3"/>
    <x v="2"/>
    <x v="0"/>
    <x v="1"/>
    <x v="2"/>
    <x v="0"/>
    <x v="12"/>
    <s v="1 - Dotação Anual"/>
    <x v="4"/>
    <n v="1500000"/>
    <x v="1"/>
    <n v="0"/>
    <x v="1"/>
    <n v="0"/>
    <x v="697"/>
    <m/>
    <x v="0"/>
    <x v="9"/>
    <m/>
    <s v="Museu de Rabelados"/>
    <x v="1"/>
    <s v="MB"/>
    <x v="0"/>
    <x v="1"/>
    <x v="1"/>
    <x v="1"/>
    <x v="0"/>
    <x v="0"/>
    <x v="0"/>
    <x v="1"/>
    <x v="0"/>
    <x v="0"/>
    <x v="0"/>
    <s v="Museu de Rabelados"/>
    <x v="0"/>
    <x v="0"/>
    <x v="0"/>
    <x v="0"/>
    <x v="3"/>
    <x v="0"/>
    <x v="1"/>
    <m/>
    <x v="1"/>
    <x v="2"/>
    <x v="9"/>
    <x v="0"/>
    <m/>
  </r>
  <r>
    <x v="0"/>
    <n v="0"/>
    <n v="0"/>
    <n v="0"/>
    <n v="0"/>
    <x v="7899"/>
    <x v="0"/>
    <x v="1"/>
    <x v="0"/>
    <s v="01.27.06.96"/>
    <x v="94"/>
    <x v="2"/>
    <x v="2"/>
    <s v="Requalificação Urbana e habitação"/>
    <s v="01.27.06"/>
    <s v="Vedação do campo de Manguinho e Achada Bolanha"/>
    <s v="01.27.06.96"/>
    <x v="1"/>
    <x v="0"/>
    <x v="1"/>
    <x v="1"/>
    <x v="0"/>
    <x v="1"/>
    <x v="1"/>
    <x v="0"/>
    <x v="12"/>
    <s v="1 - Dotação Anual"/>
    <x v="4"/>
    <n v="0"/>
    <x v="1"/>
    <n v="0"/>
    <x v="1"/>
    <n v="0"/>
    <x v="697"/>
    <m/>
    <x v="0"/>
    <x v="9"/>
    <m/>
    <s v="Vedação do campo de Manguinho e Achada Bolanha"/>
    <x v="1"/>
    <m/>
    <x v="0"/>
    <x v="1"/>
    <x v="1"/>
    <x v="1"/>
    <x v="0"/>
    <x v="0"/>
    <x v="0"/>
    <x v="1"/>
    <x v="0"/>
    <x v="0"/>
    <x v="0"/>
    <s v="Vedação do campo de Manguinho e Achada Bolanha"/>
    <x v="0"/>
    <x v="0"/>
    <x v="0"/>
    <x v="0"/>
    <x v="3"/>
    <x v="0"/>
    <x v="1"/>
    <m/>
    <x v="1"/>
    <x v="2"/>
    <x v="9"/>
    <x v="0"/>
    <m/>
  </r>
  <r>
    <x v="1"/>
    <n v="0"/>
    <n v="70000"/>
    <n v="0"/>
    <n v="0"/>
    <x v="7899"/>
    <x v="0"/>
    <x v="1"/>
    <x v="0"/>
    <s v="03.16.12"/>
    <x v="35"/>
    <x v="0"/>
    <x v="5"/>
    <s v="Direcção de Urbanismo"/>
    <s v="03.16.12"/>
    <s v="Direcção de Urbanismo"/>
    <s v="03.16.12"/>
    <x v="9"/>
    <x v="0"/>
    <x v="1"/>
    <x v="5"/>
    <x v="0"/>
    <x v="0"/>
    <x v="2"/>
    <x v="0"/>
    <x v="12"/>
    <s v="1 - Dotação Anual"/>
    <x v="4"/>
    <n v="70000"/>
    <x v="1"/>
    <n v="0"/>
    <x v="1"/>
    <n v="0"/>
    <x v="697"/>
    <m/>
    <x v="0"/>
    <x v="9"/>
    <m/>
    <s v="Direcção de Urbanismo"/>
    <x v="1"/>
    <m/>
    <x v="0"/>
    <x v="1"/>
    <x v="1"/>
    <x v="1"/>
    <x v="0"/>
    <x v="0"/>
    <x v="0"/>
    <x v="0"/>
    <x v="0"/>
    <x v="0"/>
    <x v="0"/>
    <s v="Direcção de Urbanismo"/>
    <x v="0"/>
    <x v="0"/>
    <x v="0"/>
    <x v="0"/>
    <x v="3"/>
    <x v="0"/>
    <x v="1"/>
    <m/>
    <x v="1"/>
    <x v="2"/>
    <x v="9"/>
    <x v="0"/>
    <m/>
  </r>
  <r>
    <x v="1"/>
    <n v="0"/>
    <n v="50000"/>
    <n v="0"/>
    <n v="0"/>
    <x v="7899"/>
    <x v="0"/>
    <x v="1"/>
    <x v="0"/>
    <s v="03.16.12"/>
    <x v="35"/>
    <x v="0"/>
    <x v="5"/>
    <s v="Direcção de Urbanismo"/>
    <s v="03.16.12"/>
    <s v="Direcção de Urbanismo"/>
    <s v="03.16.12"/>
    <x v="24"/>
    <x v="0"/>
    <x v="1"/>
    <x v="5"/>
    <x v="0"/>
    <x v="0"/>
    <x v="2"/>
    <x v="0"/>
    <x v="12"/>
    <s v="1 - Dotação Anual"/>
    <x v="4"/>
    <n v="50000"/>
    <x v="1"/>
    <n v="0"/>
    <x v="1"/>
    <n v="0"/>
    <x v="697"/>
    <m/>
    <x v="0"/>
    <x v="9"/>
    <m/>
    <s v="Direcção de Urbanismo"/>
    <x v="1"/>
    <m/>
    <x v="0"/>
    <x v="1"/>
    <x v="1"/>
    <x v="1"/>
    <x v="0"/>
    <x v="0"/>
    <x v="0"/>
    <x v="0"/>
    <x v="0"/>
    <x v="0"/>
    <x v="0"/>
    <s v="Direcção de Urbanismo"/>
    <x v="0"/>
    <x v="0"/>
    <x v="0"/>
    <x v="0"/>
    <x v="3"/>
    <x v="0"/>
    <x v="1"/>
    <m/>
    <x v="1"/>
    <x v="2"/>
    <x v="9"/>
    <x v="0"/>
    <m/>
  </r>
  <r>
    <x v="1"/>
    <n v="0"/>
    <n v="0"/>
    <n v="0"/>
    <n v="0"/>
    <x v="7899"/>
    <x v="0"/>
    <x v="1"/>
    <x v="0"/>
    <s v="03.16.12"/>
    <x v="35"/>
    <x v="0"/>
    <x v="5"/>
    <s v="Direcção de Urbanismo"/>
    <s v="03.16.12"/>
    <s v="Direcção de Urbanismo"/>
    <s v="03.16.12"/>
    <x v="13"/>
    <x v="0"/>
    <x v="1"/>
    <x v="5"/>
    <x v="0"/>
    <x v="0"/>
    <x v="2"/>
    <x v="0"/>
    <x v="12"/>
    <s v="1 - Dotação Anual"/>
    <x v="4"/>
    <n v="0"/>
    <x v="1"/>
    <n v="146880"/>
    <x v="1"/>
    <n v="0"/>
    <x v="697"/>
    <m/>
    <x v="0"/>
    <x v="9"/>
    <m/>
    <s v="Direcção de Urbanismo"/>
    <x v="1"/>
    <m/>
    <x v="0"/>
    <x v="1"/>
    <x v="1"/>
    <x v="1"/>
    <x v="0"/>
    <x v="0"/>
    <x v="0"/>
    <x v="1"/>
    <x v="0"/>
    <x v="0"/>
    <x v="0"/>
    <s v="Direcção de Urbanismo"/>
    <x v="0"/>
    <x v="0"/>
    <x v="0"/>
    <x v="0"/>
    <x v="3"/>
    <x v="0"/>
    <x v="1"/>
    <m/>
    <x v="1"/>
    <x v="2"/>
    <x v="9"/>
    <x v="0"/>
    <m/>
  </r>
  <r>
    <x v="1"/>
    <n v="0"/>
    <n v="2400"/>
    <n v="0"/>
    <n v="0"/>
    <x v="7899"/>
    <x v="0"/>
    <x v="1"/>
    <x v="0"/>
    <s v="03.16.12"/>
    <x v="35"/>
    <x v="0"/>
    <x v="5"/>
    <s v="Direcção de Urbanismo"/>
    <s v="03.16.12"/>
    <s v="Direcção de Urbanismo"/>
    <s v="03.16.12"/>
    <x v="14"/>
    <x v="0"/>
    <x v="1"/>
    <x v="1"/>
    <x v="0"/>
    <x v="0"/>
    <x v="2"/>
    <x v="0"/>
    <x v="12"/>
    <s v="1 - Dotação Anual"/>
    <x v="4"/>
    <n v="2400"/>
    <x v="1"/>
    <n v="0"/>
    <x v="1"/>
    <n v="0"/>
    <x v="697"/>
    <m/>
    <x v="0"/>
    <x v="9"/>
    <m/>
    <s v="Direcção de Urbanismo"/>
    <x v="1"/>
    <m/>
    <x v="0"/>
    <x v="1"/>
    <x v="1"/>
    <x v="1"/>
    <x v="0"/>
    <x v="0"/>
    <x v="0"/>
    <x v="0"/>
    <x v="0"/>
    <x v="0"/>
    <x v="0"/>
    <s v="Direcção de Urbanismo"/>
    <x v="0"/>
    <x v="0"/>
    <x v="0"/>
    <x v="0"/>
    <x v="3"/>
    <x v="0"/>
    <x v="1"/>
    <m/>
    <x v="1"/>
    <x v="2"/>
    <x v="9"/>
    <x v="0"/>
    <m/>
  </r>
  <r>
    <x v="1"/>
    <n v="0"/>
    <n v="75892"/>
    <n v="0"/>
    <n v="0"/>
    <x v="7899"/>
    <x v="0"/>
    <x v="1"/>
    <x v="0"/>
    <s v="03.16.12"/>
    <x v="35"/>
    <x v="0"/>
    <x v="5"/>
    <s v="Direcção de Urbanismo"/>
    <s v="03.16.12"/>
    <s v="Direcção de Urbanismo"/>
    <s v="03.16.12"/>
    <x v="60"/>
    <x v="0"/>
    <x v="1"/>
    <x v="1"/>
    <x v="0"/>
    <x v="0"/>
    <x v="2"/>
    <x v="0"/>
    <x v="12"/>
    <s v="1 - Dotação Anual"/>
    <x v="4"/>
    <n v="75892"/>
    <x v="1"/>
    <n v="0"/>
    <x v="1"/>
    <n v="0"/>
    <x v="697"/>
    <m/>
    <x v="0"/>
    <x v="9"/>
    <m/>
    <s v="Direcção de Urbanismo"/>
    <x v="1"/>
    <m/>
    <x v="0"/>
    <x v="1"/>
    <x v="1"/>
    <x v="1"/>
    <x v="0"/>
    <x v="0"/>
    <x v="0"/>
    <x v="0"/>
    <x v="0"/>
    <x v="0"/>
    <x v="0"/>
    <s v="Direcção de Urbanismo"/>
    <x v="0"/>
    <x v="0"/>
    <x v="0"/>
    <x v="0"/>
    <x v="3"/>
    <x v="0"/>
    <x v="1"/>
    <m/>
    <x v="1"/>
    <x v="2"/>
    <x v="9"/>
    <x v="0"/>
    <m/>
  </r>
  <r>
    <x v="1"/>
    <n v="0"/>
    <n v="1961580"/>
    <n v="0"/>
    <n v="0"/>
    <x v="7899"/>
    <x v="0"/>
    <x v="1"/>
    <x v="0"/>
    <s v="03.16.12"/>
    <x v="35"/>
    <x v="0"/>
    <x v="5"/>
    <s v="Direcção de Urbanismo"/>
    <s v="03.16.12"/>
    <s v="Direcção de Urbanismo"/>
    <s v="03.16.12"/>
    <x v="15"/>
    <x v="0"/>
    <x v="1"/>
    <x v="1"/>
    <x v="1"/>
    <x v="0"/>
    <x v="2"/>
    <x v="0"/>
    <x v="12"/>
    <s v="1 - Dotação Anual"/>
    <x v="4"/>
    <n v="1961580"/>
    <x v="1"/>
    <n v="0"/>
    <x v="1"/>
    <n v="0"/>
    <x v="697"/>
    <m/>
    <x v="0"/>
    <x v="9"/>
    <m/>
    <s v="Direcção de Urbanismo"/>
    <x v="1"/>
    <m/>
    <x v="0"/>
    <x v="1"/>
    <x v="1"/>
    <x v="1"/>
    <x v="0"/>
    <x v="0"/>
    <x v="0"/>
    <x v="0"/>
    <x v="0"/>
    <x v="0"/>
    <x v="0"/>
    <s v="Direcção de Urbanismo"/>
    <x v="0"/>
    <x v="0"/>
    <x v="0"/>
    <x v="0"/>
    <x v="3"/>
    <x v="0"/>
    <x v="1"/>
    <m/>
    <x v="1"/>
    <x v="2"/>
    <x v="9"/>
    <x v="0"/>
    <m/>
  </r>
  <r>
    <x v="1"/>
    <n v="0"/>
    <n v="808752"/>
    <n v="0"/>
    <n v="0"/>
    <x v="7899"/>
    <x v="0"/>
    <x v="1"/>
    <x v="0"/>
    <s v="03.16.12"/>
    <x v="35"/>
    <x v="0"/>
    <x v="5"/>
    <s v="Direcção de Urbanismo"/>
    <s v="03.16.12"/>
    <s v="Direcção de Urbanismo"/>
    <s v="03.16.12"/>
    <x v="16"/>
    <x v="0"/>
    <x v="1"/>
    <x v="1"/>
    <x v="1"/>
    <x v="0"/>
    <x v="2"/>
    <x v="0"/>
    <x v="12"/>
    <s v="1 - Dotação Anual"/>
    <x v="4"/>
    <n v="808752"/>
    <x v="1"/>
    <n v="0"/>
    <x v="1"/>
    <n v="500000"/>
    <x v="697"/>
    <m/>
    <x v="0"/>
    <x v="9"/>
    <m/>
    <s v="Direcção de Urbanismo"/>
    <x v="1"/>
    <m/>
    <x v="0"/>
    <x v="1"/>
    <x v="1"/>
    <x v="1"/>
    <x v="0"/>
    <x v="0"/>
    <x v="0"/>
    <x v="0"/>
    <x v="0"/>
    <x v="0"/>
    <x v="0"/>
    <s v="Direcção de Urbanismo"/>
    <x v="0"/>
    <x v="0"/>
    <x v="0"/>
    <x v="0"/>
    <x v="3"/>
    <x v="0"/>
    <x v="1"/>
    <m/>
    <x v="1"/>
    <x v="2"/>
    <x v="9"/>
    <x v="0"/>
    <m/>
  </r>
  <r>
    <x v="1"/>
    <n v="0"/>
    <n v="1468800"/>
    <n v="0"/>
    <n v="0"/>
    <x v="7899"/>
    <x v="0"/>
    <x v="1"/>
    <x v="0"/>
    <s v="03.16.12"/>
    <x v="35"/>
    <x v="0"/>
    <x v="5"/>
    <s v="Direcção de Urbanismo"/>
    <s v="03.16.12"/>
    <s v="Direcção de Urbanismo"/>
    <s v="03.16.12"/>
    <x v="17"/>
    <x v="0"/>
    <x v="1"/>
    <x v="1"/>
    <x v="1"/>
    <x v="0"/>
    <x v="2"/>
    <x v="0"/>
    <x v="12"/>
    <s v="1 - Dotação Anual"/>
    <x v="4"/>
    <n v="1468800"/>
    <x v="1"/>
    <n v="0"/>
    <x v="1"/>
    <n v="0"/>
    <x v="697"/>
    <m/>
    <x v="0"/>
    <x v="9"/>
    <m/>
    <s v="Direcção de Urbanismo"/>
    <x v="1"/>
    <m/>
    <x v="0"/>
    <x v="1"/>
    <x v="1"/>
    <x v="1"/>
    <x v="0"/>
    <x v="0"/>
    <x v="0"/>
    <x v="0"/>
    <x v="0"/>
    <x v="0"/>
    <x v="0"/>
    <s v="Direcção de Urbanismo"/>
    <x v="0"/>
    <x v="0"/>
    <x v="0"/>
    <x v="0"/>
    <x v="3"/>
    <x v="0"/>
    <x v="1"/>
    <m/>
    <x v="1"/>
    <x v="2"/>
    <x v="9"/>
    <x v="0"/>
    <m/>
  </r>
  <r>
    <x v="1"/>
    <n v="0"/>
    <n v="500000"/>
    <n v="0"/>
    <n v="0"/>
    <x v="7899"/>
    <x v="0"/>
    <x v="1"/>
    <x v="0"/>
    <s v="01.23.01.02"/>
    <x v="71"/>
    <x v="1"/>
    <x v="1"/>
    <s v="Género"/>
    <s v="01.23.01"/>
    <s v="Empoderamento da mulher"/>
    <s v="01.23.01.02"/>
    <x v="4"/>
    <x v="0"/>
    <x v="3"/>
    <x v="2"/>
    <x v="0"/>
    <x v="1"/>
    <x v="2"/>
    <x v="0"/>
    <x v="12"/>
    <s v="1 - Dotação Anual"/>
    <x v="4"/>
    <n v="500000"/>
    <x v="1"/>
    <n v="0"/>
    <x v="1"/>
    <n v="0"/>
    <x v="697"/>
    <m/>
    <x v="0"/>
    <x v="9"/>
    <m/>
    <s v="Empoderamento da mulher"/>
    <x v="1"/>
    <m/>
    <x v="0"/>
    <x v="1"/>
    <x v="1"/>
    <x v="1"/>
    <x v="0"/>
    <x v="0"/>
    <x v="0"/>
    <x v="2"/>
    <x v="1"/>
    <x v="1"/>
    <x v="0"/>
    <s v="Empoderamento da mulher"/>
    <x v="0"/>
    <x v="0"/>
    <x v="0"/>
    <x v="0"/>
    <x v="3"/>
    <x v="0"/>
    <x v="1"/>
    <m/>
    <x v="1"/>
    <x v="2"/>
    <x v="9"/>
    <x v="0"/>
    <m/>
  </r>
  <r>
    <x v="1"/>
    <n v="0"/>
    <n v="1400000"/>
    <n v="0"/>
    <n v="0"/>
    <x v="7899"/>
    <x v="0"/>
    <x v="1"/>
    <x v="0"/>
    <s v="01.25.03.09"/>
    <x v="40"/>
    <x v="4"/>
    <x v="4"/>
    <s v="Emprego e Formação profissional"/>
    <s v="01.25.03"/>
    <s v="Apoio a formação profissional"/>
    <s v="01.25.03.09"/>
    <x v="4"/>
    <x v="0"/>
    <x v="3"/>
    <x v="2"/>
    <x v="0"/>
    <x v="1"/>
    <x v="2"/>
    <x v="0"/>
    <x v="12"/>
    <s v="1 - Dotação Anual"/>
    <x v="4"/>
    <n v="1400000"/>
    <x v="1"/>
    <n v="0"/>
    <x v="1"/>
    <n v="502000"/>
    <x v="697"/>
    <m/>
    <x v="0"/>
    <x v="9"/>
    <m/>
    <s v="Apoio a formação profissional"/>
    <x v="1"/>
    <m/>
    <x v="0"/>
    <x v="1"/>
    <x v="1"/>
    <x v="1"/>
    <x v="0"/>
    <x v="0"/>
    <x v="0"/>
    <x v="1"/>
    <x v="1"/>
    <x v="1"/>
    <x v="0"/>
    <s v="Apoio a formação profissional"/>
    <x v="0"/>
    <x v="0"/>
    <x v="0"/>
    <x v="0"/>
    <x v="3"/>
    <x v="0"/>
    <x v="1"/>
    <m/>
    <x v="1"/>
    <x v="2"/>
    <x v="9"/>
    <x v="0"/>
    <m/>
  </r>
  <r>
    <x v="0"/>
    <n v="0"/>
    <n v="1500000"/>
    <n v="0"/>
    <n v="0"/>
    <x v="7899"/>
    <x v="0"/>
    <x v="1"/>
    <x v="0"/>
    <s v="01.27.06.42"/>
    <x v="77"/>
    <x v="2"/>
    <x v="2"/>
    <s v="Requalificação Urbana e habitação"/>
    <s v="01.27.06"/>
    <s v="Manutenção do Estádio Municipal/Campos Futebol 11"/>
    <s v="01.27.06.42"/>
    <x v="1"/>
    <x v="0"/>
    <x v="1"/>
    <x v="1"/>
    <x v="0"/>
    <x v="1"/>
    <x v="1"/>
    <x v="0"/>
    <x v="12"/>
    <s v="1 - Dotação Anual"/>
    <x v="4"/>
    <n v="1500000"/>
    <x v="1"/>
    <n v="0"/>
    <x v="1"/>
    <n v="700000"/>
    <x v="697"/>
    <m/>
    <x v="0"/>
    <x v="9"/>
    <m/>
    <s v="Manutenção do Estádio Municipal/Campos Futebol 11"/>
    <x v="1"/>
    <s v="MCF"/>
    <x v="0"/>
    <x v="1"/>
    <x v="1"/>
    <x v="1"/>
    <x v="0"/>
    <x v="0"/>
    <x v="0"/>
    <x v="1"/>
    <x v="1"/>
    <x v="1"/>
    <x v="0"/>
    <s v="Manutenção do Estádio Municipal/Campos Futebol 11"/>
    <x v="0"/>
    <x v="0"/>
    <x v="0"/>
    <x v="0"/>
    <x v="3"/>
    <x v="0"/>
    <x v="1"/>
    <m/>
    <x v="1"/>
    <x v="2"/>
    <x v="9"/>
    <x v="0"/>
    <m/>
  </r>
  <r>
    <x v="1"/>
    <n v="0"/>
    <n v="20000"/>
    <n v="0"/>
    <n v="0"/>
    <x v="7899"/>
    <x v="0"/>
    <x v="1"/>
    <x v="0"/>
    <s v="03.16.13"/>
    <x v="50"/>
    <x v="0"/>
    <x v="5"/>
    <s v="Unidade Gestão de Aquisições"/>
    <s v="03.16.13"/>
    <s v="Unidade Gestão de Aquisições"/>
    <s v="03.16.13"/>
    <x v="9"/>
    <x v="0"/>
    <x v="1"/>
    <x v="5"/>
    <x v="0"/>
    <x v="0"/>
    <x v="2"/>
    <x v="0"/>
    <x v="12"/>
    <s v="1 - Dotação Anual"/>
    <x v="4"/>
    <n v="20000"/>
    <x v="1"/>
    <n v="0"/>
    <x v="1"/>
    <n v="0"/>
    <x v="697"/>
    <m/>
    <x v="0"/>
    <x v="9"/>
    <m/>
    <s v="Unidade Gestão de Aquisições"/>
    <x v="1"/>
    <s v="UGA"/>
    <x v="0"/>
    <x v="1"/>
    <x v="1"/>
    <x v="1"/>
    <x v="0"/>
    <x v="0"/>
    <x v="0"/>
    <x v="1"/>
    <x v="1"/>
    <x v="1"/>
    <x v="0"/>
    <s v="Unidade Gestão de Aquisições"/>
    <x v="0"/>
    <x v="0"/>
    <x v="0"/>
    <x v="0"/>
    <x v="3"/>
    <x v="0"/>
    <x v="1"/>
    <m/>
    <x v="1"/>
    <x v="2"/>
    <x v="9"/>
    <x v="0"/>
    <m/>
  </r>
  <r>
    <x v="1"/>
    <n v="0"/>
    <n v="10000"/>
    <n v="0"/>
    <n v="0"/>
    <x v="7899"/>
    <x v="0"/>
    <x v="1"/>
    <x v="0"/>
    <s v="03.16.13"/>
    <x v="50"/>
    <x v="0"/>
    <x v="5"/>
    <s v="Unidade Gestão de Aquisições"/>
    <s v="03.16.13"/>
    <s v="Unidade Gestão de Aquisições"/>
    <s v="03.16.13"/>
    <x v="24"/>
    <x v="0"/>
    <x v="1"/>
    <x v="5"/>
    <x v="0"/>
    <x v="0"/>
    <x v="2"/>
    <x v="0"/>
    <x v="12"/>
    <s v="1 - Dotação Anual"/>
    <x v="4"/>
    <n v="10000"/>
    <x v="1"/>
    <n v="0"/>
    <x v="1"/>
    <n v="0"/>
    <x v="697"/>
    <m/>
    <x v="0"/>
    <x v="9"/>
    <m/>
    <s v="Unidade Gestão de Aquisições"/>
    <x v="1"/>
    <s v="UGA"/>
    <x v="0"/>
    <x v="1"/>
    <x v="1"/>
    <x v="1"/>
    <x v="0"/>
    <x v="0"/>
    <x v="0"/>
    <x v="0"/>
    <x v="0"/>
    <x v="0"/>
    <x v="0"/>
    <s v="Unidade Gestão de Aquisições"/>
    <x v="0"/>
    <x v="0"/>
    <x v="0"/>
    <x v="0"/>
    <x v="3"/>
    <x v="0"/>
    <x v="1"/>
    <m/>
    <x v="1"/>
    <x v="2"/>
    <x v="9"/>
    <x v="0"/>
    <m/>
  </r>
  <r>
    <x v="1"/>
    <n v="0"/>
    <n v="1231944"/>
    <n v="0"/>
    <n v="0"/>
    <x v="7899"/>
    <x v="0"/>
    <x v="1"/>
    <x v="0"/>
    <s v="03.16.13"/>
    <x v="50"/>
    <x v="0"/>
    <x v="5"/>
    <s v="Unidade Gestão de Aquisições"/>
    <s v="03.16.13"/>
    <s v="Unidade Gestão de Aquisições"/>
    <s v="03.16.13"/>
    <x v="15"/>
    <x v="0"/>
    <x v="1"/>
    <x v="1"/>
    <x v="1"/>
    <x v="0"/>
    <x v="2"/>
    <x v="0"/>
    <x v="12"/>
    <s v="1 - Dotação Anual"/>
    <x v="4"/>
    <n v="1231944"/>
    <x v="1"/>
    <n v="0"/>
    <x v="1"/>
    <n v="0"/>
    <x v="697"/>
    <m/>
    <x v="0"/>
    <x v="9"/>
    <m/>
    <s v="Unidade Gestão de Aquisições"/>
    <x v="1"/>
    <s v="UGA"/>
    <x v="0"/>
    <x v="1"/>
    <x v="1"/>
    <x v="1"/>
    <x v="0"/>
    <x v="0"/>
    <x v="0"/>
    <x v="0"/>
    <x v="0"/>
    <x v="0"/>
    <x v="0"/>
    <s v="Unidade Gestão de Aquisições"/>
    <x v="0"/>
    <x v="0"/>
    <x v="0"/>
    <x v="0"/>
    <x v="3"/>
    <x v="0"/>
    <x v="1"/>
    <m/>
    <x v="1"/>
    <x v="2"/>
    <x v="9"/>
    <x v="0"/>
    <m/>
  </r>
  <r>
    <x v="1"/>
    <n v="0"/>
    <n v="1000000"/>
    <n v="0"/>
    <n v="0"/>
    <x v="7899"/>
    <x v="0"/>
    <x v="1"/>
    <x v="0"/>
    <s v="01.24.09.03"/>
    <x v="95"/>
    <x v="7"/>
    <x v="8"/>
    <s v="Programa mais qualidade mais comunidade"/>
    <s v="01.24.09"/>
    <s v="Projecto de inclusão Socieconomica/Centro de transformãçao  biológica de Espinho Branco"/>
    <s v="01.24.09.03"/>
    <x v="4"/>
    <x v="0"/>
    <x v="3"/>
    <x v="2"/>
    <x v="0"/>
    <x v="1"/>
    <x v="2"/>
    <x v="0"/>
    <x v="12"/>
    <s v="1 - Dotação Anual"/>
    <x v="4"/>
    <n v="1000000"/>
    <x v="1"/>
    <n v="0"/>
    <x v="1"/>
    <n v="500000"/>
    <x v="697"/>
    <m/>
    <x v="0"/>
    <x v="9"/>
    <m/>
    <s v="Projecto de inclusão Socieconomica/Centro de transformãçao  biológica de Espinho Branco"/>
    <x v="1"/>
    <m/>
    <x v="0"/>
    <x v="1"/>
    <x v="1"/>
    <x v="1"/>
    <x v="0"/>
    <x v="0"/>
    <x v="0"/>
    <x v="1"/>
    <x v="0"/>
    <x v="0"/>
    <x v="0"/>
    <s v="Projecto de inclusão Socieconomica/Centro de transformãçao  biológica de Espinho Branco"/>
    <x v="0"/>
    <x v="0"/>
    <x v="0"/>
    <x v="0"/>
    <x v="3"/>
    <x v="0"/>
    <x v="1"/>
    <m/>
    <x v="1"/>
    <x v="2"/>
    <x v="9"/>
    <x v="0"/>
    <m/>
  </r>
  <r>
    <x v="2"/>
    <n v="0"/>
    <n v="9999999"/>
    <n v="0"/>
    <n v="0"/>
    <x v="7899"/>
    <x v="0"/>
    <x v="1"/>
    <x v="0"/>
    <s v="80.02.10.21"/>
    <x v="16"/>
    <x v="3"/>
    <x v="3"/>
    <s v="Outros"/>
    <s v="80.02.10"/>
    <s v="Retenções Descontos Judiciais"/>
    <s v="80.02.10.21"/>
    <x v="89"/>
    <x v="0"/>
    <x v="6"/>
    <x v="6"/>
    <x v="1"/>
    <x v="2"/>
    <x v="2"/>
    <x v="0"/>
    <x v="12"/>
    <s v="1 - Dotação Anual"/>
    <x v="4"/>
    <n v="9999999"/>
    <x v="1"/>
    <n v="0"/>
    <x v="1"/>
    <n v="0"/>
    <x v="697"/>
    <m/>
    <x v="0"/>
    <x v="9"/>
    <m/>
    <s v="Retenções Descontos Judiciais"/>
    <x v="1"/>
    <m/>
    <x v="0"/>
    <x v="1"/>
    <x v="1"/>
    <x v="1"/>
    <x v="0"/>
    <x v="0"/>
    <x v="0"/>
    <x v="1"/>
    <x v="0"/>
    <x v="0"/>
    <x v="0"/>
    <s v="Retenções Descontos Judiciais"/>
    <x v="0"/>
    <x v="0"/>
    <x v="0"/>
    <x v="0"/>
    <x v="3"/>
    <x v="0"/>
    <x v="1"/>
    <m/>
    <x v="1"/>
    <x v="2"/>
    <x v="9"/>
    <x v="0"/>
    <m/>
  </r>
  <r>
    <x v="1"/>
    <n v="0"/>
    <n v="9999999"/>
    <n v="0"/>
    <n v="0"/>
    <x v="7899"/>
    <x v="0"/>
    <x v="0"/>
    <x v="0"/>
    <s v="80.02.10.21"/>
    <x v="16"/>
    <x v="3"/>
    <x v="3"/>
    <s v="Outros"/>
    <s v="80.02.10"/>
    <s v="Retenções Descontos Judiciais"/>
    <s v="80.02.10.21"/>
    <x v="27"/>
    <x v="0"/>
    <x v="2"/>
    <x v="1"/>
    <x v="1"/>
    <x v="2"/>
    <x v="0"/>
    <x v="0"/>
    <x v="12"/>
    <s v="1 - Dotação Anual"/>
    <x v="4"/>
    <n v="9999999"/>
    <x v="1"/>
    <n v="0"/>
    <x v="1"/>
    <n v="0"/>
    <x v="697"/>
    <m/>
    <x v="0"/>
    <x v="9"/>
    <m/>
    <s v="Retenções Descontos Judiciais"/>
    <x v="1"/>
    <m/>
    <x v="0"/>
    <x v="1"/>
    <x v="1"/>
    <x v="1"/>
    <x v="0"/>
    <x v="0"/>
    <x v="0"/>
    <x v="1"/>
    <x v="0"/>
    <x v="0"/>
    <x v="0"/>
    <s v="Retenções Descontos Judiciais"/>
    <x v="0"/>
    <x v="0"/>
    <x v="0"/>
    <x v="0"/>
    <x v="3"/>
    <x v="0"/>
    <x v="1"/>
    <m/>
    <x v="1"/>
    <x v="2"/>
    <x v="9"/>
    <x v="0"/>
    <m/>
  </r>
  <r>
    <x v="1"/>
    <n v="0"/>
    <n v="50000"/>
    <n v="0"/>
    <n v="0"/>
    <x v="7899"/>
    <x v="0"/>
    <x v="1"/>
    <x v="0"/>
    <s v="03.16.23"/>
    <x v="28"/>
    <x v="0"/>
    <x v="5"/>
    <s v="Direção da Educação, Formação Profissional, Emprego"/>
    <s v="03.16.23"/>
    <s v="Direção da Educação, Formação Profissional, Emprego"/>
    <s v="03.16.23"/>
    <x v="9"/>
    <x v="0"/>
    <x v="1"/>
    <x v="5"/>
    <x v="0"/>
    <x v="0"/>
    <x v="2"/>
    <x v="0"/>
    <x v="12"/>
    <s v="1 - Dotação Anual"/>
    <x v="4"/>
    <n v="50000"/>
    <x v="1"/>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0"/>
    <n v="20000"/>
    <n v="0"/>
    <n v="0"/>
    <x v="7899"/>
    <x v="0"/>
    <x v="1"/>
    <x v="0"/>
    <s v="03.16.23"/>
    <x v="28"/>
    <x v="0"/>
    <x v="5"/>
    <s v="Direção da Educação, Formação Profissional, Emprego"/>
    <s v="03.16.23"/>
    <s v="Direção da Educação, Formação Profissional, Emprego"/>
    <s v="03.16.23"/>
    <x v="24"/>
    <x v="0"/>
    <x v="1"/>
    <x v="5"/>
    <x v="0"/>
    <x v="0"/>
    <x v="2"/>
    <x v="0"/>
    <x v="12"/>
    <s v="1 - Dotação Anual"/>
    <x v="4"/>
    <n v="20000"/>
    <x v="1"/>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0"/>
    <n v="30000"/>
    <n v="0"/>
    <n v="0"/>
    <x v="7899"/>
    <x v="0"/>
    <x v="1"/>
    <x v="0"/>
    <s v="03.16.23"/>
    <x v="28"/>
    <x v="0"/>
    <x v="5"/>
    <s v="Direção da Educação, Formação Profissional, Emprego"/>
    <s v="03.16.23"/>
    <s v="Direção da Educação, Formação Profissional, Emprego"/>
    <s v="03.16.23"/>
    <x v="14"/>
    <x v="0"/>
    <x v="1"/>
    <x v="1"/>
    <x v="0"/>
    <x v="0"/>
    <x v="2"/>
    <x v="0"/>
    <x v="12"/>
    <s v="1 - Dotação Anual"/>
    <x v="4"/>
    <n v="30000"/>
    <x v="1"/>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0"/>
    <n v="150000"/>
    <n v="0"/>
    <n v="0"/>
    <x v="7899"/>
    <x v="0"/>
    <x v="1"/>
    <x v="0"/>
    <s v="03.16.23"/>
    <x v="28"/>
    <x v="0"/>
    <x v="5"/>
    <s v="Direção da Educação, Formação Profissional, Emprego"/>
    <s v="03.16.23"/>
    <s v="Direção da Educação, Formação Profissional, Emprego"/>
    <s v="03.16.23"/>
    <x v="60"/>
    <x v="0"/>
    <x v="1"/>
    <x v="1"/>
    <x v="0"/>
    <x v="0"/>
    <x v="2"/>
    <x v="0"/>
    <x v="12"/>
    <s v="1 - Dotação Anual"/>
    <x v="4"/>
    <n v="150000"/>
    <x v="1"/>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0"/>
    <n v="19650084"/>
    <n v="0"/>
    <n v="0"/>
    <x v="7899"/>
    <x v="0"/>
    <x v="1"/>
    <x v="0"/>
    <s v="03.16.23"/>
    <x v="28"/>
    <x v="0"/>
    <x v="5"/>
    <s v="Direção da Educação, Formação Profissional, Emprego"/>
    <s v="03.16.23"/>
    <s v="Direção da Educação, Formação Profissional, Emprego"/>
    <s v="03.16.23"/>
    <x v="15"/>
    <x v="0"/>
    <x v="1"/>
    <x v="1"/>
    <x v="1"/>
    <x v="0"/>
    <x v="2"/>
    <x v="0"/>
    <x v="12"/>
    <s v="1 - Dotação Anual"/>
    <x v="4"/>
    <n v="19650084"/>
    <x v="1"/>
    <n v="0"/>
    <x v="1"/>
    <n v="4700000"/>
    <x v="697"/>
    <m/>
    <x v="0"/>
    <x v="9"/>
    <m/>
    <s v="Direção da Educação, Formação Profissional, Emprego"/>
    <x v="1"/>
    <m/>
    <x v="0"/>
    <x v="1"/>
    <x v="1"/>
    <x v="1"/>
    <x v="0"/>
    <x v="0"/>
    <x v="0"/>
    <x v="0"/>
    <x v="0"/>
    <x v="0"/>
    <x v="0"/>
    <s v="Direção da Educação, Formação Profissional, Emprego"/>
    <x v="0"/>
    <x v="0"/>
    <x v="0"/>
    <x v="0"/>
    <x v="3"/>
    <x v="0"/>
    <x v="1"/>
    <m/>
    <x v="1"/>
    <x v="2"/>
    <x v="9"/>
    <x v="0"/>
    <m/>
  </r>
  <r>
    <x v="1"/>
    <n v="0"/>
    <n v="0"/>
    <n v="0"/>
    <n v="0"/>
    <x v="7899"/>
    <x v="0"/>
    <x v="1"/>
    <x v="0"/>
    <s v="03.16.23"/>
    <x v="28"/>
    <x v="0"/>
    <x v="5"/>
    <s v="Direção da Educação, Formação Profissional, Emprego"/>
    <s v="03.16.23"/>
    <s v="Direção da Educação, Formação Profissional, Emprego"/>
    <s v="03.16.23"/>
    <x v="62"/>
    <x v="0"/>
    <x v="1"/>
    <x v="1"/>
    <x v="0"/>
    <x v="0"/>
    <x v="2"/>
    <x v="0"/>
    <x v="12"/>
    <s v="1 - Dotação Anual"/>
    <x v="4"/>
    <n v="0"/>
    <x v="1"/>
    <n v="198792"/>
    <x v="1"/>
    <n v="0"/>
    <x v="697"/>
    <m/>
    <x v="0"/>
    <x v="9"/>
    <m/>
    <s v="Direção da Educação, Formação Profissional, Emprego"/>
    <x v="1"/>
    <m/>
    <x v="0"/>
    <x v="1"/>
    <x v="1"/>
    <x v="1"/>
    <x v="0"/>
    <x v="0"/>
    <x v="0"/>
    <x v="1"/>
    <x v="0"/>
    <x v="0"/>
    <x v="0"/>
    <s v="Direção da Educação, Formação Profissional, Emprego"/>
    <x v="0"/>
    <x v="0"/>
    <x v="0"/>
    <x v="0"/>
    <x v="3"/>
    <x v="0"/>
    <x v="1"/>
    <m/>
    <x v="1"/>
    <x v="2"/>
    <x v="9"/>
    <x v="0"/>
    <m/>
  </r>
  <r>
    <x v="0"/>
    <n v="0"/>
    <n v="500000"/>
    <n v="0"/>
    <n v="0"/>
    <x v="7899"/>
    <x v="0"/>
    <x v="1"/>
    <x v="0"/>
    <s v="01.27.05.06"/>
    <x v="37"/>
    <x v="2"/>
    <x v="2"/>
    <s v="Energia"/>
    <s v="01.27.05"/>
    <s v="Otimização de sistemas de bombagem de agua para rega e produção agrícola com recursos as energias re"/>
    <s v="01.27.05.06"/>
    <x v="2"/>
    <x v="0"/>
    <x v="1"/>
    <x v="1"/>
    <x v="0"/>
    <x v="1"/>
    <x v="1"/>
    <x v="0"/>
    <x v="12"/>
    <s v="1 - Dotação Anual"/>
    <x v="4"/>
    <n v="500000"/>
    <x v="1"/>
    <n v="0"/>
    <x v="1"/>
    <n v="0"/>
    <x v="697"/>
    <m/>
    <x v="0"/>
    <x v="9"/>
    <m/>
    <s v="Otimização de sistemas de bombagem de agua para rega e produção agrícola com recursos as energias re"/>
    <x v="1"/>
    <m/>
    <x v="0"/>
    <x v="1"/>
    <x v="1"/>
    <x v="1"/>
    <x v="0"/>
    <x v="0"/>
    <x v="0"/>
    <x v="1"/>
    <x v="0"/>
    <x v="0"/>
    <x v="0"/>
    <s v="Otimização de sistemas de bombagem de agua para rega e produção agrícola com recursos as energias re"/>
    <x v="0"/>
    <x v="0"/>
    <x v="0"/>
    <x v="0"/>
    <x v="3"/>
    <x v="0"/>
    <x v="1"/>
    <m/>
    <x v="1"/>
    <x v="2"/>
    <x v="9"/>
    <x v="0"/>
    <m/>
  </r>
  <r>
    <x v="1"/>
    <n v="0"/>
    <n v="15000"/>
    <n v="0"/>
    <n v="0"/>
    <x v="7899"/>
    <x v="0"/>
    <x v="1"/>
    <x v="0"/>
    <s v="03.16.28"/>
    <x v="46"/>
    <x v="0"/>
    <x v="5"/>
    <s v="Gabinete da Auditoria Interna"/>
    <s v="03.16.28"/>
    <s v="Gabinete da Auditoria Interna"/>
    <s v="03.16.28"/>
    <x v="9"/>
    <x v="0"/>
    <x v="1"/>
    <x v="5"/>
    <x v="0"/>
    <x v="0"/>
    <x v="2"/>
    <x v="0"/>
    <x v="12"/>
    <s v="1 - Dotação Anual"/>
    <x v="4"/>
    <n v="15000"/>
    <x v="1"/>
    <n v="0"/>
    <x v="1"/>
    <n v="0"/>
    <x v="697"/>
    <m/>
    <x v="0"/>
    <x v="9"/>
    <m/>
    <s v="Gabinete da Auditoria Interna"/>
    <x v="1"/>
    <s v="GAI"/>
    <x v="0"/>
    <x v="1"/>
    <x v="1"/>
    <x v="1"/>
    <x v="0"/>
    <x v="0"/>
    <x v="0"/>
    <x v="0"/>
    <x v="0"/>
    <x v="0"/>
    <x v="0"/>
    <s v="Gabinete da Auditoria Interna"/>
    <x v="0"/>
    <x v="0"/>
    <x v="0"/>
    <x v="0"/>
    <x v="3"/>
    <x v="0"/>
    <x v="1"/>
    <m/>
    <x v="1"/>
    <x v="2"/>
    <x v="9"/>
    <x v="0"/>
    <m/>
  </r>
  <r>
    <x v="1"/>
    <n v="0"/>
    <n v="10000"/>
    <n v="0"/>
    <n v="0"/>
    <x v="7899"/>
    <x v="0"/>
    <x v="1"/>
    <x v="0"/>
    <s v="03.16.28"/>
    <x v="46"/>
    <x v="0"/>
    <x v="5"/>
    <s v="Gabinete da Auditoria Interna"/>
    <s v="03.16.28"/>
    <s v="Gabinete da Auditoria Interna"/>
    <s v="03.16.28"/>
    <x v="24"/>
    <x v="0"/>
    <x v="1"/>
    <x v="5"/>
    <x v="0"/>
    <x v="0"/>
    <x v="2"/>
    <x v="0"/>
    <x v="12"/>
    <s v="1 - Dotação Anual"/>
    <x v="4"/>
    <n v="10000"/>
    <x v="1"/>
    <n v="0"/>
    <x v="1"/>
    <n v="0"/>
    <x v="697"/>
    <m/>
    <x v="0"/>
    <x v="9"/>
    <m/>
    <s v="Gabinete da Auditoria Interna"/>
    <x v="1"/>
    <s v="GAI"/>
    <x v="0"/>
    <x v="1"/>
    <x v="1"/>
    <x v="1"/>
    <x v="0"/>
    <x v="0"/>
    <x v="0"/>
    <x v="0"/>
    <x v="0"/>
    <x v="0"/>
    <x v="0"/>
    <s v="Gabinete da Auditoria Interna"/>
    <x v="0"/>
    <x v="0"/>
    <x v="0"/>
    <x v="0"/>
    <x v="3"/>
    <x v="0"/>
    <x v="1"/>
    <m/>
    <x v="1"/>
    <x v="2"/>
    <x v="9"/>
    <x v="0"/>
    <m/>
  </r>
  <r>
    <x v="1"/>
    <n v="0"/>
    <n v="808752"/>
    <n v="0"/>
    <n v="0"/>
    <x v="7899"/>
    <x v="0"/>
    <x v="1"/>
    <x v="0"/>
    <s v="03.16.28"/>
    <x v="46"/>
    <x v="0"/>
    <x v="5"/>
    <s v="Gabinete da Auditoria Interna"/>
    <s v="03.16.28"/>
    <s v="Gabinete da Auditoria Interna"/>
    <s v="03.16.28"/>
    <x v="15"/>
    <x v="0"/>
    <x v="1"/>
    <x v="1"/>
    <x v="1"/>
    <x v="0"/>
    <x v="2"/>
    <x v="0"/>
    <x v="12"/>
    <s v="1 - Dotação Anual"/>
    <x v="4"/>
    <n v="808752"/>
    <x v="1"/>
    <n v="0"/>
    <x v="1"/>
    <n v="150000"/>
    <x v="697"/>
    <m/>
    <x v="0"/>
    <x v="9"/>
    <m/>
    <s v="Gabinete da Auditoria Interna"/>
    <x v="1"/>
    <s v="GAI"/>
    <x v="0"/>
    <x v="1"/>
    <x v="1"/>
    <x v="1"/>
    <x v="0"/>
    <x v="0"/>
    <x v="0"/>
    <x v="0"/>
    <x v="0"/>
    <x v="0"/>
    <x v="0"/>
    <s v="Gabinete da Auditoria Interna"/>
    <x v="0"/>
    <x v="0"/>
    <x v="0"/>
    <x v="0"/>
    <x v="3"/>
    <x v="0"/>
    <x v="1"/>
    <m/>
    <x v="1"/>
    <x v="2"/>
    <x v="9"/>
    <x v="0"/>
    <m/>
  </r>
  <r>
    <x v="0"/>
    <n v="0"/>
    <n v="4000000"/>
    <n v="0"/>
    <n v="0"/>
    <x v="7899"/>
    <x v="0"/>
    <x v="1"/>
    <x v="0"/>
    <s v="01.26.06.05"/>
    <x v="96"/>
    <x v="6"/>
    <x v="7"/>
    <s v="Comércio"/>
    <s v="01.26.06"/>
    <s v="Construção de Mercadinhos em Flamengos e Ribeira de Principal"/>
    <s v="01.26.06.05"/>
    <x v="1"/>
    <x v="0"/>
    <x v="1"/>
    <x v="1"/>
    <x v="0"/>
    <x v="1"/>
    <x v="1"/>
    <x v="0"/>
    <x v="12"/>
    <s v="1 - Dotação Anual"/>
    <x v="4"/>
    <n v="4000000"/>
    <x v="1"/>
    <n v="0"/>
    <x v="1"/>
    <n v="3450000"/>
    <x v="697"/>
    <m/>
    <x v="0"/>
    <x v="9"/>
    <m/>
    <s v="Construção de Mercadinhos em Flamengos e Ribeira de Principal"/>
    <x v="1"/>
    <s v="CMFRP"/>
    <x v="0"/>
    <x v="1"/>
    <x v="1"/>
    <x v="1"/>
    <x v="0"/>
    <x v="0"/>
    <x v="0"/>
    <x v="1"/>
    <x v="0"/>
    <x v="0"/>
    <x v="0"/>
    <s v="Construção de Mercadinhos em Flamengos e Ribeira de Principal"/>
    <x v="0"/>
    <x v="0"/>
    <x v="0"/>
    <x v="0"/>
    <x v="3"/>
    <x v="0"/>
    <x v="1"/>
    <m/>
    <x v="1"/>
    <x v="2"/>
    <x v="9"/>
    <x v="0"/>
    <m/>
  </r>
  <r>
    <x v="0"/>
    <n v="0"/>
    <n v="10000000"/>
    <n v="0"/>
    <n v="0"/>
    <x v="7899"/>
    <x v="0"/>
    <x v="1"/>
    <x v="0"/>
    <s v="01.27.06.93"/>
    <x v="78"/>
    <x v="2"/>
    <x v="2"/>
    <s v="Requalificação Urbana e habitação"/>
    <s v="01.27.06"/>
    <s v="Conclusão da Asfaltagem da Cidade da Calheta de São Miguel"/>
    <s v="01.27.06.93"/>
    <x v="1"/>
    <x v="0"/>
    <x v="1"/>
    <x v="1"/>
    <x v="0"/>
    <x v="1"/>
    <x v="1"/>
    <x v="0"/>
    <x v="12"/>
    <s v="1 - Dotação Anual"/>
    <x v="4"/>
    <n v="10000000"/>
    <x v="1"/>
    <n v="4100000"/>
    <x v="1"/>
    <n v="10000000"/>
    <x v="697"/>
    <m/>
    <x v="0"/>
    <x v="9"/>
    <m/>
    <s v="Conclusão da Asfaltagem da Cidade da Calheta de São Miguel"/>
    <x v="1"/>
    <s v="CACCSM"/>
    <x v="0"/>
    <x v="1"/>
    <x v="1"/>
    <x v="1"/>
    <x v="0"/>
    <x v="0"/>
    <x v="0"/>
    <x v="1"/>
    <x v="0"/>
    <x v="0"/>
    <x v="0"/>
    <s v="Conclusão da Asfaltagem da Cidade da Calheta de São Miguel"/>
    <x v="0"/>
    <x v="0"/>
    <x v="0"/>
    <x v="0"/>
    <x v="3"/>
    <x v="0"/>
    <x v="1"/>
    <m/>
    <x v="1"/>
    <x v="2"/>
    <x v="9"/>
    <x v="0"/>
    <m/>
  </r>
  <r>
    <x v="0"/>
    <n v="0"/>
    <n v="500000"/>
    <n v="0"/>
    <n v="0"/>
    <x v="7899"/>
    <x v="0"/>
    <x v="1"/>
    <x v="0"/>
    <s v="01.27.06.94"/>
    <x v="97"/>
    <x v="2"/>
    <x v="2"/>
    <s v="Requalificação Urbana e habitação"/>
    <s v="01.27.06"/>
    <s v="Manutenção de USB¿S"/>
    <s v="01.27.06.94"/>
    <x v="1"/>
    <x v="0"/>
    <x v="1"/>
    <x v="1"/>
    <x v="0"/>
    <x v="1"/>
    <x v="1"/>
    <x v="0"/>
    <x v="12"/>
    <s v="1 - Dotação Anual"/>
    <x v="4"/>
    <n v="500000"/>
    <x v="1"/>
    <n v="0"/>
    <x v="1"/>
    <n v="100000"/>
    <x v="697"/>
    <m/>
    <x v="0"/>
    <x v="9"/>
    <m/>
    <s v="Manutenção de USB¿S"/>
    <x v="1"/>
    <s v="MUSB"/>
    <x v="0"/>
    <x v="1"/>
    <x v="1"/>
    <x v="1"/>
    <x v="0"/>
    <x v="0"/>
    <x v="0"/>
    <x v="1"/>
    <x v="0"/>
    <x v="0"/>
    <x v="0"/>
    <s v="Manutenção de USB¿S"/>
    <x v="0"/>
    <x v="0"/>
    <x v="0"/>
    <x v="0"/>
    <x v="3"/>
    <x v="0"/>
    <x v="1"/>
    <m/>
    <x v="1"/>
    <x v="2"/>
    <x v="9"/>
    <x v="0"/>
    <m/>
  </r>
  <r>
    <x v="0"/>
    <n v="0"/>
    <n v="0"/>
    <n v="0"/>
    <n v="0"/>
    <x v="7899"/>
    <x v="0"/>
    <x v="1"/>
    <x v="0"/>
    <s v="01.27.06.97"/>
    <x v="98"/>
    <x v="2"/>
    <x v="2"/>
    <s v="Requalificação Urbana e habitação"/>
    <s v="01.27.06"/>
    <s v="Asfaltagem via de acesso à Rabelado em Espinho Branco"/>
    <s v="01.27.06.97"/>
    <x v="1"/>
    <x v="0"/>
    <x v="1"/>
    <x v="1"/>
    <x v="0"/>
    <x v="1"/>
    <x v="1"/>
    <x v="0"/>
    <x v="12"/>
    <s v="1 - Dotação Anual"/>
    <x v="4"/>
    <n v="0"/>
    <x v="1"/>
    <n v="0"/>
    <x v="1"/>
    <n v="0"/>
    <x v="697"/>
    <m/>
    <x v="0"/>
    <x v="9"/>
    <m/>
    <s v="Asfaltagem via de acesso à Rabelado em Espinho Branco"/>
    <x v="1"/>
    <m/>
    <x v="0"/>
    <x v="1"/>
    <x v="1"/>
    <x v="1"/>
    <x v="0"/>
    <x v="0"/>
    <x v="0"/>
    <x v="1"/>
    <x v="0"/>
    <x v="0"/>
    <x v="0"/>
    <s v="Asfaltagem via de acesso à Rabelado em Espinho Branco"/>
    <x v="0"/>
    <x v="0"/>
    <x v="0"/>
    <x v="0"/>
    <x v="3"/>
    <x v="0"/>
    <x v="1"/>
    <m/>
    <x v="1"/>
    <x v="2"/>
    <x v="9"/>
    <x v="0"/>
    <m/>
  </r>
  <r>
    <x v="0"/>
    <n v="0"/>
    <n v="1000000"/>
    <n v="0"/>
    <n v="0"/>
    <x v="7899"/>
    <x v="0"/>
    <x v="1"/>
    <x v="0"/>
    <s v="01.23.04.14"/>
    <x v="1"/>
    <x v="1"/>
    <x v="1"/>
    <s v="Ambiente"/>
    <s v="01.23.04"/>
    <s v="Criação e Manutenção de Espaços Verdes"/>
    <s v="01.23.04.14"/>
    <x v="1"/>
    <x v="0"/>
    <x v="1"/>
    <x v="1"/>
    <x v="0"/>
    <x v="1"/>
    <x v="1"/>
    <x v="0"/>
    <x v="12"/>
    <s v="1 - Dotação Anual"/>
    <x v="4"/>
    <n v="1000000"/>
    <x v="1"/>
    <n v="750000"/>
    <x v="1"/>
    <n v="0"/>
    <x v="697"/>
    <m/>
    <x v="0"/>
    <x v="9"/>
    <m/>
    <s v="Criação e Manutenção de Espaços Verdes"/>
    <x v="1"/>
    <s v="CMEV"/>
    <x v="0"/>
    <x v="1"/>
    <x v="1"/>
    <x v="1"/>
    <x v="0"/>
    <x v="0"/>
    <x v="0"/>
    <x v="1"/>
    <x v="0"/>
    <x v="0"/>
    <x v="0"/>
    <s v="Criação e Manutenção de Espaços Verdes"/>
    <x v="0"/>
    <x v="0"/>
    <x v="0"/>
    <x v="0"/>
    <x v="3"/>
    <x v="0"/>
    <x v="1"/>
    <m/>
    <x v="1"/>
    <x v="2"/>
    <x v="9"/>
    <x v="0"/>
    <m/>
  </r>
  <r>
    <x v="0"/>
    <n v="0"/>
    <n v="1900000"/>
    <n v="0"/>
    <n v="0"/>
    <x v="7899"/>
    <x v="0"/>
    <x v="1"/>
    <x v="0"/>
    <s v="01.26.03.06"/>
    <x v="64"/>
    <x v="6"/>
    <x v="7"/>
    <s v="Turismo"/>
    <s v="01.26.03"/>
    <s v="Sinalização Turística do Concelho de São Miguel"/>
    <s v="01.26.03.06"/>
    <x v="1"/>
    <x v="0"/>
    <x v="1"/>
    <x v="1"/>
    <x v="0"/>
    <x v="1"/>
    <x v="1"/>
    <x v="0"/>
    <x v="12"/>
    <s v="1 - Dotação Anual"/>
    <x v="4"/>
    <n v="1900000"/>
    <x v="1"/>
    <n v="0"/>
    <x v="1"/>
    <n v="500000"/>
    <x v="697"/>
    <m/>
    <x v="0"/>
    <x v="9"/>
    <m/>
    <s v="Sinalização Turística do Concelho de São Miguel"/>
    <x v="1"/>
    <s v="STCSM"/>
    <x v="0"/>
    <x v="1"/>
    <x v="1"/>
    <x v="1"/>
    <x v="0"/>
    <x v="0"/>
    <x v="0"/>
    <x v="1"/>
    <x v="0"/>
    <x v="0"/>
    <x v="0"/>
    <s v="Sinalização Turística do Concelho de São Miguel"/>
    <x v="0"/>
    <x v="0"/>
    <x v="0"/>
    <x v="0"/>
    <x v="3"/>
    <x v="0"/>
    <x v="1"/>
    <m/>
    <x v="1"/>
    <x v="2"/>
    <x v="9"/>
    <x v="0"/>
    <m/>
  </r>
  <r>
    <x v="0"/>
    <n v="0"/>
    <n v="6000000"/>
    <n v="0"/>
    <n v="0"/>
    <x v="7899"/>
    <x v="0"/>
    <x v="1"/>
    <x v="0"/>
    <s v="01.27.02.14"/>
    <x v="66"/>
    <x v="2"/>
    <x v="2"/>
    <s v="Saneamento básico"/>
    <s v="01.27.02"/>
    <s v="Construção de Casas de Banho"/>
    <s v="01.27.02.14"/>
    <x v="1"/>
    <x v="0"/>
    <x v="1"/>
    <x v="1"/>
    <x v="0"/>
    <x v="1"/>
    <x v="1"/>
    <x v="0"/>
    <x v="12"/>
    <s v="1 - Dotação Anual"/>
    <x v="4"/>
    <n v="6000000"/>
    <x v="1"/>
    <n v="0"/>
    <x v="1"/>
    <n v="2000000"/>
    <x v="697"/>
    <m/>
    <x v="0"/>
    <x v="9"/>
    <m/>
    <s v="Construção de Casas de Banho"/>
    <x v="1"/>
    <s v="CCB"/>
    <x v="0"/>
    <x v="1"/>
    <x v="1"/>
    <x v="1"/>
    <x v="0"/>
    <x v="0"/>
    <x v="0"/>
    <x v="1"/>
    <x v="0"/>
    <x v="0"/>
    <x v="0"/>
    <s v="Construção de Casas de Banho"/>
    <x v="0"/>
    <x v="0"/>
    <x v="0"/>
    <x v="0"/>
    <x v="3"/>
    <x v="0"/>
    <x v="1"/>
    <m/>
    <x v="1"/>
    <x v="2"/>
    <x v="9"/>
    <x v="0"/>
    <m/>
  </r>
  <r>
    <x v="2"/>
    <n v="0"/>
    <n v="9999999"/>
    <n v="0"/>
    <n v="0"/>
    <x v="7899"/>
    <x v="0"/>
    <x v="1"/>
    <x v="0"/>
    <s v="80.02.10.20"/>
    <x v="99"/>
    <x v="3"/>
    <x v="3"/>
    <s v="Outros"/>
    <s v="80.02.10"/>
    <s v="Retenções CVMovel"/>
    <s v="80.02.10.20"/>
    <x v="74"/>
    <x v="0"/>
    <x v="6"/>
    <x v="16"/>
    <x v="1"/>
    <x v="2"/>
    <x v="2"/>
    <x v="0"/>
    <x v="12"/>
    <s v="1 - Dotação Anual"/>
    <x v="4"/>
    <n v="9999999"/>
    <x v="1"/>
    <n v="0"/>
    <x v="1"/>
    <n v="0"/>
    <x v="697"/>
    <m/>
    <x v="0"/>
    <x v="9"/>
    <m/>
    <s v="Retenções CVMovel"/>
    <x v="1"/>
    <s v="RT"/>
    <x v="0"/>
    <x v="1"/>
    <x v="1"/>
    <x v="1"/>
    <x v="0"/>
    <x v="0"/>
    <x v="0"/>
    <x v="1"/>
    <x v="0"/>
    <x v="0"/>
    <x v="0"/>
    <s v="Retenções CVMovel"/>
    <x v="0"/>
    <x v="0"/>
    <x v="0"/>
    <x v="0"/>
    <x v="3"/>
    <x v="0"/>
    <x v="1"/>
    <m/>
    <x v="1"/>
    <x v="2"/>
    <x v="9"/>
    <x v="0"/>
    <m/>
  </r>
  <r>
    <x v="1"/>
    <n v="0"/>
    <n v="9999999"/>
    <n v="0"/>
    <n v="0"/>
    <x v="7899"/>
    <x v="0"/>
    <x v="0"/>
    <x v="0"/>
    <s v="80.02.10.20"/>
    <x v="99"/>
    <x v="3"/>
    <x v="3"/>
    <s v="Outros"/>
    <s v="80.02.10"/>
    <s v="Retenções CVMovel"/>
    <s v="80.02.10.20"/>
    <x v="31"/>
    <x v="0"/>
    <x v="2"/>
    <x v="10"/>
    <x v="1"/>
    <x v="2"/>
    <x v="0"/>
    <x v="0"/>
    <x v="12"/>
    <s v="1 - Dotação Anual"/>
    <x v="4"/>
    <n v="9999999"/>
    <x v="1"/>
    <n v="0"/>
    <x v="1"/>
    <n v="0"/>
    <x v="697"/>
    <m/>
    <x v="0"/>
    <x v="9"/>
    <m/>
    <s v="Retenções CVMovel"/>
    <x v="1"/>
    <s v="RT"/>
    <x v="0"/>
    <x v="1"/>
    <x v="1"/>
    <x v="1"/>
    <x v="0"/>
    <x v="0"/>
    <x v="0"/>
    <x v="1"/>
    <x v="0"/>
    <x v="0"/>
    <x v="0"/>
    <s v="Retenções CVMovel"/>
    <x v="0"/>
    <x v="0"/>
    <x v="0"/>
    <x v="0"/>
    <x v="3"/>
    <x v="0"/>
    <x v="1"/>
    <m/>
    <x v="1"/>
    <x v="2"/>
    <x v="9"/>
    <x v="0"/>
    <m/>
  </r>
  <r>
    <x v="0"/>
    <n v="0"/>
    <n v="15000000"/>
    <n v="0"/>
    <n v="0"/>
    <x v="7899"/>
    <x v="0"/>
    <x v="1"/>
    <x v="0"/>
    <s v="01.26.07.01.01"/>
    <x v="100"/>
    <x v="6"/>
    <x v="7"/>
    <s v="Indústria"/>
    <s v="01.26.07"/>
    <s v="Integração da Indústria na Política de Desenvolvimento"/>
    <s v="01.26.07.01"/>
    <x v="1"/>
    <x v="0"/>
    <x v="1"/>
    <x v="1"/>
    <x v="0"/>
    <x v="1"/>
    <x v="1"/>
    <x v="0"/>
    <x v="12"/>
    <s v="1 - Dotação Anual"/>
    <x v="4"/>
    <n v="15000000"/>
    <x v="1"/>
    <n v="0"/>
    <x v="1"/>
    <n v="14000000"/>
    <x v="697"/>
    <m/>
    <x v="0"/>
    <x v="9"/>
    <m/>
    <s v="Construção do Parque Industrial"/>
    <x v="1"/>
    <m/>
    <x v="0"/>
    <x v="1"/>
    <x v="1"/>
    <x v="1"/>
    <x v="0"/>
    <x v="0"/>
    <x v="0"/>
    <x v="1"/>
    <x v="0"/>
    <x v="0"/>
    <x v="0"/>
    <s v="Construção do Parque Industrial"/>
    <x v="0"/>
    <x v="0"/>
    <x v="0"/>
    <x v="0"/>
    <x v="3"/>
    <x v="0"/>
    <x v="1"/>
    <m/>
    <x v="1"/>
    <x v="2"/>
    <x v="9"/>
    <x v="0"/>
    <m/>
  </r>
  <r>
    <x v="1"/>
    <n v="0"/>
    <n v="2800000"/>
    <n v="0"/>
    <n v="0"/>
    <x v="7899"/>
    <x v="0"/>
    <x v="1"/>
    <x v="0"/>
    <s v="01.27.01.07"/>
    <x v="101"/>
    <x v="2"/>
    <x v="2"/>
    <s v="Ordenamento território"/>
    <s v="01.27.01"/>
    <s v="Revisão do PDM"/>
    <s v="01.27.01.07"/>
    <x v="20"/>
    <x v="0"/>
    <x v="1"/>
    <x v="5"/>
    <x v="0"/>
    <x v="1"/>
    <x v="2"/>
    <x v="0"/>
    <x v="12"/>
    <s v="1 - Dotação Anual"/>
    <x v="4"/>
    <n v="2800000"/>
    <x v="1"/>
    <n v="0"/>
    <x v="1"/>
    <n v="0"/>
    <x v="697"/>
    <m/>
    <x v="0"/>
    <x v="9"/>
    <m/>
    <s v="Revisão do PDM"/>
    <x v="1"/>
    <m/>
    <x v="0"/>
    <x v="1"/>
    <x v="1"/>
    <x v="1"/>
    <x v="0"/>
    <x v="0"/>
    <x v="0"/>
    <x v="1"/>
    <x v="0"/>
    <x v="0"/>
    <x v="0"/>
    <s v="Revisão do PDM"/>
    <x v="0"/>
    <x v="0"/>
    <x v="0"/>
    <x v="0"/>
    <x v="3"/>
    <x v="0"/>
    <x v="1"/>
    <m/>
    <x v="1"/>
    <x v="2"/>
    <x v="9"/>
    <x v="0"/>
    <m/>
  </r>
  <r>
    <x v="0"/>
    <n v="0"/>
    <n v="1500000"/>
    <n v="0"/>
    <n v="0"/>
    <x v="7899"/>
    <x v="0"/>
    <x v="1"/>
    <x v="0"/>
    <s v="01.27.06.80"/>
    <x v="76"/>
    <x v="2"/>
    <x v="2"/>
    <s v="Requalificação Urbana e habitação"/>
    <s v="01.27.06"/>
    <s v="Requalificação Urbana de Veneza"/>
    <s v="01.27.06.80"/>
    <x v="1"/>
    <x v="0"/>
    <x v="1"/>
    <x v="1"/>
    <x v="0"/>
    <x v="1"/>
    <x v="1"/>
    <x v="0"/>
    <x v="12"/>
    <s v="1 - Dotação Anual"/>
    <x v="4"/>
    <n v="1500000"/>
    <x v="1"/>
    <n v="0"/>
    <x v="1"/>
    <n v="0"/>
    <x v="697"/>
    <m/>
    <x v="0"/>
    <x v="9"/>
    <m/>
    <s v="Requalificação Urbana de Veneza"/>
    <x v="1"/>
    <m/>
    <x v="0"/>
    <x v="1"/>
    <x v="1"/>
    <x v="1"/>
    <x v="0"/>
    <x v="0"/>
    <x v="0"/>
    <x v="1"/>
    <x v="0"/>
    <x v="0"/>
    <x v="0"/>
    <s v="Requalificação Urbana de Veneza"/>
    <x v="0"/>
    <x v="0"/>
    <x v="0"/>
    <x v="0"/>
    <x v="3"/>
    <x v="0"/>
    <x v="1"/>
    <m/>
    <x v="1"/>
    <x v="2"/>
    <x v="9"/>
    <x v="0"/>
    <m/>
  </r>
  <r>
    <x v="1"/>
    <n v="0"/>
    <n v="80000"/>
    <n v="0"/>
    <n v="0"/>
    <x v="7899"/>
    <x v="0"/>
    <x v="1"/>
    <x v="0"/>
    <s v="03.16.24"/>
    <x v="22"/>
    <x v="0"/>
    <x v="5"/>
    <s v="Direcao da Familia, Inclusão, Género e Saúde"/>
    <s v="03.16.24"/>
    <s v="Direcao da Familia, Inclusão, Género e Saúde"/>
    <s v="03.16.24"/>
    <x v="9"/>
    <x v="0"/>
    <x v="1"/>
    <x v="5"/>
    <x v="0"/>
    <x v="0"/>
    <x v="2"/>
    <x v="0"/>
    <x v="12"/>
    <s v="1 - Dotação Anual"/>
    <x v="4"/>
    <n v="80000"/>
    <x v="1"/>
    <n v="0"/>
    <x v="1"/>
    <n v="0"/>
    <x v="697"/>
    <m/>
    <x v="0"/>
    <x v="9"/>
    <m/>
    <s v="Direcao da Familia, Inclusão, Género e Saúde"/>
    <x v="1"/>
    <m/>
    <x v="0"/>
    <x v="1"/>
    <x v="1"/>
    <x v="1"/>
    <x v="0"/>
    <x v="0"/>
    <x v="0"/>
    <x v="0"/>
    <x v="0"/>
    <x v="0"/>
    <x v="0"/>
    <s v="Direcao da Familia, Inclusão, Género e Saúde"/>
    <x v="0"/>
    <x v="0"/>
    <x v="0"/>
    <x v="0"/>
    <x v="3"/>
    <x v="0"/>
    <x v="1"/>
    <m/>
    <x v="1"/>
    <x v="2"/>
    <x v="9"/>
    <x v="0"/>
    <m/>
  </r>
  <r>
    <x v="1"/>
    <n v="0"/>
    <n v="50000"/>
    <n v="0"/>
    <n v="0"/>
    <x v="7899"/>
    <x v="0"/>
    <x v="1"/>
    <x v="0"/>
    <s v="03.16.24"/>
    <x v="22"/>
    <x v="0"/>
    <x v="5"/>
    <s v="Direcao da Familia, Inclusão, Género e Saúde"/>
    <s v="03.16.24"/>
    <s v="Direcao da Familia, Inclusão, Género e Saúde"/>
    <s v="03.16.24"/>
    <x v="24"/>
    <x v="0"/>
    <x v="1"/>
    <x v="5"/>
    <x v="0"/>
    <x v="0"/>
    <x v="2"/>
    <x v="0"/>
    <x v="12"/>
    <s v="1 - Dotação Anual"/>
    <x v="4"/>
    <n v="50000"/>
    <x v="1"/>
    <n v="0"/>
    <x v="1"/>
    <n v="0"/>
    <x v="697"/>
    <m/>
    <x v="0"/>
    <x v="9"/>
    <m/>
    <s v="Direcao da Familia, Inclusão, Género e Saúde"/>
    <x v="1"/>
    <m/>
    <x v="0"/>
    <x v="1"/>
    <x v="1"/>
    <x v="1"/>
    <x v="0"/>
    <x v="0"/>
    <x v="0"/>
    <x v="0"/>
    <x v="0"/>
    <x v="0"/>
    <x v="0"/>
    <s v="Direcao da Familia, Inclusão, Género e Saúde"/>
    <x v="0"/>
    <x v="0"/>
    <x v="0"/>
    <x v="0"/>
    <x v="3"/>
    <x v="0"/>
    <x v="1"/>
    <m/>
    <x v="1"/>
    <x v="2"/>
    <x v="9"/>
    <x v="0"/>
    <m/>
  </r>
  <r>
    <x v="1"/>
    <n v="0"/>
    <n v="24000"/>
    <n v="0"/>
    <n v="0"/>
    <x v="7899"/>
    <x v="0"/>
    <x v="1"/>
    <x v="0"/>
    <s v="03.16.24"/>
    <x v="22"/>
    <x v="0"/>
    <x v="5"/>
    <s v="Direcao da Familia, Inclusão, Género e Saúde"/>
    <s v="03.16.24"/>
    <s v="Direcao da Familia, Inclusão, Género e Saúde"/>
    <s v="03.16.24"/>
    <x v="14"/>
    <x v="0"/>
    <x v="1"/>
    <x v="1"/>
    <x v="0"/>
    <x v="0"/>
    <x v="2"/>
    <x v="0"/>
    <x v="12"/>
    <s v="1 - Dotação Anual"/>
    <x v="4"/>
    <n v="24000"/>
    <x v="1"/>
    <n v="0"/>
    <x v="1"/>
    <n v="0"/>
    <x v="697"/>
    <m/>
    <x v="0"/>
    <x v="9"/>
    <m/>
    <s v="Direcao da Familia, Inclusão, Género e Saúde"/>
    <x v="1"/>
    <m/>
    <x v="0"/>
    <x v="1"/>
    <x v="1"/>
    <x v="1"/>
    <x v="0"/>
    <x v="0"/>
    <x v="0"/>
    <x v="0"/>
    <x v="0"/>
    <x v="0"/>
    <x v="0"/>
    <s v="Direcao da Familia, Inclusão, Género e Saúde"/>
    <x v="0"/>
    <x v="0"/>
    <x v="0"/>
    <x v="0"/>
    <x v="3"/>
    <x v="0"/>
    <x v="1"/>
    <m/>
    <x v="1"/>
    <x v="2"/>
    <x v="9"/>
    <x v="0"/>
    <m/>
  </r>
  <r>
    <x v="1"/>
    <n v="0"/>
    <n v="30000"/>
    <n v="0"/>
    <n v="0"/>
    <x v="7899"/>
    <x v="0"/>
    <x v="1"/>
    <x v="0"/>
    <s v="03.16.24"/>
    <x v="22"/>
    <x v="0"/>
    <x v="5"/>
    <s v="Direcao da Familia, Inclusão, Género e Saúde"/>
    <s v="03.16.24"/>
    <s v="Direcao da Familia, Inclusão, Género e Saúde"/>
    <s v="03.16.24"/>
    <x v="22"/>
    <x v="0"/>
    <x v="1"/>
    <x v="1"/>
    <x v="0"/>
    <x v="0"/>
    <x v="2"/>
    <x v="0"/>
    <x v="12"/>
    <s v="1 - Dotação Anual"/>
    <x v="4"/>
    <n v="30000"/>
    <x v="1"/>
    <n v="0"/>
    <x v="1"/>
    <n v="0"/>
    <x v="697"/>
    <m/>
    <x v="0"/>
    <x v="9"/>
    <m/>
    <s v="Direcao da Familia, Inclusão, Género e Saúde"/>
    <x v="1"/>
    <m/>
    <x v="0"/>
    <x v="1"/>
    <x v="1"/>
    <x v="1"/>
    <x v="0"/>
    <x v="0"/>
    <x v="0"/>
    <x v="0"/>
    <x v="0"/>
    <x v="0"/>
    <x v="0"/>
    <s v="Direcao da Familia, Inclusão, Género e Saúde"/>
    <x v="0"/>
    <x v="0"/>
    <x v="0"/>
    <x v="0"/>
    <x v="3"/>
    <x v="0"/>
    <x v="1"/>
    <m/>
    <x v="1"/>
    <x v="2"/>
    <x v="9"/>
    <x v="0"/>
    <m/>
  </r>
  <r>
    <x v="1"/>
    <n v="0"/>
    <n v="108436"/>
    <n v="0"/>
    <n v="0"/>
    <x v="7899"/>
    <x v="0"/>
    <x v="1"/>
    <x v="0"/>
    <s v="03.16.24"/>
    <x v="22"/>
    <x v="0"/>
    <x v="5"/>
    <s v="Direcao da Familia, Inclusão, Género e Saúde"/>
    <s v="03.16.24"/>
    <s v="Direcao da Familia, Inclusão, Género e Saúde"/>
    <s v="03.16.24"/>
    <x v="60"/>
    <x v="0"/>
    <x v="1"/>
    <x v="1"/>
    <x v="0"/>
    <x v="0"/>
    <x v="2"/>
    <x v="0"/>
    <x v="12"/>
    <s v="1 - Dotação Anual"/>
    <x v="4"/>
    <n v="108436"/>
    <x v="1"/>
    <n v="0"/>
    <x v="1"/>
    <n v="0"/>
    <x v="697"/>
    <m/>
    <x v="0"/>
    <x v="9"/>
    <m/>
    <s v="Direcao da Familia, Inclusão, Género e Saúde"/>
    <x v="1"/>
    <m/>
    <x v="0"/>
    <x v="1"/>
    <x v="1"/>
    <x v="1"/>
    <x v="0"/>
    <x v="0"/>
    <x v="0"/>
    <x v="0"/>
    <x v="0"/>
    <x v="0"/>
    <x v="0"/>
    <s v="Direcao da Familia, Inclusão, Género e Saúde"/>
    <x v="0"/>
    <x v="0"/>
    <x v="0"/>
    <x v="0"/>
    <x v="3"/>
    <x v="0"/>
    <x v="1"/>
    <m/>
    <x v="1"/>
    <x v="2"/>
    <x v="9"/>
    <x v="0"/>
    <m/>
  </r>
  <r>
    <x v="1"/>
    <n v="0"/>
    <n v="2824776"/>
    <n v="0"/>
    <n v="0"/>
    <x v="7899"/>
    <x v="0"/>
    <x v="1"/>
    <x v="0"/>
    <s v="03.16.24"/>
    <x v="22"/>
    <x v="0"/>
    <x v="5"/>
    <s v="Direcao da Familia, Inclusão, Género e Saúde"/>
    <s v="03.16.24"/>
    <s v="Direcao da Familia, Inclusão, Género e Saúde"/>
    <s v="03.16.24"/>
    <x v="15"/>
    <x v="0"/>
    <x v="1"/>
    <x v="1"/>
    <x v="1"/>
    <x v="0"/>
    <x v="2"/>
    <x v="0"/>
    <x v="12"/>
    <s v="1 - Dotação Anual"/>
    <x v="4"/>
    <n v="2824776"/>
    <x v="1"/>
    <n v="0"/>
    <x v="1"/>
    <n v="0"/>
    <x v="697"/>
    <m/>
    <x v="0"/>
    <x v="9"/>
    <m/>
    <s v="Direcao da Familia, Inclusão, Género e Saúde"/>
    <x v="1"/>
    <m/>
    <x v="0"/>
    <x v="1"/>
    <x v="1"/>
    <x v="1"/>
    <x v="0"/>
    <x v="0"/>
    <x v="0"/>
    <x v="0"/>
    <x v="0"/>
    <x v="0"/>
    <x v="0"/>
    <s v="Direcao da Familia, Inclusão, Género e Saúde"/>
    <x v="0"/>
    <x v="0"/>
    <x v="0"/>
    <x v="0"/>
    <x v="3"/>
    <x v="0"/>
    <x v="1"/>
    <m/>
    <x v="1"/>
    <x v="2"/>
    <x v="9"/>
    <x v="0"/>
    <m/>
  </r>
  <r>
    <x v="1"/>
    <n v="0"/>
    <n v="3033408"/>
    <n v="0"/>
    <n v="0"/>
    <x v="7899"/>
    <x v="0"/>
    <x v="1"/>
    <x v="0"/>
    <s v="03.16.24"/>
    <x v="22"/>
    <x v="0"/>
    <x v="5"/>
    <s v="Direcao da Familia, Inclusão, Género e Saúde"/>
    <s v="03.16.24"/>
    <s v="Direcao da Familia, Inclusão, Género e Saúde"/>
    <s v="03.16.24"/>
    <x v="16"/>
    <x v="0"/>
    <x v="1"/>
    <x v="1"/>
    <x v="1"/>
    <x v="0"/>
    <x v="2"/>
    <x v="0"/>
    <x v="12"/>
    <s v="1 - Dotação Anual"/>
    <x v="4"/>
    <n v="3033408"/>
    <x v="1"/>
    <n v="0"/>
    <x v="1"/>
    <n v="0"/>
    <x v="697"/>
    <m/>
    <x v="0"/>
    <x v="9"/>
    <m/>
    <s v="Direcao da Familia, Inclusão, Género e Saúde"/>
    <x v="1"/>
    <m/>
    <x v="0"/>
    <x v="1"/>
    <x v="1"/>
    <x v="1"/>
    <x v="0"/>
    <x v="0"/>
    <x v="0"/>
    <x v="0"/>
    <x v="0"/>
    <x v="0"/>
    <x v="0"/>
    <s v="Direcao da Familia, Inclusão, Género e Saúde"/>
    <x v="0"/>
    <x v="0"/>
    <x v="0"/>
    <x v="0"/>
    <x v="3"/>
    <x v="0"/>
    <x v="1"/>
    <m/>
    <x v="1"/>
    <x v="2"/>
    <x v="9"/>
    <x v="0"/>
    <m/>
  </r>
  <r>
    <x v="1"/>
    <n v="0"/>
    <n v="30000"/>
    <n v="0"/>
    <n v="0"/>
    <x v="7899"/>
    <x v="0"/>
    <x v="1"/>
    <x v="0"/>
    <s v="03.16.26"/>
    <x v="43"/>
    <x v="0"/>
    <x v="5"/>
    <s v="Dir. da Agricultura, Pecuária e Floresta"/>
    <s v="03.16.26"/>
    <s v="Dir. da Agricultura, Pecuária e Floresta"/>
    <s v="03.16.26"/>
    <x v="9"/>
    <x v="0"/>
    <x v="1"/>
    <x v="5"/>
    <x v="0"/>
    <x v="0"/>
    <x v="2"/>
    <x v="0"/>
    <x v="12"/>
    <s v="1 - Dotação Anual"/>
    <x v="4"/>
    <n v="30000"/>
    <x v="1"/>
    <n v="0"/>
    <x v="1"/>
    <n v="0"/>
    <x v="697"/>
    <m/>
    <x v="0"/>
    <x v="9"/>
    <m/>
    <s v="Dir. da Agricultura, Pecuária e Floresta"/>
    <x v="1"/>
    <m/>
    <x v="0"/>
    <x v="1"/>
    <x v="1"/>
    <x v="1"/>
    <x v="0"/>
    <x v="0"/>
    <x v="0"/>
    <x v="0"/>
    <x v="0"/>
    <x v="0"/>
    <x v="0"/>
    <s v="Dir. da Agricultura, Pecuária e Floresta"/>
    <x v="0"/>
    <x v="0"/>
    <x v="0"/>
    <x v="0"/>
    <x v="3"/>
    <x v="0"/>
    <x v="1"/>
    <m/>
    <x v="1"/>
    <x v="2"/>
    <x v="9"/>
    <x v="0"/>
    <m/>
  </r>
  <r>
    <x v="1"/>
    <n v="0"/>
    <n v="30000"/>
    <n v="0"/>
    <n v="0"/>
    <x v="7899"/>
    <x v="0"/>
    <x v="1"/>
    <x v="0"/>
    <s v="03.16.26"/>
    <x v="43"/>
    <x v="0"/>
    <x v="5"/>
    <s v="Dir. da Agricultura, Pecuária e Floresta"/>
    <s v="03.16.26"/>
    <s v="Dir. da Agricultura, Pecuária e Floresta"/>
    <s v="03.16.26"/>
    <x v="24"/>
    <x v="0"/>
    <x v="1"/>
    <x v="5"/>
    <x v="0"/>
    <x v="0"/>
    <x v="2"/>
    <x v="0"/>
    <x v="12"/>
    <s v="1 - Dotação Anual"/>
    <x v="4"/>
    <n v="30000"/>
    <x v="1"/>
    <n v="0"/>
    <x v="1"/>
    <n v="0"/>
    <x v="697"/>
    <m/>
    <x v="0"/>
    <x v="9"/>
    <m/>
    <s v="Dir. da Agricultura, Pecuária e Floresta"/>
    <x v="1"/>
    <m/>
    <x v="0"/>
    <x v="1"/>
    <x v="1"/>
    <x v="1"/>
    <x v="0"/>
    <x v="0"/>
    <x v="0"/>
    <x v="0"/>
    <x v="0"/>
    <x v="0"/>
    <x v="0"/>
    <s v="Dir. da Agricultura, Pecuária e Floresta"/>
    <x v="0"/>
    <x v="0"/>
    <x v="0"/>
    <x v="0"/>
    <x v="3"/>
    <x v="0"/>
    <x v="1"/>
    <m/>
    <x v="1"/>
    <x v="2"/>
    <x v="9"/>
    <x v="0"/>
    <m/>
  </r>
  <r>
    <x v="1"/>
    <n v="0"/>
    <n v="258480"/>
    <n v="0"/>
    <n v="0"/>
    <x v="7899"/>
    <x v="0"/>
    <x v="1"/>
    <x v="0"/>
    <s v="03.16.26"/>
    <x v="43"/>
    <x v="0"/>
    <x v="5"/>
    <s v="Dir. da Agricultura, Pecuária e Floresta"/>
    <s v="03.16.26"/>
    <s v="Dir. da Agricultura, Pecuária e Floresta"/>
    <s v="03.16.26"/>
    <x v="60"/>
    <x v="0"/>
    <x v="1"/>
    <x v="1"/>
    <x v="0"/>
    <x v="0"/>
    <x v="2"/>
    <x v="0"/>
    <x v="12"/>
    <s v="1 - Dotação Anual"/>
    <x v="4"/>
    <n v="258480"/>
    <x v="1"/>
    <n v="0"/>
    <x v="1"/>
    <n v="0"/>
    <x v="697"/>
    <m/>
    <x v="0"/>
    <x v="9"/>
    <m/>
    <s v="Dir. da Agricultura, Pecuária e Floresta"/>
    <x v="1"/>
    <m/>
    <x v="0"/>
    <x v="1"/>
    <x v="1"/>
    <x v="1"/>
    <x v="0"/>
    <x v="0"/>
    <x v="0"/>
    <x v="0"/>
    <x v="0"/>
    <x v="0"/>
    <x v="0"/>
    <s v="Dir. da Agricultura, Pecuária e Floresta"/>
    <x v="0"/>
    <x v="0"/>
    <x v="0"/>
    <x v="0"/>
    <x v="3"/>
    <x v="0"/>
    <x v="1"/>
    <m/>
    <x v="1"/>
    <x v="2"/>
    <x v="9"/>
    <x v="0"/>
    <m/>
  </r>
  <r>
    <x v="1"/>
    <n v="0"/>
    <n v="9078924"/>
    <n v="0"/>
    <n v="0"/>
    <x v="7899"/>
    <x v="0"/>
    <x v="1"/>
    <x v="0"/>
    <s v="03.16.26"/>
    <x v="43"/>
    <x v="0"/>
    <x v="5"/>
    <s v="Dir. da Agricultura, Pecuária e Floresta"/>
    <s v="03.16.26"/>
    <s v="Dir. da Agricultura, Pecuária e Floresta"/>
    <s v="03.16.26"/>
    <x v="15"/>
    <x v="0"/>
    <x v="1"/>
    <x v="1"/>
    <x v="1"/>
    <x v="0"/>
    <x v="2"/>
    <x v="0"/>
    <x v="12"/>
    <s v="1 - Dotação Anual"/>
    <x v="4"/>
    <n v="9078924"/>
    <x v="1"/>
    <n v="0"/>
    <x v="1"/>
    <n v="550000"/>
    <x v="697"/>
    <m/>
    <x v="0"/>
    <x v="9"/>
    <m/>
    <s v="Dir. da Agricultura, Pecuária e Floresta"/>
    <x v="1"/>
    <m/>
    <x v="0"/>
    <x v="1"/>
    <x v="1"/>
    <x v="1"/>
    <x v="0"/>
    <x v="0"/>
    <x v="0"/>
    <x v="0"/>
    <x v="0"/>
    <x v="0"/>
    <x v="0"/>
    <s v="Dir. da Agricultura, Pecuária e Floresta"/>
    <x v="0"/>
    <x v="0"/>
    <x v="0"/>
    <x v="0"/>
    <x v="3"/>
    <x v="0"/>
    <x v="1"/>
    <m/>
    <x v="1"/>
    <x v="2"/>
    <x v="9"/>
    <x v="0"/>
    <m/>
  </r>
  <r>
    <x v="0"/>
    <n v="0"/>
    <n v="1000000"/>
    <n v="0"/>
    <n v="0"/>
    <x v="7899"/>
    <x v="0"/>
    <x v="1"/>
    <x v="0"/>
    <s v="01.27.04.09"/>
    <x v="54"/>
    <x v="2"/>
    <x v="2"/>
    <s v="Infra-Estruturas e Transportes"/>
    <s v="01.27.04"/>
    <s v="Sinalização de Transito"/>
    <s v="01.27.04.09"/>
    <x v="2"/>
    <x v="0"/>
    <x v="1"/>
    <x v="1"/>
    <x v="0"/>
    <x v="1"/>
    <x v="1"/>
    <x v="0"/>
    <x v="12"/>
    <s v="1 - Dotação Anual"/>
    <x v="4"/>
    <n v="1000000"/>
    <x v="1"/>
    <n v="0"/>
    <x v="1"/>
    <n v="400000"/>
    <x v="697"/>
    <m/>
    <x v="0"/>
    <x v="9"/>
    <m/>
    <s v="Sinalização de Transito"/>
    <x v="1"/>
    <m/>
    <x v="0"/>
    <x v="1"/>
    <x v="1"/>
    <x v="1"/>
    <x v="0"/>
    <x v="0"/>
    <x v="0"/>
    <x v="1"/>
    <x v="0"/>
    <x v="0"/>
    <x v="0"/>
    <s v="Sinalização de Transito"/>
    <x v="0"/>
    <x v="0"/>
    <x v="0"/>
    <x v="0"/>
    <x v="3"/>
    <x v="0"/>
    <x v="1"/>
    <m/>
    <x v="1"/>
    <x v="2"/>
    <x v="9"/>
    <x v="0"/>
    <m/>
  </r>
  <r>
    <x v="1"/>
    <n v="0"/>
    <n v="18000000"/>
    <n v="0"/>
    <n v="0"/>
    <x v="7899"/>
    <x v="0"/>
    <x v="1"/>
    <x v="0"/>
    <s v="01.27.04.10"/>
    <x v="4"/>
    <x v="2"/>
    <x v="2"/>
    <s v="Infra-Estruturas e Transportes"/>
    <s v="01.27.04"/>
    <s v="Plano de Mitigação as secas e maus anos agrícolas"/>
    <s v="01.27.04.10"/>
    <x v="4"/>
    <x v="0"/>
    <x v="3"/>
    <x v="2"/>
    <x v="0"/>
    <x v="1"/>
    <x v="2"/>
    <x v="0"/>
    <x v="12"/>
    <s v="1 - Dotação Anual"/>
    <x v="4"/>
    <n v="18000000"/>
    <x v="1"/>
    <n v="0"/>
    <x v="1"/>
    <n v="0"/>
    <x v="697"/>
    <m/>
    <x v="0"/>
    <x v="9"/>
    <m/>
    <s v="Plano de Mitigação as secas e maus anos agrícolas"/>
    <x v="1"/>
    <m/>
    <x v="0"/>
    <x v="1"/>
    <x v="1"/>
    <x v="1"/>
    <x v="0"/>
    <x v="0"/>
    <x v="0"/>
    <x v="1"/>
    <x v="0"/>
    <x v="0"/>
    <x v="0"/>
    <s v="Plano de Mitigação as secas e maus anos agrícolas"/>
    <x v="0"/>
    <x v="0"/>
    <x v="0"/>
    <x v="0"/>
    <x v="3"/>
    <x v="0"/>
    <x v="1"/>
    <m/>
    <x v="1"/>
    <x v="2"/>
    <x v="9"/>
    <x v="0"/>
    <m/>
  </r>
  <r>
    <x v="0"/>
    <n v="0"/>
    <n v="500000"/>
    <n v="0"/>
    <n v="0"/>
    <x v="7899"/>
    <x v="0"/>
    <x v="1"/>
    <x v="0"/>
    <s v="01.24.10.01"/>
    <x v="63"/>
    <x v="7"/>
    <x v="8"/>
    <s v="Governação Eletrónica"/>
    <s v="01.24.10"/>
    <s v="Praças Digitais"/>
    <s v="01.24.10.01"/>
    <x v="2"/>
    <x v="0"/>
    <x v="1"/>
    <x v="1"/>
    <x v="0"/>
    <x v="1"/>
    <x v="1"/>
    <x v="0"/>
    <x v="12"/>
    <s v="1 - Dotação Anual"/>
    <x v="4"/>
    <n v="500000"/>
    <x v="1"/>
    <n v="0"/>
    <x v="1"/>
    <n v="250000"/>
    <x v="697"/>
    <m/>
    <x v="0"/>
    <x v="9"/>
    <m/>
    <s v="Praças Digitais"/>
    <x v="1"/>
    <s v="PD"/>
    <x v="0"/>
    <x v="1"/>
    <x v="1"/>
    <x v="1"/>
    <x v="0"/>
    <x v="0"/>
    <x v="0"/>
    <x v="1"/>
    <x v="0"/>
    <x v="0"/>
    <x v="0"/>
    <s v="Praças Digitais"/>
    <x v="0"/>
    <x v="0"/>
    <x v="0"/>
    <x v="0"/>
    <x v="3"/>
    <x v="0"/>
    <x v="1"/>
    <m/>
    <x v="1"/>
    <x v="2"/>
    <x v="9"/>
    <x v="0"/>
    <m/>
  </r>
  <r>
    <x v="0"/>
    <n v="0"/>
    <n v="18000000"/>
    <n v="0"/>
    <n v="0"/>
    <x v="7899"/>
    <x v="0"/>
    <x v="1"/>
    <x v="0"/>
    <s v="01.28.01.08"/>
    <x v="30"/>
    <x v="5"/>
    <x v="6"/>
    <s v="Habitação Social"/>
    <s v="01.28.01"/>
    <s v="Habitações Sociais"/>
    <s v="01.28.01.08"/>
    <x v="1"/>
    <x v="0"/>
    <x v="1"/>
    <x v="1"/>
    <x v="0"/>
    <x v="1"/>
    <x v="1"/>
    <x v="0"/>
    <x v="12"/>
    <s v="1 - Dotação Anual"/>
    <x v="4"/>
    <n v="18000000"/>
    <x v="1"/>
    <n v="0"/>
    <x v="1"/>
    <n v="200000"/>
    <x v="697"/>
    <m/>
    <x v="0"/>
    <x v="9"/>
    <m/>
    <s v="Habitações Sociais"/>
    <x v="1"/>
    <s v="HS"/>
    <x v="0"/>
    <x v="1"/>
    <x v="1"/>
    <x v="1"/>
    <x v="0"/>
    <x v="0"/>
    <x v="0"/>
    <x v="1"/>
    <x v="0"/>
    <x v="0"/>
    <x v="0"/>
    <s v="Habitações Sociais"/>
    <x v="0"/>
    <x v="0"/>
    <x v="0"/>
    <x v="0"/>
    <x v="3"/>
    <x v="0"/>
    <x v="1"/>
    <m/>
    <x v="1"/>
    <x v="2"/>
    <x v="9"/>
    <x v="0"/>
    <m/>
  </r>
  <r>
    <x v="1"/>
    <n v="0"/>
    <n v="150000"/>
    <n v="0"/>
    <n v="0"/>
    <x v="7899"/>
    <x v="0"/>
    <x v="1"/>
    <x v="0"/>
    <s v="03.16.11"/>
    <x v="61"/>
    <x v="0"/>
    <x v="5"/>
    <s v="Direcção de Obras"/>
    <s v="03.16.11"/>
    <s v="Direcção de Obras"/>
    <s v="03.16.11"/>
    <x v="9"/>
    <x v="0"/>
    <x v="1"/>
    <x v="5"/>
    <x v="0"/>
    <x v="0"/>
    <x v="2"/>
    <x v="0"/>
    <x v="12"/>
    <s v="1 - Dotação Anual"/>
    <x v="4"/>
    <n v="150000"/>
    <x v="1"/>
    <n v="0"/>
    <x v="1"/>
    <n v="100000"/>
    <x v="697"/>
    <m/>
    <x v="0"/>
    <x v="9"/>
    <m/>
    <s v="Direcção de Obras"/>
    <x v="1"/>
    <m/>
    <x v="0"/>
    <x v="1"/>
    <x v="1"/>
    <x v="1"/>
    <x v="0"/>
    <x v="0"/>
    <x v="0"/>
    <x v="0"/>
    <x v="0"/>
    <x v="0"/>
    <x v="0"/>
    <s v="Direcção de Obras"/>
    <x v="0"/>
    <x v="0"/>
    <x v="0"/>
    <x v="0"/>
    <x v="3"/>
    <x v="0"/>
    <x v="1"/>
    <m/>
    <x v="1"/>
    <x v="2"/>
    <x v="9"/>
    <x v="0"/>
    <m/>
  </r>
  <r>
    <x v="1"/>
    <n v="0"/>
    <n v="50000"/>
    <n v="0"/>
    <n v="0"/>
    <x v="7899"/>
    <x v="0"/>
    <x v="1"/>
    <x v="0"/>
    <s v="03.16.11"/>
    <x v="61"/>
    <x v="0"/>
    <x v="5"/>
    <s v="Direcção de Obras"/>
    <s v="03.16.11"/>
    <s v="Direcção de Obras"/>
    <s v="03.16.11"/>
    <x v="24"/>
    <x v="0"/>
    <x v="1"/>
    <x v="5"/>
    <x v="0"/>
    <x v="0"/>
    <x v="2"/>
    <x v="0"/>
    <x v="12"/>
    <s v="1 - Dotação Anual"/>
    <x v="4"/>
    <n v="50000"/>
    <x v="1"/>
    <n v="0"/>
    <x v="1"/>
    <n v="0"/>
    <x v="697"/>
    <m/>
    <x v="0"/>
    <x v="9"/>
    <m/>
    <s v="Direcção de Obras"/>
    <x v="1"/>
    <m/>
    <x v="0"/>
    <x v="1"/>
    <x v="1"/>
    <x v="1"/>
    <x v="0"/>
    <x v="0"/>
    <x v="0"/>
    <x v="0"/>
    <x v="0"/>
    <x v="0"/>
    <x v="0"/>
    <s v="Direcção de Obras"/>
    <x v="0"/>
    <x v="0"/>
    <x v="0"/>
    <x v="0"/>
    <x v="3"/>
    <x v="0"/>
    <x v="1"/>
    <m/>
    <x v="1"/>
    <x v="2"/>
    <x v="9"/>
    <x v="0"/>
    <m/>
  </r>
  <r>
    <x v="1"/>
    <n v="0"/>
    <n v="0"/>
    <n v="0"/>
    <n v="0"/>
    <x v="7899"/>
    <x v="0"/>
    <x v="1"/>
    <x v="0"/>
    <s v="03.16.11"/>
    <x v="61"/>
    <x v="0"/>
    <x v="5"/>
    <s v="Direcção de Obras"/>
    <s v="03.16.11"/>
    <s v="Direcção de Obras"/>
    <s v="03.16.11"/>
    <x v="13"/>
    <x v="0"/>
    <x v="1"/>
    <x v="5"/>
    <x v="0"/>
    <x v="0"/>
    <x v="2"/>
    <x v="0"/>
    <x v="12"/>
    <s v="1 - Dotação Anual"/>
    <x v="4"/>
    <n v="0"/>
    <x v="1"/>
    <n v="147200"/>
    <x v="1"/>
    <n v="0"/>
    <x v="697"/>
    <m/>
    <x v="0"/>
    <x v="9"/>
    <m/>
    <s v="Direcção de Obras"/>
    <x v="1"/>
    <m/>
    <x v="0"/>
    <x v="1"/>
    <x v="1"/>
    <x v="1"/>
    <x v="0"/>
    <x v="0"/>
    <x v="0"/>
    <x v="1"/>
    <x v="0"/>
    <x v="0"/>
    <x v="0"/>
    <s v="Direcção de Obras"/>
    <x v="0"/>
    <x v="0"/>
    <x v="0"/>
    <x v="0"/>
    <x v="3"/>
    <x v="0"/>
    <x v="1"/>
    <m/>
    <x v="1"/>
    <x v="2"/>
    <x v="9"/>
    <x v="0"/>
    <m/>
  </r>
  <r>
    <x v="1"/>
    <n v="0"/>
    <n v="24000"/>
    <n v="0"/>
    <n v="0"/>
    <x v="7899"/>
    <x v="0"/>
    <x v="1"/>
    <x v="0"/>
    <s v="03.16.11"/>
    <x v="61"/>
    <x v="0"/>
    <x v="5"/>
    <s v="Direcção de Obras"/>
    <s v="03.16.11"/>
    <s v="Direcção de Obras"/>
    <s v="03.16.11"/>
    <x v="14"/>
    <x v="0"/>
    <x v="1"/>
    <x v="1"/>
    <x v="0"/>
    <x v="0"/>
    <x v="2"/>
    <x v="0"/>
    <x v="12"/>
    <s v="1 - Dotação Anual"/>
    <x v="4"/>
    <n v="24000"/>
    <x v="1"/>
    <n v="0"/>
    <x v="1"/>
    <n v="0"/>
    <x v="697"/>
    <m/>
    <x v="0"/>
    <x v="9"/>
    <m/>
    <s v="Direcção de Obras"/>
    <x v="1"/>
    <m/>
    <x v="0"/>
    <x v="1"/>
    <x v="1"/>
    <x v="1"/>
    <x v="0"/>
    <x v="0"/>
    <x v="0"/>
    <x v="0"/>
    <x v="0"/>
    <x v="0"/>
    <x v="0"/>
    <s v="Direcção de Obras"/>
    <x v="0"/>
    <x v="0"/>
    <x v="0"/>
    <x v="0"/>
    <x v="3"/>
    <x v="0"/>
    <x v="1"/>
    <m/>
    <x v="1"/>
    <x v="2"/>
    <x v="9"/>
    <x v="0"/>
    <m/>
  </r>
  <r>
    <x v="1"/>
    <n v="0"/>
    <n v="589940"/>
    <n v="0"/>
    <n v="0"/>
    <x v="7899"/>
    <x v="0"/>
    <x v="1"/>
    <x v="0"/>
    <s v="03.16.11"/>
    <x v="61"/>
    <x v="0"/>
    <x v="5"/>
    <s v="Direcção de Obras"/>
    <s v="03.16.11"/>
    <s v="Direcção de Obras"/>
    <s v="03.16.11"/>
    <x v="60"/>
    <x v="0"/>
    <x v="1"/>
    <x v="1"/>
    <x v="0"/>
    <x v="0"/>
    <x v="2"/>
    <x v="0"/>
    <x v="12"/>
    <s v="1 - Dotação Anual"/>
    <x v="4"/>
    <n v="589940"/>
    <x v="1"/>
    <n v="0"/>
    <x v="1"/>
    <n v="380000"/>
    <x v="697"/>
    <m/>
    <x v="0"/>
    <x v="9"/>
    <m/>
    <s v="Direcção de Obras"/>
    <x v="1"/>
    <m/>
    <x v="0"/>
    <x v="1"/>
    <x v="1"/>
    <x v="1"/>
    <x v="0"/>
    <x v="0"/>
    <x v="0"/>
    <x v="0"/>
    <x v="0"/>
    <x v="0"/>
    <x v="0"/>
    <s v="Direcção de Obras"/>
    <x v="0"/>
    <x v="0"/>
    <x v="0"/>
    <x v="0"/>
    <x v="3"/>
    <x v="0"/>
    <x v="1"/>
    <m/>
    <x v="1"/>
    <x v="2"/>
    <x v="9"/>
    <x v="0"/>
    <m/>
  </r>
  <r>
    <x v="1"/>
    <n v="0"/>
    <n v="3890016"/>
    <n v="0"/>
    <n v="0"/>
    <x v="7899"/>
    <x v="0"/>
    <x v="1"/>
    <x v="0"/>
    <s v="03.16.11"/>
    <x v="61"/>
    <x v="0"/>
    <x v="5"/>
    <s v="Direcção de Obras"/>
    <s v="03.16.11"/>
    <s v="Direcção de Obras"/>
    <s v="03.16.11"/>
    <x v="15"/>
    <x v="0"/>
    <x v="1"/>
    <x v="1"/>
    <x v="1"/>
    <x v="0"/>
    <x v="2"/>
    <x v="0"/>
    <x v="12"/>
    <s v="1 - Dotação Anual"/>
    <x v="4"/>
    <n v="3890016"/>
    <x v="1"/>
    <n v="0"/>
    <x v="1"/>
    <n v="340000"/>
    <x v="697"/>
    <m/>
    <x v="0"/>
    <x v="9"/>
    <m/>
    <s v="Direcção de Obras"/>
    <x v="1"/>
    <m/>
    <x v="0"/>
    <x v="1"/>
    <x v="1"/>
    <x v="1"/>
    <x v="0"/>
    <x v="0"/>
    <x v="0"/>
    <x v="0"/>
    <x v="0"/>
    <x v="0"/>
    <x v="0"/>
    <s v="Direcção de Obras"/>
    <x v="0"/>
    <x v="0"/>
    <x v="0"/>
    <x v="0"/>
    <x v="3"/>
    <x v="0"/>
    <x v="1"/>
    <m/>
    <x v="1"/>
    <x v="2"/>
    <x v="9"/>
    <x v="0"/>
    <m/>
  </r>
  <r>
    <x v="1"/>
    <n v="0"/>
    <n v="3948696"/>
    <n v="0"/>
    <n v="0"/>
    <x v="7899"/>
    <x v="0"/>
    <x v="1"/>
    <x v="0"/>
    <s v="03.16.11"/>
    <x v="61"/>
    <x v="0"/>
    <x v="5"/>
    <s v="Direcção de Obras"/>
    <s v="03.16.11"/>
    <s v="Direcção de Obras"/>
    <s v="03.16.11"/>
    <x v="16"/>
    <x v="0"/>
    <x v="1"/>
    <x v="1"/>
    <x v="1"/>
    <x v="0"/>
    <x v="2"/>
    <x v="0"/>
    <x v="12"/>
    <s v="1 - Dotação Anual"/>
    <x v="4"/>
    <n v="3948696"/>
    <x v="1"/>
    <n v="0"/>
    <x v="1"/>
    <n v="240000"/>
    <x v="697"/>
    <m/>
    <x v="0"/>
    <x v="9"/>
    <m/>
    <s v="Direcção de Obras"/>
    <x v="1"/>
    <m/>
    <x v="0"/>
    <x v="1"/>
    <x v="1"/>
    <x v="1"/>
    <x v="0"/>
    <x v="0"/>
    <x v="0"/>
    <x v="0"/>
    <x v="0"/>
    <x v="0"/>
    <x v="0"/>
    <s v="Direcção de Obras"/>
    <x v="0"/>
    <x v="0"/>
    <x v="0"/>
    <x v="0"/>
    <x v="3"/>
    <x v="0"/>
    <x v="1"/>
    <m/>
    <x v="1"/>
    <x v="2"/>
    <x v="9"/>
    <x v="0"/>
    <m/>
  </r>
  <r>
    <x v="1"/>
    <n v="0"/>
    <n v="1468800"/>
    <n v="0"/>
    <n v="0"/>
    <x v="7899"/>
    <x v="0"/>
    <x v="1"/>
    <x v="0"/>
    <s v="03.16.11"/>
    <x v="61"/>
    <x v="0"/>
    <x v="5"/>
    <s v="Direcção de Obras"/>
    <s v="03.16.11"/>
    <s v="Direcção de Obras"/>
    <s v="03.16.11"/>
    <x v="17"/>
    <x v="0"/>
    <x v="1"/>
    <x v="1"/>
    <x v="1"/>
    <x v="0"/>
    <x v="2"/>
    <x v="0"/>
    <x v="12"/>
    <s v="1 - Dotação Anual"/>
    <x v="4"/>
    <n v="1468800"/>
    <x v="1"/>
    <n v="0"/>
    <x v="1"/>
    <n v="0"/>
    <x v="697"/>
    <m/>
    <x v="0"/>
    <x v="9"/>
    <m/>
    <s v="Direcção de Obras"/>
    <x v="1"/>
    <m/>
    <x v="0"/>
    <x v="1"/>
    <x v="1"/>
    <x v="1"/>
    <x v="0"/>
    <x v="0"/>
    <x v="0"/>
    <x v="0"/>
    <x v="0"/>
    <x v="0"/>
    <x v="0"/>
    <s v="Direcção de Obras"/>
    <x v="0"/>
    <x v="0"/>
    <x v="0"/>
    <x v="0"/>
    <x v="3"/>
    <x v="0"/>
    <x v="1"/>
    <m/>
    <x v="1"/>
    <x v="2"/>
    <x v="9"/>
    <x v="0"/>
    <m/>
  </r>
  <r>
    <x v="1"/>
    <n v="0"/>
    <n v="0"/>
    <n v="0"/>
    <n v="0"/>
    <x v="7899"/>
    <x v="0"/>
    <x v="1"/>
    <x v="0"/>
    <s v="03.16.11"/>
    <x v="61"/>
    <x v="0"/>
    <x v="5"/>
    <s v="Direcção de Obras"/>
    <s v="03.16.11"/>
    <s v="Direcção de Obras"/>
    <s v="03.16.11"/>
    <x v="62"/>
    <x v="0"/>
    <x v="1"/>
    <x v="1"/>
    <x v="0"/>
    <x v="0"/>
    <x v="2"/>
    <x v="0"/>
    <x v="12"/>
    <s v="1 - Dotação Anual"/>
    <x v="4"/>
    <n v="0"/>
    <x v="1"/>
    <n v="213984"/>
    <x v="1"/>
    <n v="0"/>
    <x v="697"/>
    <m/>
    <x v="0"/>
    <x v="9"/>
    <m/>
    <s v="Direcção de Obras"/>
    <x v="1"/>
    <m/>
    <x v="0"/>
    <x v="1"/>
    <x v="1"/>
    <x v="1"/>
    <x v="0"/>
    <x v="0"/>
    <x v="0"/>
    <x v="1"/>
    <x v="0"/>
    <x v="0"/>
    <x v="0"/>
    <s v="Direcção de Obras"/>
    <x v="0"/>
    <x v="0"/>
    <x v="0"/>
    <x v="0"/>
    <x v="3"/>
    <x v="0"/>
    <x v="1"/>
    <m/>
    <x v="1"/>
    <x v="2"/>
    <x v="9"/>
    <x v="0"/>
    <m/>
  </r>
  <r>
    <x v="1"/>
    <n v="0"/>
    <n v="2000000"/>
    <n v="0"/>
    <n v="0"/>
    <x v="7899"/>
    <x v="0"/>
    <x v="1"/>
    <x v="0"/>
    <s v="01.27.02.11"/>
    <x v="14"/>
    <x v="2"/>
    <x v="2"/>
    <s v="Saneamento básico"/>
    <s v="01.27.02"/>
    <s v="Reforço do saneamento básico"/>
    <s v="01.27.02.11"/>
    <x v="4"/>
    <x v="0"/>
    <x v="3"/>
    <x v="2"/>
    <x v="0"/>
    <x v="1"/>
    <x v="2"/>
    <x v="0"/>
    <x v="12"/>
    <s v="1 - Dotação Anual"/>
    <x v="4"/>
    <n v="2000000"/>
    <x v="1"/>
    <n v="42820650"/>
    <x v="1"/>
    <n v="0"/>
    <x v="697"/>
    <m/>
    <x v="0"/>
    <x v="9"/>
    <m/>
    <s v="Reforço do saneamento básico"/>
    <x v="1"/>
    <m/>
    <x v="0"/>
    <x v="1"/>
    <x v="1"/>
    <x v="1"/>
    <x v="0"/>
    <x v="0"/>
    <x v="0"/>
    <x v="1"/>
    <x v="0"/>
    <x v="0"/>
    <x v="0"/>
    <s v="Reforço do saneamento básico"/>
    <x v="0"/>
    <x v="0"/>
    <x v="0"/>
    <x v="0"/>
    <x v="3"/>
    <x v="0"/>
    <x v="1"/>
    <m/>
    <x v="1"/>
    <x v="2"/>
    <x v="9"/>
    <x v="0"/>
    <m/>
  </r>
  <r>
    <x v="0"/>
    <n v="0"/>
    <n v="1000000"/>
    <n v="0"/>
    <n v="0"/>
    <x v="7899"/>
    <x v="0"/>
    <x v="1"/>
    <x v="0"/>
    <s v="01.27.02.08"/>
    <x v="57"/>
    <x v="2"/>
    <x v="2"/>
    <s v="Saneamento básico"/>
    <s v="01.27.02"/>
    <s v="Manutenção de cemiterios"/>
    <s v="01.27.02.08"/>
    <x v="1"/>
    <x v="0"/>
    <x v="1"/>
    <x v="1"/>
    <x v="0"/>
    <x v="1"/>
    <x v="1"/>
    <x v="0"/>
    <x v="12"/>
    <s v="1 - Dotação Anual"/>
    <x v="4"/>
    <n v="1000000"/>
    <x v="1"/>
    <n v="0"/>
    <x v="1"/>
    <n v="200000"/>
    <x v="697"/>
    <m/>
    <x v="0"/>
    <x v="9"/>
    <m/>
    <s v="Manutenção de cemiterios"/>
    <x v="1"/>
    <m/>
    <x v="0"/>
    <x v="1"/>
    <x v="1"/>
    <x v="1"/>
    <x v="0"/>
    <x v="0"/>
    <x v="0"/>
    <x v="1"/>
    <x v="0"/>
    <x v="0"/>
    <x v="0"/>
    <s v="Manutenção de cemiterios"/>
    <x v="0"/>
    <x v="0"/>
    <x v="0"/>
    <x v="0"/>
    <x v="3"/>
    <x v="0"/>
    <x v="1"/>
    <m/>
    <x v="1"/>
    <x v="2"/>
    <x v="9"/>
    <x v="0"/>
    <m/>
  </r>
  <r>
    <x v="1"/>
    <n v="0"/>
    <n v="1000000"/>
    <n v="0"/>
    <n v="0"/>
    <x v="7899"/>
    <x v="0"/>
    <x v="1"/>
    <x v="0"/>
    <s v="01.25.02.15"/>
    <x v="36"/>
    <x v="4"/>
    <x v="4"/>
    <s v="desporto"/>
    <s v="01.25.02"/>
    <s v="Incentivos a Associações e Escolas de Iniciação Desportivas"/>
    <s v="01.25.02.15"/>
    <x v="4"/>
    <x v="0"/>
    <x v="3"/>
    <x v="2"/>
    <x v="0"/>
    <x v="1"/>
    <x v="2"/>
    <x v="0"/>
    <x v="12"/>
    <s v="1 - Dotação Anual"/>
    <x v="4"/>
    <n v="1000000"/>
    <x v="1"/>
    <n v="800000"/>
    <x v="1"/>
    <n v="0"/>
    <x v="697"/>
    <m/>
    <x v="0"/>
    <x v="9"/>
    <m/>
    <s v="Incentivos a Associações e Escolas de Iniciação Desportivas"/>
    <x v="1"/>
    <s v="IAEID"/>
    <x v="0"/>
    <x v="1"/>
    <x v="1"/>
    <x v="1"/>
    <x v="0"/>
    <x v="0"/>
    <x v="0"/>
    <x v="1"/>
    <x v="0"/>
    <x v="0"/>
    <x v="0"/>
    <s v="Incentivos a Associações e Escolas de Iniciação Desportivas"/>
    <x v="0"/>
    <x v="0"/>
    <x v="0"/>
    <x v="0"/>
    <x v="3"/>
    <x v="0"/>
    <x v="1"/>
    <m/>
    <x v="1"/>
    <x v="2"/>
    <x v="9"/>
    <x v="0"/>
    <m/>
  </r>
  <r>
    <x v="0"/>
    <n v="0"/>
    <n v="1000000"/>
    <n v="0"/>
    <n v="0"/>
    <x v="7899"/>
    <x v="0"/>
    <x v="1"/>
    <x v="0"/>
    <s v="01.27.06.54"/>
    <x v="102"/>
    <x v="2"/>
    <x v="2"/>
    <s v="Requalificação Urbana e habitação"/>
    <s v="01.27.06"/>
    <s v="Viveiro Municipal"/>
    <s v="01.27.06.54"/>
    <x v="1"/>
    <x v="0"/>
    <x v="1"/>
    <x v="1"/>
    <x v="0"/>
    <x v="1"/>
    <x v="1"/>
    <x v="0"/>
    <x v="12"/>
    <s v="1 - Dotação Anual"/>
    <x v="4"/>
    <n v="1000000"/>
    <x v="1"/>
    <n v="0"/>
    <x v="1"/>
    <n v="0"/>
    <x v="697"/>
    <m/>
    <x v="0"/>
    <x v="9"/>
    <m/>
    <s v="Viveiro Municipal"/>
    <x v="1"/>
    <s v="VML"/>
    <x v="0"/>
    <x v="1"/>
    <x v="1"/>
    <x v="1"/>
    <x v="0"/>
    <x v="0"/>
    <x v="0"/>
    <x v="1"/>
    <x v="0"/>
    <x v="0"/>
    <x v="0"/>
    <s v="Viveiro Municipal"/>
    <x v="0"/>
    <x v="0"/>
    <x v="0"/>
    <x v="0"/>
    <x v="3"/>
    <x v="0"/>
    <x v="1"/>
    <m/>
    <x v="1"/>
    <x v="2"/>
    <x v="9"/>
    <x v="0"/>
    <m/>
  </r>
  <r>
    <x v="1"/>
    <n v="0"/>
    <n v="100000"/>
    <n v="0"/>
    <n v="0"/>
    <x v="7899"/>
    <x v="0"/>
    <x v="1"/>
    <x v="0"/>
    <s v="01.24.04.01.05"/>
    <x v="103"/>
    <x v="7"/>
    <x v="8"/>
    <s v="Segurança"/>
    <s v="01.24.04"/>
    <s v="Reforço da segurança interna"/>
    <s v="01.24.04.01"/>
    <x v="82"/>
    <x v="0"/>
    <x v="1"/>
    <x v="1"/>
    <x v="0"/>
    <x v="1"/>
    <x v="2"/>
    <x v="0"/>
    <x v="12"/>
    <s v="1 - Dotação Anual"/>
    <x v="4"/>
    <n v="100000"/>
    <x v="1"/>
    <n v="0"/>
    <x v="1"/>
    <n v="0"/>
    <x v="697"/>
    <m/>
    <x v="0"/>
    <x v="9"/>
    <m/>
    <s v="Formação de Bombeiros/Fiscais Municipais"/>
    <x v="1"/>
    <m/>
    <x v="0"/>
    <x v="1"/>
    <x v="1"/>
    <x v="1"/>
    <x v="0"/>
    <x v="0"/>
    <x v="0"/>
    <x v="1"/>
    <x v="0"/>
    <x v="0"/>
    <x v="0"/>
    <s v="Formação de Bombeiros/Fiscais Municipais"/>
    <x v="0"/>
    <x v="0"/>
    <x v="0"/>
    <x v="0"/>
    <x v="3"/>
    <x v="0"/>
    <x v="1"/>
    <m/>
    <x v="1"/>
    <x v="2"/>
    <x v="9"/>
    <x v="0"/>
    <m/>
  </r>
  <r>
    <x v="1"/>
    <n v="0"/>
    <n v="500000"/>
    <n v="0"/>
    <n v="0"/>
    <x v="7899"/>
    <x v="0"/>
    <x v="1"/>
    <x v="0"/>
    <s v="01.25.01.12"/>
    <x v="26"/>
    <x v="4"/>
    <x v="4"/>
    <s v="Educação"/>
    <s v="01.25.01"/>
    <s v="Comparticipação da Câmara com Ensino Superior"/>
    <s v="01.25.01.12"/>
    <x v="4"/>
    <x v="0"/>
    <x v="3"/>
    <x v="2"/>
    <x v="0"/>
    <x v="1"/>
    <x v="2"/>
    <x v="0"/>
    <x v="12"/>
    <s v="1 - Dotação Anual"/>
    <x v="4"/>
    <n v="500000"/>
    <x v="1"/>
    <n v="0"/>
    <x v="1"/>
    <n v="0"/>
    <x v="697"/>
    <m/>
    <x v="0"/>
    <x v="9"/>
    <m/>
    <s v="Comparticipação da Câmara com Ensino Superior"/>
    <x v="1"/>
    <m/>
    <x v="0"/>
    <x v="1"/>
    <x v="1"/>
    <x v="1"/>
    <x v="0"/>
    <x v="0"/>
    <x v="0"/>
    <x v="1"/>
    <x v="0"/>
    <x v="0"/>
    <x v="0"/>
    <s v="Comparticipação da Câmara com Ensino Superior"/>
    <x v="0"/>
    <x v="0"/>
    <x v="0"/>
    <x v="0"/>
    <x v="3"/>
    <x v="0"/>
    <x v="1"/>
    <m/>
    <x v="1"/>
    <x v="2"/>
    <x v="9"/>
    <x v="0"/>
    <m/>
  </r>
  <r>
    <x v="1"/>
    <n v="0"/>
    <n v="3500000"/>
    <n v="0"/>
    <n v="0"/>
    <x v="7899"/>
    <x v="0"/>
    <x v="1"/>
    <x v="0"/>
    <s v="01.27.01.08"/>
    <x v="104"/>
    <x v="2"/>
    <x v="2"/>
    <s v="Ordenamento território"/>
    <s v="01.27.01"/>
    <s v="Elaboração de Planos Detalhados"/>
    <s v="01.27.01.08"/>
    <x v="20"/>
    <x v="0"/>
    <x v="1"/>
    <x v="5"/>
    <x v="0"/>
    <x v="1"/>
    <x v="2"/>
    <x v="0"/>
    <x v="12"/>
    <s v="1 - Dotação Anual"/>
    <x v="4"/>
    <n v="3500000"/>
    <x v="1"/>
    <n v="0"/>
    <x v="1"/>
    <n v="500000"/>
    <x v="697"/>
    <m/>
    <x v="0"/>
    <x v="9"/>
    <m/>
    <s v="Elaboração de Planos Detalhados"/>
    <x v="1"/>
    <m/>
    <x v="0"/>
    <x v="1"/>
    <x v="1"/>
    <x v="1"/>
    <x v="0"/>
    <x v="0"/>
    <x v="0"/>
    <x v="1"/>
    <x v="0"/>
    <x v="0"/>
    <x v="0"/>
    <s v="Elaboração de Planos Detalhados"/>
    <x v="0"/>
    <x v="0"/>
    <x v="0"/>
    <x v="0"/>
    <x v="3"/>
    <x v="0"/>
    <x v="1"/>
    <m/>
    <x v="1"/>
    <x v="2"/>
    <x v="9"/>
    <x v="0"/>
    <m/>
  </r>
  <r>
    <x v="1"/>
    <n v="0"/>
    <n v="1000000"/>
    <n v="0"/>
    <n v="0"/>
    <x v="7899"/>
    <x v="0"/>
    <x v="1"/>
    <x v="0"/>
    <s v="01.27.04.03"/>
    <x v="38"/>
    <x v="2"/>
    <x v="2"/>
    <s v="Infra-Estruturas e Transportes"/>
    <s v="01.27.04"/>
    <s v="Plano de emergencia da epoca de chuvas"/>
    <s v="01.27.04.03"/>
    <x v="4"/>
    <x v="0"/>
    <x v="3"/>
    <x v="2"/>
    <x v="0"/>
    <x v="1"/>
    <x v="2"/>
    <x v="0"/>
    <x v="12"/>
    <s v="1 - Dotação Anual"/>
    <x v="4"/>
    <n v="1000000"/>
    <x v="1"/>
    <n v="0"/>
    <x v="1"/>
    <n v="0"/>
    <x v="697"/>
    <m/>
    <x v="0"/>
    <x v="9"/>
    <m/>
    <s v="Plano de emergencia da epoca de chuvas"/>
    <x v="1"/>
    <m/>
    <x v="0"/>
    <x v="1"/>
    <x v="1"/>
    <x v="1"/>
    <x v="0"/>
    <x v="0"/>
    <x v="0"/>
    <x v="1"/>
    <x v="0"/>
    <x v="0"/>
    <x v="0"/>
    <s v="Plano de emergencia da epoca de chuvas"/>
    <x v="0"/>
    <x v="0"/>
    <x v="0"/>
    <x v="0"/>
    <x v="3"/>
    <x v="0"/>
    <x v="1"/>
    <m/>
    <x v="1"/>
    <x v="2"/>
    <x v="9"/>
    <x v="0"/>
    <m/>
  </r>
  <r>
    <x v="1"/>
    <n v="0"/>
    <n v="500000"/>
    <n v="0"/>
    <n v="0"/>
    <x v="7899"/>
    <x v="0"/>
    <x v="1"/>
    <x v="0"/>
    <s v="01.25.01.11"/>
    <x v="67"/>
    <x v="4"/>
    <x v="4"/>
    <s v="Educação"/>
    <s v="01.25.01"/>
    <s v="Apoio ao Ensino Básico e Secundário"/>
    <s v="01.25.01.11"/>
    <x v="4"/>
    <x v="0"/>
    <x v="3"/>
    <x v="2"/>
    <x v="0"/>
    <x v="1"/>
    <x v="2"/>
    <x v="0"/>
    <x v="12"/>
    <s v="1 - Dotação Anual"/>
    <x v="4"/>
    <n v="500000"/>
    <x v="1"/>
    <n v="0"/>
    <x v="1"/>
    <n v="0"/>
    <x v="697"/>
    <m/>
    <x v="0"/>
    <x v="9"/>
    <m/>
    <s v="Apoio ao Ensino Básico e Secundário"/>
    <x v="1"/>
    <s v="AEBS"/>
    <x v="0"/>
    <x v="1"/>
    <x v="1"/>
    <x v="1"/>
    <x v="0"/>
    <x v="0"/>
    <x v="0"/>
    <x v="1"/>
    <x v="0"/>
    <x v="0"/>
    <x v="0"/>
    <s v="Apoio ao Ensino Básico e Secundário"/>
    <x v="0"/>
    <x v="0"/>
    <x v="0"/>
    <x v="0"/>
    <x v="3"/>
    <x v="0"/>
    <x v="1"/>
    <m/>
    <x v="1"/>
    <x v="2"/>
    <x v="9"/>
    <x v="0"/>
    <m/>
  </r>
  <r>
    <x v="1"/>
    <n v="0"/>
    <n v="1400000"/>
    <n v="0"/>
    <n v="0"/>
    <x v="7899"/>
    <x v="0"/>
    <x v="1"/>
    <x v="0"/>
    <s v="01.25.03.11"/>
    <x v="52"/>
    <x v="4"/>
    <x v="4"/>
    <s v="Emprego e Formação profissional"/>
    <s v="01.25.03"/>
    <s v="Promoção Auto Emprego"/>
    <s v="01.25.03.11"/>
    <x v="4"/>
    <x v="0"/>
    <x v="3"/>
    <x v="2"/>
    <x v="0"/>
    <x v="1"/>
    <x v="2"/>
    <x v="0"/>
    <x v="12"/>
    <s v="1 - Dotação Anual"/>
    <x v="4"/>
    <n v="1400000"/>
    <x v="1"/>
    <n v="0"/>
    <x v="1"/>
    <n v="50000"/>
    <x v="697"/>
    <m/>
    <x v="0"/>
    <x v="9"/>
    <m/>
    <s v="Promoção Auto Emprego"/>
    <x v="1"/>
    <s v="PAE"/>
    <x v="0"/>
    <x v="1"/>
    <x v="1"/>
    <x v="1"/>
    <x v="0"/>
    <x v="0"/>
    <x v="0"/>
    <x v="1"/>
    <x v="0"/>
    <x v="0"/>
    <x v="0"/>
    <s v="Promoção Auto Emprego"/>
    <x v="0"/>
    <x v="0"/>
    <x v="0"/>
    <x v="0"/>
    <x v="3"/>
    <x v="0"/>
    <x v="1"/>
    <m/>
    <x v="1"/>
    <x v="2"/>
    <x v="9"/>
    <x v="0"/>
    <m/>
  </r>
  <r>
    <x v="0"/>
    <n v="0"/>
    <n v="3000000"/>
    <n v="0"/>
    <n v="0"/>
    <x v="7899"/>
    <x v="0"/>
    <x v="1"/>
    <x v="0"/>
    <s v="01.27.06.41"/>
    <x v="12"/>
    <x v="2"/>
    <x v="2"/>
    <s v="Requalificação Urbana e habitação"/>
    <s v="01.27.06"/>
    <s v="Reabilitação de Jardins Infantis e Escolas do EBI"/>
    <s v="01.27.06.41"/>
    <x v="12"/>
    <x v="0"/>
    <x v="1"/>
    <x v="1"/>
    <x v="0"/>
    <x v="1"/>
    <x v="1"/>
    <x v="0"/>
    <x v="12"/>
    <s v="1 - Dotação Anual"/>
    <x v="4"/>
    <n v="3000000"/>
    <x v="1"/>
    <n v="2450000"/>
    <x v="1"/>
    <n v="0"/>
    <x v="697"/>
    <m/>
    <x v="0"/>
    <x v="9"/>
    <m/>
    <s v="Reabilitação de Jardins Infantis e Escolas do EBI"/>
    <x v="1"/>
    <s v="RJEBI"/>
    <x v="0"/>
    <x v="1"/>
    <x v="1"/>
    <x v="1"/>
    <x v="0"/>
    <x v="0"/>
    <x v="0"/>
    <x v="1"/>
    <x v="0"/>
    <x v="0"/>
    <x v="0"/>
    <s v="Reabilitação de Jardins Infantis e Escolas do EBI"/>
    <x v="0"/>
    <x v="0"/>
    <x v="0"/>
    <x v="0"/>
    <x v="3"/>
    <x v="0"/>
    <x v="1"/>
    <m/>
    <x v="1"/>
    <x v="2"/>
    <x v="9"/>
    <x v="0"/>
    <m/>
  </r>
  <r>
    <x v="0"/>
    <n v="0"/>
    <n v="1000000"/>
    <n v="0"/>
    <n v="0"/>
    <x v="7899"/>
    <x v="0"/>
    <x v="1"/>
    <x v="0"/>
    <s v="01.27.06.50"/>
    <x v="73"/>
    <x v="2"/>
    <x v="2"/>
    <s v="Requalificação Urbana e habitação"/>
    <s v="01.27.06"/>
    <s v="Construção de Murros de Proteção de Moradias"/>
    <s v="01.27.06.50"/>
    <x v="1"/>
    <x v="0"/>
    <x v="1"/>
    <x v="1"/>
    <x v="0"/>
    <x v="1"/>
    <x v="1"/>
    <x v="0"/>
    <x v="12"/>
    <s v="1 - Dotação Anual"/>
    <x v="4"/>
    <n v="1000000"/>
    <x v="1"/>
    <n v="0"/>
    <x v="1"/>
    <n v="0"/>
    <x v="697"/>
    <m/>
    <x v="0"/>
    <x v="9"/>
    <m/>
    <s v="Construção de Murros de Proteção de Moradias"/>
    <x v="1"/>
    <s v="CMM"/>
    <x v="0"/>
    <x v="1"/>
    <x v="1"/>
    <x v="1"/>
    <x v="0"/>
    <x v="0"/>
    <x v="0"/>
    <x v="1"/>
    <x v="0"/>
    <x v="0"/>
    <x v="0"/>
    <s v="Construção de Murros de Proteção de Moradias"/>
    <x v="0"/>
    <x v="0"/>
    <x v="0"/>
    <x v="0"/>
    <x v="3"/>
    <x v="0"/>
    <x v="1"/>
    <m/>
    <x v="1"/>
    <x v="2"/>
    <x v="9"/>
    <x v="0"/>
    <m/>
  </r>
  <r>
    <x v="0"/>
    <n v="0"/>
    <n v="1000000"/>
    <n v="0"/>
    <n v="0"/>
    <x v="7899"/>
    <x v="0"/>
    <x v="1"/>
    <x v="0"/>
    <s v="01.27.06.51"/>
    <x v="105"/>
    <x v="2"/>
    <x v="2"/>
    <s v="Requalificação Urbana e habitação"/>
    <s v="01.27.06"/>
    <s v="Obras de Drenagem (Cutelo Miranda, Manguinho e Achada Pizarra)"/>
    <s v="01.27.06.51"/>
    <x v="1"/>
    <x v="0"/>
    <x v="1"/>
    <x v="1"/>
    <x v="0"/>
    <x v="1"/>
    <x v="1"/>
    <x v="0"/>
    <x v="12"/>
    <s v="1 - Dotação Anual"/>
    <x v="4"/>
    <n v="1000000"/>
    <x v="1"/>
    <n v="0"/>
    <x v="1"/>
    <n v="0"/>
    <x v="697"/>
    <m/>
    <x v="0"/>
    <x v="9"/>
    <m/>
    <s v="Obras de Drenagem (Cutelo Miranda, Manguinho e Achada Pizarra)"/>
    <x v="1"/>
    <s v="MAP"/>
    <x v="0"/>
    <x v="1"/>
    <x v="1"/>
    <x v="1"/>
    <x v="0"/>
    <x v="0"/>
    <x v="0"/>
    <x v="1"/>
    <x v="0"/>
    <x v="0"/>
    <x v="0"/>
    <s v="Obras de Drenagem (Cutelo Miranda, Manguinho e Achada Pizarra)"/>
    <x v="0"/>
    <x v="0"/>
    <x v="0"/>
    <x v="0"/>
    <x v="3"/>
    <x v="0"/>
    <x v="1"/>
    <m/>
    <x v="1"/>
    <x v="2"/>
    <x v="9"/>
    <x v="0"/>
    <m/>
  </r>
  <r>
    <x v="0"/>
    <n v="0"/>
    <n v="0"/>
    <n v="0"/>
    <n v="0"/>
    <x v="7899"/>
    <x v="0"/>
    <x v="1"/>
    <x v="0"/>
    <s v="01.27.06.52"/>
    <x v="106"/>
    <x v="2"/>
    <x v="2"/>
    <s v="Requalificação Urbana e habitação"/>
    <s v="01.27.06"/>
    <s v="Projecto Correção Torrencial (1ªFase - Covão de Coelho)"/>
    <s v="01.27.06.52"/>
    <x v="1"/>
    <x v="0"/>
    <x v="1"/>
    <x v="1"/>
    <x v="0"/>
    <x v="1"/>
    <x v="1"/>
    <x v="0"/>
    <x v="12"/>
    <s v="1 - Dotação Anual"/>
    <x v="4"/>
    <n v="0"/>
    <x v="1"/>
    <n v="0"/>
    <x v="1"/>
    <n v="0"/>
    <x v="697"/>
    <m/>
    <x v="0"/>
    <x v="9"/>
    <m/>
    <s v="Projecto Correção Torrencial (1ªFase - Covão de Coelho)"/>
    <x v="1"/>
    <s v="CC"/>
    <x v="0"/>
    <x v="1"/>
    <x v="1"/>
    <x v="1"/>
    <x v="0"/>
    <x v="0"/>
    <x v="0"/>
    <x v="1"/>
    <x v="0"/>
    <x v="0"/>
    <x v="0"/>
    <s v="Projecto Correção Torrencial (1ªFase - Covão de Coelho)"/>
    <x v="0"/>
    <x v="0"/>
    <x v="0"/>
    <x v="0"/>
    <x v="3"/>
    <x v="0"/>
    <x v="1"/>
    <m/>
    <x v="1"/>
    <x v="2"/>
    <x v="9"/>
    <x v="0"/>
    <m/>
  </r>
  <r>
    <x v="0"/>
    <n v="0"/>
    <n v="7500000"/>
    <n v="0"/>
    <n v="0"/>
    <x v="7899"/>
    <x v="0"/>
    <x v="1"/>
    <x v="0"/>
    <s v="01.25.02.18"/>
    <x v="107"/>
    <x v="4"/>
    <x v="4"/>
    <s v="desporto"/>
    <s v="01.25.02"/>
    <s v="Criação e Manutenção de Parques Infantis"/>
    <s v="01.25.02.18"/>
    <x v="1"/>
    <x v="0"/>
    <x v="1"/>
    <x v="1"/>
    <x v="0"/>
    <x v="1"/>
    <x v="1"/>
    <x v="0"/>
    <x v="12"/>
    <s v="1 - Dotação Anual"/>
    <x v="4"/>
    <n v="7500000"/>
    <x v="1"/>
    <n v="0"/>
    <x v="1"/>
    <n v="7000000"/>
    <x v="697"/>
    <m/>
    <x v="0"/>
    <x v="9"/>
    <m/>
    <s v="Criação e Manutenção de Parques Infantis"/>
    <x v="1"/>
    <m/>
    <x v="0"/>
    <x v="1"/>
    <x v="1"/>
    <x v="1"/>
    <x v="0"/>
    <x v="0"/>
    <x v="0"/>
    <x v="1"/>
    <x v="0"/>
    <x v="0"/>
    <x v="0"/>
    <s v="Criação e Manutenção de Parques Infantis"/>
    <x v="0"/>
    <x v="0"/>
    <x v="0"/>
    <x v="0"/>
    <x v="3"/>
    <x v="0"/>
    <x v="1"/>
    <m/>
    <x v="1"/>
    <x v="2"/>
    <x v="9"/>
    <x v="0"/>
    <m/>
  </r>
  <r>
    <x v="1"/>
    <n v="0"/>
    <n v="2500000"/>
    <n v="0"/>
    <n v="0"/>
    <x v="7899"/>
    <x v="0"/>
    <x v="1"/>
    <x v="0"/>
    <s v="01.25.05.10"/>
    <x v="5"/>
    <x v="4"/>
    <x v="4"/>
    <s v="Saúde"/>
    <s v="01.25.05"/>
    <s v="Assistencia social"/>
    <s v="01.25.05.10"/>
    <x v="5"/>
    <x v="0"/>
    <x v="4"/>
    <x v="3"/>
    <x v="0"/>
    <x v="1"/>
    <x v="2"/>
    <x v="0"/>
    <x v="12"/>
    <s v="1 - Dotação Anual"/>
    <x v="4"/>
    <n v="2500000"/>
    <x v="1"/>
    <n v="0"/>
    <x v="1"/>
    <n v="0"/>
    <x v="697"/>
    <m/>
    <x v="0"/>
    <x v="9"/>
    <m/>
    <s v="Assistencia social"/>
    <x v="1"/>
    <m/>
    <x v="0"/>
    <x v="1"/>
    <x v="1"/>
    <x v="1"/>
    <x v="0"/>
    <x v="0"/>
    <x v="0"/>
    <x v="1"/>
    <x v="0"/>
    <x v="0"/>
    <x v="0"/>
    <s v="Assistencia social"/>
    <x v="0"/>
    <x v="0"/>
    <x v="0"/>
    <x v="0"/>
    <x v="3"/>
    <x v="0"/>
    <x v="1"/>
    <m/>
    <x v="1"/>
    <x v="2"/>
    <x v="9"/>
    <x v="0"/>
    <m/>
  </r>
  <r>
    <x v="0"/>
    <n v="0"/>
    <n v="2000000"/>
    <n v="0"/>
    <n v="0"/>
    <x v="7899"/>
    <x v="0"/>
    <x v="1"/>
    <x v="0"/>
    <s v="01.27.01.06"/>
    <x v="44"/>
    <x v="2"/>
    <x v="2"/>
    <s v="Ordenamento território"/>
    <s v="01.27.01"/>
    <s v="Infraestruturação da Zona do Bácio"/>
    <s v="01.27.01.06"/>
    <x v="1"/>
    <x v="0"/>
    <x v="1"/>
    <x v="1"/>
    <x v="0"/>
    <x v="1"/>
    <x v="1"/>
    <x v="0"/>
    <x v="12"/>
    <s v="1 - Dotação Anual"/>
    <x v="4"/>
    <n v="2000000"/>
    <x v="1"/>
    <n v="1000000"/>
    <x v="1"/>
    <n v="0"/>
    <x v="697"/>
    <m/>
    <x v="0"/>
    <x v="9"/>
    <m/>
    <s v="Infraestruturação da Zona do Bácio"/>
    <x v="1"/>
    <m/>
    <x v="0"/>
    <x v="1"/>
    <x v="1"/>
    <x v="1"/>
    <x v="0"/>
    <x v="0"/>
    <x v="0"/>
    <x v="1"/>
    <x v="0"/>
    <x v="0"/>
    <x v="0"/>
    <s v="Infraestruturação da Zona do Bácio"/>
    <x v="0"/>
    <x v="0"/>
    <x v="0"/>
    <x v="0"/>
    <x v="3"/>
    <x v="0"/>
    <x v="1"/>
    <m/>
    <x v="1"/>
    <x v="2"/>
    <x v="9"/>
    <x v="0"/>
    <m/>
  </r>
  <r>
    <x v="0"/>
    <n v="0"/>
    <n v="5000000"/>
    <n v="0"/>
    <n v="0"/>
    <x v="7899"/>
    <x v="0"/>
    <x v="1"/>
    <x v="0"/>
    <s v="01.27.06.72"/>
    <x v="47"/>
    <x v="2"/>
    <x v="2"/>
    <s v="Requalificação Urbana e habitação"/>
    <s v="01.27.06"/>
    <s v="Manutenção e Reabilitação de Edificios Municipais"/>
    <s v="01.27.06.72"/>
    <x v="1"/>
    <x v="0"/>
    <x v="1"/>
    <x v="1"/>
    <x v="0"/>
    <x v="1"/>
    <x v="1"/>
    <x v="0"/>
    <x v="12"/>
    <s v="1 - Dotação Anual"/>
    <x v="4"/>
    <n v="5000000"/>
    <x v="1"/>
    <n v="0"/>
    <x v="1"/>
    <n v="0"/>
    <x v="697"/>
    <m/>
    <x v="0"/>
    <x v="9"/>
    <m/>
    <s v="Manutenção e Reabilitação de Edificios Municipais"/>
    <x v="1"/>
    <m/>
    <x v="0"/>
    <x v="1"/>
    <x v="1"/>
    <x v="1"/>
    <x v="0"/>
    <x v="0"/>
    <x v="0"/>
    <x v="1"/>
    <x v="0"/>
    <x v="0"/>
    <x v="0"/>
    <s v="Manutenção e Reabilitação de Edificios Municipais"/>
    <x v="0"/>
    <x v="0"/>
    <x v="0"/>
    <x v="0"/>
    <x v="3"/>
    <x v="0"/>
    <x v="1"/>
    <m/>
    <x v="1"/>
    <x v="2"/>
    <x v="9"/>
    <x v="0"/>
    <m/>
  </r>
  <r>
    <x v="1"/>
    <n v="0"/>
    <n v="30000"/>
    <n v="0"/>
    <n v="0"/>
    <x v="7899"/>
    <x v="0"/>
    <x v="1"/>
    <x v="0"/>
    <s v="03.16.20"/>
    <x v="51"/>
    <x v="0"/>
    <x v="5"/>
    <s v="Dir. do Comércio, Indústria, Transporte Feiras e Pesca"/>
    <s v="03.16.20"/>
    <s v="Dir. do Comércio, Indústria, Transporte Feiras e Pesca"/>
    <s v="03.16.20"/>
    <x v="9"/>
    <x v="0"/>
    <x v="1"/>
    <x v="5"/>
    <x v="0"/>
    <x v="0"/>
    <x v="2"/>
    <x v="0"/>
    <x v="12"/>
    <s v="1 - Dotação Anual"/>
    <x v="4"/>
    <n v="30000"/>
    <x v="1"/>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0"/>
    <n v="10000"/>
    <n v="0"/>
    <n v="0"/>
    <x v="7899"/>
    <x v="0"/>
    <x v="1"/>
    <x v="0"/>
    <s v="03.16.20"/>
    <x v="51"/>
    <x v="0"/>
    <x v="5"/>
    <s v="Dir. do Comércio, Indústria, Transporte Feiras e Pesca"/>
    <s v="03.16.20"/>
    <s v="Dir. do Comércio, Indústria, Transporte Feiras e Pesca"/>
    <s v="03.16.20"/>
    <x v="24"/>
    <x v="0"/>
    <x v="1"/>
    <x v="5"/>
    <x v="0"/>
    <x v="0"/>
    <x v="2"/>
    <x v="0"/>
    <x v="12"/>
    <s v="1 - Dotação Anual"/>
    <x v="4"/>
    <n v="10000"/>
    <x v="1"/>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0"/>
    <n v="7200"/>
    <n v="0"/>
    <n v="0"/>
    <x v="7899"/>
    <x v="0"/>
    <x v="1"/>
    <x v="0"/>
    <s v="03.16.20"/>
    <x v="51"/>
    <x v="0"/>
    <x v="5"/>
    <s v="Dir. do Comércio, Indústria, Transporte Feiras e Pesca"/>
    <s v="03.16.20"/>
    <s v="Dir. do Comércio, Indústria, Transporte Feiras e Pesca"/>
    <s v="03.16.20"/>
    <x v="14"/>
    <x v="0"/>
    <x v="1"/>
    <x v="1"/>
    <x v="0"/>
    <x v="0"/>
    <x v="2"/>
    <x v="0"/>
    <x v="12"/>
    <s v="1 - Dotação Anual"/>
    <x v="4"/>
    <n v="7200"/>
    <x v="1"/>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0"/>
    <n v="1231944"/>
    <n v="0"/>
    <n v="0"/>
    <x v="7899"/>
    <x v="0"/>
    <x v="1"/>
    <x v="0"/>
    <s v="03.16.20"/>
    <x v="51"/>
    <x v="0"/>
    <x v="5"/>
    <s v="Dir. do Comércio, Indústria, Transporte Feiras e Pesca"/>
    <s v="03.16.20"/>
    <s v="Dir. do Comércio, Indústria, Transporte Feiras e Pesca"/>
    <s v="03.16.20"/>
    <x v="16"/>
    <x v="0"/>
    <x v="1"/>
    <x v="1"/>
    <x v="1"/>
    <x v="0"/>
    <x v="2"/>
    <x v="0"/>
    <x v="12"/>
    <s v="1 - Dotação Anual"/>
    <x v="4"/>
    <n v="1231944"/>
    <x v="1"/>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0"/>
    <n v="250000"/>
    <n v="0"/>
    <n v="0"/>
    <x v="7899"/>
    <x v="0"/>
    <x v="1"/>
    <x v="0"/>
    <s v="03.16.22"/>
    <x v="59"/>
    <x v="0"/>
    <x v="5"/>
    <s v="Direção da Habitação"/>
    <s v="03.16.22"/>
    <s v="Direção da Habitação"/>
    <s v="03.16.22"/>
    <x v="9"/>
    <x v="0"/>
    <x v="1"/>
    <x v="5"/>
    <x v="0"/>
    <x v="0"/>
    <x v="2"/>
    <x v="0"/>
    <x v="12"/>
    <s v="1 - Dotação Anual"/>
    <x v="4"/>
    <n v="250000"/>
    <x v="1"/>
    <n v="0"/>
    <x v="1"/>
    <n v="0"/>
    <x v="697"/>
    <m/>
    <x v="0"/>
    <x v="9"/>
    <m/>
    <s v="Direção da Habitação"/>
    <x v="1"/>
    <m/>
    <x v="0"/>
    <x v="1"/>
    <x v="1"/>
    <x v="1"/>
    <x v="0"/>
    <x v="0"/>
    <x v="0"/>
    <x v="0"/>
    <x v="0"/>
    <x v="0"/>
    <x v="0"/>
    <s v="Direção da Habitação"/>
    <x v="0"/>
    <x v="0"/>
    <x v="0"/>
    <x v="0"/>
    <x v="3"/>
    <x v="0"/>
    <x v="1"/>
    <m/>
    <x v="1"/>
    <x v="2"/>
    <x v="9"/>
    <x v="0"/>
    <m/>
  </r>
  <r>
    <x v="1"/>
    <n v="0"/>
    <n v="50000"/>
    <n v="0"/>
    <n v="0"/>
    <x v="7899"/>
    <x v="0"/>
    <x v="1"/>
    <x v="0"/>
    <s v="03.16.22"/>
    <x v="59"/>
    <x v="0"/>
    <x v="5"/>
    <s v="Direção da Habitação"/>
    <s v="03.16.22"/>
    <s v="Direção da Habitação"/>
    <s v="03.16.22"/>
    <x v="24"/>
    <x v="0"/>
    <x v="1"/>
    <x v="5"/>
    <x v="0"/>
    <x v="0"/>
    <x v="2"/>
    <x v="0"/>
    <x v="12"/>
    <s v="1 - Dotação Anual"/>
    <x v="4"/>
    <n v="50000"/>
    <x v="1"/>
    <n v="0"/>
    <x v="1"/>
    <n v="0"/>
    <x v="697"/>
    <m/>
    <x v="0"/>
    <x v="9"/>
    <m/>
    <s v="Direção da Habitação"/>
    <x v="1"/>
    <m/>
    <x v="0"/>
    <x v="1"/>
    <x v="1"/>
    <x v="1"/>
    <x v="0"/>
    <x v="0"/>
    <x v="0"/>
    <x v="0"/>
    <x v="0"/>
    <x v="0"/>
    <x v="0"/>
    <s v="Direção da Habitação"/>
    <x v="0"/>
    <x v="0"/>
    <x v="0"/>
    <x v="0"/>
    <x v="3"/>
    <x v="0"/>
    <x v="1"/>
    <m/>
    <x v="1"/>
    <x v="2"/>
    <x v="9"/>
    <x v="0"/>
    <m/>
  </r>
  <r>
    <x v="1"/>
    <n v="0"/>
    <n v="146880"/>
    <n v="0"/>
    <n v="0"/>
    <x v="7899"/>
    <x v="0"/>
    <x v="1"/>
    <x v="0"/>
    <s v="03.16.22"/>
    <x v="59"/>
    <x v="0"/>
    <x v="5"/>
    <s v="Direção da Habitação"/>
    <s v="03.16.22"/>
    <s v="Direção da Habitação"/>
    <s v="03.16.22"/>
    <x v="13"/>
    <x v="0"/>
    <x v="1"/>
    <x v="5"/>
    <x v="0"/>
    <x v="0"/>
    <x v="2"/>
    <x v="0"/>
    <x v="12"/>
    <s v="1 - Dotação Anual"/>
    <x v="4"/>
    <n v="146880"/>
    <x v="1"/>
    <n v="0"/>
    <x v="1"/>
    <n v="0"/>
    <x v="697"/>
    <m/>
    <x v="0"/>
    <x v="9"/>
    <m/>
    <s v="Direção da Habitação"/>
    <x v="1"/>
    <m/>
    <x v="0"/>
    <x v="1"/>
    <x v="1"/>
    <x v="1"/>
    <x v="0"/>
    <x v="0"/>
    <x v="0"/>
    <x v="0"/>
    <x v="0"/>
    <x v="0"/>
    <x v="0"/>
    <s v="Direção da Habitação"/>
    <x v="0"/>
    <x v="0"/>
    <x v="0"/>
    <x v="0"/>
    <x v="3"/>
    <x v="0"/>
    <x v="1"/>
    <m/>
    <x v="1"/>
    <x v="2"/>
    <x v="9"/>
    <x v="0"/>
    <m/>
  </r>
  <r>
    <x v="1"/>
    <n v="0"/>
    <n v="1231920"/>
    <n v="0"/>
    <n v="0"/>
    <x v="7899"/>
    <x v="0"/>
    <x v="1"/>
    <x v="0"/>
    <s v="03.16.22"/>
    <x v="59"/>
    <x v="0"/>
    <x v="5"/>
    <s v="Direção da Habitação"/>
    <s v="03.16.22"/>
    <s v="Direção da Habitação"/>
    <s v="03.16.22"/>
    <x v="15"/>
    <x v="0"/>
    <x v="1"/>
    <x v="1"/>
    <x v="1"/>
    <x v="0"/>
    <x v="2"/>
    <x v="0"/>
    <x v="12"/>
    <s v="1 - Dotação Anual"/>
    <x v="4"/>
    <n v="1231920"/>
    <x v="1"/>
    <n v="0"/>
    <x v="1"/>
    <n v="0"/>
    <x v="697"/>
    <m/>
    <x v="0"/>
    <x v="9"/>
    <m/>
    <s v="Direção da Habitação"/>
    <x v="1"/>
    <m/>
    <x v="0"/>
    <x v="1"/>
    <x v="1"/>
    <x v="1"/>
    <x v="0"/>
    <x v="0"/>
    <x v="0"/>
    <x v="0"/>
    <x v="0"/>
    <x v="0"/>
    <x v="0"/>
    <s v="Direção da Habitação"/>
    <x v="0"/>
    <x v="0"/>
    <x v="0"/>
    <x v="0"/>
    <x v="3"/>
    <x v="0"/>
    <x v="1"/>
    <m/>
    <x v="1"/>
    <x v="2"/>
    <x v="9"/>
    <x v="0"/>
    <m/>
  </r>
  <r>
    <x v="1"/>
    <n v="0"/>
    <n v="1468800"/>
    <n v="0"/>
    <n v="0"/>
    <x v="7899"/>
    <x v="0"/>
    <x v="1"/>
    <x v="0"/>
    <s v="03.16.22"/>
    <x v="59"/>
    <x v="0"/>
    <x v="5"/>
    <s v="Direção da Habitação"/>
    <s v="03.16.22"/>
    <s v="Direção da Habitação"/>
    <s v="03.16.22"/>
    <x v="17"/>
    <x v="0"/>
    <x v="1"/>
    <x v="1"/>
    <x v="1"/>
    <x v="0"/>
    <x v="2"/>
    <x v="0"/>
    <x v="12"/>
    <s v="1 - Dotação Anual"/>
    <x v="4"/>
    <n v="1468800"/>
    <x v="1"/>
    <n v="0"/>
    <x v="1"/>
    <n v="0"/>
    <x v="697"/>
    <m/>
    <x v="0"/>
    <x v="9"/>
    <m/>
    <s v="Direção da Habitação"/>
    <x v="1"/>
    <m/>
    <x v="0"/>
    <x v="1"/>
    <x v="1"/>
    <x v="1"/>
    <x v="0"/>
    <x v="0"/>
    <x v="0"/>
    <x v="0"/>
    <x v="0"/>
    <x v="0"/>
    <x v="0"/>
    <s v="Direção da Habitação"/>
    <x v="0"/>
    <x v="0"/>
    <x v="0"/>
    <x v="0"/>
    <x v="3"/>
    <x v="0"/>
    <x v="1"/>
    <m/>
    <x v="1"/>
    <x v="2"/>
    <x v="9"/>
    <x v="0"/>
    <m/>
  </r>
  <r>
    <x v="0"/>
    <n v="0"/>
    <n v="2000000"/>
    <n v="0"/>
    <n v="0"/>
    <x v="7899"/>
    <x v="0"/>
    <x v="1"/>
    <x v="0"/>
    <s v="01.27.06.85"/>
    <x v="53"/>
    <x v="2"/>
    <x v="2"/>
    <s v="Requalificação Urbana e habitação"/>
    <s v="01.27.06"/>
    <s v="2ª Fase da Requalificação Urbana e Ambiental de Achada Bolanha"/>
    <s v="01.27.06.85"/>
    <x v="1"/>
    <x v="0"/>
    <x v="1"/>
    <x v="1"/>
    <x v="0"/>
    <x v="1"/>
    <x v="1"/>
    <x v="0"/>
    <x v="12"/>
    <s v="1 - Dotação Anual"/>
    <x v="4"/>
    <n v="2000000"/>
    <x v="1"/>
    <n v="2200000"/>
    <x v="1"/>
    <n v="0"/>
    <x v="697"/>
    <m/>
    <x v="0"/>
    <x v="9"/>
    <m/>
    <s v="2ª Fase da Requalificação Urbana e Ambiental de Achada Bolanha"/>
    <x v="1"/>
    <m/>
    <x v="0"/>
    <x v="1"/>
    <x v="1"/>
    <x v="1"/>
    <x v="0"/>
    <x v="0"/>
    <x v="0"/>
    <x v="1"/>
    <x v="0"/>
    <x v="0"/>
    <x v="0"/>
    <s v="2ª Fase da Requalificação Urbana e Ambiental de Achada Bolanha"/>
    <x v="0"/>
    <x v="0"/>
    <x v="0"/>
    <x v="0"/>
    <x v="3"/>
    <x v="0"/>
    <x v="1"/>
    <m/>
    <x v="1"/>
    <x v="2"/>
    <x v="9"/>
    <x v="0"/>
    <m/>
  </r>
  <r>
    <x v="0"/>
    <n v="0"/>
    <n v="200000"/>
    <n v="0"/>
    <n v="0"/>
    <x v="7899"/>
    <x v="0"/>
    <x v="1"/>
    <x v="0"/>
    <s v="01.24.08.09"/>
    <x v="68"/>
    <x v="7"/>
    <x v="8"/>
    <s v="Reforma do Estado e da Administração Pública"/>
    <s v="01.24.08"/>
    <s v="Conclusão da desmaterialização dos processos nos setores do licenciamento a retalho e RH"/>
    <s v="01.24.08.09"/>
    <x v="80"/>
    <x v="0"/>
    <x v="1"/>
    <x v="1"/>
    <x v="0"/>
    <x v="1"/>
    <x v="1"/>
    <x v="0"/>
    <x v="12"/>
    <s v="1 - Dotação Anual"/>
    <x v="4"/>
    <n v="200000"/>
    <x v="1"/>
    <n v="1000000"/>
    <x v="1"/>
    <n v="0"/>
    <x v="697"/>
    <m/>
    <x v="0"/>
    <x v="9"/>
    <m/>
    <s v="Conclusão da desmaterialização dos processos nos setores do licenciamento a retalho e RH"/>
    <x v="1"/>
    <s v="CDPSLRRH"/>
    <x v="0"/>
    <x v="1"/>
    <x v="1"/>
    <x v="1"/>
    <x v="0"/>
    <x v="0"/>
    <x v="0"/>
    <x v="1"/>
    <x v="0"/>
    <x v="0"/>
    <x v="0"/>
    <s v="Conclusão da desmaterialização dos processos nos setores do licenciamento a retalho e RH"/>
    <x v="0"/>
    <x v="0"/>
    <x v="0"/>
    <x v="0"/>
    <x v="3"/>
    <x v="0"/>
    <x v="1"/>
    <m/>
    <x v="1"/>
    <x v="2"/>
    <x v="9"/>
    <x v="0"/>
    <m/>
  </r>
  <r>
    <x v="0"/>
    <n v="0"/>
    <n v="5000000"/>
    <n v="0"/>
    <n v="0"/>
    <x v="7899"/>
    <x v="0"/>
    <x v="1"/>
    <x v="0"/>
    <s v="01.25.02.21"/>
    <x v="108"/>
    <x v="4"/>
    <x v="4"/>
    <s v="desporto"/>
    <s v="01.25.02"/>
    <s v="Placa Desportiva Adelino da Veiga"/>
    <s v="01.25.02.21"/>
    <x v="1"/>
    <x v="0"/>
    <x v="1"/>
    <x v="1"/>
    <x v="0"/>
    <x v="1"/>
    <x v="1"/>
    <x v="0"/>
    <x v="12"/>
    <s v="1 - Dotação Anual"/>
    <x v="4"/>
    <n v="5000000"/>
    <x v="1"/>
    <n v="0"/>
    <x v="1"/>
    <n v="3800000"/>
    <x v="697"/>
    <m/>
    <x v="0"/>
    <x v="9"/>
    <m/>
    <s v="Placa Desportiva Adelino da Veiga"/>
    <x v="1"/>
    <s v="PDAV"/>
    <x v="0"/>
    <x v="1"/>
    <x v="1"/>
    <x v="1"/>
    <x v="0"/>
    <x v="0"/>
    <x v="0"/>
    <x v="1"/>
    <x v="0"/>
    <x v="0"/>
    <x v="0"/>
    <s v="Placa Desportiva Adelino da Veiga"/>
    <x v="0"/>
    <x v="0"/>
    <x v="0"/>
    <x v="0"/>
    <x v="3"/>
    <x v="0"/>
    <x v="1"/>
    <m/>
    <x v="1"/>
    <x v="2"/>
    <x v="9"/>
    <x v="0"/>
    <m/>
  </r>
  <r>
    <x v="1"/>
    <n v="0"/>
    <n v="2000000"/>
    <n v="0"/>
    <n v="0"/>
    <x v="7899"/>
    <x v="0"/>
    <x v="1"/>
    <x v="0"/>
    <s v="01.26.03.17"/>
    <x v="109"/>
    <x v="6"/>
    <x v="7"/>
    <s v="Turismo"/>
    <s v="01.26.03"/>
    <s v="Conclusão das obras de casa das artes de Achada Bolanha"/>
    <s v="01.26.03.17"/>
    <x v="20"/>
    <x v="0"/>
    <x v="1"/>
    <x v="5"/>
    <x v="0"/>
    <x v="1"/>
    <x v="2"/>
    <x v="0"/>
    <x v="12"/>
    <s v="1 - Dotação Anual"/>
    <x v="4"/>
    <n v="2000000"/>
    <x v="1"/>
    <n v="0"/>
    <x v="1"/>
    <n v="1500000"/>
    <x v="697"/>
    <m/>
    <x v="0"/>
    <x v="9"/>
    <m/>
    <s v="Conclusão das obras de casa das artes de Achada Bolanha"/>
    <x v="1"/>
    <s v="CCAAB"/>
    <x v="0"/>
    <x v="1"/>
    <x v="1"/>
    <x v="1"/>
    <x v="0"/>
    <x v="0"/>
    <x v="0"/>
    <x v="1"/>
    <x v="0"/>
    <x v="0"/>
    <x v="0"/>
    <s v="Conclusão das obras de casa das artes de Achada Bolanha"/>
    <x v="0"/>
    <x v="0"/>
    <x v="0"/>
    <x v="0"/>
    <x v="3"/>
    <x v="0"/>
    <x v="1"/>
    <m/>
    <x v="1"/>
    <x v="2"/>
    <x v="9"/>
    <x v="0"/>
    <m/>
  </r>
  <r>
    <x v="0"/>
    <n v="0"/>
    <n v="12000000"/>
    <n v="0"/>
    <n v="0"/>
    <x v="7899"/>
    <x v="0"/>
    <x v="1"/>
    <x v="0"/>
    <s v="01.27.06.89"/>
    <x v="10"/>
    <x v="2"/>
    <x v="2"/>
    <s v="Requalificação Urbana e habitação"/>
    <s v="01.27.06"/>
    <s v="Conclusão da Estrada de Ribeireta "/>
    <s v="01.27.06.89"/>
    <x v="1"/>
    <x v="0"/>
    <x v="1"/>
    <x v="1"/>
    <x v="0"/>
    <x v="1"/>
    <x v="1"/>
    <x v="0"/>
    <x v="12"/>
    <s v="1 - Dotação Anual"/>
    <x v="4"/>
    <n v="12000000"/>
    <x v="1"/>
    <n v="0"/>
    <x v="1"/>
    <n v="0"/>
    <x v="697"/>
    <m/>
    <x v="0"/>
    <x v="9"/>
    <m/>
    <s v="Conclusão da Estrada de Ribeireta "/>
    <x v="1"/>
    <s v="CER"/>
    <x v="0"/>
    <x v="1"/>
    <x v="1"/>
    <x v="1"/>
    <x v="0"/>
    <x v="0"/>
    <x v="0"/>
    <x v="1"/>
    <x v="0"/>
    <x v="0"/>
    <x v="0"/>
    <s v="Conclusão da Estrada de Ribeireta "/>
    <x v="0"/>
    <x v="0"/>
    <x v="0"/>
    <x v="0"/>
    <x v="3"/>
    <x v="0"/>
    <x v="1"/>
    <m/>
    <x v="1"/>
    <x v="2"/>
    <x v="9"/>
    <x v="0"/>
    <m/>
  </r>
  <r>
    <x v="1"/>
    <n v="400000"/>
    <n v="0"/>
    <n v="0"/>
    <n v="0"/>
    <x v="7899"/>
    <x v="0"/>
    <x v="0"/>
    <x v="0"/>
    <s v="03.03.10"/>
    <x v="0"/>
    <x v="0"/>
    <x v="0"/>
    <s v="Receitas Da Câmara"/>
    <s v="03.03.10"/>
    <s v="Receitas Da Câmara"/>
    <s v="03.03.10"/>
    <x v="91"/>
    <x v="0"/>
    <x v="1"/>
    <x v="11"/>
    <x v="0"/>
    <x v="0"/>
    <x v="0"/>
    <x v="0"/>
    <x v="12"/>
    <s v="1 - Dotação Anual"/>
    <x v="4"/>
    <n v="400000"/>
    <x v="2"/>
    <n v="0"/>
    <x v="1"/>
    <n v="0"/>
    <x v="697"/>
    <m/>
    <x v="0"/>
    <x v="9"/>
    <m/>
    <s v="Receitas Da Câmara"/>
    <x v="1"/>
    <s v="RDC"/>
    <x v="0"/>
    <x v="1"/>
    <x v="1"/>
    <x v="1"/>
    <x v="0"/>
    <x v="0"/>
    <x v="0"/>
    <x v="0"/>
    <x v="0"/>
    <x v="0"/>
    <x v="0"/>
    <s v="Receitas Da Câmara"/>
    <x v="0"/>
    <x v="0"/>
    <x v="0"/>
    <x v="0"/>
    <x v="3"/>
    <x v="0"/>
    <x v="1"/>
    <m/>
    <x v="1"/>
    <x v="2"/>
    <x v="9"/>
    <x v="0"/>
    <m/>
  </r>
  <r>
    <x v="1"/>
    <n v="2000000"/>
    <n v="0"/>
    <n v="0"/>
    <n v="0"/>
    <x v="7899"/>
    <x v="0"/>
    <x v="0"/>
    <x v="0"/>
    <s v="03.03.10"/>
    <x v="0"/>
    <x v="0"/>
    <x v="0"/>
    <s v="Receitas Da Câmara"/>
    <s v="03.03.10"/>
    <s v="Receitas Da Câmara"/>
    <s v="03.03.10"/>
    <x v="35"/>
    <x v="0"/>
    <x v="1"/>
    <x v="11"/>
    <x v="0"/>
    <x v="0"/>
    <x v="0"/>
    <x v="0"/>
    <x v="12"/>
    <s v="1 - Dotação Anual"/>
    <x v="4"/>
    <n v="2000000"/>
    <x v="2"/>
    <n v="0"/>
    <x v="1"/>
    <n v="0"/>
    <x v="697"/>
    <m/>
    <x v="0"/>
    <x v="9"/>
    <m/>
    <s v="Receitas Da Câmara"/>
    <x v="1"/>
    <s v="RDC"/>
    <x v="0"/>
    <x v="1"/>
    <x v="1"/>
    <x v="1"/>
    <x v="0"/>
    <x v="0"/>
    <x v="0"/>
    <x v="0"/>
    <x v="0"/>
    <x v="0"/>
    <x v="0"/>
    <s v="Receitas Da Câmara"/>
    <x v="0"/>
    <x v="0"/>
    <x v="0"/>
    <x v="0"/>
    <x v="3"/>
    <x v="0"/>
    <x v="1"/>
    <m/>
    <x v="1"/>
    <x v="2"/>
    <x v="9"/>
    <x v="0"/>
    <m/>
  </r>
  <r>
    <x v="1"/>
    <n v="275000"/>
    <n v="0"/>
    <n v="0"/>
    <n v="0"/>
    <x v="7899"/>
    <x v="0"/>
    <x v="0"/>
    <x v="0"/>
    <s v="03.03.10"/>
    <x v="0"/>
    <x v="0"/>
    <x v="0"/>
    <s v="Receitas Da Câmara"/>
    <s v="03.03.10"/>
    <s v="Receitas Da Câmara"/>
    <s v="03.03.10"/>
    <x v="49"/>
    <x v="0"/>
    <x v="1"/>
    <x v="11"/>
    <x v="0"/>
    <x v="0"/>
    <x v="0"/>
    <x v="0"/>
    <x v="12"/>
    <s v="1 - Dotação Anual"/>
    <x v="4"/>
    <n v="275000"/>
    <x v="2"/>
    <n v="0"/>
    <x v="1"/>
    <n v="0"/>
    <x v="697"/>
    <m/>
    <x v="0"/>
    <x v="9"/>
    <m/>
    <s v="Receitas Da Câmara"/>
    <x v="1"/>
    <s v="RDC"/>
    <x v="0"/>
    <x v="1"/>
    <x v="1"/>
    <x v="1"/>
    <x v="0"/>
    <x v="0"/>
    <x v="0"/>
    <x v="0"/>
    <x v="0"/>
    <x v="0"/>
    <x v="0"/>
    <s v="Receitas Da Câmara"/>
    <x v="0"/>
    <x v="0"/>
    <x v="0"/>
    <x v="0"/>
    <x v="3"/>
    <x v="0"/>
    <x v="1"/>
    <m/>
    <x v="1"/>
    <x v="2"/>
    <x v="9"/>
    <x v="0"/>
    <m/>
  </r>
  <r>
    <x v="1"/>
    <n v="50000"/>
    <n v="0"/>
    <n v="0"/>
    <n v="0"/>
    <x v="7899"/>
    <x v="0"/>
    <x v="0"/>
    <x v="0"/>
    <s v="03.03.10"/>
    <x v="0"/>
    <x v="0"/>
    <x v="0"/>
    <s v="Receitas Da Câmara"/>
    <s v="03.03.10"/>
    <s v="Receitas Da Câmara"/>
    <s v="03.03.10"/>
    <x v="92"/>
    <x v="0"/>
    <x v="1"/>
    <x v="11"/>
    <x v="0"/>
    <x v="0"/>
    <x v="0"/>
    <x v="0"/>
    <x v="12"/>
    <s v="1 - Dotação Anual"/>
    <x v="4"/>
    <n v="50000"/>
    <x v="2"/>
    <n v="0"/>
    <x v="1"/>
    <n v="0"/>
    <x v="697"/>
    <m/>
    <x v="0"/>
    <x v="9"/>
    <m/>
    <s v="Receitas Da Câmara"/>
    <x v="1"/>
    <s v="RDC"/>
    <x v="0"/>
    <x v="1"/>
    <x v="1"/>
    <x v="1"/>
    <x v="0"/>
    <x v="0"/>
    <x v="0"/>
    <x v="0"/>
    <x v="0"/>
    <x v="0"/>
    <x v="0"/>
    <s v="Receitas Da Câmara"/>
    <x v="0"/>
    <x v="0"/>
    <x v="0"/>
    <x v="0"/>
    <x v="3"/>
    <x v="0"/>
    <x v="1"/>
    <m/>
    <x v="1"/>
    <x v="2"/>
    <x v="9"/>
    <x v="0"/>
    <m/>
  </r>
  <r>
    <x v="1"/>
    <n v="50000"/>
    <n v="0"/>
    <n v="0"/>
    <n v="0"/>
    <x v="7899"/>
    <x v="0"/>
    <x v="0"/>
    <x v="0"/>
    <s v="03.03.10"/>
    <x v="0"/>
    <x v="0"/>
    <x v="0"/>
    <s v="Receitas Da Câmara"/>
    <s v="03.03.10"/>
    <s v="Receitas Da Câmara"/>
    <s v="03.03.10"/>
    <x v="93"/>
    <x v="0"/>
    <x v="1"/>
    <x v="11"/>
    <x v="0"/>
    <x v="0"/>
    <x v="0"/>
    <x v="0"/>
    <x v="12"/>
    <s v="1 - Dotação Anual"/>
    <x v="4"/>
    <n v="50000"/>
    <x v="2"/>
    <n v="0"/>
    <x v="1"/>
    <n v="0"/>
    <x v="697"/>
    <m/>
    <x v="0"/>
    <x v="9"/>
    <m/>
    <s v="Receitas Da Câmara"/>
    <x v="1"/>
    <s v="RDC"/>
    <x v="0"/>
    <x v="1"/>
    <x v="1"/>
    <x v="1"/>
    <x v="0"/>
    <x v="0"/>
    <x v="0"/>
    <x v="0"/>
    <x v="0"/>
    <x v="0"/>
    <x v="0"/>
    <s v="Receitas Da Câmara"/>
    <x v="0"/>
    <x v="0"/>
    <x v="0"/>
    <x v="0"/>
    <x v="3"/>
    <x v="0"/>
    <x v="1"/>
    <m/>
    <x v="1"/>
    <x v="2"/>
    <x v="9"/>
    <x v="0"/>
    <m/>
  </r>
  <r>
    <x v="1"/>
    <n v="100000"/>
    <n v="0"/>
    <n v="0"/>
    <n v="0"/>
    <x v="7899"/>
    <x v="0"/>
    <x v="0"/>
    <x v="0"/>
    <s v="03.03.10"/>
    <x v="0"/>
    <x v="0"/>
    <x v="0"/>
    <s v="Receitas Da Câmara"/>
    <s v="03.03.10"/>
    <s v="Receitas Da Câmara"/>
    <s v="03.03.10"/>
    <x v="94"/>
    <x v="0"/>
    <x v="1"/>
    <x v="11"/>
    <x v="0"/>
    <x v="0"/>
    <x v="0"/>
    <x v="0"/>
    <x v="12"/>
    <s v="1 - Dotação Anual"/>
    <x v="4"/>
    <n v="100000"/>
    <x v="2"/>
    <n v="0"/>
    <x v="1"/>
    <n v="0"/>
    <x v="697"/>
    <m/>
    <x v="0"/>
    <x v="9"/>
    <m/>
    <s v="Receitas Da Câmara"/>
    <x v="1"/>
    <s v="RDC"/>
    <x v="0"/>
    <x v="1"/>
    <x v="1"/>
    <x v="1"/>
    <x v="0"/>
    <x v="0"/>
    <x v="0"/>
    <x v="0"/>
    <x v="0"/>
    <x v="0"/>
    <x v="0"/>
    <s v="Receitas Da Câmara"/>
    <x v="0"/>
    <x v="0"/>
    <x v="0"/>
    <x v="0"/>
    <x v="3"/>
    <x v="0"/>
    <x v="1"/>
    <m/>
    <x v="1"/>
    <x v="2"/>
    <x v="9"/>
    <x v="0"/>
    <m/>
  </r>
  <r>
    <x v="1"/>
    <n v="10000000"/>
    <n v="0"/>
    <n v="0"/>
    <n v="0"/>
    <x v="7899"/>
    <x v="0"/>
    <x v="0"/>
    <x v="0"/>
    <s v="03.03.10"/>
    <x v="0"/>
    <x v="0"/>
    <x v="0"/>
    <s v="Receitas Da Câmara"/>
    <s v="03.03.10"/>
    <s v="Receitas Da Câmara"/>
    <s v="03.03.10"/>
    <x v="38"/>
    <x v="0"/>
    <x v="1"/>
    <x v="1"/>
    <x v="0"/>
    <x v="0"/>
    <x v="0"/>
    <x v="0"/>
    <x v="12"/>
    <s v="1 - Dotação Anual"/>
    <x v="4"/>
    <n v="10000000"/>
    <x v="2"/>
    <n v="0"/>
    <x v="1"/>
    <n v="0"/>
    <x v="697"/>
    <m/>
    <x v="0"/>
    <x v="9"/>
    <m/>
    <s v="Receitas Da Câmara"/>
    <x v="1"/>
    <s v="RDC"/>
    <x v="0"/>
    <x v="1"/>
    <x v="1"/>
    <x v="1"/>
    <x v="0"/>
    <x v="0"/>
    <x v="0"/>
    <x v="0"/>
    <x v="0"/>
    <x v="0"/>
    <x v="0"/>
    <s v="Receitas Da Câmara"/>
    <x v="0"/>
    <x v="0"/>
    <x v="0"/>
    <x v="0"/>
    <x v="3"/>
    <x v="0"/>
    <x v="1"/>
    <m/>
    <x v="1"/>
    <x v="2"/>
    <x v="9"/>
    <x v="0"/>
    <m/>
  </r>
  <r>
    <x v="0"/>
    <n v="4000000"/>
    <n v="0"/>
    <n v="0"/>
    <n v="0"/>
    <x v="7899"/>
    <x v="0"/>
    <x v="0"/>
    <x v="0"/>
    <s v="03.03.10"/>
    <x v="0"/>
    <x v="0"/>
    <x v="0"/>
    <s v="Receitas Da Câmara"/>
    <s v="03.03.10"/>
    <s v="Receitas Da Câmara"/>
    <s v="03.03.10"/>
    <x v="95"/>
    <x v="0"/>
    <x v="1"/>
    <x v="1"/>
    <x v="0"/>
    <x v="0"/>
    <x v="0"/>
    <x v="0"/>
    <x v="12"/>
    <s v="1 - Dotação Anual"/>
    <x v="4"/>
    <n v="4000000"/>
    <x v="2"/>
    <n v="0"/>
    <x v="1"/>
    <n v="0"/>
    <x v="697"/>
    <m/>
    <x v="0"/>
    <x v="9"/>
    <m/>
    <s v="Receitas Da Câmara"/>
    <x v="1"/>
    <s v="RDC"/>
    <x v="0"/>
    <x v="1"/>
    <x v="1"/>
    <x v="1"/>
    <x v="0"/>
    <x v="0"/>
    <x v="0"/>
    <x v="0"/>
    <x v="0"/>
    <x v="0"/>
    <x v="0"/>
    <s v="Receitas Da Câmara"/>
    <x v="0"/>
    <x v="0"/>
    <x v="0"/>
    <x v="0"/>
    <x v="3"/>
    <x v="0"/>
    <x v="1"/>
    <m/>
    <x v="1"/>
    <x v="2"/>
    <x v="9"/>
    <x v="0"/>
    <m/>
  </r>
  <r>
    <x v="1"/>
    <n v="1700000"/>
    <n v="0"/>
    <n v="0"/>
    <n v="0"/>
    <x v="7899"/>
    <x v="0"/>
    <x v="0"/>
    <x v="0"/>
    <s v="03.03.10"/>
    <x v="0"/>
    <x v="0"/>
    <x v="0"/>
    <s v="Receitas Da Câmara"/>
    <s v="03.03.10"/>
    <s v="Receitas Da Câmara"/>
    <s v="03.03.10"/>
    <x v="21"/>
    <x v="0"/>
    <x v="5"/>
    <x v="9"/>
    <x v="0"/>
    <x v="0"/>
    <x v="0"/>
    <x v="0"/>
    <x v="12"/>
    <s v="1 - Dotação Anual"/>
    <x v="4"/>
    <n v="1700000"/>
    <x v="2"/>
    <n v="0"/>
    <x v="1"/>
    <n v="0"/>
    <x v="697"/>
    <m/>
    <x v="0"/>
    <x v="9"/>
    <m/>
    <s v="Receitas Da Câmara"/>
    <x v="1"/>
    <s v="RDC"/>
    <x v="0"/>
    <x v="1"/>
    <x v="1"/>
    <x v="1"/>
    <x v="0"/>
    <x v="0"/>
    <x v="0"/>
    <x v="0"/>
    <x v="0"/>
    <x v="0"/>
    <x v="0"/>
    <s v="Receitas Da Câmara"/>
    <x v="0"/>
    <x v="0"/>
    <x v="0"/>
    <x v="0"/>
    <x v="3"/>
    <x v="0"/>
    <x v="1"/>
    <m/>
    <x v="1"/>
    <x v="2"/>
    <x v="9"/>
    <x v="0"/>
    <m/>
  </r>
  <r>
    <x v="1"/>
    <n v="500000"/>
    <n v="0"/>
    <n v="0"/>
    <n v="0"/>
    <x v="7899"/>
    <x v="0"/>
    <x v="0"/>
    <x v="0"/>
    <s v="03.03.10"/>
    <x v="0"/>
    <x v="0"/>
    <x v="0"/>
    <s v="Receitas Da Câmara"/>
    <s v="03.03.10"/>
    <s v="Receitas Da Câmara"/>
    <s v="03.03.10"/>
    <x v="96"/>
    <x v="0"/>
    <x v="5"/>
    <x v="20"/>
    <x v="1"/>
    <x v="0"/>
    <x v="0"/>
    <x v="0"/>
    <x v="12"/>
    <s v="1 - Dotação Anual"/>
    <x v="4"/>
    <n v="500000"/>
    <x v="2"/>
    <n v="0"/>
    <x v="1"/>
    <n v="0"/>
    <x v="697"/>
    <m/>
    <x v="0"/>
    <x v="9"/>
    <m/>
    <s v="Receitas Da Câmara"/>
    <x v="1"/>
    <s v="RDC"/>
    <x v="0"/>
    <x v="1"/>
    <x v="1"/>
    <x v="1"/>
    <x v="0"/>
    <x v="0"/>
    <x v="0"/>
    <x v="0"/>
    <x v="0"/>
    <x v="0"/>
    <x v="0"/>
    <s v="Receitas Da Câmara"/>
    <x v="0"/>
    <x v="0"/>
    <x v="0"/>
    <x v="0"/>
    <x v="3"/>
    <x v="0"/>
    <x v="1"/>
    <m/>
    <x v="1"/>
    <x v="2"/>
    <x v="9"/>
    <x v="0"/>
    <m/>
  </r>
  <r>
    <x v="1"/>
    <n v="200000"/>
    <n v="0"/>
    <n v="0"/>
    <n v="0"/>
    <x v="7899"/>
    <x v="0"/>
    <x v="0"/>
    <x v="0"/>
    <s v="03.03.10"/>
    <x v="0"/>
    <x v="0"/>
    <x v="0"/>
    <s v="Receitas Da Câmara"/>
    <s v="03.03.10"/>
    <s v="Receitas Da Câmara"/>
    <s v="03.03.10"/>
    <x v="42"/>
    <x v="0"/>
    <x v="5"/>
    <x v="12"/>
    <x v="0"/>
    <x v="0"/>
    <x v="0"/>
    <x v="0"/>
    <x v="12"/>
    <s v="1 - Dotação Anual"/>
    <x v="4"/>
    <n v="200000"/>
    <x v="2"/>
    <n v="0"/>
    <x v="1"/>
    <n v="0"/>
    <x v="697"/>
    <m/>
    <x v="0"/>
    <x v="9"/>
    <m/>
    <s v="Receitas Da Câmara"/>
    <x v="1"/>
    <s v="RDC"/>
    <x v="0"/>
    <x v="1"/>
    <x v="1"/>
    <x v="1"/>
    <x v="0"/>
    <x v="0"/>
    <x v="0"/>
    <x v="0"/>
    <x v="0"/>
    <x v="0"/>
    <x v="0"/>
    <s v="Receitas Da Câmara"/>
    <x v="0"/>
    <x v="0"/>
    <x v="0"/>
    <x v="0"/>
    <x v="3"/>
    <x v="0"/>
    <x v="1"/>
    <m/>
    <x v="1"/>
    <x v="2"/>
    <x v="9"/>
    <x v="0"/>
    <m/>
  </r>
  <r>
    <x v="1"/>
    <n v="250000"/>
    <n v="0"/>
    <n v="0"/>
    <n v="0"/>
    <x v="7899"/>
    <x v="0"/>
    <x v="0"/>
    <x v="0"/>
    <s v="03.03.10"/>
    <x v="0"/>
    <x v="0"/>
    <x v="0"/>
    <s v="Receitas Da Câmara"/>
    <s v="03.03.10"/>
    <s v="Receitas Da Câmara"/>
    <s v="03.03.10"/>
    <x v="66"/>
    <x v="0"/>
    <x v="5"/>
    <x v="12"/>
    <x v="0"/>
    <x v="0"/>
    <x v="0"/>
    <x v="0"/>
    <x v="12"/>
    <s v="1 - Dotação Anual"/>
    <x v="4"/>
    <n v="250000"/>
    <x v="2"/>
    <n v="0"/>
    <x v="1"/>
    <n v="0"/>
    <x v="697"/>
    <m/>
    <x v="0"/>
    <x v="9"/>
    <m/>
    <s v="Receitas Da Câmara"/>
    <x v="1"/>
    <s v="RDC"/>
    <x v="0"/>
    <x v="1"/>
    <x v="1"/>
    <x v="1"/>
    <x v="0"/>
    <x v="0"/>
    <x v="0"/>
    <x v="0"/>
    <x v="0"/>
    <x v="0"/>
    <x v="0"/>
    <s v="Receitas Da Câmara"/>
    <x v="0"/>
    <x v="0"/>
    <x v="0"/>
    <x v="0"/>
    <x v="3"/>
    <x v="0"/>
    <x v="1"/>
    <m/>
    <x v="1"/>
    <x v="2"/>
    <x v="9"/>
    <x v="0"/>
    <m/>
  </r>
  <r>
    <x v="1"/>
    <n v="200000"/>
    <n v="0"/>
    <n v="0"/>
    <n v="0"/>
    <x v="7899"/>
    <x v="0"/>
    <x v="0"/>
    <x v="0"/>
    <s v="03.03.10"/>
    <x v="0"/>
    <x v="0"/>
    <x v="0"/>
    <s v="Receitas Da Câmara"/>
    <s v="03.03.10"/>
    <s v="Receitas Da Câmara"/>
    <s v="03.03.10"/>
    <x v="86"/>
    <x v="0"/>
    <x v="5"/>
    <x v="12"/>
    <x v="0"/>
    <x v="0"/>
    <x v="0"/>
    <x v="0"/>
    <x v="12"/>
    <s v="1 - Dotação Anual"/>
    <x v="4"/>
    <n v="200000"/>
    <x v="2"/>
    <n v="0"/>
    <x v="1"/>
    <n v="0"/>
    <x v="697"/>
    <m/>
    <x v="0"/>
    <x v="9"/>
    <m/>
    <s v="Receitas Da Câmara"/>
    <x v="1"/>
    <s v="RDC"/>
    <x v="0"/>
    <x v="1"/>
    <x v="1"/>
    <x v="1"/>
    <x v="0"/>
    <x v="0"/>
    <x v="0"/>
    <x v="0"/>
    <x v="0"/>
    <x v="0"/>
    <x v="0"/>
    <s v="Receitas Da Câmara"/>
    <x v="0"/>
    <x v="0"/>
    <x v="0"/>
    <x v="0"/>
    <x v="3"/>
    <x v="0"/>
    <x v="1"/>
    <m/>
    <x v="1"/>
    <x v="2"/>
    <x v="9"/>
    <x v="0"/>
    <m/>
  </r>
  <r>
    <x v="1"/>
    <n v="250000"/>
    <n v="0"/>
    <n v="0"/>
    <n v="0"/>
    <x v="7899"/>
    <x v="0"/>
    <x v="0"/>
    <x v="0"/>
    <s v="03.03.10"/>
    <x v="0"/>
    <x v="0"/>
    <x v="0"/>
    <s v="Receitas Da Câmara"/>
    <s v="03.03.10"/>
    <s v="Receitas Da Câmara"/>
    <s v="03.03.10"/>
    <x v="65"/>
    <x v="0"/>
    <x v="5"/>
    <x v="12"/>
    <x v="0"/>
    <x v="0"/>
    <x v="0"/>
    <x v="0"/>
    <x v="12"/>
    <s v="1 - Dotação Anual"/>
    <x v="4"/>
    <n v="250000"/>
    <x v="2"/>
    <n v="0"/>
    <x v="1"/>
    <n v="0"/>
    <x v="697"/>
    <m/>
    <x v="0"/>
    <x v="9"/>
    <m/>
    <s v="Receitas Da Câmara"/>
    <x v="1"/>
    <s v="RDC"/>
    <x v="0"/>
    <x v="1"/>
    <x v="1"/>
    <x v="1"/>
    <x v="0"/>
    <x v="0"/>
    <x v="0"/>
    <x v="0"/>
    <x v="0"/>
    <x v="0"/>
    <x v="0"/>
    <s v="Receitas Da Câmara"/>
    <x v="0"/>
    <x v="0"/>
    <x v="0"/>
    <x v="0"/>
    <x v="3"/>
    <x v="0"/>
    <x v="1"/>
    <m/>
    <x v="1"/>
    <x v="2"/>
    <x v="9"/>
    <x v="0"/>
    <m/>
  </r>
  <r>
    <x v="1"/>
    <n v="2000000"/>
    <n v="0"/>
    <n v="0"/>
    <n v="0"/>
    <x v="7899"/>
    <x v="0"/>
    <x v="0"/>
    <x v="0"/>
    <s v="03.03.10"/>
    <x v="0"/>
    <x v="0"/>
    <x v="0"/>
    <s v="Receitas Da Câmara"/>
    <s v="03.03.10"/>
    <s v="Receitas Da Câmara"/>
    <s v="03.03.10"/>
    <x v="6"/>
    <x v="0"/>
    <x v="5"/>
    <x v="4"/>
    <x v="0"/>
    <x v="0"/>
    <x v="0"/>
    <x v="0"/>
    <x v="12"/>
    <s v="1 - Dotação Anual"/>
    <x v="4"/>
    <n v="2000000"/>
    <x v="2"/>
    <n v="0"/>
    <x v="1"/>
    <n v="0"/>
    <x v="697"/>
    <m/>
    <x v="0"/>
    <x v="9"/>
    <m/>
    <s v="Receitas Da Câmara"/>
    <x v="1"/>
    <s v="RDC"/>
    <x v="0"/>
    <x v="1"/>
    <x v="1"/>
    <x v="1"/>
    <x v="0"/>
    <x v="0"/>
    <x v="0"/>
    <x v="0"/>
    <x v="0"/>
    <x v="0"/>
    <x v="0"/>
    <s v="Receitas Da Câmara"/>
    <x v="0"/>
    <x v="0"/>
    <x v="0"/>
    <x v="0"/>
    <x v="3"/>
    <x v="0"/>
    <x v="1"/>
    <m/>
    <x v="1"/>
    <x v="2"/>
    <x v="9"/>
    <x v="0"/>
    <m/>
  </r>
  <r>
    <x v="1"/>
    <n v="3400000"/>
    <n v="0"/>
    <n v="0"/>
    <n v="0"/>
    <x v="7899"/>
    <x v="0"/>
    <x v="0"/>
    <x v="0"/>
    <s v="03.03.10"/>
    <x v="0"/>
    <x v="0"/>
    <x v="0"/>
    <s v="Receitas Da Câmara"/>
    <s v="03.03.10"/>
    <s v="Receitas Da Câmara"/>
    <s v="03.03.10"/>
    <x v="37"/>
    <x v="0"/>
    <x v="5"/>
    <x v="4"/>
    <x v="0"/>
    <x v="0"/>
    <x v="0"/>
    <x v="0"/>
    <x v="12"/>
    <s v="1 - Dotação Anual"/>
    <x v="4"/>
    <n v="3400000"/>
    <x v="2"/>
    <n v="0"/>
    <x v="1"/>
    <n v="0"/>
    <x v="697"/>
    <m/>
    <x v="0"/>
    <x v="9"/>
    <m/>
    <s v="Receitas Da Câmara"/>
    <x v="1"/>
    <s v="RDC"/>
    <x v="0"/>
    <x v="1"/>
    <x v="1"/>
    <x v="1"/>
    <x v="0"/>
    <x v="0"/>
    <x v="0"/>
    <x v="0"/>
    <x v="0"/>
    <x v="0"/>
    <x v="0"/>
    <s v="Receitas Da Câmara"/>
    <x v="0"/>
    <x v="0"/>
    <x v="0"/>
    <x v="0"/>
    <x v="3"/>
    <x v="0"/>
    <x v="1"/>
    <m/>
    <x v="1"/>
    <x v="2"/>
    <x v="9"/>
    <x v="0"/>
    <m/>
  </r>
  <r>
    <x v="1"/>
    <n v="800000"/>
    <n v="0"/>
    <n v="0"/>
    <n v="0"/>
    <x v="7899"/>
    <x v="0"/>
    <x v="0"/>
    <x v="0"/>
    <s v="03.03.10"/>
    <x v="0"/>
    <x v="0"/>
    <x v="0"/>
    <s v="Receitas Da Câmara"/>
    <s v="03.03.10"/>
    <s v="Receitas Da Câmara"/>
    <s v="03.03.10"/>
    <x v="39"/>
    <x v="0"/>
    <x v="5"/>
    <x v="4"/>
    <x v="0"/>
    <x v="0"/>
    <x v="0"/>
    <x v="0"/>
    <x v="12"/>
    <s v="1 - Dotação Anual"/>
    <x v="4"/>
    <n v="800000"/>
    <x v="2"/>
    <n v="0"/>
    <x v="1"/>
    <n v="0"/>
    <x v="697"/>
    <m/>
    <x v="0"/>
    <x v="9"/>
    <m/>
    <s v="Receitas Da Câmara"/>
    <x v="1"/>
    <s v="RDC"/>
    <x v="0"/>
    <x v="1"/>
    <x v="1"/>
    <x v="1"/>
    <x v="0"/>
    <x v="0"/>
    <x v="0"/>
    <x v="0"/>
    <x v="0"/>
    <x v="0"/>
    <x v="0"/>
    <s v="Receitas Da Câmara"/>
    <x v="0"/>
    <x v="0"/>
    <x v="0"/>
    <x v="0"/>
    <x v="3"/>
    <x v="0"/>
    <x v="1"/>
    <m/>
    <x v="1"/>
    <x v="2"/>
    <x v="9"/>
    <x v="0"/>
    <m/>
  </r>
  <r>
    <x v="1"/>
    <n v="300000"/>
    <n v="0"/>
    <n v="0"/>
    <n v="0"/>
    <x v="7899"/>
    <x v="0"/>
    <x v="0"/>
    <x v="0"/>
    <s v="03.03.10"/>
    <x v="0"/>
    <x v="0"/>
    <x v="0"/>
    <s v="Receitas Da Câmara"/>
    <s v="03.03.10"/>
    <s v="Receitas Da Câmara"/>
    <s v="03.03.10"/>
    <x v="97"/>
    <x v="0"/>
    <x v="5"/>
    <x v="4"/>
    <x v="0"/>
    <x v="0"/>
    <x v="0"/>
    <x v="0"/>
    <x v="12"/>
    <s v="1 - Dotação Anual"/>
    <x v="4"/>
    <n v="300000"/>
    <x v="2"/>
    <n v="0"/>
    <x v="1"/>
    <n v="0"/>
    <x v="697"/>
    <m/>
    <x v="0"/>
    <x v="9"/>
    <m/>
    <s v="Receitas Da Câmara"/>
    <x v="1"/>
    <s v="RDC"/>
    <x v="0"/>
    <x v="1"/>
    <x v="1"/>
    <x v="1"/>
    <x v="0"/>
    <x v="0"/>
    <x v="0"/>
    <x v="0"/>
    <x v="0"/>
    <x v="0"/>
    <x v="0"/>
    <s v="Receitas Da Câmara"/>
    <x v="0"/>
    <x v="0"/>
    <x v="0"/>
    <x v="0"/>
    <x v="3"/>
    <x v="0"/>
    <x v="1"/>
    <m/>
    <x v="1"/>
    <x v="2"/>
    <x v="9"/>
    <x v="0"/>
    <m/>
  </r>
  <r>
    <x v="1"/>
    <n v="2500000"/>
    <n v="0"/>
    <n v="0"/>
    <n v="0"/>
    <x v="7899"/>
    <x v="0"/>
    <x v="0"/>
    <x v="0"/>
    <s v="03.03.10"/>
    <x v="0"/>
    <x v="0"/>
    <x v="0"/>
    <s v="Receitas Da Câmara"/>
    <s v="03.03.10"/>
    <s v="Receitas Da Câmara"/>
    <s v="03.03.10"/>
    <x v="44"/>
    <x v="0"/>
    <x v="5"/>
    <x v="4"/>
    <x v="0"/>
    <x v="0"/>
    <x v="0"/>
    <x v="0"/>
    <x v="12"/>
    <s v="1 - Dotação Anual"/>
    <x v="4"/>
    <n v="2500000"/>
    <x v="2"/>
    <n v="0"/>
    <x v="1"/>
    <n v="0"/>
    <x v="697"/>
    <m/>
    <x v="0"/>
    <x v="9"/>
    <m/>
    <s v="Receitas Da Câmara"/>
    <x v="1"/>
    <s v="RDC"/>
    <x v="0"/>
    <x v="1"/>
    <x v="1"/>
    <x v="1"/>
    <x v="0"/>
    <x v="0"/>
    <x v="0"/>
    <x v="0"/>
    <x v="0"/>
    <x v="0"/>
    <x v="0"/>
    <s v="Receitas Da Câmara"/>
    <x v="0"/>
    <x v="0"/>
    <x v="0"/>
    <x v="0"/>
    <x v="3"/>
    <x v="0"/>
    <x v="1"/>
    <m/>
    <x v="1"/>
    <x v="2"/>
    <x v="9"/>
    <x v="0"/>
    <m/>
  </r>
  <r>
    <x v="1"/>
    <n v="50000"/>
    <n v="0"/>
    <n v="0"/>
    <n v="0"/>
    <x v="7899"/>
    <x v="0"/>
    <x v="0"/>
    <x v="0"/>
    <s v="03.03.10"/>
    <x v="0"/>
    <x v="0"/>
    <x v="0"/>
    <s v="Receitas Da Câmara"/>
    <s v="03.03.10"/>
    <s v="Receitas Da Câmara"/>
    <s v="03.03.10"/>
    <x v="98"/>
    <x v="0"/>
    <x v="5"/>
    <x v="4"/>
    <x v="0"/>
    <x v="0"/>
    <x v="0"/>
    <x v="0"/>
    <x v="12"/>
    <s v="1 - Dotação Anual"/>
    <x v="4"/>
    <n v="50000"/>
    <x v="2"/>
    <n v="0"/>
    <x v="1"/>
    <n v="0"/>
    <x v="697"/>
    <m/>
    <x v="0"/>
    <x v="9"/>
    <m/>
    <s v="Receitas Da Câmara"/>
    <x v="1"/>
    <s v="RDC"/>
    <x v="0"/>
    <x v="1"/>
    <x v="1"/>
    <x v="1"/>
    <x v="0"/>
    <x v="0"/>
    <x v="0"/>
    <x v="0"/>
    <x v="0"/>
    <x v="0"/>
    <x v="0"/>
    <s v="Receitas Da Câmara"/>
    <x v="0"/>
    <x v="0"/>
    <x v="0"/>
    <x v="0"/>
    <x v="3"/>
    <x v="0"/>
    <x v="1"/>
    <m/>
    <x v="1"/>
    <x v="2"/>
    <x v="9"/>
    <x v="0"/>
    <m/>
  </r>
  <r>
    <x v="1"/>
    <n v="1250000"/>
    <n v="0"/>
    <n v="0"/>
    <n v="0"/>
    <x v="7899"/>
    <x v="0"/>
    <x v="0"/>
    <x v="0"/>
    <s v="03.03.10"/>
    <x v="0"/>
    <x v="0"/>
    <x v="0"/>
    <s v="Receitas Da Câmara"/>
    <s v="03.03.10"/>
    <s v="Receitas Da Câmara"/>
    <s v="03.03.10"/>
    <x v="34"/>
    <x v="0"/>
    <x v="5"/>
    <x v="4"/>
    <x v="0"/>
    <x v="0"/>
    <x v="0"/>
    <x v="0"/>
    <x v="12"/>
    <s v="1 - Dotação Anual"/>
    <x v="4"/>
    <n v="1250000"/>
    <x v="2"/>
    <n v="0"/>
    <x v="1"/>
    <n v="0"/>
    <x v="697"/>
    <m/>
    <x v="0"/>
    <x v="9"/>
    <m/>
    <s v="Receitas Da Câmara"/>
    <x v="1"/>
    <s v="RDC"/>
    <x v="0"/>
    <x v="1"/>
    <x v="1"/>
    <x v="1"/>
    <x v="0"/>
    <x v="0"/>
    <x v="0"/>
    <x v="0"/>
    <x v="0"/>
    <x v="0"/>
    <x v="0"/>
    <s v="Receitas Da Câmara"/>
    <x v="0"/>
    <x v="0"/>
    <x v="0"/>
    <x v="0"/>
    <x v="3"/>
    <x v="0"/>
    <x v="1"/>
    <m/>
    <x v="1"/>
    <x v="2"/>
    <x v="9"/>
    <x v="0"/>
    <m/>
  </r>
  <r>
    <x v="1"/>
    <n v="1000000"/>
    <n v="0"/>
    <n v="0"/>
    <n v="0"/>
    <x v="7899"/>
    <x v="0"/>
    <x v="0"/>
    <x v="0"/>
    <s v="03.03.10"/>
    <x v="0"/>
    <x v="0"/>
    <x v="0"/>
    <s v="Receitas Da Câmara"/>
    <s v="03.03.10"/>
    <s v="Receitas Da Câmara"/>
    <s v="03.03.10"/>
    <x v="48"/>
    <x v="0"/>
    <x v="5"/>
    <x v="4"/>
    <x v="0"/>
    <x v="0"/>
    <x v="0"/>
    <x v="0"/>
    <x v="12"/>
    <s v="1 - Dotação Anual"/>
    <x v="4"/>
    <n v="1000000"/>
    <x v="2"/>
    <n v="0"/>
    <x v="1"/>
    <n v="0"/>
    <x v="697"/>
    <m/>
    <x v="0"/>
    <x v="9"/>
    <m/>
    <s v="Receitas Da Câmara"/>
    <x v="1"/>
    <s v="RDC"/>
    <x v="0"/>
    <x v="1"/>
    <x v="1"/>
    <x v="1"/>
    <x v="0"/>
    <x v="0"/>
    <x v="0"/>
    <x v="0"/>
    <x v="0"/>
    <x v="0"/>
    <x v="0"/>
    <s v="Receitas Da Câmara"/>
    <x v="0"/>
    <x v="0"/>
    <x v="0"/>
    <x v="0"/>
    <x v="3"/>
    <x v="0"/>
    <x v="1"/>
    <m/>
    <x v="1"/>
    <x v="2"/>
    <x v="9"/>
    <x v="0"/>
    <m/>
  </r>
  <r>
    <x v="1"/>
    <n v="800000"/>
    <n v="0"/>
    <n v="0"/>
    <n v="0"/>
    <x v="7899"/>
    <x v="0"/>
    <x v="0"/>
    <x v="0"/>
    <s v="03.03.10"/>
    <x v="0"/>
    <x v="0"/>
    <x v="0"/>
    <s v="Receitas Da Câmara"/>
    <s v="03.03.10"/>
    <s v="Receitas Da Câmara"/>
    <s v="03.03.10"/>
    <x v="99"/>
    <x v="0"/>
    <x v="5"/>
    <x v="4"/>
    <x v="0"/>
    <x v="0"/>
    <x v="0"/>
    <x v="0"/>
    <x v="12"/>
    <s v="1 - Dotação Anual"/>
    <x v="4"/>
    <n v="800000"/>
    <x v="2"/>
    <n v="0"/>
    <x v="1"/>
    <n v="0"/>
    <x v="697"/>
    <m/>
    <x v="0"/>
    <x v="9"/>
    <m/>
    <s v="Receitas Da Câmara"/>
    <x v="1"/>
    <s v="RDC"/>
    <x v="0"/>
    <x v="1"/>
    <x v="1"/>
    <x v="1"/>
    <x v="0"/>
    <x v="0"/>
    <x v="0"/>
    <x v="0"/>
    <x v="0"/>
    <x v="0"/>
    <x v="0"/>
    <s v="Receitas Da Câmara"/>
    <x v="0"/>
    <x v="0"/>
    <x v="0"/>
    <x v="0"/>
    <x v="3"/>
    <x v="0"/>
    <x v="1"/>
    <m/>
    <x v="1"/>
    <x v="2"/>
    <x v="9"/>
    <x v="0"/>
    <m/>
  </r>
  <r>
    <x v="1"/>
    <n v="400000"/>
    <n v="0"/>
    <n v="0"/>
    <n v="0"/>
    <x v="7899"/>
    <x v="0"/>
    <x v="0"/>
    <x v="0"/>
    <s v="03.03.10"/>
    <x v="0"/>
    <x v="0"/>
    <x v="0"/>
    <s v="Receitas Da Câmara"/>
    <s v="03.03.10"/>
    <s v="Receitas Da Câmara"/>
    <s v="03.03.10"/>
    <x v="100"/>
    <x v="0"/>
    <x v="5"/>
    <x v="4"/>
    <x v="0"/>
    <x v="0"/>
    <x v="0"/>
    <x v="0"/>
    <x v="12"/>
    <s v="1 - Dotação Anual"/>
    <x v="4"/>
    <n v="400000"/>
    <x v="2"/>
    <n v="0"/>
    <x v="1"/>
    <n v="0"/>
    <x v="697"/>
    <m/>
    <x v="0"/>
    <x v="9"/>
    <m/>
    <s v="Receitas Da Câmara"/>
    <x v="1"/>
    <s v="RDC"/>
    <x v="0"/>
    <x v="1"/>
    <x v="1"/>
    <x v="1"/>
    <x v="0"/>
    <x v="0"/>
    <x v="0"/>
    <x v="0"/>
    <x v="0"/>
    <x v="0"/>
    <x v="0"/>
    <s v="Receitas Da Câmara"/>
    <x v="0"/>
    <x v="0"/>
    <x v="0"/>
    <x v="0"/>
    <x v="3"/>
    <x v="0"/>
    <x v="1"/>
    <m/>
    <x v="1"/>
    <x v="2"/>
    <x v="9"/>
    <x v="0"/>
    <m/>
  </r>
  <r>
    <x v="1"/>
    <n v="150000"/>
    <n v="0"/>
    <n v="0"/>
    <n v="0"/>
    <x v="7899"/>
    <x v="0"/>
    <x v="0"/>
    <x v="0"/>
    <s v="03.03.10"/>
    <x v="0"/>
    <x v="0"/>
    <x v="0"/>
    <s v="Receitas Da Câmara"/>
    <s v="03.03.10"/>
    <s v="Receitas Da Câmara"/>
    <s v="03.03.10"/>
    <x v="101"/>
    <x v="0"/>
    <x v="5"/>
    <x v="4"/>
    <x v="0"/>
    <x v="0"/>
    <x v="0"/>
    <x v="0"/>
    <x v="12"/>
    <s v="1 - Dotação Anual"/>
    <x v="4"/>
    <n v="150000"/>
    <x v="2"/>
    <n v="0"/>
    <x v="1"/>
    <n v="0"/>
    <x v="697"/>
    <m/>
    <x v="0"/>
    <x v="9"/>
    <m/>
    <s v="Receitas Da Câmara"/>
    <x v="1"/>
    <s v="RDC"/>
    <x v="0"/>
    <x v="1"/>
    <x v="1"/>
    <x v="1"/>
    <x v="0"/>
    <x v="0"/>
    <x v="0"/>
    <x v="0"/>
    <x v="0"/>
    <x v="0"/>
    <x v="0"/>
    <s v="Receitas Da Câmara"/>
    <x v="0"/>
    <x v="0"/>
    <x v="0"/>
    <x v="0"/>
    <x v="3"/>
    <x v="0"/>
    <x v="1"/>
    <m/>
    <x v="1"/>
    <x v="2"/>
    <x v="9"/>
    <x v="0"/>
    <m/>
  </r>
  <r>
    <x v="1"/>
    <n v="1500000"/>
    <n v="0"/>
    <n v="0"/>
    <n v="0"/>
    <x v="7899"/>
    <x v="0"/>
    <x v="0"/>
    <x v="0"/>
    <s v="03.03.10"/>
    <x v="0"/>
    <x v="0"/>
    <x v="0"/>
    <s v="Receitas Da Câmara"/>
    <s v="03.03.10"/>
    <s v="Receitas Da Câmara"/>
    <s v="03.03.10"/>
    <x v="102"/>
    <x v="0"/>
    <x v="5"/>
    <x v="4"/>
    <x v="0"/>
    <x v="0"/>
    <x v="0"/>
    <x v="0"/>
    <x v="12"/>
    <s v="1 - Dotação Anual"/>
    <x v="4"/>
    <n v="1500000"/>
    <x v="2"/>
    <n v="0"/>
    <x v="1"/>
    <n v="0"/>
    <x v="697"/>
    <m/>
    <x v="0"/>
    <x v="9"/>
    <m/>
    <s v="Receitas Da Câmara"/>
    <x v="1"/>
    <s v="RDC"/>
    <x v="0"/>
    <x v="1"/>
    <x v="1"/>
    <x v="1"/>
    <x v="0"/>
    <x v="0"/>
    <x v="0"/>
    <x v="0"/>
    <x v="0"/>
    <x v="0"/>
    <x v="0"/>
    <s v="Receitas Da Câmara"/>
    <x v="0"/>
    <x v="0"/>
    <x v="0"/>
    <x v="0"/>
    <x v="3"/>
    <x v="0"/>
    <x v="1"/>
    <m/>
    <x v="1"/>
    <x v="2"/>
    <x v="9"/>
    <x v="0"/>
    <m/>
  </r>
  <r>
    <x v="1"/>
    <n v="200000"/>
    <n v="0"/>
    <n v="0"/>
    <n v="0"/>
    <x v="7899"/>
    <x v="0"/>
    <x v="0"/>
    <x v="0"/>
    <s v="03.03.10"/>
    <x v="0"/>
    <x v="0"/>
    <x v="0"/>
    <s v="Receitas Da Câmara"/>
    <s v="03.03.10"/>
    <s v="Receitas Da Câmara"/>
    <s v="03.03.10"/>
    <x v="103"/>
    <x v="0"/>
    <x v="5"/>
    <x v="4"/>
    <x v="0"/>
    <x v="0"/>
    <x v="0"/>
    <x v="0"/>
    <x v="12"/>
    <s v="1 - Dotação Anual"/>
    <x v="4"/>
    <n v="200000"/>
    <x v="2"/>
    <n v="0"/>
    <x v="1"/>
    <n v="0"/>
    <x v="697"/>
    <m/>
    <x v="0"/>
    <x v="9"/>
    <m/>
    <s v="Receitas Da Câmara"/>
    <x v="1"/>
    <s v="RDC"/>
    <x v="0"/>
    <x v="1"/>
    <x v="1"/>
    <x v="1"/>
    <x v="0"/>
    <x v="0"/>
    <x v="0"/>
    <x v="0"/>
    <x v="0"/>
    <x v="0"/>
    <x v="0"/>
    <s v="Receitas Da Câmara"/>
    <x v="0"/>
    <x v="0"/>
    <x v="0"/>
    <x v="0"/>
    <x v="3"/>
    <x v="0"/>
    <x v="1"/>
    <m/>
    <x v="1"/>
    <x v="2"/>
    <x v="9"/>
    <x v="0"/>
    <m/>
  </r>
  <r>
    <x v="1"/>
    <n v="80000"/>
    <n v="0"/>
    <n v="0"/>
    <n v="0"/>
    <x v="7899"/>
    <x v="0"/>
    <x v="0"/>
    <x v="0"/>
    <s v="03.03.10"/>
    <x v="0"/>
    <x v="0"/>
    <x v="0"/>
    <s v="Receitas Da Câmara"/>
    <s v="03.03.10"/>
    <s v="Receitas Da Câmara"/>
    <s v="03.03.10"/>
    <x v="104"/>
    <x v="0"/>
    <x v="5"/>
    <x v="4"/>
    <x v="0"/>
    <x v="0"/>
    <x v="0"/>
    <x v="0"/>
    <x v="12"/>
    <s v="1 - Dotação Anual"/>
    <x v="4"/>
    <n v="80000"/>
    <x v="2"/>
    <n v="0"/>
    <x v="1"/>
    <n v="0"/>
    <x v="697"/>
    <m/>
    <x v="0"/>
    <x v="9"/>
    <m/>
    <s v="Receitas Da Câmara"/>
    <x v="1"/>
    <s v="RDC"/>
    <x v="0"/>
    <x v="1"/>
    <x v="1"/>
    <x v="1"/>
    <x v="0"/>
    <x v="0"/>
    <x v="0"/>
    <x v="0"/>
    <x v="0"/>
    <x v="0"/>
    <x v="0"/>
    <s v="Receitas Da Câmara"/>
    <x v="0"/>
    <x v="0"/>
    <x v="0"/>
    <x v="0"/>
    <x v="3"/>
    <x v="0"/>
    <x v="1"/>
    <m/>
    <x v="1"/>
    <x v="2"/>
    <x v="9"/>
    <x v="0"/>
    <m/>
  </r>
  <r>
    <x v="1"/>
    <n v="100000"/>
    <n v="0"/>
    <n v="0"/>
    <n v="0"/>
    <x v="7899"/>
    <x v="0"/>
    <x v="0"/>
    <x v="0"/>
    <s v="03.03.10"/>
    <x v="0"/>
    <x v="0"/>
    <x v="0"/>
    <s v="Receitas Da Câmara"/>
    <s v="03.03.10"/>
    <s v="Receitas Da Câmara"/>
    <s v="03.03.10"/>
    <x v="105"/>
    <x v="0"/>
    <x v="5"/>
    <x v="4"/>
    <x v="0"/>
    <x v="0"/>
    <x v="0"/>
    <x v="0"/>
    <x v="12"/>
    <s v="1 - Dotação Anual"/>
    <x v="4"/>
    <n v="100000"/>
    <x v="2"/>
    <n v="0"/>
    <x v="1"/>
    <n v="0"/>
    <x v="697"/>
    <m/>
    <x v="0"/>
    <x v="9"/>
    <m/>
    <s v="Receitas Da Câmara"/>
    <x v="1"/>
    <s v="RDC"/>
    <x v="0"/>
    <x v="1"/>
    <x v="1"/>
    <x v="1"/>
    <x v="0"/>
    <x v="0"/>
    <x v="0"/>
    <x v="0"/>
    <x v="0"/>
    <x v="0"/>
    <x v="0"/>
    <s v="Receitas Da Câmara"/>
    <x v="0"/>
    <x v="0"/>
    <x v="0"/>
    <x v="0"/>
    <x v="3"/>
    <x v="0"/>
    <x v="1"/>
    <m/>
    <x v="1"/>
    <x v="2"/>
    <x v="9"/>
    <x v="0"/>
    <m/>
  </r>
  <r>
    <x v="1"/>
    <n v="3000000"/>
    <n v="0"/>
    <n v="0"/>
    <n v="0"/>
    <x v="7899"/>
    <x v="0"/>
    <x v="0"/>
    <x v="0"/>
    <s v="03.03.10"/>
    <x v="0"/>
    <x v="0"/>
    <x v="0"/>
    <s v="Receitas Da Câmara"/>
    <s v="03.03.10"/>
    <s v="Receitas Da Câmara"/>
    <s v="03.03.10"/>
    <x v="41"/>
    <x v="0"/>
    <x v="5"/>
    <x v="4"/>
    <x v="0"/>
    <x v="0"/>
    <x v="0"/>
    <x v="0"/>
    <x v="12"/>
    <s v="1 - Dotação Anual"/>
    <x v="4"/>
    <n v="3000000"/>
    <x v="2"/>
    <n v="0"/>
    <x v="1"/>
    <n v="0"/>
    <x v="697"/>
    <m/>
    <x v="0"/>
    <x v="9"/>
    <m/>
    <s v="Receitas Da Câmara"/>
    <x v="1"/>
    <s v="RDC"/>
    <x v="0"/>
    <x v="1"/>
    <x v="1"/>
    <x v="1"/>
    <x v="0"/>
    <x v="0"/>
    <x v="0"/>
    <x v="0"/>
    <x v="0"/>
    <x v="0"/>
    <x v="0"/>
    <s v="Receitas Da Câmara"/>
    <x v="0"/>
    <x v="0"/>
    <x v="0"/>
    <x v="0"/>
    <x v="3"/>
    <x v="0"/>
    <x v="1"/>
    <m/>
    <x v="1"/>
    <x v="2"/>
    <x v="9"/>
    <x v="0"/>
    <m/>
  </r>
  <r>
    <x v="1"/>
    <n v="150000"/>
    <n v="0"/>
    <n v="0"/>
    <n v="0"/>
    <x v="7899"/>
    <x v="0"/>
    <x v="0"/>
    <x v="0"/>
    <s v="03.03.10"/>
    <x v="0"/>
    <x v="0"/>
    <x v="0"/>
    <s v="Receitas Da Câmara"/>
    <s v="03.03.10"/>
    <s v="Receitas Da Câmara"/>
    <s v="03.03.10"/>
    <x v="106"/>
    <x v="0"/>
    <x v="5"/>
    <x v="4"/>
    <x v="0"/>
    <x v="0"/>
    <x v="0"/>
    <x v="0"/>
    <x v="12"/>
    <s v="1 - Dotação Anual"/>
    <x v="4"/>
    <n v="150000"/>
    <x v="2"/>
    <n v="0"/>
    <x v="1"/>
    <n v="0"/>
    <x v="697"/>
    <m/>
    <x v="0"/>
    <x v="9"/>
    <m/>
    <s v="Receitas Da Câmara"/>
    <x v="1"/>
    <s v="RDC"/>
    <x v="0"/>
    <x v="1"/>
    <x v="1"/>
    <x v="1"/>
    <x v="0"/>
    <x v="0"/>
    <x v="0"/>
    <x v="0"/>
    <x v="0"/>
    <x v="0"/>
    <x v="0"/>
    <s v="Receitas Da Câmara"/>
    <x v="0"/>
    <x v="0"/>
    <x v="0"/>
    <x v="0"/>
    <x v="3"/>
    <x v="0"/>
    <x v="1"/>
    <m/>
    <x v="1"/>
    <x v="2"/>
    <x v="9"/>
    <x v="0"/>
    <m/>
  </r>
  <r>
    <x v="1"/>
    <n v="100000"/>
    <n v="0"/>
    <n v="0"/>
    <n v="0"/>
    <x v="7899"/>
    <x v="0"/>
    <x v="0"/>
    <x v="0"/>
    <s v="03.03.10"/>
    <x v="0"/>
    <x v="0"/>
    <x v="0"/>
    <s v="Receitas Da Câmara"/>
    <s v="03.03.10"/>
    <s v="Receitas Da Câmara"/>
    <s v="03.03.10"/>
    <x v="107"/>
    <x v="0"/>
    <x v="5"/>
    <x v="4"/>
    <x v="0"/>
    <x v="0"/>
    <x v="0"/>
    <x v="0"/>
    <x v="12"/>
    <s v="1 - Dotação Anual"/>
    <x v="4"/>
    <n v="100000"/>
    <x v="2"/>
    <n v="0"/>
    <x v="1"/>
    <n v="0"/>
    <x v="697"/>
    <m/>
    <x v="0"/>
    <x v="9"/>
    <m/>
    <s v="Receitas Da Câmara"/>
    <x v="1"/>
    <s v="RDC"/>
    <x v="0"/>
    <x v="1"/>
    <x v="1"/>
    <x v="1"/>
    <x v="0"/>
    <x v="0"/>
    <x v="0"/>
    <x v="0"/>
    <x v="0"/>
    <x v="0"/>
    <x v="0"/>
    <s v="Receitas Da Câmara"/>
    <x v="0"/>
    <x v="0"/>
    <x v="0"/>
    <x v="0"/>
    <x v="3"/>
    <x v="0"/>
    <x v="1"/>
    <m/>
    <x v="1"/>
    <x v="2"/>
    <x v="9"/>
    <x v="0"/>
    <m/>
  </r>
  <r>
    <x v="1"/>
    <n v="100000"/>
    <n v="0"/>
    <n v="0"/>
    <n v="0"/>
    <x v="7899"/>
    <x v="0"/>
    <x v="0"/>
    <x v="0"/>
    <s v="03.03.10"/>
    <x v="0"/>
    <x v="0"/>
    <x v="0"/>
    <s v="Receitas Da Câmara"/>
    <s v="03.03.10"/>
    <s v="Receitas Da Câmara"/>
    <s v="03.03.10"/>
    <x v="108"/>
    <x v="0"/>
    <x v="5"/>
    <x v="4"/>
    <x v="0"/>
    <x v="0"/>
    <x v="0"/>
    <x v="0"/>
    <x v="12"/>
    <s v="1 - Dotação Anual"/>
    <x v="4"/>
    <n v="100000"/>
    <x v="2"/>
    <n v="0"/>
    <x v="1"/>
    <n v="0"/>
    <x v="697"/>
    <m/>
    <x v="0"/>
    <x v="9"/>
    <m/>
    <s v="Receitas Da Câmara"/>
    <x v="1"/>
    <s v="RDC"/>
    <x v="0"/>
    <x v="1"/>
    <x v="1"/>
    <x v="1"/>
    <x v="0"/>
    <x v="0"/>
    <x v="0"/>
    <x v="0"/>
    <x v="0"/>
    <x v="0"/>
    <x v="0"/>
    <s v="Receitas Da Câmara"/>
    <x v="0"/>
    <x v="0"/>
    <x v="0"/>
    <x v="0"/>
    <x v="3"/>
    <x v="0"/>
    <x v="1"/>
    <m/>
    <x v="1"/>
    <x v="2"/>
    <x v="9"/>
    <x v="0"/>
    <m/>
  </r>
  <r>
    <x v="1"/>
    <n v="200000"/>
    <n v="0"/>
    <n v="0"/>
    <n v="0"/>
    <x v="7899"/>
    <x v="0"/>
    <x v="0"/>
    <x v="0"/>
    <s v="03.03.10"/>
    <x v="0"/>
    <x v="0"/>
    <x v="0"/>
    <s v="Receitas Da Câmara"/>
    <s v="03.03.10"/>
    <s v="Receitas Da Câmara"/>
    <s v="03.03.10"/>
    <x v="109"/>
    <x v="0"/>
    <x v="5"/>
    <x v="4"/>
    <x v="0"/>
    <x v="0"/>
    <x v="0"/>
    <x v="0"/>
    <x v="12"/>
    <s v="1 - Dotação Anual"/>
    <x v="4"/>
    <n v="200000"/>
    <x v="2"/>
    <n v="0"/>
    <x v="1"/>
    <n v="0"/>
    <x v="697"/>
    <m/>
    <x v="0"/>
    <x v="9"/>
    <m/>
    <s v="Receitas Da Câmara"/>
    <x v="1"/>
    <s v="RDC"/>
    <x v="0"/>
    <x v="1"/>
    <x v="1"/>
    <x v="1"/>
    <x v="0"/>
    <x v="0"/>
    <x v="0"/>
    <x v="0"/>
    <x v="0"/>
    <x v="0"/>
    <x v="0"/>
    <s v="Receitas Da Câmara"/>
    <x v="0"/>
    <x v="0"/>
    <x v="0"/>
    <x v="0"/>
    <x v="3"/>
    <x v="0"/>
    <x v="1"/>
    <m/>
    <x v="1"/>
    <x v="2"/>
    <x v="9"/>
    <x v="0"/>
    <m/>
  </r>
  <r>
    <x v="1"/>
    <n v="800000"/>
    <n v="0"/>
    <n v="0"/>
    <n v="0"/>
    <x v="7899"/>
    <x v="0"/>
    <x v="0"/>
    <x v="0"/>
    <s v="03.03.10"/>
    <x v="0"/>
    <x v="0"/>
    <x v="0"/>
    <s v="Receitas Da Câmara"/>
    <s v="03.03.10"/>
    <s v="Receitas Da Câmara"/>
    <s v="03.03.10"/>
    <x v="52"/>
    <x v="0"/>
    <x v="5"/>
    <x v="4"/>
    <x v="0"/>
    <x v="0"/>
    <x v="0"/>
    <x v="0"/>
    <x v="12"/>
    <s v="1 - Dotação Anual"/>
    <x v="4"/>
    <n v="800000"/>
    <x v="2"/>
    <n v="0"/>
    <x v="1"/>
    <n v="0"/>
    <x v="697"/>
    <m/>
    <x v="0"/>
    <x v="9"/>
    <m/>
    <s v="Receitas Da Câmara"/>
    <x v="1"/>
    <s v="RDC"/>
    <x v="0"/>
    <x v="1"/>
    <x v="1"/>
    <x v="1"/>
    <x v="0"/>
    <x v="0"/>
    <x v="0"/>
    <x v="0"/>
    <x v="0"/>
    <x v="0"/>
    <x v="0"/>
    <s v="Receitas Da Câmara"/>
    <x v="0"/>
    <x v="0"/>
    <x v="0"/>
    <x v="0"/>
    <x v="3"/>
    <x v="0"/>
    <x v="1"/>
    <m/>
    <x v="1"/>
    <x v="2"/>
    <x v="9"/>
    <x v="0"/>
    <m/>
  </r>
  <r>
    <x v="1"/>
    <n v="100000"/>
    <n v="0"/>
    <n v="0"/>
    <n v="0"/>
    <x v="7899"/>
    <x v="0"/>
    <x v="0"/>
    <x v="0"/>
    <s v="03.03.10"/>
    <x v="0"/>
    <x v="0"/>
    <x v="0"/>
    <s v="Receitas Da Câmara"/>
    <s v="03.03.10"/>
    <s v="Receitas Da Câmara"/>
    <s v="03.03.10"/>
    <x v="110"/>
    <x v="0"/>
    <x v="5"/>
    <x v="4"/>
    <x v="0"/>
    <x v="0"/>
    <x v="0"/>
    <x v="0"/>
    <x v="12"/>
    <s v="1 - Dotação Anual"/>
    <x v="4"/>
    <n v="100000"/>
    <x v="2"/>
    <n v="0"/>
    <x v="1"/>
    <n v="0"/>
    <x v="697"/>
    <m/>
    <x v="0"/>
    <x v="9"/>
    <m/>
    <s v="Receitas Da Câmara"/>
    <x v="1"/>
    <s v="RDC"/>
    <x v="0"/>
    <x v="1"/>
    <x v="1"/>
    <x v="1"/>
    <x v="0"/>
    <x v="0"/>
    <x v="0"/>
    <x v="0"/>
    <x v="0"/>
    <x v="0"/>
    <x v="0"/>
    <s v="Receitas Da Câmara"/>
    <x v="0"/>
    <x v="0"/>
    <x v="0"/>
    <x v="0"/>
    <x v="3"/>
    <x v="0"/>
    <x v="1"/>
    <m/>
    <x v="1"/>
    <x v="2"/>
    <x v="9"/>
    <x v="0"/>
    <m/>
  </r>
  <r>
    <x v="1"/>
    <n v="1000000"/>
    <n v="0"/>
    <n v="0"/>
    <n v="0"/>
    <x v="7899"/>
    <x v="0"/>
    <x v="0"/>
    <x v="0"/>
    <s v="03.03.10"/>
    <x v="0"/>
    <x v="0"/>
    <x v="0"/>
    <s v="Receitas Da Câmara"/>
    <s v="03.03.10"/>
    <s v="Receitas Da Câmara"/>
    <s v="03.03.10"/>
    <x v="51"/>
    <x v="0"/>
    <x v="5"/>
    <x v="4"/>
    <x v="0"/>
    <x v="0"/>
    <x v="0"/>
    <x v="0"/>
    <x v="12"/>
    <s v="1 - Dotação Anual"/>
    <x v="4"/>
    <n v="1000000"/>
    <x v="2"/>
    <n v="0"/>
    <x v="1"/>
    <n v="0"/>
    <x v="697"/>
    <m/>
    <x v="0"/>
    <x v="9"/>
    <m/>
    <s v="Receitas Da Câmara"/>
    <x v="1"/>
    <s v="RDC"/>
    <x v="0"/>
    <x v="1"/>
    <x v="1"/>
    <x v="1"/>
    <x v="0"/>
    <x v="0"/>
    <x v="0"/>
    <x v="0"/>
    <x v="0"/>
    <x v="0"/>
    <x v="0"/>
    <s v="Receitas Da Câmara"/>
    <x v="0"/>
    <x v="0"/>
    <x v="0"/>
    <x v="0"/>
    <x v="3"/>
    <x v="0"/>
    <x v="1"/>
    <m/>
    <x v="1"/>
    <x v="2"/>
    <x v="9"/>
    <x v="0"/>
    <m/>
  </r>
  <r>
    <x v="1"/>
    <n v="300000"/>
    <n v="0"/>
    <n v="0"/>
    <n v="0"/>
    <x v="7899"/>
    <x v="0"/>
    <x v="0"/>
    <x v="0"/>
    <s v="03.03.10"/>
    <x v="0"/>
    <x v="0"/>
    <x v="0"/>
    <s v="Receitas Da Câmara"/>
    <s v="03.03.10"/>
    <s v="Receitas Da Câmara"/>
    <s v="03.03.10"/>
    <x v="111"/>
    <x v="0"/>
    <x v="5"/>
    <x v="4"/>
    <x v="0"/>
    <x v="0"/>
    <x v="0"/>
    <x v="0"/>
    <x v="12"/>
    <s v="1 - Dotação Anual"/>
    <x v="4"/>
    <n v="300000"/>
    <x v="2"/>
    <n v="0"/>
    <x v="1"/>
    <n v="0"/>
    <x v="697"/>
    <m/>
    <x v="0"/>
    <x v="9"/>
    <m/>
    <s v="Receitas Da Câmara"/>
    <x v="1"/>
    <s v="RDC"/>
    <x v="0"/>
    <x v="1"/>
    <x v="1"/>
    <x v="1"/>
    <x v="0"/>
    <x v="0"/>
    <x v="0"/>
    <x v="0"/>
    <x v="0"/>
    <x v="0"/>
    <x v="0"/>
    <s v="Receitas Da Câmara"/>
    <x v="0"/>
    <x v="0"/>
    <x v="0"/>
    <x v="0"/>
    <x v="3"/>
    <x v="0"/>
    <x v="1"/>
    <m/>
    <x v="1"/>
    <x v="2"/>
    <x v="9"/>
    <x v="0"/>
    <m/>
  </r>
  <r>
    <x v="1"/>
    <n v="300000"/>
    <n v="0"/>
    <n v="0"/>
    <n v="0"/>
    <x v="7899"/>
    <x v="0"/>
    <x v="0"/>
    <x v="0"/>
    <s v="03.03.10"/>
    <x v="0"/>
    <x v="0"/>
    <x v="0"/>
    <s v="Receitas Da Câmara"/>
    <s v="03.03.10"/>
    <s v="Receitas Da Câmara"/>
    <s v="03.03.10"/>
    <x v="50"/>
    <x v="0"/>
    <x v="5"/>
    <x v="4"/>
    <x v="0"/>
    <x v="0"/>
    <x v="0"/>
    <x v="0"/>
    <x v="12"/>
    <s v="1 - Dotação Anual"/>
    <x v="4"/>
    <n v="300000"/>
    <x v="2"/>
    <n v="0"/>
    <x v="1"/>
    <n v="0"/>
    <x v="697"/>
    <m/>
    <x v="0"/>
    <x v="9"/>
    <m/>
    <s v="Receitas Da Câmara"/>
    <x v="1"/>
    <s v="RDC"/>
    <x v="0"/>
    <x v="1"/>
    <x v="1"/>
    <x v="1"/>
    <x v="0"/>
    <x v="0"/>
    <x v="0"/>
    <x v="0"/>
    <x v="0"/>
    <x v="0"/>
    <x v="0"/>
    <s v="Receitas Da Câmara"/>
    <x v="0"/>
    <x v="0"/>
    <x v="0"/>
    <x v="0"/>
    <x v="3"/>
    <x v="0"/>
    <x v="1"/>
    <m/>
    <x v="1"/>
    <x v="2"/>
    <x v="9"/>
    <x v="0"/>
    <m/>
  </r>
  <r>
    <x v="1"/>
    <n v="500000"/>
    <n v="0"/>
    <n v="0"/>
    <n v="0"/>
    <x v="7899"/>
    <x v="0"/>
    <x v="0"/>
    <x v="0"/>
    <s v="03.03.10"/>
    <x v="0"/>
    <x v="0"/>
    <x v="0"/>
    <s v="Receitas Da Câmara"/>
    <s v="03.03.10"/>
    <s v="Receitas Da Câmara"/>
    <s v="03.03.10"/>
    <x v="112"/>
    <x v="0"/>
    <x v="5"/>
    <x v="4"/>
    <x v="0"/>
    <x v="0"/>
    <x v="0"/>
    <x v="0"/>
    <x v="12"/>
    <s v="1 - Dotação Anual"/>
    <x v="4"/>
    <n v="500000"/>
    <x v="2"/>
    <n v="0"/>
    <x v="1"/>
    <n v="0"/>
    <x v="697"/>
    <m/>
    <x v="0"/>
    <x v="9"/>
    <m/>
    <s v="Receitas Da Câmara"/>
    <x v="1"/>
    <s v="RDC"/>
    <x v="0"/>
    <x v="1"/>
    <x v="1"/>
    <x v="1"/>
    <x v="0"/>
    <x v="0"/>
    <x v="0"/>
    <x v="0"/>
    <x v="0"/>
    <x v="0"/>
    <x v="0"/>
    <s v="Receitas Da Câmara"/>
    <x v="0"/>
    <x v="0"/>
    <x v="0"/>
    <x v="0"/>
    <x v="3"/>
    <x v="0"/>
    <x v="1"/>
    <m/>
    <x v="1"/>
    <x v="2"/>
    <x v="9"/>
    <x v="0"/>
    <m/>
  </r>
  <r>
    <x v="1"/>
    <n v="100000"/>
    <n v="0"/>
    <n v="0"/>
    <n v="0"/>
    <x v="7899"/>
    <x v="0"/>
    <x v="0"/>
    <x v="0"/>
    <s v="03.03.10"/>
    <x v="0"/>
    <x v="0"/>
    <x v="0"/>
    <s v="Receitas Da Câmara"/>
    <s v="03.03.10"/>
    <s v="Receitas Da Câmara"/>
    <s v="03.03.10"/>
    <x v="90"/>
    <x v="0"/>
    <x v="5"/>
    <x v="4"/>
    <x v="0"/>
    <x v="0"/>
    <x v="0"/>
    <x v="0"/>
    <x v="12"/>
    <s v="1 - Dotação Anual"/>
    <x v="4"/>
    <n v="100000"/>
    <x v="2"/>
    <n v="0"/>
    <x v="1"/>
    <n v="0"/>
    <x v="697"/>
    <m/>
    <x v="0"/>
    <x v="9"/>
    <m/>
    <s v="Receitas Da Câmara"/>
    <x v="1"/>
    <s v="RDC"/>
    <x v="0"/>
    <x v="1"/>
    <x v="1"/>
    <x v="1"/>
    <x v="0"/>
    <x v="0"/>
    <x v="0"/>
    <x v="0"/>
    <x v="0"/>
    <x v="0"/>
    <x v="0"/>
    <s v="Receitas Da Câmara"/>
    <x v="0"/>
    <x v="0"/>
    <x v="0"/>
    <x v="0"/>
    <x v="3"/>
    <x v="0"/>
    <x v="1"/>
    <m/>
    <x v="1"/>
    <x v="2"/>
    <x v="9"/>
    <x v="0"/>
    <m/>
  </r>
  <r>
    <x v="1"/>
    <n v="1000000"/>
    <n v="0"/>
    <n v="0"/>
    <n v="0"/>
    <x v="7899"/>
    <x v="0"/>
    <x v="0"/>
    <x v="0"/>
    <s v="03.03.10"/>
    <x v="0"/>
    <x v="0"/>
    <x v="0"/>
    <s v="Receitas Da Câmara"/>
    <s v="03.03.10"/>
    <s v="Receitas Da Câmara"/>
    <s v="03.03.10"/>
    <x v="46"/>
    <x v="0"/>
    <x v="5"/>
    <x v="4"/>
    <x v="0"/>
    <x v="0"/>
    <x v="0"/>
    <x v="0"/>
    <x v="12"/>
    <s v="1 - Dotação Anual"/>
    <x v="4"/>
    <n v="1000000"/>
    <x v="2"/>
    <n v="0"/>
    <x v="1"/>
    <n v="0"/>
    <x v="697"/>
    <m/>
    <x v="0"/>
    <x v="9"/>
    <m/>
    <s v="Receitas Da Câmara"/>
    <x v="1"/>
    <s v="RDC"/>
    <x v="0"/>
    <x v="1"/>
    <x v="1"/>
    <x v="1"/>
    <x v="0"/>
    <x v="0"/>
    <x v="0"/>
    <x v="0"/>
    <x v="0"/>
    <x v="0"/>
    <x v="0"/>
    <s v="Receitas Da Câmara"/>
    <x v="0"/>
    <x v="0"/>
    <x v="0"/>
    <x v="0"/>
    <x v="3"/>
    <x v="0"/>
    <x v="1"/>
    <m/>
    <x v="1"/>
    <x v="2"/>
    <x v="9"/>
    <x v="0"/>
    <m/>
  </r>
  <r>
    <x v="1"/>
    <n v="800000"/>
    <n v="0"/>
    <n v="0"/>
    <n v="0"/>
    <x v="7899"/>
    <x v="0"/>
    <x v="0"/>
    <x v="0"/>
    <s v="03.03.10"/>
    <x v="0"/>
    <x v="0"/>
    <x v="0"/>
    <s v="Receitas Da Câmara"/>
    <s v="03.03.10"/>
    <s v="Receitas Da Câmara"/>
    <s v="03.03.10"/>
    <x v="40"/>
    <x v="0"/>
    <x v="5"/>
    <x v="4"/>
    <x v="0"/>
    <x v="0"/>
    <x v="0"/>
    <x v="0"/>
    <x v="12"/>
    <s v="1 - Dotação Anual"/>
    <x v="4"/>
    <n v="800000"/>
    <x v="2"/>
    <n v="0"/>
    <x v="1"/>
    <n v="0"/>
    <x v="697"/>
    <m/>
    <x v="0"/>
    <x v="9"/>
    <m/>
    <s v="Receitas Da Câmara"/>
    <x v="1"/>
    <s v="RDC"/>
    <x v="0"/>
    <x v="1"/>
    <x v="1"/>
    <x v="1"/>
    <x v="0"/>
    <x v="0"/>
    <x v="0"/>
    <x v="0"/>
    <x v="0"/>
    <x v="0"/>
    <x v="0"/>
    <s v="Receitas Da Câmara"/>
    <x v="0"/>
    <x v="0"/>
    <x v="0"/>
    <x v="0"/>
    <x v="3"/>
    <x v="0"/>
    <x v="1"/>
    <m/>
    <x v="1"/>
    <x v="2"/>
    <x v="9"/>
    <x v="0"/>
    <m/>
  </r>
  <r>
    <x v="1"/>
    <n v="4211264"/>
    <n v="0"/>
    <n v="0"/>
    <n v="0"/>
    <x v="7899"/>
    <x v="0"/>
    <x v="0"/>
    <x v="0"/>
    <s v="03.03.10"/>
    <x v="0"/>
    <x v="0"/>
    <x v="0"/>
    <s v="Receitas Da Câmara"/>
    <s v="03.03.10"/>
    <s v="Receitas Da Câmara"/>
    <s v="03.03.10"/>
    <x v="73"/>
    <x v="0"/>
    <x v="5"/>
    <x v="4"/>
    <x v="0"/>
    <x v="0"/>
    <x v="0"/>
    <x v="0"/>
    <x v="12"/>
    <s v="1 - Dotação Anual"/>
    <x v="4"/>
    <n v="4211264"/>
    <x v="2"/>
    <n v="0"/>
    <x v="1"/>
    <n v="0"/>
    <x v="697"/>
    <m/>
    <x v="0"/>
    <x v="9"/>
    <m/>
    <s v="Receitas Da Câmara"/>
    <x v="1"/>
    <s v="RDC"/>
    <x v="0"/>
    <x v="1"/>
    <x v="1"/>
    <x v="1"/>
    <x v="0"/>
    <x v="0"/>
    <x v="0"/>
    <x v="0"/>
    <x v="0"/>
    <x v="0"/>
    <x v="0"/>
    <s v="Receitas Da Câmara"/>
    <x v="0"/>
    <x v="0"/>
    <x v="0"/>
    <x v="0"/>
    <x v="3"/>
    <x v="0"/>
    <x v="1"/>
    <m/>
    <x v="1"/>
    <x v="2"/>
    <x v="9"/>
    <x v="0"/>
    <m/>
  </r>
  <r>
    <x v="1"/>
    <n v="800000"/>
    <n v="0"/>
    <n v="0"/>
    <n v="0"/>
    <x v="7899"/>
    <x v="0"/>
    <x v="0"/>
    <x v="0"/>
    <s v="03.03.10"/>
    <x v="0"/>
    <x v="0"/>
    <x v="0"/>
    <s v="Receitas Da Câmara"/>
    <s v="03.03.10"/>
    <s v="Receitas Da Câmara"/>
    <s v="03.03.10"/>
    <x v="36"/>
    <x v="0"/>
    <x v="5"/>
    <x v="4"/>
    <x v="0"/>
    <x v="0"/>
    <x v="0"/>
    <x v="0"/>
    <x v="12"/>
    <s v="1 - Dotação Anual"/>
    <x v="4"/>
    <n v="800000"/>
    <x v="2"/>
    <n v="0"/>
    <x v="1"/>
    <n v="0"/>
    <x v="697"/>
    <m/>
    <x v="0"/>
    <x v="9"/>
    <m/>
    <s v="Receitas Da Câmara"/>
    <x v="1"/>
    <s v="RDC"/>
    <x v="0"/>
    <x v="1"/>
    <x v="1"/>
    <x v="1"/>
    <x v="0"/>
    <x v="0"/>
    <x v="0"/>
    <x v="0"/>
    <x v="0"/>
    <x v="0"/>
    <x v="0"/>
    <s v="Receitas Da Câmara"/>
    <x v="0"/>
    <x v="0"/>
    <x v="0"/>
    <x v="0"/>
    <x v="3"/>
    <x v="0"/>
    <x v="1"/>
    <m/>
    <x v="1"/>
    <x v="2"/>
    <x v="9"/>
    <x v="0"/>
    <m/>
  </r>
  <r>
    <x v="1"/>
    <n v="1500000"/>
    <n v="0"/>
    <n v="0"/>
    <n v="0"/>
    <x v="7899"/>
    <x v="0"/>
    <x v="0"/>
    <x v="0"/>
    <s v="03.03.10"/>
    <x v="0"/>
    <x v="0"/>
    <x v="0"/>
    <s v="Receitas Da Câmara"/>
    <s v="03.03.10"/>
    <s v="Receitas Da Câmara"/>
    <s v="03.03.10"/>
    <x v="72"/>
    <x v="0"/>
    <x v="5"/>
    <x v="13"/>
    <x v="0"/>
    <x v="0"/>
    <x v="0"/>
    <x v="0"/>
    <x v="12"/>
    <s v="1 - Dotação Anual"/>
    <x v="4"/>
    <n v="1500000"/>
    <x v="2"/>
    <n v="0"/>
    <x v="1"/>
    <n v="0"/>
    <x v="697"/>
    <m/>
    <x v="0"/>
    <x v="9"/>
    <m/>
    <s v="Receitas Da Câmara"/>
    <x v="1"/>
    <s v="RDC"/>
    <x v="0"/>
    <x v="1"/>
    <x v="1"/>
    <x v="1"/>
    <x v="0"/>
    <x v="0"/>
    <x v="0"/>
    <x v="0"/>
    <x v="0"/>
    <x v="0"/>
    <x v="0"/>
    <s v="Receitas Da Câmara"/>
    <x v="0"/>
    <x v="0"/>
    <x v="0"/>
    <x v="0"/>
    <x v="3"/>
    <x v="0"/>
    <x v="1"/>
    <m/>
    <x v="1"/>
    <x v="2"/>
    <x v="9"/>
    <x v="0"/>
    <m/>
  </r>
  <r>
    <x v="0"/>
    <n v="224400000"/>
    <n v="0"/>
    <n v="0"/>
    <n v="0"/>
    <x v="7899"/>
    <x v="0"/>
    <x v="0"/>
    <x v="0"/>
    <s v="03.03.10"/>
    <x v="0"/>
    <x v="0"/>
    <x v="0"/>
    <s v="Receitas Da Câmara"/>
    <s v="03.03.10"/>
    <s v="Receitas Da Câmara"/>
    <s v="03.03.10"/>
    <x v="0"/>
    <x v="0"/>
    <x v="0"/>
    <x v="0"/>
    <x v="0"/>
    <x v="0"/>
    <x v="0"/>
    <x v="0"/>
    <x v="12"/>
    <s v="1 - Dotação Anual"/>
    <x v="4"/>
    <n v="224400000"/>
    <x v="2"/>
    <n v="0"/>
    <x v="1"/>
    <n v="0"/>
    <x v="697"/>
    <m/>
    <x v="0"/>
    <x v="9"/>
    <m/>
    <s v="Receitas Da Câmara"/>
    <x v="1"/>
    <s v="RDC"/>
    <x v="0"/>
    <x v="1"/>
    <x v="1"/>
    <x v="1"/>
    <x v="0"/>
    <x v="0"/>
    <x v="0"/>
    <x v="0"/>
    <x v="0"/>
    <x v="0"/>
    <x v="0"/>
    <s v="Receitas Da Câmara"/>
    <x v="0"/>
    <x v="0"/>
    <x v="0"/>
    <x v="0"/>
    <x v="3"/>
    <x v="0"/>
    <x v="1"/>
    <m/>
    <x v="1"/>
    <x v="2"/>
    <x v="9"/>
    <x v="0"/>
    <m/>
  </r>
  <r>
    <x v="0"/>
    <n v="18333340"/>
    <n v="0"/>
    <n v="0"/>
    <n v="0"/>
    <x v="7899"/>
    <x v="0"/>
    <x v="0"/>
    <x v="0"/>
    <s v="03.03.10"/>
    <x v="0"/>
    <x v="0"/>
    <x v="0"/>
    <s v="Receitas Da Câmara"/>
    <s v="03.03.10"/>
    <s v="Receitas Da Câmara"/>
    <s v="03.03.10"/>
    <x v="88"/>
    <x v="0"/>
    <x v="0"/>
    <x v="0"/>
    <x v="0"/>
    <x v="0"/>
    <x v="0"/>
    <x v="0"/>
    <x v="12"/>
    <s v="1 - Dotação Anual"/>
    <x v="4"/>
    <n v="18333340"/>
    <x v="2"/>
    <n v="0"/>
    <x v="1"/>
    <n v="0"/>
    <x v="697"/>
    <m/>
    <x v="0"/>
    <x v="9"/>
    <m/>
    <s v="Receitas Da Câmara"/>
    <x v="1"/>
    <s v="RDC"/>
    <x v="0"/>
    <x v="1"/>
    <x v="1"/>
    <x v="1"/>
    <x v="0"/>
    <x v="0"/>
    <x v="0"/>
    <x v="0"/>
    <x v="0"/>
    <x v="0"/>
    <x v="0"/>
    <s v="Receitas Da Câmara"/>
    <x v="0"/>
    <x v="0"/>
    <x v="0"/>
    <x v="0"/>
    <x v="3"/>
    <x v="0"/>
    <x v="1"/>
    <m/>
    <x v="1"/>
    <x v="2"/>
    <x v="9"/>
    <x v="0"/>
    <m/>
  </r>
  <r>
    <x v="1"/>
    <n v="146825107"/>
    <n v="0"/>
    <n v="0"/>
    <n v="0"/>
    <x v="7899"/>
    <x v="0"/>
    <x v="0"/>
    <x v="0"/>
    <s v="03.03.10"/>
    <x v="0"/>
    <x v="0"/>
    <x v="0"/>
    <s v="Receitas Da Câmara"/>
    <s v="03.03.10"/>
    <s v="Receitas Da Câmara"/>
    <s v="03.03.10"/>
    <x v="56"/>
    <x v="0"/>
    <x v="0"/>
    <x v="0"/>
    <x v="0"/>
    <x v="0"/>
    <x v="0"/>
    <x v="0"/>
    <x v="12"/>
    <s v="1 - Dotação Anual"/>
    <x v="4"/>
    <n v="146825107"/>
    <x v="2"/>
    <n v="0"/>
    <x v="1"/>
    <n v="0"/>
    <x v="697"/>
    <m/>
    <x v="0"/>
    <x v="9"/>
    <m/>
    <s v="Receitas Da Câmara"/>
    <x v="1"/>
    <s v="RDC"/>
    <x v="0"/>
    <x v="1"/>
    <x v="1"/>
    <x v="1"/>
    <x v="0"/>
    <x v="0"/>
    <x v="0"/>
    <x v="0"/>
    <x v="0"/>
    <x v="0"/>
    <x v="0"/>
    <s v="Receitas Da Câmara"/>
    <x v="0"/>
    <x v="0"/>
    <x v="0"/>
    <x v="0"/>
    <x v="3"/>
    <x v="0"/>
    <x v="1"/>
    <m/>
    <x v="1"/>
    <x v="2"/>
    <x v="9"/>
    <x v="0"/>
    <m/>
  </r>
  <r>
    <x v="1"/>
    <n v="20200000"/>
    <n v="0"/>
    <n v="0"/>
    <n v="0"/>
    <x v="7899"/>
    <x v="0"/>
    <x v="0"/>
    <x v="0"/>
    <s v="03.03.10"/>
    <x v="0"/>
    <x v="0"/>
    <x v="0"/>
    <s v="Receitas Da Câmara"/>
    <s v="03.03.10"/>
    <s v="Receitas Da Câmara"/>
    <s v="03.03.10"/>
    <x v="81"/>
    <x v="0"/>
    <x v="0"/>
    <x v="19"/>
    <x v="0"/>
    <x v="0"/>
    <x v="0"/>
    <x v="0"/>
    <x v="12"/>
    <s v="1 - Dotação Anual"/>
    <x v="4"/>
    <n v="20200000"/>
    <x v="2"/>
    <n v="0"/>
    <x v="1"/>
    <n v="0"/>
    <x v="697"/>
    <m/>
    <x v="0"/>
    <x v="9"/>
    <m/>
    <s v="Receitas Da Câmara"/>
    <x v="1"/>
    <s v="RDC"/>
    <x v="0"/>
    <x v="1"/>
    <x v="1"/>
    <x v="1"/>
    <x v="0"/>
    <x v="0"/>
    <x v="0"/>
    <x v="0"/>
    <x v="0"/>
    <x v="0"/>
    <x v="0"/>
    <s v="Receitas Da Câmara"/>
    <x v="0"/>
    <x v="0"/>
    <x v="0"/>
    <x v="0"/>
    <x v="3"/>
    <x v="0"/>
    <x v="1"/>
    <m/>
    <x v="1"/>
    <x v="2"/>
    <x v="9"/>
    <x v="0"/>
    <m/>
  </r>
  <r>
    <x v="1"/>
    <n v="500000"/>
    <n v="0"/>
    <n v="0"/>
    <n v="0"/>
    <x v="7899"/>
    <x v="0"/>
    <x v="0"/>
    <x v="0"/>
    <s v="03.03.10"/>
    <x v="0"/>
    <x v="0"/>
    <x v="0"/>
    <s v="Receitas Da Câmara"/>
    <s v="03.03.10"/>
    <s v="Receitas Da Câmara"/>
    <s v="03.03.10"/>
    <x v="113"/>
    <x v="0"/>
    <x v="1"/>
    <x v="21"/>
    <x v="0"/>
    <x v="0"/>
    <x v="0"/>
    <x v="0"/>
    <x v="12"/>
    <s v="1 - Dotação Anual"/>
    <x v="4"/>
    <n v="500000"/>
    <x v="2"/>
    <n v="0"/>
    <x v="1"/>
    <n v="0"/>
    <x v="697"/>
    <m/>
    <x v="0"/>
    <x v="9"/>
    <m/>
    <s v="Receitas Da Câmara"/>
    <x v="1"/>
    <s v="RDC"/>
    <x v="0"/>
    <x v="1"/>
    <x v="1"/>
    <x v="1"/>
    <x v="0"/>
    <x v="0"/>
    <x v="0"/>
    <x v="0"/>
    <x v="0"/>
    <x v="0"/>
    <x v="0"/>
    <s v="Receitas Da Câmara"/>
    <x v="0"/>
    <x v="0"/>
    <x v="0"/>
    <x v="0"/>
    <x v="3"/>
    <x v="0"/>
    <x v="1"/>
    <m/>
    <x v="1"/>
    <x v="2"/>
    <x v="9"/>
    <x v="0"/>
    <m/>
  </r>
  <r>
    <x v="0"/>
    <n v="4000000"/>
    <n v="0"/>
    <n v="0"/>
    <n v="0"/>
    <x v="7899"/>
    <x v="0"/>
    <x v="0"/>
    <x v="0"/>
    <s v="03.03.10"/>
    <x v="0"/>
    <x v="0"/>
    <x v="0"/>
    <s v="Receitas Da Câmara"/>
    <s v="03.03.10"/>
    <s v="Receitas Da Câmara"/>
    <s v="03.03.10"/>
    <x v="114"/>
    <x v="0"/>
    <x v="1"/>
    <x v="1"/>
    <x v="0"/>
    <x v="0"/>
    <x v="0"/>
    <x v="0"/>
    <x v="12"/>
    <s v="1 - Dotação Anual"/>
    <x v="4"/>
    <n v="4000000"/>
    <x v="2"/>
    <n v="0"/>
    <x v="1"/>
    <n v="0"/>
    <x v="697"/>
    <m/>
    <x v="0"/>
    <x v="9"/>
    <m/>
    <s v="Receitas Da Câmara"/>
    <x v="1"/>
    <s v="RDC"/>
    <x v="0"/>
    <x v="1"/>
    <x v="1"/>
    <x v="1"/>
    <x v="0"/>
    <x v="0"/>
    <x v="0"/>
    <x v="0"/>
    <x v="0"/>
    <x v="0"/>
    <x v="0"/>
    <s v="Receitas Da Câmara"/>
    <x v="0"/>
    <x v="0"/>
    <x v="0"/>
    <x v="0"/>
    <x v="3"/>
    <x v="0"/>
    <x v="1"/>
    <m/>
    <x v="1"/>
    <x v="2"/>
    <x v="9"/>
    <x v="0"/>
    <m/>
  </r>
  <r>
    <x v="1"/>
    <n v="500000"/>
    <n v="0"/>
    <n v="0"/>
    <n v="0"/>
    <x v="7899"/>
    <x v="0"/>
    <x v="0"/>
    <x v="0"/>
    <s v="03.03.10"/>
    <x v="0"/>
    <x v="0"/>
    <x v="0"/>
    <s v="Receitas Da Câmara"/>
    <s v="03.03.10"/>
    <s v="Receitas Da Câmara"/>
    <s v="03.03.10"/>
    <x v="115"/>
    <x v="0"/>
    <x v="5"/>
    <x v="4"/>
    <x v="0"/>
    <x v="0"/>
    <x v="0"/>
    <x v="0"/>
    <x v="12"/>
    <s v="1 - Dotação Anual"/>
    <x v="4"/>
    <n v="500000"/>
    <x v="2"/>
    <n v="0"/>
    <x v="1"/>
    <n v="0"/>
    <x v="697"/>
    <m/>
    <x v="0"/>
    <x v="9"/>
    <m/>
    <s v="Receitas Da Câmara"/>
    <x v="1"/>
    <s v="RDC"/>
    <x v="0"/>
    <x v="1"/>
    <x v="1"/>
    <x v="1"/>
    <x v="0"/>
    <x v="0"/>
    <x v="0"/>
    <x v="0"/>
    <x v="0"/>
    <x v="0"/>
    <x v="0"/>
    <s v="Receitas Da Câmara"/>
    <x v="0"/>
    <x v="0"/>
    <x v="0"/>
    <x v="0"/>
    <x v="3"/>
    <x v="0"/>
    <x v="1"/>
    <m/>
    <x v="1"/>
    <x v="2"/>
    <x v="9"/>
    <x v="0"/>
    <m/>
  </r>
  <r>
    <x v="1"/>
    <n v="2000000"/>
    <n v="0"/>
    <n v="0"/>
    <n v="0"/>
    <x v="7899"/>
    <x v="0"/>
    <x v="0"/>
    <x v="0"/>
    <s v="03.03.10"/>
    <x v="0"/>
    <x v="0"/>
    <x v="0"/>
    <s v="Receitas Da Câmara"/>
    <s v="03.03.10"/>
    <s v="Receitas Da Câmara"/>
    <s v="03.03.10"/>
    <x v="47"/>
    <x v="0"/>
    <x v="5"/>
    <x v="13"/>
    <x v="0"/>
    <x v="0"/>
    <x v="0"/>
    <x v="0"/>
    <x v="12"/>
    <s v="1 - Dotação Anual"/>
    <x v="4"/>
    <n v="2000000"/>
    <x v="2"/>
    <n v="0"/>
    <x v="1"/>
    <n v="0"/>
    <x v="697"/>
    <m/>
    <x v="0"/>
    <x v="9"/>
    <m/>
    <s v="Receitas Da Câmara"/>
    <x v="1"/>
    <s v="RDC"/>
    <x v="0"/>
    <x v="1"/>
    <x v="1"/>
    <x v="1"/>
    <x v="0"/>
    <x v="0"/>
    <x v="0"/>
    <x v="0"/>
    <x v="0"/>
    <x v="0"/>
    <x v="0"/>
    <s v="Receitas Da Câmara"/>
    <x v="0"/>
    <x v="0"/>
    <x v="0"/>
    <x v="0"/>
    <x v="3"/>
    <x v="0"/>
    <x v="1"/>
    <m/>
    <x v="1"/>
    <x v="2"/>
    <x v="9"/>
    <x v="0"/>
    <m/>
  </r>
  <r>
    <x v="1"/>
    <n v="150000"/>
    <n v="0"/>
    <n v="0"/>
    <n v="0"/>
    <x v="7899"/>
    <x v="0"/>
    <x v="0"/>
    <x v="0"/>
    <s v="03.03.10"/>
    <x v="0"/>
    <x v="0"/>
    <x v="0"/>
    <s v="Receitas Da Câmara"/>
    <s v="03.03.10"/>
    <s v="Receitas Da Câmara"/>
    <s v="03.03.10"/>
    <x v="116"/>
    <x v="0"/>
    <x v="5"/>
    <x v="4"/>
    <x v="0"/>
    <x v="0"/>
    <x v="0"/>
    <x v="0"/>
    <x v="12"/>
    <s v="1 - Dotação Anual"/>
    <x v="4"/>
    <n v="150000"/>
    <x v="2"/>
    <n v="0"/>
    <x v="1"/>
    <n v="0"/>
    <x v="697"/>
    <m/>
    <x v="0"/>
    <x v="9"/>
    <m/>
    <s v="Receitas Da Câmara"/>
    <x v="1"/>
    <s v="RDC"/>
    <x v="0"/>
    <x v="1"/>
    <x v="1"/>
    <x v="1"/>
    <x v="0"/>
    <x v="0"/>
    <x v="0"/>
    <x v="0"/>
    <x v="0"/>
    <x v="0"/>
    <x v="0"/>
    <s v="Receitas Da Câmara"/>
    <x v="0"/>
    <x v="0"/>
    <x v="0"/>
    <x v="0"/>
    <x v="3"/>
    <x v="0"/>
    <x v="1"/>
    <m/>
    <x v="1"/>
    <x v="2"/>
    <x v="9"/>
    <x v="0"/>
    <m/>
  </r>
  <r>
    <x v="0"/>
    <n v="65433341"/>
    <n v="0"/>
    <n v="0"/>
    <n v="0"/>
    <x v="7899"/>
    <x v="0"/>
    <x v="0"/>
    <x v="0"/>
    <s v="03.03.10"/>
    <x v="0"/>
    <x v="0"/>
    <x v="0"/>
    <s v="Receitas Da Câmara"/>
    <s v="03.03.10"/>
    <s v="Receitas Da Câmara"/>
    <s v="03.03.10"/>
    <x v="45"/>
    <x v="0"/>
    <x v="1"/>
    <x v="1"/>
    <x v="0"/>
    <x v="0"/>
    <x v="0"/>
    <x v="0"/>
    <x v="12"/>
    <s v="1 - Dotação Anual"/>
    <x v="4"/>
    <n v="65433341"/>
    <x v="2"/>
    <n v="0"/>
    <x v="1"/>
    <n v="0"/>
    <x v="697"/>
    <m/>
    <x v="0"/>
    <x v="9"/>
    <m/>
    <s v="Receitas Da Câmara"/>
    <x v="1"/>
    <s v="RDC"/>
    <x v="0"/>
    <x v="1"/>
    <x v="1"/>
    <x v="1"/>
    <x v="0"/>
    <x v="0"/>
    <x v="0"/>
    <x v="0"/>
    <x v="0"/>
    <x v="0"/>
    <x v="0"/>
    <s v="Receitas Da Câmara"/>
    <x v="0"/>
    <x v="0"/>
    <x v="0"/>
    <x v="0"/>
    <x v="3"/>
    <x v="0"/>
    <x v="1"/>
    <m/>
    <x v="1"/>
    <x v="2"/>
    <x v="9"/>
    <x v="0"/>
    <m/>
  </r>
  <r>
    <x v="0"/>
    <n v="1000000"/>
    <n v="0"/>
    <n v="0"/>
    <n v="0"/>
    <x v="7899"/>
    <x v="0"/>
    <x v="0"/>
    <x v="0"/>
    <s v="03.03.10"/>
    <x v="0"/>
    <x v="0"/>
    <x v="0"/>
    <s v="Receitas Da Câmara"/>
    <s v="03.03.10"/>
    <s v="Receitas Da Câmara"/>
    <s v="03.03.10"/>
    <x v="117"/>
    <x v="0"/>
    <x v="1"/>
    <x v="1"/>
    <x v="0"/>
    <x v="0"/>
    <x v="0"/>
    <x v="0"/>
    <x v="12"/>
    <s v="1 - Dotação Anual"/>
    <x v="4"/>
    <n v="1000000"/>
    <x v="2"/>
    <n v="0"/>
    <x v="1"/>
    <n v="0"/>
    <x v="697"/>
    <m/>
    <x v="0"/>
    <x v="9"/>
    <m/>
    <s v="Receitas Da Câmara"/>
    <x v="1"/>
    <s v="RDC"/>
    <x v="0"/>
    <x v="1"/>
    <x v="1"/>
    <x v="1"/>
    <x v="0"/>
    <x v="0"/>
    <x v="0"/>
    <x v="0"/>
    <x v="0"/>
    <x v="0"/>
    <x v="0"/>
    <s v="Receitas Da Câmara"/>
    <x v="0"/>
    <x v="0"/>
    <x v="0"/>
    <x v="0"/>
    <x v="3"/>
    <x v="0"/>
    <x v="1"/>
    <m/>
    <x v="1"/>
    <x v="2"/>
    <x v="9"/>
    <x v="0"/>
    <m/>
  </r>
  <r>
    <x v="2"/>
    <n v="9999999"/>
    <n v="0"/>
    <n v="0"/>
    <n v="0"/>
    <x v="7899"/>
    <x v="0"/>
    <x v="1"/>
    <x v="0"/>
    <s v="80.02.01"/>
    <x v="3"/>
    <x v="3"/>
    <x v="3"/>
    <s v="Retenções Iur"/>
    <s v="80.02.01"/>
    <s v="Retenções Iur"/>
    <s v="80.02.01"/>
    <x v="11"/>
    <x v="0"/>
    <x v="6"/>
    <x v="7"/>
    <x v="1"/>
    <x v="2"/>
    <x v="2"/>
    <x v="0"/>
    <x v="12"/>
    <s v="1 - Dotação Anual"/>
    <x v="4"/>
    <n v="9999999"/>
    <x v="2"/>
    <n v="0"/>
    <x v="1"/>
    <n v="0"/>
    <x v="697"/>
    <m/>
    <x v="0"/>
    <x v="9"/>
    <m/>
    <s v="Retenções Iur"/>
    <x v="1"/>
    <s v="RIUR"/>
    <x v="0"/>
    <x v="1"/>
    <x v="1"/>
    <x v="1"/>
    <x v="0"/>
    <x v="0"/>
    <x v="0"/>
    <x v="0"/>
    <x v="0"/>
    <x v="0"/>
    <x v="0"/>
    <s v="Retenções Iur"/>
    <x v="0"/>
    <x v="0"/>
    <x v="0"/>
    <x v="0"/>
    <x v="3"/>
    <x v="0"/>
    <x v="1"/>
    <m/>
    <x v="1"/>
    <x v="2"/>
    <x v="9"/>
    <x v="0"/>
    <m/>
  </r>
  <r>
    <x v="1"/>
    <n v="9999999"/>
    <n v="0"/>
    <n v="0"/>
    <n v="0"/>
    <x v="7899"/>
    <x v="0"/>
    <x v="0"/>
    <x v="0"/>
    <s v="80.02.01"/>
    <x v="3"/>
    <x v="3"/>
    <x v="3"/>
    <s v="Retenções Iur"/>
    <s v="80.02.01"/>
    <s v="Retenções Iur"/>
    <s v="80.02.01"/>
    <x v="3"/>
    <x v="0"/>
    <x v="2"/>
    <x v="1"/>
    <x v="1"/>
    <x v="2"/>
    <x v="0"/>
    <x v="0"/>
    <x v="12"/>
    <s v="1 - Dotação Anual"/>
    <x v="4"/>
    <n v="9999999"/>
    <x v="2"/>
    <n v="0"/>
    <x v="1"/>
    <n v="0"/>
    <x v="697"/>
    <m/>
    <x v="0"/>
    <x v="9"/>
    <m/>
    <s v="Retenções Iur"/>
    <x v="1"/>
    <s v="RIUR"/>
    <x v="0"/>
    <x v="1"/>
    <x v="1"/>
    <x v="1"/>
    <x v="0"/>
    <x v="0"/>
    <x v="0"/>
    <x v="0"/>
    <x v="0"/>
    <x v="0"/>
    <x v="0"/>
    <s v="Retenções Iur"/>
    <x v="0"/>
    <x v="0"/>
    <x v="0"/>
    <x v="0"/>
    <x v="3"/>
    <x v="0"/>
    <x v="1"/>
    <m/>
    <x v="1"/>
    <x v="2"/>
    <x v="9"/>
    <x v="0"/>
    <m/>
  </r>
  <r>
    <x v="2"/>
    <n v="9999999"/>
    <n v="0"/>
    <n v="0"/>
    <n v="0"/>
    <x v="7899"/>
    <x v="0"/>
    <x v="1"/>
    <x v="0"/>
    <s v="80.02.10.01"/>
    <x v="9"/>
    <x v="3"/>
    <x v="3"/>
    <s v="Outros"/>
    <s v="80.02.10"/>
    <s v="Retençoes Previdencia Social"/>
    <s v="80.02.10.01"/>
    <x v="10"/>
    <x v="0"/>
    <x v="6"/>
    <x v="6"/>
    <x v="1"/>
    <x v="2"/>
    <x v="2"/>
    <x v="0"/>
    <x v="12"/>
    <s v="1 - Dotação Anual"/>
    <x v="4"/>
    <n v="9999999"/>
    <x v="2"/>
    <n v="0"/>
    <x v="1"/>
    <n v="0"/>
    <x v="697"/>
    <m/>
    <x v="0"/>
    <x v="9"/>
    <m/>
    <s v="Retençoes Previdencia Social"/>
    <x v="1"/>
    <s v="RPS"/>
    <x v="0"/>
    <x v="1"/>
    <x v="1"/>
    <x v="1"/>
    <x v="0"/>
    <x v="0"/>
    <x v="0"/>
    <x v="0"/>
    <x v="0"/>
    <x v="0"/>
    <x v="0"/>
    <s v="Retençoes Previdencia Social"/>
    <x v="0"/>
    <x v="0"/>
    <x v="0"/>
    <x v="0"/>
    <x v="3"/>
    <x v="0"/>
    <x v="1"/>
    <m/>
    <x v="1"/>
    <x v="2"/>
    <x v="9"/>
    <x v="0"/>
    <m/>
  </r>
  <r>
    <x v="1"/>
    <n v="9999999"/>
    <n v="0"/>
    <n v="0"/>
    <n v="0"/>
    <x v="7899"/>
    <x v="0"/>
    <x v="0"/>
    <x v="0"/>
    <s v="80.02.10.01"/>
    <x v="9"/>
    <x v="3"/>
    <x v="3"/>
    <s v="Outros"/>
    <s v="80.02.10"/>
    <s v="Retençoes Previdencia Social"/>
    <s v="80.02.10.01"/>
    <x v="29"/>
    <x v="0"/>
    <x v="2"/>
    <x v="1"/>
    <x v="1"/>
    <x v="2"/>
    <x v="0"/>
    <x v="0"/>
    <x v="12"/>
    <s v="1 - Dotação Anual"/>
    <x v="4"/>
    <n v="9999999"/>
    <x v="2"/>
    <n v="0"/>
    <x v="1"/>
    <n v="0"/>
    <x v="697"/>
    <m/>
    <x v="0"/>
    <x v="9"/>
    <m/>
    <s v="Retençoes Previdencia Social"/>
    <x v="1"/>
    <s v="RPS"/>
    <x v="0"/>
    <x v="1"/>
    <x v="1"/>
    <x v="1"/>
    <x v="0"/>
    <x v="0"/>
    <x v="0"/>
    <x v="0"/>
    <x v="0"/>
    <x v="0"/>
    <x v="0"/>
    <s v="Retençoes Previdencia Social"/>
    <x v="0"/>
    <x v="0"/>
    <x v="0"/>
    <x v="0"/>
    <x v="3"/>
    <x v="0"/>
    <x v="1"/>
    <m/>
    <x v="1"/>
    <x v="2"/>
    <x v="9"/>
    <x v="0"/>
    <m/>
  </r>
  <r>
    <x v="2"/>
    <n v="9999999"/>
    <n v="0"/>
    <n v="0"/>
    <n v="0"/>
    <x v="7899"/>
    <x v="0"/>
    <x v="1"/>
    <x v="0"/>
    <s v="80.02.10.02"/>
    <x v="18"/>
    <x v="3"/>
    <x v="3"/>
    <s v="Outros"/>
    <s v="80.02.10"/>
    <s v="Retençoes STAPS"/>
    <s v="80.02.10.02"/>
    <x v="84"/>
    <x v="0"/>
    <x v="6"/>
    <x v="6"/>
    <x v="1"/>
    <x v="2"/>
    <x v="2"/>
    <x v="0"/>
    <x v="12"/>
    <s v="1 - Dotação Anual"/>
    <x v="4"/>
    <n v="9999999"/>
    <x v="2"/>
    <n v="0"/>
    <x v="1"/>
    <n v="0"/>
    <x v="697"/>
    <m/>
    <x v="0"/>
    <x v="9"/>
    <m/>
    <s v="Retençoes STAPS"/>
    <x v="1"/>
    <s v="RSND"/>
    <x v="0"/>
    <x v="1"/>
    <x v="1"/>
    <x v="1"/>
    <x v="0"/>
    <x v="0"/>
    <x v="0"/>
    <x v="1"/>
    <x v="0"/>
    <x v="0"/>
    <x v="0"/>
    <s v="Retençoes STAPS"/>
    <x v="0"/>
    <x v="0"/>
    <x v="0"/>
    <x v="0"/>
    <x v="3"/>
    <x v="0"/>
    <x v="1"/>
    <m/>
    <x v="1"/>
    <x v="2"/>
    <x v="9"/>
    <x v="0"/>
    <m/>
  </r>
  <r>
    <x v="1"/>
    <n v="9999999"/>
    <n v="0"/>
    <n v="0"/>
    <n v="0"/>
    <x v="7899"/>
    <x v="0"/>
    <x v="0"/>
    <x v="0"/>
    <s v="80.02.10.02"/>
    <x v="18"/>
    <x v="3"/>
    <x v="3"/>
    <s v="Outros"/>
    <s v="80.02.10"/>
    <s v="Retençoes STAPS"/>
    <s v="80.02.10.02"/>
    <x v="30"/>
    <x v="0"/>
    <x v="2"/>
    <x v="1"/>
    <x v="1"/>
    <x v="2"/>
    <x v="0"/>
    <x v="0"/>
    <x v="12"/>
    <s v="1 - Dotação Anual"/>
    <x v="4"/>
    <n v="9999999"/>
    <x v="2"/>
    <n v="0"/>
    <x v="1"/>
    <n v="0"/>
    <x v="697"/>
    <m/>
    <x v="0"/>
    <x v="9"/>
    <m/>
    <s v="Retençoes STAPS"/>
    <x v="1"/>
    <s v="RSND"/>
    <x v="0"/>
    <x v="1"/>
    <x v="1"/>
    <x v="1"/>
    <x v="0"/>
    <x v="0"/>
    <x v="0"/>
    <x v="1"/>
    <x v="0"/>
    <x v="0"/>
    <x v="0"/>
    <s v="Retençoes STAPS"/>
    <x v="0"/>
    <x v="0"/>
    <x v="0"/>
    <x v="0"/>
    <x v="3"/>
    <x v="0"/>
    <x v="1"/>
    <m/>
    <x v="1"/>
    <x v="2"/>
    <x v="9"/>
    <x v="0"/>
    <m/>
  </r>
  <r>
    <x v="2"/>
    <n v="9999999"/>
    <n v="0"/>
    <n v="0"/>
    <n v="0"/>
    <x v="7899"/>
    <x v="0"/>
    <x v="1"/>
    <x v="0"/>
    <s v="80.02.10.03"/>
    <x v="17"/>
    <x v="3"/>
    <x v="3"/>
    <s v="Outros"/>
    <s v="80.02.10"/>
    <s v="Retençoes Pensao Alimenticia"/>
    <s v="80.02.10.03"/>
    <x v="78"/>
    <x v="0"/>
    <x v="6"/>
    <x v="6"/>
    <x v="1"/>
    <x v="2"/>
    <x v="2"/>
    <x v="0"/>
    <x v="12"/>
    <s v="1 - Dotação Anual"/>
    <x v="4"/>
    <n v="9999999"/>
    <x v="2"/>
    <n v="0"/>
    <x v="1"/>
    <n v="0"/>
    <x v="697"/>
    <m/>
    <x v="0"/>
    <x v="9"/>
    <m/>
    <s v="Retençoes Pensao Alimenticia"/>
    <x v="1"/>
    <s v="RPA"/>
    <x v="0"/>
    <x v="1"/>
    <x v="1"/>
    <x v="1"/>
    <x v="0"/>
    <x v="0"/>
    <x v="0"/>
    <x v="1"/>
    <x v="0"/>
    <x v="0"/>
    <x v="0"/>
    <s v="Retençoes Pensao Alimenticia"/>
    <x v="0"/>
    <x v="0"/>
    <x v="0"/>
    <x v="0"/>
    <x v="3"/>
    <x v="0"/>
    <x v="1"/>
    <m/>
    <x v="1"/>
    <x v="2"/>
    <x v="9"/>
    <x v="0"/>
    <m/>
  </r>
  <r>
    <x v="1"/>
    <n v="9999999"/>
    <n v="0"/>
    <n v="0"/>
    <n v="0"/>
    <x v="7899"/>
    <x v="0"/>
    <x v="0"/>
    <x v="0"/>
    <s v="80.02.10.03"/>
    <x v="17"/>
    <x v="3"/>
    <x v="3"/>
    <s v="Outros"/>
    <s v="80.02.10"/>
    <s v="Retençoes Pensao Alimenticia"/>
    <s v="80.02.10.03"/>
    <x v="28"/>
    <x v="0"/>
    <x v="2"/>
    <x v="1"/>
    <x v="1"/>
    <x v="2"/>
    <x v="0"/>
    <x v="0"/>
    <x v="12"/>
    <s v="1 - Dotação Anual"/>
    <x v="4"/>
    <n v="9999999"/>
    <x v="2"/>
    <n v="0"/>
    <x v="1"/>
    <n v="0"/>
    <x v="697"/>
    <m/>
    <x v="0"/>
    <x v="9"/>
    <m/>
    <s v="Retençoes Pensao Alimenticia"/>
    <x v="1"/>
    <s v="RPA"/>
    <x v="0"/>
    <x v="1"/>
    <x v="1"/>
    <x v="1"/>
    <x v="0"/>
    <x v="0"/>
    <x v="0"/>
    <x v="1"/>
    <x v="0"/>
    <x v="0"/>
    <x v="0"/>
    <s v="Retençoes Pensao Alimenticia"/>
    <x v="0"/>
    <x v="0"/>
    <x v="0"/>
    <x v="0"/>
    <x v="3"/>
    <x v="0"/>
    <x v="1"/>
    <m/>
    <x v="1"/>
    <x v="2"/>
    <x v="9"/>
    <x v="0"/>
    <m/>
  </r>
  <r>
    <x v="2"/>
    <n v="9999999"/>
    <n v="0"/>
    <n v="0"/>
    <n v="0"/>
    <x v="7899"/>
    <x v="0"/>
    <x v="1"/>
    <x v="0"/>
    <s v="80.02.10.08"/>
    <x v="79"/>
    <x v="3"/>
    <x v="3"/>
    <s v="Outros"/>
    <s v="80.02.10"/>
    <s v="Retençoes Cecv"/>
    <s v="80.02.10.08"/>
    <x v="118"/>
    <x v="0"/>
    <x v="6"/>
    <x v="6"/>
    <x v="1"/>
    <x v="2"/>
    <x v="2"/>
    <x v="0"/>
    <x v="12"/>
    <s v="1 - Dotação Anual"/>
    <x v="4"/>
    <n v="9999999"/>
    <x v="2"/>
    <n v="0"/>
    <x v="1"/>
    <n v="0"/>
    <x v="697"/>
    <m/>
    <x v="0"/>
    <x v="9"/>
    <m/>
    <s v="Retençoes Cecv"/>
    <x v="1"/>
    <s v="RCECV"/>
    <x v="0"/>
    <x v="1"/>
    <x v="1"/>
    <x v="1"/>
    <x v="0"/>
    <x v="0"/>
    <x v="0"/>
    <x v="1"/>
    <x v="0"/>
    <x v="0"/>
    <x v="0"/>
    <s v="Retençoes Cecv"/>
    <x v="0"/>
    <x v="0"/>
    <x v="0"/>
    <x v="0"/>
    <x v="3"/>
    <x v="0"/>
    <x v="1"/>
    <m/>
    <x v="1"/>
    <x v="2"/>
    <x v="9"/>
    <x v="0"/>
    <m/>
  </r>
  <r>
    <x v="1"/>
    <n v="9999999"/>
    <n v="0"/>
    <n v="0"/>
    <n v="0"/>
    <x v="7899"/>
    <x v="0"/>
    <x v="0"/>
    <x v="0"/>
    <s v="80.02.10.08"/>
    <x v="79"/>
    <x v="3"/>
    <x v="3"/>
    <s v="Outros"/>
    <s v="80.02.10"/>
    <s v="Retençoes Cecv"/>
    <s v="80.02.10.08"/>
    <x v="119"/>
    <x v="0"/>
    <x v="2"/>
    <x v="1"/>
    <x v="1"/>
    <x v="2"/>
    <x v="0"/>
    <x v="0"/>
    <x v="12"/>
    <s v="1 - Dotação Anual"/>
    <x v="4"/>
    <n v="9999999"/>
    <x v="2"/>
    <n v="0"/>
    <x v="1"/>
    <n v="0"/>
    <x v="697"/>
    <m/>
    <x v="0"/>
    <x v="9"/>
    <m/>
    <s v="Retençoes Cecv"/>
    <x v="1"/>
    <s v="RCECV"/>
    <x v="0"/>
    <x v="1"/>
    <x v="1"/>
    <x v="1"/>
    <x v="0"/>
    <x v="0"/>
    <x v="0"/>
    <x v="1"/>
    <x v="0"/>
    <x v="0"/>
    <x v="0"/>
    <s v="Retençoes Cecv"/>
    <x v="0"/>
    <x v="0"/>
    <x v="0"/>
    <x v="0"/>
    <x v="3"/>
    <x v="0"/>
    <x v="1"/>
    <m/>
    <x v="1"/>
    <x v="2"/>
    <x v="9"/>
    <x v="0"/>
    <m/>
  </r>
  <r>
    <x v="1"/>
    <n v="952000"/>
    <n v="0"/>
    <n v="0"/>
    <n v="0"/>
    <x v="7899"/>
    <x v="0"/>
    <x v="1"/>
    <x v="0"/>
    <s v="01.25.03.04"/>
    <x v="29"/>
    <x v="4"/>
    <x v="4"/>
    <s v="Emprego e Formação profissional"/>
    <s v="01.25.03"/>
    <s v="Apoio a Estágios Profissionais"/>
    <s v="01.25.03.04"/>
    <x v="4"/>
    <x v="0"/>
    <x v="3"/>
    <x v="2"/>
    <x v="0"/>
    <x v="1"/>
    <x v="2"/>
    <x v="0"/>
    <x v="12"/>
    <s v="1 - Dotação Anual"/>
    <x v="4"/>
    <n v="952000"/>
    <x v="2"/>
    <n v="552000"/>
    <x v="1"/>
    <n v="0"/>
    <x v="697"/>
    <m/>
    <x v="0"/>
    <x v="9"/>
    <m/>
    <s v="Apoio a Estágios Profissionais"/>
    <x v="1"/>
    <s v="AEP"/>
    <x v="0"/>
    <x v="1"/>
    <x v="1"/>
    <x v="1"/>
    <x v="0"/>
    <x v="0"/>
    <x v="0"/>
    <x v="1"/>
    <x v="0"/>
    <x v="0"/>
    <x v="0"/>
    <s v="Apoio a Estágios Profissionais"/>
    <x v="0"/>
    <x v="0"/>
    <x v="0"/>
    <x v="0"/>
    <x v="3"/>
    <x v="0"/>
    <x v="1"/>
    <m/>
    <x v="1"/>
    <x v="2"/>
    <x v="9"/>
    <x v="0"/>
    <m/>
  </r>
  <r>
    <x v="0"/>
    <n v="1500000"/>
    <n v="0"/>
    <n v="0"/>
    <n v="0"/>
    <x v="7899"/>
    <x v="0"/>
    <x v="1"/>
    <x v="0"/>
    <s v="01.28.01.05"/>
    <x v="72"/>
    <x v="5"/>
    <x v="6"/>
    <s v="Habitação Social"/>
    <s v="01.28.01"/>
    <s v="Apoio a auto-construção assistida"/>
    <s v="01.28.01.05"/>
    <x v="1"/>
    <x v="0"/>
    <x v="1"/>
    <x v="1"/>
    <x v="0"/>
    <x v="1"/>
    <x v="1"/>
    <x v="0"/>
    <x v="12"/>
    <s v="1 - Dotação Anual"/>
    <x v="4"/>
    <n v="1500000"/>
    <x v="2"/>
    <n v="0"/>
    <x v="1"/>
    <n v="0"/>
    <x v="697"/>
    <m/>
    <x v="0"/>
    <x v="9"/>
    <m/>
    <s v="Apoio a auto-construção assistida"/>
    <x v="1"/>
    <s v="AACA"/>
    <x v="0"/>
    <x v="1"/>
    <x v="1"/>
    <x v="1"/>
    <x v="0"/>
    <x v="0"/>
    <x v="0"/>
    <x v="1"/>
    <x v="0"/>
    <x v="0"/>
    <x v="0"/>
    <s v="Apoio a auto-construção assistida"/>
    <x v="0"/>
    <x v="0"/>
    <x v="0"/>
    <x v="0"/>
    <x v="3"/>
    <x v="0"/>
    <x v="1"/>
    <m/>
    <x v="1"/>
    <x v="2"/>
    <x v="9"/>
    <x v="0"/>
    <m/>
  </r>
  <r>
    <x v="1"/>
    <n v="200000"/>
    <n v="0"/>
    <n v="0"/>
    <n v="0"/>
    <x v="7899"/>
    <x v="0"/>
    <x v="1"/>
    <x v="0"/>
    <s v="03.16.01"/>
    <x v="39"/>
    <x v="0"/>
    <x v="5"/>
    <s v="Assembleia Municipal"/>
    <s v="03.16.01"/>
    <s v="Assembleia Municipal"/>
    <s v="03.16.01"/>
    <x v="9"/>
    <x v="0"/>
    <x v="1"/>
    <x v="5"/>
    <x v="0"/>
    <x v="0"/>
    <x v="2"/>
    <x v="0"/>
    <x v="12"/>
    <s v="1 - Dotação Anual"/>
    <x v="4"/>
    <n v="200000"/>
    <x v="2"/>
    <n v="0"/>
    <x v="1"/>
    <n v="0"/>
    <x v="697"/>
    <m/>
    <x v="0"/>
    <x v="9"/>
    <m/>
    <s v="Assembleia Municipal"/>
    <x v="1"/>
    <s v="AM"/>
    <x v="0"/>
    <x v="1"/>
    <x v="1"/>
    <x v="1"/>
    <x v="0"/>
    <x v="0"/>
    <x v="0"/>
    <x v="0"/>
    <x v="0"/>
    <x v="0"/>
    <x v="0"/>
    <s v="Assembleia Municipal"/>
    <x v="0"/>
    <x v="0"/>
    <x v="0"/>
    <x v="0"/>
    <x v="3"/>
    <x v="0"/>
    <x v="1"/>
    <m/>
    <x v="1"/>
    <x v="2"/>
    <x v="9"/>
    <x v="0"/>
    <m/>
  </r>
  <r>
    <x v="1"/>
    <n v="100000"/>
    <n v="0"/>
    <n v="0"/>
    <n v="0"/>
    <x v="7899"/>
    <x v="0"/>
    <x v="1"/>
    <x v="0"/>
    <s v="03.16.01"/>
    <x v="39"/>
    <x v="0"/>
    <x v="5"/>
    <s v="Assembleia Municipal"/>
    <s v="03.16.01"/>
    <s v="Assembleia Municipal"/>
    <s v="03.16.01"/>
    <x v="85"/>
    <x v="0"/>
    <x v="1"/>
    <x v="5"/>
    <x v="0"/>
    <x v="0"/>
    <x v="2"/>
    <x v="0"/>
    <x v="12"/>
    <s v="1 - Dotação Anual"/>
    <x v="4"/>
    <n v="100000"/>
    <x v="2"/>
    <n v="0"/>
    <x v="1"/>
    <n v="0"/>
    <x v="697"/>
    <m/>
    <x v="0"/>
    <x v="9"/>
    <m/>
    <s v="Assembleia Municipal"/>
    <x v="1"/>
    <s v="AM"/>
    <x v="0"/>
    <x v="1"/>
    <x v="1"/>
    <x v="1"/>
    <x v="0"/>
    <x v="0"/>
    <x v="0"/>
    <x v="0"/>
    <x v="0"/>
    <x v="0"/>
    <x v="0"/>
    <s v="Assembleia Municipal"/>
    <x v="0"/>
    <x v="0"/>
    <x v="0"/>
    <x v="0"/>
    <x v="3"/>
    <x v="0"/>
    <x v="1"/>
    <m/>
    <x v="1"/>
    <x v="2"/>
    <x v="9"/>
    <x v="0"/>
    <m/>
  </r>
  <r>
    <x v="1"/>
    <n v="350000"/>
    <n v="0"/>
    <n v="0"/>
    <n v="0"/>
    <x v="7899"/>
    <x v="0"/>
    <x v="1"/>
    <x v="0"/>
    <s v="03.16.01"/>
    <x v="39"/>
    <x v="0"/>
    <x v="5"/>
    <s v="Assembleia Municipal"/>
    <s v="03.16.01"/>
    <s v="Assembleia Municipal"/>
    <s v="03.16.01"/>
    <x v="8"/>
    <x v="0"/>
    <x v="1"/>
    <x v="5"/>
    <x v="0"/>
    <x v="0"/>
    <x v="2"/>
    <x v="0"/>
    <x v="12"/>
    <s v="1 - Dotação Anual"/>
    <x v="4"/>
    <n v="350000"/>
    <x v="2"/>
    <n v="0"/>
    <x v="1"/>
    <n v="150000"/>
    <x v="697"/>
    <m/>
    <x v="0"/>
    <x v="9"/>
    <m/>
    <s v="Assembleia Municipal"/>
    <x v="1"/>
    <s v="AM"/>
    <x v="0"/>
    <x v="1"/>
    <x v="1"/>
    <x v="1"/>
    <x v="0"/>
    <x v="0"/>
    <x v="0"/>
    <x v="0"/>
    <x v="0"/>
    <x v="0"/>
    <x v="0"/>
    <s v="Assembleia Municipal"/>
    <x v="0"/>
    <x v="0"/>
    <x v="0"/>
    <x v="0"/>
    <x v="3"/>
    <x v="0"/>
    <x v="1"/>
    <m/>
    <x v="1"/>
    <x v="2"/>
    <x v="9"/>
    <x v="0"/>
    <m/>
  </r>
  <r>
    <x v="1"/>
    <n v="36000"/>
    <n v="0"/>
    <n v="0"/>
    <n v="0"/>
    <x v="7899"/>
    <x v="0"/>
    <x v="1"/>
    <x v="0"/>
    <s v="03.16.01"/>
    <x v="39"/>
    <x v="0"/>
    <x v="5"/>
    <s v="Assembleia Municipal"/>
    <s v="03.16.01"/>
    <s v="Assembleia Municipal"/>
    <s v="03.16.01"/>
    <x v="25"/>
    <x v="0"/>
    <x v="1"/>
    <x v="1"/>
    <x v="0"/>
    <x v="0"/>
    <x v="2"/>
    <x v="0"/>
    <x v="12"/>
    <s v="1 - Dotação Anual"/>
    <x v="4"/>
    <n v="36000"/>
    <x v="2"/>
    <n v="0"/>
    <x v="1"/>
    <n v="0"/>
    <x v="697"/>
    <m/>
    <x v="0"/>
    <x v="9"/>
    <m/>
    <s v="Assembleia Municipal"/>
    <x v="1"/>
    <s v="AM"/>
    <x v="0"/>
    <x v="1"/>
    <x v="1"/>
    <x v="1"/>
    <x v="0"/>
    <x v="0"/>
    <x v="0"/>
    <x v="0"/>
    <x v="0"/>
    <x v="0"/>
    <x v="0"/>
    <s v="Assembleia Municipal"/>
    <x v="0"/>
    <x v="0"/>
    <x v="0"/>
    <x v="0"/>
    <x v="3"/>
    <x v="0"/>
    <x v="1"/>
    <m/>
    <x v="1"/>
    <x v="2"/>
    <x v="9"/>
    <x v="0"/>
    <m/>
  </r>
  <r>
    <x v="1"/>
    <n v="50000"/>
    <n v="0"/>
    <n v="0"/>
    <n v="0"/>
    <x v="7899"/>
    <x v="0"/>
    <x v="1"/>
    <x v="0"/>
    <s v="03.16.01"/>
    <x v="39"/>
    <x v="0"/>
    <x v="5"/>
    <s v="Assembleia Municipal"/>
    <s v="03.16.01"/>
    <s v="Assembleia Municipal"/>
    <s v="03.16.01"/>
    <x v="22"/>
    <x v="0"/>
    <x v="1"/>
    <x v="1"/>
    <x v="0"/>
    <x v="0"/>
    <x v="2"/>
    <x v="0"/>
    <x v="12"/>
    <s v="1 - Dotação Anual"/>
    <x v="4"/>
    <n v="50000"/>
    <x v="2"/>
    <n v="0"/>
    <x v="1"/>
    <n v="0"/>
    <x v="697"/>
    <m/>
    <x v="0"/>
    <x v="9"/>
    <m/>
    <s v="Assembleia Municipal"/>
    <x v="1"/>
    <s v="AM"/>
    <x v="0"/>
    <x v="1"/>
    <x v="1"/>
    <x v="1"/>
    <x v="0"/>
    <x v="0"/>
    <x v="0"/>
    <x v="0"/>
    <x v="0"/>
    <x v="0"/>
    <x v="0"/>
    <s v="Assembleia Municipal"/>
    <x v="0"/>
    <x v="0"/>
    <x v="0"/>
    <x v="0"/>
    <x v="3"/>
    <x v="0"/>
    <x v="1"/>
    <m/>
    <x v="1"/>
    <x v="2"/>
    <x v="9"/>
    <x v="0"/>
    <m/>
  </r>
  <r>
    <x v="1"/>
    <n v="1050000"/>
    <n v="0"/>
    <n v="0"/>
    <n v="0"/>
    <x v="7899"/>
    <x v="0"/>
    <x v="1"/>
    <x v="0"/>
    <s v="03.16.01"/>
    <x v="39"/>
    <x v="0"/>
    <x v="5"/>
    <s v="Assembleia Municipal"/>
    <s v="03.16.01"/>
    <s v="Assembleia Municipal"/>
    <s v="03.16.01"/>
    <x v="61"/>
    <x v="0"/>
    <x v="1"/>
    <x v="1"/>
    <x v="0"/>
    <x v="0"/>
    <x v="2"/>
    <x v="0"/>
    <x v="12"/>
    <s v="1 - Dotação Anual"/>
    <x v="4"/>
    <n v="1050000"/>
    <x v="2"/>
    <n v="150000"/>
    <x v="1"/>
    <n v="0"/>
    <x v="697"/>
    <m/>
    <x v="0"/>
    <x v="9"/>
    <m/>
    <s v="Assembleia Municipal"/>
    <x v="1"/>
    <s v="AM"/>
    <x v="0"/>
    <x v="1"/>
    <x v="1"/>
    <x v="1"/>
    <x v="0"/>
    <x v="0"/>
    <x v="0"/>
    <x v="0"/>
    <x v="0"/>
    <x v="0"/>
    <x v="0"/>
    <s v="Assembleia Municipal"/>
    <x v="0"/>
    <x v="0"/>
    <x v="0"/>
    <x v="0"/>
    <x v="3"/>
    <x v="0"/>
    <x v="1"/>
    <m/>
    <x v="1"/>
    <x v="2"/>
    <x v="9"/>
    <x v="0"/>
    <m/>
  </r>
  <r>
    <x v="1"/>
    <n v="1289280"/>
    <n v="0"/>
    <n v="0"/>
    <n v="0"/>
    <x v="7899"/>
    <x v="0"/>
    <x v="1"/>
    <x v="0"/>
    <s v="03.16.01"/>
    <x v="39"/>
    <x v="0"/>
    <x v="5"/>
    <s v="Assembleia Municipal"/>
    <s v="03.16.01"/>
    <s v="Assembleia Municipal"/>
    <s v="03.16.01"/>
    <x v="17"/>
    <x v="0"/>
    <x v="1"/>
    <x v="1"/>
    <x v="1"/>
    <x v="0"/>
    <x v="2"/>
    <x v="0"/>
    <x v="12"/>
    <s v="1 - Dotação Anual"/>
    <x v="4"/>
    <n v="1289280"/>
    <x v="2"/>
    <n v="0"/>
    <x v="1"/>
    <n v="0"/>
    <x v="697"/>
    <m/>
    <x v="0"/>
    <x v="9"/>
    <m/>
    <s v="Assembleia Municipal"/>
    <x v="1"/>
    <s v="AM"/>
    <x v="0"/>
    <x v="1"/>
    <x v="1"/>
    <x v="1"/>
    <x v="0"/>
    <x v="0"/>
    <x v="0"/>
    <x v="1"/>
    <x v="0"/>
    <x v="0"/>
    <x v="0"/>
    <s v="Assembleia Municipal"/>
    <x v="0"/>
    <x v="0"/>
    <x v="0"/>
    <x v="0"/>
    <x v="3"/>
    <x v="0"/>
    <x v="1"/>
    <m/>
    <x v="1"/>
    <x v="2"/>
    <x v="9"/>
    <x v="0"/>
    <m/>
  </r>
  <r>
    <x v="1"/>
    <n v="510000"/>
    <n v="0"/>
    <n v="0"/>
    <n v="0"/>
    <x v="7899"/>
    <x v="0"/>
    <x v="1"/>
    <x v="0"/>
    <s v="03.16.02"/>
    <x v="31"/>
    <x v="0"/>
    <x v="5"/>
    <s v="Gabinete do Presidente"/>
    <s v="03.16.02"/>
    <s v="Gabinete do Presidente"/>
    <s v="03.16.02"/>
    <x v="9"/>
    <x v="0"/>
    <x v="1"/>
    <x v="5"/>
    <x v="0"/>
    <x v="0"/>
    <x v="2"/>
    <x v="0"/>
    <x v="12"/>
    <s v="1 - Dotação Anual"/>
    <x v="4"/>
    <n v="510000"/>
    <x v="2"/>
    <n v="0"/>
    <x v="1"/>
    <n v="490000"/>
    <x v="697"/>
    <m/>
    <x v="0"/>
    <x v="9"/>
    <m/>
    <s v="Gabinete do Presidente"/>
    <x v="1"/>
    <m/>
    <x v="0"/>
    <x v="1"/>
    <x v="1"/>
    <x v="1"/>
    <x v="0"/>
    <x v="0"/>
    <x v="0"/>
    <x v="0"/>
    <x v="0"/>
    <x v="0"/>
    <x v="0"/>
    <s v="Gabinete do Presidente"/>
    <x v="0"/>
    <x v="0"/>
    <x v="0"/>
    <x v="0"/>
    <x v="3"/>
    <x v="0"/>
    <x v="1"/>
    <m/>
    <x v="1"/>
    <x v="2"/>
    <x v="9"/>
    <x v="0"/>
    <m/>
  </r>
  <r>
    <x v="1"/>
    <n v="150000"/>
    <n v="0"/>
    <n v="0"/>
    <n v="0"/>
    <x v="7899"/>
    <x v="0"/>
    <x v="1"/>
    <x v="0"/>
    <s v="03.16.02"/>
    <x v="31"/>
    <x v="0"/>
    <x v="5"/>
    <s v="Gabinete do Presidente"/>
    <s v="03.16.02"/>
    <s v="Gabinete do Presidente"/>
    <s v="03.16.02"/>
    <x v="85"/>
    <x v="0"/>
    <x v="1"/>
    <x v="5"/>
    <x v="0"/>
    <x v="0"/>
    <x v="2"/>
    <x v="0"/>
    <x v="12"/>
    <s v="1 - Dotação Anual"/>
    <x v="4"/>
    <n v="150000"/>
    <x v="2"/>
    <n v="0"/>
    <x v="1"/>
    <n v="350000"/>
    <x v="697"/>
    <m/>
    <x v="0"/>
    <x v="9"/>
    <m/>
    <s v="Gabinete do Presidente"/>
    <x v="1"/>
    <m/>
    <x v="0"/>
    <x v="1"/>
    <x v="1"/>
    <x v="1"/>
    <x v="0"/>
    <x v="0"/>
    <x v="0"/>
    <x v="0"/>
    <x v="0"/>
    <x v="0"/>
    <x v="0"/>
    <s v="Gabinete do Presidente"/>
    <x v="0"/>
    <x v="0"/>
    <x v="0"/>
    <x v="0"/>
    <x v="3"/>
    <x v="0"/>
    <x v="1"/>
    <m/>
    <x v="1"/>
    <x v="2"/>
    <x v="9"/>
    <x v="0"/>
    <m/>
  </r>
  <r>
    <x v="1"/>
    <n v="163200"/>
    <n v="0"/>
    <n v="0"/>
    <n v="0"/>
    <x v="7899"/>
    <x v="0"/>
    <x v="1"/>
    <x v="0"/>
    <s v="03.16.02"/>
    <x v="31"/>
    <x v="0"/>
    <x v="5"/>
    <s v="Gabinete do Presidente"/>
    <s v="03.16.02"/>
    <s v="Gabinete do Presidente"/>
    <s v="03.16.02"/>
    <x v="13"/>
    <x v="0"/>
    <x v="1"/>
    <x v="5"/>
    <x v="0"/>
    <x v="0"/>
    <x v="2"/>
    <x v="0"/>
    <x v="12"/>
    <s v="1 - Dotação Anual"/>
    <x v="4"/>
    <n v="163200"/>
    <x v="2"/>
    <n v="0"/>
    <x v="1"/>
    <n v="0"/>
    <x v="697"/>
    <m/>
    <x v="0"/>
    <x v="9"/>
    <m/>
    <s v="Gabinete do Presidente"/>
    <x v="1"/>
    <m/>
    <x v="0"/>
    <x v="1"/>
    <x v="1"/>
    <x v="1"/>
    <x v="0"/>
    <x v="0"/>
    <x v="0"/>
    <x v="0"/>
    <x v="0"/>
    <x v="0"/>
    <x v="0"/>
    <s v="Gabinete do Presidente"/>
    <x v="0"/>
    <x v="0"/>
    <x v="0"/>
    <x v="0"/>
    <x v="3"/>
    <x v="0"/>
    <x v="1"/>
    <m/>
    <x v="1"/>
    <x v="2"/>
    <x v="9"/>
    <x v="0"/>
    <m/>
  </r>
  <r>
    <x v="1"/>
    <n v="200000"/>
    <n v="0"/>
    <n v="0"/>
    <n v="0"/>
    <x v="7899"/>
    <x v="0"/>
    <x v="1"/>
    <x v="0"/>
    <s v="03.16.02"/>
    <x v="31"/>
    <x v="0"/>
    <x v="5"/>
    <s v="Gabinete do Presidente"/>
    <s v="03.16.02"/>
    <s v="Gabinete do Presidente"/>
    <s v="03.16.02"/>
    <x v="22"/>
    <x v="0"/>
    <x v="1"/>
    <x v="1"/>
    <x v="0"/>
    <x v="0"/>
    <x v="2"/>
    <x v="0"/>
    <x v="12"/>
    <s v="1 - Dotação Anual"/>
    <x v="4"/>
    <n v="200000"/>
    <x v="2"/>
    <n v="0"/>
    <x v="1"/>
    <n v="0"/>
    <x v="697"/>
    <m/>
    <x v="0"/>
    <x v="9"/>
    <m/>
    <s v="Gabinete do Presidente"/>
    <x v="1"/>
    <m/>
    <x v="0"/>
    <x v="1"/>
    <x v="1"/>
    <x v="1"/>
    <x v="0"/>
    <x v="0"/>
    <x v="0"/>
    <x v="0"/>
    <x v="0"/>
    <x v="0"/>
    <x v="0"/>
    <s v="Gabinete do Presidente"/>
    <x v="0"/>
    <x v="0"/>
    <x v="0"/>
    <x v="0"/>
    <x v="3"/>
    <x v="0"/>
    <x v="1"/>
    <m/>
    <x v="1"/>
    <x v="2"/>
    <x v="9"/>
    <x v="0"/>
    <m/>
  </r>
  <r>
    <x v="1"/>
    <n v="344800"/>
    <n v="0"/>
    <n v="0"/>
    <n v="0"/>
    <x v="7899"/>
    <x v="0"/>
    <x v="1"/>
    <x v="0"/>
    <s v="03.16.02"/>
    <x v="31"/>
    <x v="0"/>
    <x v="5"/>
    <s v="Gabinete do Presidente"/>
    <s v="03.16.02"/>
    <s v="Gabinete do Presidente"/>
    <s v="03.16.02"/>
    <x v="69"/>
    <x v="0"/>
    <x v="1"/>
    <x v="1"/>
    <x v="0"/>
    <x v="0"/>
    <x v="2"/>
    <x v="0"/>
    <x v="12"/>
    <s v="1 - Dotação Anual"/>
    <x v="4"/>
    <n v="344800"/>
    <x v="2"/>
    <n v="100000"/>
    <x v="1"/>
    <n v="0"/>
    <x v="697"/>
    <m/>
    <x v="0"/>
    <x v="9"/>
    <m/>
    <s v="Gabinete do Presidente"/>
    <x v="1"/>
    <m/>
    <x v="0"/>
    <x v="1"/>
    <x v="1"/>
    <x v="1"/>
    <x v="0"/>
    <x v="0"/>
    <x v="0"/>
    <x v="0"/>
    <x v="0"/>
    <x v="0"/>
    <x v="0"/>
    <s v="Gabinete do Presidente"/>
    <x v="0"/>
    <x v="0"/>
    <x v="0"/>
    <x v="0"/>
    <x v="3"/>
    <x v="0"/>
    <x v="1"/>
    <m/>
    <x v="1"/>
    <x v="2"/>
    <x v="9"/>
    <x v="0"/>
    <m/>
  </r>
  <r>
    <x v="1"/>
    <n v="3245444"/>
    <n v="0"/>
    <n v="0"/>
    <n v="0"/>
    <x v="7899"/>
    <x v="0"/>
    <x v="1"/>
    <x v="0"/>
    <s v="03.16.02"/>
    <x v="31"/>
    <x v="0"/>
    <x v="5"/>
    <s v="Gabinete do Presidente"/>
    <s v="03.16.02"/>
    <s v="Gabinete do Presidente"/>
    <s v="03.16.02"/>
    <x v="17"/>
    <x v="0"/>
    <x v="1"/>
    <x v="1"/>
    <x v="1"/>
    <x v="0"/>
    <x v="2"/>
    <x v="0"/>
    <x v="12"/>
    <s v="1 - Dotação Anual"/>
    <x v="4"/>
    <n v="3245444"/>
    <x v="2"/>
    <n v="0"/>
    <x v="1"/>
    <n v="4752000"/>
    <x v="697"/>
    <m/>
    <x v="0"/>
    <x v="9"/>
    <m/>
    <s v="Gabinete do Presidente"/>
    <x v="1"/>
    <m/>
    <x v="0"/>
    <x v="1"/>
    <x v="1"/>
    <x v="1"/>
    <x v="0"/>
    <x v="0"/>
    <x v="0"/>
    <x v="0"/>
    <x v="0"/>
    <x v="0"/>
    <x v="0"/>
    <s v="Gabinete do Presidente"/>
    <x v="0"/>
    <x v="0"/>
    <x v="0"/>
    <x v="0"/>
    <x v="3"/>
    <x v="0"/>
    <x v="1"/>
    <m/>
    <x v="1"/>
    <x v="2"/>
    <x v="9"/>
    <x v="0"/>
    <m/>
  </r>
  <r>
    <x v="1"/>
    <n v="840000"/>
    <n v="0"/>
    <n v="0"/>
    <n v="0"/>
    <x v="7899"/>
    <x v="0"/>
    <x v="1"/>
    <x v="0"/>
    <s v="03.16.02"/>
    <x v="31"/>
    <x v="0"/>
    <x v="5"/>
    <s v="Gabinete do Presidente"/>
    <s v="03.16.02"/>
    <s v="Gabinete do Presidente"/>
    <s v="03.16.02"/>
    <x v="62"/>
    <x v="0"/>
    <x v="1"/>
    <x v="1"/>
    <x v="0"/>
    <x v="0"/>
    <x v="2"/>
    <x v="0"/>
    <x v="12"/>
    <s v="1 - Dotação Anual"/>
    <x v="4"/>
    <n v="840000"/>
    <x v="2"/>
    <n v="0"/>
    <x v="1"/>
    <n v="0"/>
    <x v="697"/>
    <m/>
    <x v="0"/>
    <x v="9"/>
    <m/>
    <s v="Gabinete do Presidente"/>
    <x v="1"/>
    <m/>
    <x v="0"/>
    <x v="1"/>
    <x v="1"/>
    <x v="1"/>
    <x v="0"/>
    <x v="0"/>
    <x v="0"/>
    <x v="0"/>
    <x v="0"/>
    <x v="0"/>
    <x v="0"/>
    <s v="Gabinete do Presidente"/>
    <x v="0"/>
    <x v="0"/>
    <x v="0"/>
    <x v="0"/>
    <x v="3"/>
    <x v="0"/>
    <x v="1"/>
    <m/>
    <x v="1"/>
    <x v="2"/>
    <x v="9"/>
    <x v="0"/>
    <m/>
  </r>
  <r>
    <x v="1"/>
    <n v="15000"/>
    <n v="0"/>
    <n v="0"/>
    <n v="0"/>
    <x v="7899"/>
    <x v="0"/>
    <x v="1"/>
    <x v="0"/>
    <s v="03.16.10"/>
    <x v="70"/>
    <x v="0"/>
    <x v="5"/>
    <s v="Delegações Municipais "/>
    <s v="03.16.10"/>
    <s v="Delegações Municipais "/>
    <s v="03.16.10"/>
    <x v="9"/>
    <x v="0"/>
    <x v="1"/>
    <x v="5"/>
    <x v="0"/>
    <x v="0"/>
    <x v="2"/>
    <x v="0"/>
    <x v="12"/>
    <s v="1 - Dotação Anual"/>
    <x v="4"/>
    <n v="15000"/>
    <x v="2"/>
    <n v="0"/>
    <x v="1"/>
    <n v="0"/>
    <x v="697"/>
    <m/>
    <x v="0"/>
    <x v="9"/>
    <m/>
    <s v="Delegações Municipais "/>
    <x v="1"/>
    <m/>
    <x v="0"/>
    <x v="1"/>
    <x v="1"/>
    <x v="1"/>
    <x v="0"/>
    <x v="0"/>
    <x v="0"/>
    <x v="0"/>
    <x v="0"/>
    <x v="0"/>
    <x v="0"/>
    <s v="Delegações Municipais "/>
    <x v="0"/>
    <x v="0"/>
    <x v="0"/>
    <x v="0"/>
    <x v="3"/>
    <x v="0"/>
    <x v="1"/>
    <m/>
    <x v="1"/>
    <x v="2"/>
    <x v="9"/>
    <x v="0"/>
    <m/>
  </r>
  <r>
    <x v="1"/>
    <n v="10000"/>
    <n v="0"/>
    <n v="0"/>
    <n v="0"/>
    <x v="7899"/>
    <x v="0"/>
    <x v="1"/>
    <x v="0"/>
    <s v="03.16.10"/>
    <x v="70"/>
    <x v="0"/>
    <x v="5"/>
    <s v="Delegações Municipais "/>
    <s v="03.16.10"/>
    <s v="Delegações Municipais "/>
    <s v="03.16.10"/>
    <x v="24"/>
    <x v="0"/>
    <x v="1"/>
    <x v="5"/>
    <x v="0"/>
    <x v="0"/>
    <x v="2"/>
    <x v="0"/>
    <x v="12"/>
    <s v="1 - Dotação Anual"/>
    <x v="4"/>
    <n v="10000"/>
    <x v="2"/>
    <n v="0"/>
    <x v="1"/>
    <n v="0"/>
    <x v="697"/>
    <m/>
    <x v="0"/>
    <x v="9"/>
    <m/>
    <s v="Delegações Municipais "/>
    <x v="1"/>
    <m/>
    <x v="0"/>
    <x v="1"/>
    <x v="1"/>
    <x v="1"/>
    <x v="0"/>
    <x v="0"/>
    <x v="0"/>
    <x v="0"/>
    <x v="0"/>
    <x v="0"/>
    <x v="0"/>
    <s v="Delegações Municipais "/>
    <x v="0"/>
    <x v="0"/>
    <x v="0"/>
    <x v="0"/>
    <x v="3"/>
    <x v="0"/>
    <x v="1"/>
    <m/>
    <x v="1"/>
    <x v="2"/>
    <x v="9"/>
    <x v="0"/>
    <m/>
  </r>
  <r>
    <x v="1"/>
    <n v="0"/>
    <n v="0"/>
    <n v="0"/>
    <n v="0"/>
    <x v="7899"/>
    <x v="0"/>
    <x v="1"/>
    <x v="0"/>
    <s v="03.16.10"/>
    <x v="70"/>
    <x v="0"/>
    <x v="5"/>
    <s v="Delegações Municipais "/>
    <s v="03.16.10"/>
    <s v="Delegações Municipais "/>
    <s v="03.16.10"/>
    <x v="67"/>
    <x v="0"/>
    <x v="1"/>
    <x v="1"/>
    <x v="0"/>
    <x v="0"/>
    <x v="2"/>
    <x v="0"/>
    <x v="12"/>
    <s v="1 - Dotação Anual"/>
    <x v="4"/>
    <n v="0"/>
    <x v="2"/>
    <n v="0"/>
    <x v="1"/>
    <n v="250000"/>
    <x v="697"/>
    <m/>
    <x v="0"/>
    <x v="9"/>
    <m/>
    <s v="Delegações Municipais "/>
    <x v="1"/>
    <m/>
    <x v="0"/>
    <x v="1"/>
    <x v="1"/>
    <x v="1"/>
    <x v="0"/>
    <x v="0"/>
    <x v="0"/>
    <x v="0"/>
    <x v="0"/>
    <x v="0"/>
    <x v="0"/>
    <s v="Delegações Municipais "/>
    <x v="0"/>
    <x v="0"/>
    <x v="0"/>
    <x v="0"/>
    <x v="3"/>
    <x v="0"/>
    <x v="1"/>
    <m/>
    <x v="1"/>
    <x v="2"/>
    <x v="9"/>
    <x v="0"/>
    <m/>
  </r>
  <r>
    <x v="1"/>
    <n v="15000"/>
    <n v="0"/>
    <n v="0"/>
    <n v="0"/>
    <x v="7899"/>
    <x v="0"/>
    <x v="1"/>
    <x v="0"/>
    <s v="03.16.10"/>
    <x v="70"/>
    <x v="0"/>
    <x v="5"/>
    <s v="Delegações Municipais "/>
    <s v="03.16.10"/>
    <s v="Delegações Municipais "/>
    <s v="03.16.10"/>
    <x v="14"/>
    <x v="0"/>
    <x v="1"/>
    <x v="1"/>
    <x v="0"/>
    <x v="0"/>
    <x v="2"/>
    <x v="0"/>
    <x v="12"/>
    <s v="1 - Dotação Anual"/>
    <x v="4"/>
    <n v="15000"/>
    <x v="2"/>
    <n v="0"/>
    <x v="1"/>
    <n v="0"/>
    <x v="697"/>
    <m/>
    <x v="0"/>
    <x v="9"/>
    <m/>
    <s v="Delegações Municipais "/>
    <x v="1"/>
    <m/>
    <x v="0"/>
    <x v="1"/>
    <x v="1"/>
    <x v="1"/>
    <x v="0"/>
    <x v="0"/>
    <x v="0"/>
    <x v="0"/>
    <x v="0"/>
    <x v="0"/>
    <x v="0"/>
    <s v="Delegações Municipais "/>
    <x v="0"/>
    <x v="0"/>
    <x v="0"/>
    <x v="0"/>
    <x v="3"/>
    <x v="0"/>
    <x v="1"/>
    <m/>
    <x v="1"/>
    <x v="2"/>
    <x v="9"/>
    <x v="0"/>
    <m/>
  </r>
  <r>
    <x v="1"/>
    <n v="10000"/>
    <n v="0"/>
    <n v="0"/>
    <n v="0"/>
    <x v="7899"/>
    <x v="0"/>
    <x v="1"/>
    <x v="0"/>
    <s v="03.16.10"/>
    <x v="70"/>
    <x v="0"/>
    <x v="5"/>
    <s v="Delegações Municipais "/>
    <s v="03.16.10"/>
    <s v="Delegações Municipais "/>
    <s v="03.16.10"/>
    <x v="60"/>
    <x v="0"/>
    <x v="1"/>
    <x v="1"/>
    <x v="0"/>
    <x v="0"/>
    <x v="2"/>
    <x v="0"/>
    <x v="12"/>
    <s v="1 - Dotação Anual"/>
    <x v="4"/>
    <n v="10000"/>
    <x v="2"/>
    <n v="0"/>
    <x v="1"/>
    <n v="0"/>
    <x v="697"/>
    <m/>
    <x v="0"/>
    <x v="9"/>
    <m/>
    <s v="Delegações Municipais "/>
    <x v="1"/>
    <m/>
    <x v="0"/>
    <x v="1"/>
    <x v="1"/>
    <x v="1"/>
    <x v="0"/>
    <x v="0"/>
    <x v="0"/>
    <x v="0"/>
    <x v="0"/>
    <x v="0"/>
    <x v="0"/>
    <s v="Delegações Municipais "/>
    <x v="0"/>
    <x v="0"/>
    <x v="0"/>
    <x v="0"/>
    <x v="3"/>
    <x v="0"/>
    <x v="1"/>
    <m/>
    <x v="1"/>
    <x v="2"/>
    <x v="9"/>
    <x v="0"/>
    <m/>
  </r>
  <r>
    <x v="1"/>
    <n v="96256"/>
    <n v="0"/>
    <n v="0"/>
    <n v="0"/>
    <x v="7899"/>
    <x v="0"/>
    <x v="1"/>
    <x v="0"/>
    <s v="03.16.10"/>
    <x v="70"/>
    <x v="0"/>
    <x v="5"/>
    <s v="Delegações Municipais "/>
    <s v="03.16.10"/>
    <s v="Delegações Municipais "/>
    <s v="03.16.10"/>
    <x v="15"/>
    <x v="0"/>
    <x v="1"/>
    <x v="1"/>
    <x v="1"/>
    <x v="0"/>
    <x v="2"/>
    <x v="0"/>
    <x v="12"/>
    <s v="1 - Dotação Anual"/>
    <x v="4"/>
    <n v="96256"/>
    <x v="2"/>
    <n v="0"/>
    <x v="1"/>
    <n v="2330000"/>
    <x v="697"/>
    <m/>
    <x v="0"/>
    <x v="9"/>
    <m/>
    <s v="Delegações Municipais "/>
    <x v="1"/>
    <m/>
    <x v="0"/>
    <x v="1"/>
    <x v="1"/>
    <x v="1"/>
    <x v="0"/>
    <x v="0"/>
    <x v="0"/>
    <x v="0"/>
    <x v="0"/>
    <x v="0"/>
    <x v="0"/>
    <s v="Delegações Municipais "/>
    <x v="0"/>
    <x v="0"/>
    <x v="0"/>
    <x v="0"/>
    <x v="3"/>
    <x v="0"/>
    <x v="1"/>
    <m/>
    <x v="1"/>
    <x v="2"/>
    <x v="9"/>
    <x v="0"/>
    <m/>
  </r>
  <r>
    <x v="1"/>
    <n v="4500000"/>
    <n v="0"/>
    <n v="0"/>
    <n v="0"/>
    <x v="7899"/>
    <x v="0"/>
    <x v="1"/>
    <x v="0"/>
    <s v="01.25.01.10"/>
    <x v="25"/>
    <x v="4"/>
    <x v="4"/>
    <s v="Educação"/>
    <s v="01.25.01"/>
    <s v="Transporte escolar"/>
    <s v="01.25.01.10"/>
    <x v="4"/>
    <x v="0"/>
    <x v="3"/>
    <x v="2"/>
    <x v="0"/>
    <x v="1"/>
    <x v="2"/>
    <x v="0"/>
    <x v="12"/>
    <s v="1 - Dotação Anual"/>
    <x v="4"/>
    <n v="4500000"/>
    <x v="2"/>
    <n v="600000"/>
    <x v="1"/>
    <n v="100000"/>
    <x v="697"/>
    <m/>
    <x v="0"/>
    <x v="9"/>
    <m/>
    <s v="Transporte escolar"/>
    <x v="1"/>
    <m/>
    <x v="0"/>
    <x v="1"/>
    <x v="1"/>
    <x v="1"/>
    <x v="0"/>
    <x v="0"/>
    <x v="0"/>
    <x v="1"/>
    <x v="0"/>
    <x v="0"/>
    <x v="0"/>
    <s v="Transporte escolar"/>
    <x v="0"/>
    <x v="0"/>
    <x v="0"/>
    <x v="0"/>
    <x v="3"/>
    <x v="0"/>
    <x v="1"/>
    <m/>
    <x v="1"/>
    <x v="2"/>
    <x v="9"/>
    <x v="0"/>
    <m/>
  </r>
  <r>
    <x v="1"/>
    <n v="350000"/>
    <n v="0"/>
    <n v="0"/>
    <n v="0"/>
    <x v="7899"/>
    <x v="0"/>
    <x v="1"/>
    <x v="0"/>
    <s v="01.25.01.09"/>
    <x v="75"/>
    <x v="4"/>
    <x v="4"/>
    <s v="Educação"/>
    <s v="01.25.01"/>
    <s v="Apoio pre escolar"/>
    <s v="01.25.01.09"/>
    <x v="4"/>
    <x v="0"/>
    <x v="3"/>
    <x v="2"/>
    <x v="0"/>
    <x v="1"/>
    <x v="2"/>
    <x v="0"/>
    <x v="12"/>
    <s v="1 - Dotação Anual"/>
    <x v="4"/>
    <n v="350000"/>
    <x v="2"/>
    <n v="0"/>
    <x v="1"/>
    <n v="650000"/>
    <x v="697"/>
    <m/>
    <x v="0"/>
    <x v="9"/>
    <m/>
    <s v="Apoio pre escolar"/>
    <x v="1"/>
    <m/>
    <x v="0"/>
    <x v="1"/>
    <x v="1"/>
    <x v="1"/>
    <x v="0"/>
    <x v="0"/>
    <x v="0"/>
    <x v="1"/>
    <x v="0"/>
    <x v="0"/>
    <x v="0"/>
    <s v="Apoio pre escolar"/>
    <x v="0"/>
    <x v="0"/>
    <x v="0"/>
    <x v="0"/>
    <x v="3"/>
    <x v="0"/>
    <x v="1"/>
    <m/>
    <x v="1"/>
    <x v="2"/>
    <x v="9"/>
    <x v="0"/>
    <m/>
  </r>
  <r>
    <x v="0"/>
    <n v="500000"/>
    <n v="0"/>
    <n v="0"/>
    <n v="0"/>
    <x v="7899"/>
    <x v="0"/>
    <x v="1"/>
    <x v="0"/>
    <s v="01.25.02.09"/>
    <x v="80"/>
    <x v="4"/>
    <x v="4"/>
    <s v="desporto"/>
    <s v="01.25.02"/>
    <s v="Criação e manutenção de espaços fitness park"/>
    <s v="01.25.02.09"/>
    <x v="1"/>
    <x v="0"/>
    <x v="1"/>
    <x v="1"/>
    <x v="0"/>
    <x v="1"/>
    <x v="1"/>
    <x v="0"/>
    <x v="12"/>
    <s v="1 - Dotação Anual"/>
    <x v="4"/>
    <n v="500000"/>
    <x v="2"/>
    <n v="0"/>
    <x v="1"/>
    <n v="0"/>
    <x v="697"/>
    <m/>
    <x v="0"/>
    <x v="9"/>
    <m/>
    <s v="Criação e manutenção de espaços fitness park"/>
    <x v="1"/>
    <m/>
    <x v="0"/>
    <x v="1"/>
    <x v="1"/>
    <x v="1"/>
    <x v="0"/>
    <x v="0"/>
    <x v="0"/>
    <x v="1"/>
    <x v="0"/>
    <x v="0"/>
    <x v="0"/>
    <s v="Criação e manutenção de espaços fitness park"/>
    <x v="0"/>
    <x v="0"/>
    <x v="0"/>
    <x v="0"/>
    <x v="3"/>
    <x v="0"/>
    <x v="1"/>
    <m/>
    <x v="1"/>
    <x v="2"/>
    <x v="9"/>
    <x v="0"/>
    <m/>
  </r>
  <r>
    <x v="0"/>
    <n v="1000000"/>
    <n v="0"/>
    <n v="0"/>
    <n v="0"/>
    <x v="7899"/>
    <x v="0"/>
    <x v="1"/>
    <x v="0"/>
    <s v="01.25.02.09"/>
    <x v="80"/>
    <x v="4"/>
    <x v="4"/>
    <s v="desporto"/>
    <s v="01.25.02"/>
    <s v="Criação e manutenção de espaços fitness park"/>
    <s v="01.25.02.09"/>
    <x v="1"/>
    <x v="0"/>
    <x v="1"/>
    <x v="1"/>
    <x v="0"/>
    <x v="1"/>
    <x v="1"/>
    <x v="0"/>
    <x v="12"/>
    <s v="1 - Dotação Anual"/>
    <x v="4"/>
    <n v="1000000"/>
    <x v="2"/>
    <n v="0"/>
    <x v="1"/>
    <n v="0"/>
    <x v="697"/>
    <m/>
    <x v="0"/>
    <x v="9"/>
    <m/>
    <s v="Criação e manutenção de espaços fitness park"/>
    <x v="1"/>
    <m/>
    <x v="0"/>
    <x v="1"/>
    <x v="1"/>
    <x v="1"/>
    <x v="1"/>
    <x v="1"/>
    <x v="1"/>
    <x v="1"/>
    <x v="0"/>
    <x v="0"/>
    <x v="0"/>
    <s v="Criação e manutenção de espaços fitness park"/>
    <x v="0"/>
    <x v="0"/>
    <x v="0"/>
    <x v="0"/>
    <x v="3"/>
    <x v="0"/>
    <x v="1"/>
    <m/>
    <x v="1"/>
    <x v="2"/>
    <x v="9"/>
    <x v="0"/>
    <m/>
  </r>
  <r>
    <x v="0"/>
    <n v="580000"/>
    <n v="0"/>
    <n v="0"/>
    <n v="0"/>
    <x v="7899"/>
    <x v="0"/>
    <x v="1"/>
    <x v="0"/>
    <s v="01.27.02.12"/>
    <x v="24"/>
    <x v="2"/>
    <x v="2"/>
    <s v="Saneamento básico"/>
    <s v="01.27.02"/>
    <s v="Rede de Esgotos"/>
    <s v="01.27.02.12"/>
    <x v="1"/>
    <x v="0"/>
    <x v="1"/>
    <x v="1"/>
    <x v="0"/>
    <x v="1"/>
    <x v="1"/>
    <x v="0"/>
    <x v="12"/>
    <s v="1 - Dotação Anual"/>
    <x v="4"/>
    <n v="580000"/>
    <x v="2"/>
    <n v="30000"/>
    <x v="1"/>
    <n v="4450000"/>
    <x v="697"/>
    <m/>
    <x v="0"/>
    <x v="9"/>
    <m/>
    <s v="Rede de Esgotos"/>
    <x v="1"/>
    <s v="RE"/>
    <x v="0"/>
    <x v="1"/>
    <x v="1"/>
    <x v="1"/>
    <x v="0"/>
    <x v="0"/>
    <x v="0"/>
    <x v="1"/>
    <x v="0"/>
    <x v="0"/>
    <x v="0"/>
    <s v="Rede de Esgotos"/>
    <x v="0"/>
    <x v="0"/>
    <x v="0"/>
    <x v="0"/>
    <x v="3"/>
    <x v="0"/>
    <x v="1"/>
    <m/>
    <x v="1"/>
    <x v="2"/>
    <x v="9"/>
    <x v="0"/>
    <m/>
  </r>
  <r>
    <x v="1"/>
    <n v="100000"/>
    <n v="0"/>
    <n v="0"/>
    <n v="0"/>
    <x v="7899"/>
    <x v="0"/>
    <x v="1"/>
    <x v="0"/>
    <s v="03.16.18"/>
    <x v="23"/>
    <x v="0"/>
    <x v="5"/>
    <s v="Direção Juventude e Cultura "/>
    <s v="03.16.18"/>
    <s v="Direção Juventude e Cultura "/>
    <s v="03.16.18"/>
    <x v="9"/>
    <x v="0"/>
    <x v="1"/>
    <x v="5"/>
    <x v="0"/>
    <x v="0"/>
    <x v="2"/>
    <x v="0"/>
    <x v="12"/>
    <s v="1 - Dotação Anual"/>
    <x v="4"/>
    <n v="100000"/>
    <x v="2"/>
    <n v="0"/>
    <x v="1"/>
    <n v="0"/>
    <x v="697"/>
    <m/>
    <x v="0"/>
    <x v="9"/>
    <m/>
    <s v="Direção Juventude e Cultura "/>
    <x v="1"/>
    <m/>
    <x v="0"/>
    <x v="1"/>
    <x v="1"/>
    <x v="1"/>
    <x v="0"/>
    <x v="0"/>
    <x v="0"/>
    <x v="1"/>
    <x v="0"/>
    <x v="0"/>
    <x v="0"/>
    <s v="Direção Juventude e Cultura "/>
    <x v="0"/>
    <x v="0"/>
    <x v="0"/>
    <x v="0"/>
    <x v="3"/>
    <x v="0"/>
    <x v="1"/>
    <m/>
    <x v="1"/>
    <x v="2"/>
    <x v="9"/>
    <x v="0"/>
    <m/>
  </r>
  <r>
    <x v="1"/>
    <n v="30000"/>
    <n v="0"/>
    <n v="0"/>
    <n v="0"/>
    <x v="7899"/>
    <x v="0"/>
    <x v="1"/>
    <x v="0"/>
    <s v="03.16.18"/>
    <x v="23"/>
    <x v="0"/>
    <x v="5"/>
    <s v="Direção Juventude e Cultura "/>
    <s v="03.16.18"/>
    <s v="Direção Juventude e Cultura "/>
    <s v="03.16.18"/>
    <x v="24"/>
    <x v="0"/>
    <x v="1"/>
    <x v="5"/>
    <x v="0"/>
    <x v="0"/>
    <x v="2"/>
    <x v="0"/>
    <x v="12"/>
    <s v="1 - Dotação Anual"/>
    <x v="4"/>
    <n v="30000"/>
    <x v="2"/>
    <n v="0"/>
    <x v="1"/>
    <n v="0"/>
    <x v="697"/>
    <m/>
    <x v="0"/>
    <x v="9"/>
    <m/>
    <s v="Direção Juventude e Cultura "/>
    <x v="1"/>
    <m/>
    <x v="0"/>
    <x v="1"/>
    <x v="1"/>
    <x v="1"/>
    <x v="0"/>
    <x v="0"/>
    <x v="0"/>
    <x v="0"/>
    <x v="0"/>
    <x v="0"/>
    <x v="0"/>
    <s v="Direção Juventude e Cultura "/>
    <x v="0"/>
    <x v="0"/>
    <x v="0"/>
    <x v="0"/>
    <x v="3"/>
    <x v="0"/>
    <x v="1"/>
    <m/>
    <x v="1"/>
    <x v="2"/>
    <x v="9"/>
    <x v="0"/>
    <m/>
  </r>
  <r>
    <x v="2"/>
    <n v="9999999"/>
    <n v="0"/>
    <n v="0"/>
    <n v="0"/>
    <x v="7899"/>
    <x v="0"/>
    <x v="1"/>
    <x v="0"/>
    <s v="80.02.10.24"/>
    <x v="20"/>
    <x v="3"/>
    <x v="3"/>
    <s v="Outros"/>
    <s v="80.02.10"/>
    <s v="Retenções SIACSA"/>
    <s v="80.02.10.24"/>
    <x v="84"/>
    <x v="0"/>
    <x v="6"/>
    <x v="6"/>
    <x v="1"/>
    <x v="2"/>
    <x v="2"/>
    <x v="0"/>
    <x v="12"/>
    <s v="1 - Dotação Anual"/>
    <x v="4"/>
    <n v="9999999"/>
    <x v="2"/>
    <n v="0"/>
    <x v="1"/>
    <n v="0"/>
    <x v="697"/>
    <m/>
    <x v="0"/>
    <x v="9"/>
    <m/>
    <s v="Retenções SIACSA"/>
    <x v="1"/>
    <s v="SIACSA"/>
    <x v="0"/>
    <x v="1"/>
    <x v="1"/>
    <x v="1"/>
    <x v="0"/>
    <x v="0"/>
    <x v="0"/>
    <x v="1"/>
    <x v="0"/>
    <x v="0"/>
    <x v="0"/>
    <s v="Retenções SIACSA"/>
    <x v="0"/>
    <x v="0"/>
    <x v="0"/>
    <x v="0"/>
    <x v="3"/>
    <x v="0"/>
    <x v="1"/>
    <m/>
    <x v="1"/>
    <x v="2"/>
    <x v="9"/>
    <x v="0"/>
    <m/>
  </r>
  <r>
    <x v="1"/>
    <n v="9999999"/>
    <n v="0"/>
    <n v="0"/>
    <n v="0"/>
    <x v="7899"/>
    <x v="0"/>
    <x v="0"/>
    <x v="0"/>
    <s v="80.02.10.24"/>
    <x v="20"/>
    <x v="3"/>
    <x v="3"/>
    <s v="Outros"/>
    <s v="80.02.10"/>
    <s v="Retenções SIACSA"/>
    <s v="80.02.10.24"/>
    <x v="30"/>
    <x v="0"/>
    <x v="2"/>
    <x v="1"/>
    <x v="1"/>
    <x v="2"/>
    <x v="0"/>
    <x v="0"/>
    <x v="12"/>
    <s v="1 - Dotação Anual"/>
    <x v="4"/>
    <n v="9999999"/>
    <x v="2"/>
    <n v="0"/>
    <x v="1"/>
    <n v="0"/>
    <x v="697"/>
    <m/>
    <x v="0"/>
    <x v="9"/>
    <m/>
    <s v="Retenções SIACSA"/>
    <x v="1"/>
    <s v="SIACSA"/>
    <x v="0"/>
    <x v="1"/>
    <x v="1"/>
    <x v="1"/>
    <x v="0"/>
    <x v="0"/>
    <x v="0"/>
    <x v="1"/>
    <x v="0"/>
    <x v="0"/>
    <x v="0"/>
    <s v="Retenções SIACSA"/>
    <x v="0"/>
    <x v="0"/>
    <x v="0"/>
    <x v="0"/>
    <x v="3"/>
    <x v="0"/>
    <x v="1"/>
    <m/>
    <x v="1"/>
    <x v="2"/>
    <x v="9"/>
    <x v="0"/>
    <m/>
  </r>
  <r>
    <x v="1"/>
    <n v="150000"/>
    <n v="0"/>
    <n v="0"/>
    <n v="0"/>
    <x v="7899"/>
    <x v="0"/>
    <x v="1"/>
    <x v="0"/>
    <s v="03.16.30"/>
    <x v="48"/>
    <x v="0"/>
    <x v="5"/>
    <s v="Gabinete de Relações Externas"/>
    <s v="03.16.30"/>
    <s v="Gabinete de Relações Externas"/>
    <s v="03.16.30"/>
    <x v="9"/>
    <x v="0"/>
    <x v="1"/>
    <x v="5"/>
    <x v="0"/>
    <x v="0"/>
    <x v="2"/>
    <x v="0"/>
    <x v="12"/>
    <s v="1 - Dotação Anual"/>
    <x v="4"/>
    <n v="150000"/>
    <x v="2"/>
    <n v="0"/>
    <x v="1"/>
    <n v="0"/>
    <x v="697"/>
    <m/>
    <x v="0"/>
    <x v="9"/>
    <m/>
    <s v="Gabinete de Relações Externas"/>
    <x v="1"/>
    <s v="GRE"/>
    <x v="0"/>
    <x v="1"/>
    <x v="1"/>
    <x v="1"/>
    <x v="0"/>
    <x v="0"/>
    <x v="0"/>
    <x v="0"/>
    <x v="0"/>
    <x v="0"/>
    <x v="0"/>
    <s v="Gabinete de Relações Externas"/>
    <x v="0"/>
    <x v="0"/>
    <x v="0"/>
    <x v="0"/>
    <x v="3"/>
    <x v="0"/>
    <x v="1"/>
    <m/>
    <x v="1"/>
    <x v="2"/>
    <x v="9"/>
    <x v="0"/>
    <m/>
  </r>
  <r>
    <x v="1"/>
    <n v="50000"/>
    <n v="0"/>
    <n v="0"/>
    <n v="0"/>
    <x v="7899"/>
    <x v="0"/>
    <x v="1"/>
    <x v="0"/>
    <s v="03.16.30"/>
    <x v="48"/>
    <x v="0"/>
    <x v="5"/>
    <s v="Gabinete de Relações Externas"/>
    <s v="03.16.30"/>
    <s v="Gabinete de Relações Externas"/>
    <s v="03.16.30"/>
    <x v="24"/>
    <x v="0"/>
    <x v="1"/>
    <x v="5"/>
    <x v="0"/>
    <x v="0"/>
    <x v="2"/>
    <x v="0"/>
    <x v="12"/>
    <s v="1 - Dotação Anual"/>
    <x v="4"/>
    <n v="50000"/>
    <x v="2"/>
    <n v="0"/>
    <x v="1"/>
    <n v="0"/>
    <x v="697"/>
    <m/>
    <x v="0"/>
    <x v="9"/>
    <m/>
    <s v="Gabinete de Relações Externas"/>
    <x v="1"/>
    <s v="GRE"/>
    <x v="0"/>
    <x v="1"/>
    <x v="1"/>
    <x v="1"/>
    <x v="0"/>
    <x v="0"/>
    <x v="0"/>
    <x v="0"/>
    <x v="0"/>
    <x v="0"/>
    <x v="0"/>
    <s v="Gabinete de Relações Externas"/>
    <x v="0"/>
    <x v="0"/>
    <x v="0"/>
    <x v="0"/>
    <x v="3"/>
    <x v="0"/>
    <x v="1"/>
    <m/>
    <x v="1"/>
    <x v="2"/>
    <x v="9"/>
    <x v="0"/>
    <m/>
  </r>
  <r>
    <x v="1"/>
    <n v="1231944"/>
    <n v="0"/>
    <n v="0"/>
    <n v="0"/>
    <x v="7899"/>
    <x v="0"/>
    <x v="1"/>
    <x v="0"/>
    <s v="03.16.30"/>
    <x v="48"/>
    <x v="0"/>
    <x v="5"/>
    <s v="Gabinete de Relações Externas"/>
    <s v="03.16.30"/>
    <s v="Gabinete de Relações Externas"/>
    <s v="03.16.30"/>
    <x v="15"/>
    <x v="0"/>
    <x v="1"/>
    <x v="1"/>
    <x v="1"/>
    <x v="0"/>
    <x v="2"/>
    <x v="0"/>
    <x v="12"/>
    <s v="1 - Dotação Anual"/>
    <x v="4"/>
    <n v="1231944"/>
    <x v="2"/>
    <n v="0"/>
    <x v="1"/>
    <n v="0"/>
    <x v="697"/>
    <m/>
    <x v="0"/>
    <x v="9"/>
    <m/>
    <s v="Gabinete de Relações Externas"/>
    <x v="1"/>
    <s v="GRE"/>
    <x v="0"/>
    <x v="1"/>
    <x v="1"/>
    <x v="1"/>
    <x v="0"/>
    <x v="0"/>
    <x v="0"/>
    <x v="0"/>
    <x v="0"/>
    <x v="0"/>
    <x v="0"/>
    <s v="Gabinete de Relações Externas"/>
    <x v="0"/>
    <x v="0"/>
    <x v="0"/>
    <x v="0"/>
    <x v="3"/>
    <x v="0"/>
    <x v="1"/>
    <m/>
    <x v="1"/>
    <x v="2"/>
    <x v="9"/>
    <x v="0"/>
    <m/>
  </r>
  <r>
    <x v="1"/>
    <n v="150000"/>
    <n v="0"/>
    <n v="0"/>
    <n v="0"/>
    <x v="7899"/>
    <x v="0"/>
    <x v="1"/>
    <x v="0"/>
    <s v="03.16.31"/>
    <x v="81"/>
    <x v="0"/>
    <x v="5"/>
    <s v="Gabinete de Gestão de Projetos"/>
    <s v="03.16.31"/>
    <s v="Gabinete de Gestão de Projetos"/>
    <s v="03.16.31"/>
    <x v="9"/>
    <x v="0"/>
    <x v="1"/>
    <x v="5"/>
    <x v="0"/>
    <x v="0"/>
    <x v="2"/>
    <x v="0"/>
    <x v="12"/>
    <s v="1 - Dotação Anual"/>
    <x v="4"/>
    <n v="150000"/>
    <x v="2"/>
    <n v="0"/>
    <x v="1"/>
    <n v="0"/>
    <x v="697"/>
    <m/>
    <x v="0"/>
    <x v="9"/>
    <m/>
    <s v="Gabinete de Gestão de Projetos"/>
    <x v="1"/>
    <s v="GGP"/>
    <x v="0"/>
    <x v="1"/>
    <x v="1"/>
    <x v="1"/>
    <x v="0"/>
    <x v="0"/>
    <x v="0"/>
    <x v="0"/>
    <x v="0"/>
    <x v="0"/>
    <x v="0"/>
    <s v="Gabinete de Gestão de Projetos"/>
    <x v="0"/>
    <x v="0"/>
    <x v="0"/>
    <x v="0"/>
    <x v="3"/>
    <x v="0"/>
    <x v="1"/>
    <m/>
    <x v="1"/>
    <x v="2"/>
    <x v="9"/>
    <x v="0"/>
    <m/>
  </r>
  <r>
    <x v="1"/>
    <n v="50000"/>
    <n v="0"/>
    <n v="0"/>
    <n v="0"/>
    <x v="7899"/>
    <x v="0"/>
    <x v="1"/>
    <x v="0"/>
    <s v="03.16.31"/>
    <x v="81"/>
    <x v="0"/>
    <x v="5"/>
    <s v="Gabinete de Gestão de Projetos"/>
    <s v="03.16.31"/>
    <s v="Gabinete de Gestão de Projetos"/>
    <s v="03.16.31"/>
    <x v="24"/>
    <x v="0"/>
    <x v="1"/>
    <x v="5"/>
    <x v="0"/>
    <x v="0"/>
    <x v="2"/>
    <x v="0"/>
    <x v="12"/>
    <s v="1 - Dotação Anual"/>
    <x v="4"/>
    <n v="50000"/>
    <x v="2"/>
    <n v="0"/>
    <x v="1"/>
    <n v="0"/>
    <x v="697"/>
    <m/>
    <x v="0"/>
    <x v="9"/>
    <m/>
    <s v="Gabinete de Gestão de Projetos"/>
    <x v="1"/>
    <s v="GGP"/>
    <x v="0"/>
    <x v="1"/>
    <x v="1"/>
    <x v="1"/>
    <x v="0"/>
    <x v="0"/>
    <x v="0"/>
    <x v="0"/>
    <x v="0"/>
    <x v="0"/>
    <x v="0"/>
    <s v="Gabinete de Gestão de Projetos"/>
    <x v="0"/>
    <x v="0"/>
    <x v="0"/>
    <x v="0"/>
    <x v="3"/>
    <x v="0"/>
    <x v="1"/>
    <m/>
    <x v="1"/>
    <x v="2"/>
    <x v="9"/>
    <x v="0"/>
    <m/>
  </r>
  <r>
    <x v="1"/>
    <n v="808752"/>
    <n v="0"/>
    <n v="0"/>
    <n v="0"/>
    <x v="7899"/>
    <x v="0"/>
    <x v="1"/>
    <x v="0"/>
    <s v="03.16.31"/>
    <x v="81"/>
    <x v="0"/>
    <x v="5"/>
    <s v="Gabinete de Gestão de Projetos"/>
    <s v="03.16.31"/>
    <s v="Gabinete de Gestão de Projetos"/>
    <s v="03.16.31"/>
    <x v="15"/>
    <x v="0"/>
    <x v="1"/>
    <x v="1"/>
    <x v="1"/>
    <x v="0"/>
    <x v="2"/>
    <x v="0"/>
    <x v="12"/>
    <s v="1 - Dotação Anual"/>
    <x v="4"/>
    <n v="808752"/>
    <x v="2"/>
    <n v="0"/>
    <x v="1"/>
    <n v="0"/>
    <x v="697"/>
    <m/>
    <x v="0"/>
    <x v="9"/>
    <m/>
    <s v="Gabinete de Gestão de Projetos"/>
    <x v="1"/>
    <s v="GGP"/>
    <x v="0"/>
    <x v="1"/>
    <x v="1"/>
    <x v="1"/>
    <x v="0"/>
    <x v="0"/>
    <x v="0"/>
    <x v="0"/>
    <x v="0"/>
    <x v="0"/>
    <x v="0"/>
    <s v="Gabinete de Gestão de Projetos"/>
    <x v="0"/>
    <x v="0"/>
    <x v="0"/>
    <x v="0"/>
    <x v="3"/>
    <x v="0"/>
    <x v="1"/>
    <m/>
    <x v="1"/>
    <x v="2"/>
    <x v="9"/>
    <x v="0"/>
    <m/>
  </r>
  <r>
    <x v="1"/>
    <n v="60000"/>
    <n v="0"/>
    <n v="0"/>
    <n v="0"/>
    <x v="7899"/>
    <x v="0"/>
    <x v="1"/>
    <x v="0"/>
    <s v="03.16.32"/>
    <x v="62"/>
    <x v="0"/>
    <x v="5"/>
    <s v="Gabinete de Comunicação e Imagem"/>
    <s v="03.16.32"/>
    <s v="Gabinete de Comunicação e Imagem"/>
    <s v="03.16.32"/>
    <x v="61"/>
    <x v="0"/>
    <x v="1"/>
    <x v="1"/>
    <x v="0"/>
    <x v="0"/>
    <x v="2"/>
    <x v="0"/>
    <x v="12"/>
    <s v="1 - Dotação Anual"/>
    <x v="4"/>
    <n v="60000"/>
    <x v="2"/>
    <n v="0"/>
    <x v="1"/>
    <n v="0"/>
    <x v="697"/>
    <m/>
    <x v="0"/>
    <x v="9"/>
    <m/>
    <s v="Gabinete de Comunicação e Imagem"/>
    <x v="1"/>
    <s v="GCI"/>
    <x v="0"/>
    <x v="1"/>
    <x v="1"/>
    <x v="1"/>
    <x v="0"/>
    <x v="0"/>
    <x v="0"/>
    <x v="0"/>
    <x v="0"/>
    <x v="0"/>
    <x v="0"/>
    <s v="Gabinete de Comunicação e Imagem"/>
    <x v="0"/>
    <x v="0"/>
    <x v="0"/>
    <x v="0"/>
    <x v="3"/>
    <x v="0"/>
    <x v="1"/>
    <m/>
    <x v="1"/>
    <x v="2"/>
    <x v="9"/>
    <x v="0"/>
    <m/>
  </r>
  <r>
    <x v="1"/>
    <n v="2089276"/>
    <n v="0"/>
    <n v="0"/>
    <n v="0"/>
    <x v="7899"/>
    <x v="0"/>
    <x v="1"/>
    <x v="0"/>
    <s v="03.16.32"/>
    <x v="62"/>
    <x v="0"/>
    <x v="5"/>
    <s v="Gabinete de Comunicação e Imagem"/>
    <s v="03.16.32"/>
    <s v="Gabinete de Comunicação e Imagem"/>
    <s v="03.16.32"/>
    <x v="15"/>
    <x v="0"/>
    <x v="1"/>
    <x v="1"/>
    <x v="1"/>
    <x v="0"/>
    <x v="2"/>
    <x v="0"/>
    <x v="12"/>
    <s v="1 - Dotação Anual"/>
    <x v="4"/>
    <n v="2089276"/>
    <x v="2"/>
    <n v="471772"/>
    <x v="1"/>
    <n v="0"/>
    <x v="697"/>
    <m/>
    <x v="0"/>
    <x v="9"/>
    <m/>
    <s v="Gabinete de Comunicação e Imagem"/>
    <x v="1"/>
    <s v="GCI"/>
    <x v="0"/>
    <x v="1"/>
    <x v="1"/>
    <x v="1"/>
    <x v="0"/>
    <x v="0"/>
    <x v="0"/>
    <x v="0"/>
    <x v="0"/>
    <x v="0"/>
    <x v="0"/>
    <s v="Gabinete de Comunicação e Imagem"/>
    <x v="0"/>
    <x v="0"/>
    <x v="0"/>
    <x v="0"/>
    <x v="3"/>
    <x v="0"/>
    <x v="1"/>
    <m/>
    <x v="1"/>
    <x v="2"/>
    <x v="9"/>
    <x v="0"/>
    <m/>
  </r>
  <r>
    <x v="0"/>
    <n v="3470000"/>
    <n v="0"/>
    <n v="0"/>
    <n v="0"/>
    <x v="7899"/>
    <x v="0"/>
    <x v="1"/>
    <x v="0"/>
    <s v="01.25.02.22"/>
    <x v="82"/>
    <x v="4"/>
    <x v="4"/>
    <s v="desporto"/>
    <s v="01.25.02"/>
    <s v="Placa Desportiva do Liceu de São Miguel"/>
    <s v="01.25.02.22"/>
    <x v="1"/>
    <x v="0"/>
    <x v="1"/>
    <x v="1"/>
    <x v="0"/>
    <x v="1"/>
    <x v="1"/>
    <x v="0"/>
    <x v="12"/>
    <s v="1 - Dotação Anual"/>
    <x v="4"/>
    <n v="3470000"/>
    <x v="2"/>
    <n v="0"/>
    <x v="1"/>
    <n v="1530000"/>
    <x v="697"/>
    <m/>
    <x v="0"/>
    <x v="9"/>
    <m/>
    <s v="Placa Desportiva do Liceu de São Miguel"/>
    <x v="1"/>
    <s v="PDLSM"/>
    <x v="0"/>
    <x v="1"/>
    <x v="1"/>
    <x v="1"/>
    <x v="0"/>
    <x v="0"/>
    <x v="0"/>
    <x v="1"/>
    <x v="0"/>
    <x v="0"/>
    <x v="0"/>
    <s v="Placa Desportiva do Liceu de São Miguel"/>
    <x v="0"/>
    <x v="0"/>
    <x v="0"/>
    <x v="0"/>
    <x v="3"/>
    <x v="0"/>
    <x v="1"/>
    <m/>
    <x v="1"/>
    <x v="2"/>
    <x v="9"/>
    <x v="0"/>
    <m/>
  </r>
  <r>
    <x v="0"/>
    <n v="5500000"/>
    <n v="0"/>
    <n v="0"/>
    <n v="0"/>
    <x v="7899"/>
    <x v="0"/>
    <x v="1"/>
    <x v="0"/>
    <s v="01.27.06.90"/>
    <x v="74"/>
    <x v="2"/>
    <x v="2"/>
    <s v="Requalificação Urbana e habitação"/>
    <s v="01.27.06"/>
    <s v="Calcetamento de Brufa e Jamaica em Ponta Verde"/>
    <s v="01.27.06.90"/>
    <x v="1"/>
    <x v="0"/>
    <x v="1"/>
    <x v="1"/>
    <x v="0"/>
    <x v="1"/>
    <x v="1"/>
    <x v="0"/>
    <x v="12"/>
    <s v="1 - Dotação Anual"/>
    <x v="4"/>
    <n v="5500000"/>
    <x v="2"/>
    <n v="0"/>
    <x v="1"/>
    <n v="500000"/>
    <x v="697"/>
    <m/>
    <x v="0"/>
    <x v="9"/>
    <m/>
    <s v="Calcetamento de Brufa e Jamaica em Ponta Verde"/>
    <x v="1"/>
    <s v="CBJPV"/>
    <x v="0"/>
    <x v="1"/>
    <x v="1"/>
    <x v="1"/>
    <x v="0"/>
    <x v="0"/>
    <x v="0"/>
    <x v="1"/>
    <x v="0"/>
    <x v="0"/>
    <x v="0"/>
    <s v="Calcetamento de Brufa e Jamaica em Ponta Verde"/>
    <x v="0"/>
    <x v="0"/>
    <x v="0"/>
    <x v="0"/>
    <x v="3"/>
    <x v="0"/>
    <x v="1"/>
    <m/>
    <x v="1"/>
    <x v="2"/>
    <x v="9"/>
    <x v="0"/>
    <m/>
  </r>
  <r>
    <x v="0"/>
    <n v="74200000"/>
    <n v="0"/>
    <n v="0"/>
    <n v="0"/>
    <x v="7899"/>
    <x v="0"/>
    <x v="1"/>
    <x v="0"/>
    <s v="01.27.06.91"/>
    <x v="42"/>
    <x v="2"/>
    <x v="2"/>
    <s v="Requalificação Urbana e habitação"/>
    <s v="01.27.06"/>
    <s v="Projeto de valorização Turística das Aldeias Rurais"/>
    <s v="01.27.06.91"/>
    <x v="1"/>
    <x v="0"/>
    <x v="1"/>
    <x v="1"/>
    <x v="0"/>
    <x v="1"/>
    <x v="1"/>
    <x v="0"/>
    <x v="12"/>
    <s v="1 - Dotação Anual"/>
    <x v="4"/>
    <n v="74200000"/>
    <x v="2"/>
    <n v="34200000"/>
    <x v="1"/>
    <n v="0"/>
    <x v="697"/>
    <m/>
    <x v="0"/>
    <x v="9"/>
    <m/>
    <s v="Projeto de valorização Turística das Aldeias Rurais"/>
    <x v="1"/>
    <s v="PVTAR"/>
    <x v="0"/>
    <x v="1"/>
    <x v="1"/>
    <x v="1"/>
    <x v="0"/>
    <x v="0"/>
    <x v="0"/>
    <x v="1"/>
    <x v="0"/>
    <x v="0"/>
    <x v="0"/>
    <s v="Projeto de valorização Turística das Aldeias Rurais"/>
    <x v="0"/>
    <x v="0"/>
    <x v="0"/>
    <x v="0"/>
    <x v="3"/>
    <x v="0"/>
    <x v="1"/>
    <m/>
    <x v="1"/>
    <x v="2"/>
    <x v="9"/>
    <x v="0"/>
    <m/>
  </r>
  <r>
    <x v="0"/>
    <n v="2500000"/>
    <n v="0"/>
    <n v="0"/>
    <n v="0"/>
    <x v="7899"/>
    <x v="0"/>
    <x v="1"/>
    <x v="0"/>
    <s v="01.27.06.92"/>
    <x v="83"/>
    <x v="2"/>
    <x v="2"/>
    <s v="Requalificação Urbana e habitação"/>
    <s v="01.27.06"/>
    <s v="Reabilitação de Espaço Jovens Ponta Verde e Monte Bode"/>
    <s v="01.27.06.92"/>
    <x v="1"/>
    <x v="0"/>
    <x v="1"/>
    <x v="1"/>
    <x v="0"/>
    <x v="1"/>
    <x v="1"/>
    <x v="0"/>
    <x v="12"/>
    <s v="1 - Dotação Anual"/>
    <x v="4"/>
    <n v="2500000"/>
    <x v="2"/>
    <n v="0"/>
    <x v="1"/>
    <n v="1000000"/>
    <x v="697"/>
    <m/>
    <x v="0"/>
    <x v="9"/>
    <m/>
    <s v="Reabilitação de Espaço Jovens Ponta Verde e Monte Bode"/>
    <x v="1"/>
    <s v="REJPVMB"/>
    <x v="0"/>
    <x v="1"/>
    <x v="1"/>
    <x v="1"/>
    <x v="0"/>
    <x v="0"/>
    <x v="0"/>
    <x v="1"/>
    <x v="0"/>
    <x v="0"/>
    <x v="0"/>
    <s v="Reabilitação de Espaço Jovens Ponta Verde e Monte Bode"/>
    <x v="0"/>
    <x v="0"/>
    <x v="0"/>
    <x v="0"/>
    <x v="3"/>
    <x v="0"/>
    <x v="1"/>
    <m/>
    <x v="1"/>
    <x v="2"/>
    <x v="9"/>
    <x v="0"/>
    <m/>
  </r>
  <r>
    <x v="0"/>
    <n v="5000000"/>
    <n v="0"/>
    <n v="0"/>
    <n v="0"/>
    <x v="7899"/>
    <x v="0"/>
    <x v="1"/>
    <x v="0"/>
    <s v="01.27.06.95"/>
    <x v="84"/>
    <x v="2"/>
    <x v="2"/>
    <s v="Requalificação Urbana e habitação"/>
    <s v="01.27.06"/>
    <s v="Requalificação Urbana E Ambiental de Achada Pizarra 3º Fase"/>
    <s v="01.27.06.95"/>
    <x v="1"/>
    <x v="0"/>
    <x v="1"/>
    <x v="1"/>
    <x v="0"/>
    <x v="1"/>
    <x v="1"/>
    <x v="0"/>
    <x v="12"/>
    <s v="1 - Dotação Anual"/>
    <x v="4"/>
    <n v="5000000"/>
    <x v="2"/>
    <n v="0"/>
    <x v="1"/>
    <n v="0"/>
    <x v="697"/>
    <m/>
    <x v="0"/>
    <x v="9"/>
    <m/>
    <s v="Requalificação Urbana E Ambiental de Achada Pizarra 3º Fase"/>
    <x v="1"/>
    <s v="RUAAP"/>
    <x v="0"/>
    <x v="1"/>
    <x v="1"/>
    <x v="1"/>
    <x v="0"/>
    <x v="0"/>
    <x v="0"/>
    <x v="1"/>
    <x v="0"/>
    <x v="0"/>
    <x v="0"/>
    <s v="Requalificação Urbana E Ambiental de Achada Pizarra 3º Fase"/>
    <x v="0"/>
    <x v="0"/>
    <x v="0"/>
    <x v="0"/>
    <x v="3"/>
    <x v="0"/>
    <x v="1"/>
    <m/>
    <x v="1"/>
    <x v="2"/>
    <x v="9"/>
    <x v="0"/>
    <m/>
  </r>
  <r>
    <x v="1"/>
    <n v="2000000"/>
    <n v="0"/>
    <n v="0"/>
    <n v="0"/>
    <x v="7899"/>
    <x v="0"/>
    <x v="1"/>
    <x v="0"/>
    <s v="01.28.03.06"/>
    <x v="69"/>
    <x v="5"/>
    <x v="6"/>
    <s v="Proteção Social"/>
    <s v="01.28.03"/>
    <s v="Apoio a Crianças Vulneráveis "/>
    <s v="01.28.03.06"/>
    <x v="4"/>
    <x v="0"/>
    <x v="3"/>
    <x v="2"/>
    <x v="0"/>
    <x v="1"/>
    <x v="2"/>
    <x v="0"/>
    <x v="12"/>
    <s v="1 - Dotação Anual"/>
    <x v="4"/>
    <n v="2000000"/>
    <x v="2"/>
    <n v="0"/>
    <x v="1"/>
    <n v="0"/>
    <x v="697"/>
    <m/>
    <x v="0"/>
    <x v="9"/>
    <m/>
    <s v="Apoio a Crianças Vulneráveis "/>
    <x v="1"/>
    <s v="ACV"/>
    <x v="0"/>
    <x v="1"/>
    <x v="1"/>
    <x v="1"/>
    <x v="0"/>
    <x v="0"/>
    <x v="0"/>
    <x v="1"/>
    <x v="0"/>
    <x v="0"/>
    <x v="0"/>
    <s v="Apoio a Crianças Vulneráveis "/>
    <x v="0"/>
    <x v="0"/>
    <x v="0"/>
    <x v="0"/>
    <x v="3"/>
    <x v="0"/>
    <x v="1"/>
    <m/>
    <x v="1"/>
    <x v="2"/>
    <x v="9"/>
    <x v="0"/>
    <m/>
  </r>
  <r>
    <x v="0"/>
    <n v="500000"/>
    <n v="0"/>
    <n v="0"/>
    <n v="0"/>
    <x v="7899"/>
    <x v="0"/>
    <x v="1"/>
    <x v="0"/>
    <s v="01.27.01.09"/>
    <x v="85"/>
    <x v="2"/>
    <x v="2"/>
    <s v="Ordenamento território"/>
    <s v="01.27.01"/>
    <s v="Toponímia e Enumeração Policial"/>
    <s v="01.27.01.09"/>
    <x v="2"/>
    <x v="0"/>
    <x v="1"/>
    <x v="1"/>
    <x v="0"/>
    <x v="1"/>
    <x v="1"/>
    <x v="0"/>
    <x v="12"/>
    <s v="1 - Dotação Anual"/>
    <x v="4"/>
    <n v="500000"/>
    <x v="2"/>
    <n v="0"/>
    <x v="1"/>
    <n v="0"/>
    <x v="697"/>
    <m/>
    <x v="0"/>
    <x v="9"/>
    <m/>
    <s v="Toponímia e Enumeração Policial"/>
    <x v="1"/>
    <s v="TRP"/>
    <x v="0"/>
    <x v="1"/>
    <x v="1"/>
    <x v="1"/>
    <x v="0"/>
    <x v="0"/>
    <x v="0"/>
    <x v="1"/>
    <x v="0"/>
    <x v="0"/>
    <x v="0"/>
    <s v="Toponímia e Enumeração Policial"/>
    <x v="0"/>
    <x v="0"/>
    <x v="0"/>
    <x v="0"/>
    <x v="3"/>
    <x v="0"/>
    <x v="1"/>
    <m/>
    <x v="1"/>
    <x v="2"/>
    <x v="9"/>
    <x v="0"/>
    <m/>
  </r>
  <r>
    <x v="0"/>
    <n v="14679350"/>
    <n v="0"/>
    <n v="0"/>
    <n v="0"/>
    <x v="7899"/>
    <x v="0"/>
    <x v="1"/>
    <x v="0"/>
    <s v="01.27.03.10"/>
    <x v="65"/>
    <x v="2"/>
    <x v="2"/>
    <s v="Gestão de Recursos Hídricos"/>
    <s v="01.27.03"/>
    <s v="Projeto de abastecimento de água as comunidades de Flamengos e Ribeira de São Miguel"/>
    <s v="01.27.03.10"/>
    <x v="2"/>
    <x v="0"/>
    <x v="1"/>
    <x v="1"/>
    <x v="0"/>
    <x v="1"/>
    <x v="1"/>
    <x v="0"/>
    <x v="12"/>
    <s v="1 - Dotação Anual"/>
    <x v="4"/>
    <n v="14679350"/>
    <x v="2"/>
    <n v="0"/>
    <x v="1"/>
    <n v="27320650"/>
    <x v="697"/>
    <m/>
    <x v="0"/>
    <x v="9"/>
    <m/>
    <s v="Projeto de abastecimento de água as comunidades de Flamengos e Ribeira de São Miguel"/>
    <x v="1"/>
    <m/>
    <x v="0"/>
    <x v="1"/>
    <x v="1"/>
    <x v="1"/>
    <x v="0"/>
    <x v="0"/>
    <x v="0"/>
    <x v="1"/>
    <x v="0"/>
    <x v="0"/>
    <x v="0"/>
    <s v="Projeto de abastecimento de água as comunidades de Flamengos e Ribeira de São Miguel"/>
    <x v="0"/>
    <x v="0"/>
    <x v="0"/>
    <x v="0"/>
    <x v="3"/>
    <x v="0"/>
    <x v="1"/>
    <m/>
    <x v="1"/>
    <x v="2"/>
    <x v="9"/>
    <x v="0"/>
    <m/>
  </r>
  <r>
    <x v="0"/>
    <n v="6500000"/>
    <n v="0"/>
    <n v="0"/>
    <n v="0"/>
    <x v="7899"/>
    <x v="0"/>
    <x v="1"/>
    <x v="0"/>
    <s v="01.27.04.11"/>
    <x v="86"/>
    <x v="2"/>
    <x v="2"/>
    <s v="Infra-Estruturas e Transportes"/>
    <s v="01.27.04"/>
    <s v="Manutenção de caminhos vicinais e melhoramento de acessos"/>
    <s v="01.27.04.11"/>
    <x v="1"/>
    <x v="0"/>
    <x v="1"/>
    <x v="1"/>
    <x v="0"/>
    <x v="1"/>
    <x v="1"/>
    <x v="0"/>
    <x v="12"/>
    <s v="1 - Dotação Anual"/>
    <x v="4"/>
    <n v="6500000"/>
    <x v="2"/>
    <n v="0"/>
    <x v="1"/>
    <n v="0"/>
    <x v="697"/>
    <m/>
    <x v="0"/>
    <x v="9"/>
    <m/>
    <s v="Manutenção de caminhos vicinais e melhoramento de acessos"/>
    <x v="1"/>
    <m/>
    <x v="0"/>
    <x v="1"/>
    <x v="1"/>
    <x v="1"/>
    <x v="0"/>
    <x v="0"/>
    <x v="0"/>
    <x v="1"/>
    <x v="0"/>
    <x v="0"/>
    <x v="0"/>
    <s v="Manutenção de caminhos vicinais e melhoramento de acessos"/>
    <x v="0"/>
    <x v="0"/>
    <x v="0"/>
    <x v="0"/>
    <x v="3"/>
    <x v="0"/>
    <x v="1"/>
    <m/>
    <x v="1"/>
    <x v="2"/>
    <x v="9"/>
    <x v="0"/>
    <m/>
  </r>
  <r>
    <x v="2"/>
    <n v="9999999"/>
    <n v="0"/>
    <n v="0"/>
    <n v="0"/>
    <x v="7899"/>
    <x v="0"/>
    <x v="1"/>
    <x v="0"/>
    <s v="80.02.10.26"/>
    <x v="21"/>
    <x v="3"/>
    <x v="3"/>
    <s v="Outros"/>
    <s v="80.02.10"/>
    <s v="Retenção Sansung"/>
    <s v="80.02.10.26"/>
    <x v="74"/>
    <x v="0"/>
    <x v="6"/>
    <x v="16"/>
    <x v="1"/>
    <x v="2"/>
    <x v="2"/>
    <x v="0"/>
    <x v="12"/>
    <s v="1 - Dotação Anual"/>
    <x v="4"/>
    <n v="9999999"/>
    <x v="2"/>
    <n v="0"/>
    <x v="1"/>
    <n v="0"/>
    <x v="697"/>
    <m/>
    <x v="0"/>
    <x v="9"/>
    <m/>
    <s v="Retenção Sansung"/>
    <x v="1"/>
    <s v="RS"/>
    <x v="0"/>
    <x v="1"/>
    <x v="1"/>
    <x v="1"/>
    <x v="0"/>
    <x v="0"/>
    <x v="0"/>
    <x v="1"/>
    <x v="0"/>
    <x v="0"/>
    <x v="0"/>
    <s v="Retenção Sansung"/>
    <x v="0"/>
    <x v="0"/>
    <x v="0"/>
    <x v="0"/>
    <x v="3"/>
    <x v="0"/>
    <x v="1"/>
    <m/>
    <x v="1"/>
    <x v="2"/>
    <x v="9"/>
    <x v="0"/>
    <m/>
  </r>
  <r>
    <x v="1"/>
    <n v="9999999"/>
    <n v="0"/>
    <n v="0"/>
    <n v="0"/>
    <x v="7899"/>
    <x v="0"/>
    <x v="0"/>
    <x v="0"/>
    <s v="80.02.10.26"/>
    <x v="21"/>
    <x v="3"/>
    <x v="3"/>
    <s v="Outros"/>
    <s v="80.02.10"/>
    <s v="Retenção Sansung"/>
    <s v="80.02.10.26"/>
    <x v="31"/>
    <x v="0"/>
    <x v="2"/>
    <x v="10"/>
    <x v="1"/>
    <x v="2"/>
    <x v="0"/>
    <x v="0"/>
    <x v="12"/>
    <s v="1 - Dotação Anual"/>
    <x v="4"/>
    <n v="9999999"/>
    <x v="2"/>
    <n v="0"/>
    <x v="1"/>
    <n v="0"/>
    <x v="697"/>
    <m/>
    <x v="0"/>
    <x v="9"/>
    <m/>
    <s v="Retenção Sansung"/>
    <x v="1"/>
    <s v="RS"/>
    <x v="0"/>
    <x v="1"/>
    <x v="1"/>
    <x v="1"/>
    <x v="0"/>
    <x v="0"/>
    <x v="0"/>
    <x v="1"/>
    <x v="0"/>
    <x v="0"/>
    <x v="0"/>
    <s v="Retenção Sansung"/>
    <x v="0"/>
    <x v="0"/>
    <x v="0"/>
    <x v="0"/>
    <x v="3"/>
    <x v="0"/>
    <x v="1"/>
    <m/>
    <x v="1"/>
    <x v="2"/>
    <x v="9"/>
    <x v="0"/>
    <m/>
  </r>
  <r>
    <x v="1"/>
    <n v="9999999"/>
    <n v="0"/>
    <n v="0"/>
    <n v="0"/>
    <x v="7899"/>
    <x v="0"/>
    <x v="0"/>
    <x v="0"/>
    <s v="80.02.10.27"/>
    <x v="87"/>
    <x v="3"/>
    <x v="3"/>
    <s v="Outros"/>
    <s v="80.02.10"/>
    <s v="Retenção Equipamentos"/>
    <s v="80.02.10.27"/>
    <x v="31"/>
    <x v="0"/>
    <x v="2"/>
    <x v="10"/>
    <x v="1"/>
    <x v="2"/>
    <x v="0"/>
    <x v="0"/>
    <x v="12"/>
    <s v="1 - Dotação Anual"/>
    <x v="4"/>
    <n v="9999999"/>
    <x v="2"/>
    <n v="0"/>
    <x v="1"/>
    <n v="0"/>
    <x v="697"/>
    <m/>
    <x v="0"/>
    <x v="9"/>
    <m/>
    <s v="Retenção Equipamentos"/>
    <x v="1"/>
    <s v="RE"/>
    <x v="0"/>
    <x v="1"/>
    <x v="1"/>
    <x v="1"/>
    <x v="0"/>
    <x v="0"/>
    <x v="0"/>
    <x v="1"/>
    <x v="0"/>
    <x v="0"/>
    <x v="0"/>
    <s v="Retenção Equipamentos"/>
    <x v="0"/>
    <x v="0"/>
    <x v="0"/>
    <x v="0"/>
    <x v="3"/>
    <x v="0"/>
    <x v="1"/>
    <m/>
    <x v="1"/>
    <x v="2"/>
    <x v="9"/>
    <x v="0"/>
    <m/>
  </r>
  <r>
    <x v="1"/>
    <n v="9999999"/>
    <n v="0"/>
    <n v="0"/>
    <n v="0"/>
    <x v="7899"/>
    <x v="0"/>
    <x v="0"/>
    <x v="0"/>
    <s v="80.02.10.27"/>
    <x v="87"/>
    <x v="3"/>
    <x v="3"/>
    <s v="Outros"/>
    <s v="80.02.10"/>
    <s v="Retenção Equipamentos"/>
    <s v="80.02.10.27"/>
    <x v="31"/>
    <x v="0"/>
    <x v="2"/>
    <x v="10"/>
    <x v="1"/>
    <x v="2"/>
    <x v="0"/>
    <x v="0"/>
    <x v="12"/>
    <s v="1 - Dotação Anual"/>
    <x v="4"/>
    <n v="9999999"/>
    <x v="2"/>
    <n v="0"/>
    <x v="1"/>
    <n v="0"/>
    <x v="697"/>
    <m/>
    <x v="0"/>
    <x v="9"/>
    <m/>
    <s v="Retenção Equipamentos"/>
    <x v="1"/>
    <s v="RE"/>
    <x v="0"/>
    <x v="1"/>
    <x v="1"/>
    <x v="1"/>
    <x v="0"/>
    <x v="0"/>
    <x v="0"/>
    <x v="1"/>
    <x v="0"/>
    <x v="0"/>
    <x v="0"/>
    <s v="Retenção Equipamentos"/>
    <x v="0"/>
    <x v="0"/>
    <x v="0"/>
    <x v="0"/>
    <x v="3"/>
    <x v="0"/>
    <x v="1"/>
    <m/>
    <x v="1"/>
    <x v="2"/>
    <x v="9"/>
    <x v="0"/>
    <m/>
  </r>
  <r>
    <x v="2"/>
    <n v="9999999"/>
    <n v="0"/>
    <n v="0"/>
    <n v="0"/>
    <x v="7899"/>
    <x v="0"/>
    <x v="1"/>
    <x v="0"/>
    <s v="80.02.10.28"/>
    <x v="58"/>
    <x v="3"/>
    <x v="3"/>
    <s v="Outros"/>
    <s v="80.02.10"/>
    <s v="Desconto Vencimento"/>
    <s v="80.02.10.28"/>
    <x v="74"/>
    <x v="0"/>
    <x v="6"/>
    <x v="16"/>
    <x v="1"/>
    <x v="2"/>
    <x v="2"/>
    <x v="0"/>
    <x v="12"/>
    <s v="1 - Dotação Anual"/>
    <x v="4"/>
    <n v="9999999"/>
    <x v="2"/>
    <n v="0"/>
    <x v="1"/>
    <n v="0"/>
    <x v="697"/>
    <m/>
    <x v="0"/>
    <x v="9"/>
    <m/>
    <s v="Desconto Vencimento"/>
    <x v="1"/>
    <s v="DV"/>
    <x v="0"/>
    <x v="1"/>
    <x v="1"/>
    <x v="1"/>
    <x v="0"/>
    <x v="0"/>
    <x v="0"/>
    <x v="1"/>
    <x v="0"/>
    <x v="0"/>
    <x v="0"/>
    <s v="Desconto Vencimento"/>
    <x v="0"/>
    <x v="0"/>
    <x v="0"/>
    <x v="0"/>
    <x v="3"/>
    <x v="0"/>
    <x v="1"/>
    <m/>
    <x v="1"/>
    <x v="2"/>
    <x v="9"/>
    <x v="0"/>
    <m/>
  </r>
  <r>
    <x v="1"/>
    <n v="9999999"/>
    <n v="0"/>
    <n v="0"/>
    <n v="0"/>
    <x v="7899"/>
    <x v="0"/>
    <x v="0"/>
    <x v="0"/>
    <s v="80.02.10.28"/>
    <x v="58"/>
    <x v="3"/>
    <x v="3"/>
    <s v="Outros"/>
    <s v="80.02.10"/>
    <s v="Desconto Vencimento"/>
    <s v="80.02.10.28"/>
    <x v="31"/>
    <x v="0"/>
    <x v="2"/>
    <x v="10"/>
    <x v="1"/>
    <x v="2"/>
    <x v="0"/>
    <x v="0"/>
    <x v="12"/>
    <s v="1 - Dotação Anual"/>
    <x v="4"/>
    <n v="9999999"/>
    <x v="2"/>
    <n v="0"/>
    <x v="1"/>
    <n v="0"/>
    <x v="697"/>
    <m/>
    <x v="0"/>
    <x v="9"/>
    <m/>
    <s v="Desconto Vencimento"/>
    <x v="1"/>
    <s v="DV"/>
    <x v="0"/>
    <x v="1"/>
    <x v="1"/>
    <x v="1"/>
    <x v="0"/>
    <x v="0"/>
    <x v="0"/>
    <x v="1"/>
    <x v="0"/>
    <x v="0"/>
    <x v="0"/>
    <s v="Desconto Vencimento"/>
    <x v="0"/>
    <x v="0"/>
    <x v="0"/>
    <x v="0"/>
    <x v="3"/>
    <x v="0"/>
    <x v="1"/>
    <m/>
    <x v="1"/>
    <x v="2"/>
    <x v="9"/>
    <x v="0"/>
    <m/>
  </r>
  <r>
    <x v="0"/>
    <n v="1650000"/>
    <n v="0"/>
    <n v="0"/>
    <n v="0"/>
    <x v="7899"/>
    <x v="0"/>
    <x v="1"/>
    <x v="0"/>
    <s v="01.26.02.03"/>
    <x v="33"/>
    <x v="6"/>
    <x v="7"/>
    <s v="Pesca"/>
    <s v="01.26.02"/>
    <s v="Aaquisição de materias de pescas e botes"/>
    <s v="01.26.02.03"/>
    <x v="2"/>
    <x v="0"/>
    <x v="1"/>
    <x v="1"/>
    <x v="0"/>
    <x v="1"/>
    <x v="1"/>
    <x v="0"/>
    <x v="12"/>
    <s v="1 - Dotação Anual"/>
    <x v="4"/>
    <n v="1650000"/>
    <x v="2"/>
    <n v="1150000"/>
    <x v="1"/>
    <n v="0"/>
    <x v="697"/>
    <m/>
    <x v="0"/>
    <x v="9"/>
    <m/>
    <s v="Aaquisição de materias de pescas e botes"/>
    <x v="1"/>
    <m/>
    <x v="0"/>
    <x v="1"/>
    <x v="1"/>
    <x v="1"/>
    <x v="0"/>
    <x v="0"/>
    <x v="0"/>
    <x v="1"/>
    <x v="0"/>
    <x v="0"/>
    <x v="0"/>
    <s v="Aaquisição de materias de pescas e botes"/>
    <x v="0"/>
    <x v="0"/>
    <x v="0"/>
    <x v="0"/>
    <x v="3"/>
    <x v="0"/>
    <x v="1"/>
    <m/>
    <x v="1"/>
    <x v="2"/>
    <x v="9"/>
    <x v="0"/>
    <m/>
  </r>
  <r>
    <x v="1"/>
    <n v="0"/>
    <n v="0"/>
    <n v="0"/>
    <n v="0"/>
    <x v="7899"/>
    <x v="0"/>
    <x v="1"/>
    <x v="0"/>
    <s v="01.25.04.21"/>
    <x v="88"/>
    <x v="4"/>
    <x v="4"/>
    <s v="Cultura"/>
    <s v="01.25.04"/>
    <s v="Atividades Culturais e Promoção do Concelho"/>
    <s v="01.25.04.21"/>
    <x v="4"/>
    <x v="0"/>
    <x v="3"/>
    <x v="2"/>
    <x v="0"/>
    <x v="1"/>
    <x v="2"/>
    <x v="0"/>
    <x v="12"/>
    <s v="1 - Dotação Anual"/>
    <x v="4"/>
    <n v="0"/>
    <x v="2"/>
    <n v="0"/>
    <x v="1"/>
    <n v="0"/>
    <x v="697"/>
    <m/>
    <x v="0"/>
    <x v="9"/>
    <m/>
    <s v="Atividades Culturais e Promoção do Concelho"/>
    <x v="1"/>
    <s v="ACPC"/>
    <x v="0"/>
    <x v="1"/>
    <x v="1"/>
    <x v="1"/>
    <x v="0"/>
    <x v="0"/>
    <x v="0"/>
    <x v="1"/>
    <x v="0"/>
    <x v="0"/>
    <x v="0"/>
    <s v="Atividades Culturais e Promoção do Concelho"/>
    <x v="0"/>
    <x v="0"/>
    <x v="0"/>
    <x v="0"/>
    <x v="3"/>
    <x v="0"/>
    <x v="1"/>
    <m/>
    <x v="1"/>
    <x v="2"/>
    <x v="9"/>
    <x v="0"/>
    <m/>
  </r>
  <r>
    <x v="1"/>
    <n v="1200000"/>
    <n v="0"/>
    <n v="0"/>
    <n v="0"/>
    <x v="7899"/>
    <x v="0"/>
    <x v="1"/>
    <x v="0"/>
    <s v="01.25.05.09"/>
    <x v="15"/>
    <x v="4"/>
    <x v="4"/>
    <s v="Saúde"/>
    <s v="01.25.05"/>
    <s v="Apoio a Consultas de Especialidade e Medicamentos"/>
    <s v="01.25.05.09"/>
    <x v="5"/>
    <x v="0"/>
    <x v="4"/>
    <x v="3"/>
    <x v="0"/>
    <x v="1"/>
    <x v="2"/>
    <x v="0"/>
    <x v="12"/>
    <s v="1 - Dotação Anual"/>
    <x v="4"/>
    <n v="1200000"/>
    <x v="2"/>
    <n v="0"/>
    <x v="1"/>
    <n v="300000"/>
    <x v="697"/>
    <m/>
    <x v="0"/>
    <x v="9"/>
    <m/>
    <s v="Apoio a Consultas de Especialidade e Medicamentos"/>
    <x v="1"/>
    <s v="ACE"/>
    <x v="0"/>
    <x v="1"/>
    <x v="1"/>
    <x v="1"/>
    <x v="0"/>
    <x v="0"/>
    <x v="0"/>
    <x v="1"/>
    <x v="0"/>
    <x v="0"/>
    <x v="0"/>
    <s v="Apoio a Consultas de Especialidade e Medicamentos"/>
    <x v="0"/>
    <x v="0"/>
    <x v="0"/>
    <x v="0"/>
    <x v="3"/>
    <x v="0"/>
    <x v="1"/>
    <m/>
    <x v="1"/>
    <x v="2"/>
    <x v="9"/>
    <x v="0"/>
    <m/>
  </r>
  <r>
    <x v="0"/>
    <n v="0"/>
    <n v="0"/>
    <n v="0"/>
    <n v="0"/>
    <x v="7899"/>
    <x v="0"/>
    <x v="1"/>
    <x v="0"/>
    <s v="01.27.06.63"/>
    <x v="89"/>
    <x v="2"/>
    <x v="2"/>
    <s v="Requalificação Urbana e habitação"/>
    <s v="01.27.06"/>
    <s v="Reabilitação de Espaços Jovens"/>
    <s v="01.27.06.63"/>
    <x v="1"/>
    <x v="0"/>
    <x v="1"/>
    <x v="1"/>
    <x v="0"/>
    <x v="1"/>
    <x v="1"/>
    <x v="0"/>
    <x v="12"/>
    <s v="1 - Dotação Anual"/>
    <x v="4"/>
    <n v="0"/>
    <x v="2"/>
    <n v="0"/>
    <x v="1"/>
    <n v="0"/>
    <x v="697"/>
    <m/>
    <x v="0"/>
    <x v="9"/>
    <m/>
    <s v="Reabilitação de Espaços Jovens"/>
    <x v="1"/>
    <s v="REJ"/>
    <x v="0"/>
    <x v="1"/>
    <x v="1"/>
    <x v="1"/>
    <x v="0"/>
    <x v="0"/>
    <x v="0"/>
    <x v="1"/>
    <x v="0"/>
    <x v="0"/>
    <x v="0"/>
    <s v="Reabilitação de Espaços Jovens"/>
    <x v="0"/>
    <x v="0"/>
    <x v="0"/>
    <x v="0"/>
    <x v="3"/>
    <x v="0"/>
    <x v="1"/>
    <m/>
    <x v="1"/>
    <x v="2"/>
    <x v="9"/>
    <x v="0"/>
    <m/>
  </r>
  <r>
    <x v="0"/>
    <n v="7500000"/>
    <n v="0"/>
    <n v="0"/>
    <n v="0"/>
    <x v="7899"/>
    <x v="0"/>
    <x v="1"/>
    <x v="0"/>
    <s v="01.27.06.68"/>
    <x v="56"/>
    <x v="2"/>
    <x v="2"/>
    <s v="Requalificação Urbana e habitação"/>
    <s v="01.27.06"/>
    <s v="Requalificação Urbana e Ambiental  de Manguinho"/>
    <s v="01.27.06.68"/>
    <x v="1"/>
    <x v="0"/>
    <x v="1"/>
    <x v="1"/>
    <x v="0"/>
    <x v="1"/>
    <x v="1"/>
    <x v="0"/>
    <x v="12"/>
    <s v="1 - Dotação Anual"/>
    <x v="4"/>
    <n v="7500000"/>
    <x v="2"/>
    <n v="500000"/>
    <x v="1"/>
    <n v="0"/>
    <x v="697"/>
    <m/>
    <x v="0"/>
    <x v="9"/>
    <m/>
    <s v="Requalificação Urbana e Ambiental  de Manguinho"/>
    <x v="1"/>
    <s v="RM"/>
    <x v="0"/>
    <x v="1"/>
    <x v="1"/>
    <x v="1"/>
    <x v="0"/>
    <x v="0"/>
    <x v="0"/>
    <x v="1"/>
    <x v="0"/>
    <x v="0"/>
    <x v="0"/>
    <s v="Requalificação Urbana e Ambiental  de Manguinho"/>
    <x v="0"/>
    <x v="0"/>
    <x v="0"/>
    <x v="0"/>
    <x v="3"/>
    <x v="0"/>
    <x v="1"/>
    <m/>
    <x v="1"/>
    <x v="2"/>
    <x v="9"/>
    <x v="0"/>
    <m/>
  </r>
  <r>
    <x v="0"/>
    <n v="2300000"/>
    <n v="0"/>
    <n v="0"/>
    <n v="0"/>
    <x v="7899"/>
    <x v="0"/>
    <x v="1"/>
    <x v="0"/>
    <s v="01.25.02.17"/>
    <x v="8"/>
    <x v="4"/>
    <x v="4"/>
    <s v="desporto"/>
    <s v="01.25.02"/>
    <s v="Construção e Reabilitação de Placas Desportivas"/>
    <s v="01.25.02.17"/>
    <x v="1"/>
    <x v="0"/>
    <x v="1"/>
    <x v="1"/>
    <x v="0"/>
    <x v="1"/>
    <x v="1"/>
    <x v="0"/>
    <x v="12"/>
    <s v="1 - Dotação Anual"/>
    <x v="4"/>
    <n v="2300000"/>
    <x v="2"/>
    <n v="0"/>
    <x v="1"/>
    <n v="2700000"/>
    <x v="697"/>
    <m/>
    <x v="0"/>
    <x v="9"/>
    <m/>
    <s v="Construção e Reabilitação de Placas Desportivas"/>
    <x v="1"/>
    <m/>
    <x v="0"/>
    <x v="1"/>
    <x v="1"/>
    <x v="1"/>
    <x v="0"/>
    <x v="0"/>
    <x v="0"/>
    <x v="1"/>
    <x v="0"/>
    <x v="0"/>
    <x v="0"/>
    <s v="Construção e Reabilitação de Placas Desportivas"/>
    <x v="0"/>
    <x v="0"/>
    <x v="0"/>
    <x v="0"/>
    <x v="3"/>
    <x v="0"/>
    <x v="1"/>
    <m/>
    <x v="1"/>
    <x v="2"/>
    <x v="9"/>
    <x v="0"/>
    <m/>
  </r>
  <r>
    <x v="0"/>
    <n v="4000000"/>
    <n v="0"/>
    <n v="0"/>
    <n v="0"/>
    <x v="7899"/>
    <x v="0"/>
    <x v="1"/>
    <x v="0"/>
    <s v="01.27.02.15"/>
    <x v="2"/>
    <x v="2"/>
    <x v="2"/>
    <s v="Saneamento básico"/>
    <s v="01.27.02"/>
    <s v="Transferência de Residuos Aterro Santiago"/>
    <s v="01.27.02.15"/>
    <x v="2"/>
    <x v="0"/>
    <x v="1"/>
    <x v="1"/>
    <x v="0"/>
    <x v="1"/>
    <x v="1"/>
    <x v="0"/>
    <x v="12"/>
    <s v="1 - Dotação Anual"/>
    <x v="4"/>
    <n v="4000000"/>
    <x v="2"/>
    <n v="0"/>
    <x v="1"/>
    <n v="0"/>
    <x v="697"/>
    <m/>
    <x v="0"/>
    <x v="9"/>
    <m/>
    <s v="Transferência de Residuos Aterro Santiago"/>
    <x v="1"/>
    <m/>
    <x v="0"/>
    <x v="1"/>
    <x v="1"/>
    <x v="1"/>
    <x v="0"/>
    <x v="0"/>
    <x v="0"/>
    <x v="1"/>
    <x v="0"/>
    <x v="0"/>
    <x v="0"/>
    <s v="Transferência de Residuos Aterro Santiago"/>
    <x v="0"/>
    <x v="0"/>
    <x v="0"/>
    <x v="0"/>
    <x v="3"/>
    <x v="0"/>
    <x v="1"/>
    <m/>
    <x v="1"/>
    <x v="2"/>
    <x v="9"/>
    <x v="0"/>
    <m/>
  </r>
  <r>
    <x v="0"/>
    <n v="1000000"/>
    <n v="0"/>
    <n v="0"/>
    <n v="0"/>
    <x v="7899"/>
    <x v="0"/>
    <x v="1"/>
    <x v="0"/>
    <s v="01.27.05.04"/>
    <x v="90"/>
    <x v="2"/>
    <x v="2"/>
    <s v="Energia"/>
    <s v="01.27.05"/>
    <s v="Eletrificação de Mato Dentro"/>
    <s v="01.27.05.04"/>
    <x v="2"/>
    <x v="0"/>
    <x v="1"/>
    <x v="1"/>
    <x v="0"/>
    <x v="1"/>
    <x v="1"/>
    <x v="0"/>
    <x v="12"/>
    <s v="1 - Dotação Anual"/>
    <x v="4"/>
    <n v="1000000"/>
    <x v="2"/>
    <n v="0"/>
    <x v="1"/>
    <n v="0"/>
    <x v="697"/>
    <m/>
    <x v="0"/>
    <x v="9"/>
    <m/>
    <s v="Eletrificação de Mato Dentro"/>
    <x v="1"/>
    <m/>
    <x v="0"/>
    <x v="1"/>
    <x v="1"/>
    <x v="1"/>
    <x v="0"/>
    <x v="0"/>
    <x v="0"/>
    <x v="1"/>
    <x v="0"/>
    <x v="0"/>
    <x v="0"/>
    <s v="Eletrificação de Mato Dentro"/>
    <x v="0"/>
    <x v="0"/>
    <x v="0"/>
    <x v="0"/>
    <x v="3"/>
    <x v="0"/>
    <x v="1"/>
    <m/>
    <x v="1"/>
    <x v="2"/>
    <x v="9"/>
    <x v="0"/>
    <m/>
  </r>
  <r>
    <x v="0"/>
    <n v="800000"/>
    <n v="0"/>
    <n v="0"/>
    <n v="0"/>
    <x v="7899"/>
    <x v="0"/>
    <x v="1"/>
    <x v="0"/>
    <s v="03.16.15"/>
    <x v="6"/>
    <x v="0"/>
    <x v="5"/>
    <s v="Direção Financeira"/>
    <s v="03.16.15"/>
    <s v="Direção Financeira"/>
    <s v="03.16.15"/>
    <x v="63"/>
    <x v="0"/>
    <x v="1"/>
    <x v="1"/>
    <x v="0"/>
    <x v="0"/>
    <x v="2"/>
    <x v="0"/>
    <x v="12"/>
    <s v="1 - Dotação Anual"/>
    <x v="4"/>
    <n v="800000"/>
    <x v="2"/>
    <n v="800000"/>
    <x v="1"/>
    <n v="0"/>
    <x v="697"/>
    <m/>
    <x v="0"/>
    <x v="9"/>
    <m/>
    <s v="Direção Financeira"/>
    <x v="1"/>
    <m/>
    <x v="0"/>
    <x v="1"/>
    <x v="1"/>
    <x v="1"/>
    <x v="0"/>
    <x v="0"/>
    <x v="0"/>
    <x v="1"/>
    <x v="0"/>
    <x v="0"/>
    <x v="0"/>
    <s v="Direção Financeira"/>
    <x v="0"/>
    <x v="0"/>
    <x v="0"/>
    <x v="0"/>
    <x v="3"/>
    <x v="0"/>
    <x v="1"/>
    <m/>
    <x v="1"/>
    <x v="2"/>
    <x v="9"/>
    <x v="0"/>
    <m/>
  </r>
  <r>
    <x v="1"/>
    <n v="0"/>
    <n v="0"/>
    <n v="0"/>
    <n v="0"/>
    <x v="7899"/>
    <x v="0"/>
    <x v="1"/>
    <x v="0"/>
    <s v="03.16.15"/>
    <x v="6"/>
    <x v="0"/>
    <x v="5"/>
    <s v="Direção Financeira"/>
    <s v="03.16.15"/>
    <s v="Direção Financeira"/>
    <s v="03.16.15"/>
    <x v="120"/>
    <x v="0"/>
    <x v="3"/>
    <x v="22"/>
    <x v="0"/>
    <x v="0"/>
    <x v="2"/>
    <x v="0"/>
    <x v="12"/>
    <s v="1 - Dotação Anual"/>
    <x v="4"/>
    <n v="0"/>
    <x v="2"/>
    <n v="0"/>
    <x v="1"/>
    <n v="3000000"/>
    <x v="697"/>
    <m/>
    <x v="0"/>
    <x v="9"/>
    <m/>
    <s v="Direção Financeira"/>
    <x v="1"/>
    <m/>
    <x v="0"/>
    <x v="1"/>
    <x v="1"/>
    <x v="1"/>
    <x v="0"/>
    <x v="0"/>
    <x v="0"/>
    <x v="0"/>
    <x v="0"/>
    <x v="0"/>
    <x v="0"/>
    <s v="Direção Financeira"/>
    <x v="0"/>
    <x v="0"/>
    <x v="0"/>
    <x v="0"/>
    <x v="3"/>
    <x v="0"/>
    <x v="1"/>
    <m/>
    <x v="1"/>
    <x v="2"/>
    <x v="9"/>
    <x v="0"/>
    <m/>
  </r>
  <r>
    <x v="1"/>
    <n v="300000"/>
    <n v="0"/>
    <n v="0"/>
    <n v="0"/>
    <x v="7899"/>
    <x v="0"/>
    <x v="1"/>
    <x v="0"/>
    <s v="03.16.15"/>
    <x v="6"/>
    <x v="0"/>
    <x v="5"/>
    <s v="Direção Financeira"/>
    <s v="03.16.15"/>
    <s v="Direção Financeira"/>
    <s v="03.16.15"/>
    <x v="76"/>
    <x v="0"/>
    <x v="3"/>
    <x v="18"/>
    <x v="0"/>
    <x v="0"/>
    <x v="2"/>
    <x v="0"/>
    <x v="12"/>
    <s v="1 - Dotação Anual"/>
    <x v="4"/>
    <n v="300000"/>
    <x v="2"/>
    <n v="0"/>
    <x v="1"/>
    <n v="0"/>
    <x v="697"/>
    <m/>
    <x v="0"/>
    <x v="9"/>
    <m/>
    <s v="Direção Financeira"/>
    <x v="1"/>
    <m/>
    <x v="0"/>
    <x v="1"/>
    <x v="1"/>
    <x v="1"/>
    <x v="0"/>
    <x v="0"/>
    <x v="0"/>
    <x v="0"/>
    <x v="0"/>
    <x v="0"/>
    <x v="0"/>
    <s v="Direção Financeira"/>
    <x v="0"/>
    <x v="0"/>
    <x v="0"/>
    <x v="0"/>
    <x v="3"/>
    <x v="0"/>
    <x v="1"/>
    <m/>
    <x v="1"/>
    <x v="2"/>
    <x v="9"/>
    <x v="0"/>
    <m/>
  </r>
  <r>
    <x v="1"/>
    <n v="700000"/>
    <n v="0"/>
    <n v="0"/>
    <n v="0"/>
    <x v="7899"/>
    <x v="0"/>
    <x v="1"/>
    <x v="0"/>
    <s v="03.16.15"/>
    <x v="6"/>
    <x v="0"/>
    <x v="5"/>
    <s v="Direção Financeira"/>
    <s v="03.16.15"/>
    <s v="Direção Financeira"/>
    <s v="03.16.15"/>
    <x v="75"/>
    <x v="0"/>
    <x v="3"/>
    <x v="17"/>
    <x v="0"/>
    <x v="0"/>
    <x v="2"/>
    <x v="0"/>
    <x v="12"/>
    <s v="1 - Dotação Anual"/>
    <x v="4"/>
    <n v="700000"/>
    <x v="2"/>
    <n v="0"/>
    <x v="1"/>
    <n v="0"/>
    <x v="697"/>
    <m/>
    <x v="0"/>
    <x v="9"/>
    <m/>
    <s v="Direção Financeira"/>
    <x v="1"/>
    <m/>
    <x v="0"/>
    <x v="1"/>
    <x v="1"/>
    <x v="1"/>
    <x v="0"/>
    <x v="0"/>
    <x v="0"/>
    <x v="0"/>
    <x v="0"/>
    <x v="0"/>
    <x v="0"/>
    <s v="Direção Financeira"/>
    <x v="0"/>
    <x v="0"/>
    <x v="0"/>
    <x v="0"/>
    <x v="3"/>
    <x v="0"/>
    <x v="1"/>
    <m/>
    <x v="1"/>
    <x v="2"/>
    <x v="9"/>
    <x v="0"/>
    <m/>
  </r>
  <r>
    <x v="1"/>
    <n v="600000"/>
    <n v="0"/>
    <n v="0"/>
    <n v="0"/>
    <x v="7899"/>
    <x v="0"/>
    <x v="1"/>
    <x v="0"/>
    <s v="03.16.15"/>
    <x v="6"/>
    <x v="0"/>
    <x v="5"/>
    <s v="Direção Financeira"/>
    <s v="03.16.15"/>
    <s v="Direção Financeira"/>
    <s v="03.16.15"/>
    <x v="54"/>
    <x v="0"/>
    <x v="7"/>
    <x v="14"/>
    <x v="0"/>
    <x v="0"/>
    <x v="2"/>
    <x v="0"/>
    <x v="12"/>
    <s v="1 - Dotação Anual"/>
    <x v="4"/>
    <n v="600000"/>
    <x v="2"/>
    <n v="0"/>
    <x v="1"/>
    <n v="600000"/>
    <x v="697"/>
    <m/>
    <x v="0"/>
    <x v="9"/>
    <m/>
    <s v="Direção Financeira"/>
    <x v="1"/>
    <m/>
    <x v="0"/>
    <x v="1"/>
    <x v="1"/>
    <x v="1"/>
    <x v="0"/>
    <x v="0"/>
    <x v="0"/>
    <x v="0"/>
    <x v="0"/>
    <x v="0"/>
    <x v="0"/>
    <s v="Direção Financeira"/>
    <x v="0"/>
    <x v="0"/>
    <x v="0"/>
    <x v="0"/>
    <x v="3"/>
    <x v="0"/>
    <x v="1"/>
    <m/>
    <x v="1"/>
    <x v="2"/>
    <x v="9"/>
    <x v="0"/>
    <m/>
  </r>
  <r>
    <x v="1"/>
    <n v="12578360"/>
    <n v="0"/>
    <n v="0"/>
    <n v="0"/>
    <x v="7899"/>
    <x v="0"/>
    <x v="1"/>
    <x v="0"/>
    <s v="03.16.15"/>
    <x v="6"/>
    <x v="0"/>
    <x v="5"/>
    <s v="Direção Financeira"/>
    <s v="03.16.15"/>
    <s v="Direção Financeira"/>
    <s v="03.16.15"/>
    <x v="59"/>
    <x v="0"/>
    <x v="1"/>
    <x v="1"/>
    <x v="0"/>
    <x v="0"/>
    <x v="2"/>
    <x v="0"/>
    <x v="12"/>
    <s v="1 - Dotação Anual"/>
    <x v="4"/>
    <n v="12578360"/>
    <x v="2"/>
    <n v="2000000"/>
    <x v="1"/>
    <n v="0"/>
    <x v="697"/>
    <m/>
    <x v="0"/>
    <x v="9"/>
    <m/>
    <s v="Direção Financeira"/>
    <x v="1"/>
    <m/>
    <x v="0"/>
    <x v="1"/>
    <x v="1"/>
    <x v="1"/>
    <x v="0"/>
    <x v="0"/>
    <x v="0"/>
    <x v="0"/>
    <x v="0"/>
    <x v="0"/>
    <x v="0"/>
    <s v="Direção Financeira"/>
    <x v="0"/>
    <x v="0"/>
    <x v="0"/>
    <x v="0"/>
    <x v="3"/>
    <x v="0"/>
    <x v="1"/>
    <m/>
    <x v="1"/>
    <x v="2"/>
    <x v="9"/>
    <x v="0"/>
    <m/>
  </r>
  <r>
    <x v="1"/>
    <n v="3240000"/>
    <n v="0"/>
    <n v="0"/>
    <n v="0"/>
    <x v="7899"/>
    <x v="0"/>
    <x v="1"/>
    <x v="0"/>
    <s v="03.16.15"/>
    <x v="6"/>
    <x v="0"/>
    <x v="5"/>
    <s v="Direção Financeira"/>
    <s v="03.16.15"/>
    <s v="Direção Financeira"/>
    <s v="03.16.15"/>
    <x v="53"/>
    <x v="0"/>
    <x v="1"/>
    <x v="5"/>
    <x v="0"/>
    <x v="0"/>
    <x v="2"/>
    <x v="0"/>
    <x v="12"/>
    <s v="1 - Dotação Anual"/>
    <x v="4"/>
    <n v="3240000"/>
    <x v="2"/>
    <n v="2240000"/>
    <x v="1"/>
    <n v="0"/>
    <x v="697"/>
    <m/>
    <x v="0"/>
    <x v="9"/>
    <m/>
    <s v="Direção Financeira"/>
    <x v="1"/>
    <m/>
    <x v="0"/>
    <x v="1"/>
    <x v="1"/>
    <x v="1"/>
    <x v="0"/>
    <x v="0"/>
    <x v="0"/>
    <x v="0"/>
    <x v="0"/>
    <x v="0"/>
    <x v="0"/>
    <s v="Direção Financeira"/>
    <x v="0"/>
    <x v="0"/>
    <x v="0"/>
    <x v="0"/>
    <x v="3"/>
    <x v="0"/>
    <x v="1"/>
    <m/>
    <x v="1"/>
    <x v="2"/>
    <x v="9"/>
    <x v="0"/>
    <m/>
  </r>
  <r>
    <x v="1"/>
    <n v="10023500"/>
    <n v="0"/>
    <n v="0"/>
    <n v="0"/>
    <x v="7899"/>
    <x v="0"/>
    <x v="1"/>
    <x v="0"/>
    <s v="03.16.15"/>
    <x v="6"/>
    <x v="0"/>
    <x v="5"/>
    <s v="Direção Financeira"/>
    <s v="03.16.15"/>
    <s v="Direção Financeira"/>
    <s v="03.16.15"/>
    <x v="20"/>
    <x v="0"/>
    <x v="1"/>
    <x v="5"/>
    <x v="0"/>
    <x v="0"/>
    <x v="2"/>
    <x v="0"/>
    <x v="12"/>
    <s v="1 - Dotação Anual"/>
    <x v="4"/>
    <n v="10023500"/>
    <x v="2"/>
    <n v="5123500"/>
    <x v="1"/>
    <n v="100000"/>
    <x v="697"/>
    <m/>
    <x v="0"/>
    <x v="9"/>
    <m/>
    <s v="Direção Financeira"/>
    <x v="1"/>
    <m/>
    <x v="0"/>
    <x v="1"/>
    <x v="1"/>
    <x v="1"/>
    <x v="0"/>
    <x v="0"/>
    <x v="0"/>
    <x v="0"/>
    <x v="0"/>
    <x v="0"/>
    <x v="0"/>
    <s v="Direção Financeira"/>
    <x v="0"/>
    <x v="0"/>
    <x v="0"/>
    <x v="0"/>
    <x v="3"/>
    <x v="0"/>
    <x v="1"/>
    <m/>
    <x v="1"/>
    <x v="2"/>
    <x v="9"/>
    <x v="0"/>
    <m/>
  </r>
  <r>
    <x v="1"/>
    <n v="100000"/>
    <n v="0"/>
    <n v="0"/>
    <n v="0"/>
    <x v="7899"/>
    <x v="0"/>
    <x v="1"/>
    <x v="0"/>
    <s v="03.16.15"/>
    <x v="6"/>
    <x v="0"/>
    <x v="5"/>
    <s v="Direção Financeira"/>
    <s v="03.16.15"/>
    <s v="Direção Financeira"/>
    <s v="03.16.15"/>
    <x v="83"/>
    <x v="0"/>
    <x v="1"/>
    <x v="5"/>
    <x v="0"/>
    <x v="0"/>
    <x v="2"/>
    <x v="0"/>
    <x v="12"/>
    <s v="1 - Dotação Anual"/>
    <x v="4"/>
    <n v="100000"/>
    <x v="2"/>
    <n v="0"/>
    <x v="1"/>
    <n v="0"/>
    <x v="697"/>
    <m/>
    <x v="0"/>
    <x v="9"/>
    <m/>
    <s v="Direção Financeira"/>
    <x v="1"/>
    <m/>
    <x v="0"/>
    <x v="1"/>
    <x v="1"/>
    <x v="1"/>
    <x v="0"/>
    <x v="0"/>
    <x v="0"/>
    <x v="0"/>
    <x v="0"/>
    <x v="0"/>
    <x v="0"/>
    <s v="Direção Financeira"/>
    <x v="0"/>
    <x v="0"/>
    <x v="0"/>
    <x v="0"/>
    <x v="3"/>
    <x v="0"/>
    <x v="1"/>
    <m/>
    <x v="1"/>
    <x v="2"/>
    <x v="9"/>
    <x v="0"/>
    <m/>
  </r>
  <r>
    <x v="1"/>
    <n v="320000"/>
    <n v="0"/>
    <n v="0"/>
    <n v="0"/>
    <x v="7899"/>
    <x v="0"/>
    <x v="1"/>
    <x v="0"/>
    <s v="03.16.15"/>
    <x v="6"/>
    <x v="0"/>
    <x v="5"/>
    <s v="Direção Financeira"/>
    <s v="03.16.15"/>
    <s v="Direção Financeira"/>
    <s v="03.16.15"/>
    <x v="9"/>
    <x v="0"/>
    <x v="1"/>
    <x v="5"/>
    <x v="0"/>
    <x v="0"/>
    <x v="2"/>
    <x v="0"/>
    <x v="12"/>
    <s v="1 - Dotação Anual"/>
    <x v="4"/>
    <n v="320000"/>
    <x v="2"/>
    <n v="0"/>
    <x v="1"/>
    <n v="480000"/>
    <x v="697"/>
    <m/>
    <x v="0"/>
    <x v="9"/>
    <m/>
    <s v="Direção Financeira"/>
    <x v="1"/>
    <m/>
    <x v="0"/>
    <x v="1"/>
    <x v="1"/>
    <x v="1"/>
    <x v="0"/>
    <x v="0"/>
    <x v="0"/>
    <x v="1"/>
    <x v="0"/>
    <x v="0"/>
    <x v="0"/>
    <s v="Direção Financeira"/>
    <x v="0"/>
    <x v="0"/>
    <x v="0"/>
    <x v="0"/>
    <x v="3"/>
    <x v="0"/>
    <x v="1"/>
    <m/>
    <x v="1"/>
    <x v="2"/>
    <x v="9"/>
    <x v="0"/>
    <m/>
  </r>
  <r>
    <x v="1"/>
    <n v="660000"/>
    <n v="0"/>
    <n v="0"/>
    <n v="0"/>
    <x v="7899"/>
    <x v="0"/>
    <x v="1"/>
    <x v="0"/>
    <s v="03.16.15"/>
    <x v="6"/>
    <x v="0"/>
    <x v="5"/>
    <s v="Direção Financeira"/>
    <s v="03.16.15"/>
    <s v="Direção Financeira"/>
    <s v="03.16.15"/>
    <x v="8"/>
    <x v="0"/>
    <x v="1"/>
    <x v="5"/>
    <x v="0"/>
    <x v="0"/>
    <x v="2"/>
    <x v="0"/>
    <x v="12"/>
    <s v="1 - Dotação Anual"/>
    <x v="4"/>
    <n v="660000"/>
    <x v="2"/>
    <n v="0"/>
    <x v="1"/>
    <n v="140000"/>
    <x v="697"/>
    <m/>
    <x v="0"/>
    <x v="9"/>
    <m/>
    <s v="Direção Financeira"/>
    <x v="1"/>
    <m/>
    <x v="0"/>
    <x v="1"/>
    <x v="1"/>
    <x v="1"/>
    <x v="0"/>
    <x v="0"/>
    <x v="0"/>
    <x v="0"/>
    <x v="0"/>
    <x v="0"/>
    <x v="0"/>
    <s v="Direção Financeira"/>
    <x v="0"/>
    <x v="0"/>
    <x v="0"/>
    <x v="0"/>
    <x v="3"/>
    <x v="0"/>
    <x v="1"/>
    <m/>
    <x v="1"/>
    <x v="2"/>
    <x v="9"/>
    <x v="0"/>
    <m/>
  </r>
  <r>
    <x v="1"/>
    <n v="400000"/>
    <n v="0"/>
    <n v="0"/>
    <n v="0"/>
    <x v="7899"/>
    <x v="0"/>
    <x v="1"/>
    <x v="0"/>
    <s v="03.16.15"/>
    <x v="6"/>
    <x v="0"/>
    <x v="5"/>
    <s v="Direção Financeira"/>
    <s v="03.16.15"/>
    <s v="Direção Financeira"/>
    <s v="03.16.15"/>
    <x v="57"/>
    <x v="0"/>
    <x v="1"/>
    <x v="5"/>
    <x v="1"/>
    <x v="0"/>
    <x v="2"/>
    <x v="0"/>
    <x v="12"/>
    <s v="1 - Dotação Anual"/>
    <x v="4"/>
    <n v="400000"/>
    <x v="2"/>
    <n v="0"/>
    <x v="1"/>
    <n v="100000"/>
    <x v="697"/>
    <m/>
    <x v="0"/>
    <x v="9"/>
    <m/>
    <s v="Direção Financeira"/>
    <x v="1"/>
    <m/>
    <x v="0"/>
    <x v="1"/>
    <x v="1"/>
    <x v="1"/>
    <x v="0"/>
    <x v="0"/>
    <x v="0"/>
    <x v="0"/>
    <x v="0"/>
    <x v="0"/>
    <x v="0"/>
    <s v="Direção Financeira"/>
    <x v="0"/>
    <x v="0"/>
    <x v="0"/>
    <x v="0"/>
    <x v="3"/>
    <x v="0"/>
    <x v="1"/>
    <m/>
    <x v="1"/>
    <x v="2"/>
    <x v="9"/>
    <x v="0"/>
    <m/>
  </r>
  <r>
    <x v="1"/>
    <n v="100000"/>
    <n v="0"/>
    <n v="0"/>
    <n v="0"/>
    <x v="7899"/>
    <x v="0"/>
    <x v="1"/>
    <x v="0"/>
    <s v="03.16.15"/>
    <x v="6"/>
    <x v="0"/>
    <x v="5"/>
    <s v="Direção Financeira"/>
    <s v="03.16.15"/>
    <s v="Direção Financeira"/>
    <s v="03.16.15"/>
    <x v="24"/>
    <x v="0"/>
    <x v="1"/>
    <x v="5"/>
    <x v="0"/>
    <x v="0"/>
    <x v="2"/>
    <x v="0"/>
    <x v="12"/>
    <s v="1 - Dotação Anual"/>
    <x v="4"/>
    <n v="100000"/>
    <x v="2"/>
    <n v="0"/>
    <x v="1"/>
    <n v="0"/>
    <x v="697"/>
    <m/>
    <x v="0"/>
    <x v="9"/>
    <m/>
    <s v="Direção Financeira"/>
    <x v="1"/>
    <m/>
    <x v="0"/>
    <x v="1"/>
    <x v="1"/>
    <x v="1"/>
    <x v="0"/>
    <x v="0"/>
    <x v="0"/>
    <x v="0"/>
    <x v="0"/>
    <x v="0"/>
    <x v="0"/>
    <s v="Direção Financeira"/>
    <x v="0"/>
    <x v="0"/>
    <x v="0"/>
    <x v="0"/>
    <x v="3"/>
    <x v="0"/>
    <x v="1"/>
    <m/>
    <x v="1"/>
    <x v="2"/>
    <x v="9"/>
    <x v="0"/>
    <m/>
  </r>
  <r>
    <x v="1"/>
    <n v="2975118"/>
    <n v="0"/>
    <n v="0"/>
    <n v="0"/>
    <x v="7899"/>
    <x v="0"/>
    <x v="1"/>
    <x v="0"/>
    <s v="03.16.15"/>
    <x v="6"/>
    <x v="0"/>
    <x v="5"/>
    <s v="Direção Financeira"/>
    <s v="03.16.15"/>
    <s v="Direção Financeira"/>
    <s v="03.16.15"/>
    <x v="13"/>
    <x v="0"/>
    <x v="1"/>
    <x v="5"/>
    <x v="0"/>
    <x v="0"/>
    <x v="2"/>
    <x v="0"/>
    <x v="12"/>
    <s v="1 - Dotação Anual"/>
    <x v="4"/>
    <n v="2975118"/>
    <x v="2"/>
    <n v="1821998"/>
    <x v="1"/>
    <n v="146880"/>
    <x v="697"/>
    <m/>
    <x v="0"/>
    <x v="9"/>
    <m/>
    <s v="Direção Financeira"/>
    <x v="1"/>
    <m/>
    <x v="0"/>
    <x v="1"/>
    <x v="1"/>
    <x v="1"/>
    <x v="0"/>
    <x v="0"/>
    <x v="0"/>
    <x v="0"/>
    <x v="0"/>
    <x v="0"/>
    <x v="0"/>
    <s v="Direção Financeira"/>
    <x v="0"/>
    <x v="0"/>
    <x v="0"/>
    <x v="0"/>
    <x v="3"/>
    <x v="0"/>
    <x v="1"/>
    <m/>
    <x v="1"/>
    <x v="2"/>
    <x v="9"/>
    <x v="0"/>
    <m/>
  </r>
  <r>
    <x v="1"/>
    <n v="1250000"/>
    <n v="0"/>
    <n v="0"/>
    <n v="0"/>
    <x v="7899"/>
    <x v="0"/>
    <x v="1"/>
    <x v="0"/>
    <s v="03.16.15"/>
    <x v="6"/>
    <x v="0"/>
    <x v="5"/>
    <s v="Direção Financeira"/>
    <s v="03.16.15"/>
    <s v="Direção Financeira"/>
    <s v="03.16.15"/>
    <x v="55"/>
    <x v="0"/>
    <x v="1"/>
    <x v="5"/>
    <x v="0"/>
    <x v="0"/>
    <x v="2"/>
    <x v="0"/>
    <x v="12"/>
    <s v="1 - Dotação Anual"/>
    <x v="4"/>
    <n v="1250000"/>
    <x v="2"/>
    <n v="250000"/>
    <x v="1"/>
    <n v="0"/>
    <x v="697"/>
    <m/>
    <x v="0"/>
    <x v="9"/>
    <m/>
    <s v="Direção Financeira"/>
    <x v="1"/>
    <m/>
    <x v="0"/>
    <x v="1"/>
    <x v="1"/>
    <x v="1"/>
    <x v="0"/>
    <x v="0"/>
    <x v="0"/>
    <x v="0"/>
    <x v="0"/>
    <x v="0"/>
    <x v="0"/>
    <s v="Direção Financeira"/>
    <x v="0"/>
    <x v="0"/>
    <x v="0"/>
    <x v="0"/>
    <x v="3"/>
    <x v="0"/>
    <x v="1"/>
    <m/>
    <x v="1"/>
    <x v="2"/>
    <x v="9"/>
    <x v="0"/>
    <m/>
  </r>
  <r>
    <x v="1"/>
    <n v="50000"/>
    <n v="0"/>
    <n v="0"/>
    <n v="0"/>
    <x v="7899"/>
    <x v="0"/>
    <x v="1"/>
    <x v="0"/>
    <s v="03.16.15"/>
    <x v="6"/>
    <x v="0"/>
    <x v="5"/>
    <s v="Direção Financeira"/>
    <s v="03.16.15"/>
    <s v="Direção Financeira"/>
    <s v="03.16.15"/>
    <x v="121"/>
    <x v="0"/>
    <x v="1"/>
    <x v="5"/>
    <x v="0"/>
    <x v="0"/>
    <x v="2"/>
    <x v="0"/>
    <x v="12"/>
    <s v="1 - Dotação Anual"/>
    <x v="4"/>
    <n v="50000"/>
    <x v="2"/>
    <n v="0"/>
    <x v="1"/>
    <n v="100000"/>
    <x v="697"/>
    <m/>
    <x v="0"/>
    <x v="9"/>
    <m/>
    <s v="Direção Financeira"/>
    <x v="1"/>
    <m/>
    <x v="0"/>
    <x v="1"/>
    <x v="1"/>
    <x v="1"/>
    <x v="0"/>
    <x v="0"/>
    <x v="0"/>
    <x v="0"/>
    <x v="0"/>
    <x v="0"/>
    <x v="0"/>
    <s v="Direção Financeira"/>
    <x v="0"/>
    <x v="0"/>
    <x v="0"/>
    <x v="0"/>
    <x v="3"/>
    <x v="0"/>
    <x v="1"/>
    <m/>
    <x v="1"/>
    <x v="2"/>
    <x v="9"/>
    <x v="0"/>
    <m/>
  </r>
  <r>
    <x v="1"/>
    <n v="430000"/>
    <n v="0"/>
    <n v="0"/>
    <n v="0"/>
    <x v="7899"/>
    <x v="0"/>
    <x v="1"/>
    <x v="0"/>
    <s v="03.16.15"/>
    <x v="6"/>
    <x v="0"/>
    <x v="5"/>
    <s v="Direção Financeira"/>
    <s v="03.16.15"/>
    <s v="Direção Financeira"/>
    <s v="03.16.15"/>
    <x v="23"/>
    <x v="0"/>
    <x v="1"/>
    <x v="1"/>
    <x v="0"/>
    <x v="0"/>
    <x v="2"/>
    <x v="0"/>
    <x v="12"/>
    <s v="1 - Dotação Anual"/>
    <x v="4"/>
    <n v="430000"/>
    <x v="2"/>
    <n v="130000"/>
    <x v="1"/>
    <n v="0"/>
    <x v="697"/>
    <m/>
    <x v="0"/>
    <x v="9"/>
    <m/>
    <s v="Direção Financeira"/>
    <x v="1"/>
    <m/>
    <x v="0"/>
    <x v="1"/>
    <x v="1"/>
    <x v="1"/>
    <x v="0"/>
    <x v="0"/>
    <x v="0"/>
    <x v="0"/>
    <x v="0"/>
    <x v="0"/>
    <x v="0"/>
    <s v="Direção Financeira"/>
    <x v="0"/>
    <x v="0"/>
    <x v="0"/>
    <x v="0"/>
    <x v="3"/>
    <x v="0"/>
    <x v="1"/>
    <m/>
    <x v="1"/>
    <x v="2"/>
    <x v="9"/>
    <x v="0"/>
    <m/>
  </r>
  <r>
    <x v="1"/>
    <n v="700000"/>
    <n v="0"/>
    <n v="0"/>
    <n v="0"/>
    <x v="7899"/>
    <x v="0"/>
    <x v="1"/>
    <x v="0"/>
    <s v="03.16.15"/>
    <x v="6"/>
    <x v="0"/>
    <x v="5"/>
    <s v="Direção Financeira"/>
    <s v="03.16.15"/>
    <s v="Direção Financeira"/>
    <s v="03.16.15"/>
    <x v="32"/>
    <x v="0"/>
    <x v="1"/>
    <x v="1"/>
    <x v="0"/>
    <x v="0"/>
    <x v="2"/>
    <x v="0"/>
    <x v="12"/>
    <s v="1 - Dotação Anual"/>
    <x v="4"/>
    <n v="700000"/>
    <x v="2"/>
    <n v="0"/>
    <x v="1"/>
    <n v="300000"/>
    <x v="697"/>
    <m/>
    <x v="0"/>
    <x v="9"/>
    <m/>
    <s v="Direção Financeira"/>
    <x v="1"/>
    <m/>
    <x v="0"/>
    <x v="1"/>
    <x v="1"/>
    <x v="1"/>
    <x v="0"/>
    <x v="0"/>
    <x v="0"/>
    <x v="0"/>
    <x v="0"/>
    <x v="0"/>
    <x v="0"/>
    <s v="Direção Financeira"/>
    <x v="0"/>
    <x v="0"/>
    <x v="0"/>
    <x v="0"/>
    <x v="3"/>
    <x v="0"/>
    <x v="1"/>
    <m/>
    <x v="1"/>
    <x v="2"/>
    <x v="9"/>
    <x v="0"/>
    <m/>
  </r>
  <r>
    <x v="1"/>
    <n v="410000"/>
    <n v="0"/>
    <n v="0"/>
    <n v="0"/>
    <x v="7899"/>
    <x v="0"/>
    <x v="1"/>
    <x v="0"/>
    <s v="03.16.15"/>
    <x v="6"/>
    <x v="0"/>
    <x v="5"/>
    <s v="Direção Financeira"/>
    <s v="03.16.15"/>
    <s v="Direção Financeira"/>
    <s v="03.16.15"/>
    <x v="70"/>
    <x v="0"/>
    <x v="1"/>
    <x v="1"/>
    <x v="0"/>
    <x v="0"/>
    <x v="2"/>
    <x v="0"/>
    <x v="12"/>
    <s v="1 - Dotação Anual"/>
    <x v="4"/>
    <n v="410000"/>
    <x v="2"/>
    <n v="0"/>
    <x v="1"/>
    <n v="90000"/>
    <x v="697"/>
    <m/>
    <x v="0"/>
    <x v="9"/>
    <m/>
    <s v="Direção Financeira"/>
    <x v="1"/>
    <m/>
    <x v="0"/>
    <x v="1"/>
    <x v="1"/>
    <x v="1"/>
    <x v="0"/>
    <x v="0"/>
    <x v="0"/>
    <x v="0"/>
    <x v="0"/>
    <x v="0"/>
    <x v="0"/>
    <s v="Direção Financeira"/>
    <x v="0"/>
    <x v="0"/>
    <x v="0"/>
    <x v="0"/>
    <x v="3"/>
    <x v="0"/>
    <x v="1"/>
    <m/>
    <x v="1"/>
    <x v="2"/>
    <x v="9"/>
    <x v="0"/>
    <m/>
  </r>
  <r>
    <x v="1"/>
    <n v="4600000"/>
    <n v="0"/>
    <n v="0"/>
    <n v="0"/>
    <x v="7899"/>
    <x v="0"/>
    <x v="1"/>
    <x v="0"/>
    <s v="03.16.15"/>
    <x v="6"/>
    <x v="0"/>
    <x v="5"/>
    <s v="Direção Financeira"/>
    <s v="03.16.15"/>
    <s v="Direção Financeira"/>
    <s v="03.16.15"/>
    <x v="7"/>
    <x v="0"/>
    <x v="1"/>
    <x v="1"/>
    <x v="0"/>
    <x v="0"/>
    <x v="2"/>
    <x v="0"/>
    <x v="12"/>
    <s v="1 - Dotação Anual"/>
    <x v="4"/>
    <n v="4600000"/>
    <x v="2"/>
    <n v="2100000"/>
    <x v="1"/>
    <n v="500000"/>
    <x v="697"/>
    <m/>
    <x v="0"/>
    <x v="9"/>
    <m/>
    <s v="Direção Financeira"/>
    <x v="1"/>
    <m/>
    <x v="0"/>
    <x v="1"/>
    <x v="1"/>
    <x v="1"/>
    <x v="0"/>
    <x v="0"/>
    <x v="0"/>
    <x v="0"/>
    <x v="0"/>
    <x v="0"/>
    <x v="0"/>
    <s v="Direção Financeira"/>
    <x v="0"/>
    <x v="0"/>
    <x v="0"/>
    <x v="0"/>
    <x v="3"/>
    <x v="0"/>
    <x v="1"/>
    <m/>
    <x v="1"/>
    <x v="2"/>
    <x v="9"/>
    <x v="0"/>
    <m/>
  </r>
  <r>
    <x v="1"/>
    <n v="900000"/>
    <n v="0"/>
    <n v="0"/>
    <n v="0"/>
    <x v="7899"/>
    <x v="0"/>
    <x v="1"/>
    <x v="0"/>
    <s v="03.16.15"/>
    <x v="6"/>
    <x v="0"/>
    <x v="5"/>
    <s v="Direção Financeira"/>
    <s v="03.16.15"/>
    <s v="Direção Financeira"/>
    <s v="03.16.15"/>
    <x v="79"/>
    <x v="0"/>
    <x v="1"/>
    <x v="1"/>
    <x v="0"/>
    <x v="0"/>
    <x v="2"/>
    <x v="0"/>
    <x v="12"/>
    <s v="1 - Dotação Anual"/>
    <x v="4"/>
    <n v="900000"/>
    <x v="2"/>
    <n v="650000"/>
    <x v="1"/>
    <n v="0"/>
    <x v="697"/>
    <m/>
    <x v="0"/>
    <x v="9"/>
    <m/>
    <s v="Direção Financeira"/>
    <x v="1"/>
    <m/>
    <x v="0"/>
    <x v="1"/>
    <x v="1"/>
    <x v="1"/>
    <x v="0"/>
    <x v="0"/>
    <x v="0"/>
    <x v="0"/>
    <x v="0"/>
    <x v="0"/>
    <x v="0"/>
    <s v="Direção Financeira"/>
    <x v="0"/>
    <x v="0"/>
    <x v="0"/>
    <x v="0"/>
    <x v="3"/>
    <x v="0"/>
    <x v="1"/>
    <m/>
    <x v="1"/>
    <x v="2"/>
    <x v="9"/>
    <x v="0"/>
    <m/>
  </r>
  <r>
    <x v="1"/>
    <n v="30000"/>
    <n v="0"/>
    <n v="0"/>
    <n v="0"/>
    <x v="7899"/>
    <x v="0"/>
    <x v="1"/>
    <x v="0"/>
    <s v="03.16.15"/>
    <x v="6"/>
    <x v="0"/>
    <x v="5"/>
    <s v="Direção Financeira"/>
    <s v="03.16.15"/>
    <s v="Direção Financeira"/>
    <s v="03.16.15"/>
    <x v="77"/>
    <x v="0"/>
    <x v="1"/>
    <x v="1"/>
    <x v="0"/>
    <x v="0"/>
    <x v="2"/>
    <x v="0"/>
    <x v="12"/>
    <s v="1 - Dotação Anual"/>
    <x v="4"/>
    <n v="30000"/>
    <x v="2"/>
    <n v="0"/>
    <x v="1"/>
    <n v="0"/>
    <x v="697"/>
    <m/>
    <x v="0"/>
    <x v="9"/>
    <m/>
    <s v="Direção Financeira"/>
    <x v="1"/>
    <m/>
    <x v="0"/>
    <x v="1"/>
    <x v="1"/>
    <x v="1"/>
    <x v="0"/>
    <x v="0"/>
    <x v="0"/>
    <x v="0"/>
    <x v="0"/>
    <x v="0"/>
    <x v="0"/>
    <s v="Direção Financeira"/>
    <x v="0"/>
    <x v="0"/>
    <x v="0"/>
    <x v="0"/>
    <x v="3"/>
    <x v="0"/>
    <x v="1"/>
    <m/>
    <x v="1"/>
    <x v="2"/>
    <x v="9"/>
    <x v="0"/>
    <m/>
  </r>
  <r>
    <x v="1"/>
    <n v="1300000"/>
    <n v="0"/>
    <n v="0"/>
    <n v="0"/>
    <x v="7899"/>
    <x v="0"/>
    <x v="1"/>
    <x v="0"/>
    <s v="03.16.15"/>
    <x v="6"/>
    <x v="0"/>
    <x v="5"/>
    <s v="Direção Financeira"/>
    <s v="03.16.15"/>
    <s v="Direção Financeira"/>
    <s v="03.16.15"/>
    <x v="67"/>
    <x v="0"/>
    <x v="1"/>
    <x v="1"/>
    <x v="0"/>
    <x v="0"/>
    <x v="2"/>
    <x v="0"/>
    <x v="12"/>
    <s v="1 - Dotação Anual"/>
    <x v="4"/>
    <n v="1300000"/>
    <x v="2"/>
    <n v="100000"/>
    <x v="1"/>
    <n v="0"/>
    <x v="697"/>
    <m/>
    <x v="0"/>
    <x v="9"/>
    <m/>
    <s v="Direção Financeira"/>
    <x v="1"/>
    <m/>
    <x v="0"/>
    <x v="1"/>
    <x v="1"/>
    <x v="1"/>
    <x v="0"/>
    <x v="0"/>
    <x v="0"/>
    <x v="0"/>
    <x v="0"/>
    <x v="0"/>
    <x v="0"/>
    <s v="Direção Financeira"/>
    <x v="0"/>
    <x v="0"/>
    <x v="0"/>
    <x v="0"/>
    <x v="3"/>
    <x v="0"/>
    <x v="1"/>
    <m/>
    <x v="1"/>
    <x v="2"/>
    <x v="9"/>
    <x v="0"/>
    <m/>
  </r>
  <r>
    <x v="1"/>
    <n v="27000"/>
    <n v="0"/>
    <n v="0"/>
    <n v="0"/>
    <x v="7899"/>
    <x v="0"/>
    <x v="1"/>
    <x v="0"/>
    <s v="03.16.15"/>
    <x v="6"/>
    <x v="0"/>
    <x v="5"/>
    <s v="Direção Financeira"/>
    <s v="03.16.15"/>
    <s v="Direção Financeira"/>
    <s v="03.16.15"/>
    <x v="14"/>
    <x v="0"/>
    <x v="1"/>
    <x v="1"/>
    <x v="0"/>
    <x v="0"/>
    <x v="2"/>
    <x v="0"/>
    <x v="12"/>
    <s v="1 - Dotação Anual"/>
    <x v="4"/>
    <n v="27000"/>
    <x v="2"/>
    <n v="0"/>
    <x v="1"/>
    <n v="0"/>
    <x v="697"/>
    <m/>
    <x v="0"/>
    <x v="9"/>
    <m/>
    <s v="Direção Financeira"/>
    <x v="1"/>
    <m/>
    <x v="0"/>
    <x v="1"/>
    <x v="1"/>
    <x v="1"/>
    <x v="0"/>
    <x v="0"/>
    <x v="0"/>
    <x v="0"/>
    <x v="0"/>
    <x v="0"/>
    <x v="0"/>
    <s v="Direção Financeira"/>
    <x v="0"/>
    <x v="0"/>
    <x v="0"/>
    <x v="0"/>
    <x v="3"/>
    <x v="0"/>
    <x v="1"/>
    <m/>
    <x v="1"/>
    <x v="2"/>
    <x v="9"/>
    <x v="0"/>
    <m/>
  </r>
  <r>
    <x v="1"/>
    <n v="3200000"/>
    <n v="0"/>
    <n v="0"/>
    <n v="0"/>
    <x v="7899"/>
    <x v="0"/>
    <x v="1"/>
    <x v="0"/>
    <s v="03.16.15"/>
    <x v="6"/>
    <x v="0"/>
    <x v="5"/>
    <s v="Direção Financeira"/>
    <s v="03.16.15"/>
    <s v="Direção Financeira"/>
    <s v="03.16.15"/>
    <x v="87"/>
    <x v="0"/>
    <x v="1"/>
    <x v="1"/>
    <x v="0"/>
    <x v="0"/>
    <x v="2"/>
    <x v="0"/>
    <x v="12"/>
    <s v="1 - Dotação Anual"/>
    <x v="4"/>
    <n v="3200000"/>
    <x v="2"/>
    <n v="0"/>
    <x v="1"/>
    <n v="4800000"/>
    <x v="697"/>
    <m/>
    <x v="0"/>
    <x v="9"/>
    <m/>
    <s v="Direção Financeira"/>
    <x v="1"/>
    <m/>
    <x v="0"/>
    <x v="1"/>
    <x v="1"/>
    <x v="1"/>
    <x v="0"/>
    <x v="0"/>
    <x v="0"/>
    <x v="0"/>
    <x v="0"/>
    <x v="0"/>
    <x v="0"/>
    <s v="Direção Financeira"/>
    <x v="0"/>
    <x v="0"/>
    <x v="0"/>
    <x v="0"/>
    <x v="3"/>
    <x v="0"/>
    <x v="1"/>
    <m/>
    <x v="1"/>
    <x v="2"/>
    <x v="9"/>
    <x v="0"/>
    <m/>
  </r>
  <r>
    <x v="1"/>
    <n v="150000"/>
    <n v="0"/>
    <n v="0"/>
    <n v="0"/>
    <x v="7899"/>
    <x v="0"/>
    <x v="1"/>
    <x v="0"/>
    <s v="03.16.15"/>
    <x v="6"/>
    <x v="0"/>
    <x v="5"/>
    <s v="Direção Financeira"/>
    <s v="03.16.15"/>
    <s v="Direção Financeira"/>
    <s v="03.16.15"/>
    <x v="25"/>
    <x v="0"/>
    <x v="1"/>
    <x v="1"/>
    <x v="0"/>
    <x v="0"/>
    <x v="2"/>
    <x v="0"/>
    <x v="12"/>
    <s v="1 - Dotação Anual"/>
    <x v="4"/>
    <n v="150000"/>
    <x v="2"/>
    <n v="0"/>
    <x v="1"/>
    <n v="350000"/>
    <x v="697"/>
    <m/>
    <x v="0"/>
    <x v="9"/>
    <m/>
    <s v="Direção Financeira"/>
    <x v="1"/>
    <m/>
    <x v="0"/>
    <x v="1"/>
    <x v="1"/>
    <x v="1"/>
    <x v="0"/>
    <x v="0"/>
    <x v="0"/>
    <x v="0"/>
    <x v="0"/>
    <x v="0"/>
    <x v="0"/>
    <s v="Direção Financeira"/>
    <x v="0"/>
    <x v="0"/>
    <x v="0"/>
    <x v="0"/>
    <x v="3"/>
    <x v="0"/>
    <x v="1"/>
    <m/>
    <x v="1"/>
    <x v="2"/>
    <x v="9"/>
    <x v="0"/>
    <m/>
  </r>
  <r>
    <x v="1"/>
    <n v="200000"/>
    <n v="0"/>
    <n v="0"/>
    <n v="0"/>
    <x v="7899"/>
    <x v="0"/>
    <x v="1"/>
    <x v="0"/>
    <s v="03.16.15"/>
    <x v="6"/>
    <x v="0"/>
    <x v="5"/>
    <s v="Direção Financeira"/>
    <s v="03.16.15"/>
    <s v="Direção Financeira"/>
    <s v="03.16.15"/>
    <x v="82"/>
    <x v="0"/>
    <x v="1"/>
    <x v="1"/>
    <x v="0"/>
    <x v="0"/>
    <x v="2"/>
    <x v="0"/>
    <x v="12"/>
    <s v="1 - Dotação Anual"/>
    <x v="4"/>
    <n v="200000"/>
    <x v="2"/>
    <n v="0"/>
    <x v="1"/>
    <n v="300000"/>
    <x v="697"/>
    <m/>
    <x v="0"/>
    <x v="9"/>
    <m/>
    <s v="Direção Financeira"/>
    <x v="1"/>
    <m/>
    <x v="0"/>
    <x v="1"/>
    <x v="1"/>
    <x v="1"/>
    <x v="0"/>
    <x v="0"/>
    <x v="0"/>
    <x v="0"/>
    <x v="0"/>
    <x v="0"/>
    <x v="0"/>
    <s v="Direção Financeira"/>
    <x v="0"/>
    <x v="0"/>
    <x v="0"/>
    <x v="0"/>
    <x v="3"/>
    <x v="0"/>
    <x v="1"/>
    <m/>
    <x v="1"/>
    <x v="2"/>
    <x v="9"/>
    <x v="0"/>
    <m/>
  </r>
  <r>
    <x v="1"/>
    <n v="1050000"/>
    <n v="0"/>
    <n v="0"/>
    <n v="0"/>
    <x v="7899"/>
    <x v="0"/>
    <x v="1"/>
    <x v="0"/>
    <s v="03.16.15"/>
    <x v="6"/>
    <x v="0"/>
    <x v="5"/>
    <s v="Direção Financeira"/>
    <s v="03.16.15"/>
    <s v="Direção Financeira"/>
    <s v="03.16.15"/>
    <x v="22"/>
    <x v="0"/>
    <x v="1"/>
    <x v="1"/>
    <x v="0"/>
    <x v="0"/>
    <x v="2"/>
    <x v="0"/>
    <x v="12"/>
    <s v="1 - Dotação Anual"/>
    <x v="4"/>
    <n v="1050000"/>
    <x v="2"/>
    <n v="950000"/>
    <x v="1"/>
    <n v="0"/>
    <x v="697"/>
    <m/>
    <x v="0"/>
    <x v="9"/>
    <m/>
    <s v="Direção Financeira"/>
    <x v="1"/>
    <m/>
    <x v="0"/>
    <x v="1"/>
    <x v="1"/>
    <x v="1"/>
    <x v="0"/>
    <x v="0"/>
    <x v="0"/>
    <x v="0"/>
    <x v="0"/>
    <x v="0"/>
    <x v="0"/>
    <s v="Direção Financeira"/>
    <x v="0"/>
    <x v="0"/>
    <x v="0"/>
    <x v="0"/>
    <x v="3"/>
    <x v="0"/>
    <x v="1"/>
    <m/>
    <x v="1"/>
    <x v="2"/>
    <x v="9"/>
    <x v="0"/>
    <m/>
  </r>
  <r>
    <x v="1"/>
    <n v="345492"/>
    <n v="0"/>
    <n v="0"/>
    <n v="0"/>
    <x v="7899"/>
    <x v="0"/>
    <x v="1"/>
    <x v="0"/>
    <s v="03.16.15"/>
    <x v="6"/>
    <x v="0"/>
    <x v="5"/>
    <s v="Direção Financeira"/>
    <s v="03.16.15"/>
    <s v="Direção Financeira"/>
    <s v="03.16.15"/>
    <x v="60"/>
    <x v="0"/>
    <x v="1"/>
    <x v="1"/>
    <x v="0"/>
    <x v="0"/>
    <x v="2"/>
    <x v="0"/>
    <x v="12"/>
    <s v="1 - Dotação Anual"/>
    <x v="4"/>
    <n v="345492"/>
    <x v="2"/>
    <n v="0"/>
    <x v="1"/>
    <n v="400000"/>
    <x v="697"/>
    <m/>
    <x v="0"/>
    <x v="9"/>
    <m/>
    <s v="Direção Financeira"/>
    <x v="1"/>
    <m/>
    <x v="0"/>
    <x v="1"/>
    <x v="1"/>
    <x v="1"/>
    <x v="0"/>
    <x v="0"/>
    <x v="0"/>
    <x v="0"/>
    <x v="0"/>
    <x v="0"/>
    <x v="0"/>
    <s v="Direção Financeira"/>
    <x v="0"/>
    <x v="0"/>
    <x v="0"/>
    <x v="0"/>
    <x v="3"/>
    <x v="0"/>
    <x v="1"/>
    <m/>
    <x v="1"/>
    <x v="2"/>
    <x v="9"/>
    <x v="0"/>
    <m/>
  </r>
  <r>
    <x v="1"/>
    <n v="848434"/>
    <n v="0"/>
    <n v="0"/>
    <n v="0"/>
    <x v="7899"/>
    <x v="0"/>
    <x v="1"/>
    <x v="0"/>
    <s v="03.16.15"/>
    <x v="6"/>
    <x v="0"/>
    <x v="5"/>
    <s v="Direção Financeira"/>
    <s v="03.16.15"/>
    <s v="Direção Financeira"/>
    <s v="03.16.15"/>
    <x v="61"/>
    <x v="0"/>
    <x v="1"/>
    <x v="1"/>
    <x v="0"/>
    <x v="0"/>
    <x v="2"/>
    <x v="0"/>
    <x v="12"/>
    <s v="1 - Dotação Anual"/>
    <x v="4"/>
    <n v="848434"/>
    <x v="2"/>
    <n v="184054"/>
    <x v="1"/>
    <n v="0"/>
    <x v="697"/>
    <m/>
    <x v="0"/>
    <x v="9"/>
    <m/>
    <s v="Direção Financeira"/>
    <x v="1"/>
    <m/>
    <x v="0"/>
    <x v="1"/>
    <x v="1"/>
    <x v="1"/>
    <x v="0"/>
    <x v="0"/>
    <x v="0"/>
    <x v="0"/>
    <x v="0"/>
    <x v="0"/>
    <x v="0"/>
    <s v="Direção Financeira"/>
    <x v="0"/>
    <x v="0"/>
    <x v="0"/>
    <x v="0"/>
    <x v="3"/>
    <x v="0"/>
    <x v="1"/>
    <m/>
    <x v="1"/>
    <x v="2"/>
    <x v="9"/>
    <x v="0"/>
    <m/>
  </r>
  <r>
    <x v="1"/>
    <n v="7493233"/>
    <n v="0"/>
    <n v="0"/>
    <n v="0"/>
    <x v="7899"/>
    <x v="0"/>
    <x v="1"/>
    <x v="0"/>
    <s v="03.16.15"/>
    <x v="6"/>
    <x v="0"/>
    <x v="5"/>
    <s v="Direção Financeira"/>
    <s v="03.16.15"/>
    <s v="Direção Financeira"/>
    <s v="03.16.15"/>
    <x v="15"/>
    <x v="0"/>
    <x v="1"/>
    <x v="1"/>
    <x v="1"/>
    <x v="0"/>
    <x v="2"/>
    <x v="0"/>
    <x v="12"/>
    <s v="1 - Dotação Anual"/>
    <x v="4"/>
    <n v="7493233"/>
    <x v="2"/>
    <n v="1021837"/>
    <x v="1"/>
    <n v="0"/>
    <x v="697"/>
    <m/>
    <x v="0"/>
    <x v="9"/>
    <m/>
    <s v="Direção Financeira"/>
    <x v="1"/>
    <m/>
    <x v="0"/>
    <x v="1"/>
    <x v="1"/>
    <x v="1"/>
    <x v="0"/>
    <x v="0"/>
    <x v="0"/>
    <x v="0"/>
    <x v="0"/>
    <x v="0"/>
    <x v="0"/>
    <s v="Direção Financeira"/>
    <x v="0"/>
    <x v="0"/>
    <x v="0"/>
    <x v="0"/>
    <x v="3"/>
    <x v="0"/>
    <x v="1"/>
    <m/>
    <x v="1"/>
    <x v="2"/>
    <x v="9"/>
    <x v="0"/>
    <m/>
  </r>
  <r>
    <x v="1"/>
    <n v="2837592"/>
    <n v="0"/>
    <n v="0"/>
    <n v="0"/>
    <x v="7899"/>
    <x v="0"/>
    <x v="1"/>
    <x v="0"/>
    <s v="03.16.15"/>
    <x v="6"/>
    <x v="0"/>
    <x v="5"/>
    <s v="Direção Financeira"/>
    <s v="03.16.15"/>
    <s v="Direção Financeira"/>
    <s v="03.16.15"/>
    <x v="16"/>
    <x v="0"/>
    <x v="1"/>
    <x v="1"/>
    <x v="1"/>
    <x v="0"/>
    <x v="2"/>
    <x v="0"/>
    <x v="12"/>
    <s v="1 - Dotação Anual"/>
    <x v="4"/>
    <n v="2837592"/>
    <x v="2"/>
    <n v="0"/>
    <x v="1"/>
    <n v="749000"/>
    <x v="697"/>
    <m/>
    <x v="0"/>
    <x v="9"/>
    <m/>
    <s v="Direção Financeira"/>
    <x v="1"/>
    <m/>
    <x v="0"/>
    <x v="1"/>
    <x v="1"/>
    <x v="1"/>
    <x v="0"/>
    <x v="0"/>
    <x v="0"/>
    <x v="0"/>
    <x v="0"/>
    <x v="0"/>
    <x v="0"/>
    <s v="Direção Financeira"/>
    <x v="0"/>
    <x v="0"/>
    <x v="0"/>
    <x v="0"/>
    <x v="3"/>
    <x v="0"/>
    <x v="1"/>
    <m/>
    <x v="1"/>
    <x v="2"/>
    <x v="9"/>
    <x v="0"/>
    <m/>
  </r>
  <r>
    <x v="1"/>
    <n v="300000"/>
    <n v="0"/>
    <n v="0"/>
    <n v="0"/>
    <x v="7899"/>
    <x v="0"/>
    <x v="1"/>
    <x v="0"/>
    <s v="03.16.15"/>
    <x v="6"/>
    <x v="0"/>
    <x v="5"/>
    <s v="Direção Financeira"/>
    <s v="03.16.15"/>
    <s v="Direção Financeira"/>
    <s v="03.16.15"/>
    <x v="64"/>
    <x v="0"/>
    <x v="3"/>
    <x v="15"/>
    <x v="0"/>
    <x v="0"/>
    <x v="2"/>
    <x v="0"/>
    <x v="12"/>
    <s v="1 - Dotação Anual"/>
    <x v="4"/>
    <n v="300000"/>
    <x v="2"/>
    <n v="0"/>
    <x v="1"/>
    <n v="200000"/>
    <x v="697"/>
    <m/>
    <x v="0"/>
    <x v="9"/>
    <m/>
    <s v="Direção Financeira"/>
    <x v="1"/>
    <m/>
    <x v="0"/>
    <x v="1"/>
    <x v="1"/>
    <x v="1"/>
    <x v="0"/>
    <x v="0"/>
    <x v="0"/>
    <x v="0"/>
    <x v="0"/>
    <x v="0"/>
    <x v="0"/>
    <s v="Direção Financeira"/>
    <x v="0"/>
    <x v="0"/>
    <x v="0"/>
    <x v="0"/>
    <x v="3"/>
    <x v="0"/>
    <x v="1"/>
    <m/>
    <x v="1"/>
    <x v="2"/>
    <x v="9"/>
    <x v="0"/>
    <m/>
  </r>
  <r>
    <x v="1"/>
    <n v="428406"/>
    <n v="0"/>
    <n v="0"/>
    <n v="0"/>
    <x v="7899"/>
    <x v="0"/>
    <x v="1"/>
    <x v="0"/>
    <s v="03.16.15"/>
    <x v="6"/>
    <x v="0"/>
    <x v="5"/>
    <s v="Direção Financeira"/>
    <s v="03.16.15"/>
    <s v="Direção Financeira"/>
    <s v="03.16.15"/>
    <x v="62"/>
    <x v="0"/>
    <x v="1"/>
    <x v="1"/>
    <x v="0"/>
    <x v="0"/>
    <x v="2"/>
    <x v="0"/>
    <x v="12"/>
    <s v="1 - Dotação Anual"/>
    <x v="4"/>
    <n v="428406"/>
    <x v="2"/>
    <n v="0"/>
    <x v="1"/>
    <n v="0"/>
    <x v="697"/>
    <m/>
    <x v="0"/>
    <x v="9"/>
    <m/>
    <s v="Direção Financeira"/>
    <x v="1"/>
    <m/>
    <x v="0"/>
    <x v="1"/>
    <x v="1"/>
    <x v="1"/>
    <x v="0"/>
    <x v="0"/>
    <x v="0"/>
    <x v="0"/>
    <x v="0"/>
    <x v="0"/>
    <x v="0"/>
    <s v="Direção Financeira"/>
    <x v="0"/>
    <x v="0"/>
    <x v="0"/>
    <x v="0"/>
    <x v="3"/>
    <x v="0"/>
    <x v="1"/>
    <m/>
    <x v="1"/>
    <x v="2"/>
    <x v="9"/>
    <x v="0"/>
    <m/>
  </r>
  <r>
    <x v="0"/>
    <n v="9500000"/>
    <n v="0"/>
    <n v="0"/>
    <n v="0"/>
    <x v="7899"/>
    <x v="0"/>
    <x v="1"/>
    <x v="0"/>
    <s v="03.16.15"/>
    <x v="6"/>
    <x v="0"/>
    <x v="5"/>
    <s v="Direção Financeira"/>
    <s v="03.16.15"/>
    <s v="Direção Financeira"/>
    <s v="03.16.15"/>
    <x v="71"/>
    <x v="0"/>
    <x v="1"/>
    <x v="1"/>
    <x v="0"/>
    <x v="0"/>
    <x v="1"/>
    <x v="0"/>
    <x v="12"/>
    <s v="1 - Dotação Anual"/>
    <x v="4"/>
    <n v="9500000"/>
    <x v="2"/>
    <n v="1500000"/>
    <x v="1"/>
    <n v="0"/>
    <x v="697"/>
    <m/>
    <x v="0"/>
    <x v="9"/>
    <m/>
    <s v="Direção Financeira"/>
    <x v="1"/>
    <m/>
    <x v="0"/>
    <x v="1"/>
    <x v="1"/>
    <x v="1"/>
    <x v="0"/>
    <x v="0"/>
    <x v="0"/>
    <x v="1"/>
    <x v="0"/>
    <x v="0"/>
    <x v="0"/>
    <s v="Direção Financeira"/>
    <x v="0"/>
    <x v="0"/>
    <x v="0"/>
    <x v="0"/>
    <x v="3"/>
    <x v="0"/>
    <x v="1"/>
    <m/>
    <x v="1"/>
    <x v="2"/>
    <x v="9"/>
    <x v="0"/>
    <m/>
  </r>
  <r>
    <x v="0"/>
    <n v="36875256"/>
    <n v="0"/>
    <n v="0"/>
    <n v="0"/>
    <x v="7899"/>
    <x v="0"/>
    <x v="1"/>
    <x v="0"/>
    <s v="03.16.15"/>
    <x v="6"/>
    <x v="0"/>
    <x v="5"/>
    <s v="Direção Financeira"/>
    <s v="03.16.15"/>
    <s v="Direção Financeira"/>
    <s v="03.16.15"/>
    <x v="33"/>
    <x v="0"/>
    <x v="1"/>
    <x v="1"/>
    <x v="0"/>
    <x v="0"/>
    <x v="1"/>
    <x v="0"/>
    <x v="12"/>
    <s v="1 - Dotação Anual"/>
    <x v="4"/>
    <n v="36875256"/>
    <x v="2"/>
    <n v="14910000"/>
    <x v="1"/>
    <n v="0"/>
    <x v="697"/>
    <m/>
    <x v="0"/>
    <x v="9"/>
    <m/>
    <s v="Direção Financeira"/>
    <x v="1"/>
    <m/>
    <x v="0"/>
    <x v="1"/>
    <x v="1"/>
    <x v="1"/>
    <x v="0"/>
    <x v="0"/>
    <x v="0"/>
    <x v="1"/>
    <x v="0"/>
    <x v="0"/>
    <x v="0"/>
    <s v="Direção Financeira"/>
    <x v="0"/>
    <x v="0"/>
    <x v="0"/>
    <x v="0"/>
    <x v="3"/>
    <x v="0"/>
    <x v="1"/>
    <m/>
    <x v="1"/>
    <x v="2"/>
    <x v="9"/>
    <x v="0"/>
    <m/>
  </r>
  <r>
    <x v="1"/>
    <n v="800000"/>
    <n v="0"/>
    <n v="0"/>
    <n v="0"/>
    <x v="7899"/>
    <x v="0"/>
    <x v="1"/>
    <x v="0"/>
    <s v="03.16.15"/>
    <x v="6"/>
    <x v="0"/>
    <x v="5"/>
    <s v="Direção Financeira"/>
    <s v="03.16.15"/>
    <s v="Direção Financeira"/>
    <s v="03.16.15"/>
    <x v="68"/>
    <x v="0"/>
    <x v="1"/>
    <x v="5"/>
    <x v="1"/>
    <x v="0"/>
    <x v="2"/>
    <x v="0"/>
    <x v="12"/>
    <s v="1 - Dotação Anual"/>
    <x v="4"/>
    <n v="800000"/>
    <x v="2"/>
    <n v="0"/>
    <x v="1"/>
    <n v="700000"/>
    <x v="697"/>
    <m/>
    <x v="0"/>
    <x v="9"/>
    <m/>
    <s v="Direção Financeira"/>
    <x v="1"/>
    <m/>
    <x v="0"/>
    <x v="1"/>
    <x v="1"/>
    <x v="1"/>
    <x v="0"/>
    <x v="0"/>
    <x v="0"/>
    <x v="0"/>
    <x v="0"/>
    <x v="0"/>
    <x v="0"/>
    <s v="Direção Financeira"/>
    <x v="0"/>
    <x v="0"/>
    <x v="0"/>
    <x v="0"/>
    <x v="3"/>
    <x v="0"/>
    <x v="1"/>
    <m/>
    <x v="1"/>
    <x v="2"/>
    <x v="9"/>
    <x v="0"/>
    <m/>
  </r>
  <r>
    <x v="1"/>
    <n v="3260000"/>
    <n v="0"/>
    <n v="0"/>
    <n v="0"/>
    <x v="7899"/>
    <x v="0"/>
    <x v="1"/>
    <x v="0"/>
    <s v="03.16.15"/>
    <x v="6"/>
    <x v="0"/>
    <x v="5"/>
    <s v="Direção Financeira"/>
    <s v="03.16.15"/>
    <s v="Direção Financeira"/>
    <s v="03.16.15"/>
    <x v="43"/>
    <x v="0"/>
    <x v="1"/>
    <x v="1"/>
    <x v="0"/>
    <x v="0"/>
    <x v="2"/>
    <x v="0"/>
    <x v="12"/>
    <s v="1 - Dotação Anual"/>
    <x v="4"/>
    <n v="3260000"/>
    <x v="2"/>
    <n v="1950000"/>
    <x v="1"/>
    <n v="190000"/>
    <x v="697"/>
    <m/>
    <x v="0"/>
    <x v="9"/>
    <m/>
    <s v="Direção Financeira"/>
    <x v="1"/>
    <m/>
    <x v="0"/>
    <x v="1"/>
    <x v="1"/>
    <x v="1"/>
    <x v="0"/>
    <x v="0"/>
    <x v="0"/>
    <x v="0"/>
    <x v="0"/>
    <x v="0"/>
    <x v="0"/>
    <s v="Direção Financeira"/>
    <x v="0"/>
    <x v="0"/>
    <x v="0"/>
    <x v="0"/>
    <x v="3"/>
    <x v="0"/>
    <x v="1"/>
    <m/>
    <x v="1"/>
    <x v="2"/>
    <x v="9"/>
    <x v="0"/>
    <m/>
  </r>
  <r>
    <x v="1"/>
    <n v="0"/>
    <n v="0"/>
    <n v="0"/>
    <n v="0"/>
    <x v="7899"/>
    <x v="0"/>
    <x v="1"/>
    <x v="0"/>
    <s v="03.16.16"/>
    <x v="32"/>
    <x v="0"/>
    <x v="5"/>
    <s v="Direção Ambiente e Saneamento "/>
    <s v="03.16.16"/>
    <s v="Direção Ambiente e Saneamento "/>
    <s v="03.16.16"/>
    <x v="26"/>
    <x v="0"/>
    <x v="4"/>
    <x v="8"/>
    <x v="0"/>
    <x v="0"/>
    <x v="2"/>
    <x v="0"/>
    <x v="12"/>
    <s v="1 - Dotação Anual"/>
    <x v="4"/>
    <n v="0"/>
    <x v="2"/>
    <n v="0"/>
    <x v="1"/>
    <n v="40000"/>
    <x v="697"/>
    <m/>
    <x v="0"/>
    <x v="9"/>
    <m/>
    <s v="Direção Ambiente e Saneamento "/>
    <x v="1"/>
    <m/>
    <x v="0"/>
    <x v="1"/>
    <x v="1"/>
    <x v="1"/>
    <x v="0"/>
    <x v="0"/>
    <x v="0"/>
    <x v="0"/>
    <x v="0"/>
    <x v="0"/>
    <x v="0"/>
    <s v="Direção Ambiente e Saneamento "/>
    <x v="0"/>
    <x v="0"/>
    <x v="0"/>
    <x v="0"/>
    <x v="3"/>
    <x v="0"/>
    <x v="1"/>
    <m/>
    <x v="1"/>
    <x v="2"/>
    <x v="9"/>
    <x v="0"/>
    <m/>
  </r>
  <r>
    <x v="1"/>
    <n v="20000"/>
    <n v="0"/>
    <n v="0"/>
    <n v="0"/>
    <x v="7899"/>
    <x v="0"/>
    <x v="1"/>
    <x v="0"/>
    <s v="03.16.16"/>
    <x v="32"/>
    <x v="0"/>
    <x v="5"/>
    <s v="Direção Ambiente e Saneamento "/>
    <s v="03.16.16"/>
    <s v="Direção Ambiente e Saneamento "/>
    <s v="03.16.16"/>
    <x v="83"/>
    <x v="0"/>
    <x v="1"/>
    <x v="5"/>
    <x v="0"/>
    <x v="0"/>
    <x v="2"/>
    <x v="0"/>
    <x v="12"/>
    <s v="1 - Dotação Anual"/>
    <x v="4"/>
    <n v="20000"/>
    <x v="2"/>
    <n v="0"/>
    <x v="1"/>
    <n v="20000"/>
    <x v="697"/>
    <m/>
    <x v="0"/>
    <x v="9"/>
    <m/>
    <s v="Direção Ambiente e Saneamento "/>
    <x v="1"/>
    <m/>
    <x v="0"/>
    <x v="1"/>
    <x v="1"/>
    <x v="1"/>
    <x v="0"/>
    <x v="0"/>
    <x v="0"/>
    <x v="0"/>
    <x v="0"/>
    <x v="0"/>
    <x v="0"/>
    <s v="Direção Ambiente e Saneamento "/>
    <x v="0"/>
    <x v="0"/>
    <x v="0"/>
    <x v="0"/>
    <x v="3"/>
    <x v="0"/>
    <x v="1"/>
    <m/>
    <x v="1"/>
    <x v="2"/>
    <x v="9"/>
    <x v="0"/>
    <m/>
  </r>
  <r>
    <x v="1"/>
    <n v="40000"/>
    <n v="0"/>
    <n v="0"/>
    <n v="0"/>
    <x v="7899"/>
    <x v="0"/>
    <x v="1"/>
    <x v="0"/>
    <s v="03.16.16"/>
    <x v="32"/>
    <x v="0"/>
    <x v="5"/>
    <s v="Direção Ambiente e Saneamento "/>
    <s v="03.16.16"/>
    <s v="Direção Ambiente e Saneamento "/>
    <s v="03.16.16"/>
    <x v="9"/>
    <x v="0"/>
    <x v="1"/>
    <x v="5"/>
    <x v="0"/>
    <x v="0"/>
    <x v="2"/>
    <x v="0"/>
    <x v="12"/>
    <s v="1 - Dotação Anual"/>
    <x v="4"/>
    <n v="40000"/>
    <x v="2"/>
    <n v="20000"/>
    <x v="1"/>
    <n v="0"/>
    <x v="697"/>
    <m/>
    <x v="0"/>
    <x v="9"/>
    <m/>
    <s v="Direção Ambiente e Saneamento "/>
    <x v="1"/>
    <m/>
    <x v="0"/>
    <x v="1"/>
    <x v="1"/>
    <x v="1"/>
    <x v="0"/>
    <x v="0"/>
    <x v="0"/>
    <x v="0"/>
    <x v="0"/>
    <x v="0"/>
    <x v="0"/>
    <s v="Direção Ambiente e Saneamento "/>
    <x v="0"/>
    <x v="0"/>
    <x v="0"/>
    <x v="0"/>
    <x v="3"/>
    <x v="0"/>
    <x v="1"/>
    <m/>
    <x v="1"/>
    <x v="2"/>
    <x v="9"/>
    <x v="0"/>
    <m/>
  </r>
  <r>
    <x v="1"/>
    <n v="10000"/>
    <n v="0"/>
    <n v="0"/>
    <n v="0"/>
    <x v="7899"/>
    <x v="0"/>
    <x v="1"/>
    <x v="0"/>
    <s v="03.16.16"/>
    <x v="32"/>
    <x v="0"/>
    <x v="5"/>
    <s v="Direção Ambiente e Saneamento "/>
    <s v="03.16.16"/>
    <s v="Direção Ambiente e Saneamento "/>
    <s v="03.16.16"/>
    <x v="24"/>
    <x v="0"/>
    <x v="1"/>
    <x v="5"/>
    <x v="0"/>
    <x v="0"/>
    <x v="2"/>
    <x v="0"/>
    <x v="12"/>
    <s v="1 - Dotação Anual"/>
    <x v="4"/>
    <n v="10000"/>
    <x v="2"/>
    <n v="0"/>
    <x v="1"/>
    <n v="0"/>
    <x v="697"/>
    <m/>
    <x v="0"/>
    <x v="9"/>
    <m/>
    <s v="Direção Ambiente e Saneamento "/>
    <x v="1"/>
    <m/>
    <x v="0"/>
    <x v="1"/>
    <x v="1"/>
    <x v="1"/>
    <x v="0"/>
    <x v="0"/>
    <x v="0"/>
    <x v="0"/>
    <x v="0"/>
    <x v="0"/>
    <x v="0"/>
    <s v="Direção Ambiente e Saneamento "/>
    <x v="0"/>
    <x v="0"/>
    <x v="0"/>
    <x v="0"/>
    <x v="3"/>
    <x v="0"/>
    <x v="1"/>
    <m/>
    <x v="1"/>
    <x v="2"/>
    <x v="9"/>
    <x v="0"/>
    <m/>
  </r>
  <r>
    <x v="1"/>
    <n v="52800"/>
    <n v="0"/>
    <n v="0"/>
    <n v="0"/>
    <x v="7899"/>
    <x v="0"/>
    <x v="1"/>
    <x v="0"/>
    <s v="03.16.16"/>
    <x v="32"/>
    <x v="0"/>
    <x v="5"/>
    <s v="Direção Ambiente e Saneamento "/>
    <s v="03.16.16"/>
    <s v="Direção Ambiente e Saneamento "/>
    <s v="03.16.16"/>
    <x v="14"/>
    <x v="0"/>
    <x v="1"/>
    <x v="1"/>
    <x v="0"/>
    <x v="0"/>
    <x v="2"/>
    <x v="0"/>
    <x v="12"/>
    <s v="1 - Dotação Anual"/>
    <x v="4"/>
    <n v="52800"/>
    <x v="2"/>
    <n v="0"/>
    <x v="1"/>
    <n v="0"/>
    <x v="697"/>
    <m/>
    <x v="0"/>
    <x v="9"/>
    <m/>
    <s v="Direção Ambiente e Saneamento "/>
    <x v="1"/>
    <m/>
    <x v="0"/>
    <x v="1"/>
    <x v="1"/>
    <x v="1"/>
    <x v="0"/>
    <x v="0"/>
    <x v="0"/>
    <x v="0"/>
    <x v="0"/>
    <x v="0"/>
    <x v="0"/>
    <s v="Direção Ambiente e Saneamento "/>
    <x v="0"/>
    <x v="0"/>
    <x v="0"/>
    <x v="0"/>
    <x v="3"/>
    <x v="0"/>
    <x v="1"/>
    <m/>
    <x v="1"/>
    <x v="2"/>
    <x v="9"/>
    <x v="0"/>
    <m/>
  </r>
  <r>
    <x v="1"/>
    <n v="425308"/>
    <n v="0"/>
    <n v="0"/>
    <n v="0"/>
    <x v="7899"/>
    <x v="0"/>
    <x v="1"/>
    <x v="0"/>
    <s v="03.16.16"/>
    <x v="32"/>
    <x v="0"/>
    <x v="5"/>
    <s v="Direção Ambiente e Saneamento "/>
    <s v="03.16.16"/>
    <s v="Direção Ambiente e Saneamento "/>
    <s v="03.16.16"/>
    <x v="60"/>
    <x v="0"/>
    <x v="1"/>
    <x v="1"/>
    <x v="0"/>
    <x v="0"/>
    <x v="2"/>
    <x v="0"/>
    <x v="12"/>
    <s v="1 - Dotação Anual"/>
    <x v="4"/>
    <n v="425308"/>
    <x v="2"/>
    <n v="100000"/>
    <x v="1"/>
    <n v="0"/>
    <x v="697"/>
    <m/>
    <x v="0"/>
    <x v="9"/>
    <m/>
    <s v="Direção Ambiente e Saneamento "/>
    <x v="1"/>
    <m/>
    <x v="0"/>
    <x v="1"/>
    <x v="1"/>
    <x v="1"/>
    <x v="0"/>
    <x v="0"/>
    <x v="0"/>
    <x v="0"/>
    <x v="0"/>
    <x v="0"/>
    <x v="0"/>
    <s v="Direção Ambiente e Saneamento "/>
    <x v="0"/>
    <x v="0"/>
    <x v="0"/>
    <x v="0"/>
    <x v="3"/>
    <x v="0"/>
    <x v="1"/>
    <m/>
    <x v="1"/>
    <x v="2"/>
    <x v="9"/>
    <x v="0"/>
    <m/>
  </r>
  <r>
    <x v="1"/>
    <n v="133668"/>
    <n v="0"/>
    <n v="0"/>
    <n v="0"/>
    <x v="7899"/>
    <x v="0"/>
    <x v="1"/>
    <x v="0"/>
    <s v="03.16.16"/>
    <x v="32"/>
    <x v="0"/>
    <x v="5"/>
    <s v="Direção Ambiente e Saneamento "/>
    <s v="03.16.16"/>
    <s v="Direção Ambiente e Saneamento "/>
    <s v="03.16.16"/>
    <x v="61"/>
    <x v="0"/>
    <x v="1"/>
    <x v="1"/>
    <x v="0"/>
    <x v="0"/>
    <x v="2"/>
    <x v="0"/>
    <x v="12"/>
    <s v="1 - Dotação Anual"/>
    <x v="4"/>
    <n v="133668"/>
    <x v="2"/>
    <n v="0"/>
    <x v="1"/>
    <n v="0"/>
    <x v="697"/>
    <m/>
    <x v="0"/>
    <x v="9"/>
    <m/>
    <s v="Direção Ambiente e Saneamento "/>
    <x v="1"/>
    <m/>
    <x v="0"/>
    <x v="1"/>
    <x v="1"/>
    <x v="1"/>
    <x v="0"/>
    <x v="0"/>
    <x v="0"/>
    <x v="0"/>
    <x v="0"/>
    <x v="0"/>
    <x v="0"/>
    <s v="Direção Ambiente e Saneamento "/>
    <x v="0"/>
    <x v="0"/>
    <x v="0"/>
    <x v="0"/>
    <x v="3"/>
    <x v="0"/>
    <x v="1"/>
    <m/>
    <x v="1"/>
    <x v="2"/>
    <x v="9"/>
    <x v="0"/>
    <m/>
  </r>
  <r>
    <x v="1"/>
    <n v="14788180"/>
    <n v="0"/>
    <n v="0"/>
    <n v="0"/>
    <x v="7899"/>
    <x v="0"/>
    <x v="1"/>
    <x v="0"/>
    <s v="03.16.16"/>
    <x v="32"/>
    <x v="0"/>
    <x v="5"/>
    <s v="Direção Ambiente e Saneamento "/>
    <s v="03.16.16"/>
    <s v="Direção Ambiente e Saneamento "/>
    <s v="03.16.16"/>
    <x v="15"/>
    <x v="0"/>
    <x v="1"/>
    <x v="1"/>
    <x v="1"/>
    <x v="0"/>
    <x v="2"/>
    <x v="0"/>
    <x v="12"/>
    <s v="1 - Dotação Anual"/>
    <x v="4"/>
    <n v="14788180"/>
    <x v="2"/>
    <n v="0"/>
    <x v="1"/>
    <n v="1790000"/>
    <x v="697"/>
    <m/>
    <x v="0"/>
    <x v="9"/>
    <m/>
    <s v="Direção Ambiente e Saneamento "/>
    <x v="1"/>
    <m/>
    <x v="0"/>
    <x v="1"/>
    <x v="1"/>
    <x v="1"/>
    <x v="0"/>
    <x v="0"/>
    <x v="0"/>
    <x v="0"/>
    <x v="0"/>
    <x v="0"/>
    <x v="0"/>
    <s v="Direção Ambiente e Saneamento "/>
    <x v="0"/>
    <x v="0"/>
    <x v="0"/>
    <x v="0"/>
    <x v="3"/>
    <x v="0"/>
    <x v="1"/>
    <m/>
    <x v="1"/>
    <x v="2"/>
    <x v="9"/>
    <x v="0"/>
    <m/>
  </r>
  <r>
    <x v="1"/>
    <n v="456234"/>
    <n v="0"/>
    <n v="0"/>
    <n v="0"/>
    <x v="7899"/>
    <x v="0"/>
    <x v="1"/>
    <x v="0"/>
    <s v="03.16.16"/>
    <x v="32"/>
    <x v="0"/>
    <x v="5"/>
    <s v="Direção Ambiente e Saneamento "/>
    <s v="03.16.16"/>
    <s v="Direção Ambiente e Saneamento "/>
    <s v="03.16.16"/>
    <x v="62"/>
    <x v="0"/>
    <x v="1"/>
    <x v="1"/>
    <x v="0"/>
    <x v="0"/>
    <x v="2"/>
    <x v="0"/>
    <x v="12"/>
    <s v="1 - Dotação Anual"/>
    <x v="4"/>
    <n v="456234"/>
    <x v="2"/>
    <n v="1836"/>
    <x v="1"/>
    <n v="0"/>
    <x v="697"/>
    <m/>
    <x v="0"/>
    <x v="9"/>
    <m/>
    <s v="Direção Ambiente e Saneamento "/>
    <x v="1"/>
    <m/>
    <x v="0"/>
    <x v="1"/>
    <x v="1"/>
    <x v="1"/>
    <x v="0"/>
    <x v="0"/>
    <x v="0"/>
    <x v="0"/>
    <x v="0"/>
    <x v="0"/>
    <x v="0"/>
    <s v="Direção Ambiente e Saneamento "/>
    <x v="0"/>
    <x v="0"/>
    <x v="0"/>
    <x v="0"/>
    <x v="3"/>
    <x v="0"/>
    <x v="1"/>
    <m/>
    <x v="1"/>
    <x v="2"/>
    <x v="9"/>
    <x v="0"/>
    <m/>
  </r>
  <r>
    <x v="1"/>
    <n v="50000"/>
    <n v="0"/>
    <n v="0"/>
    <n v="0"/>
    <x v="7899"/>
    <x v="0"/>
    <x v="1"/>
    <x v="0"/>
    <s v="03.16.17"/>
    <x v="49"/>
    <x v="0"/>
    <x v="5"/>
    <s v="Direção Proteção Civil"/>
    <s v="03.16.17"/>
    <s v="Direção Proteção Civil"/>
    <s v="03.16.17"/>
    <x v="9"/>
    <x v="0"/>
    <x v="1"/>
    <x v="5"/>
    <x v="0"/>
    <x v="0"/>
    <x v="2"/>
    <x v="0"/>
    <x v="12"/>
    <s v="1 - Dotação Anual"/>
    <x v="4"/>
    <n v="50000"/>
    <x v="2"/>
    <n v="0"/>
    <x v="1"/>
    <n v="0"/>
    <x v="697"/>
    <m/>
    <x v="0"/>
    <x v="9"/>
    <m/>
    <s v="Direção Proteção Civil"/>
    <x v="1"/>
    <m/>
    <x v="0"/>
    <x v="1"/>
    <x v="1"/>
    <x v="1"/>
    <x v="0"/>
    <x v="0"/>
    <x v="0"/>
    <x v="0"/>
    <x v="0"/>
    <x v="0"/>
    <x v="0"/>
    <s v="Direção Proteção Civil"/>
    <x v="0"/>
    <x v="0"/>
    <x v="0"/>
    <x v="0"/>
    <x v="3"/>
    <x v="0"/>
    <x v="1"/>
    <m/>
    <x v="1"/>
    <x v="2"/>
    <x v="9"/>
    <x v="0"/>
    <m/>
  </r>
  <r>
    <x v="1"/>
    <n v="10000"/>
    <n v="0"/>
    <n v="0"/>
    <n v="0"/>
    <x v="7899"/>
    <x v="0"/>
    <x v="1"/>
    <x v="0"/>
    <s v="03.16.17"/>
    <x v="49"/>
    <x v="0"/>
    <x v="5"/>
    <s v="Direção Proteção Civil"/>
    <s v="03.16.17"/>
    <s v="Direção Proteção Civil"/>
    <s v="03.16.17"/>
    <x v="24"/>
    <x v="0"/>
    <x v="1"/>
    <x v="5"/>
    <x v="0"/>
    <x v="0"/>
    <x v="2"/>
    <x v="0"/>
    <x v="12"/>
    <s v="1 - Dotação Anual"/>
    <x v="4"/>
    <n v="10000"/>
    <x v="2"/>
    <n v="0"/>
    <x v="1"/>
    <n v="0"/>
    <x v="697"/>
    <m/>
    <x v="0"/>
    <x v="9"/>
    <m/>
    <s v="Direção Proteção Civil"/>
    <x v="1"/>
    <m/>
    <x v="0"/>
    <x v="1"/>
    <x v="1"/>
    <x v="1"/>
    <x v="0"/>
    <x v="0"/>
    <x v="0"/>
    <x v="0"/>
    <x v="0"/>
    <x v="0"/>
    <x v="0"/>
    <s v="Direção Proteção Civil"/>
    <x v="0"/>
    <x v="0"/>
    <x v="0"/>
    <x v="0"/>
    <x v="3"/>
    <x v="0"/>
    <x v="1"/>
    <m/>
    <x v="1"/>
    <x v="2"/>
    <x v="9"/>
    <x v="0"/>
    <m/>
  </r>
  <r>
    <x v="1"/>
    <n v="317852"/>
    <n v="0"/>
    <n v="0"/>
    <n v="0"/>
    <x v="7899"/>
    <x v="0"/>
    <x v="1"/>
    <x v="0"/>
    <s v="03.16.17"/>
    <x v="49"/>
    <x v="0"/>
    <x v="5"/>
    <s v="Direção Proteção Civil"/>
    <s v="03.16.17"/>
    <s v="Direção Proteção Civil"/>
    <s v="03.16.17"/>
    <x v="60"/>
    <x v="0"/>
    <x v="1"/>
    <x v="1"/>
    <x v="0"/>
    <x v="0"/>
    <x v="2"/>
    <x v="0"/>
    <x v="12"/>
    <s v="1 - Dotação Anual"/>
    <x v="4"/>
    <n v="317852"/>
    <x v="2"/>
    <n v="0"/>
    <x v="1"/>
    <n v="150000"/>
    <x v="697"/>
    <m/>
    <x v="0"/>
    <x v="9"/>
    <m/>
    <s v="Direção Proteção Civil"/>
    <x v="1"/>
    <m/>
    <x v="0"/>
    <x v="1"/>
    <x v="1"/>
    <x v="1"/>
    <x v="0"/>
    <x v="0"/>
    <x v="0"/>
    <x v="0"/>
    <x v="0"/>
    <x v="0"/>
    <x v="0"/>
    <s v="Direção Proteção Civil"/>
    <x v="0"/>
    <x v="0"/>
    <x v="0"/>
    <x v="0"/>
    <x v="3"/>
    <x v="0"/>
    <x v="1"/>
    <m/>
    <x v="1"/>
    <x v="2"/>
    <x v="9"/>
    <x v="0"/>
    <m/>
  </r>
  <r>
    <x v="1"/>
    <n v="1314536"/>
    <n v="0"/>
    <n v="0"/>
    <n v="0"/>
    <x v="7899"/>
    <x v="0"/>
    <x v="1"/>
    <x v="0"/>
    <s v="03.16.17"/>
    <x v="49"/>
    <x v="0"/>
    <x v="5"/>
    <s v="Direção Proteção Civil"/>
    <s v="03.16.17"/>
    <s v="Direção Proteção Civil"/>
    <s v="03.16.17"/>
    <x v="15"/>
    <x v="0"/>
    <x v="1"/>
    <x v="1"/>
    <x v="1"/>
    <x v="0"/>
    <x v="2"/>
    <x v="0"/>
    <x v="12"/>
    <s v="1 - Dotação Anual"/>
    <x v="4"/>
    <n v="1314536"/>
    <x v="2"/>
    <n v="0"/>
    <x v="1"/>
    <n v="340000"/>
    <x v="697"/>
    <m/>
    <x v="0"/>
    <x v="9"/>
    <m/>
    <s v="Direção Proteção Civil"/>
    <x v="1"/>
    <m/>
    <x v="0"/>
    <x v="1"/>
    <x v="1"/>
    <x v="1"/>
    <x v="0"/>
    <x v="0"/>
    <x v="0"/>
    <x v="0"/>
    <x v="0"/>
    <x v="0"/>
    <x v="0"/>
    <s v="Direção Proteção Civil"/>
    <x v="0"/>
    <x v="0"/>
    <x v="0"/>
    <x v="0"/>
    <x v="3"/>
    <x v="0"/>
    <x v="1"/>
    <m/>
    <x v="1"/>
    <x v="2"/>
    <x v="9"/>
    <x v="0"/>
    <m/>
  </r>
  <r>
    <x v="1"/>
    <n v="221643"/>
    <n v="0"/>
    <n v="0"/>
    <n v="0"/>
    <x v="7899"/>
    <x v="0"/>
    <x v="1"/>
    <x v="0"/>
    <s v="03.16.17"/>
    <x v="49"/>
    <x v="0"/>
    <x v="5"/>
    <s v="Direção Proteção Civil"/>
    <s v="03.16.17"/>
    <s v="Direção Proteção Civil"/>
    <s v="03.16.17"/>
    <x v="62"/>
    <x v="0"/>
    <x v="1"/>
    <x v="1"/>
    <x v="0"/>
    <x v="0"/>
    <x v="2"/>
    <x v="0"/>
    <x v="12"/>
    <s v="1 - Dotação Anual"/>
    <x v="4"/>
    <n v="221643"/>
    <x v="2"/>
    <n v="221643"/>
    <x v="1"/>
    <n v="0"/>
    <x v="697"/>
    <m/>
    <x v="0"/>
    <x v="9"/>
    <m/>
    <s v="Direção Proteção Civil"/>
    <x v="1"/>
    <m/>
    <x v="0"/>
    <x v="1"/>
    <x v="1"/>
    <x v="1"/>
    <x v="0"/>
    <x v="0"/>
    <x v="0"/>
    <x v="1"/>
    <x v="0"/>
    <x v="0"/>
    <x v="0"/>
    <s v="Direção Proteção Civil"/>
    <x v="0"/>
    <x v="0"/>
    <x v="0"/>
    <x v="0"/>
    <x v="3"/>
    <x v="0"/>
    <x v="1"/>
    <m/>
    <x v="1"/>
    <x v="2"/>
    <x v="9"/>
    <x v="0"/>
    <m/>
  </r>
  <r>
    <x v="1"/>
    <n v="150000"/>
    <n v="0"/>
    <n v="0"/>
    <n v="0"/>
    <x v="7899"/>
    <x v="0"/>
    <x v="1"/>
    <x v="0"/>
    <s v="03.16.19"/>
    <x v="34"/>
    <x v="0"/>
    <x v="5"/>
    <s v="Direção de Inovação e Desporto"/>
    <s v="03.16.19"/>
    <s v="Direção de Inovação e Desporto"/>
    <s v="03.16.19"/>
    <x v="9"/>
    <x v="0"/>
    <x v="1"/>
    <x v="5"/>
    <x v="0"/>
    <x v="0"/>
    <x v="2"/>
    <x v="0"/>
    <x v="12"/>
    <s v="1 - Dotação Anual"/>
    <x v="4"/>
    <n v="150000"/>
    <x v="2"/>
    <n v="0"/>
    <x v="1"/>
    <n v="0"/>
    <x v="697"/>
    <m/>
    <x v="0"/>
    <x v="9"/>
    <m/>
    <s v="Direção de Inovação e Desporto"/>
    <x v="1"/>
    <m/>
    <x v="0"/>
    <x v="1"/>
    <x v="1"/>
    <x v="1"/>
    <x v="0"/>
    <x v="0"/>
    <x v="0"/>
    <x v="0"/>
    <x v="0"/>
    <x v="0"/>
    <x v="0"/>
    <s v="Direção de Inovação e Desporto"/>
    <x v="0"/>
    <x v="0"/>
    <x v="0"/>
    <x v="0"/>
    <x v="3"/>
    <x v="0"/>
    <x v="1"/>
    <m/>
    <x v="1"/>
    <x v="2"/>
    <x v="9"/>
    <x v="0"/>
    <m/>
  </r>
  <r>
    <x v="1"/>
    <n v="30000"/>
    <n v="0"/>
    <n v="0"/>
    <n v="0"/>
    <x v="7899"/>
    <x v="0"/>
    <x v="1"/>
    <x v="0"/>
    <s v="03.16.19"/>
    <x v="34"/>
    <x v="0"/>
    <x v="5"/>
    <s v="Direção de Inovação e Desporto"/>
    <s v="03.16.19"/>
    <s v="Direção de Inovação e Desporto"/>
    <s v="03.16.19"/>
    <x v="24"/>
    <x v="0"/>
    <x v="1"/>
    <x v="5"/>
    <x v="0"/>
    <x v="0"/>
    <x v="2"/>
    <x v="0"/>
    <x v="12"/>
    <s v="1 - Dotação Anual"/>
    <x v="4"/>
    <n v="30000"/>
    <x v="2"/>
    <n v="0"/>
    <x v="1"/>
    <n v="0"/>
    <x v="697"/>
    <m/>
    <x v="0"/>
    <x v="9"/>
    <m/>
    <s v="Direção de Inovação e Desporto"/>
    <x v="1"/>
    <m/>
    <x v="0"/>
    <x v="1"/>
    <x v="1"/>
    <x v="1"/>
    <x v="0"/>
    <x v="0"/>
    <x v="0"/>
    <x v="0"/>
    <x v="0"/>
    <x v="0"/>
    <x v="0"/>
    <s v="Direção de Inovação e Desporto"/>
    <x v="0"/>
    <x v="0"/>
    <x v="0"/>
    <x v="0"/>
    <x v="3"/>
    <x v="0"/>
    <x v="1"/>
    <m/>
    <x v="1"/>
    <x v="2"/>
    <x v="9"/>
    <x v="0"/>
    <m/>
  </r>
  <r>
    <x v="1"/>
    <n v="146880"/>
    <n v="0"/>
    <n v="0"/>
    <n v="0"/>
    <x v="7899"/>
    <x v="0"/>
    <x v="1"/>
    <x v="0"/>
    <s v="03.16.19"/>
    <x v="34"/>
    <x v="0"/>
    <x v="5"/>
    <s v="Direção de Inovação e Desporto"/>
    <s v="03.16.19"/>
    <s v="Direção de Inovação e Desporto"/>
    <s v="03.16.19"/>
    <x v="13"/>
    <x v="0"/>
    <x v="1"/>
    <x v="5"/>
    <x v="0"/>
    <x v="0"/>
    <x v="2"/>
    <x v="0"/>
    <x v="12"/>
    <s v="1 - Dotação Anual"/>
    <x v="4"/>
    <n v="146880"/>
    <x v="2"/>
    <n v="0"/>
    <x v="1"/>
    <n v="0"/>
    <x v="697"/>
    <m/>
    <x v="0"/>
    <x v="9"/>
    <m/>
    <s v="Direção de Inovação e Desporto"/>
    <x v="1"/>
    <m/>
    <x v="0"/>
    <x v="1"/>
    <x v="1"/>
    <x v="1"/>
    <x v="0"/>
    <x v="0"/>
    <x v="0"/>
    <x v="0"/>
    <x v="0"/>
    <x v="0"/>
    <x v="0"/>
    <s v="Direção de Inovação e Desporto"/>
    <x v="0"/>
    <x v="0"/>
    <x v="0"/>
    <x v="0"/>
    <x v="3"/>
    <x v="0"/>
    <x v="1"/>
    <m/>
    <x v="1"/>
    <x v="2"/>
    <x v="9"/>
    <x v="0"/>
    <m/>
  </r>
  <r>
    <x v="1"/>
    <n v="100000"/>
    <n v="0"/>
    <n v="0"/>
    <n v="0"/>
    <x v="7899"/>
    <x v="0"/>
    <x v="1"/>
    <x v="0"/>
    <s v="03.16.19"/>
    <x v="34"/>
    <x v="0"/>
    <x v="5"/>
    <s v="Direção de Inovação e Desporto"/>
    <s v="03.16.19"/>
    <s v="Direção de Inovação e Desporto"/>
    <s v="03.16.19"/>
    <x v="60"/>
    <x v="0"/>
    <x v="1"/>
    <x v="1"/>
    <x v="0"/>
    <x v="0"/>
    <x v="2"/>
    <x v="0"/>
    <x v="12"/>
    <s v="1 - Dotação Anual"/>
    <x v="4"/>
    <n v="100000"/>
    <x v="2"/>
    <n v="0"/>
    <x v="1"/>
    <n v="0"/>
    <x v="697"/>
    <m/>
    <x v="0"/>
    <x v="9"/>
    <m/>
    <s v="Direção de Inovação e Desporto"/>
    <x v="1"/>
    <m/>
    <x v="0"/>
    <x v="1"/>
    <x v="1"/>
    <x v="1"/>
    <x v="0"/>
    <x v="0"/>
    <x v="0"/>
    <x v="0"/>
    <x v="0"/>
    <x v="0"/>
    <x v="0"/>
    <s v="Direção de Inovação e Desporto"/>
    <x v="0"/>
    <x v="0"/>
    <x v="0"/>
    <x v="0"/>
    <x v="3"/>
    <x v="0"/>
    <x v="1"/>
    <m/>
    <x v="1"/>
    <x v="2"/>
    <x v="9"/>
    <x v="0"/>
    <m/>
  </r>
  <r>
    <x v="1"/>
    <n v="540000"/>
    <n v="0"/>
    <n v="0"/>
    <n v="0"/>
    <x v="7899"/>
    <x v="0"/>
    <x v="1"/>
    <x v="0"/>
    <s v="03.16.19"/>
    <x v="34"/>
    <x v="0"/>
    <x v="5"/>
    <s v="Direção de Inovação e Desporto"/>
    <s v="03.16.19"/>
    <s v="Direção de Inovação e Desporto"/>
    <s v="03.16.19"/>
    <x v="61"/>
    <x v="0"/>
    <x v="1"/>
    <x v="1"/>
    <x v="0"/>
    <x v="0"/>
    <x v="2"/>
    <x v="0"/>
    <x v="12"/>
    <s v="1 - Dotação Anual"/>
    <x v="4"/>
    <n v="540000"/>
    <x v="2"/>
    <n v="0"/>
    <x v="1"/>
    <n v="0"/>
    <x v="697"/>
    <m/>
    <x v="0"/>
    <x v="9"/>
    <m/>
    <s v="Direção de Inovação e Desporto"/>
    <x v="1"/>
    <m/>
    <x v="0"/>
    <x v="1"/>
    <x v="1"/>
    <x v="1"/>
    <x v="0"/>
    <x v="0"/>
    <x v="0"/>
    <x v="0"/>
    <x v="0"/>
    <x v="0"/>
    <x v="0"/>
    <s v="Direção de Inovação e Desporto"/>
    <x v="0"/>
    <x v="0"/>
    <x v="0"/>
    <x v="0"/>
    <x v="3"/>
    <x v="0"/>
    <x v="1"/>
    <m/>
    <x v="1"/>
    <x v="2"/>
    <x v="9"/>
    <x v="0"/>
    <m/>
  </r>
  <r>
    <x v="1"/>
    <n v="2235844"/>
    <n v="0"/>
    <n v="0"/>
    <n v="0"/>
    <x v="7899"/>
    <x v="0"/>
    <x v="1"/>
    <x v="0"/>
    <s v="03.16.19"/>
    <x v="34"/>
    <x v="0"/>
    <x v="5"/>
    <s v="Direção de Inovação e Desporto"/>
    <s v="03.16.19"/>
    <s v="Direção de Inovação e Desporto"/>
    <s v="03.16.19"/>
    <x v="15"/>
    <x v="0"/>
    <x v="1"/>
    <x v="1"/>
    <x v="1"/>
    <x v="0"/>
    <x v="2"/>
    <x v="0"/>
    <x v="12"/>
    <s v="1 - Dotação Anual"/>
    <x v="4"/>
    <n v="2235844"/>
    <x v="2"/>
    <n v="0"/>
    <x v="1"/>
    <n v="500000"/>
    <x v="697"/>
    <m/>
    <x v="0"/>
    <x v="9"/>
    <m/>
    <s v="Direção de Inovação e Desporto"/>
    <x v="1"/>
    <m/>
    <x v="0"/>
    <x v="1"/>
    <x v="1"/>
    <x v="1"/>
    <x v="0"/>
    <x v="0"/>
    <x v="0"/>
    <x v="0"/>
    <x v="0"/>
    <x v="0"/>
    <x v="0"/>
    <s v="Direção de Inovação e Desporto"/>
    <x v="0"/>
    <x v="0"/>
    <x v="0"/>
    <x v="0"/>
    <x v="3"/>
    <x v="0"/>
    <x v="1"/>
    <m/>
    <x v="1"/>
    <x v="2"/>
    <x v="9"/>
    <x v="0"/>
    <m/>
  </r>
  <r>
    <x v="1"/>
    <n v="250000"/>
    <n v="0"/>
    <n v="0"/>
    <n v="0"/>
    <x v="7899"/>
    <x v="0"/>
    <x v="1"/>
    <x v="0"/>
    <s v="03.16.21"/>
    <x v="60"/>
    <x v="0"/>
    <x v="5"/>
    <s v="Dir. Turismo, Investimento e Emprendedorismo"/>
    <s v="03.16.21"/>
    <s v="Dir. Turismo, Investimento e Emprendedorismo"/>
    <s v="03.16.21"/>
    <x v="9"/>
    <x v="0"/>
    <x v="1"/>
    <x v="5"/>
    <x v="0"/>
    <x v="0"/>
    <x v="2"/>
    <x v="0"/>
    <x v="12"/>
    <s v="1 - Dotação Anual"/>
    <x v="4"/>
    <n v="250000"/>
    <x v="2"/>
    <n v="0"/>
    <x v="1"/>
    <n v="0"/>
    <x v="697"/>
    <m/>
    <x v="0"/>
    <x v="9"/>
    <m/>
    <s v="Dir. Turismo, Investimento e Emprendedorismo"/>
    <x v="1"/>
    <m/>
    <x v="0"/>
    <x v="1"/>
    <x v="1"/>
    <x v="1"/>
    <x v="0"/>
    <x v="0"/>
    <x v="0"/>
    <x v="0"/>
    <x v="0"/>
    <x v="0"/>
    <x v="0"/>
    <s v="Dir. Turismo, Investimento e Emprendedorismo"/>
    <x v="0"/>
    <x v="0"/>
    <x v="0"/>
    <x v="0"/>
    <x v="3"/>
    <x v="0"/>
    <x v="1"/>
    <m/>
    <x v="1"/>
    <x v="2"/>
    <x v="9"/>
    <x v="0"/>
    <m/>
  </r>
  <r>
    <x v="1"/>
    <n v="30000"/>
    <n v="0"/>
    <n v="0"/>
    <n v="0"/>
    <x v="7899"/>
    <x v="0"/>
    <x v="1"/>
    <x v="0"/>
    <s v="03.16.21"/>
    <x v="60"/>
    <x v="0"/>
    <x v="5"/>
    <s v="Dir. Turismo, Investimento e Emprendedorismo"/>
    <s v="03.16.21"/>
    <s v="Dir. Turismo, Investimento e Emprendedorismo"/>
    <s v="03.16.21"/>
    <x v="24"/>
    <x v="0"/>
    <x v="1"/>
    <x v="5"/>
    <x v="0"/>
    <x v="0"/>
    <x v="2"/>
    <x v="0"/>
    <x v="12"/>
    <s v="1 - Dotação Anual"/>
    <x v="4"/>
    <n v="30000"/>
    <x v="2"/>
    <n v="0"/>
    <x v="1"/>
    <n v="0"/>
    <x v="697"/>
    <m/>
    <x v="0"/>
    <x v="9"/>
    <m/>
    <s v="Dir. Turismo, Investimento e Emprendedorismo"/>
    <x v="1"/>
    <m/>
    <x v="0"/>
    <x v="1"/>
    <x v="1"/>
    <x v="1"/>
    <x v="0"/>
    <x v="0"/>
    <x v="0"/>
    <x v="0"/>
    <x v="0"/>
    <x v="0"/>
    <x v="0"/>
    <s v="Dir. Turismo, Investimento e Emprendedorismo"/>
    <x v="0"/>
    <x v="0"/>
    <x v="0"/>
    <x v="0"/>
    <x v="3"/>
    <x v="0"/>
    <x v="1"/>
    <m/>
    <x v="1"/>
    <x v="2"/>
    <x v="9"/>
    <x v="0"/>
    <m/>
  </r>
  <r>
    <x v="1"/>
    <n v="146880"/>
    <n v="0"/>
    <n v="0"/>
    <n v="0"/>
    <x v="7899"/>
    <x v="0"/>
    <x v="1"/>
    <x v="0"/>
    <s v="03.16.21"/>
    <x v="60"/>
    <x v="0"/>
    <x v="5"/>
    <s v="Dir. Turismo, Investimento e Emprendedorismo"/>
    <s v="03.16.21"/>
    <s v="Dir. Turismo, Investimento e Emprendedorismo"/>
    <s v="03.16.21"/>
    <x v="13"/>
    <x v="0"/>
    <x v="1"/>
    <x v="5"/>
    <x v="0"/>
    <x v="0"/>
    <x v="2"/>
    <x v="0"/>
    <x v="12"/>
    <s v="1 - Dotação Anual"/>
    <x v="4"/>
    <n v="146880"/>
    <x v="2"/>
    <n v="0"/>
    <x v="1"/>
    <n v="0"/>
    <x v="697"/>
    <m/>
    <x v="0"/>
    <x v="9"/>
    <m/>
    <s v="Dir. Turismo, Investimento e Emprendedorismo"/>
    <x v="1"/>
    <m/>
    <x v="0"/>
    <x v="1"/>
    <x v="1"/>
    <x v="1"/>
    <x v="0"/>
    <x v="0"/>
    <x v="0"/>
    <x v="0"/>
    <x v="0"/>
    <x v="0"/>
    <x v="0"/>
    <s v="Dir. Turismo, Investimento e Emprendedorismo"/>
    <x v="0"/>
    <x v="0"/>
    <x v="0"/>
    <x v="0"/>
    <x v="3"/>
    <x v="0"/>
    <x v="1"/>
    <m/>
    <x v="1"/>
    <x v="2"/>
    <x v="9"/>
    <x v="0"/>
    <m/>
  </r>
  <r>
    <x v="1"/>
    <n v="979200"/>
    <n v="0"/>
    <n v="0"/>
    <n v="0"/>
    <x v="7899"/>
    <x v="0"/>
    <x v="1"/>
    <x v="0"/>
    <s v="03.16.21"/>
    <x v="60"/>
    <x v="0"/>
    <x v="5"/>
    <s v="Dir. Turismo, Investimento e Emprendedorismo"/>
    <s v="03.16.21"/>
    <s v="Dir. Turismo, Investimento e Emprendedorismo"/>
    <s v="03.16.21"/>
    <x v="17"/>
    <x v="0"/>
    <x v="1"/>
    <x v="1"/>
    <x v="1"/>
    <x v="0"/>
    <x v="2"/>
    <x v="0"/>
    <x v="12"/>
    <s v="1 - Dotação Anual"/>
    <x v="4"/>
    <n v="979200"/>
    <x v="2"/>
    <n v="0"/>
    <x v="1"/>
    <n v="0"/>
    <x v="697"/>
    <m/>
    <x v="0"/>
    <x v="9"/>
    <m/>
    <s v="Dir. Turismo, Investimento e Emprendedorismo"/>
    <x v="1"/>
    <m/>
    <x v="0"/>
    <x v="1"/>
    <x v="1"/>
    <x v="1"/>
    <x v="0"/>
    <x v="0"/>
    <x v="0"/>
    <x v="0"/>
    <x v="0"/>
    <x v="0"/>
    <x v="0"/>
    <s v="Dir. Turismo, Investimento e Emprendedorismo"/>
    <x v="0"/>
    <x v="0"/>
    <x v="0"/>
    <x v="0"/>
    <x v="3"/>
    <x v="0"/>
    <x v="1"/>
    <m/>
    <x v="1"/>
    <x v="2"/>
    <x v="9"/>
    <x v="0"/>
    <m/>
  </r>
  <r>
    <x v="1"/>
    <n v="126160"/>
    <n v="0"/>
    <n v="0"/>
    <n v="0"/>
    <x v="7899"/>
    <x v="0"/>
    <x v="1"/>
    <x v="0"/>
    <s v="03.16.25"/>
    <x v="13"/>
    <x v="0"/>
    <x v="5"/>
    <s v="Direção dos  Recursos Humanos"/>
    <s v="03.16.25"/>
    <s v="Direção dos  Recursos Humanos"/>
    <s v="03.16.25"/>
    <x v="26"/>
    <x v="0"/>
    <x v="4"/>
    <x v="8"/>
    <x v="0"/>
    <x v="0"/>
    <x v="2"/>
    <x v="0"/>
    <x v="12"/>
    <s v="1 - Dotação Anual"/>
    <x v="4"/>
    <n v="126160"/>
    <x v="2"/>
    <n v="126160"/>
    <x v="1"/>
    <n v="0"/>
    <x v="697"/>
    <m/>
    <x v="0"/>
    <x v="9"/>
    <m/>
    <s v="Direção dos  Recursos Humanos"/>
    <x v="1"/>
    <m/>
    <x v="0"/>
    <x v="1"/>
    <x v="1"/>
    <x v="1"/>
    <x v="0"/>
    <x v="0"/>
    <x v="0"/>
    <x v="1"/>
    <x v="0"/>
    <x v="0"/>
    <x v="0"/>
    <s v="Direção dos  Recursos Humanos"/>
    <x v="0"/>
    <x v="0"/>
    <x v="0"/>
    <x v="0"/>
    <x v="3"/>
    <x v="0"/>
    <x v="1"/>
    <m/>
    <x v="1"/>
    <x v="2"/>
    <x v="9"/>
    <x v="0"/>
    <m/>
  </r>
  <r>
    <x v="1"/>
    <n v="287436"/>
    <n v="0"/>
    <n v="0"/>
    <n v="0"/>
    <x v="7899"/>
    <x v="0"/>
    <x v="1"/>
    <x v="0"/>
    <s v="03.16.25"/>
    <x v="13"/>
    <x v="0"/>
    <x v="5"/>
    <s v="Direção dos  Recursos Humanos"/>
    <s v="03.16.25"/>
    <s v="Direção dos  Recursos Humanos"/>
    <s v="03.16.25"/>
    <x v="18"/>
    <x v="0"/>
    <x v="4"/>
    <x v="8"/>
    <x v="0"/>
    <x v="0"/>
    <x v="2"/>
    <x v="0"/>
    <x v="12"/>
    <s v="1 - Dotação Anual"/>
    <x v="4"/>
    <n v="287436"/>
    <x v="2"/>
    <n v="86136"/>
    <x v="1"/>
    <n v="0"/>
    <x v="697"/>
    <m/>
    <x v="0"/>
    <x v="9"/>
    <m/>
    <s v="Direção dos  Recursos Humanos"/>
    <x v="1"/>
    <m/>
    <x v="0"/>
    <x v="1"/>
    <x v="1"/>
    <x v="1"/>
    <x v="0"/>
    <x v="0"/>
    <x v="0"/>
    <x v="0"/>
    <x v="0"/>
    <x v="0"/>
    <x v="0"/>
    <s v="Direção dos  Recursos Humanos"/>
    <x v="0"/>
    <x v="0"/>
    <x v="0"/>
    <x v="0"/>
    <x v="3"/>
    <x v="0"/>
    <x v="1"/>
    <m/>
    <x v="1"/>
    <x v="2"/>
    <x v="9"/>
    <x v="0"/>
    <m/>
  </r>
  <r>
    <x v="1"/>
    <n v="150000"/>
    <n v="0"/>
    <n v="0"/>
    <n v="0"/>
    <x v="7899"/>
    <x v="0"/>
    <x v="1"/>
    <x v="0"/>
    <s v="03.16.25"/>
    <x v="13"/>
    <x v="0"/>
    <x v="5"/>
    <s v="Direção dos  Recursos Humanos"/>
    <s v="03.16.25"/>
    <s v="Direção dos  Recursos Humanos"/>
    <s v="03.16.25"/>
    <x v="9"/>
    <x v="0"/>
    <x v="1"/>
    <x v="5"/>
    <x v="0"/>
    <x v="0"/>
    <x v="2"/>
    <x v="0"/>
    <x v="12"/>
    <s v="1 - Dotação Anual"/>
    <x v="4"/>
    <n v="150000"/>
    <x v="2"/>
    <n v="0"/>
    <x v="1"/>
    <n v="100000"/>
    <x v="697"/>
    <m/>
    <x v="0"/>
    <x v="9"/>
    <m/>
    <s v="Direção dos  Recursos Humanos"/>
    <x v="1"/>
    <m/>
    <x v="0"/>
    <x v="1"/>
    <x v="1"/>
    <x v="1"/>
    <x v="0"/>
    <x v="0"/>
    <x v="0"/>
    <x v="0"/>
    <x v="0"/>
    <x v="0"/>
    <x v="0"/>
    <s v="Direção dos  Recursos Humanos"/>
    <x v="0"/>
    <x v="0"/>
    <x v="0"/>
    <x v="0"/>
    <x v="3"/>
    <x v="0"/>
    <x v="1"/>
    <m/>
    <x v="1"/>
    <x v="2"/>
    <x v="9"/>
    <x v="0"/>
    <m/>
  </r>
  <r>
    <x v="1"/>
    <n v="50000"/>
    <n v="0"/>
    <n v="0"/>
    <n v="0"/>
    <x v="7899"/>
    <x v="0"/>
    <x v="1"/>
    <x v="0"/>
    <s v="03.16.25"/>
    <x v="13"/>
    <x v="0"/>
    <x v="5"/>
    <s v="Direção dos  Recursos Humanos"/>
    <s v="03.16.25"/>
    <s v="Direção dos  Recursos Humanos"/>
    <s v="03.16.25"/>
    <x v="24"/>
    <x v="0"/>
    <x v="1"/>
    <x v="5"/>
    <x v="0"/>
    <x v="0"/>
    <x v="2"/>
    <x v="0"/>
    <x v="12"/>
    <s v="1 - Dotação Anual"/>
    <x v="4"/>
    <n v="50000"/>
    <x v="2"/>
    <n v="0"/>
    <x v="1"/>
    <n v="0"/>
    <x v="697"/>
    <m/>
    <x v="0"/>
    <x v="9"/>
    <m/>
    <s v="Direção dos  Recursos Humanos"/>
    <x v="1"/>
    <m/>
    <x v="0"/>
    <x v="1"/>
    <x v="1"/>
    <x v="1"/>
    <x v="0"/>
    <x v="0"/>
    <x v="0"/>
    <x v="0"/>
    <x v="0"/>
    <x v="0"/>
    <x v="0"/>
    <s v="Direção dos  Recursos Humanos"/>
    <x v="0"/>
    <x v="0"/>
    <x v="0"/>
    <x v="0"/>
    <x v="3"/>
    <x v="0"/>
    <x v="1"/>
    <m/>
    <x v="1"/>
    <x v="2"/>
    <x v="9"/>
    <x v="0"/>
    <m/>
  </r>
  <r>
    <x v="1"/>
    <n v="246880"/>
    <n v="0"/>
    <n v="0"/>
    <n v="0"/>
    <x v="7899"/>
    <x v="0"/>
    <x v="1"/>
    <x v="0"/>
    <s v="03.16.25"/>
    <x v="13"/>
    <x v="0"/>
    <x v="5"/>
    <s v="Direção dos  Recursos Humanos"/>
    <s v="03.16.25"/>
    <s v="Direção dos  Recursos Humanos"/>
    <s v="03.16.25"/>
    <x v="13"/>
    <x v="0"/>
    <x v="1"/>
    <x v="5"/>
    <x v="0"/>
    <x v="0"/>
    <x v="2"/>
    <x v="0"/>
    <x v="12"/>
    <s v="1 - Dotação Anual"/>
    <x v="4"/>
    <n v="246880"/>
    <x v="2"/>
    <n v="100000"/>
    <x v="1"/>
    <n v="0"/>
    <x v="697"/>
    <m/>
    <x v="0"/>
    <x v="9"/>
    <m/>
    <s v="Direção dos  Recursos Humanos"/>
    <x v="1"/>
    <m/>
    <x v="0"/>
    <x v="1"/>
    <x v="1"/>
    <x v="1"/>
    <x v="0"/>
    <x v="0"/>
    <x v="0"/>
    <x v="0"/>
    <x v="0"/>
    <x v="0"/>
    <x v="0"/>
    <s v="Direção dos  Recursos Humanos"/>
    <x v="0"/>
    <x v="0"/>
    <x v="0"/>
    <x v="0"/>
    <x v="3"/>
    <x v="0"/>
    <x v="1"/>
    <m/>
    <x v="1"/>
    <x v="2"/>
    <x v="9"/>
    <x v="0"/>
    <m/>
  </r>
  <r>
    <x v="1"/>
    <n v="140000"/>
    <n v="0"/>
    <n v="0"/>
    <n v="0"/>
    <x v="7899"/>
    <x v="0"/>
    <x v="1"/>
    <x v="0"/>
    <s v="03.16.25"/>
    <x v="13"/>
    <x v="0"/>
    <x v="5"/>
    <s v="Direção dos  Recursos Humanos"/>
    <s v="03.16.25"/>
    <s v="Direção dos  Recursos Humanos"/>
    <s v="03.16.25"/>
    <x v="14"/>
    <x v="0"/>
    <x v="1"/>
    <x v="1"/>
    <x v="0"/>
    <x v="0"/>
    <x v="2"/>
    <x v="0"/>
    <x v="12"/>
    <s v="1 - Dotação Anual"/>
    <x v="4"/>
    <n v="140000"/>
    <x v="2"/>
    <n v="0"/>
    <x v="1"/>
    <n v="0"/>
    <x v="697"/>
    <m/>
    <x v="0"/>
    <x v="9"/>
    <m/>
    <s v="Direção dos  Recursos Humanos"/>
    <x v="1"/>
    <m/>
    <x v="0"/>
    <x v="1"/>
    <x v="1"/>
    <x v="1"/>
    <x v="0"/>
    <x v="0"/>
    <x v="0"/>
    <x v="0"/>
    <x v="0"/>
    <x v="0"/>
    <x v="0"/>
    <s v="Direção dos  Recursos Humanos"/>
    <x v="0"/>
    <x v="0"/>
    <x v="0"/>
    <x v="0"/>
    <x v="3"/>
    <x v="0"/>
    <x v="1"/>
    <m/>
    <x v="1"/>
    <x v="2"/>
    <x v="9"/>
    <x v="0"/>
    <m/>
  </r>
  <r>
    <x v="1"/>
    <n v="100000"/>
    <n v="0"/>
    <n v="0"/>
    <n v="0"/>
    <x v="7899"/>
    <x v="0"/>
    <x v="1"/>
    <x v="0"/>
    <s v="03.16.25"/>
    <x v="13"/>
    <x v="0"/>
    <x v="5"/>
    <s v="Direção dos  Recursos Humanos"/>
    <s v="03.16.25"/>
    <s v="Direção dos  Recursos Humanos"/>
    <s v="03.16.25"/>
    <x v="122"/>
    <x v="0"/>
    <x v="1"/>
    <x v="1"/>
    <x v="0"/>
    <x v="0"/>
    <x v="2"/>
    <x v="0"/>
    <x v="12"/>
    <s v="1 - Dotação Anual"/>
    <x v="4"/>
    <n v="100000"/>
    <x v="2"/>
    <n v="0"/>
    <x v="1"/>
    <n v="0"/>
    <x v="697"/>
    <m/>
    <x v="0"/>
    <x v="9"/>
    <m/>
    <s v="Direção dos  Recursos Humanos"/>
    <x v="1"/>
    <m/>
    <x v="0"/>
    <x v="1"/>
    <x v="1"/>
    <x v="1"/>
    <x v="0"/>
    <x v="0"/>
    <x v="0"/>
    <x v="0"/>
    <x v="0"/>
    <x v="0"/>
    <x v="0"/>
    <s v="Direção dos  Recursos Humanos"/>
    <x v="0"/>
    <x v="0"/>
    <x v="0"/>
    <x v="0"/>
    <x v="3"/>
    <x v="0"/>
    <x v="1"/>
    <m/>
    <x v="1"/>
    <x v="2"/>
    <x v="9"/>
    <x v="0"/>
    <m/>
  </r>
  <r>
    <x v="1"/>
    <n v="30000"/>
    <n v="0"/>
    <n v="0"/>
    <n v="0"/>
    <x v="7899"/>
    <x v="0"/>
    <x v="1"/>
    <x v="0"/>
    <s v="03.16.25"/>
    <x v="13"/>
    <x v="0"/>
    <x v="5"/>
    <s v="Direção dos  Recursos Humanos"/>
    <s v="03.16.25"/>
    <s v="Direção dos  Recursos Humanos"/>
    <s v="03.16.25"/>
    <x v="123"/>
    <x v="0"/>
    <x v="1"/>
    <x v="1"/>
    <x v="0"/>
    <x v="0"/>
    <x v="2"/>
    <x v="0"/>
    <x v="12"/>
    <s v="1 - Dotação Anual"/>
    <x v="4"/>
    <n v="30000"/>
    <x v="2"/>
    <n v="0"/>
    <x v="1"/>
    <n v="0"/>
    <x v="697"/>
    <m/>
    <x v="0"/>
    <x v="9"/>
    <m/>
    <s v="Direção dos  Recursos Humanos"/>
    <x v="1"/>
    <m/>
    <x v="0"/>
    <x v="1"/>
    <x v="1"/>
    <x v="1"/>
    <x v="0"/>
    <x v="0"/>
    <x v="0"/>
    <x v="0"/>
    <x v="0"/>
    <x v="0"/>
    <x v="0"/>
    <s v="Direção dos  Recursos Humanos"/>
    <x v="0"/>
    <x v="0"/>
    <x v="0"/>
    <x v="0"/>
    <x v="3"/>
    <x v="0"/>
    <x v="1"/>
    <m/>
    <x v="1"/>
    <x v="2"/>
    <x v="9"/>
    <x v="0"/>
    <m/>
  </r>
  <r>
    <x v="1"/>
    <n v="0"/>
    <n v="0"/>
    <n v="0"/>
    <n v="0"/>
    <x v="7899"/>
    <x v="0"/>
    <x v="1"/>
    <x v="0"/>
    <s v="03.16.25"/>
    <x v="13"/>
    <x v="0"/>
    <x v="5"/>
    <s v="Direção dos  Recursos Humanos"/>
    <s v="03.16.25"/>
    <s v="Direção dos  Recursos Humanos"/>
    <s v="03.16.25"/>
    <x v="124"/>
    <x v="0"/>
    <x v="1"/>
    <x v="1"/>
    <x v="0"/>
    <x v="0"/>
    <x v="2"/>
    <x v="0"/>
    <x v="12"/>
    <s v="1 - Dotação Anual"/>
    <x v="4"/>
    <n v="0"/>
    <x v="2"/>
    <n v="0"/>
    <x v="1"/>
    <n v="250000"/>
    <x v="697"/>
    <m/>
    <x v="0"/>
    <x v="9"/>
    <m/>
    <s v="Direção dos  Recursos Humanos"/>
    <x v="1"/>
    <m/>
    <x v="0"/>
    <x v="1"/>
    <x v="1"/>
    <x v="1"/>
    <x v="0"/>
    <x v="0"/>
    <x v="0"/>
    <x v="0"/>
    <x v="0"/>
    <x v="0"/>
    <x v="0"/>
    <s v="Direção dos  Recursos Humanos"/>
    <x v="0"/>
    <x v="0"/>
    <x v="0"/>
    <x v="0"/>
    <x v="3"/>
    <x v="0"/>
    <x v="1"/>
    <m/>
    <x v="1"/>
    <x v="2"/>
    <x v="9"/>
    <x v="0"/>
    <m/>
  </r>
  <r>
    <x v="1"/>
    <n v="0"/>
    <n v="0"/>
    <n v="0"/>
    <n v="0"/>
    <x v="7899"/>
    <x v="0"/>
    <x v="1"/>
    <x v="0"/>
    <s v="03.16.25"/>
    <x v="13"/>
    <x v="0"/>
    <x v="5"/>
    <s v="Direção dos  Recursos Humanos"/>
    <s v="03.16.25"/>
    <s v="Direção dos  Recursos Humanos"/>
    <s v="03.16.25"/>
    <x v="125"/>
    <x v="0"/>
    <x v="1"/>
    <x v="1"/>
    <x v="0"/>
    <x v="0"/>
    <x v="2"/>
    <x v="0"/>
    <x v="12"/>
    <s v="1 - Dotação Anual"/>
    <x v="4"/>
    <n v="0"/>
    <x v="2"/>
    <n v="0"/>
    <x v="1"/>
    <n v="200000"/>
    <x v="697"/>
    <m/>
    <x v="0"/>
    <x v="9"/>
    <m/>
    <s v="Direção dos  Recursos Humanos"/>
    <x v="1"/>
    <m/>
    <x v="0"/>
    <x v="1"/>
    <x v="1"/>
    <x v="1"/>
    <x v="0"/>
    <x v="0"/>
    <x v="0"/>
    <x v="0"/>
    <x v="0"/>
    <x v="0"/>
    <x v="0"/>
    <s v="Direção dos  Recursos Humanos"/>
    <x v="0"/>
    <x v="0"/>
    <x v="0"/>
    <x v="0"/>
    <x v="3"/>
    <x v="0"/>
    <x v="1"/>
    <m/>
    <x v="1"/>
    <x v="2"/>
    <x v="9"/>
    <x v="0"/>
    <m/>
  </r>
  <r>
    <x v="1"/>
    <n v="400000"/>
    <n v="0"/>
    <n v="0"/>
    <n v="0"/>
    <x v="7899"/>
    <x v="0"/>
    <x v="1"/>
    <x v="0"/>
    <s v="03.16.25"/>
    <x v="13"/>
    <x v="0"/>
    <x v="5"/>
    <s v="Direção dos  Recursos Humanos"/>
    <s v="03.16.25"/>
    <s v="Direção dos  Recursos Humanos"/>
    <s v="03.16.25"/>
    <x v="58"/>
    <x v="0"/>
    <x v="1"/>
    <x v="1"/>
    <x v="0"/>
    <x v="0"/>
    <x v="2"/>
    <x v="0"/>
    <x v="12"/>
    <s v="1 - Dotação Anual"/>
    <x v="4"/>
    <n v="400000"/>
    <x v="2"/>
    <n v="0"/>
    <x v="1"/>
    <n v="100000"/>
    <x v="697"/>
    <m/>
    <x v="0"/>
    <x v="9"/>
    <m/>
    <s v="Direção dos  Recursos Humanos"/>
    <x v="1"/>
    <m/>
    <x v="0"/>
    <x v="1"/>
    <x v="1"/>
    <x v="1"/>
    <x v="0"/>
    <x v="0"/>
    <x v="0"/>
    <x v="0"/>
    <x v="0"/>
    <x v="0"/>
    <x v="0"/>
    <s v="Direção dos  Recursos Humanos"/>
    <x v="0"/>
    <x v="0"/>
    <x v="0"/>
    <x v="0"/>
    <x v="3"/>
    <x v="0"/>
    <x v="1"/>
    <m/>
    <x v="1"/>
    <x v="2"/>
    <x v="9"/>
    <x v="0"/>
    <m/>
  </r>
  <r>
    <x v="1"/>
    <n v="10000"/>
    <n v="0"/>
    <n v="0"/>
    <n v="0"/>
    <x v="7899"/>
    <x v="0"/>
    <x v="1"/>
    <x v="0"/>
    <s v="03.16.25"/>
    <x v="13"/>
    <x v="0"/>
    <x v="5"/>
    <s v="Direção dos  Recursos Humanos"/>
    <s v="03.16.25"/>
    <s v="Direção dos  Recursos Humanos"/>
    <s v="03.16.25"/>
    <x v="60"/>
    <x v="0"/>
    <x v="1"/>
    <x v="1"/>
    <x v="0"/>
    <x v="0"/>
    <x v="2"/>
    <x v="0"/>
    <x v="12"/>
    <s v="1 - Dotação Anual"/>
    <x v="4"/>
    <n v="10000"/>
    <x v="2"/>
    <n v="0"/>
    <x v="1"/>
    <n v="0"/>
    <x v="697"/>
    <m/>
    <x v="0"/>
    <x v="9"/>
    <m/>
    <s v="Direção dos  Recursos Humanos"/>
    <x v="1"/>
    <m/>
    <x v="0"/>
    <x v="1"/>
    <x v="1"/>
    <x v="1"/>
    <x v="0"/>
    <x v="0"/>
    <x v="0"/>
    <x v="0"/>
    <x v="0"/>
    <x v="0"/>
    <x v="0"/>
    <s v="Direção dos  Recursos Humanos"/>
    <x v="0"/>
    <x v="0"/>
    <x v="0"/>
    <x v="0"/>
    <x v="3"/>
    <x v="0"/>
    <x v="1"/>
    <m/>
    <x v="1"/>
    <x v="2"/>
    <x v="9"/>
    <x v="0"/>
    <m/>
  </r>
  <r>
    <x v="1"/>
    <n v="696658"/>
    <n v="0"/>
    <n v="0"/>
    <n v="0"/>
    <x v="7899"/>
    <x v="0"/>
    <x v="1"/>
    <x v="0"/>
    <s v="03.16.25"/>
    <x v="13"/>
    <x v="0"/>
    <x v="5"/>
    <s v="Direção dos  Recursos Humanos"/>
    <s v="03.16.25"/>
    <s v="Direção dos  Recursos Humanos"/>
    <s v="03.16.25"/>
    <x v="15"/>
    <x v="0"/>
    <x v="1"/>
    <x v="1"/>
    <x v="1"/>
    <x v="0"/>
    <x v="2"/>
    <x v="0"/>
    <x v="12"/>
    <s v="1 - Dotação Anual"/>
    <x v="4"/>
    <n v="696658"/>
    <x v="2"/>
    <n v="1210"/>
    <x v="1"/>
    <n v="0"/>
    <x v="697"/>
    <m/>
    <x v="0"/>
    <x v="9"/>
    <m/>
    <s v="Direção dos  Recursos Humanos"/>
    <x v="1"/>
    <m/>
    <x v="0"/>
    <x v="1"/>
    <x v="1"/>
    <x v="1"/>
    <x v="0"/>
    <x v="0"/>
    <x v="0"/>
    <x v="0"/>
    <x v="0"/>
    <x v="0"/>
    <x v="0"/>
    <s v="Direção dos  Recursos Humanos"/>
    <x v="0"/>
    <x v="0"/>
    <x v="0"/>
    <x v="0"/>
    <x v="3"/>
    <x v="0"/>
    <x v="1"/>
    <m/>
    <x v="1"/>
    <x v="2"/>
    <x v="9"/>
    <x v="0"/>
    <m/>
  </r>
  <r>
    <x v="1"/>
    <n v="4116440"/>
    <n v="0"/>
    <n v="0"/>
    <n v="0"/>
    <x v="7899"/>
    <x v="0"/>
    <x v="1"/>
    <x v="0"/>
    <s v="03.16.25"/>
    <x v="13"/>
    <x v="0"/>
    <x v="5"/>
    <s v="Direção dos  Recursos Humanos"/>
    <s v="03.16.25"/>
    <s v="Direção dos  Recursos Humanos"/>
    <s v="03.16.25"/>
    <x v="16"/>
    <x v="0"/>
    <x v="1"/>
    <x v="1"/>
    <x v="1"/>
    <x v="0"/>
    <x v="2"/>
    <x v="0"/>
    <x v="12"/>
    <s v="1 - Dotação Anual"/>
    <x v="4"/>
    <n v="4116440"/>
    <x v="2"/>
    <n v="0"/>
    <x v="1"/>
    <n v="1300000"/>
    <x v="697"/>
    <m/>
    <x v="0"/>
    <x v="9"/>
    <m/>
    <s v="Direção dos  Recursos Humanos"/>
    <x v="1"/>
    <m/>
    <x v="0"/>
    <x v="1"/>
    <x v="1"/>
    <x v="1"/>
    <x v="0"/>
    <x v="0"/>
    <x v="0"/>
    <x v="0"/>
    <x v="0"/>
    <x v="0"/>
    <x v="0"/>
    <s v="Direção dos  Recursos Humanos"/>
    <x v="0"/>
    <x v="0"/>
    <x v="0"/>
    <x v="0"/>
    <x v="3"/>
    <x v="0"/>
    <x v="1"/>
    <m/>
    <x v="1"/>
    <x v="2"/>
    <x v="9"/>
    <x v="0"/>
    <m/>
  </r>
  <r>
    <x v="1"/>
    <n v="1468800"/>
    <n v="0"/>
    <n v="0"/>
    <n v="0"/>
    <x v="7899"/>
    <x v="0"/>
    <x v="1"/>
    <x v="0"/>
    <s v="03.16.25"/>
    <x v="13"/>
    <x v="0"/>
    <x v="5"/>
    <s v="Direção dos  Recursos Humanos"/>
    <s v="03.16.25"/>
    <s v="Direção dos  Recursos Humanos"/>
    <s v="03.16.25"/>
    <x v="17"/>
    <x v="0"/>
    <x v="1"/>
    <x v="1"/>
    <x v="1"/>
    <x v="0"/>
    <x v="2"/>
    <x v="0"/>
    <x v="12"/>
    <s v="1 - Dotação Anual"/>
    <x v="4"/>
    <n v="1468800"/>
    <x v="2"/>
    <n v="0"/>
    <x v="1"/>
    <n v="0"/>
    <x v="697"/>
    <m/>
    <x v="0"/>
    <x v="9"/>
    <m/>
    <s v="Direção dos  Recursos Humanos"/>
    <x v="1"/>
    <m/>
    <x v="0"/>
    <x v="1"/>
    <x v="1"/>
    <x v="1"/>
    <x v="0"/>
    <x v="0"/>
    <x v="0"/>
    <x v="0"/>
    <x v="0"/>
    <x v="0"/>
    <x v="0"/>
    <s v="Direção dos  Recursos Humanos"/>
    <x v="0"/>
    <x v="0"/>
    <x v="0"/>
    <x v="0"/>
    <x v="3"/>
    <x v="0"/>
    <x v="1"/>
    <m/>
    <x v="1"/>
    <x v="2"/>
    <x v="9"/>
    <x v="0"/>
    <m/>
  </r>
  <r>
    <x v="1"/>
    <n v="10338440"/>
    <n v="0"/>
    <n v="0"/>
    <n v="0"/>
    <x v="7899"/>
    <x v="0"/>
    <x v="1"/>
    <x v="0"/>
    <s v="03.16.25"/>
    <x v="13"/>
    <x v="0"/>
    <x v="5"/>
    <s v="Direção dos  Recursos Humanos"/>
    <s v="03.16.25"/>
    <s v="Direção dos  Recursos Humanos"/>
    <s v="03.16.25"/>
    <x v="19"/>
    <x v="0"/>
    <x v="4"/>
    <x v="8"/>
    <x v="0"/>
    <x v="0"/>
    <x v="2"/>
    <x v="0"/>
    <x v="12"/>
    <s v="1 - Dotação Anual"/>
    <x v="4"/>
    <n v="10338440"/>
    <x v="2"/>
    <n v="0"/>
    <x v="1"/>
    <n v="2286160"/>
    <x v="697"/>
    <m/>
    <x v="0"/>
    <x v="9"/>
    <m/>
    <s v="Direção dos  Recursos Humanos"/>
    <x v="1"/>
    <m/>
    <x v="0"/>
    <x v="1"/>
    <x v="1"/>
    <x v="1"/>
    <x v="0"/>
    <x v="0"/>
    <x v="0"/>
    <x v="0"/>
    <x v="0"/>
    <x v="0"/>
    <x v="0"/>
    <s v="Direção dos  Recursos Humanos"/>
    <x v="0"/>
    <x v="0"/>
    <x v="0"/>
    <x v="0"/>
    <x v="3"/>
    <x v="0"/>
    <x v="1"/>
    <m/>
    <x v="1"/>
    <x v="2"/>
    <x v="9"/>
    <x v="0"/>
    <m/>
  </r>
  <r>
    <x v="1"/>
    <n v="15000"/>
    <n v="0"/>
    <n v="0"/>
    <n v="0"/>
    <x v="7899"/>
    <x v="0"/>
    <x v="1"/>
    <x v="0"/>
    <s v="03.16.27"/>
    <x v="41"/>
    <x v="0"/>
    <x v="5"/>
    <s v="Direção dos Assuntos Jurídicos, Fiscalização e Policia Municipal"/>
    <s v="03.16.27"/>
    <s v="Direção dos Assuntos Jurídicos, Fiscalização e Policia Municipal"/>
    <s v="03.16.27"/>
    <x v="9"/>
    <x v="0"/>
    <x v="1"/>
    <x v="5"/>
    <x v="0"/>
    <x v="0"/>
    <x v="2"/>
    <x v="0"/>
    <x v="12"/>
    <s v="1 - Dotação Anual"/>
    <x v="4"/>
    <n v="15000"/>
    <x v="2"/>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10000"/>
    <n v="0"/>
    <n v="0"/>
    <n v="0"/>
    <x v="7899"/>
    <x v="0"/>
    <x v="1"/>
    <x v="0"/>
    <s v="03.16.27"/>
    <x v="41"/>
    <x v="0"/>
    <x v="5"/>
    <s v="Direção dos Assuntos Jurídicos, Fiscalização e Policia Municipal"/>
    <s v="03.16.27"/>
    <s v="Direção dos Assuntos Jurídicos, Fiscalização e Policia Municipal"/>
    <s v="03.16.27"/>
    <x v="24"/>
    <x v="0"/>
    <x v="1"/>
    <x v="5"/>
    <x v="0"/>
    <x v="0"/>
    <x v="2"/>
    <x v="0"/>
    <x v="12"/>
    <s v="1 - Dotação Anual"/>
    <x v="4"/>
    <n v="10000"/>
    <x v="2"/>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7200"/>
    <n v="0"/>
    <n v="0"/>
    <n v="0"/>
    <x v="7899"/>
    <x v="0"/>
    <x v="1"/>
    <x v="0"/>
    <s v="03.16.27"/>
    <x v="41"/>
    <x v="0"/>
    <x v="5"/>
    <s v="Direção dos Assuntos Jurídicos, Fiscalização e Policia Municipal"/>
    <s v="03.16.27"/>
    <s v="Direção dos Assuntos Jurídicos, Fiscalização e Policia Municipal"/>
    <s v="03.16.27"/>
    <x v="14"/>
    <x v="0"/>
    <x v="1"/>
    <x v="1"/>
    <x v="0"/>
    <x v="0"/>
    <x v="2"/>
    <x v="0"/>
    <x v="12"/>
    <s v="1 - Dotação Anual"/>
    <x v="4"/>
    <n v="7200"/>
    <x v="2"/>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174916"/>
    <n v="0"/>
    <n v="0"/>
    <n v="0"/>
    <x v="7899"/>
    <x v="0"/>
    <x v="1"/>
    <x v="0"/>
    <s v="03.16.27"/>
    <x v="41"/>
    <x v="0"/>
    <x v="5"/>
    <s v="Direção dos Assuntos Jurídicos, Fiscalização e Policia Municipal"/>
    <s v="03.16.27"/>
    <s v="Direção dos Assuntos Jurídicos, Fiscalização e Policia Municipal"/>
    <s v="03.16.27"/>
    <x v="60"/>
    <x v="0"/>
    <x v="1"/>
    <x v="1"/>
    <x v="0"/>
    <x v="0"/>
    <x v="2"/>
    <x v="0"/>
    <x v="12"/>
    <s v="1 - Dotação Anual"/>
    <x v="4"/>
    <n v="174916"/>
    <x v="2"/>
    <n v="0"/>
    <x v="1"/>
    <n v="61000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2787475"/>
    <n v="0"/>
    <n v="0"/>
    <n v="0"/>
    <x v="7899"/>
    <x v="0"/>
    <x v="1"/>
    <x v="0"/>
    <s v="03.16.27"/>
    <x v="41"/>
    <x v="0"/>
    <x v="5"/>
    <s v="Direção dos Assuntos Jurídicos, Fiscalização e Policia Municipal"/>
    <s v="03.16.27"/>
    <s v="Direção dos Assuntos Jurídicos, Fiscalização e Policia Municipal"/>
    <s v="03.16.27"/>
    <x v="15"/>
    <x v="0"/>
    <x v="1"/>
    <x v="1"/>
    <x v="1"/>
    <x v="0"/>
    <x v="2"/>
    <x v="0"/>
    <x v="12"/>
    <s v="1 - Dotação Anual"/>
    <x v="4"/>
    <n v="2787475"/>
    <x v="2"/>
    <n v="0"/>
    <x v="1"/>
    <n v="1765385"/>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1231944"/>
    <n v="0"/>
    <n v="0"/>
    <n v="0"/>
    <x v="7899"/>
    <x v="0"/>
    <x v="1"/>
    <x v="0"/>
    <s v="03.16.27"/>
    <x v="41"/>
    <x v="0"/>
    <x v="5"/>
    <s v="Direção dos Assuntos Jurídicos, Fiscalização e Policia Municipal"/>
    <s v="03.16.27"/>
    <s v="Direção dos Assuntos Jurídicos, Fiscalização e Policia Municipal"/>
    <s v="03.16.27"/>
    <x v="16"/>
    <x v="0"/>
    <x v="1"/>
    <x v="1"/>
    <x v="1"/>
    <x v="0"/>
    <x v="2"/>
    <x v="0"/>
    <x v="12"/>
    <s v="1 - Dotação Anual"/>
    <x v="4"/>
    <n v="1231944"/>
    <x v="2"/>
    <n v="0"/>
    <x v="1"/>
    <n v="0"/>
    <x v="697"/>
    <m/>
    <x v="0"/>
    <x v="9"/>
    <m/>
    <s v="Direção dos Assuntos Jurídicos, Fiscalização e Policia Municipal"/>
    <x v="1"/>
    <m/>
    <x v="0"/>
    <x v="1"/>
    <x v="1"/>
    <x v="1"/>
    <x v="0"/>
    <x v="0"/>
    <x v="0"/>
    <x v="0"/>
    <x v="0"/>
    <x v="0"/>
    <x v="0"/>
    <s v="Direção dos Assuntos Jurídicos, Fiscalização e Policia Municipal"/>
    <x v="0"/>
    <x v="0"/>
    <x v="0"/>
    <x v="0"/>
    <x v="3"/>
    <x v="0"/>
    <x v="1"/>
    <m/>
    <x v="1"/>
    <x v="2"/>
    <x v="9"/>
    <x v="0"/>
    <m/>
  </r>
  <r>
    <x v="1"/>
    <n v="313803"/>
    <n v="0"/>
    <n v="0"/>
    <n v="0"/>
    <x v="7899"/>
    <x v="0"/>
    <x v="1"/>
    <x v="0"/>
    <s v="03.16.27"/>
    <x v="41"/>
    <x v="0"/>
    <x v="5"/>
    <s v="Direção dos Assuntos Jurídicos, Fiscalização e Policia Municipal"/>
    <s v="03.16.27"/>
    <s v="Direção dos Assuntos Jurídicos, Fiscalização e Policia Municipal"/>
    <s v="03.16.27"/>
    <x v="62"/>
    <x v="0"/>
    <x v="1"/>
    <x v="1"/>
    <x v="0"/>
    <x v="0"/>
    <x v="2"/>
    <x v="0"/>
    <x v="12"/>
    <s v="1 - Dotação Anual"/>
    <x v="4"/>
    <n v="313803"/>
    <x v="2"/>
    <n v="313803"/>
    <x v="1"/>
    <n v="0"/>
    <x v="697"/>
    <m/>
    <x v="0"/>
    <x v="9"/>
    <m/>
    <s v="Direção dos Assuntos Jurídicos, Fiscalização e Policia Municipal"/>
    <x v="1"/>
    <m/>
    <x v="0"/>
    <x v="1"/>
    <x v="1"/>
    <x v="1"/>
    <x v="0"/>
    <x v="0"/>
    <x v="0"/>
    <x v="1"/>
    <x v="0"/>
    <x v="0"/>
    <x v="0"/>
    <s v="Direção dos Assuntos Jurídicos, Fiscalização e Policia Municipal"/>
    <x v="0"/>
    <x v="0"/>
    <x v="0"/>
    <x v="0"/>
    <x v="3"/>
    <x v="0"/>
    <x v="1"/>
    <m/>
    <x v="1"/>
    <x v="2"/>
    <x v="9"/>
    <x v="0"/>
    <m/>
  </r>
  <r>
    <x v="2"/>
    <n v="9999999"/>
    <n v="0"/>
    <n v="0"/>
    <n v="0"/>
    <x v="7899"/>
    <x v="0"/>
    <x v="1"/>
    <x v="0"/>
    <s v="80.02.10.23"/>
    <x v="19"/>
    <x v="3"/>
    <x v="3"/>
    <s v="Outros"/>
    <s v="80.02.10"/>
    <s v="Retenções SISCAP"/>
    <s v="80.02.10.23"/>
    <x v="84"/>
    <x v="0"/>
    <x v="6"/>
    <x v="6"/>
    <x v="1"/>
    <x v="2"/>
    <x v="2"/>
    <x v="0"/>
    <x v="12"/>
    <s v="1 - Dotação Anual"/>
    <x v="4"/>
    <n v="9999999"/>
    <x v="2"/>
    <n v="0"/>
    <x v="1"/>
    <n v="0"/>
    <x v="697"/>
    <m/>
    <x v="0"/>
    <x v="9"/>
    <m/>
    <s v="Retenções SISCAP"/>
    <x v="1"/>
    <s v="SISCAP"/>
    <x v="0"/>
    <x v="1"/>
    <x v="1"/>
    <x v="1"/>
    <x v="0"/>
    <x v="0"/>
    <x v="0"/>
    <x v="1"/>
    <x v="0"/>
    <x v="0"/>
    <x v="0"/>
    <s v="Retenções SISCAP"/>
    <x v="0"/>
    <x v="0"/>
    <x v="0"/>
    <x v="0"/>
    <x v="3"/>
    <x v="0"/>
    <x v="1"/>
    <m/>
    <x v="1"/>
    <x v="2"/>
    <x v="9"/>
    <x v="0"/>
    <m/>
  </r>
  <r>
    <x v="1"/>
    <n v="9999999"/>
    <n v="0"/>
    <n v="0"/>
    <n v="0"/>
    <x v="7899"/>
    <x v="0"/>
    <x v="0"/>
    <x v="0"/>
    <s v="80.02.10.23"/>
    <x v="19"/>
    <x v="3"/>
    <x v="3"/>
    <s v="Outros"/>
    <s v="80.02.10"/>
    <s v="Retenções SISCAP"/>
    <s v="80.02.10.23"/>
    <x v="30"/>
    <x v="0"/>
    <x v="2"/>
    <x v="1"/>
    <x v="1"/>
    <x v="2"/>
    <x v="0"/>
    <x v="0"/>
    <x v="12"/>
    <s v="1 - Dotação Anual"/>
    <x v="4"/>
    <n v="9999999"/>
    <x v="2"/>
    <n v="0"/>
    <x v="1"/>
    <n v="0"/>
    <x v="697"/>
    <m/>
    <x v="0"/>
    <x v="9"/>
    <m/>
    <s v="Retenções SISCAP"/>
    <x v="1"/>
    <s v="SISCAP"/>
    <x v="0"/>
    <x v="1"/>
    <x v="1"/>
    <x v="1"/>
    <x v="0"/>
    <x v="0"/>
    <x v="0"/>
    <x v="1"/>
    <x v="0"/>
    <x v="0"/>
    <x v="0"/>
    <s v="Retenções SISCAP"/>
    <x v="0"/>
    <x v="0"/>
    <x v="0"/>
    <x v="0"/>
    <x v="3"/>
    <x v="0"/>
    <x v="1"/>
    <m/>
    <x v="1"/>
    <x v="2"/>
    <x v="9"/>
    <x v="0"/>
    <m/>
  </r>
  <r>
    <x v="0"/>
    <n v="4500000"/>
    <n v="0"/>
    <n v="0"/>
    <n v="0"/>
    <x v="7899"/>
    <x v="0"/>
    <x v="1"/>
    <x v="0"/>
    <s v="01.27.03.09"/>
    <x v="7"/>
    <x v="2"/>
    <x v="2"/>
    <s v="Gestão de Recursos Hídricos"/>
    <s v="01.27.03"/>
    <s v="Ligações domiciliarias em Esp. Branco, Mato Correia, Flamengos e R.S.Miguel"/>
    <s v="01.27.03.09"/>
    <x v="2"/>
    <x v="0"/>
    <x v="1"/>
    <x v="1"/>
    <x v="0"/>
    <x v="1"/>
    <x v="1"/>
    <x v="0"/>
    <x v="12"/>
    <s v="1 - Dotação Anual"/>
    <x v="4"/>
    <n v="4500000"/>
    <x v="2"/>
    <n v="0"/>
    <x v="1"/>
    <n v="2000000"/>
    <x v="697"/>
    <m/>
    <x v="0"/>
    <x v="9"/>
    <m/>
    <s v="Ligações domiciliarias em Esp. Branco, Mato Correia, Flamengos e R.S.Miguel"/>
    <x v="1"/>
    <m/>
    <x v="0"/>
    <x v="1"/>
    <x v="1"/>
    <x v="1"/>
    <x v="0"/>
    <x v="0"/>
    <x v="0"/>
    <x v="1"/>
    <x v="0"/>
    <x v="0"/>
    <x v="0"/>
    <s v="Ligações domiciliarias em Esp. Branco, Mato Correia, Flamengos e R.S.Miguel"/>
    <x v="0"/>
    <x v="0"/>
    <x v="0"/>
    <x v="0"/>
    <x v="3"/>
    <x v="0"/>
    <x v="1"/>
    <m/>
    <x v="1"/>
    <x v="2"/>
    <x v="9"/>
    <x v="0"/>
    <m/>
  </r>
  <r>
    <x v="0"/>
    <n v="5000000"/>
    <n v="0"/>
    <n v="0"/>
    <n v="0"/>
    <x v="7899"/>
    <x v="0"/>
    <x v="1"/>
    <x v="0"/>
    <s v="01.27.06.82"/>
    <x v="27"/>
    <x v="2"/>
    <x v="2"/>
    <s v="Requalificação Urbana e habitação"/>
    <s v="01.27.06"/>
    <s v="Reabilitação das estradas municipais "/>
    <s v="01.27.06.82"/>
    <x v="1"/>
    <x v="0"/>
    <x v="1"/>
    <x v="1"/>
    <x v="0"/>
    <x v="1"/>
    <x v="1"/>
    <x v="0"/>
    <x v="12"/>
    <s v="1 - Dotação Anual"/>
    <x v="4"/>
    <n v="5000000"/>
    <x v="2"/>
    <n v="0"/>
    <x v="1"/>
    <n v="10000000"/>
    <x v="697"/>
    <m/>
    <x v="0"/>
    <x v="9"/>
    <m/>
    <s v="Reabilitação das estradas municipais "/>
    <x v="1"/>
    <m/>
    <x v="0"/>
    <x v="1"/>
    <x v="1"/>
    <x v="1"/>
    <x v="0"/>
    <x v="0"/>
    <x v="0"/>
    <x v="1"/>
    <x v="0"/>
    <x v="0"/>
    <x v="0"/>
    <s v="Reabilitação das estradas municipais "/>
    <x v="0"/>
    <x v="0"/>
    <x v="0"/>
    <x v="0"/>
    <x v="3"/>
    <x v="0"/>
    <x v="1"/>
    <m/>
    <x v="1"/>
    <x v="2"/>
    <x v="9"/>
    <x v="0"/>
    <m/>
  </r>
  <r>
    <x v="0"/>
    <n v="5000000"/>
    <n v="0"/>
    <n v="0"/>
    <n v="0"/>
    <x v="7899"/>
    <x v="0"/>
    <x v="1"/>
    <x v="0"/>
    <s v="01.27.06.86"/>
    <x v="91"/>
    <x v="2"/>
    <x v="2"/>
    <s v="Requalificação Urbana e habitação"/>
    <s v="01.27.06"/>
    <s v="Requalificação de Praia de Veneza"/>
    <s v="01.27.06.86"/>
    <x v="1"/>
    <x v="0"/>
    <x v="1"/>
    <x v="1"/>
    <x v="0"/>
    <x v="1"/>
    <x v="1"/>
    <x v="0"/>
    <x v="12"/>
    <s v="1 - Dotação Anual"/>
    <x v="4"/>
    <n v="5000000"/>
    <x v="2"/>
    <n v="0"/>
    <x v="1"/>
    <n v="0"/>
    <x v="697"/>
    <m/>
    <x v="0"/>
    <x v="9"/>
    <m/>
    <s v="Requalificação de Praia de Veneza"/>
    <x v="1"/>
    <m/>
    <x v="0"/>
    <x v="1"/>
    <x v="1"/>
    <x v="1"/>
    <x v="0"/>
    <x v="0"/>
    <x v="0"/>
    <x v="1"/>
    <x v="0"/>
    <x v="0"/>
    <x v="0"/>
    <s v="Requalificação de Praia de Veneza"/>
    <x v="0"/>
    <x v="0"/>
    <x v="0"/>
    <x v="0"/>
    <x v="3"/>
    <x v="0"/>
    <x v="1"/>
    <m/>
    <x v="1"/>
    <x v="2"/>
    <x v="9"/>
    <x v="0"/>
    <m/>
  </r>
  <r>
    <x v="0"/>
    <n v="1000000"/>
    <n v="0"/>
    <n v="0"/>
    <n v="0"/>
    <x v="7899"/>
    <x v="0"/>
    <x v="1"/>
    <x v="0"/>
    <s v="01.27.06.87"/>
    <x v="55"/>
    <x v="2"/>
    <x v="2"/>
    <s v="Requalificação Urbana e habitação"/>
    <s v="01.27.06"/>
    <s v="2ª Fase Requalificação de Ponta Calhetona"/>
    <s v="01.27.06.87"/>
    <x v="1"/>
    <x v="0"/>
    <x v="1"/>
    <x v="1"/>
    <x v="0"/>
    <x v="1"/>
    <x v="1"/>
    <x v="0"/>
    <x v="12"/>
    <s v="1 - Dotação Anual"/>
    <x v="4"/>
    <n v="1000000"/>
    <x v="2"/>
    <n v="0"/>
    <x v="1"/>
    <n v="0"/>
    <x v="697"/>
    <m/>
    <x v="0"/>
    <x v="9"/>
    <m/>
    <s v="2ª Fase Requalificação de Ponta Calhetona"/>
    <x v="1"/>
    <m/>
    <x v="0"/>
    <x v="1"/>
    <x v="1"/>
    <x v="1"/>
    <x v="0"/>
    <x v="0"/>
    <x v="0"/>
    <x v="1"/>
    <x v="0"/>
    <x v="0"/>
    <x v="0"/>
    <s v="2ª Fase Requalificação de Ponta Calhetona"/>
    <x v="0"/>
    <x v="0"/>
    <x v="0"/>
    <x v="0"/>
    <x v="3"/>
    <x v="0"/>
    <x v="1"/>
    <m/>
    <x v="1"/>
    <x v="2"/>
    <x v="9"/>
    <x v="0"/>
    <m/>
  </r>
  <r>
    <x v="1"/>
    <n v="9999999"/>
    <n v="0"/>
    <n v="0"/>
    <n v="0"/>
    <x v="7899"/>
    <x v="0"/>
    <x v="0"/>
    <x v="0"/>
    <s v="80.02.10.25"/>
    <x v="92"/>
    <x v="3"/>
    <x v="3"/>
    <s v="Outros"/>
    <s v="80.02.10"/>
    <s v="Retenções Quotas"/>
    <s v="80.02.10.25"/>
    <x v="31"/>
    <x v="0"/>
    <x v="2"/>
    <x v="10"/>
    <x v="1"/>
    <x v="2"/>
    <x v="0"/>
    <x v="0"/>
    <x v="12"/>
    <s v="1 - Dotação Anual"/>
    <x v="4"/>
    <n v="9999999"/>
    <x v="2"/>
    <n v="0"/>
    <x v="1"/>
    <n v="0"/>
    <x v="697"/>
    <m/>
    <x v="0"/>
    <x v="9"/>
    <m/>
    <s v="Retenções Quotas"/>
    <x v="1"/>
    <m/>
    <x v="0"/>
    <x v="1"/>
    <x v="1"/>
    <x v="1"/>
    <x v="0"/>
    <x v="0"/>
    <x v="0"/>
    <x v="1"/>
    <x v="0"/>
    <x v="0"/>
    <x v="0"/>
    <s v="Retenções Quotas"/>
    <x v="0"/>
    <x v="0"/>
    <x v="0"/>
    <x v="0"/>
    <x v="3"/>
    <x v="0"/>
    <x v="1"/>
    <m/>
    <x v="1"/>
    <x v="2"/>
    <x v="9"/>
    <x v="0"/>
    <m/>
  </r>
  <r>
    <x v="1"/>
    <n v="9999999"/>
    <n v="0"/>
    <n v="0"/>
    <n v="0"/>
    <x v="7899"/>
    <x v="0"/>
    <x v="0"/>
    <x v="0"/>
    <s v="80.02.10.25"/>
    <x v="92"/>
    <x v="3"/>
    <x v="3"/>
    <s v="Outros"/>
    <s v="80.02.10"/>
    <s v="Retenções Quotas"/>
    <s v="80.02.10.25"/>
    <x v="31"/>
    <x v="0"/>
    <x v="2"/>
    <x v="10"/>
    <x v="1"/>
    <x v="2"/>
    <x v="0"/>
    <x v="0"/>
    <x v="12"/>
    <s v="1 - Dotação Anual"/>
    <x v="4"/>
    <n v="9999999"/>
    <x v="2"/>
    <n v="0"/>
    <x v="1"/>
    <n v="0"/>
    <x v="697"/>
    <m/>
    <x v="0"/>
    <x v="9"/>
    <m/>
    <s v="Retenções Quotas"/>
    <x v="1"/>
    <m/>
    <x v="0"/>
    <x v="1"/>
    <x v="1"/>
    <x v="1"/>
    <x v="0"/>
    <x v="0"/>
    <x v="0"/>
    <x v="1"/>
    <x v="0"/>
    <x v="0"/>
    <x v="0"/>
    <s v="Retenções Quotas"/>
    <x v="0"/>
    <x v="0"/>
    <x v="0"/>
    <x v="0"/>
    <x v="3"/>
    <x v="0"/>
    <x v="1"/>
    <m/>
    <x v="1"/>
    <x v="2"/>
    <x v="9"/>
    <x v="0"/>
    <m/>
  </r>
  <r>
    <x v="1"/>
    <n v="150000"/>
    <n v="0"/>
    <n v="0"/>
    <n v="0"/>
    <x v="7899"/>
    <x v="0"/>
    <x v="1"/>
    <x v="0"/>
    <s v="03.16.29"/>
    <x v="45"/>
    <x v="0"/>
    <x v="5"/>
    <s v="Gabinete de Gestão e Controlo de Qualidade"/>
    <s v="03.16.29"/>
    <s v="Gabinete de Gestão e Controlo de Qualidade"/>
    <s v="03.16.29"/>
    <x v="9"/>
    <x v="0"/>
    <x v="1"/>
    <x v="5"/>
    <x v="0"/>
    <x v="0"/>
    <x v="2"/>
    <x v="0"/>
    <x v="12"/>
    <s v="1 - Dotação Anual"/>
    <x v="4"/>
    <n v="150000"/>
    <x v="2"/>
    <n v="0"/>
    <x v="1"/>
    <n v="0"/>
    <x v="697"/>
    <m/>
    <x v="0"/>
    <x v="9"/>
    <m/>
    <s v="Gabinete de Gestão e Controlo de Qualidade"/>
    <x v="1"/>
    <s v="GGCQ"/>
    <x v="0"/>
    <x v="1"/>
    <x v="1"/>
    <x v="1"/>
    <x v="0"/>
    <x v="0"/>
    <x v="0"/>
    <x v="0"/>
    <x v="0"/>
    <x v="0"/>
    <x v="0"/>
    <s v="Gabinete de Gestão e Controlo de Qualidade"/>
    <x v="0"/>
    <x v="0"/>
    <x v="0"/>
    <x v="0"/>
    <x v="3"/>
    <x v="0"/>
    <x v="1"/>
    <m/>
    <x v="1"/>
    <x v="2"/>
    <x v="9"/>
    <x v="0"/>
    <m/>
  </r>
  <r>
    <x v="1"/>
    <n v="50000"/>
    <n v="0"/>
    <n v="0"/>
    <n v="0"/>
    <x v="7899"/>
    <x v="0"/>
    <x v="1"/>
    <x v="0"/>
    <s v="03.16.29"/>
    <x v="45"/>
    <x v="0"/>
    <x v="5"/>
    <s v="Gabinete de Gestão e Controlo de Qualidade"/>
    <s v="03.16.29"/>
    <s v="Gabinete de Gestão e Controlo de Qualidade"/>
    <s v="03.16.29"/>
    <x v="24"/>
    <x v="0"/>
    <x v="1"/>
    <x v="5"/>
    <x v="0"/>
    <x v="0"/>
    <x v="2"/>
    <x v="0"/>
    <x v="12"/>
    <s v="1 - Dotação Anual"/>
    <x v="4"/>
    <n v="50000"/>
    <x v="2"/>
    <n v="0"/>
    <x v="1"/>
    <n v="0"/>
    <x v="697"/>
    <m/>
    <x v="0"/>
    <x v="9"/>
    <m/>
    <s v="Gabinete de Gestão e Controlo de Qualidade"/>
    <x v="1"/>
    <s v="GGCQ"/>
    <x v="0"/>
    <x v="1"/>
    <x v="1"/>
    <x v="1"/>
    <x v="0"/>
    <x v="0"/>
    <x v="0"/>
    <x v="0"/>
    <x v="0"/>
    <x v="0"/>
    <x v="0"/>
    <s v="Gabinete de Gestão e Controlo de Qualidade"/>
    <x v="0"/>
    <x v="0"/>
    <x v="0"/>
    <x v="0"/>
    <x v="3"/>
    <x v="0"/>
    <x v="1"/>
    <m/>
    <x v="1"/>
    <x v="2"/>
    <x v="9"/>
    <x v="0"/>
    <m/>
  </r>
  <r>
    <x v="1"/>
    <n v="0"/>
    <n v="0"/>
    <n v="0"/>
    <n v="0"/>
    <x v="7899"/>
    <x v="0"/>
    <x v="1"/>
    <x v="0"/>
    <s v="03.16.29"/>
    <x v="45"/>
    <x v="0"/>
    <x v="5"/>
    <s v="Gabinete de Gestão e Controlo de Qualidade"/>
    <s v="03.16.29"/>
    <s v="Gabinete de Gestão e Controlo de Qualidade"/>
    <s v="03.16.29"/>
    <x v="13"/>
    <x v="0"/>
    <x v="1"/>
    <x v="5"/>
    <x v="0"/>
    <x v="0"/>
    <x v="2"/>
    <x v="0"/>
    <x v="12"/>
    <s v="1 - Dotação Anual"/>
    <x v="4"/>
    <n v="0"/>
    <x v="2"/>
    <n v="0"/>
    <x v="1"/>
    <n v="146880"/>
    <x v="697"/>
    <m/>
    <x v="0"/>
    <x v="9"/>
    <m/>
    <s v="Gabinete de Gestão e Controlo de Qualidade"/>
    <x v="1"/>
    <s v="GGCQ"/>
    <x v="0"/>
    <x v="1"/>
    <x v="1"/>
    <x v="1"/>
    <x v="0"/>
    <x v="0"/>
    <x v="0"/>
    <x v="0"/>
    <x v="0"/>
    <x v="0"/>
    <x v="0"/>
    <s v="Gabinete de Gestão e Controlo de Qualidade"/>
    <x v="0"/>
    <x v="0"/>
    <x v="0"/>
    <x v="0"/>
    <x v="3"/>
    <x v="0"/>
    <x v="1"/>
    <m/>
    <x v="1"/>
    <x v="2"/>
    <x v="9"/>
    <x v="0"/>
    <m/>
  </r>
  <r>
    <x v="1"/>
    <n v="808752"/>
    <n v="0"/>
    <n v="0"/>
    <n v="0"/>
    <x v="7899"/>
    <x v="0"/>
    <x v="1"/>
    <x v="0"/>
    <s v="03.16.29"/>
    <x v="45"/>
    <x v="0"/>
    <x v="5"/>
    <s v="Gabinete de Gestão e Controlo de Qualidade"/>
    <s v="03.16.29"/>
    <s v="Gabinete de Gestão e Controlo de Qualidade"/>
    <s v="03.16.29"/>
    <x v="16"/>
    <x v="0"/>
    <x v="1"/>
    <x v="1"/>
    <x v="1"/>
    <x v="0"/>
    <x v="2"/>
    <x v="0"/>
    <x v="12"/>
    <s v="1 - Dotação Anual"/>
    <x v="4"/>
    <n v="808752"/>
    <x v="2"/>
    <n v="0"/>
    <x v="1"/>
    <n v="0"/>
    <x v="697"/>
    <m/>
    <x v="0"/>
    <x v="9"/>
    <m/>
    <s v="Gabinete de Gestão e Controlo de Qualidade"/>
    <x v="1"/>
    <s v="GGCQ"/>
    <x v="0"/>
    <x v="1"/>
    <x v="1"/>
    <x v="1"/>
    <x v="0"/>
    <x v="0"/>
    <x v="0"/>
    <x v="0"/>
    <x v="0"/>
    <x v="0"/>
    <x v="0"/>
    <s v="Gabinete de Gestão e Controlo de Qualidade"/>
    <x v="0"/>
    <x v="0"/>
    <x v="0"/>
    <x v="0"/>
    <x v="3"/>
    <x v="0"/>
    <x v="1"/>
    <m/>
    <x v="1"/>
    <x v="2"/>
    <x v="9"/>
    <x v="0"/>
    <m/>
  </r>
  <r>
    <x v="1"/>
    <n v="6550000"/>
    <n v="0"/>
    <n v="0"/>
    <n v="0"/>
    <x v="7899"/>
    <x v="0"/>
    <x v="1"/>
    <x v="0"/>
    <s v="01.25.04.22"/>
    <x v="11"/>
    <x v="4"/>
    <x v="4"/>
    <s v="Cultura"/>
    <s v="01.25.04"/>
    <s v="Atividades culturais e promoção da cultura no Concelho"/>
    <s v="01.25.04.22"/>
    <x v="4"/>
    <x v="0"/>
    <x v="3"/>
    <x v="2"/>
    <x v="0"/>
    <x v="1"/>
    <x v="2"/>
    <x v="0"/>
    <x v="12"/>
    <s v="1 - Dotação Anual"/>
    <x v="4"/>
    <n v="6550000"/>
    <x v="2"/>
    <n v="4050000"/>
    <x v="1"/>
    <n v="0"/>
    <x v="697"/>
    <m/>
    <x v="0"/>
    <x v="9"/>
    <m/>
    <s v="Atividades culturais e promoção da cultura no Concelho"/>
    <x v="1"/>
    <s v="ACPCC"/>
    <x v="0"/>
    <x v="1"/>
    <x v="1"/>
    <x v="1"/>
    <x v="0"/>
    <x v="0"/>
    <x v="0"/>
    <x v="1"/>
    <x v="0"/>
    <x v="0"/>
    <x v="0"/>
    <s v="Atividades culturais e promoção da cultura no Concelho"/>
    <x v="0"/>
    <x v="0"/>
    <x v="0"/>
    <x v="0"/>
    <x v="3"/>
    <x v="0"/>
    <x v="1"/>
    <m/>
    <x v="1"/>
    <x v="2"/>
    <x v="9"/>
    <x v="0"/>
    <m/>
  </r>
  <r>
    <x v="1"/>
    <n v="1500000"/>
    <n v="0"/>
    <n v="0"/>
    <n v="0"/>
    <x v="7899"/>
    <x v="0"/>
    <x v="1"/>
    <x v="0"/>
    <s v="01.25.04.23"/>
    <x v="93"/>
    <x v="4"/>
    <x v="4"/>
    <s v="Cultura"/>
    <s v="01.25.04"/>
    <s v="Museu de Rabelados"/>
    <s v="01.25.04.23"/>
    <x v="4"/>
    <x v="0"/>
    <x v="3"/>
    <x v="2"/>
    <x v="0"/>
    <x v="1"/>
    <x v="2"/>
    <x v="0"/>
    <x v="12"/>
    <s v="1 - Dotação Anual"/>
    <x v="4"/>
    <n v="1500000"/>
    <x v="2"/>
    <n v="0"/>
    <x v="1"/>
    <n v="0"/>
    <x v="697"/>
    <m/>
    <x v="0"/>
    <x v="9"/>
    <m/>
    <s v="Museu de Rabelados"/>
    <x v="1"/>
    <s v="MB"/>
    <x v="0"/>
    <x v="1"/>
    <x v="1"/>
    <x v="1"/>
    <x v="0"/>
    <x v="0"/>
    <x v="0"/>
    <x v="1"/>
    <x v="0"/>
    <x v="0"/>
    <x v="0"/>
    <s v="Museu de Rabelados"/>
    <x v="0"/>
    <x v="0"/>
    <x v="0"/>
    <x v="0"/>
    <x v="3"/>
    <x v="0"/>
    <x v="1"/>
    <m/>
    <x v="1"/>
    <x v="2"/>
    <x v="9"/>
    <x v="0"/>
    <m/>
  </r>
  <r>
    <x v="0"/>
    <n v="0"/>
    <n v="0"/>
    <n v="0"/>
    <n v="0"/>
    <x v="7899"/>
    <x v="0"/>
    <x v="1"/>
    <x v="0"/>
    <s v="01.27.06.96"/>
    <x v="94"/>
    <x v="2"/>
    <x v="2"/>
    <s v="Requalificação Urbana e habitação"/>
    <s v="01.27.06"/>
    <s v="Vedação do campo de Manguinho e Achada Bolanha"/>
    <s v="01.27.06.96"/>
    <x v="1"/>
    <x v="0"/>
    <x v="1"/>
    <x v="1"/>
    <x v="0"/>
    <x v="1"/>
    <x v="1"/>
    <x v="0"/>
    <x v="12"/>
    <s v="1 - Dotação Anual"/>
    <x v="4"/>
    <n v="0"/>
    <x v="2"/>
    <n v="0"/>
    <x v="1"/>
    <n v="0"/>
    <x v="697"/>
    <m/>
    <x v="0"/>
    <x v="9"/>
    <m/>
    <s v="Vedação do campo de Manguinho e Achada Bolanha"/>
    <x v="1"/>
    <m/>
    <x v="0"/>
    <x v="1"/>
    <x v="1"/>
    <x v="1"/>
    <x v="0"/>
    <x v="0"/>
    <x v="0"/>
    <x v="1"/>
    <x v="0"/>
    <x v="0"/>
    <x v="0"/>
    <s v="Vedação do campo de Manguinho e Achada Bolanha"/>
    <x v="0"/>
    <x v="0"/>
    <x v="0"/>
    <x v="0"/>
    <x v="3"/>
    <x v="0"/>
    <x v="1"/>
    <m/>
    <x v="1"/>
    <x v="2"/>
    <x v="9"/>
    <x v="0"/>
    <m/>
  </r>
  <r>
    <x v="1"/>
    <n v="70000"/>
    <n v="0"/>
    <n v="0"/>
    <n v="0"/>
    <x v="7899"/>
    <x v="0"/>
    <x v="1"/>
    <x v="0"/>
    <s v="03.16.12"/>
    <x v="35"/>
    <x v="0"/>
    <x v="5"/>
    <s v="Direcção de Urbanismo"/>
    <s v="03.16.12"/>
    <s v="Direcção de Urbanismo"/>
    <s v="03.16.12"/>
    <x v="9"/>
    <x v="0"/>
    <x v="1"/>
    <x v="5"/>
    <x v="0"/>
    <x v="0"/>
    <x v="2"/>
    <x v="0"/>
    <x v="12"/>
    <s v="1 - Dotação Anual"/>
    <x v="4"/>
    <n v="70000"/>
    <x v="2"/>
    <n v="0"/>
    <x v="1"/>
    <n v="0"/>
    <x v="697"/>
    <m/>
    <x v="0"/>
    <x v="9"/>
    <m/>
    <s v="Direcção de Urbanismo"/>
    <x v="1"/>
    <m/>
    <x v="0"/>
    <x v="1"/>
    <x v="1"/>
    <x v="1"/>
    <x v="0"/>
    <x v="0"/>
    <x v="0"/>
    <x v="0"/>
    <x v="0"/>
    <x v="0"/>
    <x v="0"/>
    <s v="Direcção de Urbanismo"/>
    <x v="0"/>
    <x v="0"/>
    <x v="0"/>
    <x v="0"/>
    <x v="3"/>
    <x v="0"/>
    <x v="1"/>
    <m/>
    <x v="1"/>
    <x v="2"/>
    <x v="9"/>
    <x v="0"/>
    <m/>
  </r>
  <r>
    <x v="1"/>
    <n v="50000"/>
    <n v="0"/>
    <n v="0"/>
    <n v="0"/>
    <x v="7899"/>
    <x v="0"/>
    <x v="1"/>
    <x v="0"/>
    <s v="03.16.12"/>
    <x v="35"/>
    <x v="0"/>
    <x v="5"/>
    <s v="Direcção de Urbanismo"/>
    <s v="03.16.12"/>
    <s v="Direcção de Urbanismo"/>
    <s v="03.16.12"/>
    <x v="24"/>
    <x v="0"/>
    <x v="1"/>
    <x v="5"/>
    <x v="0"/>
    <x v="0"/>
    <x v="2"/>
    <x v="0"/>
    <x v="12"/>
    <s v="1 - Dotação Anual"/>
    <x v="4"/>
    <n v="50000"/>
    <x v="2"/>
    <n v="0"/>
    <x v="1"/>
    <n v="0"/>
    <x v="697"/>
    <m/>
    <x v="0"/>
    <x v="9"/>
    <m/>
    <s v="Direcção de Urbanismo"/>
    <x v="1"/>
    <m/>
    <x v="0"/>
    <x v="1"/>
    <x v="1"/>
    <x v="1"/>
    <x v="0"/>
    <x v="0"/>
    <x v="0"/>
    <x v="0"/>
    <x v="0"/>
    <x v="0"/>
    <x v="0"/>
    <s v="Direcção de Urbanismo"/>
    <x v="0"/>
    <x v="0"/>
    <x v="0"/>
    <x v="0"/>
    <x v="3"/>
    <x v="0"/>
    <x v="1"/>
    <m/>
    <x v="1"/>
    <x v="2"/>
    <x v="9"/>
    <x v="0"/>
    <m/>
  </r>
  <r>
    <x v="1"/>
    <n v="146880"/>
    <n v="0"/>
    <n v="0"/>
    <n v="0"/>
    <x v="7899"/>
    <x v="0"/>
    <x v="1"/>
    <x v="0"/>
    <s v="03.16.12"/>
    <x v="35"/>
    <x v="0"/>
    <x v="5"/>
    <s v="Direcção de Urbanismo"/>
    <s v="03.16.12"/>
    <s v="Direcção de Urbanismo"/>
    <s v="03.16.12"/>
    <x v="13"/>
    <x v="0"/>
    <x v="1"/>
    <x v="5"/>
    <x v="0"/>
    <x v="0"/>
    <x v="2"/>
    <x v="0"/>
    <x v="12"/>
    <s v="1 - Dotação Anual"/>
    <x v="4"/>
    <n v="146880"/>
    <x v="2"/>
    <n v="146880"/>
    <x v="1"/>
    <n v="0"/>
    <x v="697"/>
    <m/>
    <x v="0"/>
    <x v="9"/>
    <m/>
    <s v="Direcção de Urbanismo"/>
    <x v="1"/>
    <m/>
    <x v="0"/>
    <x v="1"/>
    <x v="1"/>
    <x v="1"/>
    <x v="0"/>
    <x v="0"/>
    <x v="0"/>
    <x v="1"/>
    <x v="0"/>
    <x v="0"/>
    <x v="0"/>
    <s v="Direcção de Urbanismo"/>
    <x v="0"/>
    <x v="0"/>
    <x v="0"/>
    <x v="0"/>
    <x v="3"/>
    <x v="0"/>
    <x v="1"/>
    <m/>
    <x v="1"/>
    <x v="2"/>
    <x v="9"/>
    <x v="0"/>
    <m/>
  </r>
  <r>
    <x v="1"/>
    <n v="2400"/>
    <n v="0"/>
    <n v="0"/>
    <n v="0"/>
    <x v="7899"/>
    <x v="0"/>
    <x v="1"/>
    <x v="0"/>
    <s v="03.16.12"/>
    <x v="35"/>
    <x v="0"/>
    <x v="5"/>
    <s v="Direcção de Urbanismo"/>
    <s v="03.16.12"/>
    <s v="Direcção de Urbanismo"/>
    <s v="03.16.12"/>
    <x v="14"/>
    <x v="0"/>
    <x v="1"/>
    <x v="1"/>
    <x v="0"/>
    <x v="0"/>
    <x v="2"/>
    <x v="0"/>
    <x v="12"/>
    <s v="1 - Dotação Anual"/>
    <x v="4"/>
    <n v="2400"/>
    <x v="2"/>
    <n v="0"/>
    <x v="1"/>
    <n v="0"/>
    <x v="697"/>
    <m/>
    <x v="0"/>
    <x v="9"/>
    <m/>
    <s v="Direcção de Urbanismo"/>
    <x v="1"/>
    <m/>
    <x v="0"/>
    <x v="1"/>
    <x v="1"/>
    <x v="1"/>
    <x v="0"/>
    <x v="0"/>
    <x v="0"/>
    <x v="0"/>
    <x v="0"/>
    <x v="0"/>
    <x v="0"/>
    <s v="Direcção de Urbanismo"/>
    <x v="0"/>
    <x v="0"/>
    <x v="0"/>
    <x v="0"/>
    <x v="3"/>
    <x v="0"/>
    <x v="1"/>
    <m/>
    <x v="1"/>
    <x v="2"/>
    <x v="9"/>
    <x v="0"/>
    <m/>
  </r>
  <r>
    <x v="1"/>
    <n v="75892"/>
    <n v="0"/>
    <n v="0"/>
    <n v="0"/>
    <x v="7899"/>
    <x v="0"/>
    <x v="1"/>
    <x v="0"/>
    <s v="03.16.12"/>
    <x v="35"/>
    <x v="0"/>
    <x v="5"/>
    <s v="Direcção de Urbanismo"/>
    <s v="03.16.12"/>
    <s v="Direcção de Urbanismo"/>
    <s v="03.16.12"/>
    <x v="60"/>
    <x v="0"/>
    <x v="1"/>
    <x v="1"/>
    <x v="0"/>
    <x v="0"/>
    <x v="2"/>
    <x v="0"/>
    <x v="12"/>
    <s v="1 - Dotação Anual"/>
    <x v="4"/>
    <n v="75892"/>
    <x v="2"/>
    <n v="0"/>
    <x v="1"/>
    <n v="0"/>
    <x v="697"/>
    <m/>
    <x v="0"/>
    <x v="9"/>
    <m/>
    <s v="Direcção de Urbanismo"/>
    <x v="1"/>
    <m/>
    <x v="0"/>
    <x v="1"/>
    <x v="1"/>
    <x v="1"/>
    <x v="0"/>
    <x v="0"/>
    <x v="0"/>
    <x v="0"/>
    <x v="0"/>
    <x v="0"/>
    <x v="0"/>
    <s v="Direcção de Urbanismo"/>
    <x v="0"/>
    <x v="0"/>
    <x v="0"/>
    <x v="0"/>
    <x v="3"/>
    <x v="0"/>
    <x v="1"/>
    <m/>
    <x v="1"/>
    <x v="2"/>
    <x v="9"/>
    <x v="0"/>
    <m/>
  </r>
  <r>
    <x v="1"/>
    <n v="1961580"/>
    <n v="0"/>
    <n v="0"/>
    <n v="0"/>
    <x v="7899"/>
    <x v="0"/>
    <x v="1"/>
    <x v="0"/>
    <s v="03.16.12"/>
    <x v="35"/>
    <x v="0"/>
    <x v="5"/>
    <s v="Direcção de Urbanismo"/>
    <s v="03.16.12"/>
    <s v="Direcção de Urbanismo"/>
    <s v="03.16.12"/>
    <x v="15"/>
    <x v="0"/>
    <x v="1"/>
    <x v="1"/>
    <x v="1"/>
    <x v="0"/>
    <x v="2"/>
    <x v="0"/>
    <x v="12"/>
    <s v="1 - Dotação Anual"/>
    <x v="4"/>
    <n v="1961580"/>
    <x v="2"/>
    <n v="0"/>
    <x v="1"/>
    <n v="0"/>
    <x v="697"/>
    <m/>
    <x v="0"/>
    <x v="9"/>
    <m/>
    <s v="Direcção de Urbanismo"/>
    <x v="1"/>
    <m/>
    <x v="0"/>
    <x v="1"/>
    <x v="1"/>
    <x v="1"/>
    <x v="0"/>
    <x v="0"/>
    <x v="0"/>
    <x v="0"/>
    <x v="0"/>
    <x v="0"/>
    <x v="0"/>
    <s v="Direcção de Urbanismo"/>
    <x v="0"/>
    <x v="0"/>
    <x v="0"/>
    <x v="0"/>
    <x v="3"/>
    <x v="0"/>
    <x v="1"/>
    <m/>
    <x v="1"/>
    <x v="2"/>
    <x v="9"/>
    <x v="0"/>
    <m/>
  </r>
  <r>
    <x v="1"/>
    <n v="308752"/>
    <n v="0"/>
    <n v="0"/>
    <n v="0"/>
    <x v="7899"/>
    <x v="0"/>
    <x v="1"/>
    <x v="0"/>
    <s v="03.16.12"/>
    <x v="35"/>
    <x v="0"/>
    <x v="5"/>
    <s v="Direcção de Urbanismo"/>
    <s v="03.16.12"/>
    <s v="Direcção de Urbanismo"/>
    <s v="03.16.12"/>
    <x v="16"/>
    <x v="0"/>
    <x v="1"/>
    <x v="1"/>
    <x v="1"/>
    <x v="0"/>
    <x v="2"/>
    <x v="0"/>
    <x v="12"/>
    <s v="1 - Dotação Anual"/>
    <x v="4"/>
    <n v="308752"/>
    <x v="2"/>
    <n v="0"/>
    <x v="1"/>
    <n v="500000"/>
    <x v="697"/>
    <m/>
    <x v="0"/>
    <x v="9"/>
    <m/>
    <s v="Direcção de Urbanismo"/>
    <x v="1"/>
    <m/>
    <x v="0"/>
    <x v="1"/>
    <x v="1"/>
    <x v="1"/>
    <x v="0"/>
    <x v="0"/>
    <x v="0"/>
    <x v="0"/>
    <x v="0"/>
    <x v="0"/>
    <x v="0"/>
    <s v="Direcção de Urbanismo"/>
    <x v="0"/>
    <x v="0"/>
    <x v="0"/>
    <x v="0"/>
    <x v="3"/>
    <x v="0"/>
    <x v="1"/>
    <m/>
    <x v="1"/>
    <x v="2"/>
    <x v="9"/>
    <x v="0"/>
    <m/>
  </r>
  <r>
    <x v="1"/>
    <n v="1468800"/>
    <n v="0"/>
    <n v="0"/>
    <n v="0"/>
    <x v="7899"/>
    <x v="0"/>
    <x v="1"/>
    <x v="0"/>
    <s v="03.16.12"/>
    <x v="35"/>
    <x v="0"/>
    <x v="5"/>
    <s v="Direcção de Urbanismo"/>
    <s v="03.16.12"/>
    <s v="Direcção de Urbanismo"/>
    <s v="03.16.12"/>
    <x v="17"/>
    <x v="0"/>
    <x v="1"/>
    <x v="1"/>
    <x v="1"/>
    <x v="0"/>
    <x v="2"/>
    <x v="0"/>
    <x v="12"/>
    <s v="1 - Dotação Anual"/>
    <x v="4"/>
    <n v="1468800"/>
    <x v="2"/>
    <n v="0"/>
    <x v="1"/>
    <n v="0"/>
    <x v="697"/>
    <m/>
    <x v="0"/>
    <x v="9"/>
    <m/>
    <s v="Direcção de Urbanismo"/>
    <x v="1"/>
    <m/>
    <x v="0"/>
    <x v="1"/>
    <x v="1"/>
    <x v="1"/>
    <x v="0"/>
    <x v="0"/>
    <x v="0"/>
    <x v="0"/>
    <x v="0"/>
    <x v="0"/>
    <x v="0"/>
    <s v="Direcção de Urbanismo"/>
    <x v="0"/>
    <x v="0"/>
    <x v="0"/>
    <x v="0"/>
    <x v="3"/>
    <x v="0"/>
    <x v="1"/>
    <m/>
    <x v="1"/>
    <x v="2"/>
    <x v="9"/>
    <x v="0"/>
    <m/>
  </r>
  <r>
    <x v="1"/>
    <n v="500000"/>
    <n v="0"/>
    <n v="0"/>
    <n v="0"/>
    <x v="7899"/>
    <x v="0"/>
    <x v="1"/>
    <x v="0"/>
    <s v="01.23.01.02"/>
    <x v="71"/>
    <x v="1"/>
    <x v="1"/>
    <s v="Género"/>
    <s v="01.23.01"/>
    <s v="Empoderamento da mulher"/>
    <s v="01.23.01.02"/>
    <x v="4"/>
    <x v="0"/>
    <x v="3"/>
    <x v="2"/>
    <x v="0"/>
    <x v="1"/>
    <x v="2"/>
    <x v="0"/>
    <x v="12"/>
    <s v="1 - Dotação Anual"/>
    <x v="4"/>
    <n v="500000"/>
    <x v="2"/>
    <n v="0"/>
    <x v="1"/>
    <n v="0"/>
    <x v="697"/>
    <m/>
    <x v="0"/>
    <x v="9"/>
    <m/>
    <s v="Empoderamento da mulher"/>
    <x v="1"/>
    <m/>
    <x v="0"/>
    <x v="1"/>
    <x v="1"/>
    <x v="1"/>
    <x v="0"/>
    <x v="0"/>
    <x v="0"/>
    <x v="2"/>
    <x v="1"/>
    <x v="1"/>
    <x v="0"/>
    <s v="Empoderamento da mulher"/>
    <x v="0"/>
    <x v="0"/>
    <x v="0"/>
    <x v="0"/>
    <x v="3"/>
    <x v="0"/>
    <x v="1"/>
    <m/>
    <x v="1"/>
    <x v="2"/>
    <x v="9"/>
    <x v="0"/>
    <m/>
  </r>
  <r>
    <x v="1"/>
    <n v="898000"/>
    <n v="0"/>
    <n v="0"/>
    <n v="0"/>
    <x v="7899"/>
    <x v="0"/>
    <x v="1"/>
    <x v="0"/>
    <s v="01.25.03.09"/>
    <x v="40"/>
    <x v="4"/>
    <x v="4"/>
    <s v="Emprego e Formação profissional"/>
    <s v="01.25.03"/>
    <s v="Apoio a formação profissional"/>
    <s v="01.25.03.09"/>
    <x v="4"/>
    <x v="0"/>
    <x v="3"/>
    <x v="2"/>
    <x v="0"/>
    <x v="1"/>
    <x v="2"/>
    <x v="0"/>
    <x v="12"/>
    <s v="1 - Dotação Anual"/>
    <x v="4"/>
    <n v="898000"/>
    <x v="2"/>
    <n v="0"/>
    <x v="1"/>
    <n v="502000"/>
    <x v="697"/>
    <m/>
    <x v="0"/>
    <x v="9"/>
    <m/>
    <s v="Apoio a formação profissional"/>
    <x v="1"/>
    <m/>
    <x v="0"/>
    <x v="1"/>
    <x v="1"/>
    <x v="1"/>
    <x v="0"/>
    <x v="0"/>
    <x v="0"/>
    <x v="1"/>
    <x v="1"/>
    <x v="1"/>
    <x v="0"/>
    <s v="Apoio a formação profissional"/>
    <x v="0"/>
    <x v="0"/>
    <x v="0"/>
    <x v="0"/>
    <x v="3"/>
    <x v="0"/>
    <x v="1"/>
    <m/>
    <x v="1"/>
    <x v="2"/>
    <x v="9"/>
    <x v="0"/>
    <m/>
  </r>
  <r>
    <x v="0"/>
    <n v="800000"/>
    <n v="0"/>
    <n v="0"/>
    <n v="0"/>
    <x v="7899"/>
    <x v="0"/>
    <x v="1"/>
    <x v="0"/>
    <s v="01.27.06.42"/>
    <x v="77"/>
    <x v="2"/>
    <x v="2"/>
    <s v="Requalificação Urbana e habitação"/>
    <s v="01.27.06"/>
    <s v="Manutenção do Estádio Municipal/Campos Futebol 11"/>
    <s v="01.27.06.42"/>
    <x v="1"/>
    <x v="0"/>
    <x v="1"/>
    <x v="1"/>
    <x v="0"/>
    <x v="1"/>
    <x v="1"/>
    <x v="0"/>
    <x v="12"/>
    <s v="1 - Dotação Anual"/>
    <x v="4"/>
    <n v="800000"/>
    <x v="2"/>
    <n v="0"/>
    <x v="1"/>
    <n v="700000"/>
    <x v="697"/>
    <m/>
    <x v="0"/>
    <x v="9"/>
    <m/>
    <s v="Manutenção do Estádio Municipal/Campos Futebol 11"/>
    <x v="1"/>
    <s v="MCF"/>
    <x v="0"/>
    <x v="1"/>
    <x v="1"/>
    <x v="1"/>
    <x v="0"/>
    <x v="0"/>
    <x v="0"/>
    <x v="1"/>
    <x v="1"/>
    <x v="1"/>
    <x v="0"/>
    <s v="Manutenção do Estádio Municipal/Campos Futebol 11"/>
    <x v="0"/>
    <x v="0"/>
    <x v="0"/>
    <x v="0"/>
    <x v="3"/>
    <x v="0"/>
    <x v="1"/>
    <m/>
    <x v="1"/>
    <x v="2"/>
    <x v="9"/>
    <x v="0"/>
    <m/>
  </r>
  <r>
    <x v="1"/>
    <n v="20000"/>
    <n v="0"/>
    <n v="0"/>
    <n v="0"/>
    <x v="7899"/>
    <x v="0"/>
    <x v="1"/>
    <x v="0"/>
    <s v="03.16.13"/>
    <x v="50"/>
    <x v="0"/>
    <x v="5"/>
    <s v="Unidade Gestão de Aquisições"/>
    <s v="03.16.13"/>
    <s v="Unidade Gestão de Aquisições"/>
    <s v="03.16.13"/>
    <x v="9"/>
    <x v="0"/>
    <x v="1"/>
    <x v="5"/>
    <x v="0"/>
    <x v="0"/>
    <x v="2"/>
    <x v="0"/>
    <x v="12"/>
    <s v="1 - Dotação Anual"/>
    <x v="4"/>
    <n v="20000"/>
    <x v="2"/>
    <n v="0"/>
    <x v="1"/>
    <n v="0"/>
    <x v="697"/>
    <m/>
    <x v="0"/>
    <x v="9"/>
    <m/>
    <s v="Unidade Gestão de Aquisições"/>
    <x v="1"/>
    <s v="UGA"/>
    <x v="0"/>
    <x v="1"/>
    <x v="1"/>
    <x v="1"/>
    <x v="0"/>
    <x v="0"/>
    <x v="0"/>
    <x v="1"/>
    <x v="1"/>
    <x v="1"/>
    <x v="0"/>
    <s v="Unidade Gestão de Aquisições"/>
    <x v="0"/>
    <x v="0"/>
    <x v="0"/>
    <x v="0"/>
    <x v="3"/>
    <x v="0"/>
    <x v="1"/>
    <m/>
    <x v="1"/>
    <x v="2"/>
    <x v="9"/>
    <x v="0"/>
    <m/>
  </r>
  <r>
    <x v="1"/>
    <n v="10000"/>
    <n v="0"/>
    <n v="0"/>
    <n v="0"/>
    <x v="7899"/>
    <x v="0"/>
    <x v="1"/>
    <x v="0"/>
    <s v="03.16.13"/>
    <x v="50"/>
    <x v="0"/>
    <x v="5"/>
    <s v="Unidade Gestão de Aquisições"/>
    <s v="03.16.13"/>
    <s v="Unidade Gestão de Aquisições"/>
    <s v="03.16.13"/>
    <x v="24"/>
    <x v="0"/>
    <x v="1"/>
    <x v="5"/>
    <x v="0"/>
    <x v="0"/>
    <x v="2"/>
    <x v="0"/>
    <x v="12"/>
    <s v="1 - Dotação Anual"/>
    <x v="4"/>
    <n v="10000"/>
    <x v="2"/>
    <n v="0"/>
    <x v="1"/>
    <n v="0"/>
    <x v="697"/>
    <m/>
    <x v="0"/>
    <x v="9"/>
    <m/>
    <s v="Unidade Gestão de Aquisições"/>
    <x v="1"/>
    <s v="UGA"/>
    <x v="0"/>
    <x v="1"/>
    <x v="1"/>
    <x v="1"/>
    <x v="0"/>
    <x v="0"/>
    <x v="0"/>
    <x v="0"/>
    <x v="0"/>
    <x v="0"/>
    <x v="0"/>
    <s v="Unidade Gestão de Aquisições"/>
    <x v="0"/>
    <x v="0"/>
    <x v="0"/>
    <x v="0"/>
    <x v="3"/>
    <x v="0"/>
    <x v="1"/>
    <m/>
    <x v="1"/>
    <x v="2"/>
    <x v="9"/>
    <x v="0"/>
    <m/>
  </r>
  <r>
    <x v="1"/>
    <n v="1231944"/>
    <n v="0"/>
    <n v="0"/>
    <n v="0"/>
    <x v="7899"/>
    <x v="0"/>
    <x v="1"/>
    <x v="0"/>
    <s v="03.16.13"/>
    <x v="50"/>
    <x v="0"/>
    <x v="5"/>
    <s v="Unidade Gestão de Aquisições"/>
    <s v="03.16.13"/>
    <s v="Unidade Gestão de Aquisições"/>
    <s v="03.16.13"/>
    <x v="15"/>
    <x v="0"/>
    <x v="1"/>
    <x v="1"/>
    <x v="1"/>
    <x v="0"/>
    <x v="2"/>
    <x v="0"/>
    <x v="12"/>
    <s v="1 - Dotação Anual"/>
    <x v="4"/>
    <n v="1231944"/>
    <x v="2"/>
    <n v="0"/>
    <x v="1"/>
    <n v="0"/>
    <x v="697"/>
    <m/>
    <x v="0"/>
    <x v="9"/>
    <m/>
    <s v="Unidade Gestão de Aquisições"/>
    <x v="1"/>
    <s v="UGA"/>
    <x v="0"/>
    <x v="1"/>
    <x v="1"/>
    <x v="1"/>
    <x v="0"/>
    <x v="0"/>
    <x v="0"/>
    <x v="0"/>
    <x v="0"/>
    <x v="0"/>
    <x v="0"/>
    <s v="Unidade Gestão de Aquisições"/>
    <x v="0"/>
    <x v="0"/>
    <x v="0"/>
    <x v="0"/>
    <x v="3"/>
    <x v="0"/>
    <x v="1"/>
    <m/>
    <x v="1"/>
    <x v="2"/>
    <x v="9"/>
    <x v="0"/>
    <m/>
  </r>
  <r>
    <x v="1"/>
    <n v="500000"/>
    <n v="0"/>
    <n v="0"/>
    <n v="0"/>
    <x v="7899"/>
    <x v="0"/>
    <x v="1"/>
    <x v="0"/>
    <s v="01.24.09.03"/>
    <x v="95"/>
    <x v="7"/>
    <x v="8"/>
    <s v="Programa mais qualidade mais comunidade"/>
    <s v="01.24.09"/>
    <s v="Projecto de inclusão Socieconomica/Centro de transformãçao  biológica de Espinho Branco"/>
    <s v="01.24.09.03"/>
    <x v="4"/>
    <x v="0"/>
    <x v="3"/>
    <x v="2"/>
    <x v="0"/>
    <x v="1"/>
    <x v="2"/>
    <x v="0"/>
    <x v="12"/>
    <s v="1 - Dotação Anual"/>
    <x v="4"/>
    <n v="500000"/>
    <x v="2"/>
    <n v="0"/>
    <x v="1"/>
    <n v="500000"/>
    <x v="697"/>
    <m/>
    <x v="0"/>
    <x v="9"/>
    <m/>
    <s v="Projecto de inclusão Socieconomica/Centro de transformãçao  biológica de Espinho Branco"/>
    <x v="1"/>
    <m/>
    <x v="0"/>
    <x v="1"/>
    <x v="1"/>
    <x v="1"/>
    <x v="0"/>
    <x v="0"/>
    <x v="0"/>
    <x v="1"/>
    <x v="0"/>
    <x v="0"/>
    <x v="0"/>
    <s v="Projecto de inclusão Socieconomica/Centro de transformãçao  biológica de Espinho Branco"/>
    <x v="0"/>
    <x v="0"/>
    <x v="0"/>
    <x v="0"/>
    <x v="3"/>
    <x v="0"/>
    <x v="1"/>
    <m/>
    <x v="1"/>
    <x v="2"/>
    <x v="9"/>
    <x v="0"/>
    <m/>
  </r>
  <r>
    <x v="2"/>
    <n v="9999999"/>
    <n v="0"/>
    <n v="0"/>
    <n v="0"/>
    <x v="7899"/>
    <x v="0"/>
    <x v="1"/>
    <x v="0"/>
    <s v="80.02.10.21"/>
    <x v="16"/>
    <x v="3"/>
    <x v="3"/>
    <s v="Outros"/>
    <s v="80.02.10"/>
    <s v="Retenções Descontos Judiciais"/>
    <s v="80.02.10.21"/>
    <x v="89"/>
    <x v="0"/>
    <x v="6"/>
    <x v="6"/>
    <x v="1"/>
    <x v="2"/>
    <x v="2"/>
    <x v="0"/>
    <x v="12"/>
    <s v="1 - Dotação Anual"/>
    <x v="4"/>
    <n v="9999999"/>
    <x v="2"/>
    <n v="0"/>
    <x v="1"/>
    <n v="0"/>
    <x v="697"/>
    <m/>
    <x v="0"/>
    <x v="9"/>
    <m/>
    <s v="Retenções Descontos Judiciais"/>
    <x v="1"/>
    <m/>
    <x v="0"/>
    <x v="1"/>
    <x v="1"/>
    <x v="1"/>
    <x v="0"/>
    <x v="0"/>
    <x v="0"/>
    <x v="1"/>
    <x v="0"/>
    <x v="0"/>
    <x v="0"/>
    <s v="Retenções Descontos Judiciais"/>
    <x v="0"/>
    <x v="0"/>
    <x v="0"/>
    <x v="0"/>
    <x v="3"/>
    <x v="0"/>
    <x v="1"/>
    <m/>
    <x v="1"/>
    <x v="2"/>
    <x v="9"/>
    <x v="0"/>
    <m/>
  </r>
  <r>
    <x v="1"/>
    <n v="9999999"/>
    <n v="0"/>
    <n v="0"/>
    <n v="0"/>
    <x v="7899"/>
    <x v="0"/>
    <x v="0"/>
    <x v="0"/>
    <s v="80.02.10.21"/>
    <x v="16"/>
    <x v="3"/>
    <x v="3"/>
    <s v="Outros"/>
    <s v="80.02.10"/>
    <s v="Retenções Descontos Judiciais"/>
    <s v="80.02.10.21"/>
    <x v="27"/>
    <x v="0"/>
    <x v="2"/>
    <x v="1"/>
    <x v="1"/>
    <x v="2"/>
    <x v="0"/>
    <x v="0"/>
    <x v="12"/>
    <s v="1 - Dotação Anual"/>
    <x v="4"/>
    <n v="9999999"/>
    <x v="2"/>
    <n v="0"/>
    <x v="1"/>
    <n v="0"/>
    <x v="697"/>
    <m/>
    <x v="0"/>
    <x v="9"/>
    <m/>
    <s v="Retenções Descontos Judiciais"/>
    <x v="1"/>
    <m/>
    <x v="0"/>
    <x v="1"/>
    <x v="1"/>
    <x v="1"/>
    <x v="0"/>
    <x v="0"/>
    <x v="0"/>
    <x v="1"/>
    <x v="0"/>
    <x v="0"/>
    <x v="0"/>
    <s v="Retenções Descontos Judiciais"/>
    <x v="0"/>
    <x v="0"/>
    <x v="0"/>
    <x v="0"/>
    <x v="3"/>
    <x v="0"/>
    <x v="1"/>
    <m/>
    <x v="1"/>
    <x v="2"/>
    <x v="9"/>
    <x v="0"/>
    <m/>
  </r>
  <r>
    <x v="1"/>
    <n v="50000"/>
    <n v="0"/>
    <n v="0"/>
    <n v="0"/>
    <x v="7899"/>
    <x v="0"/>
    <x v="1"/>
    <x v="0"/>
    <s v="03.16.23"/>
    <x v="28"/>
    <x v="0"/>
    <x v="5"/>
    <s v="Direção da Educação, Formação Profissional, Emprego"/>
    <s v="03.16.23"/>
    <s v="Direção da Educação, Formação Profissional, Emprego"/>
    <s v="03.16.23"/>
    <x v="9"/>
    <x v="0"/>
    <x v="1"/>
    <x v="5"/>
    <x v="0"/>
    <x v="0"/>
    <x v="2"/>
    <x v="0"/>
    <x v="12"/>
    <s v="1 - Dotação Anual"/>
    <x v="4"/>
    <n v="50000"/>
    <x v="2"/>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20000"/>
    <n v="0"/>
    <n v="0"/>
    <n v="0"/>
    <x v="7899"/>
    <x v="0"/>
    <x v="1"/>
    <x v="0"/>
    <s v="03.16.23"/>
    <x v="28"/>
    <x v="0"/>
    <x v="5"/>
    <s v="Direção da Educação, Formação Profissional, Emprego"/>
    <s v="03.16.23"/>
    <s v="Direção da Educação, Formação Profissional, Emprego"/>
    <s v="03.16.23"/>
    <x v="24"/>
    <x v="0"/>
    <x v="1"/>
    <x v="5"/>
    <x v="0"/>
    <x v="0"/>
    <x v="2"/>
    <x v="0"/>
    <x v="12"/>
    <s v="1 - Dotação Anual"/>
    <x v="4"/>
    <n v="20000"/>
    <x v="2"/>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30000"/>
    <n v="0"/>
    <n v="0"/>
    <n v="0"/>
    <x v="7899"/>
    <x v="0"/>
    <x v="1"/>
    <x v="0"/>
    <s v="03.16.23"/>
    <x v="28"/>
    <x v="0"/>
    <x v="5"/>
    <s v="Direção da Educação, Formação Profissional, Emprego"/>
    <s v="03.16.23"/>
    <s v="Direção da Educação, Formação Profissional, Emprego"/>
    <s v="03.16.23"/>
    <x v="14"/>
    <x v="0"/>
    <x v="1"/>
    <x v="1"/>
    <x v="0"/>
    <x v="0"/>
    <x v="2"/>
    <x v="0"/>
    <x v="12"/>
    <s v="1 - Dotação Anual"/>
    <x v="4"/>
    <n v="30000"/>
    <x v="2"/>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150000"/>
    <n v="0"/>
    <n v="0"/>
    <n v="0"/>
    <x v="7899"/>
    <x v="0"/>
    <x v="1"/>
    <x v="0"/>
    <s v="03.16.23"/>
    <x v="28"/>
    <x v="0"/>
    <x v="5"/>
    <s v="Direção da Educação, Formação Profissional, Emprego"/>
    <s v="03.16.23"/>
    <s v="Direção da Educação, Formação Profissional, Emprego"/>
    <s v="03.16.23"/>
    <x v="60"/>
    <x v="0"/>
    <x v="1"/>
    <x v="1"/>
    <x v="0"/>
    <x v="0"/>
    <x v="2"/>
    <x v="0"/>
    <x v="12"/>
    <s v="1 - Dotação Anual"/>
    <x v="4"/>
    <n v="150000"/>
    <x v="2"/>
    <n v="0"/>
    <x v="1"/>
    <n v="0"/>
    <x v="697"/>
    <m/>
    <x v="0"/>
    <x v="9"/>
    <m/>
    <s v="Direção da Educação, Formação Profissional, Emprego"/>
    <x v="1"/>
    <m/>
    <x v="0"/>
    <x v="1"/>
    <x v="1"/>
    <x v="1"/>
    <x v="0"/>
    <x v="0"/>
    <x v="0"/>
    <x v="0"/>
    <x v="0"/>
    <x v="0"/>
    <x v="0"/>
    <s v="Direção da Educação, Formação Profissional, Emprego"/>
    <x v="0"/>
    <x v="0"/>
    <x v="0"/>
    <x v="0"/>
    <x v="3"/>
    <x v="0"/>
    <x v="1"/>
    <m/>
    <x v="1"/>
    <x v="2"/>
    <x v="9"/>
    <x v="0"/>
    <m/>
  </r>
  <r>
    <x v="1"/>
    <n v="14950084"/>
    <n v="0"/>
    <n v="0"/>
    <n v="0"/>
    <x v="7899"/>
    <x v="0"/>
    <x v="1"/>
    <x v="0"/>
    <s v="03.16.23"/>
    <x v="28"/>
    <x v="0"/>
    <x v="5"/>
    <s v="Direção da Educação, Formação Profissional, Emprego"/>
    <s v="03.16.23"/>
    <s v="Direção da Educação, Formação Profissional, Emprego"/>
    <s v="03.16.23"/>
    <x v="15"/>
    <x v="0"/>
    <x v="1"/>
    <x v="1"/>
    <x v="1"/>
    <x v="0"/>
    <x v="2"/>
    <x v="0"/>
    <x v="12"/>
    <s v="1 - Dotação Anual"/>
    <x v="4"/>
    <n v="14950084"/>
    <x v="2"/>
    <n v="0"/>
    <x v="1"/>
    <n v="4700000"/>
    <x v="697"/>
    <m/>
    <x v="0"/>
    <x v="9"/>
    <m/>
    <s v="Direção da Educação, Formação Profissional, Emprego"/>
    <x v="1"/>
    <m/>
    <x v="0"/>
    <x v="1"/>
    <x v="1"/>
    <x v="1"/>
    <x v="0"/>
    <x v="0"/>
    <x v="0"/>
    <x v="0"/>
    <x v="0"/>
    <x v="0"/>
    <x v="0"/>
    <s v="Direção da Educação, Formação Profissional, Emprego"/>
    <x v="0"/>
    <x v="0"/>
    <x v="0"/>
    <x v="0"/>
    <x v="3"/>
    <x v="0"/>
    <x v="1"/>
    <m/>
    <x v="1"/>
    <x v="2"/>
    <x v="9"/>
    <x v="0"/>
    <m/>
  </r>
  <r>
    <x v="1"/>
    <n v="198792"/>
    <n v="0"/>
    <n v="0"/>
    <n v="0"/>
    <x v="7899"/>
    <x v="0"/>
    <x v="1"/>
    <x v="0"/>
    <s v="03.16.23"/>
    <x v="28"/>
    <x v="0"/>
    <x v="5"/>
    <s v="Direção da Educação, Formação Profissional, Emprego"/>
    <s v="03.16.23"/>
    <s v="Direção da Educação, Formação Profissional, Emprego"/>
    <s v="03.16.23"/>
    <x v="62"/>
    <x v="0"/>
    <x v="1"/>
    <x v="1"/>
    <x v="0"/>
    <x v="0"/>
    <x v="2"/>
    <x v="0"/>
    <x v="12"/>
    <s v="1 - Dotação Anual"/>
    <x v="4"/>
    <n v="198792"/>
    <x v="2"/>
    <n v="198792"/>
    <x v="1"/>
    <n v="0"/>
    <x v="697"/>
    <m/>
    <x v="0"/>
    <x v="9"/>
    <m/>
    <s v="Direção da Educação, Formação Profissional, Emprego"/>
    <x v="1"/>
    <m/>
    <x v="0"/>
    <x v="1"/>
    <x v="1"/>
    <x v="1"/>
    <x v="0"/>
    <x v="0"/>
    <x v="0"/>
    <x v="1"/>
    <x v="0"/>
    <x v="0"/>
    <x v="0"/>
    <s v="Direção da Educação, Formação Profissional, Emprego"/>
    <x v="0"/>
    <x v="0"/>
    <x v="0"/>
    <x v="0"/>
    <x v="3"/>
    <x v="0"/>
    <x v="1"/>
    <m/>
    <x v="1"/>
    <x v="2"/>
    <x v="9"/>
    <x v="0"/>
    <m/>
  </r>
  <r>
    <x v="0"/>
    <n v="500000"/>
    <n v="0"/>
    <n v="0"/>
    <n v="0"/>
    <x v="7899"/>
    <x v="0"/>
    <x v="1"/>
    <x v="0"/>
    <s v="01.27.05.06"/>
    <x v="37"/>
    <x v="2"/>
    <x v="2"/>
    <s v="Energia"/>
    <s v="01.27.05"/>
    <s v="Otimização de sistemas de bombagem de agua para rega e produção agrícola com recursos as energias re"/>
    <s v="01.27.05.06"/>
    <x v="2"/>
    <x v="0"/>
    <x v="1"/>
    <x v="1"/>
    <x v="0"/>
    <x v="1"/>
    <x v="1"/>
    <x v="0"/>
    <x v="12"/>
    <s v="1 - Dotação Anual"/>
    <x v="4"/>
    <n v="500000"/>
    <x v="2"/>
    <n v="0"/>
    <x v="1"/>
    <n v="0"/>
    <x v="697"/>
    <m/>
    <x v="0"/>
    <x v="9"/>
    <m/>
    <s v="Otimização de sistemas de bombagem de agua para rega e produção agrícola com recursos as energias re"/>
    <x v="1"/>
    <m/>
    <x v="0"/>
    <x v="1"/>
    <x v="1"/>
    <x v="1"/>
    <x v="0"/>
    <x v="0"/>
    <x v="0"/>
    <x v="1"/>
    <x v="0"/>
    <x v="0"/>
    <x v="0"/>
    <s v="Otimização de sistemas de bombagem de agua para rega e produção agrícola com recursos as energias re"/>
    <x v="0"/>
    <x v="0"/>
    <x v="0"/>
    <x v="0"/>
    <x v="3"/>
    <x v="0"/>
    <x v="1"/>
    <m/>
    <x v="1"/>
    <x v="2"/>
    <x v="9"/>
    <x v="0"/>
    <m/>
  </r>
  <r>
    <x v="1"/>
    <n v="15000"/>
    <n v="0"/>
    <n v="0"/>
    <n v="0"/>
    <x v="7899"/>
    <x v="0"/>
    <x v="1"/>
    <x v="0"/>
    <s v="03.16.28"/>
    <x v="46"/>
    <x v="0"/>
    <x v="5"/>
    <s v="Gabinete da Auditoria Interna"/>
    <s v="03.16.28"/>
    <s v="Gabinete da Auditoria Interna"/>
    <s v="03.16.28"/>
    <x v="9"/>
    <x v="0"/>
    <x v="1"/>
    <x v="5"/>
    <x v="0"/>
    <x v="0"/>
    <x v="2"/>
    <x v="0"/>
    <x v="12"/>
    <s v="1 - Dotação Anual"/>
    <x v="4"/>
    <n v="15000"/>
    <x v="2"/>
    <n v="0"/>
    <x v="1"/>
    <n v="0"/>
    <x v="697"/>
    <m/>
    <x v="0"/>
    <x v="9"/>
    <m/>
    <s v="Gabinete da Auditoria Interna"/>
    <x v="1"/>
    <s v="GAI"/>
    <x v="0"/>
    <x v="1"/>
    <x v="1"/>
    <x v="1"/>
    <x v="0"/>
    <x v="0"/>
    <x v="0"/>
    <x v="0"/>
    <x v="0"/>
    <x v="0"/>
    <x v="0"/>
    <s v="Gabinete da Auditoria Interna"/>
    <x v="0"/>
    <x v="0"/>
    <x v="0"/>
    <x v="0"/>
    <x v="3"/>
    <x v="0"/>
    <x v="1"/>
    <m/>
    <x v="1"/>
    <x v="2"/>
    <x v="9"/>
    <x v="0"/>
    <m/>
  </r>
  <r>
    <x v="1"/>
    <n v="10000"/>
    <n v="0"/>
    <n v="0"/>
    <n v="0"/>
    <x v="7899"/>
    <x v="0"/>
    <x v="1"/>
    <x v="0"/>
    <s v="03.16.28"/>
    <x v="46"/>
    <x v="0"/>
    <x v="5"/>
    <s v="Gabinete da Auditoria Interna"/>
    <s v="03.16.28"/>
    <s v="Gabinete da Auditoria Interna"/>
    <s v="03.16.28"/>
    <x v="24"/>
    <x v="0"/>
    <x v="1"/>
    <x v="5"/>
    <x v="0"/>
    <x v="0"/>
    <x v="2"/>
    <x v="0"/>
    <x v="12"/>
    <s v="1 - Dotação Anual"/>
    <x v="4"/>
    <n v="10000"/>
    <x v="2"/>
    <n v="0"/>
    <x v="1"/>
    <n v="0"/>
    <x v="697"/>
    <m/>
    <x v="0"/>
    <x v="9"/>
    <m/>
    <s v="Gabinete da Auditoria Interna"/>
    <x v="1"/>
    <s v="GAI"/>
    <x v="0"/>
    <x v="1"/>
    <x v="1"/>
    <x v="1"/>
    <x v="0"/>
    <x v="0"/>
    <x v="0"/>
    <x v="0"/>
    <x v="0"/>
    <x v="0"/>
    <x v="0"/>
    <s v="Gabinete da Auditoria Interna"/>
    <x v="0"/>
    <x v="0"/>
    <x v="0"/>
    <x v="0"/>
    <x v="3"/>
    <x v="0"/>
    <x v="1"/>
    <m/>
    <x v="1"/>
    <x v="2"/>
    <x v="9"/>
    <x v="0"/>
    <m/>
  </r>
  <r>
    <x v="1"/>
    <n v="658752"/>
    <n v="0"/>
    <n v="0"/>
    <n v="0"/>
    <x v="7899"/>
    <x v="0"/>
    <x v="1"/>
    <x v="0"/>
    <s v="03.16.28"/>
    <x v="46"/>
    <x v="0"/>
    <x v="5"/>
    <s v="Gabinete da Auditoria Interna"/>
    <s v="03.16.28"/>
    <s v="Gabinete da Auditoria Interna"/>
    <s v="03.16.28"/>
    <x v="15"/>
    <x v="0"/>
    <x v="1"/>
    <x v="1"/>
    <x v="1"/>
    <x v="0"/>
    <x v="2"/>
    <x v="0"/>
    <x v="12"/>
    <s v="1 - Dotação Anual"/>
    <x v="4"/>
    <n v="658752"/>
    <x v="2"/>
    <n v="0"/>
    <x v="1"/>
    <n v="150000"/>
    <x v="697"/>
    <m/>
    <x v="0"/>
    <x v="9"/>
    <m/>
    <s v="Gabinete da Auditoria Interna"/>
    <x v="1"/>
    <s v="GAI"/>
    <x v="0"/>
    <x v="1"/>
    <x v="1"/>
    <x v="1"/>
    <x v="0"/>
    <x v="0"/>
    <x v="0"/>
    <x v="0"/>
    <x v="0"/>
    <x v="0"/>
    <x v="0"/>
    <s v="Gabinete da Auditoria Interna"/>
    <x v="0"/>
    <x v="0"/>
    <x v="0"/>
    <x v="0"/>
    <x v="3"/>
    <x v="0"/>
    <x v="1"/>
    <m/>
    <x v="1"/>
    <x v="2"/>
    <x v="9"/>
    <x v="0"/>
    <m/>
  </r>
  <r>
    <x v="0"/>
    <n v="550000"/>
    <n v="0"/>
    <n v="0"/>
    <n v="0"/>
    <x v="7899"/>
    <x v="0"/>
    <x v="1"/>
    <x v="0"/>
    <s v="01.26.06.05"/>
    <x v="96"/>
    <x v="6"/>
    <x v="7"/>
    <s v="Comércio"/>
    <s v="01.26.06"/>
    <s v="Construção de Mercadinhos em Flamengos e Ribeira de Principal"/>
    <s v="01.26.06.05"/>
    <x v="1"/>
    <x v="0"/>
    <x v="1"/>
    <x v="1"/>
    <x v="0"/>
    <x v="1"/>
    <x v="1"/>
    <x v="0"/>
    <x v="12"/>
    <s v="1 - Dotação Anual"/>
    <x v="4"/>
    <n v="550000"/>
    <x v="2"/>
    <n v="0"/>
    <x v="1"/>
    <n v="3450000"/>
    <x v="697"/>
    <m/>
    <x v="0"/>
    <x v="9"/>
    <m/>
    <s v="Construção de Mercadinhos em Flamengos e Ribeira de Principal"/>
    <x v="1"/>
    <s v="CMFRP"/>
    <x v="0"/>
    <x v="1"/>
    <x v="1"/>
    <x v="1"/>
    <x v="0"/>
    <x v="0"/>
    <x v="0"/>
    <x v="1"/>
    <x v="0"/>
    <x v="0"/>
    <x v="0"/>
    <s v="Construção de Mercadinhos em Flamengos e Ribeira de Principal"/>
    <x v="0"/>
    <x v="0"/>
    <x v="0"/>
    <x v="0"/>
    <x v="3"/>
    <x v="0"/>
    <x v="1"/>
    <m/>
    <x v="1"/>
    <x v="2"/>
    <x v="9"/>
    <x v="0"/>
    <m/>
  </r>
  <r>
    <x v="0"/>
    <n v="4100000"/>
    <n v="0"/>
    <n v="0"/>
    <n v="0"/>
    <x v="7899"/>
    <x v="0"/>
    <x v="1"/>
    <x v="0"/>
    <s v="01.27.06.93"/>
    <x v="78"/>
    <x v="2"/>
    <x v="2"/>
    <s v="Requalificação Urbana e habitação"/>
    <s v="01.27.06"/>
    <s v="Conclusão da Asfaltagem da Cidade da Calheta de São Miguel"/>
    <s v="01.27.06.93"/>
    <x v="1"/>
    <x v="0"/>
    <x v="1"/>
    <x v="1"/>
    <x v="0"/>
    <x v="1"/>
    <x v="1"/>
    <x v="0"/>
    <x v="12"/>
    <s v="1 - Dotação Anual"/>
    <x v="4"/>
    <n v="4100000"/>
    <x v="2"/>
    <n v="4100000"/>
    <x v="1"/>
    <n v="10000000"/>
    <x v="697"/>
    <m/>
    <x v="0"/>
    <x v="9"/>
    <m/>
    <s v="Conclusão da Asfaltagem da Cidade da Calheta de São Miguel"/>
    <x v="1"/>
    <s v="CACCSM"/>
    <x v="0"/>
    <x v="1"/>
    <x v="1"/>
    <x v="1"/>
    <x v="0"/>
    <x v="0"/>
    <x v="0"/>
    <x v="1"/>
    <x v="0"/>
    <x v="0"/>
    <x v="0"/>
    <s v="Conclusão da Asfaltagem da Cidade da Calheta de São Miguel"/>
    <x v="0"/>
    <x v="0"/>
    <x v="0"/>
    <x v="0"/>
    <x v="3"/>
    <x v="0"/>
    <x v="1"/>
    <m/>
    <x v="1"/>
    <x v="2"/>
    <x v="9"/>
    <x v="0"/>
    <m/>
  </r>
  <r>
    <x v="0"/>
    <n v="400000"/>
    <n v="0"/>
    <n v="0"/>
    <n v="0"/>
    <x v="7899"/>
    <x v="0"/>
    <x v="1"/>
    <x v="0"/>
    <s v="01.27.06.94"/>
    <x v="97"/>
    <x v="2"/>
    <x v="2"/>
    <s v="Requalificação Urbana e habitação"/>
    <s v="01.27.06"/>
    <s v="Manutenção de USB¿S"/>
    <s v="01.27.06.94"/>
    <x v="1"/>
    <x v="0"/>
    <x v="1"/>
    <x v="1"/>
    <x v="0"/>
    <x v="1"/>
    <x v="1"/>
    <x v="0"/>
    <x v="12"/>
    <s v="1 - Dotação Anual"/>
    <x v="4"/>
    <n v="400000"/>
    <x v="2"/>
    <n v="0"/>
    <x v="1"/>
    <n v="100000"/>
    <x v="697"/>
    <m/>
    <x v="0"/>
    <x v="9"/>
    <m/>
    <s v="Manutenção de USB¿S"/>
    <x v="1"/>
    <s v="MUSB"/>
    <x v="0"/>
    <x v="1"/>
    <x v="1"/>
    <x v="1"/>
    <x v="0"/>
    <x v="0"/>
    <x v="0"/>
    <x v="1"/>
    <x v="0"/>
    <x v="0"/>
    <x v="0"/>
    <s v="Manutenção de USB¿S"/>
    <x v="0"/>
    <x v="0"/>
    <x v="0"/>
    <x v="0"/>
    <x v="3"/>
    <x v="0"/>
    <x v="1"/>
    <m/>
    <x v="1"/>
    <x v="2"/>
    <x v="9"/>
    <x v="0"/>
    <m/>
  </r>
  <r>
    <x v="0"/>
    <n v="0"/>
    <n v="0"/>
    <n v="0"/>
    <n v="0"/>
    <x v="7899"/>
    <x v="0"/>
    <x v="1"/>
    <x v="0"/>
    <s v="01.27.06.97"/>
    <x v="98"/>
    <x v="2"/>
    <x v="2"/>
    <s v="Requalificação Urbana e habitação"/>
    <s v="01.27.06"/>
    <s v="Asfaltagem via de acesso à Rabelado em Espinho Branco"/>
    <s v="01.27.06.97"/>
    <x v="1"/>
    <x v="0"/>
    <x v="1"/>
    <x v="1"/>
    <x v="0"/>
    <x v="1"/>
    <x v="1"/>
    <x v="0"/>
    <x v="12"/>
    <s v="1 - Dotação Anual"/>
    <x v="4"/>
    <n v="0"/>
    <x v="2"/>
    <n v="0"/>
    <x v="1"/>
    <n v="0"/>
    <x v="697"/>
    <m/>
    <x v="0"/>
    <x v="9"/>
    <m/>
    <s v="Asfaltagem via de acesso à Rabelado em Espinho Branco"/>
    <x v="1"/>
    <m/>
    <x v="0"/>
    <x v="1"/>
    <x v="1"/>
    <x v="1"/>
    <x v="0"/>
    <x v="0"/>
    <x v="0"/>
    <x v="1"/>
    <x v="0"/>
    <x v="0"/>
    <x v="0"/>
    <s v="Asfaltagem via de acesso à Rabelado em Espinho Branco"/>
    <x v="0"/>
    <x v="0"/>
    <x v="0"/>
    <x v="0"/>
    <x v="3"/>
    <x v="0"/>
    <x v="1"/>
    <m/>
    <x v="1"/>
    <x v="2"/>
    <x v="9"/>
    <x v="0"/>
    <m/>
  </r>
  <r>
    <x v="0"/>
    <n v="1750000"/>
    <n v="0"/>
    <n v="0"/>
    <n v="0"/>
    <x v="7899"/>
    <x v="0"/>
    <x v="1"/>
    <x v="0"/>
    <s v="01.23.04.14"/>
    <x v="1"/>
    <x v="1"/>
    <x v="1"/>
    <s v="Ambiente"/>
    <s v="01.23.04"/>
    <s v="Criação e Manutenção de Espaços Verdes"/>
    <s v="01.23.04.14"/>
    <x v="1"/>
    <x v="0"/>
    <x v="1"/>
    <x v="1"/>
    <x v="0"/>
    <x v="1"/>
    <x v="1"/>
    <x v="0"/>
    <x v="12"/>
    <s v="1 - Dotação Anual"/>
    <x v="4"/>
    <n v="1750000"/>
    <x v="2"/>
    <n v="750000"/>
    <x v="1"/>
    <n v="0"/>
    <x v="697"/>
    <m/>
    <x v="0"/>
    <x v="9"/>
    <m/>
    <s v="Criação e Manutenção de Espaços Verdes"/>
    <x v="1"/>
    <s v="CMEV"/>
    <x v="0"/>
    <x v="1"/>
    <x v="1"/>
    <x v="1"/>
    <x v="0"/>
    <x v="0"/>
    <x v="0"/>
    <x v="1"/>
    <x v="0"/>
    <x v="0"/>
    <x v="0"/>
    <s v="Criação e Manutenção de Espaços Verdes"/>
    <x v="0"/>
    <x v="0"/>
    <x v="0"/>
    <x v="0"/>
    <x v="3"/>
    <x v="0"/>
    <x v="1"/>
    <m/>
    <x v="1"/>
    <x v="2"/>
    <x v="9"/>
    <x v="0"/>
    <m/>
  </r>
  <r>
    <x v="0"/>
    <n v="1400000"/>
    <n v="0"/>
    <n v="0"/>
    <n v="0"/>
    <x v="7899"/>
    <x v="0"/>
    <x v="1"/>
    <x v="0"/>
    <s v="01.26.03.06"/>
    <x v="64"/>
    <x v="6"/>
    <x v="7"/>
    <s v="Turismo"/>
    <s v="01.26.03"/>
    <s v="Sinalização Turística do Concelho de São Miguel"/>
    <s v="01.26.03.06"/>
    <x v="1"/>
    <x v="0"/>
    <x v="1"/>
    <x v="1"/>
    <x v="0"/>
    <x v="1"/>
    <x v="1"/>
    <x v="0"/>
    <x v="12"/>
    <s v="1 - Dotação Anual"/>
    <x v="4"/>
    <n v="1400000"/>
    <x v="2"/>
    <n v="0"/>
    <x v="1"/>
    <n v="500000"/>
    <x v="697"/>
    <m/>
    <x v="0"/>
    <x v="9"/>
    <m/>
    <s v="Sinalização Turística do Concelho de São Miguel"/>
    <x v="1"/>
    <s v="STCSM"/>
    <x v="0"/>
    <x v="1"/>
    <x v="1"/>
    <x v="1"/>
    <x v="0"/>
    <x v="0"/>
    <x v="0"/>
    <x v="1"/>
    <x v="0"/>
    <x v="0"/>
    <x v="0"/>
    <s v="Sinalização Turística do Concelho de São Miguel"/>
    <x v="0"/>
    <x v="0"/>
    <x v="0"/>
    <x v="0"/>
    <x v="3"/>
    <x v="0"/>
    <x v="1"/>
    <m/>
    <x v="1"/>
    <x v="2"/>
    <x v="9"/>
    <x v="0"/>
    <m/>
  </r>
  <r>
    <x v="0"/>
    <n v="4000000"/>
    <n v="0"/>
    <n v="0"/>
    <n v="0"/>
    <x v="7899"/>
    <x v="0"/>
    <x v="1"/>
    <x v="0"/>
    <s v="01.27.02.14"/>
    <x v="66"/>
    <x v="2"/>
    <x v="2"/>
    <s v="Saneamento básico"/>
    <s v="01.27.02"/>
    <s v="Construção de Casas de Banho"/>
    <s v="01.27.02.14"/>
    <x v="1"/>
    <x v="0"/>
    <x v="1"/>
    <x v="1"/>
    <x v="0"/>
    <x v="1"/>
    <x v="1"/>
    <x v="0"/>
    <x v="12"/>
    <s v="1 - Dotação Anual"/>
    <x v="4"/>
    <n v="4000000"/>
    <x v="2"/>
    <n v="0"/>
    <x v="1"/>
    <n v="2000000"/>
    <x v="697"/>
    <m/>
    <x v="0"/>
    <x v="9"/>
    <m/>
    <s v="Construção de Casas de Banho"/>
    <x v="1"/>
    <s v="CCB"/>
    <x v="0"/>
    <x v="1"/>
    <x v="1"/>
    <x v="1"/>
    <x v="0"/>
    <x v="0"/>
    <x v="0"/>
    <x v="1"/>
    <x v="0"/>
    <x v="0"/>
    <x v="0"/>
    <s v="Construção de Casas de Banho"/>
    <x v="0"/>
    <x v="0"/>
    <x v="0"/>
    <x v="0"/>
    <x v="3"/>
    <x v="0"/>
    <x v="1"/>
    <m/>
    <x v="1"/>
    <x v="2"/>
    <x v="9"/>
    <x v="0"/>
    <m/>
  </r>
  <r>
    <x v="2"/>
    <n v="9999999"/>
    <n v="0"/>
    <n v="0"/>
    <n v="0"/>
    <x v="7899"/>
    <x v="0"/>
    <x v="1"/>
    <x v="0"/>
    <s v="80.02.10.20"/>
    <x v="99"/>
    <x v="3"/>
    <x v="3"/>
    <s v="Outros"/>
    <s v="80.02.10"/>
    <s v="Retenções CVMovel"/>
    <s v="80.02.10.20"/>
    <x v="74"/>
    <x v="0"/>
    <x v="6"/>
    <x v="16"/>
    <x v="1"/>
    <x v="2"/>
    <x v="2"/>
    <x v="0"/>
    <x v="12"/>
    <s v="1 - Dotação Anual"/>
    <x v="4"/>
    <n v="9999999"/>
    <x v="2"/>
    <n v="0"/>
    <x v="1"/>
    <n v="0"/>
    <x v="697"/>
    <m/>
    <x v="0"/>
    <x v="9"/>
    <m/>
    <s v="Retenções CVMovel"/>
    <x v="1"/>
    <s v="RT"/>
    <x v="0"/>
    <x v="1"/>
    <x v="1"/>
    <x v="1"/>
    <x v="0"/>
    <x v="0"/>
    <x v="0"/>
    <x v="1"/>
    <x v="0"/>
    <x v="0"/>
    <x v="0"/>
    <s v="Retenções CVMovel"/>
    <x v="0"/>
    <x v="0"/>
    <x v="0"/>
    <x v="0"/>
    <x v="3"/>
    <x v="0"/>
    <x v="1"/>
    <m/>
    <x v="1"/>
    <x v="2"/>
    <x v="9"/>
    <x v="0"/>
    <m/>
  </r>
  <r>
    <x v="1"/>
    <n v="9999999"/>
    <n v="0"/>
    <n v="0"/>
    <n v="0"/>
    <x v="7899"/>
    <x v="0"/>
    <x v="0"/>
    <x v="0"/>
    <s v="80.02.10.20"/>
    <x v="99"/>
    <x v="3"/>
    <x v="3"/>
    <s v="Outros"/>
    <s v="80.02.10"/>
    <s v="Retenções CVMovel"/>
    <s v="80.02.10.20"/>
    <x v="31"/>
    <x v="0"/>
    <x v="2"/>
    <x v="10"/>
    <x v="1"/>
    <x v="2"/>
    <x v="0"/>
    <x v="0"/>
    <x v="12"/>
    <s v="1 - Dotação Anual"/>
    <x v="4"/>
    <n v="9999999"/>
    <x v="2"/>
    <n v="0"/>
    <x v="1"/>
    <n v="0"/>
    <x v="697"/>
    <m/>
    <x v="0"/>
    <x v="9"/>
    <m/>
    <s v="Retenções CVMovel"/>
    <x v="1"/>
    <s v="RT"/>
    <x v="0"/>
    <x v="1"/>
    <x v="1"/>
    <x v="1"/>
    <x v="0"/>
    <x v="0"/>
    <x v="0"/>
    <x v="1"/>
    <x v="0"/>
    <x v="0"/>
    <x v="0"/>
    <s v="Retenções CVMovel"/>
    <x v="0"/>
    <x v="0"/>
    <x v="0"/>
    <x v="0"/>
    <x v="3"/>
    <x v="0"/>
    <x v="1"/>
    <m/>
    <x v="1"/>
    <x v="2"/>
    <x v="9"/>
    <x v="0"/>
    <m/>
  </r>
  <r>
    <x v="0"/>
    <n v="1000000"/>
    <n v="0"/>
    <n v="0"/>
    <n v="0"/>
    <x v="7899"/>
    <x v="0"/>
    <x v="1"/>
    <x v="0"/>
    <s v="01.26.07.01.01"/>
    <x v="100"/>
    <x v="6"/>
    <x v="7"/>
    <s v="Indústria"/>
    <s v="01.26.07"/>
    <s v="Integração da Indústria na Política de Desenvolvimento"/>
    <s v="01.26.07.01"/>
    <x v="1"/>
    <x v="0"/>
    <x v="1"/>
    <x v="1"/>
    <x v="0"/>
    <x v="1"/>
    <x v="1"/>
    <x v="0"/>
    <x v="12"/>
    <s v="1 - Dotação Anual"/>
    <x v="4"/>
    <n v="1000000"/>
    <x v="2"/>
    <n v="0"/>
    <x v="1"/>
    <n v="14000000"/>
    <x v="697"/>
    <m/>
    <x v="0"/>
    <x v="9"/>
    <m/>
    <s v="Construção do Parque Industrial"/>
    <x v="1"/>
    <m/>
    <x v="0"/>
    <x v="1"/>
    <x v="1"/>
    <x v="1"/>
    <x v="0"/>
    <x v="0"/>
    <x v="0"/>
    <x v="1"/>
    <x v="0"/>
    <x v="0"/>
    <x v="0"/>
    <s v="Construção do Parque Industrial"/>
    <x v="0"/>
    <x v="0"/>
    <x v="0"/>
    <x v="0"/>
    <x v="3"/>
    <x v="0"/>
    <x v="1"/>
    <m/>
    <x v="1"/>
    <x v="2"/>
    <x v="9"/>
    <x v="0"/>
    <m/>
  </r>
  <r>
    <x v="1"/>
    <n v="2800000"/>
    <n v="0"/>
    <n v="0"/>
    <n v="0"/>
    <x v="7899"/>
    <x v="0"/>
    <x v="1"/>
    <x v="0"/>
    <s v="01.27.01.07"/>
    <x v="101"/>
    <x v="2"/>
    <x v="2"/>
    <s v="Ordenamento território"/>
    <s v="01.27.01"/>
    <s v="Revisão do PDM"/>
    <s v="01.27.01.07"/>
    <x v="20"/>
    <x v="0"/>
    <x v="1"/>
    <x v="5"/>
    <x v="0"/>
    <x v="1"/>
    <x v="2"/>
    <x v="0"/>
    <x v="12"/>
    <s v="1 - Dotação Anual"/>
    <x v="4"/>
    <n v="2800000"/>
    <x v="2"/>
    <n v="0"/>
    <x v="1"/>
    <n v="0"/>
    <x v="697"/>
    <m/>
    <x v="0"/>
    <x v="9"/>
    <m/>
    <s v="Revisão do PDM"/>
    <x v="1"/>
    <m/>
    <x v="0"/>
    <x v="1"/>
    <x v="1"/>
    <x v="1"/>
    <x v="0"/>
    <x v="0"/>
    <x v="0"/>
    <x v="1"/>
    <x v="0"/>
    <x v="0"/>
    <x v="0"/>
    <s v="Revisão do PDM"/>
    <x v="0"/>
    <x v="0"/>
    <x v="0"/>
    <x v="0"/>
    <x v="3"/>
    <x v="0"/>
    <x v="1"/>
    <m/>
    <x v="1"/>
    <x v="2"/>
    <x v="9"/>
    <x v="0"/>
    <m/>
  </r>
  <r>
    <x v="0"/>
    <n v="1500000"/>
    <n v="0"/>
    <n v="0"/>
    <n v="0"/>
    <x v="7899"/>
    <x v="0"/>
    <x v="1"/>
    <x v="0"/>
    <s v="01.27.06.80"/>
    <x v="76"/>
    <x v="2"/>
    <x v="2"/>
    <s v="Requalificação Urbana e habitação"/>
    <s v="01.27.06"/>
    <s v="Requalificação Urbana de Veneza"/>
    <s v="01.27.06.80"/>
    <x v="1"/>
    <x v="0"/>
    <x v="1"/>
    <x v="1"/>
    <x v="0"/>
    <x v="1"/>
    <x v="1"/>
    <x v="0"/>
    <x v="12"/>
    <s v="1 - Dotação Anual"/>
    <x v="4"/>
    <n v="1500000"/>
    <x v="2"/>
    <n v="0"/>
    <x v="1"/>
    <n v="0"/>
    <x v="697"/>
    <m/>
    <x v="0"/>
    <x v="9"/>
    <m/>
    <s v="Requalificação Urbana de Veneza"/>
    <x v="1"/>
    <m/>
    <x v="0"/>
    <x v="1"/>
    <x v="1"/>
    <x v="1"/>
    <x v="0"/>
    <x v="0"/>
    <x v="0"/>
    <x v="1"/>
    <x v="0"/>
    <x v="0"/>
    <x v="0"/>
    <s v="Requalificação Urbana de Veneza"/>
    <x v="0"/>
    <x v="0"/>
    <x v="0"/>
    <x v="0"/>
    <x v="3"/>
    <x v="0"/>
    <x v="1"/>
    <m/>
    <x v="1"/>
    <x v="2"/>
    <x v="9"/>
    <x v="0"/>
    <m/>
  </r>
  <r>
    <x v="1"/>
    <n v="80000"/>
    <n v="0"/>
    <n v="0"/>
    <n v="0"/>
    <x v="7899"/>
    <x v="0"/>
    <x v="1"/>
    <x v="0"/>
    <s v="03.16.24"/>
    <x v="22"/>
    <x v="0"/>
    <x v="5"/>
    <s v="Direcao da Familia, Inclusão, Género e Saúde"/>
    <s v="03.16.24"/>
    <s v="Direcao da Familia, Inclusão, Género e Saúde"/>
    <s v="03.16.24"/>
    <x v="9"/>
    <x v="0"/>
    <x v="1"/>
    <x v="5"/>
    <x v="0"/>
    <x v="0"/>
    <x v="2"/>
    <x v="0"/>
    <x v="12"/>
    <s v="1 - Dotação Anual"/>
    <x v="4"/>
    <n v="80000"/>
    <x v="2"/>
    <n v="0"/>
    <x v="1"/>
    <n v="0"/>
    <x v="697"/>
    <m/>
    <x v="0"/>
    <x v="9"/>
    <m/>
    <s v="Direcao da Familia, Inclusão, Género e Saúde"/>
    <x v="1"/>
    <m/>
    <x v="0"/>
    <x v="1"/>
    <x v="1"/>
    <x v="1"/>
    <x v="0"/>
    <x v="0"/>
    <x v="0"/>
    <x v="0"/>
    <x v="0"/>
    <x v="0"/>
    <x v="0"/>
    <s v="Direcao da Familia, Inclusão, Género e Saúde"/>
    <x v="0"/>
    <x v="0"/>
    <x v="0"/>
    <x v="0"/>
    <x v="3"/>
    <x v="0"/>
    <x v="1"/>
    <m/>
    <x v="1"/>
    <x v="2"/>
    <x v="9"/>
    <x v="0"/>
    <m/>
  </r>
  <r>
    <x v="1"/>
    <n v="50000"/>
    <n v="0"/>
    <n v="0"/>
    <n v="0"/>
    <x v="7899"/>
    <x v="0"/>
    <x v="1"/>
    <x v="0"/>
    <s v="03.16.24"/>
    <x v="22"/>
    <x v="0"/>
    <x v="5"/>
    <s v="Direcao da Familia, Inclusão, Género e Saúde"/>
    <s v="03.16.24"/>
    <s v="Direcao da Familia, Inclusão, Género e Saúde"/>
    <s v="03.16.24"/>
    <x v="24"/>
    <x v="0"/>
    <x v="1"/>
    <x v="5"/>
    <x v="0"/>
    <x v="0"/>
    <x v="2"/>
    <x v="0"/>
    <x v="12"/>
    <s v="1 - Dotação Anual"/>
    <x v="4"/>
    <n v="50000"/>
    <x v="2"/>
    <n v="0"/>
    <x v="1"/>
    <n v="0"/>
    <x v="697"/>
    <m/>
    <x v="0"/>
    <x v="9"/>
    <m/>
    <s v="Direcao da Familia, Inclusão, Género e Saúde"/>
    <x v="1"/>
    <m/>
    <x v="0"/>
    <x v="1"/>
    <x v="1"/>
    <x v="1"/>
    <x v="0"/>
    <x v="0"/>
    <x v="0"/>
    <x v="0"/>
    <x v="0"/>
    <x v="0"/>
    <x v="0"/>
    <s v="Direcao da Familia, Inclusão, Género e Saúde"/>
    <x v="0"/>
    <x v="0"/>
    <x v="0"/>
    <x v="0"/>
    <x v="3"/>
    <x v="0"/>
    <x v="1"/>
    <m/>
    <x v="1"/>
    <x v="2"/>
    <x v="9"/>
    <x v="0"/>
    <m/>
  </r>
  <r>
    <x v="1"/>
    <n v="24000"/>
    <n v="0"/>
    <n v="0"/>
    <n v="0"/>
    <x v="7899"/>
    <x v="0"/>
    <x v="1"/>
    <x v="0"/>
    <s v="03.16.24"/>
    <x v="22"/>
    <x v="0"/>
    <x v="5"/>
    <s v="Direcao da Familia, Inclusão, Género e Saúde"/>
    <s v="03.16.24"/>
    <s v="Direcao da Familia, Inclusão, Género e Saúde"/>
    <s v="03.16.24"/>
    <x v="14"/>
    <x v="0"/>
    <x v="1"/>
    <x v="1"/>
    <x v="0"/>
    <x v="0"/>
    <x v="2"/>
    <x v="0"/>
    <x v="12"/>
    <s v="1 - Dotação Anual"/>
    <x v="4"/>
    <n v="24000"/>
    <x v="2"/>
    <n v="0"/>
    <x v="1"/>
    <n v="0"/>
    <x v="697"/>
    <m/>
    <x v="0"/>
    <x v="9"/>
    <m/>
    <s v="Direcao da Familia, Inclusão, Género e Saúde"/>
    <x v="1"/>
    <m/>
    <x v="0"/>
    <x v="1"/>
    <x v="1"/>
    <x v="1"/>
    <x v="0"/>
    <x v="0"/>
    <x v="0"/>
    <x v="0"/>
    <x v="0"/>
    <x v="0"/>
    <x v="0"/>
    <s v="Direcao da Familia, Inclusão, Género e Saúde"/>
    <x v="0"/>
    <x v="0"/>
    <x v="0"/>
    <x v="0"/>
    <x v="3"/>
    <x v="0"/>
    <x v="1"/>
    <m/>
    <x v="1"/>
    <x v="2"/>
    <x v="9"/>
    <x v="0"/>
    <m/>
  </r>
  <r>
    <x v="1"/>
    <n v="30000"/>
    <n v="0"/>
    <n v="0"/>
    <n v="0"/>
    <x v="7899"/>
    <x v="0"/>
    <x v="1"/>
    <x v="0"/>
    <s v="03.16.24"/>
    <x v="22"/>
    <x v="0"/>
    <x v="5"/>
    <s v="Direcao da Familia, Inclusão, Género e Saúde"/>
    <s v="03.16.24"/>
    <s v="Direcao da Familia, Inclusão, Género e Saúde"/>
    <s v="03.16.24"/>
    <x v="22"/>
    <x v="0"/>
    <x v="1"/>
    <x v="1"/>
    <x v="0"/>
    <x v="0"/>
    <x v="2"/>
    <x v="0"/>
    <x v="12"/>
    <s v="1 - Dotação Anual"/>
    <x v="4"/>
    <n v="30000"/>
    <x v="2"/>
    <n v="0"/>
    <x v="1"/>
    <n v="0"/>
    <x v="697"/>
    <m/>
    <x v="0"/>
    <x v="9"/>
    <m/>
    <s v="Direcao da Familia, Inclusão, Género e Saúde"/>
    <x v="1"/>
    <m/>
    <x v="0"/>
    <x v="1"/>
    <x v="1"/>
    <x v="1"/>
    <x v="0"/>
    <x v="0"/>
    <x v="0"/>
    <x v="0"/>
    <x v="0"/>
    <x v="0"/>
    <x v="0"/>
    <s v="Direcao da Familia, Inclusão, Género e Saúde"/>
    <x v="0"/>
    <x v="0"/>
    <x v="0"/>
    <x v="0"/>
    <x v="3"/>
    <x v="0"/>
    <x v="1"/>
    <m/>
    <x v="1"/>
    <x v="2"/>
    <x v="9"/>
    <x v="0"/>
    <m/>
  </r>
  <r>
    <x v="1"/>
    <n v="108436"/>
    <n v="0"/>
    <n v="0"/>
    <n v="0"/>
    <x v="7899"/>
    <x v="0"/>
    <x v="1"/>
    <x v="0"/>
    <s v="03.16.24"/>
    <x v="22"/>
    <x v="0"/>
    <x v="5"/>
    <s v="Direcao da Familia, Inclusão, Género e Saúde"/>
    <s v="03.16.24"/>
    <s v="Direcao da Familia, Inclusão, Género e Saúde"/>
    <s v="03.16.24"/>
    <x v="60"/>
    <x v="0"/>
    <x v="1"/>
    <x v="1"/>
    <x v="0"/>
    <x v="0"/>
    <x v="2"/>
    <x v="0"/>
    <x v="12"/>
    <s v="1 - Dotação Anual"/>
    <x v="4"/>
    <n v="108436"/>
    <x v="2"/>
    <n v="0"/>
    <x v="1"/>
    <n v="0"/>
    <x v="697"/>
    <m/>
    <x v="0"/>
    <x v="9"/>
    <m/>
    <s v="Direcao da Familia, Inclusão, Género e Saúde"/>
    <x v="1"/>
    <m/>
    <x v="0"/>
    <x v="1"/>
    <x v="1"/>
    <x v="1"/>
    <x v="0"/>
    <x v="0"/>
    <x v="0"/>
    <x v="0"/>
    <x v="0"/>
    <x v="0"/>
    <x v="0"/>
    <s v="Direcao da Familia, Inclusão, Género e Saúde"/>
    <x v="0"/>
    <x v="0"/>
    <x v="0"/>
    <x v="0"/>
    <x v="3"/>
    <x v="0"/>
    <x v="1"/>
    <m/>
    <x v="1"/>
    <x v="2"/>
    <x v="9"/>
    <x v="0"/>
    <m/>
  </r>
  <r>
    <x v="1"/>
    <n v="2824776"/>
    <n v="0"/>
    <n v="0"/>
    <n v="0"/>
    <x v="7899"/>
    <x v="0"/>
    <x v="1"/>
    <x v="0"/>
    <s v="03.16.24"/>
    <x v="22"/>
    <x v="0"/>
    <x v="5"/>
    <s v="Direcao da Familia, Inclusão, Género e Saúde"/>
    <s v="03.16.24"/>
    <s v="Direcao da Familia, Inclusão, Género e Saúde"/>
    <s v="03.16.24"/>
    <x v="15"/>
    <x v="0"/>
    <x v="1"/>
    <x v="1"/>
    <x v="1"/>
    <x v="0"/>
    <x v="2"/>
    <x v="0"/>
    <x v="12"/>
    <s v="1 - Dotação Anual"/>
    <x v="4"/>
    <n v="2824776"/>
    <x v="2"/>
    <n v="0"/>
    <x v="1"/>
    <n v="0"/>
    <x v="697"/>
    <m/>
    <x v="0"/>
    <x v="9"/>
    <m/>
    <s v="Direcao da Familia, Inclusão, Género e Saúde"/>
    <x v="1"/>
    <m/>
    <x v="0"/>
    <x v="1"/>
    <x v="1"/>
    <x v="1"/>
    <x v="0"/>
    <x v="0"/>
    <x v="0"/>
    <x v="0"/>
    <x v="0"/>
    <x v="0"/>
    <x v="0"/>
    <s v="Direcao da Familia, Inclusão, Género e Saúde"/>
    <x v="0"/>
    <x v="0"/>
    <x v="0"/>
    <x v="0"/>
    <x v="3"/>
    <x v="0"/>
    <x v="1"/>
    <m/>
    <x v="1"/>
    <x v="2"/>
    <x v="9"/>
    <x v="0"/>
    <m/>
  </r>
  <r>
    <x v="1"/>
    <n v="3033408"/>
    <n v="0"/>
    <n v="0"/>
    <n v="0"/>
    <x v="7899"/>
    <x v="0"/>
    <x v="1"/>
    <x v="0"/>
    <s v="03.16.24"/>
    <x v="22"/>
    <x v="0"/>
    <x v="5"/>
    <s v="Direcao da Familia, Inclusão, Género e Saúde"/>
    <s v="03.16.24"/>
    <s v="Direcao da Familia, Inclusão, Género e Saúde"/>
    <s v="03.16.24"/>
    <x v="16"/>
    <x v="0"/>
    <x v="1"/>
    <x v="1"/>
    <x v="1"/>
    <x v="0"/>
    <x v="2"/>
    <x v="0"/>
    <x v="12"/>
    <s v="1 - Dotação Anual"/>
    <x v="4"/>
    <n v="3033408"/>
    <x v="2"/>
    <n v="0"/>
    <x v="1"/>
    <n v="0"/>
    <x v="697"/>
    <m/>
    <x v="0"/>
    <x v="9"/>
    <m/>
    <s v="Direcao da Familia, Inclusão, Género e Saúde"/>
    <x v="1"/>
    <m/>
    <x v="0"/>
    <x v="1"/>
    <x v="1"/>
    <x v="1"/>
    <x v="0"/>
    <x v="0"/>
    <x v="0"/>
    <x v="0"/>
    <x v="0"/>
    <x v="0"/>
    <x v="0"/>
    <s v="Direcao da Familia, Inclusão, Género e Saúde"/>
    <x v="0"/>
    <x v="0"/>
    <x v="0"/>
    <x v="0"/>
    <x v="3"/>
    <x v="0"/>
    <x v="1"/>
    <m/>
    <x v="1"/>
    <x v="2"/>
    <x v="9"/>
    <x v="0"/>
    <m/>
  </r>
  <r>
    <x v="1"/>
    <n v="30000"/>
    <n v="0"/>
    <n v="0"/>
    <n v="0"/>
    <x v="7899"/>
    <x v="0"/>
    <x v="1"/>
    <x v="0"/>
    <s v="03.16.26"/>
    <x v="43"/>
    <x v="0"/>
    <x v="5"/>
    <s v="Dir. da Agricultura, Pecuária e Floresta"/>
    <s v="03.16.26"/>
    <s v="Dir. da Agricultura, Pecuária e Floresta"/>
    <s v="03.16.26"/>
    <x v="9"/>
    <x v="0"/>
    <x v="1"/>
    <x v="5"/>
    <x v="0"/>
    <x v="0"/>
    <x v="2"/>
    <x v="0"/>
    <x v="12"/>
    <s v="1 - Dotação Anual"/>
    <x v="4"/>
    <n v="30000"/>
    <x v="2"/>
    <n v="0"/>
    <x v="1"/>
    <n v="0"/>
    <x v="697"/>
    <m/>
    <x v="0"/>
    <x v="9"/>
    <m/>
    <s v="Dir. da Agricultura, Pecuária e Floresta"/>
    <x v="1"/>
    <m/>
    <x v="0"/>
    <x v="1"/>
    <x v="1"/>
    <x v="1"/>
    <x v="0"/>
    <x v="0"/>
    <x v="0"/>
    <x v="0"/>
    <x v="0"/>
    <x v="0"/>
    <x v="0"/>
    <s v="Dir. da Agricultura, Pecuária e Floresta"/>
    <x v="0"/>
    <x v="0"/>
    <x v="0"/>
    <x v="0"/>
    <x v="3"/>
    <x v="0"/>
    <x v="1"/>
    <m/>
    <x v="1"/>
    <x v="2"/>
    <x v="9"/>
    <x v="0"/>
    <m/>
  </r>
  <r>
    <x v="1"/>
    <n v="30000"/>
    <n v="0"/>
    <n v="0"/>
    <n v="0"/>
    <x v="7899"/>
    <x v="0"/>
    <x v="1"/>
    <x v="0"/>
    <s v="03.16.26"/>
    <x v="43"/>
    <x v="0"/>
    <x v="5"/>
    <s v="Dir. da Agricultura, Pecuária e Floresta"/>
    <s v="03.16.26"/>
    <s v="Dir. da Agricultura, Pecuária e Floresta"/>
    <s v="03.16.26"/>
    <x v="24"/>
    <x v="0"/>
    <x v="1"/>
    <x v="5"/>
    <x v="0"/>
    <x v="0"/>
    <x v="2"/>
    <x v="0"/>
    <x v="12"/>
    <s v="1 - Dotação Anual"/>
    <x v="4"/>
    <n v="30000"/>
    <x v="2"/>
    <n v="0"/>
    <x v="1"/>
    <n v="0"/>
    <x v="697"/>
    <m/>
    <x v="0"/>
    <x v="9"/>
    <m/>
    <s v="Dir. da Agricultura, Pecuária e Floresta"/>
    <x v="1"/>
    <m/>
    <x v="0"/>
    <x v="1"/>
    <x v="1"/>
    <x v="1"/>
    <x v="0"/>
    <x v="0"/>
    <x v="0"/>
    <x v="0"/>
    <x v="0"/>
    <x v="0"/>
    <x v="0"/>
    <s v="Dir. da Agricultura, Pecuária e Floresta"/>
    <x v="0"/>
    <x v="0"/>
    <x v="0"/>
    <x v="0"/>
    <x v="3"/>
    <x v="0"/>
    <x v="1"/>
    <m/>
    <x v="1"/>
    <x v="2"/>
    <x v="9"/>
    <x v="0"/>
    <m/>
  </r>
  <r>
    <x v="1"/>
    <n v="258480"/>
    <n v="0"/>
    <n v="0"/>
    <n v="0"/>
    <x v="7899"/>
    <x v="0"/>
    <x v="1"/>
    <x v="0"/>
    <s v="03.16.26"/>
    <x v="43"/>
    <x v="0"/>
    <x v="5"/>
    <s v="Dir. da Agricultura, Pecuária e Floresta"/>
    <s v="03.16.26"/>
    <s v="Dir. da Agricultura, Pecuária e Floresta"/>
    <s v="03.16.26"/>
    <x v="60"/>
    <x v="0"/>
    <x v="1"/>
    <x v="1"/>
    <x v="0"/>
    <x v="0"/>
    <x v="2"/>
    <x v="0"/>
    <x v="12"/>
    <s v="1 - Dotação Anual"/>
    <x v="4"/>
    <n v="258480"/>
    <x v="2"/>
    <n v="0"/>
    <x v="1"/>
    <n v="0"/>
    <x v="697"/>
    <m/>
    <x v="0"/>
    <x v="9"/>
    <m/>
    <s v="Dir. da Agricultura, Pecuária e Floresta"/>
    <x v="1"/>
    <m/>
    <x v="0"/>
    <x v="1"/>
    <x v="1"/>
    <x v="1"/>
    <x v="0"/>
    <x v="0"/>
    <x v="0"/>
    <x v="0"/>
    <x v="0"/>
    <x v="0"/>
    <x v="0"/>
    <s v="Dir. da Agricultura, Pecuária e Floresta"/>
    <x v="0"/>
    <x v="0"/>
    <x v="0"/>
    <x v="0"/>
    <x v="3"/>
    <x v="0"/>
    <x v="1"/>
    <m/>
    <x v="1"/>
    <x v="2"/>
    <x v="9"/>
    <x v="0"/>
    <m/>
  </r>
  <r>
    <x v="1"/>
    <n v="8528924"/>
    <n v="0"/>
    <n v="0"/>
    <n v="0"/>
    <x v="7899"/>
    <x v="0"/>
    <x v="1"/>
    <x v="0"/>
    <s v="03.16.26"/>
    <x v="43"/>
    <x v="0"/>
    <x v="5"/>
    <s v="Dir. da Agricultura, Pecuária e Floresta"/>
    <s v="03.16.26"/>
    <s v="Dir. da Agricultura, Pecuária e Floresta"/>
    <s v="03.16.26"/>
    <x v="15"/>
    <x v="0"/>
    <x v="1"/>
    <x v="1"/>
    <x v="1"/>
    <x v="0"/>
    <x v="2"/>
    <x v="0"/>
    <x v="12"/>
    <s v="1 - Dotação Anual"/>
    <x v="4"/>
    <n v="8528924"/>
    <x v="2"/>
    <n v="0"/>
    <x v="1"/>
    <n v="550000"/>
    <x v="697"/>
    <m/>
    <x v="0"/>
    <x v="9"/>
    <m/>
    <s v="Dir. da Agricultura, Pecuária e Floresta"/>
    <x v="1"/>
    <m/>
    <x v="0"/>
    <x v="1"/>
    <x v="1"/>
    <x v="1"/>
    <x v="0"/>
    <x v="0"/>
    <x v="0"/>
    <x v="0"/>
    <x v="0"/>
    <x v="0"/>
    <x v="0"/>
    <s v="Dir. da Agricultura, Pecuária e Floresta"/>
    <x v="0"/>
    <x v="0"/>
    <x v="0"/>
    <x v="0"/>
    <x v="3"/>
    <x v="0"/>
    <x v="1"/>
    <m/>
    <x v="1"/>
    <x v="2"/>
    <x v="9"/>
    <x v="0"/>
    <m/>
  </r>
  <r>
    <x v="0"/>
    <n v="600000"/>
    <n v="0"/>
    <n v="0"/>
    <n v="0"/>
    <x v="7899"/>
    <x v="0"/>
    <x v="1"/>
    <x v="0"/>
    <s v="01.27.04.09"/>
    <x v="54"/>
    <x v="2"/>
    <x v="2"/>
    <s v="Infra-Estruturas e Transportes"/>
    <s v="01.27.04"/>
    <s v="Sinalização de Transito"/>
    <s v="01.27.04.09"/>
    <x v="2"/>
    <x v="0"/>
    <x v="1"/>
    <x v="1"/>
    <x v="0"/>
    <x v="1"/>
    <x v="1"/>
    <x v="0"/>
    <x v="12"/>
    <s v="1 - Dotação Anual"/>
    <x v="4"/>
    <n v="600000"/>
    <x v="2"/>
    <n v="0"/>
    <x v="1"/>
    <n v="400000"/>
    <x v="697"/>
    <m/>
    <x v="0"/>
    <x v="9"/>
    <m/>
    <s v="Sinalização de Transito"/>
    <x v="1"/>
    <m/>
    <x v="0"/>
    <x v="1"/>
    <x v="1"/>
    <x v="1"/>
    <x v="0"/>
    <x v="0"/>
    <x v="0"/>
    <x v="1"/>
    <x v="0"/>
    <x v="0"/>
    <x v="0"/>
    <s v="Sinalização de Transito"/>
    <x v="0"/>
    <x v="0"/>
    <x v="0"/>
    <x v="0"/>
    <x v="3"/>
    <x v="0"/>
    <x v="1"/>
    <m/>
    <x v="1"/>
    <x v="2"/>
    <x v="9"/>
    <x v="0"/>
    <m/>
  </r>
  <r>
    <x v="1"/>
    <n v="18000000"/>
    <n v="0"/>
    <n v="0"/>
    <n v="0"/>
    <x v="7899"/>
    <x v="0"/>
    <x v="1"/>
    <x v="0"/>
    <s v="01.27.04.10"/>
    <x v="4"/>
    <x v="2"/>
    <x v="2"/>
    <s v="Infra-Estruturas e Transportes"/>
    <s v="01.27.04"/>
    <s v="Plano de Mitigação as secas e maus anos agrícolas"/>
    <s v="01.27.04.10"/>
    <x v="4"/>
    <x v="0"/>
    <x v="3"/>
    <x v="2"/>
    <x v="0"/>
    <x v="1"/>
    <x v="2"/>
    <x v="0"/>
    <x v="12"/>
    <s v="1 - Dotação Anual"/>
    <x v="4"/>
    <n v="18000000"/>
    <x v="2"/>
    <n v="0"/>
    <x v="1"/>
    <n v="0"/>
    <x v="697"/>
    <m/>
    <x v="0"/>
    <x v="9"/>
    <m/>
    <s v="Plano de Mitigação as secas e maus anos agrícolas"/>
    <x v="1"/>
    <m/>
    <x v="0"/>
    <x v="1"/>
    <x v="1"/>
    <x v="1"/>
    <x v="0"/>
    <x v="0"/>
    <x v="0"/>
    <x v="1"/>
    <x v="0"/>
    <x v="0"/>
    <x v="0"/>
    <s v="Plano de Mitigação as secas e maus anos agrícolas"/>
    <x v="0"/>
    <x v="0"/>
    <x v="0"/>
    <x v="0"/>
    <x v="3"/>
    <x v="0"/>
    <x v="1"/>
    <m/>
    <x v="1"/>
    <x v="2"/>
    <x v="9"/>
    <x v="0"/>
    <m/>
  </r>
  <r>
    <x v="0"/>
    <n v="250000"/>
    <n v="0"/>
    <n v="0"/>
    <n v="0"/>
    <x v="7899"/>
    <x v="0"/>
    <x v="1"/>
    <x v="0"/>
    <s v="01.24.10.01"/>
    <x v="63"/>
    <x v="7"/>
    <x v="8"/>
    <s v="Governação Eletrónica"/>
    <s v="01.24.10"/>
    <s v="Praças Digitais"/>
    <s v="01.24.10.01"/>
    <x v="2"/>
    <x v="0"/>
    <x v="1"/>
    <x v="1"/>
    <x v="0"/>
    <x v="1"/>
    <x v="1"/>
    <x v="0"/>
    <x v="12"/>
    <s v="1 - Dotação Anual"/>
    <x v="4"/>
    <n v="250000"/>
    <x v="2"/>
    <n v="0"/>
    <x v="1"/>
    <n v="250000"/>
    <x v="697"/>
    <m/>
    <x v="0"/>
    <x v="9"/>
    <m/>
    <s v="Praças Digitais"/>
    <x v="1"/>
    <s v="PD"/>
    <x v="0"/>
    <x v="1"/>
    <x v="1"/>
    <x v="1"/>
    <x v="0"/>
    <x v="0"/>
    <x v="0"/>
    <x v="1"/>
    <x v="0"/>
    <x v="0"/>
    <x v="0"/>
    <s v="Praças Digitais"/>
    <x v="0"/>
    <x v="0"/>
    <x v="0"/>
    <x v="0"/>
    <x v="3"/>
    <x v="0"/>
    <x v="1"/>
    <m/>
    <x v="1"/>
    <x v="2"/>
    <x v="9"/>
    <x v="0"/>
    <m/>
  </r>
  <r>
    <x v="0"/>
    <n v="17800000"/>
    <n v="0"/>
    <n v="0"/>
    <n v="0"/>
    <x v="7899"/>
    <x v="0"/>
    <x v="1"/>
    <x v="0"/>
    <s v="01.28.01.08"/>
    <x v="30"/>
    <x v="5"/>
    <x v="6"/>
    <s v="Habitação Social"/>
    <s v="01.28.01"/>
    <s v="Habitações Sociais"/>
    <s v="01.28.01.08"/>
    <x v="1"/>
    <x v="0"/>
    <x v="1"/>
    <x v="1"/>
    <x v="0"/>
    <x v="1"/>
    <x v="1"/>
    <x v="0"/>
    <x v="12"/>
    <s v="1 - Dotação Anual"/>
    <x v="4"/>
    <n v="17800000"/>
    <x v="2"/>
    <n v="0"/>
    <x v="1"/>
    <n v="200000"/>
    <x v="697"/>
    <m/>
    <x v="0"/>
    <x v="9"/>
    <m/>
    <s v="Habitações Sociais"/>
    <x v="1"/>
    <s v="HS"/>
    <x v="0"/>
    <x v="1"/>
    <x v="1"/>
    <x v="1"/>
    <x v="0"/>
    <x v="0"/>
    <x v="0"/>
    <x v="1"/>
    <x v="0"/>
    <x v="0"/>
    <x v="0"/>
    <s v="Habitações Sociais"/>
    <x v="0"/>
    <x v="0"/>
    <x v="0"/>
    <x v="0"/>
    <x v="3"/>
    <x v="0"/>
    <x v="1"/>
    <m/>
    <x v="1"/>
    <x v="2"/>
    <x v="9"/>
    <x v="0"/>
    <m/>
  </r>
  <r>
    <x v="1"/>
    <n v="50000"/>
    <n v="0"/>
    <n v="0"/>
    <n v="0"/>
    <x v="7899"/>
    <x v="0"/>
    <x v="1"/>
    <x v="0"/>
    <s v="03.16.11"/>
    <x v="61"/>
    <x v="0"/>
    <x v="5"/>
    <s v="Direcção de Obras"/>
    <s v="03.16.11"/>
    <s v="Direcção de Obras"/>
    <s v="03.16.11"/>
    <x v="9"/>
    <x v="0"/>
    <x v="1"/>
    <x v="5"/>
    <x v="0"/>
    <x v="0"/>
    <x v="2"/>
    <x v="0"/>
    <x v="12"/>
    <s v="1 - Dotação Anual"/>
    <x v="4"/>
    <n v="50000"/>
    <x v="2"/>
    <n v="0"/>
    <x v="1"/>
    <n v="100000"/>
    <x v="697"/>
    <m/>
    <x v="0"/>
    <x v="9"/>
    <m/>
    <s v="Direcção de Obras"/>
    <x v="1"/>
    <m/>
    <x v="0"/>
    <x v="1"/>
    <x v="1"/>
    <x v="1"/>
    <x v="0"/>
    <x v="0"/>
    <x v="0"/>
    <x v="0"/>
    <x v="0"/>
    <x v="0"/>
    <x v="0"/>
    <s v="Direcção de Obras"/>
    <x v="0"/>
    <x v="0"/>
    <x v="0"/>
    <x v="0"/>
    <x v="3"/>
    <x v="0"/>
    <x v="1"/>
    <m/>
    <x v="1"/>
    <x v="2"/>
    <x v="9"/>
    <x v="0"/>
    <m/>
  </r>
  <r>
    <x v="1"/>
    <n v="50000"/>
    <n v="0"/>
    <n v="0"/>
    <n v="0"/>
    <x v="7899"/>
    <x v="0"/>
    <x v="1"/>
    <x v="0"/>
    <s v="03.16.11"/>
    <x v="61"/>
    <x v="0"/>
    <x v="5"/>
    <s v="Direcção de Obras"/>
    <s v="03.16.11"/>
    <s v="Direcção de Obras"/>
    <s v="03.16.11"/>
    <x v="24"/>
    <x v="0"/>
    <x v="1"/>
    <x v="5"/>
    <x v="0"/>
    <x v="0"/>
    <x v="2"/>
    <x v="0"/>
    <x v="12"/>
    <s v="1 - Dotação Anual"/>
    <x v="4"/>
    <n v="50000"/>
    <x v="2"/>
    <n v="0"/>
    <x v="1"/>
    <n v="0"/>
    <x v="697"/>
    <m/>
    <x v="0"/>
    <x v="9"/>
    <m/>
    <s v="Direcção de Obras"/>
    <x v="1"/>
    <m/>
    <x v="0"/>
    <x v="1"/>
    <x v="1"/>
    <x v="1"/>
    <x v="0"/>
    <x v="0"/>
    <x v="0"/>
    <x v="0"/>
    <x v="0"/>
    <x v="0"/>
    <x v="0"/>
    <s v="Direcção de Obras"/>
    <x v="0"/>
    <x v="0"/>
    <x v="0"/>
    <x v="0"/>
    <x v="3"/>
    <x v="0"/>
    <x v="1"/>
    <m/>
    <x v="1"/>
    <x v="2"/>
    <x v="9"/>
    <x v="0"/>
    <m/>
  </r>
  <r>
    <x v="1"/>
    <n v="147200"/>
    <n v="0"/>
    <n v="0"/>
    <n v="0"/>
    <x v="7899"/>
    <x v="0"/>
    <x v="1"/>
    <x v="0"/>
    <s v="03.16.11"/>
    <x v="61"/>
    <x v="0"/>
    <x v="5"/>
    <s v="Direcção de Obras"/>
    <s v="03.16.11"/>
    <s v="Direcção de Obras"/>
    <s v="03.16.11"/>
    <x v="13"/>
    <x v="0"/>
    <x v="1"/>
    <x v="5"/>
    <x v="0"/>
    <x v="0"/>
    <x v="2"/>
    <x v="0"/>
    <x v="12"/>
    <s v="1 - Dotação Anual"/>
    <x v="4"/>
    <n v="147200"/>
    <x v="2"/>
    <n v="147200"/>
    <x v="1"/>
    <n v="0"/>
    <x v="697"/>
    <m/>
    <x v="0"/>
    <x v="9"/>
    <m/>
    <s v="Direcção de Obras"/>
    <x v="1"/>
    <m/>
    <x v="0"/>
    <x v="1"/>
    <x v="1"/>
    <x v="1"/>
    <x v="0"/>
    <x v="0"/>
    <x v="0"/>
    <x v="1"/>
    <x v="0"/>
    <x v="0"/>
    <x v="0"/>
    <s v="Direcção de Obras"/>
    <x v="0"/>
    <x v="0"/>
    <x v="0"/>
    <x v="0"/>
    <x v="3"/>
    <x v="0"/>
    <x v="1"/>
    <m/>
    <x v="1"/>
    <x v="2"/>
    <x v="9"/>
    <x v="0"/>
    <m/>
  </r>
  <r>
    <x v="1"/>
    <n v="24000"/>
    <n v="0"/>
    <n v="0"/>
    <n v="0"/>
    <x v="7899"/>
    <x v="0"/>
    <x v="1"/>
    <x v="0"/>
    <s v="03.16.11"/>
    <x v="61"/>
    <x v="0"/>
    <x v="5"/>
    <s v="Direcção de Obras"/>
    <s v="03.16.11"/>
    <s v="Direcção de Obras"/>
    <s v="03.16.11"/>
    <x v="14"/>
    <x v="0"/>
    <x v="1"/>
    <x v="1"/>
    <x v="0"/>
    <x v="0"/>
    <x v="2"/>
    <x v="0"/>
    <x v="12"/>
    <s v="1 - Dotação Anual"/>
    <x v="4"/>
    <n v="24000"/>
    <x v="2"/>
    <n v="0"/>
    <x v="1"/>
    <n v="0"/>
    <x v="697"/>
    <m/>
    <x v="0"/>
    <x v="9"/>
    <m/>
    <s v="Direcção de Obras"/>
    <x v="1"/>
    <m/>
    <x v="0"/>
    <x v="1"/>
    <x v="1"/>
    <x v="1"/>
    <x v="0"/>
    <x v="0"/>
    <x v="0"/>
    <x v="0"/>
    <x v="0"/>
    <x v="0"/>
    <x v="0"/>
    <s v="Direcção de Obras"/>
    <x v="0"/>
    <x v="0"/>
    <x v="0"/>
    <x v="0"/>
    <x v="3"/>
    <x v="0"/>
    <x v="1"/>
    <m/>
    <x v="1"/>
    <x v="2"/>
    <x v="9"/>
    <x v="0"/>
    <m/>
  </r>
  <r>
    <x v="1"/>
    <n v="209940"/>
    <n v="0"/>
    <n v="0"/>
    <n v="0"/>
    <x v="7899"/>
    <x v="0"/>
    <x v="1"/>
    <x v="0"/>
    <s v="03.16.11"/>
    <x v="61"/>
    <x v="0"/>
    <x v="5"/>
    <s v="Direcção de Obras"/>
    <s v="03.16.11"/>
    <s v="Direcção de Obras"/>
    <s v="03.16.11"/>
    <x v="60"/>
    <x v="0"/>
    <x v="1"/>
    <x v="1"/>
    <x v="0"/>
    <x v="0"/>
    <x v="2"/>
    <x v="0"/>
    <x v="12"/>
    <s v="1 - Dotação Anual"/>
    <x v="4"/>
    <n v="209940"/>
    <x v="2"/>
    <n v="0"/>
    <x v="1"/>
    <n v="380000"/>
    <x v="697"/>
    <m/>
    <x v="0"/>
    <x v="9"/>
    <m/>
    <s v="Direcção de Obras"/>
    <x v="1"/>
    <m/>
    <x v="0"/>
    <x v="1"/>
    <x v="1"/>
    <x v="1"/>
    <x v="0"/>
    <x v="0"/>
    <x v="0"/>
    <x v="0"/>
    <x v="0"/>
    <x v="0"/>
    <x v="0"/>
    <s v="Direcção de Obras"/>
    <x v="0"/>
    <x v="0"/>
    <x v="0"/>
    <x v="0"/>
    <x v="3"/>
    <x v="0"/>
    <x v="1"/>
    <m/>
    <x v="1"/>
    <x v="2"/>
    <x v="9"/>
    <x v="0"/>
    <m/>
  </r>
  <r>
    <x v="1"/>
    <n v="3550016"/>
    <n v="0"/>
    <n v="0"/>
    <n v="0"/>
    <x v="7899"/>
    <x v="0"/>
    <x v="1"/>
    <x v="0"/>
    <s v="03.16.11"/>
    <x v="61"/>
    <x v="0"/>
    <x v="5"/>
    <s v="Direcção de Obras"/>
    <s v="03.16.11"/>
    <s v="Direcção de Obras"/>
    <s v="03.16.11"/>
    <x v="15"/>
    <x v="0"/>
    <x v="1"/>
    <x v="1"/>
    <x v="1"/>
    <x v="0"/>
    <x v="2"/>
    <x v="0"/>
    <x v="12"/>
    <s v="1 - Dotação Anual"/>
    <x v="4"/>
    <n v="3550016"/>
    <x v="2"/>
    <n v="0"/>
    <x v="1"/>
    <n v="340000"/>
    <x v="697"/>
    <m/>
    <x v="0"/>
    <x v="9"/>
    <m/>
    <s v="Direcção de Obras"/>
    <x v="1"/>
    <m/>
    <x v="0"/>
    <x v="1"/>
    <x v="1"/>
    <x v="1"/>
    <x v="0"/>
    <x v="0"/>
    <x v="0"/>
    <x v="0"/>
    <x v="0"/>
    <x v="0"/>
    <x v="0"/>
    <s v="Direcção de Obras"/>
    <x v="0"/>
    <x v="0"/>
    <x v="0"/>
    <x v="0"/>
    <x v="3"/>
    <x v="0"/>
    <x v="1"/>
    <m/>
    <x v="1"/>
    <x v="2"/>
    <x v="9"/>
    <x v="0"/>
    <m/>
  </r>
  <r>
    <x v="1"/>
    <n v="3708696"/>
    <n v="0"/>
    <n v="0"/>
    <n v="0"/>
    <x v="7899"/>
    <x v="0"/>
    <x v="1"/>
    <x v="0"/>
    <s v="03.16.11"/>
    <x v="61"/>
    <x v="0"/>
    <x v="5"/>
    <s v="Direcção de Obras"/>
    <s v="03.16.11"/>
    <s v="Direcção de Obras"/>
    <s v="03.16.11"/>
    <x v="16"/>
    <x v="0"/>
    <x v="1"/>
    <x v="1"/>
    <x v="1"/>
    <x v="0"/>
    <x v="2"/>
    <x v="0"/>
    <x v="12"/>
    <s v="1 - Dotação Anual"/>
    <x v="4"/>
    <n v="3708696"/>
    <x v="2"/>
    <n v="0"/>
    <x v="1"/>
    <n v="240000"/>
    <x v="697"/>
    <m/>
    <x v="0"/>
    <x v="9"/>
    <m/>
    <s v="Direcção de Obras"/>
    <x v="1"/>
    <m/>
    <x v="0"/>
    <x v="1"/>
    <x v="1"/>
    <x v="1"/>
    <x v="0"/>
    <x v="0"/>
    <x v="0"/>
    <x v="0"/>
    <x v="0"/>
    <x v="0"/>
    <x v="0"/>
    <s v="Direcção de Obras"/>
    <x v="0"/>
    <x v="0"/>
    <x v="0"/>
    <x v="0"/>
    <x v="3"/>
    <x v="0"/>
    <x v="1"/>
    <m/>
    <x v="1"/>
    <x v="2"/>
    <x v="9"/>
    <x v="0"/>
    <m/>
  </r>
  <r>
    <x v="1"/>
    <n v="1468800"/>
    <n v="0"/>
    <n v="0"/>
    <n v="0"/>
    <x v="7899"/>
    <x v="0"/>
    <x v="1"/>
    <x v="0"/>
    <s v="03.16.11"/>
    <x v="61"/>
    <x v="0"/>
    <x v="5"/>
    <s v="Direcção de Obras"/>
    <s v="03.16.11"/>
    <s v="Direcção de Obras"/>
    <s v="03.16.11"/>
    <x v="17"/>
    <x v="0"/>
    <x v="1"/>
    <x v="1"/>
    <x v="1"/>
    <x v="0"/>
    <x v="2"/>
    <x v="0"/>
    <x v="12"/>
    <s v="1 - Dotação Anual"/>
    <x v="4"/>
    <n v="1468800"/>
    <x v="2"/>
    <n v="0"/>
    <x v="1"/>
    <n v="0"/>
    <x v="697"/>
    <m/>
    <x v="0"/>
    <x v="9"/>
    <m/>
    <s v="Direcção de Obras"/>
    <x v="1"/>
    <m/>
    <x v="0"/>
    <x v="1"/>
    <x v="1"/>
    <x v="1"/>
    <x v="0"/>
    <x v="0"/>
    <x v="0"/>
    <x v="0"/>
    <x v="0"/>
    <x v="0"/>
    <x v="0"/>
    <s v="Direcção de Obras"/>
    <x v="0"/>
    <x v="0"/>
    <x v="0"/>
    <x v="0"/>
    <x v="3"/>
    <x v="0"/>
    <x v="1"/>
    <m/>
    <x v="1"/>
    <x v="2"/>
    <x v="9"/>
    <x v="0"/>
    <m/>
  </r>
  <r>
    <x v="1"/>
    <n v="213984"/>
    <n v="0"/>
    <n v="0"/>
    <n v="0"/>
    <x v="7899"/>
    <x v="0"/>
    <x v="1"/>
    <x v="0"/>
    <s v="03.16.11"/>
    <x v="61"/>
    <x v="0"/>
    <x v="5"/>
    <s v="Direcção de Obras"/>
    <s v="03.16.11"/>
    <s v="Direcção de Obras"/>
    <s v="03.16.11"/>
    <x v="62"/>
    <x v="0"/>
    <x v="1"/>
    <x v="1"/>
    <x v="0"/>
    <x v="0"/>
    <x v="2"/>
    <x v="0"/>
    <x v="12"/>
    <s v="1 - Dotação Anual"/>
    <x v="4"/>
    <n v="213984"/>
    <x v="2"/>
    <n v="213984"/>
    <x v="1"/>
    <n v="0"/>
    <x v="697"/>
    <m/>
    <x v="0"/>
    <x v="9"/>
    <m/>
    <s v="Direcção de Obras"/>
    <x v="1"/>
    <m/>
    <x v="0"/>
    <x v="1"/>
    <x v="1"/>
    <x v="1"/>
    <x v="0"/>
    <x v="0"/>
    <x v="0"/>
    <x v="1"/>
    <x v="0"/>
    <x v="0"/>
    <x v="0"/>
    <s v="Direcção de Obras"/>
    <x v="0"/>
    <x v="0"/>
    <x v="0"/>
    <x v="0"/>
    <x v="3"/>
    <x v="0"/>
    <x v="1"/>
    <m/>
    <x v="1"/>
    <x v="2"/>
    <x v="9"/>
    <x v="0"/>
    <m/>
  </r>
  <r>
    <x v="1"/>
    <n v="44820650"/>
    <n v="0"/>
    <n v="0"/>
    <n v="0"/>
    <x v="7899"/>
    <x v="0"/>
    <x v="1"/>
    <x v="0"/>
    <s v="01.27.02.11"/>
    <x v="14"/>
    <x v="2"/>
    <x v="2"/>
    <s v="Saneamento básico"/>
    <s v="01.27.02"/>
    <s v="Reforço do saneamento básico"/>
    <s v="01.27.02.11"/>
    <x v="4"/>
    <x v="0"/>
    <x v="3"/>
    <x v="2"/>
    <x v="0"/>
    <x v="1"/>
    <x v="2"/>
    <x v="0"/>
    <x v="12"/>
    <s v="1 - Dotação Anual"/>
    <x v="4"/>
    <n v="44820650"/>
    <x v="2"/>
    <n v="42820650"/>
    <x v="1"/>
    <n v="0"/>
    <x v="697"/>
    <m/>
    <x v="0"/>
    <x v="9"/>
    <m/>
    <s v="Reforço do saneamento básico"/>
    <x v="1"/>
    <m/>
    <x v="0"/>
    <x v="1"/>
    <x v="1"/>
    <x v="1"/>
    <x v="0"/>
    <x v="0"/>
    <x v="0"/>
    <x v="1"/>
    <x v="0"/>
    <x v="0"/>
    <x v="0"/>
    <s v="Reforço do saneamento básico"/>
    <x v="0"/>
    <x v="0"/>
    <x v="0"/>
    <x v="0"/>
    <x v="3"/>
    <x v="0"/>
    <x v="1"/>
    <m/>
    <x v="1"/>
    <x v="2"/>
    <x v="9"/>
    <x v="0"/>
    <m/>
  </r>
  <r>
    <x v="0"/>
    <n v="800000"/>
    <n v="0"/>
    <n v="0"/>
    <n v="0"/>
    <x v="7899"/>
    <x v="0"/>
    <x v="1"/>
    <x v="0"/>
    <s v="01.27.02.08"/>
    <x v="57"/>
    <x v="2"/>
    <x v="2"/>
    <s v="Saneamento básico"/>
    <s v="01.27.02"/>
    <s v="Manutenção de cemiterios"/>
    <s v="01.27.02.08"/>
    <x v="1"/>
    <x v="0"/>
    <x v="1"/>
    <x v="1"/>
    <x v="0"/>
    <x v="1"/>
    <x v="1"/>
    <x v="0"/>
    <x v="12"/>
    <s v="1 - Dotação Anual"/>
    <x v="4"/>
    <n v="800000"/>
    <x v="2"/>
    <n v="0"/>
    <x v="1"/>
    <n v="200000"/>
    <x v="697"/>
    <m/>
    <x v="0"/>
    <x v="9"/>
    <m/>
    <s v="Manutenção de cemiterios"/>
    <x v="1"/>
    <m/>
    <x v="0"/>
    <x v="1"/>
    <x v="1"/>
    <x v="1"/>
    <x v="0"/>
    <x v="0"/>
    <x v="0"/>
    <x v="1"/>
    <x v="0"/>
    <x v="0"/>
    <x v="0"/>
    <s v="Manutenção de cemiterios"/>
    <x v="0"/>
    <x v="0"/>
    <x v="0"/>
    <x v="0"/>
    <x v="3"/>
    <x v="0"/>
    <x v="1"/>
    <m/>
    <x v="1"/>
    <x v="2"/>
    <x v="9"/>
    <x v="0"/>
    <m/>
  </r>
  <r>
    <x v="1"/>
    <n v="1800000"/>
    <n v="0"/>
    <n v="0"/>
    <n v="0"/>
    <x v="7899"/>
    <x v="0"/>
    <x v="1"/>
    <x v="0"/>
    <s v="01.25.02.15"/>
    <x v="36"/>
    <x v="4"/>
    <x v="4"/>
    <s v="desporto"/>
    <s v="01.25.02"/>
    <s v="Incentivos a Associações e Escolas de Iniciação Desportivas"/>
    <s v="01.25.02.15"/>
    <x v="4"/>
    <x v="0"/>
    <x v="3"/>
    <x v="2"/>
    <x v="0"/>
    <x v="1"/>
    <x v="2"/>
    <x v="0"/>
    <x v="12"/>
    <s v="1 - Dotação Anual"/>
    <x v="4"/>
    <n v="1800000"/>
    <x v="2"/>
    <n v="800000"/>
    <x v="1"/>
    <n v="0"/>
    <x v="697"/>
    <m/>
    <x v="0"/>
    <x v="9"/>
    <m/>
    <s v="Incentivos a Associações e Escolas de Iniciação Desportivas"/>
    <x v="1"/>
    <s v="IAEID"/>
    <x v="0"/>
    <x v="1"/>
    <x v="1"/>
    <x v="1"/>
    <x v="0"/>
    <x v="0"/>
    <x v="0"/>
    <x v="1"/>
    <x v="0"/>
    <x v="0"/>
    <x v="0"/>
    <s v="Incentivos a Associações e Escolas de Iniciação Desportivas"/>
    <x v="0"/>
    <x v="0"/>
    <x v="0"/>
    <x v="0"/>
    <x v="3"/>
    <x v="0"/>
    <x v="1"/>
    <m/>
    <x v="1"/>
    <x v="2"/>
    <x v="9"/>
    <x v="0"/>
    <m/>
  </r>
  <r>
    <x v="0"/>
    <n v="1000000"/>
    <n v="0"/>
    <n v="0"/>
    <n v="0"/>
    <x v="7899"/>
    <x v="0"/>
    <x v="1"/>
    <x v="0"/>
    <s v="01.27.06.54"/>
    <x v="102"/>
    <x v="2"/>
    <x v="2"/>
    <s v="Requalificação Urbana e habitação"/>
    <s v="01.27.06"/>
    <s v="Viveiro Municipal"/>
    <s v="01.27.06.54"/>
    <x v="1"/>
    <x v="0"/>
    <x v="1"/>
    <x v="1"/>
    <x v="0"/>
    <x v="1"/>
    <x v="1"/>
    <x v="0"/>
    <x v="12"/>
    <s v="1 - Dotação Anual"/>
    <x v="4"/>
    <n v="1000000"/>
    <x v="2"/>
    <n v="0"/>
    <x v="1"/>
    <n v="0"/>
    <x v="697"/>
    <m/>
    <x v="0"/>
    <x v="9"/>
    <m/>
    <s v="Viveiro Municipal"/>
    <x v="1"/>
    <s v="VML"/>
    <x v="0"/>
    <x v="1"/>
    <x v="1"/>
    <x v="1"/>
    <x v="0"/>
    <x v="0"/>
    <x v="0"/>
    <x v="1"/>
    <x v="0"/>
    <x v="0"/>
    <x v="0"/>
    <s v="Viveiro Municipal"/>
    <x v="0"/>
    <x v="0"/>
    <x v="0"/>
    <x v="0"/>
    <x v="3"/>
    <x v="0"/>
    <x v="1"/>
    <m/>
    <x v="1"/>
    <x v="2"/>
    <x v="9"/>
    <x v="0"/>
    <m/>
  </r>
  <r>
    <x v="1"/>
    <n v="100000"/>
    <n v="0"/>
    <n v="0"/>
    <n v="0"/>
    <x v="7899"/>
    <x v="0"/>
    <x v="1"/>
    <x v="0"/>
    <s v="01.24.04.01.05"/>
    <x v="103"/>
    <x v="7"/>
    <x v="8"/>
    <s v="Segurança"/>
    <s v="01.24.04"/>
    <s v="Reforço da segurança interna"/>
    <s v="01.24.04.01"/>
    <x v="82"/>
    <x v="0"/>
    <x v="1"/>
    <x v="1"/>
    <x v="0"/>
    <x v="1"/>
    <x v="2"/>
    <x v="0"/>
    <x v="12"/>
    <s v="1 - Dotação Anual"/>
    <x v="4"/>
    <n v="100000"/>
    <x v="2"/>
    <n v="0"/>
    <x v="1"/>
    <n v="0"/>
    <x v="697"/>
    <m/>
    <x v="0"/>
    <x v="9"/>
    <m/>
    <s v="Formação de Bombeiros/Fiscais Municipais"/>
    <x v="1"/>
    <m/>
    <x v="0"/>
    <x v="1"/>
    <x v="1"/>
    <x v="1"/>
    <x v="0"/>
    <x v="0"/>
    <x v="0"/>
    <x v="1"/>
    <x v="0"/>
    <x v="0"/>
    <x v="0"/>
    <s v="Formação de Bombeiros/Fiscais Municipais"/>
    <x v="0"/>
    <x v="0"/>
    <x v="0"/>
    <x v="0"/>
    <x v="3"/>
    <x v="0"/>
    <x v="1"/>
    <m/>
    <x v="1"/>
    <x v="2"/>
    <x v="9"/>
    <x v="0"/>
    <m/>
  </r>
  <r>
    <x v="1"/>
    <n v="500000"/>
    <n v="0"/>
    <n v="0"/>
    <n v="0"/>
    <x v="7899"/>
    <x v="0"/>
    <x v="1"/>
    <x v="0"/>
    <s v="01.25.01.12"/>
    <x v="26"/>
    <x v="4"/>
    <x v="4"/>
    <s v="Educação"/>
    <s v="01.25.01"/>
    <s v="Comparticipação da Câmara com Ensino Superior"/>
    <s v="01.25.01.12"/>
    <x v="4"/>
    <x v="0"/>
    <x v="3"/>
    <x v="2"/>
    <x v="0"/>
    <x v="1"/>
    <x v="2"/>
    <x v="0"/>
    <x v="12"/>
    <s v="1 - Dotação Anual"/>
    <x v="4"/>
    <n v="500000"/>
    <x v="2"/>
    <n v="0"/>
    <x v="1"/>
    <n v="0"/>
    <x v="697"/>
    <m/>
    <x v="0"/>
    <x v="9"/>
    <m/>
    <s v="Comparticipação da Câmara com Ensino Superior"/>
    <x v="1"/>
    <m/>
    <x v="0"/>
    <x v="1"/>
    <x v="1"/>
    <x v="1"/>
    <x v="0"/>
    <x v="0"/>
    <x v="0"/>
    <x v="1"/>
    <x v="0"/>
    <x v="0"/>
    <x v="0"/>
    <s v="Comparticipação da Câmara com Ensino Superior"/>
    <x v="0"/>
    <x v="0"/>
    <x v="0"/>
    <x v="0"/>
    <x v="3"/>
    <x v="0"/>
    <x v="1"/>
    <m/>
    <x v="1"/>
    <x v="2"/>
    <x v="9"/>
    <x v="0"/>
    <m/>
  </r>
  <r>
    <x v="1"/>
    <n v="3000000"/>
    <n v="0"/>
    <n v="0"/>
    <n v="0"/>
    <x v="7899"/>
    <x v="0"/>
    <x v="1"/>
    <x v="0"/>
    <s v="01.27.01.08"/>
    <x v="104"/>
    <x v="2"/>
    <x v="2"/>
    <s v="Ordenamento território"/>
    <s v="01.27.01"/>
    <s v="Elaboração de Planos Detalhados"/>
    <s v="01.27.01.08"/>
    <x v="20"/>
    <x v="0"/>
    <x v="1"/>
    <x v="5"/>
    <x v="0"/>
    <x v="1"/>
    <x v="2"/>
    <x v="0"/>
    <x v="12"/>
    <s v="1 - Dotação Anual"/>
    <x v="4"/>
    <n v="3000000"/>
    <x v="2"/>
    <n v="0"/>
    <x v="1"/>
    <n v="500000"/>
    <x v="697"/>
    <m/>
    <x v="0"/>
    <x v="9"/>
    <m/>
    <s v="Elaboração de Planos Detalhados"/>
    <x v="1"/>
    <m/>
    <x v="0"/>
    <x v="1"/>
    <x v="1"/>
    <x v="1"/>
    <x v="0"/>
    <x v="0"/>
    <x v="0"/>
    <x v="1"/>
    <x v="0"/>
    <x v="0"/>
    <x v="0"/>
    <s v="Elaboração de Planos Detalhados"/>
    <x v="0"/>
    <x v="0"/>
    <x v="0"/>
    <x v="0"/>
    <x v="3"/>
    <x v="0"/>
    <x v="1"/>
    <m/>
    <x v="1"/>
    <x v="2"/>
    <x v="9"/>
    <x v="0"/>
    <m/>
  </r>
  <r>
    <x v="1"/>
    <n v="1000000"/>
    <n v="0"/>
    <n v="0"/>
    <n v="0"/>
    <x v="7899"/>
    <x v="0"/>
    <x v="1"/>
    <x v="0"/>
    <s v="01.27.04.03"/>
    <x v="38"/>
    <x v="2"/>
    <x v="2"/>
    <s v="Infra-Estruturas e Transportes"/>
    <s v="01.27.04"/>
    <s v="Plano de emergencia da epoca de chuvas"/>
    <s v="01.27.04.03"/>
    <x v="4"/>
    <x v="0"/>
    <x v="3"/>
    <x v="2"/>
    <x v="0"/>
    <x v="1"/>
    <x v="2"/>
    <x v="0"/>
    <x v="12"/>
    <s v="1 - Dotação Anual"/>
    <x v="4"/>
    <n v="1000000"/>
    <x v="2"/>
    <n v="0"/>
    <x v="1"/>
    <n v="0"/>
    <x v="697"/>
    <m/>
    <x v="0"/>
    <x v="9"/>
    <m/>
    <s v="Plano de emergencia da epoca de chuvas"/>
    <x v="1"/>
    <m/>
    <x v="0"/>
    <x v="1"/>
    <x v="1"/>
    <x v="1"/>
    <x v="0"/>
    <x v="0"/>
    <x v="0"/>
    <x v="1"/>
    <x v="0"/>
    <x v="0"/>
    <x v="0"/>
    <s v="Plano de emergencia da epoca de chuvas"/>
    <x v="0"/>
    <x v="0"/>
    <x v="0"/>
    <x v="0"/>
    <x v="3"/>
    <x v="0"/>
    <x v="1"/>
    <m/>
    <x v="1"/>
    <x v="2"/>
    <x v="9"/>
    <x v="0"/>
    <m/>
  </r>
  <r>
    <x v="1"/>
    <n v="500000"/>
    <n v="0"/>
    <n v="0"/>
    <n v="0"/>
    <x v="7899"/>
    <x v="0"/>
    <x v="1"/>
    <x v="0"/>
    <s v="01.25.01.11"/>
    <x v="67"/>
    <x v="4"/>
    <x v="4"/>
    <s v="Educação"/>
    <s v="01.25.01"/>
    <s v="Apoio ao Ensino Básico e Secundário"/>
    <s v="01.25.01.11"/>
    <x v="4"/>
    <x v="0"/>
    <x v="3"/>
    <x v="2"/>
    <x v="0"/>
    <x v="1"/>
    <x v="2"/>
    <x v="0"/>
    <x v="12"/>
    <s v="1 - Dotação Anual"/>
    <x v="4"/>
    <n v="500000"/>
    <x v="2"/>
    <n v="0"/>
    <x v="1"/>
    <n v="0"/>
    <x v="697"/>
    <m/>
    <x v="0"/>
    <x v="9"/>
    <m/>
    <s v="Apoio ao Ensino Básico e Secundário"/>
    <x v="1"/>
    <s v="AEBS"/>
    <x v="0"/>
    <x v="1"/>
    <x v="1"/>
    <x v="1"/>
    <x v="0"/>
    <x v="0"/>
    <x v="0"/>
    <x v="1"/>
    <x v="0"/>
    <x v="0"/>
    <x v="0"/>
    <s v="Apoio ao Ensino Básico e Secundário"/>
    <x v="0"/>
    <x v="0"/>
    <x v="0"/>
    <x v="0"/>
    <x v="3"/>
    <x v="0"/>
    <x v="1"/>
    <m/>
    <x v="1"/>
    <x v="2"/>
    <x v="9"/>
    <x v="0"/>
    <m/>
  </r>
  <r>
    <x v="1"/>
    <n v="1350000"/>
    <n v="0"/>
    <n v="0"/>
    <n v="0"/>
    <x v="7899"/>
    <x v="0"/>
    <x v="1"/>
    <x v="0"/>
    <s v="01.25.03.11"/>
    <x v="52"/>
    <x v="4"/>
    <x v="4"/>
    <s v="Emprego e Formação profissional"/>
    <s v="01.25.03"/>
    <s v="Promoção Auto Emprego"/>
    <s v="01.25.03.11"/>
    <x v="4"/>
    <x v="0"/>
    <x v="3"/>
    <x v="2"/>
    <x v="0"/>
    <x v="1"/>
    <x v="2"/>
    <x v="0"/>
    <x v="12"/>
    <s v="1 - Dotação Anual"/>
    <x v="4"/>
    <n v="1350000"/>
    <x v="2"/>
    <n v="0"/>
    <x v="1"/>
    <n v="50000"/>
    <x v="697"/>
    <m/>
    <x v="0"/>
    <x v="9"/>
    <m/>
    <s v="Promoção Auto Emprego"/>
    <x v="1"/>
    <s v="PAE"/>
    <x v="0"/>
    <x v="1"/>
    <x v="1"/>
    <x v="1"/>
    <x v="0"/>
    <x v="0"/>
    <x v="0"/>
    <x v="1"/>
    <x v="0"/>
    <x v="0"/>
    <x v="0"/>
    <s v="Promoção Auto Emprego"/>
    <x v="0"/>
    <x v="0"/>
    <x v="0"/>
    <x v="0"/>
    <x v="3"/>
    <x v="0"/>
    <x v="1"/>
    <m/>
    <x v="1"/>
    <x v="2"/>
    <x v="9"/>
    <x v="0"/>
    <m/>
  </r>
  <r>
    <x v="0"/>
    <n v="5450000"/>
    <n v="0"/>
    <n v="0"/>
    <n v="0"/>
    <x v="7899"/>
    <x v="0"/>
    <x v="1"/>
    <x v="0"/>
    <s v="01.27.06.41"/>
    <x v="12"/>
    <x v="2"/>
    <x v="2"/>
    <s v="Requalificação Urbana e habitação"/>
    <s v="01.27.06"/>
    <s v="Reabilitação de Jardins Infantis e Escolas do EBI"/>
    <s v="01.27.06.41"/>
    <x v="12"/>
    <x v="0"/>
    <x v="1"/>
    <x v="1"/>
    <x v="0"/>
    <x v="1"/>
    <x v="1"/>
    <x v="0"/>
    <x v="12"/>
    <s v="1 - Dotação Anual"/>
    <x v="4"/>
    <n v="5450000"/>
    <x v="2"/>
    <n v="2450000"/>
    <x v="1"/>
    <n v="0"/>
    <x v="697"/>
    <m/>
    <x v="0"/>
    <x v="9"/>
    <m/>
    <s v="Reabilitação de Jardins Infantis e Escolas do EBI"/>
    <x v="1"/>
    <s v="RJEBI"/>
    <x v="0"/>
    <x v="1"/>
    <x v="1"/>
    <x v="1"/>
    <x v="0"/>
    <x v="0"/>
    <x v="0"/>
    <x v="1"/>
    <x v="0"/>
    <x v="0"/>
    <x v="0"/>
    <s v="Reabilitação de Jardins Infantis e Escolas do EBI"/>
    <x v="0"/>
    <x v="0"/>
    <x v="0"/>
    <x v="0"/>
    <x v="3"/>
    <x v="0"/>
    <x v="1"/>
    <m/>
    <x v="1"/>
    <x v="2"/>
    <x v="9"/>
    <x v="0"/>
    <m/>
  </r>
  <r>
    <x v="0"/>
    <n v="1000000"/>
    <n v="0"/>
    <n v="0"/>
    <n v="0"/>
    <x v="7899"/>
    <x v="0"/>
    <x v="1"/>
    <x v="0"/>
    <s v="01.27.06.50"/>
    <x v="73"/>
    <x v="2"/>
    <x v="2"/>
    <s v="Requalificação Urbana e habitação"/>
    <s v="01.27.06"/>
    <s v="Construção de Murros de Proteção de Moradias"/>
    <s v="01.27.06.50"/>
    <x v="1"/>
    <x v="0"/>
    <x v="1"/>
    <x v="1"/>
    <x v="0"/>
    <x v="1"/>
    <x v="1"/>
    <x v="0"/>
    <x v="12"/>
    <s v="1 - Dotação Anual"/>
    <x v="4"/>
    <n v="1000000"/>
    <x v="2"/>
    <n v="0"/>
    <x v="1"/>
    <n v="0"/>
    <x v="697"/>
    <m/>
    <x v="0"/>
    <x v="9"/>
    <m/>
    <s v="Construção de Murros de Proteção de Moradias"/>
    <x v="1"/>
    <s v="CMM"/>
    <x v="0"/>
    <x v="1"/>
    <x v="1"/>
    <x v="1"/>
    <x v="0"/>
    <x v="0"/>
    <x v="0"/>
    <x v="1"/>
    <x v="0"/>
    <x v="0"/>
    <x v="0"/>
    <s v="Construção de Murros de Proteção de Moradias"/>
    <x v="0"/>
    <x v="0"/>
    <x v="0"/>
    <x v="0"/>
    <x v="3"/>
    <x v="0"/>
    <x v="1"/>
    <m/>
    <x v="1"/>
    <x v="2"/>
    <x v="9"/>
    <x v="0"/>
    <m/>
  </r>
  <r>
    <x v="0"/>
    <n v="1000000"/>
    <n v="0"/>
    <n v="0"/>
    <n v="0"/>
    <x v="7899"/>
    <x v="0"/>
    <x v="1"/>
    <x v="0"/>
    <s v="01.27.06.51"/>
    <x v="105"/>
    <x v="2"/>
    <x v="2"/>
    <s v="Requalificação Urbana e habitação"/>
    <s v="01.27.06"/>
    <s v="Obras de Drenagem (Cutelo Miranda, Manguinho e Achada Pizarra)"/>
    <s v="01.27.06.51"/>
    <x v="1"/>
    <x v="0"/>
    <x v="1"/>
    <x v="1"/>
    <x v="0"/>
    <x v="1"/>
    <x v="1"/>
    <x v="0"/>
    <x v="12"/>
    <s v="1 - Dotação Anual"/>
    <x v="4"/>
    <n v="1000000"/>
    <x v="2"/>
    <n v="0"/>
    <x v="1"/>
    <n v="0"/>
    <x v="697"/>
    <m/>
    <x v="0"/>
    <x v="9"/>
    <m/>
    <s v="Obras de Drenagem (Cutelo Miranda, Manguinho e Achada Pizarra)"/>
    <x v="1"/>
    <s v="MAP"/>
    <x v="0"/>
    <x v="1"/>
    <x v="1"/>
    <x v="1"/>
    <x v="0"/>
    <x v="0"/>
    <x v="0"/>
    <x v="1"/>
    <x v="0"/>
    <x v="0"/>
    <x v="0"/>
    <s v="Obras de Drenagem (Cutelo Miranda, Manguinho e Achada Pizarra)"/>
    <x v="0"/>
    <x v="0"/>
    <x v="0"/>
    <x v="0"/>
    <x v="3"/>
    <x v="0"/>
    <x v="1"/>
    <m/>
    <x v="1"/>
    <x v="2"/>
    <x v="9"/>
    <x v="0"/>
    <m/>
  </r>
  <r>
    <x v="0"/>
    <n v="0"/>
    <n v="0"/>
    <n v="0"/>
    <n v="0"/>
    <x v="7899"/>
    <x v="0"/>
    <x v="1"/>
    <x v="0"/>
    <s v="01.27.06.52"/>
    <x v="106"/>
    <x v="2"/>
    <x v="2"/>
    <s v="Requalificação Urbana e habitação"/>
    <s v="01.27.06"/>
    <s v="Projecto Correção Torrencial (1ªFase - Covão de Coelho)"/>
    <s v="01.27.06.52"/>
    <x v="1"/>
    <x v="0"/>
    <x v="1"/>
    <x v="1"/>
    <x v="0"/>
    <x v="1"/>
    <x v="1"/>
    <x v="0"/>
    <x v="12"/>
    <s v="1 - Dotação Anual"/>
    <x v="4"/>
    <n v="0"/>
    <x v="2"/>
    <n v="0"/>
    <x v="1"/>
    <n v="0"/>
    <x v="697"/>
    <m/>
    <x v="0"/>
    <x v="9"/>
    <m/>
    <s v="Projecto Correção Torrencial (1ªFase - Covão de Coelho)"/>
    <x v="1"/>
    <s v="CC"/>
    <x v="0"/>
    <x v="1"/>
    <x v="1"/>
    <x v="1"/>
    <x v="0"/>
    <x v="0"/>
    <x v="0"/>
    <x v="1"/>
    <x v="0"/>
    <x v="0"/>
    <x v="0"/>
    <s v="Projecto Correção Torrencial (1ªFase - Covão de Coelho)"/>
    <x v="0"/>
    <x v="0"/>
    <x v="0"/>
    <x v="0"/>
    <x v="3"/>
    <x v="0"/>
    <x v="1"/>
    <m/>
    <x v="1"/>
    <x v="2"/>
    <x v="9"/>
    <x v="0"/>
    <m/>
  </r>
  <r>
    <x v="0"/>
    <n v="500000"/>
    <n v="0"/>
    <n v="0"/>
    <n v="0"/>
    <x v="7899"/>
    <x v="0"/>
    <x v="1"/>
    <x v="0"/>
    <s v="01.25.02.18"/>
    <x v="107"/>
    <x v="4"/>
    <x v="4"/>
    <s v="desporto"/>
    <s v="01.25.02"/>
    <s v="Criação e Manutenção de Parques Infantis"/>
    <s v="01.25.02.18"/>
    <x v="1"/>
    <x v="0"/>
    <x v="1"/>
    <x v="1"/>
    <x v="0"/>
    <x v="1"/>
    <x v="1"/>
    <x v="0"/>
    <x v="12"/>
    <s v="1 - Dotação Anual"/>
    <x v="4"/>
    <n v="500000"/>
    <x v="2"/>
    <n v="0"/>
    <x v="1"/>
    <n v="7000000"/>
    <x v="697"/>
    <m/>
    <x v="0"/>
    <x v="9"/>
    <m/>
    <s v="Criação e Manutenção de Parques Infantis"/>
    <x v="1"/>
    <m/>
    <x v="0"/>
    <x v="1"/>
    <x v="1"/>
    <x v="1"/>
    <x v="0"/>
    <x v="0"/>
    <x v="0"/>
    <x v="1"/>
    <x v="0"/>
    <x v="0"/>
    <x v="0"/>
    <s v="Criação e Manutenção de Parques Infantis"/>
    <x v="0"/>
    <x v="0"/>
    <x v="0"/>
    <x v="0"/>
    <x v="3"/>
    <x v="0"/>
    <x v="1"/>
    <m/>
    <x v="1"/>
    <x v="2"/>
    <x v="9"/>
    <x v="0"/>
    <m/>
  </r>
  <r>
    <x v="1"/>
    <n v="2500000"/>
    <n v="0"/>
    <n v="0"/>
    <n v="0"/>
    <x v="7899"/>
    <x v="0"/>
    <x v="1"/>
    <x v="0"/>
    <s v="01.25.05.10"/>
    <x v="5"/>
    <x v="4"/>
    <x v="4"/>
    <s v="Saúde"/>
    <s v="01.25.05"/>
    <s v="Assistencia social"/>
    <s v="01.25.05.10"/>
    <x v="5"/>
    <x v="0"/>
    <x v="4"/>
    <x v="3"/>
    <x v="0"/>
    <x v="1"/>
    <x v="2"/>
    <x v="0"/>
    <x v="12"/>
    <s v="1 - Dotação Anual"/>
    <x v="4"/>
    <n v="2500000"/>
    <x v="2"/>
    <n v="0"/>
    <x v="1"/>
    <n v="0"/>
    <x v="697"/>
    <m/>
    <x v="0"/>
    <x v="9"/>
    <m/>
    <s v="Assistencia social"/>
    <x v="1"/>
    <m/>
    <x v="0"/>
    <x v="1"/>
    <x v="1"/>
    <x v="1"/>
    <x v="0"/>
    <x v="0"/>
    <x v="0"/>
    <x v="1"/>
    <x v="0"/>
    <x v="0"/>
    <x v="0"/>
    <s v="Assistencia social"/>
    <x v="0"/>
    <x v="0"/>
    <x v="0"/>
    <x v="0"/>
    <x v="3"/>
    <x v="0"/>
    <x v="1"/>
    <m/>
    <x v="1"/>
    <x v="2"/>
    <x v="9"/>
    <x v="0"/>
    <m/>
  </r>
  <r>
    <x v="0"/>
    <n v="3000000"/>
    <n v="0"/>
    <n v="0"/>
    <n v="0"/>
    <x v="7899"/>
    <x v="0"/>
    <x v="1"/>
    <x v="0"/>
    <s v="01.27.01.06"/>
    <x v="44"/>
    <x v="2"/>
    <x v="2"/>
    <s v="Ordenamento território"/>
    <s v="01.27.01"/>
    <s v="Infraestruturação da Zona do Bácio"/>
    <s v="01.27.01.06"/>
    <x v="1"/>
    <x v="0"/>
    <x v="1"/>
    <x v="1"/>
    <x v="0"/>
    <x v="1"/>
    <x v="1"/>
    <x v="0"/>
    <x v="12"/>
    <s v="1 - Dotação Anual"/>
    <x v="4"/>
    <n v="3000000"/>
    <x v="2"/>
    <n v="1000000"/>
    <x v="1"/>
    <n v="0"/>
    <x v="697"/>
    <m/>
    <x v="0"/>
    <x v="9"/>
    <m/>
    <s v="Infraestruturação da Zona do Bácio"/>
    <x v="1"/>
    <m/>
    <x v="0"/>
    <x v="1"/>
    <x v="1"/>
    <x v="1"/>
    <x v="0"/>
    <x v="0"/>
    <x v="0"/>
    <x v="1"/>
    <x v="0"/>
    <x v="0"/>
    <x v="0"/>
    <s v="Infraestruturação da Zona do Bácio"/>
    <x v="0"/>
    <x v="0"/>
    <x v="0"/>
    <x v="0"/>
    <x v="3"/>
    <x v="0"/>
    <x v="1"/>
    <m/>
    <x v="1"/>
    <x v="2"/>
    <x v="9"/>
    <x v="0"/>
    <m/>
  </r>
  <r>
    <x v="0"/>
    <n v="5000000"/>
    <n v="0"/>
    <n v="0"/>
    <n v="0"/>
    <x v="7899"/>
    <x v="0"/>
    <x v="1"/>
    <x v="0"/>
    <s v="01.27.06.72"/>
    <x v="47"/>
    <x v="2"/>
    <x v="2"/>
    <s v="Requalificação Urbana e habitação"/>
    <s v="01.27.06"/>
    <s v="Manutenção e Reabilitação de Edificios Municipais"/>
    <s v="01.27.06.72"/>
    <x v="1"/>
    <x v="0"/>
    <x v="1"/>
    <x v="1"/>
    <x v="0"/>
    <x v="1"/>
    <x v="1"/>
    <x v="0"/>
    <x v="12"/>
    <s v="1 - Dotação Anual"/>
    <x v="4"/>
    <n v="5000000"/>
    <x v="2"/>
    <n v="0"/>
    <x v="1"/>
    <n v="0"/>
    <x v="697"/>
    <m/>
    <x v="0"/>
    <x v="9"/>
    <m/>
    <s v="Manutenção e Reabilitação de Edificios Municipais"/>
    <x v="1"/>
    <m/>
    <x v="0"/>
    <x v="1"/>
    <x v="1"/>
    <x v="1"/>
    <x v="0"/>
    <x v="0"/>
    <x v="0"/>
    <x v="1"/>
    <x v="0"/>
    <x v="0"/>
    <x v="0"/>
    <s v="Manutenção e Reabilitação de Edificios Municipais"/>
    <x v="0"/>
    <x v="0"/>
    <x v="0"/>
    <x v="0"/>
    <x v="3"/>
    <x v="0"/>
    <x v="1"/>
    <m/>
    <x v="1"/>
    <x v="2"/>
    <x v="9"/>
    <x v="0"/>
    <m/>
  </r>
  <r>
    <x v="1"/>
    <n v="30000"/>
    <n v="0"/>
    <n v="0"/>
    <n v="0"/>
    <x v="7899"/>
    <x v="0"/>
    <x v="1"/>
    <x v="0"/>
    <s v="03.16.20"/>
    <x v="51"/>
    <x v="0"/>
    <x v="5"/>
    <s v="Dir. do Comércio, Indústria, Transporte Feiras e Pesca"/>
    <s v="03.16.20"/>
    <s v="Dir. do Comércio, Indústria, Transporte Feiras e Pesca"/>
    <s v="03.16.20"/>
    <x v="9"/>
    <x v="0"/>
    <x v="1"/>
    <x v="5"/>
    <x v="0"/>
    <x v="0"/>
    <x v="2"/>
    <x v="0"/>
    <x v="12"/>
    <s v="1 - Dotação Anual"/>
    <x v="4"/>
    <n v="30000"/>
    <x v="2"/>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10000"/>
    <n v="0"/>
    <n v="0"/>
    <n v="0"/>
    <x v="7899"/>
    <x v="0"/>
    <x v="1"/>
    <x v="0"/>
    <s v="03.16.20"/>
    <x v="51"/>
    <x v="0"/>
    <x v="5"/>
    <s v="Dir. do Comércio, Indústria, Transporte Feiras e Pesca"/>
    <s v="03.16.20"/>
    <s v="Dir. do Comércio, Indústria, Transporte Feiras e Pesca"/>
    <s v="03.16.20"/>
    <x v="24"/>
    <x v="0"/>
    <x v="1"/>
    <x v="5"/>
    <x v="0"/>
    <x v="0"/>
    <x v="2"/>
    <x v="0"/>
    <x v="12"/>
    <s v="1 - Dotação Anual"/>
    <x v="4"/>
    <n v="10000"/>
    <x v="2"/>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7200"/>
    <n v="0"/>
    <n v="0"/>
    <n v="0"/>
    <x v="7899"/>
    <x v="0"/>
    <x v="1"/>
    <x v="0"/>
    <s v="03.16.20"/>
    <x v="51"/>
    <x v="0"/>
    <x v="5"/>
    <s v="Dir. do Comércio, Indústria, Transporte Feiras e Pesca"/>
    <s v="03.16.20"/>
    <s v="Dir. do Comércio, Indústria, Transporte Feiras e Pesca"/>
    <s v="03.16.20"/>
    <x v="14"/>
    <x v="0"/>
    <x v="1"/>
    <x v="1"/>
    <x v="0"/>
    <x v="0"/>
    <x v="2"/>
    <x v="0"/>
    <x v="12"/>
    <s v="1 - Dotação Anual"/>
    <x v="4"/>
    <n v="7200"/>
    <x v="2"/>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1231944"/>
    <n v="0"/>
    <n v="0"/>
    <n v="0"/>
    <x v="7899"/>
    <x v="0"/>
    <x v="1"/>
    <x v="0"/>
    <s v="03.16.20"/>
    <x v="51"/>
    <x v="0"/>
    <x v="5"/>
    <s v="Dir. do Comércio, Indústria, Transporte Feiras e Pesca"/>
    <s v="03.16.20"/>
    <s v="Dir. do Comércio, Indústria, Transporte Feiras e Pesca"/>
    <s v="03.16.20"/>
    <x v="16"/>
    <x v="0"/>
    <x v="1"/>
    <x v="1"/>
    <x v="1"/>
    <x v="0"/>
    <x v="2"/>
    <x v="0"/>
    <x v="12"/>
    <s v="1 - Dotação Anual"/>
    <x v="4"/>
    <n v="1231944"/>
    <x v="2"/>
    <n v="0"/>
    <x v="1"/>
    <n v="0"/>
    <x v="697"/>
    <m/>
    <x v="0"/>
    <x v="9"/>
    <m/>
    <s v="Dir. do Comércio, Indústria, Transporte Feiras e Pesca"/>
    <x v="1"/>
    <m/>
    <x v="0"/>
    <x v="1"/>
    <x v="1"/>
    <x v="1"/>
    <x v="0"/>
    <x v="0"/>
    <x v="0"/>
    <x v="0"/>
    <x v="0"/>
    <x v="0"/>
    <x v="0"/>
    <s v="Dir. do Comércio, Indústria, Transporte Feiras e Pesca"/>
    <x v="0"/>
    <x v="0"/>
    <x v="0"/>
    <x v="0"/>
    <x v="3"/>
    <x v="0"/>
    <x v="1"/>
    <m/>
    <x v="1"/>
    <x v="2"/>
    <x v="9"/>
    <x v="0"/>
    <m/>
  </r>
  <r>
    <x v="1"/>
    <n v="250000"/>
    <n v="0"/>
    <n v="0"/>
    <n v="0"/>
    <x v="7899"/>
    <x v="0"/>
    <x v="1"/>
    <x v="0"/>
    <s v="03.16.22"/>
    <x v="59"/>
    <x v="0"/>
    <x v="5"/>
    <s v="Direção da Habitação"/>
    <s v="03.16.22"/>
    <s v="Direção da Habitação"/>
    <s v="03.16.22"/>
    <x v="9"/>
    <x v="0"/>
    <x v="1"/>
    <x v="5"/>
    <x v="0"/>
    <x v="0"/>
    <x v="2"/>
    <x v="0"/>
    <x v="12"/>
    <s v="1 - Dotação Anual"/>
    <x v="4"/>
    <n v="250000"/>
    <x v="2"/>
    <n v="0"/>
    <x v="1"/>
    <n v="0"/>
    <x v="697"/>
    <m/>
    <x v="0"/>
    <x v="9"/>
    <m/>
    <s v="Direção da Habitação"/>
    <x v="1"/>
    <m/>
    <x v="0"/>
    <x v="1"/>
    <x v="1"/>
    <x v="1"/>
    <x v="0"/>
    <x v="0"/>
    <x v="0"/>
    <x v="0"/>
    <x v="0"/>
    <x v="0"/>
    <x v="0"/>
    <s v="Direção da Habitação"/>
    <x v="0"/>
    <x v="0"/>
    <x v="0"/>
    <x v="0"/>
    <x v="3"/>
    <x v="0"/>
    <x v="1"/>
    <m/>
    <x v="1"/>
    <x v="2"/>
    <x v="9"/>
    <x v="0"/>
    <m/>
  </r>
  <r>
    <x v="1"/>
    <n v="50000"/>
    <n v="0"/>
    <n v="0"/>
    <n v="0"/>
    <x v="7899"/>
    <x v="0"/>
    <x v="1"/>
    <x v="0"/>
    <s v="03.16.22"/>
    <x v="59"/>
    <x v="0"/>
    <x v="5"/>
    <s v="Direção da Habitação"/>
    <s v="03.16.22"/>
    <s v="Direção da Habitação"/>
    <s v="03.16.22"/>
    <x v="24"/>
    <x v="0"/>
    <x v="1"/>
    <x v="5"/>
    <x v="0"/>
    <x v="0"/>
    <x v="2"/>
    <x v="0"/>
    <x v="12"/>
    <s v="1 - Dotação Anual"/>
    <x v="4"/>
    <n v="50000"/>
    <x v="2"/>
    <n v="0"/>
    <x v="1"/>
    <n v="0"/>
    <x v="697"/>
    <m/>
    <x v="0"/>
    <x v="9"/>
    <m/>
    <s v="Direção da Habitação"/>
    <x v="1"/>
    <m/>
    <x v="0"/>
    <x v="1"/>
    <x v="1"/>
    <x v="1"/>
    <x v="0"/>
    <x v="0"/>
    <x v="0"/>
    <x v="0"/>
    <x v="0"/>
    <x v="0"/>
    <x v="0"/>
    <s v="Direção da Habitação"/>
    <x v="0"/>
    <x v="0"/>
    <x v="0"/>
    <x v="0"/>
    <x v="3"/>
    <x v="0"/>
    <x v="1"/>
    <m/>
    <x v="1"/>
    <x v="2"/>
    <x v="9"/>
    <x v="0"/>
    <m/>
  </r>
  <r>
    <x v="1"/>
    <n v="146880"/>
    <n v="0"/>
    <n v="0"/>
    <n v="0"/>
    <x v="7899"/>
    <x v="0"/>
    <x v="1"/>
    <x v="0"/>
    <s v="03.16.22"/>
    <x v="59"/>
    <x v="0"/>
    <x v="5"/>
    <s v="Direção da Habitação"/>
    <s v="03.16.22"/>
    <s v="Direção da Habitação"/>
    <s v="03.16.22"/>
    <x v="13"/>
    <x v="0"/>
    <x v="1"/>
    <x v="5"/>
    <x v="0"/>
    <x v="0"/>
    <x v="2"/>
    <x v="0"/>
    <x v="12"/>
    <s v="1 - Dotação Anual"/>
    <x v="4"/>
    <n v="146880"/>
    <x v="2"/>
    <n v="0"/>
    <x v="1"/>
    <n v="0"/>
    <x v="697"/>
    <m/>
    <x v="0"/>
    <x v="9"/>
    <m/>
    <s v="Direção da Habitação"/>
    <x v="1"/>
    <m/>
    <x v="0"/>
    <x v="1"/>
    <x v="1"/>
    <x v="1"/>
    <x v="0"/>
    <x v="0"/>
    <x v="0"/>
    <x v="0"/>
    <x v="0"/>
    <x v="0"/>
    <x v="0"/>
    <s v="Direção da Habitação"/>
    <x v="0"/>
    <x v="0"/>
    <x v="0"/>
    <x v="0"/>
    <x v="3"/>
    <x v="0"/>
    <x v="1"/>
    <m/>
    <x v="1"/>
    <x v="2"/>
    <x v="9"/>
    <x v="0"/>
    <m/>
  </r>
  <r>
    <x v="1"/>
    <n v="1231920"/>
    <n v="0"/>
    <n v="0"/>
    <n v="0"/>
    <x v="7899"/>
    <x v="0"/>
    <x v="1"/>
    <x v="0"/>
    <s v="03.16.22"/>
    <x v="59"/>
    <x v="0"/>
    <x v="5"/>
    <s v="Direção da Habitação"/>
    <s v="03.16.22"/>
    <s v="Direção da Habitação"/>
    <s v="03.16.22"/>
    <x v="15"/>
    <x v="0"/>
    <x v="1"/>
    <x v="1"/>
    <x v="1"/>
    <x v="0"/>
    <x v="2"/>
    <x v="0"/>
    <x v="12"/>
    <s v="1 - Dotação Anual"/>
    <x v="4"/>
    <n v="1231920"/>
    <x v="2"/>
    <n v="0"/>
    <x v="1"/>
    <n v="0"/>
    <x v="697"/>
    <m/>
    <x v="0"/>
    <x v="9"/>
    <m/>
    <s v="Direção da Habitação"/>
    <x v="1"/>
    <m/>
    <x v="0"/>
    <x v="1"/>
    <x v="1"/>
    <x v="1"/>
    <x v="0"/>
    <x v="0"/>
    <x v="0"/>
    <x v="0"/>
    <x v="0"/>
    <x v="0"/>
    <x v="0"/>
    <s v="Direção da Habitação"/>
    <x v="0"/>
    <x v="0"/>
    <x v="0"/>
    <x v="0"/>
    <x v="3"/>
    <x v="0"/>
    <x v="1"/>
    <m/>
    <x v="1"/>
    <x v="2"/>
    <x v="9"/>
    <x v="0"/>
    <m/>
  </r>
  <r>
    <x v="1"/>
    <n v="1468800"/>
    <n v="0"/>
    <n v="0"/>
    <n v="0"/>
    <x v="7899"/>
    <x v="0"/>
    <x v="1"/>
    <x v="0"/>
    <s v="03.16.22"/>
    <x v="59"/>
    <x v="0"/>
    <x v="5"/>
    <s v="Direção da Habitação"/>
    <s v="03.16.22"/>
    <s v="Direção da Habitação"/>
    <s v="03.16.22"/>
    <x v="17"/>
    <x v="0"/>
    <x v="1"/>
    <x v="1"/>
    <x v="1"/>
    <x v="0"/>
    <x v="2"/>
    <x v="0"/>
    <x v="12"/>
    <s v="1 - Dotação Anual"/>
    <x v="4"/>
    <n v="1468800"/>
    <x v="2"/>
    <n v="0"/>
    <x v="1"/>
    <n v="0"/>
    <x v="697"/>
    <m/>
    <x v="0"/>
    <x v="9"/>
    <m/>
    <s v="Direção da Habitação"/>
    <x v="1"/>
    <m/>
    <x v="0"/>
    <x v="1"/>
    <x v="1"/>
    <x v="1"/>
    <x v="0"/>
    <x v="0"/>
    <x v="0"/>
    <x v="0"/>
    <x v="0"/>
    <x v="0"/>
    <x v="0"/>
    <s v="Direção da Habitação"/>
    <x v="0"/>
    <x v="0"/>
    <x v="0"/>
    <x v="0"/>
    <x v="3"/>
    <x v="0"/>
    <x v="1"/>
    <m/>
    <x v="1"/>
    <x v="2"/>
    <x v="9"/>
    <x v="0"/>
    <m/>
  </r>
  <r>
    <x v="0"/>
    <n v="4200000"/>
    <n v="0"/>
    <n v="0"/>
    <n v="0"/>
    <x v="7899"/>
    <x v="0"/>
    <x v="1"/>
    <x v="0"/>
    <s v="01.27.06.85"/>
    <x v="53"/>
    <x v="2"/>
    <x v="2"/>
    <s v="Requalificação Urbana e habitação"/>
    <s v="01.27.06"/>
    <s v="2ª Fase da Requalificação Urbana e Ambiental de Achada Bolanha"/>
    <s v="01.27.06.85"/>
    <x v="1"/>
    <x v="0"/>
    <x v="1"/>
    <x v="1"/>
    <x v="0"/>
    <x v="1"/>
    <x v="1"/>
    <x v="0"/>
    <x v="12"/>
    <s v="1 - Dotação Anual"/>
    <x v="4"/>
    <n v="4200000"/>
    <x v="2"/>
    <n v="2200000"/>
    <x v="1"/>
    <n v="0"/>
    <x v="697"/>
    <m/>
    <x v="0"/>
    <x v="9"/>
    <m/>
    <s v="2ª Fase da Requalificação Urbana e Ambiental de Achada Bolanha"/>
    <x v="1"/>
    <m/>
    <x v="0"/>
    <x v="1"/>
    <x v="1"/>
    <x v="1"/>
    <x v="0"/>
    <x v="0"/>
    <x v="0"/>
    <x v="1"/>
    <x v="0"/>
    <x v="0"/>
    <x v="0"/>
    <s v="2ª Fase da Requalificação Urbana e Ambiental de Achada Bolanha"/>
    <x v="0"/>
    <x v="0"/>
    <x v="0"/>
    <x v="0"/>
    <x v="3"/>
    <x v="0"/>
    <x v="1"/>
    <m/>
    <x v="1"/>
    <x v="2"/>
    <x v="9"/>
    <x v="0"/>
    <m/>
  </r>
  <r>
    <x v="0"/>
    <n v="1200000"/>
    <n v="0"/>
    <n v="0"/>
    <n v="0"/>
    <x v="7899"/>
    <x v="0"/>
    <x v="1"/>
    <x v="0"/>
    <s v="01.24.08.09"/>
    <x v="68"/>
    <x v="7"/>
    <x v="8"/>
    <s v="Reforma do Estado e da Administração Pública"/>
    <s v="01.24.08"/>
    <s v="Conclusão da desmaterialização dos processos nos setores do licenciamento a retalho e RH"/>
    <s v="01.24.08.09"/>
    <x v="80"/>
    <x v="0"/>
    <x v="1"/>
    <x v="1"/>
    <x v="0"/>
    <x v="1"/>
    <x v="1"/>
    <x v="0"/>
    <x v="12"/>
    <s v="1 - Dotação Anual"/>
    <x v="4"/>
    <n v="1200000"/>
    <x v="2"/>
    <n v="1000000"/>
    <x v="1"/>
    <n v="0"/>
    <x v="697"/>
    <m/>
    <x v="0"/>
    <x v="9"/>
    <m/>
    <s v="Conclusão da desmaterialização dos processos nos setores do licenciamento a retalho e RH"/>
    <x v="1"/>
    <s v="CDPSLRRH"/>
    <x v="0"/>
    <x v="1"/>
    <x v="1"/>
    <x v="1"/>
    <x v="0"/>
    <x v="0"/>
    <x v="0"/>
    <x v="1"/>
    <x v="0"/>
    <x v="0"/>
    <x v="0"/>
    <s v="Conclusão da desmaterialização dos processos nos setores do licenciamento a retalho e RH"/>
    <x v="0"/>
    <x v="0"/>
    <x v="0"/>
    <x v="0"/>
    <x v="3"/>
    <x v="0"/>
    <x v="1"/>
    <m/>
    <x v="1"/>
    <x v="2"/>
    <x v="9"/>
    <x v="0"/>
    <m/>
  </r>
  <r>
    <x v="0"/>
    <n v="1200000"/>
    <n v="0"/>
    <n v="0"/>
    <n v="0"/>
    <x v="7899"/>
    <x v="0"/>
    <x v="1"/>
    <x v="0"/>
    <s v="01.25.02.21"/>
    <x v="108"/>
    <x v="4"/>
    <x v="4"/>
    <s v="desporto"/>
    <s v="01.25.02"/>
    <s v="Placa Desportiva Adelino da Veiga"/>
    <s v="01.25.02.21"/>
    <x v="1"/>
    <x v="0"/>
    <x v="1"/>
    <x v="1"/>
    <x v="0"/>
    <x v="1"/>
    <x v="1"/>
    <x v="0"/>
    <x v="12"/>
    <s v="1 - Dotação Anual"/>
    <x v="4"/>
    <n v="1200000"/>
    <x v="2"/>
    <n v="0"/>
    <x v="1"/>
    <n v="3800000"/>
    <x v="697"/>
    <m/>
    <x v="0"/>
    <x v="9"/>
    <m/>
    <s v="Placa Desportiva Adelino da Veiga"/>
    <x v="1"/>
    <s v="PDAV"/>
    <x v="0"/>
    <x v="1"/>
    <x v="1"/>
    <x v="1"/>
    <x v="0"/>
    <x v="0"/>
    <x v="0"/>
    <x v="1"/>
    <x v="0"/>
    <x v="0"/>
    <x v="0"/>
    <s v="Placa Desportiva Adelino da Veiga"/>
    <x v="0"/>
    <x v="0"/>
    <x v="0"/>
    <x v="0"/>
    <x v="3"/>
    <x v="0"/>
    <x v="1"/>
    <m/>
    <x v="1"/>
    <x v="2"/>
    <x v="9"/>
    <x v="0"/>
    <m/>
  </r>
  <r>
    <x v="1"/>
    <n v="500000"/>
    <n v="0"/>
    <n v="0"/>
    <n v="0"/>
    <x v="7899"/>
    <x v="0"/>
    <x v="1"/>
    <x v="0"/>
    <s v="01.26.03.17"/>
    <x v="109"/>
    <x v="6"/>
    <x v="7"/>
    <s v="Turismo"/>
    <s v="01.26.03"/>
    <s v="Conclusão das obras de casa das artes de Achada Bolanha"/>
    <s v="01.26.03.17"/>
    <x v="20"/>
    <x v="0"/>
    <x v="1"/>
    <x v="5"/>
    <x v="0"/>
    <x v="1"/>
    <x v="2"/>
    <x v="0"/>
    <x v="12"/>
    <s v="1 - Dotação Anual"/>
    <x v="4"/>
    <n v="500000"/>
    <x v="2"/>
    <n v="0"/>
    <x v="1"/>
    <n v="1500000"/>
    <x v="697"/>
    <m/>
    <x v="0"/>
    <x v="9"/>
    <m/>
    <s v="Conclusão das obras de casa das artes de Achada Bolanha"/>
    <x v="1"/>
    <s v="CCAAB"/>
    <x v="0"/>
    <x v="1"/>
    <x v="1"/>
    <x v="1"/>
    <x v="0"/>
    <x v="0"/>
    <x v="0"/>
    <x v="1"/>
    <x v="0"/>
    <x v="0"/>
    <x v="0"/>
    <s v="Conclusão das obras de casa das artes de Achada Bolanha"/>
    <x v="0"/>
    <x v="0"/>
    <x v="0"/>
    <x v="0"/>
    <x v="3"/>
    <x v="0"/>
    <x v="1"/>
    <m/>
    <x v="1"/>
    <x v="2"/>
    <x v="9"/>
    <x v="0"/>
    <m/>
  </r>
  <r>
    <x v="0"/>
    <n v="12000000"/>
    <n v="0"/>
    <n v="0"/>
    <n v="0"/>
    <x v="7899"/>
    <x v="0"/>
    <x v="1"/>
    <x v="0"/>
    <s v="01.27.06.89"/>
    <x v="10"/>
    <x v="2"/>
    <x v="2"/>
    <s v="Requalificação Urbana e habitação"/>
    <s v="01.27.06"/>
    <s v="Conclusão da Estrada de Ribeireta "/>
    <s v="01.27.06.89"/>
    <x v="1"/>
    <x v="0"/>
    <x v="1"/>
    <x v="1"/>
    <x v="0"/>
    <x v="1"/>
    <x v="1"/>
    <x v="0"/>
    <x v="12"/>
    <s v="1 - Dotação Anual"/>
    <x v="4"/>
    <n v="12000000"/>
    <x v="2"/>
    <n v="0"/>
    <x v="1"/>
    <n v="0"/>
    <x v="697"/>
    <m/>
    <x v="0"/>
    <x v="9"/>
    <m/>
    <s v="Conclusão da Estrada de Ribeireta "/>
    <x v="1"/>
    <s v="CER"/>
    <x v="0"/>
    <x v="1"/>
    <x v="1"/>
    <x v="1"/>
    <x v="0"/>
    <x v="0"/>
    <x v="0"/>
    <x v="1"/>
    <x v="0"/>
    <x v="0"/>
    <x v="0"/>
    <s v="Conclusão da Estrada de Ribeireta "/>
    <x v="0"/>
    <x v="0"/>
    <x v="0"/>
    <x v="0"/>
    <x v="3"/>
    <x v="0"/>
    <x v="1"/>
    <m/>
    <x v="1"/>
    <x v="2"/>
    <x v="9"/>
    <x v="0"/>
    <m/>
  </r>
  <r>
    <x v="1"/>
    <n v="0"/>
    <n v="0"/>
    <n v="214820"/>
    <n v="0"/>
    <x v="7899"/>
    <x v="0"/>
    <x v="1"/>
    <x v="0"/>
    <s v="03.16.15"/>
    <x v="6"/>
    <x v="0"/>
    <x v="5"/>
    <s v="Direção Financeira"/>
    <s v="03.16.15"/>
    <s v="Direção Financeira"/>
    <s v="03.16.15"/>
    <x v="16"/>
    <x v="0"/>
    <x v="1"/>
    <x v="1"/>
    <x v="1"/>
    <x v="0"/>
    <x v="2"/>
    <x v="0"/>
    <x v="5"/>
    <s v="2022-02-??"/>
    <x v="1"/>
    <n v="214820"/>
    <x v="3"/>
    <n v="0"/>
    <x v="1"/>
    <n v="749000"/>
    <x v="697"/>
    <m/>
    <x v="0"/>
    <x v="9"/>
    <m/>
    <s v="Direção Financeira"/>
    <x v="2"/>
    <m/>
    <x v="0"/>
    <x v="1"/>
    <x v="1"/>
    <x v="1"/>
    <x v="0"/>
    <x v="0"/>
    <x v="0"/>
    <x v="0"/>
    <x v="0"/>
    <x v="0"/>
    <x v="0"/>
    <s v="Direção Financeira"/>
    <x v="0"/>
    <x v="0"/>
    <x v="0"/>
    <x v="0"/>
    <x v="0"/>
    <x v="0"/>
    <x v="0"/>
    <m/>
    <x v="1"/>
    <x v="2"/>
    <x v="9"/>
    <x v="0"/>
    <m/>
  </r>
  <r>
    <x v="1"/>
    <n v="0"/>
    <n v="0"/>
    <n v="214820"/>
    <n v="0"/>
    <x v="7899"/>
    <x v="0"/>
    <x v="1"/>
    <x v="0"/>
    <s v="03.16.15"/>
    <x v="6"/>
    <x v="0"/>
    <x v="5"/>
    <s v="Direção Financeira"/>
    <s v="03.16.15"/>
    <s v="Direção Financeira"/>
    <s v="03.16.15"/>
    <x v="16"/>
    <x v="0"/>
    <x v="1"/>
    <x v="1"/>
    <x v="1"/>
    <x v="0"/>
    <x v="2"/>
    <x v="0"/>
    <x v="2"/>
    <s v="2022-03-??"/>
    <x v="1"/>
    <n v="214820"/>
    <x v="3"/>
    <n v="0"/>
    <x v="1"/>
    <n v="749000"/>
    <x v="697"/>
    <m/>
    <x v="0"/>
    <x v="9"/>
    <m/>
    <s v="Direção Financeira"/>
    <x v="2"/>
    <m/>
    <x v="0"/>
    <x v="1"/>
    <x v="1"/>
    <x v="1"/>
    <x v="0"/>
    <x v="0"/>
    <x v="0"/>
    <x v="0"/>
    <x v="0"/>
    <x v="0"/>
    <x v="0"/>
    <s v="Direção Financeira"/>
    <x v="0"/>
    <x v="0"/>
    <x v="0"/>
    <x v="0"/>
    <x v="0"/>
    <x v="0"/>
    <x v="0"/>
    <m/>
    <x v="1"/>
    <x v="2"/>
    <x v="9"/>
    <x v="0"/>
    <m/>
  </r>
  <r>
    <x v="1"/>
    <n v="0"/>
    <n v="0"/>
    <n v="214820"/>
    <n v="0"/>
    <x v="7899"/>
    <x v="0"/>
    <x v="1"/>
    <x v="0"/>
    <s v="03.16.15"/>
    <x v="6"/>
    <x v="0"/>
    <x v="5"/>
    <s v="Direção Financeira"/>
    <s v="03.16.15"/>
    <s v="Direção Financeira"/>
    <s v="03.16.15"/>
    <x v="16"/>
    <x v="0"/>
    <x v="1"/>
    <x v="1"/>
    <x v="1"/>
    <x v="0"/>
    <x v="2"/>
    <x v="0"/>
    <x v="0"/>
    <s v="2022-04-??"/>
    <x v="0"/>
    <n v="214820"/>
    <x v="3"/>
    <n v="0"/>
    <x v="1"/>
    <n v="749000"/>
    <x v="697"/>
    <m/>
    <x v="0"/>
    <x v="9"/>
    <m/>
    <s v="Direção Financeira"/>
    <x v="2"/>
    <m/>
    <x v="0"/>
    <x v="1"/>
    <x v="1"/>
    <x v="1"/>
    <x v="0"/>
    <x v="0"/>
    <x v="0"/>
    <x v="0"/>
    <x v="0"/>
    <x v="0"/>
    <x v="0"/>
    <s v="Direção Financeira"/>
    <x v="0"/>
    <x v="0"/>
    <x v="0"/>
    <x v="0"/>
    <x v="0"/>
    <x v="0"/>
    <x v="0"/>
    <m/>
    <x v="1"/>
    <x v="2"/>
    <x v="9"/>
    <x v="0"/>
    <m/>
  </r>
  <r>
    <x v="1"/>
    <n v="0"/>
    <n v="0"/>
    <n v="214820"/>
    <n v="0"/>
    <x v="7899"/>
    <x v="0"/>
    <x v="1"/>
    <x v="0"/>
    <s v="03.16.15"/>
    <x v="6"/>
    <x v="0"/>
    <x v="5"/>
    <s v="Direção Financeira"/>
    <s v="03.16.15"/>
    <s v="Direção Financeira"/>
    <s v="03.16.15"/>
    <x v="16"/>
    <x v="0"/>
    <x v="1"/>
    <x v="1"/>
    <x v="1"/>
    <x v="0"/>
    <x v="2"/>
    <x v="0"/>
    <x v="1"/>
    <s v="2022-05-??"/>
    <x v="0"/>
    <n v="214820"/>
    <x v="3"/>
    <n v="0"/>
    <x v="1"/>
    <n v="749000"/>
    <x v="697"/>
    <m/>
    <x v="0"/>
    <x v="9"/>
    <m/>
    <s v="Direção Financeira"/>
    <x v="2"/>
    <m/>
    <x v="0"/>
    <x v="1"/>
    <x v="1"/>
    <x v="1"/>
    <x v="0"/>
    <x v="0"/>
    <x v="0"/>
    <x v="0"/>
    <x v="0"/>
    <x v="0"/>
    <x v="0"/>
    <s v="Direção Financeira"/>
    <x v="0"/>
    <x v="0"/>
    <x v="0"/>
    <x v="0"/>
    <x v="0"/>
    <x v="0"/>
    <x v="0"/>
    <m/>
    <x v="1"/>
    <x v="2"/>
    <x v="9"/>
    <x v="0"/>
    <m/>
  </r>
  <r>
    <x v="1"/>
    <n v="0"/>
    <n v="0"/>
    <n v="564432"/>
    <n v="0"/>
    <x v="7899"/>
    <x v="0"/>
    <x v="1"/>
    <x v="0"/>
    <s v="03.16.15"/>
    <x v="6"/>
    <x v="0"/>
    <x v="5"/>
    <s v="Direção Financeira"/>
    <s v="03.16.15"/>
    <s v="Direção Financeira"/>
    <s v="03.16.15"/>
    <x v="16"/>
    <x v="0"/>
    <x v="1"/>
    <x v="1"/>
    <x v="1"/>
    <x v="0"/>
    <x v="2"/>
    <x v="0"/>
    <x v="6"/>
    <s v="2022-07-??"/>
    <x v="2"/>
    <n v="564432"/>
    <x v="3"/>
    <n v="0"/>
    <x v="1"/>
    <n v="749000"/>
    <x v="697"/>
    <m/>
    <x v="0"/>
    <x v="9"/>
    <m/>
    <s v="Direção Financeira"/>
    <x v="2"/>
    <m/>
    <x v="0"/>
    <x v="1"/>
    <x v="1"/>
    <x v="1"/>
    <x v="0"/>
    <x v="0"/>
    <x v="0"/>
    <x v="0"/>
    <x v="0"/>
    <x v="0"/>
    <x v="0"/>
    <s v="Direção Financeira"/>
    <x v="0"/>
    <x v="0"/>
    <x v="0"/>
    <x v="0"/>
    <x v="0"/>
    <x v="0"/>
    <x v="0"/>
    <m/>
    <x v="1"/>
    <x v="2"/>
    <x v="9"/>
    <x v="0"/>
    <m/>
  </r>
  <r>
    <x v="1"/>
    <n v="0"/>
    <n v="0"/>
    <n v="282216"/>
    <n v="0"/>
    <x v="7899"/>
    <x v="0"/>
    <x v="1"/>
    <x v="0"/>
    <s v="03.16.15"/>
    <x v="6"/>
    <x v="0"/>
    <x v="5"/>
    <s v="Direção Financeira"/>
    <s v="03.16.15"/>
    <s v="Direção Financeira"/>
    <s v="03.16.15"/>
    <x v="16"/>
    <x v="0"/>
    <x v="1"/>
    <x v="1"/>
    <x v="1"/>
    <x v="0"/>
    <x v="2"/>
    <x v="0"/>
    <x v="7"/>
    <s v="2022-08-??"/>
    <x v="2"/>
    <n v="282216"/>
    <x v="3"/>
    <n v="0"/>
    <x v="1"/>
    <n v="749000"/>
    <x v="697"/>
    <m/>
    <x v="0"/>
    <x v="9"/>
    <m/>
    <s v="Direção Financeira"/>
    <x v="2"/>
    <m/>
    <x v="0"/>
    <x v="1"/>
    <x v="1"/>
    <x v="1"/>
    <x v="0"/>
    <x v="0"/>
    <x v="0"/>
    <x v="0"/>
    <x v="0"/>
    <x v="0"/>
    <x v="0"/>
    <s v="Direção Financeira"/>
    <x v="0"/>
    <x v="0"/>
    <x v="0"/>
    <x v="0"/>
    <x v="0"/>
    <x v="0"/>
    <x v="0"/>
    <m/>
    <x v="1"/>
    <x v="2"/>
    <x v="9"/>
    <x v="0"/>
    <m/>
  </r>
  <r>
    <x v="1"/>
    <n v="0"/>
    <n v="0"/>
    <n v="282216"/>
    <n v="0"/>
    <x v="7899"/>
    <x v="0"/>
    <x v="1"/>
    <x v="0"/>
    <s v="03.16.15"/>
    <x v="6"/>
    <x v="0"/>
    <x v="5"/>
    <s v="Direção Financeira"/>
    <s v="03.16.15"/>
    <s v="Direção Financeira"/>
    <s v="03.16.15"/>
    <x v="16"/>
    <x v="0"/>
    <x v="1"/>
    <x v="1"/>
    <x v="1"/>
    <x v="0"/>
    <x v="2"/>
    <x v="0"/>
    <x v="8"/>
    <s v="2022-09-??"/>
    <x v="2"/>
    <n v="282216"/>
    <x v="3"/>
    <n v="0"/>
    <x v="1"/>
    <n v="749000"/>
    <x v="697"/>
    <m/>
    <x v="0"/>
    <x v="9"/>
    <m/>
    <s v="Direção Financeira"/>
    <x v="2"/>
    <m/>
    <x v="0"/>
    <x v="1"/>
    <x v="1"/>
    <x v="1"/>
    <x v="0"/>
    <x v="0"/>
    <x v="0"/>
    <x v="0"/>
    <x v="0"/>
    <x v="0"/>
    <x v="0"/>
    <s v="Direção Financeira"/>
    <x v="0"/>
    <x v="0"/>
    <x v="0"/>
    <x v="0"/>
    <x v="0"/>
    <x v="0"/>
    <x v="0"/>
    <m/>
    <x v="1"/>
    <x v="2"/>
    <x v="9"/>
    <x v="0"/>
    <m/>
  </r>
  <r>
    <x v="1"/>
    <n v="0"/>
    <n v="0"/>
    <n v="282216"/>
    <n v="0"/>
    <x v="7899"/>
    <x v="0"/>
    <x v="1"/>
    <x v="0"/>
    <s v="03.16.15"/>
    <x v="6"/>
    <x v="0"/>
    <x v="5"/>
    <s v="Direção Financeira"/>
    <s v="03.16.15"/>
    <s v="Direção Financeira"/>
    <s v="03.16.15"/>
    <x v="16"/>
    <x v="0"/>
    <x v="1"/>
    <x v="1"/>
    <x v="1"/>
    <x v="0"/>
    <x v="2"/>
    <x v="0"/>
    <x v="9"/>
    <s v="2022-10-??"/>
    <x v="3"/>
    <n v="282216"/>
    <x v="3"/>
    <n v="0"/>
    <x v="1"/>
    <n v="749000"/>
    <x v="697"/>
    <m/>
    <x v="0"/>
    <x v="9"/>
    <m/>
    <s v="Direção Financeira"/>
    <x v="2"/>
    <m/>
    <x v="0"/>
    <x v="1"/>
    <x v="1"/>
    <x v="1"/>
    <x v="0"/>
    <x v="0"/>
    <x v="0"/>
    <x v="0"/>
    <x v="0"/>
    <x v="0"/>
    <x v="0"/>
    <s v="Direção Financeira"/>
    <x v="0"/>
    <x v="0"/>
    <x v="0"/>
    <x v="0"/>
    <x v="0"/>
    <x v="0"/>
    <x v="0"/>
    <m/>
    <x v="1"/>
    <x v="2"/>
    <x v="9"/>
    <x v="0"/>
    <m/>
  </r>
  <r>
    <x v="1"/>
    <n v="0"/>
    <n v="0"/>
    <n v="282216"/>
    <n v="0"/>
    <x v="7899"/>
    <x v="0"/>
    <x v="1"/>
    <x v="0"/>
    <s v="03.16.15"/>
    <x v="6"/>
    <x v="0"/>
    <x v="5"/>
    <s v="Direção Financeira"/>
    <s v="03.16.15"/>
    <s v="Direção Financeira"/>
    <s v="03.16.15"/>
    <x v="16"/>
    <x v="0"/>
    <x v="1"/>
    <x v="1"/>
    <x v="1"/>
    <x v="0"/>
    <x v="2"/>
    <x v="0"/>
    <x v="10"/>
    <s v="2022-11-??"/>
    <x v="3"/>
    <n v="282216"/>
    <x v="3"/>
    <n v="0"/>
    <x v="1"/>
    <n v="749000"/>
    <x v="697"/>
    <m/>
    <x v="0"/>
    <x v="9"/>
    <m/>
    <s v="Direção Financeira"/>
    <x v="2"/>
    <m/>
    <x v="0"/>
    <x v="1"/>
    <x v="1"/>
    <x v="1"/>
    <x v="0"/>
    <x v="0"/>
    <x v="0"/>
    <x v="0"/>
    <x v="0"/>
    <x v="0"/>
    <x v="0"/>
    <s v="Direção Financeira"/>
    <x v="0"/>
    <x v="0"/>
    <x v="0"/>
    <x v="0"/>
    <x v="0"/>
    <x v="0"/>
    <x v="0"/>
    <m/>
    <x v="1"/>
    <x v="2"/>
    <x v="9"/>
    <x v="0"/>
    <m/>
  </r>
  <r>
    <x v="1"/>
    <n v="0"/>
    <n v="0"/>
    <n v="282216"/>
    <n v="0"/>
    <x v="7899"/>
    <x v="0"/>
    <x v="1"/>
    <x v="0"/>
    <s v="03.16.15"/>
    <x v="6"/>
    <x v="0"/>
    <x v="5"/>
    <s v="Direção Financeira"/>
    <s v="03.16.15"/>
    <s v="Direção Financeira"/>
    <s v="03.16.15"/>
    <x v="16"/>
    <x v="0"/>
    <x v="1"/>
    <x v="1"/>
    <x v="1"/>
    <x v="0"/>
    <x v="2"/>
    <x v="0"/>
    <x v="11"/>
    <s v="2022-12-??"/>
    <x v="3"/>
    <n v="282216"/>
    <x v="3"/>
    <n v="0"/>
    <x v="1"/>
    <n v="749000"/>
    <x v="697"/>
    <m/>
    <x v="0"/>
    <x v="9"/>
    <m/>
    <s v="Direção Financeira"/>
    <x v="2"/>
    <m/>
    <x v="0"/>
    <x v="1"/>
    <x v="1"/>
    <x v="1"/>
    <x v="0"/>
    <x v="0"/>
    <x v="0"/>
    <x v="0"/>
    <x v="0"/>
    <x v="0"/>
    <x v="0"/>
    <s v="Direção Financeira"/>
    <x v="0"/>
    <x v="0"/>
    <x v="0"/>
    <x v="0"/>
    <x v="0"/>
    <x v="0"/>
    <x v="0"/>
    <m/>
    <x v="1"/>
    <x v="2"/>
    <x v="9"/>
    <x v="0"/>
    <m/>
  </r>
  <r>
    <x v="1"/>
    <n v="0"/>
    <n v="0"/>
    <n v="22218"/>
    <n v="0"/>
    <x v="7899"/>
    <x v="0"/>
    <x v="1"/>
    <x v="0"/>
    <s v="03.16.17"/>
    <x v="49"/>
    <x v="0"/>
    <x v="5"/>
    <s v="Direção Proteção Civil"/>
    <s v="03.16.17"/>
    <s v="Direção Proteção Civil"/>
    <s v="03.16.17"/>
    <x v="60"/>
    <x v="0"/>
    <x v="1"/>
    <x v="1"/>
    <x v="0"/>
    <x v="0"/>
    <x v="2"/>
    <x v="0"/>
    <x v="5"/>
    <s v="2022-02-??"/>
    <x v="1"/>
    <n v="22218"/>
    <x v="3"/>
    <n v="0"/>
    <x v="1"/>
    <n v="150000"/>
    <x v="697"/>
    <m/>
    <x v="0"/>
    <x v="9"/>
    <m/>
    <s v="Direção Proteção Civil"/>
    <x v="2"/>
    <m/>
    <x v="0"/>
    <x v="1"/>
    <x v="1"/>
    <x v="1"/>
    <x v="0"/>
    <x v="0"/>
    <x v="0"/>
    <x v="0"/>
    <x v="0"/>
    <x v="0"/>
    <x v="0"/>
    <s v="Direção Proteção Civil"/>
    <x v="0"/>
    <x v="0"/>
    <x v="0"/>
    <x v="0"/>
    <x v="0"/>
    <x v="0"/>
    <x v="0"/>
    <m/>
    <x v="1"/>
    <x v="2"/>
    <x v="9"/>
    <x v="0"/>
    <m/>
  </r>
  <r>
    <x v="1"/>
    <n v="0"/>
    <n v="0"/>
    <n v="22218"/>
    <n v="0"/>
    <x v="7899"/>
    <x v="0"/>
    <x v="1"/>
    <x v="0"/>
    <s v="03.16.17"/>
    <x v="49"/>
    <x v="0"/>
    <x v="5"/>
    <s v="Direção Proteção Civil"/>
    <s v="03.16.17"/>
    <s v="Direção Proteção Civil"/>
    <s v="03.16.17"/>
    <x v="60"/>
    <x v="0"/>
    <x v="1"/>
    <x v="1"/>
    <x v="0"/>
    <x v="0"/>
    <x v="2"/>
    <x v="0"/>
    <x v="2"/>
    <s v="2022-03-??"/>
    <x v="1"/>
    <n v="22218"/>
    <x v="3"/>
    <n v="0"/>
    <x v="1"/>
    <n v="150000"/>
    <x v="697"/>
    <m/>
    <x v="0"/>
    <x v="9"/>
    <m/>
    <s v="Direção Proteção Civil"/>
    <x v="2"/>
    <m/>
    <x v="0"/>
    <x v="1"/>
    <x v="1"/>
    <x v="1"/>
    <x v="0"/>
    <x v="0"/>
    <x v="0"/>
    <x v="0"/>
    <x v="0"/>
    <x v="0"/>
    <x v="0"/>
    <s v="Direção Proteção Civil"/>
    <x v="0"/>
    <x v="0"/>
    <x v="0"/>
    <x v="0"/>
    <x v="0"/>
    <x v="0"/>
    <x v="0"/>
    <m/>
    <x v="1"/>
    <x v="2"/>
    <x v="9"/>
    <x v="0"/>
    <m/>
  </r>
  <r>
    <x v="1"/>
    <n v="0"/>
    <n v="0"/>
    <n v="24833"/>
    <n v="0"/>
    <x v="7899"/>
    <x v="0"/>
    <x v="1"/>
    <x v="0"/>
    <s v="03.16.17"/>
    <x v="49"/>
    <x v="0"/>
    <x v="5"/>
    <s v="Direção Proteção Civil"/>
    <s v="03.16.17"/>
    <s v="Direção Proteção Civil"/>
    <s v="03.16.17"/>
    <x v="60"/>
    <x v="0"/>
    <x v="1"/>
    <x v="1"/>
    <x v="0"/>
    <x v="0"/>
    <x v="2"/>
    <x v="0"/>
    <x v="0"/>
    <s v="2022-04-??"/>
    <x v="0"/>
    <n v="24833"/>
    <x v="3"/>
    <n v="0"/>
    <x v="1"/>
    <n v="150000"/>
    <x v="697"/>
    <m/>
    <x v="0"/>
    <x v="9"/>
    <m/>
    <s v="Direção Proteção Civil"/>
    <x v="2"/>
    <m/>
    <x v="0"/>
    <x v="1"/>
    <x v="1"/>
    <x v="1"/>
    <x v="0"/>
    <x v="0"/>
    <x v="0"/>
    <x v="0"/>
    <x v="0"/>
    <x v="0"/>
    <x v="0"/>
    <s v="Direção Proteção Civil"/>
    <x v="0"/>
    <x v="0"/>
    <x v="0"/>
    <x v="0"/>
    <x v="0"/>
    <x v="0"/>
    <x v="0"/>
    <m/>
    <x v="1"/>
    <x v="2"/>
    <x v="9"/>
    <x v="0"/>
    <m/>
  </r>
  <r>
    <x v="1"/>
    <n v="0"/>
    <n v="0"/>
    <n v="18166"/>
    <n v="0"/>
    <x v="7899"/>
    <x v="0"/>
    <x v="1"/>
    <x v="0"/>
    <s v="03.16.17"/>
    <x v="49"/>
    <x v="0"/>
    <x v="5"/>
    <s v="Direção Proteção Civil"/>
    <s v="03.16.17"/>
    <s v="Direção Proteção Civil"/>
    <s v="03.16.17"/>
    <x v="60"/>
    <x v="0"/>
    <x v="1"/>
    <x v="1"/>
    <x v="0"/>
    <x v="0"/>
    <x v="2"/>
    <x v="0"/>
    <x v="1"/>
    <s v="2022-05-??"/>
    <x v="0"/>
    <n v="18166"/>
    <x v="3"/>
    <n v="0"/>
    <x v="1"/>
    <n v="150000"/>
    <x v="697"/>
    <m/>
    <x v="0"/>
    <x v="9"/>
    <m/>
    <s v="Direção Proteção Civil"/>
    <x v="2"/>
    <m/>
    <x v="0"/>
    <x v="1"/>
    <x v="1"/>
    <x v="1"/>
    <x v="0"/>
    <x v="0"/>
    <x v="0"/>
    <x v="0"/>
    <x v="0"/>
    <x v="0"/>
    <x v="0"/>
    <s v="Direção Proteção Civil"/>
    <x v="0"/>
    <x v="0"/>
    <x v="0"/>
    <x v="0"/>
    <x v="0"/>
    <x v="0"/>
    <x v="0"/>
    <m/>
    <x v="1"/>
    <x v="2"/>
    <x v="9"/>
    <x v="0"/>
    <m/>
  </r>
  <r>
    <x v="1"/>
    <n v="0"/>
    <n v="0"/>
    <n v="19996"/>
    <n v="0"/>
    <x v="7899"/>
    <x v="0"/>
    <x v="1"/>
    <x v="0"/>
    <s v="03.16.17"/>
    <x v="49"/>
    <x v="0"/>
    <x v="5"/>
    <s v="Direção Proteção Civil"/>
    <s v="03.16.17"/>
    <s v="Direção Proteção Civil"/>
    <s v="03.16.17"/>
    <x v="60"/>
    <x v="0"/>
    <x v="1"/>
    <x v="1"/>
    <x v="0"/>
    <x v="0"/>
    <x v="2"/>
    <x v="0"/>
    <x v="3"/>
    <s v="2022-06-??"/>
    <x v="0"/>
    <n v="19996"/>
    <x v="3"/>
    <n v="0"/>
    <x v="1"/>
    <n v="150000"/>
    <x v="697"/>
    <m/>
    <x v="0"/>
    <x v="9"/>
    <m/>
    <s v="Direção Proteção Civil"/>
    <x v="2"/>
    <m/>
    <x v="0"/>
    <x v="1"/>
    <x v="1"/>
    <x v="1"/>
    <x v="0"/>
    <x v="0"/>
    <x v="0"/>
    <x v="0"/>
    <x v="0"/>
    <x v="0"/>
    <x v="0"/>
    <s v="Direção Proteção Civil"/>
    <x v="0"/>
    <x v="0"/>
    <x v="0"/>
    <x v="0"/>
    <x v="0"/>
    <x v="0"/>
    <x v="0"/>
    <m/>
    <x v="1"/>
    <x v="2"/>
    <x v="9"/>
    <x v="0"/>
    <m/>
  </r>
  <r>
    <x v="1"/>
    <n v="0"/>
    <n v="0"/>
    <n v="22218"/>
    <n v="0"/>
    <x v="7899"/>
    <x v="0"/>
    <x v="1"/>
    <x v="0"/>
    <s v="03.16.17"/>
    <x v="49"/>
    <x v="0"/>
    <x v="5"/>
    <s v="Direção Proteção Civil"/>
    <s v="03.16.17"/>
    <s v="Direção Proteção Civil"/>
    <s v="03.16.17"/>
    <x v="60"/>
    <x v="0"/>
    <x v="1"/>
    <x v="1"/>
    <x v="0"/>
    <x v="0"/>
    <x v="2"/>
    <x v="0"/>
    <x v="6"/>
    <s v="2022-07-??"/>
    <x v="2"/>
    <n v="22218"/>
    <x v="3"/>
    <n v="0"/>
    <x v="1"/>
    <n v="150000"/>
    <x v="697"/>
    <m/>
    <x v="0"/>
    <x v="9"/>
    <m/>
    <s v="Direção Proteção Civil"/>
    <x v="2"/>
    <m/>
    <x v="0"/>
    <x v="1"/>
    <x v="1"/>
    <x v="1"/>
    <x v="0"/>
    <x v="0"/>
    <x v="0"/>
    <x v="0"/>
    <x v="0"/>
    <x v="0"/>
    <x v="0"/>
    <s v="Direção Proteção Civil"/>
    <x v="0"/>
    <x v="0"/>
    <x v="0"/>
    <x v="0"/>
    <x v="0"/>
    <x v="0"/>
    <x v="0"/>
    <m/>
    <x v="1"/>
    <x v="2"/>
    <x v="9"/>
    <x v="0"/>
    <m/>
  </r>
  <r>
    <x v="1"/>
    <n v="0"/>
    <n v="0"/>
    <n v="24963"/>
    <n v="0"/>
    <x v="7899"/>
    <x v="0"/>
    <x v="1"/>
    <x v="0"/>
    <s v="03.16.17"/>
    <x v="49"/>
    <x v="0"/>
    <x v="5"/>
    <s v="Direção Proteção Civil"/>
    <s v="03.16.17"/>
    <s v="Direção Proteção Civil"/>
    <s v="03.16.17"/>
    <x v="60"/>
    <x v="0"/>
    <x v="1"/>
    <x v="1"/>
    <x v="0"/>
    <x v="0"/>
    <x v="2"/>
    <x v="0"/>
    <x v="7"/>
    <s v="2022-08-??"/>
    <x v="2"/>
    <n v="24963"/>
    <x v="3"/>
    <n v="0"/>
    <x v="1"/>
    <n v="150000"/>
    <x v="697"/>
    <m/>
    <x v="0"/>
    <x v="9"/>
    <m/>
    <s v="Direção Proteção Civil"/>
    <x v="2"/>
    <m/>
    <x v="0"/>
    <x v="1"/>
    <x v="1"/>
    <x v="1"/>
    <x v="0"/>
    <x v="0"/>
    <x v="0"/>
    <x v="0"/>
    <x v="0"/>
    <x v="0"/>
    <x v="0"/>
    <s v="Direção Proteção Civil"/>
    <x v="0"/>
    <x v="0"/>
    <x v="0"/>
    <x v="0"/>
    <x v="0"/>
    <x v="0"/>
    <x v="0"/>
    <m/>
    <x v="1"/>
    <x v="2"/>
    <x v="9"/>
    <x v="0"/>
    <m/>
  </r>
  <r>
    <x v="1"/>
    <n v="0"/>
    <n v="0"/>
    <n v="20519"/>
    <n v="0"/>
    <x v="7899"/>
    <x v="0"/>
    <x v="1"/>
    <x v="0"/>
    <s v="03.16.17"/>
    <x v="49"/>
    <x v="0"/>
    <x v="5"/>
    <s v="Direção Proteção Civil"/>
    <s v="03.16.17"/>
    <s v="Direção Proteção Civil"/>
    <s v="03.16.17"/>
    <x v="60"/>
    <x v="0"/>
    <x v="1"/>
    <x v="1"/>
    <x v="0"/>
    <x v="0"/>
    <x v="2"/>
    <x v="0"/>
    <x v="8"/>
    <s v="2022-09-??"/>
    <x v="2"/>
    <n v="20519"/>
    <x v="3"/>
    <n v="0"/>
    <x v="1"/>
    <n v="150000"/>
    <x v="697"/>
    <m/>
    <x v="0"/>
    <x v="9"/>
    <m/>
    <s v="Direção Proteção Civil"/>
    <x v="2"/>
    <m/>
    <x v="0"/>
    <x v="1"/>
    <x v="1"/>
    <x v="1"/>
    <x v="0"/>
    <x v="0"/>
    <x v="0"/>
    <x v="0"/>
    <x v="0"/>
    <x v="0"/>
    <x v="0"/>
    <s v="Direção Proteção Civil"/>
    <x v="0"/>
    <x v="0"/>
    <x v="0"/>
    <x v="0"/>
    <x v="0"/>
    <x v="0"/>
    <x v="0"/>
    <m/>
    <x v="1"/>
    <x v="2"/>
    <x v="9"/>
    <x v="0"/>
    <m/>
  </r>
  <r>
    <x v="1"/>
    <n v="0"/>
    <n v="0"/>
    <n v="20519"/>
    <n v="0"/>
    <x v="7899"/>
    <x v="0"/>
    <x v="1"/>
    <x v="0"/>
    <s v="03.16.17"/>
    <x v="49"/>
    <x v="0"/>
    <x v="5"/>
    <s v="Direção Proteção Civil"/>
    <s v="03.16.17"/>
    <s v="Direção Proteção Civil"/>
    <s v="03.16.17"/>
    <x v="60"/>
    <x v="0"/>
    <x v="1"/>
    <x v="1"/>
    <x v="0"/>
    <x v="0"/>
    <x v="2"/>
    <x v="0"/>
    <x v="9"/>
    <s v="2022-10-??"/>
    <x v="3"/>
    <n v="20519"/>
    <x v="3"/>
    <n v="0"/>
    <x v="1"/>
    <n v="150000"/>
    <x v="697"/>
    <m/>
    <x v="0"/>
    <x v="9"/>
    <m/>
    <s v="Direção Proteção Civil"/>
    <x v="2"/>
    <m/>
    <x v="0"/>
    <x v="1"/>
    <x v="1"/>
    <x v="1"/>
    <x v="0"/>
    <x v="0"/>
    <x v="0"/>
    <x v="0"/>
    <x v="0"/>
    <x v="0"/>
    <x v="0"/>
    <s v="Direção Proteção Civil"/>
    <x v="0"/>
    <x v="0"/>
    <x v="0"/>
    <x v="0"/>
    <x v="0"/>
    <x v="0"/>
    <x v="0"/>
    <m/>
    <x v="1"/>
    <x v="2"/>
    <x v="9"/>
    <x v="0"/>
    <m/>
  </r>
  <r>
    <x v="1"/>
    <n v="0"/>
    <n v="0"/>
    <n v="20519"/>
    <n v="0"/>
    <x v="7899"/>
    <x v="0"/>
    <x v="1"/>
    <x v="0"/>
    <s v="03.16.17"/>
    <x v="49"/>
    <x v="0"/>
    <x v="5"/>
    <s v="Direção Proteção Civil"/>
    <s v="03.16.17"/>
    <s v="Direção Proteção Civil"/>
    <s v="03.16.17"/>
    <x v="60"/>
    <x v="0"/>
    <x v="1"/>
    <x v="1"/>
    <x v="0"/>
    <x v="0"/>
    <x v="2"/>
    <x v="0"/>
    <x v="11"/>
    <s v="2022-12-??"/>
    <x v="3"/>
    <n v="20519"/>
    <x v="3"/>
    <n v="0"/>
    <x v="1"/>
    <n v="150000"/>
    <x v="697"/>
    <m/>
    <x v="0"/>
    <x v="9"/>
    <m/>
    <s v="Direção Proteção Civil"/>
    <x v="2"/>
    <m/>
    <x v="0"/>
    <x v="1"/>
    <x v="1"/>
    <x v="1"/>
    <x v="0"/>
    <x v="0"/>
    <x v="0"/>
    <x v="0"/>
    <x v="0"/>
    <x v="0"/>
    <x v="0"/>
    <s v="Direção Proteção Civil"/>
    <x v="0"/>
    <x v="0"/>
    <x v="0"/>
    <x v="0"/>
    <x v="0"/>
    <x v="0"/>
    <x v="0"/>
    <m/>
    <x v="1"/>
    <x v="2"/>
    <x v="9"/>
    <x v="0"/>
    <m/>
  </r>
  <r>
    <x v="1"/>
    <n v="0"/>
    <n v="0"/>
    <n v="9463"/>
    <n v="0"/>
    <x v="7899"/>
    <x v="0"/>
    <x v="1"/>
    <x v="0"/>
    <s v="01.25.05.09"/>
    <x v="15"/>
    <x v="4"/>
    <x v="4"/>
    <s v="Saúde"/>
    <s v="01.25.05"/>
    <s v="Apoio a Consultas de Especialidade e Medicamentos"/>
    <s v="01.25.05.09"/>
    <x v="5"/>
    <x v="0"/>
    <x v="4"/>
    <x v="3"/>
    <x v="0"/>
    <x v="1"/>
    <x v="2"/>
    <x v="0"/>
    <x v="4"/>
    <s v="2022-01-??"/>
    <x v="1"/>
    <n v="9463"/>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9748"/>
    <n v="0"/>
    <x v="7899"/>
    <x v="0"/>
    <x v="1"/>
    <x v="0"/>
    <s v="01.25.05.09"/>
    <x v="15"/>
    <x v="4"/>
    <x v="4"/>
    <s v="Saúde"/>
    <s v="01.25.05"/>
    <s v="Apoio a Consultas de Especialidade e Medicamentos"/>
    <s v="01.25.05.09"/>
    <x v="5"/>
    <x v="0"/>
    <x v="4"/>
    <x v="3"/>
    <x v="0"/>
    <x v="1"/>
    <x v="2"/>
    <x v="0"/>
    <x v="5"/>
    <s v="2022-02-??"/>
    <x v="1"/>
    <n v="19748"/>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3955"/>
    <n v="0"/>
    <x v="7899"/>
    <x v="0"/>
    <x v="1"/>
    <x v="0"/>
    <s v="01.25.05.09"/>
    <x v="15"/>
    <x v="4"/>
    <x v="4"/>
    <s v="Saúde"/>
    <s v="01.25.05"/>
    <s v="Apoio a Consultas de Especialidade e Medicamentos"/>
    <s v="01.25.05.09"/>
    <x v="5"/>
    <x v="0"/>
    <x v="4"/>
    <x v="3"/>
    <x v="0"/>
    <x v="1"/>
    <x v="2"/>
    <x v="0"/>
    <x v="2"/>
    <s v="2022-03-??"/>
    <x v="1"/>
    <n v="13955"/>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1006"/>
    <n v="0"/>
    <x v="7899"/>
    <x v="0"/>
    <x v="1"/>
    <x v="0"/>
    <s v="01.25.05.09"/>
    <x v="15"/>
    <x v="4"/>
    <x v="4"/>
    <s v="Saúde"/>
    <s v="01.25.05"/>
    <s v="Apoio a Consultas de Especialidade e Medicamentos"/>
    <s v="01.25.05.09"/>
    <x v="5"/>
    <x v="0"/>
    <x v="4"/>
    <x v="3"/>
    <x v="0"/>
    <x v="1"/>
    <x v="2"/>
    <x v="0"/>
    <x v="0"/>
    <s v="2022-04-??"/>
    <x v="0"/>
    <n v="11006"/>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23651"/>
    <n v="0"/>
    <x v="7899"/>
    <x v="0"/>
    <x v="1"/>
    <x v="0"/>
    <s v="01.25.05.09"/>
    <x v="15"/>
    <x v="4"/>
    <x v="4"/>
    <s v="Saúde"/>
    <s v="01.25.05"/>
    <s v="Apoio a Consultas de Especialidade e Medicamentos"/>
    <s v="01.25.05.09"/>
    <x v="5"/>
    <x v="0"/>
    <x v="4"/>
    <x v="3"/>
    <x v="0"/>
    <x v="1"/>
    <x v="2"/>
    <x v="0"/>
    <x v="1"/>
    <s v="2022-05-??"/>
    <x v="0"/>
    <n v="23651"/>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2651"/>
    <n v="0"/>
    <x v="7899"/>
    <x v="0"/>
    <x v="1"/>
    <x v="0"/>
    <s v="01.25.05.09"/>
    <x v="15"/>
    <x v="4"/>
    <x v="4"/>
    <s v="Saúde"/>
    <s v="01.25.05"/>
    <s v="Apoio a Consultas de Especialidade e Medicamentos"/>
    <s v="01.25.05.09"/>
    <x v="5"/>
    <x v="0"/>
    <x v="4"/>
    <x v="3"/>
    <x v="0"/>
    <x v="1"/>
    <x v="2"/>
    <x v="0"/>
    <x v="3"/>
    <s v="2022-06-??"/>
    <x v="0"/>
    <n v="12651"/>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48337"/>
    <n v="0"/>
    <x v="7899"/>
    <x v="0"/>
    <x v="1"/>
    <x v="0"/>
    <s v="01.25.05.09"/>
    <x v="15"/>
    <x v="4"/>
    <x v="4"/>
    <s v="Saúde"/>
    <s v="01.25.05"/>
    <s v="Apoio a Consultas de Especialidade e Medicamentos"/>
    <s v="01.25.05.09"/>
    <x v="5"/>
    <x v="0"/>
    <x v="4"/>
    <x v="3"/>
    <x v="0"/>
    <x v="1"/>
    <x v="2"/>
    <x v="0"/>
    <x v="6"/>
    <s v="2022-07-??"/>
    <x v="2"/>
    <n v="48337"/>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4000"/>
    <n v="0"/>
    <x v="7899"/>
    <x v="0"/>
    <x v="1"/>
    <x v="0"/>
    <s v="01.25.05.09"/>
    <x v="15"/>
    <x v="4"/>
    <x v="4"/>
    <s v="Saúde"/>
    <s v="01.25.05"/>
    <s v="Apoio a Consultas de Especialidade e Medicamentos"/>
    <s v="01.25.05.09"/>
    <x v="5"/>
    <x v="0"/>
    <x v="4"/>
    <x v="3"/>
    <x v="0"/>
    <x v="1"/>
    <x v="2"/>
    <x v="0"/>
    <x v="7"/>
    <s v="2022-08-??"/>
    <x v="2"/>
    <n v="14000"/>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9714"/>
    <n v="0"/>
    <x v="7899"/>
    <x v="0"/>
    <x v="1"/>
    <x v="0"/>
    <s v="01.25.05.09"/>
    <x v="15"/>
    <x v="4"/>
    <x v="4"/>
    <s v="Saúde"/>
    <s v="01.25.05"/>
    <s v="Apoio a Consultas de Especialidade e Medicamentos"/>
    <s v="01.25.05.09"/>
    <x v="5"/>
    <x v="0"/>
    <x v="4"/>
    <x v="3"/>
    <x v="0"/>
    <x v="1"/>
    <x v="2"/>
    <x v="0"/>
    <x v="8"/>
    <s v="2022-09-??"/>
    <x v="2"/>
    <n v="19714"/>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37664"/>
    <n v="0"/>
    <x v="7899"/>
    <x v="0"/>
    <x v="1"/>
    <x v="0"/>
    <s v="01.25.05.09"/>
    <x v="15"/>
    <x v="4"/>
    <x v="4"/>
    <s v="Saúde"/>
    <s v="01.25.05"/>
    <s v="Apoio a Consultas de Especialidade e Medicamentos"/>
    <s v="01.25.05.09"/>
    <x v="5"/>
    <x v="0"/>
    <x v="4"/>
    <x v="3"/>
    <x v="0"/>
    <x v="1"/>
    <x v="2"/>
    <x v="0"/>
    <x v="9"/>
    <s v="2022-10-??"/>
    <x v="3"/>
    <n v="37664"/>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7618"/>
    <n v="0"/>
    <x v="7899"/>
    <x v="0"/>
    <x v="1"/>
    <x v="0"/>
    <s v="01.25.05.09"/>
    <x v="15"/>
    <x v="4"/>
    <x v="4"/>
    <s v="Saúde"/>
    <s v="01.25.05"/>
    <s v="Apoio a Consultas de Especialidade e Medicamentos"/>
    <s v="01.25.05.09"/>
    <x v="5"/>
    <x v="0"/>
    <x v="4"/>
    <x v="3"/>
    <x v="0"/>
    <x v="1"/>
    <x v="2"/>
    <x v="0"/>
    <x v="10"/>
    <s v="2022-11-??"/>
    <x v="3"/>
    <n v="7618"/>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1"/>
    <n v="0"/>
    <n v="0"/>
    <n v="13000"/>
    <n v="0"/>
    <x v="7899"/>
    <x v="0"/>
    <x v="1"/>
    <x v="0"/>
    <s v="01.25.05.09"/>
    <x v="15"/>
    <x v="4"/>
    <x v="4"/>
    <s v="Saúde"/>
    <s v="01.25.05"/>
    <s v="Apoio a Consultas de Especialidade e Medicamentos"/>
    <s v="01.25.05.09"/>
    <x v="5"/>
    <x v="0"/>
    <x v="4"/>
    <x v="3"/>
    <x v="0"/>
    <x v="1"/>
    <x v="2"/>
    <x v="0"/>
    <x v="11"/>
    <s v="2022-12-??"/>
    <x v="3"/>
    <n v="13000"/>
    <x v="3"/>
    <n v="0"/>
    <x v="1"/>
    <n v="300000"/>
    <x v="697"/>
    <m/>
    <x v="0"/>
    <x v="9"/>
    <m/>
    <s v="Apoio a Consultas de Especialidade e Medicamentos"/>
    <x v="2"/>
    <s v="ACE"/>
    <x v="0"/>
    <x v="1"/>
    <x v="1"/>
    <x v="1"/>
    <x v="0"/>
    <x v="0"/>
    <x v="0"/>
    <x v="1"/>
    <x v="0"/>
    <x v="0"/>
    <x v="0"/>
    <s v="Apoio a Consultas de Especialidade e Medicamentos"/>
    <x v="0"/>
    <x v="0"/>
    <x v="0"/>
    <x v="0"/>
    <x v="1"/>
    <x v="0"/>
    <x v="0"/>
    <m/>
    <x v="1"/>
    <x v="2"/>
    <x v="9"/>
    <x v="0"/>
    <m/>
  </r>
  <r>
    <x v="0"/>
    <n v="0"/>
    <n v="0"/>
    <n v="9000"/>
    <n v="0"/>
    <x v="7899"/>
    <x v="0"/>
    <x v="1"/>
    <x v="0"/>
    <s v="01.27.06.50"/>
    <x v="73"/>
    <x v="2"/>
    <x v="2"/>
    <s v="Requalificação Urbana e habitação"/>
    <s v="01.27.06"/>
    <s v="Construção de Murros de Proteção de Moradias"/>
    <s v="01.27.06.50"/>
    <x v="1"/>
    <x v="0"/>
    <x v="1"/>
    <x v="1"/>
    <x v="0"/>
    <x v="1"/>
    <x v="1"/>
    <x v="0"/>
    <x v="2"/>
    <s v="2022-03-??"/>
    <x v="1"/>
    <n v="9000"/>
    <x v="3"/>
    <n v="0"/>
    <x v="1"/>
    <n v="0"/>
    <x v="697"/>
    <m/>
    <x v="0"/>
    <x v="9"/>
    <m/>
    <s v="Construção de Murros de Proteção de Moradias"/>
    <x v="2"/>
    <s v="CMM"/>
    <x v="0"/>
    <x v="1"/>
    <x v="1"/>
    <x v="1"/>
    <x v="0"/>
    <x v="0"/>
    <x v="0"/>
    <x v="1"/>
    <x v="0"/>
    <x v="0"/>
    <x v="0"/>
    <s v="Construção de Murros de Proteção de Moradias"/>
    <x v="0"/>
    <x v="0"/>
    <x v="0"/>
    <x v="0"/>
    <x v="1"/>
    <x v="0"/>
    <x v="0"/>
    <m/>
    <x v="1"/>
    <x v="2"/>
    <x v="9"/>
    <x v="0"/>
    <m/>
  </r>
  <r>
    <x v="0"/>
    <n v="0"/>
    <n v="0"/>
    <n v="519000"/>
    <n v="0"/>
    <x v="7899"/>
    <x v="0"/>
    <x v="1"/>
    <x v="0"/>
    <s v="01.27.06.50"/>
    <x v="73"/>
    <x v="2"/>
    <x v="2"/>
    <s v="Requalificação Urbana e habitação"/>
    <s v="01.27.06"/>
    <s v="Construção de Murros de Proteção de Moradias"/>
    <s v="01.27.06.50"/>
    <x v="1"/>
    <x v="0"/>
    <x v="1"/>
    <x v="1"/>
    <x v="0"/>
    <x v="1"/>
    <x v="1"/>
    <x v="0"/>
    <x v="7"/>
    <s v="2022-08-??"/>
    <x v="2"/>
    <n v="519000"/>
    <x v="3"/>
    <n v="0"/>
    <x v="1"/>
    <n v="0"/>
    <x v="697"/>
    <m/>
    <x v="0"/>
    <x v="9"/>
    <m/>
    <s v="Construção de Murros de Proteção de Moradias"/>
    <x v="2"/>
    <s v="CMM"/>
    <x v="0"/>
    <x v="1"/>
    <x v="1"/>
    <x v="1"/>
    <x v="0"/>
    <x v="0"/>
    <x v="0"/>
    <x v="1"/>
    <x v="0"/>
    <x v="0"/>
    <x v="0"/>
    <s v="Construção de Murros de Proteção de Moradias"/>
    <x v="0"/>
    <x v="0"/>
    <x v="0"/>
    <x v="0"/>
    <x v="1"/>
    <x v="0"/>
    <x v="0"/>
    <m/>
    <x v="1"/>
    <x v="2"/>
    <x v="9"/>
    <x v="0"/>
    <m/>
  </r>
  <r>
    <x v="0"/>
    <n v="0"/>
    <n v="0"/>
    <n v="21200"/>
    <n v="0"/>
    <x v="7899"/>
    <x v="0"/>
    <x v="1"/>
    <x v="0"/>
    <s v="01.27.06.50"/>
    <x v="73"/>
    <x v="2"/>
    <x v="2"/>
    <s v="Requalificação Urbana e habitação"/>
    <s v="01.27.06"/>
    <s v="Construção de Murros de Proteção de Moradias"/>
    <s v="01.27.06.50"/>
    <x v="1"/>
    <x v="0"/>
    <x v="1"/>
    <x v="1"/>
    <x v="0"/>
    <x v="1"/>
    <x v="1"/>
    <x v="0"/>
    <x v="10"/>
    <s v="2022-11-??"/>
    <x v="3"/>
    <n v="21200"/>
    <x v="3"/>
    <n v="0"/>
    <x v="1"/>
    <n v="0"/>
    <x v="697"/>
    <m/>
    <x v="0"/>
    <x v="9"/>
    <m/>
    <s v="Construção de Murros de Proteção de Moradias"/>
    <x v="2"/>
    <s v="CMM"/>
    <x v="0"/>
    <x v="1"/>
    <x v="1"/>
    <x v="1"/>
    <x v="0"/>
    <x v="0"/>
    <x v="0"/>
    <x v="1"/>
    <x v="0"/>
    <x v="0"/>
    <x v="0"/>
    <s v="Construção de Murros de Proteção de Moradias"/>
    <x v="0"/>
    <x v="0"/>
    <x v="0"/>
    <x v="0"/>
    <x v="1"/>
    <x v="0"/>
    <x v="0"/>
    <m/>
    <x v="1"/>
    <x v="2"/>
    <x v="9"/>
    <x v="0"/>
    <m/>
  </r>
  <r>
    <x v="0"/>
    <n v="0"/>
    <n v="0"/>
    <n v="294000"/>
    <n v="0"/>
    <x v="7899"/>
    <x v="0"/>
    <x v="1"/>
    <x v="0"/>
    <s v="01.27.06.87"/>
    <x v="55"/>
    <x v="2"/>
    <x v="2"/>
    <s v="Requalificação Urbana e habitação"/>
    <s v="01.27.06"/>
    <s v="2ª Fase Requalificação de Ponta Calhetona"/>
    <s v="01.27.06.87"/>
    <x v="1"/>
    <x v="0"/>
    <x v="1"/>
    <x v="1"/>
    <x v="0"/>
    <x v="1"/>
    <x v="1"/>
    <x v="0"/>
    <x v="0"/>
    <s v="2022-04-??"/>
    <x v="0"/>
    <n v="294000"/>
    <x v="3"/>
    <n v="0"/>
    <x v="1"/>
    <n v="0"/>
    <x v="697"/>
    <m/>
    <x v="0"/>
    <x v="9"/>
    <m/>
    <s v="2ª Fase Requalificação de Ponta Calhetona"/>
    <x v="2"/>
    <m/>
    <x v="0"/>
    <x v="1"/>
    <x v="1"/>
    <x v="1"/>
    <x v="0"/>
    <x v="0"/>
    <x v="0"/>
    <x v="1"/>
    <x v="0"/>
    <x v="0"/>
    <x v="0"/>
    <s v="2ª Fase Requalificação de Ponta Calhetona"/>
    <x v="0"/>
    <x v="0"/>
    <x v="0"/>
    <x v="0"/>
    <x v="1"/>
    <x v="0"/>
    <x v="0"/>
    <m/>
    <x v="1"/>
    <x v="2"/>
    <x v="9"/>
    <x v="0"/>
    <m/>
  </r>
  <r>
    <x v="0"/>
    <n v="0"/>
    <n v="0"/>
    <n v="80000"/>
    <n v="0"/>
    <x v="7899"/>
    <x v="0"/>
    <x v="1"/>
    <x v="0"/>
    <s v="01.27.06.87"/>
    <x v="55"/>
    <x v="2"/>
    <x v="2"/>
    <s v="Requalificação Urbana e habitação"/>
    <s v="01.27.06"/>
    <s v="2ª Fase Requalificação de Ponta Calhetona"/>
    <s v="01.27.06.87"/>
    <x v="1"/>
    <x v="0"/>
    <x v="1"/>
    <x v="1"/>
    <x v="0"/>
    <x v="1"/>
    <x v="1"/>
    <x v="0"/>
    <x v="1"/>
    <s v="2022-05-??"/>
    <x v="0"/>
    <n v="80000"/>
    <x v="3"/>
    <n v="0"/>
    <x v="1"/>
    <n v="0"/>
    <x v="697"/>
    <m/>
    <x v="0"/>
    <x v="9"/>
    <m/>
    <s v="2ª Fase Requalificação de Ponta Calhetona"/>
    <x v="2"/>
    <m/>
    <x v="0"/>
    <x v="1"/>
    <x v="1"/>
    <x v="1"/>
    <x v="0"/>
    <x v="0"/>
    <x v="0"/>
    <x v="1"/>
    <x v="0"/>
    <x v="0"/>
    <x v="0"/>
    <s v="2ª Fase Requalificação de Ponta Calhetona"/>
    <x v="0"/>
    <x v="0"/>
    <x v="0"/>
    <x v="0"/>
    <x v="1"/>
    <x v="0"/>
    <x v="0"/>
    <m/>
    <x v="1"/>
    <x v="2"/>
    <x v="9"/>
    <x v="0"/>
    <m/>
  </r>
  <r>
    <x v="1"/>
    <n v="0"/>
    <n v="0"/>
    <n v="41570"/>
    <n v="0"/>
    <x v="7899"/>
    <x v="0"/>
    <x v="1"/>
    <x v="0"/>
    <s v="01.25.05.10"/>
    <x v="5"/>
    <x v="4"/>
    <x v="4"/>
    <s v="Saúde"/>
    <s v="01.25.05"/>
    <s v="Assistencia social"/>
    <s v="01.25.05.10"/>
    <x v="5"/>
    <x v="0"/>
    <x v="4"/>
    <x v="3"/>
    <x v="0"/>
    <x v="1"/>
    <x v="2"/>
    <x v="0"/>
    <x v="4"/>
    <s v="2022-01-??"/>
    <x v="1"/>
    <n v="41570"/>
    <x v="3"/>
    <n v="0"/>
    <x v="1"/>
    <n v="0"/>
    <x v="697"/>
    <m/>
    <x v="0"/>
    <x v="9"/>
    <m/>
    <s v="Assistencia social"/>
    <x v="2"/>
    <m/>
    <x v="0"/>
    <x v="1"/>
    <x v="1"/>
    <x v="1"/>
    <x v="0"/>
    <x v="0"/>
    <x v="0"/>
    <x v="1"/>
    <x v="0"/>
    <x v="0"/>
    <x v="0"/>
    <s v="Assistencia social"/>
    <x v="0"/>
    <x v="0"/>
    <x v="0"/>
    <x v="0"/>
    <x v="1"/>
    <x v="0"/>
    <x v="0"/>
    <m/>
    <x v="1"/>
    <x v="2"/>
    <x v="9"/>
    <x v="0"/>
    <m/>
  </r>
  <r>
    <x v="1"/>
    <n v="0"/>
    <n v="0"/>
    <n v="428798"/>
    <n v="0"/>
    <x v="7899"/>
    <x v="0"/>
    <x v="1"/>
    <x v="0"/>
    <s v="01.25.05.10"/>
    <x v="5"/>
    <x v="4"/>
    <x v="4"/>
    <s v="Saúde"/>
    <s v="01.25.05"/>
    <s v="Assistencia social"/>
    <s v="01.25.05.10"/>
    <x v="5"/>
    <x v="0"/>
    <x v="4"/>
    <x v="3"/>
    <x v="0"/>
    <x v="1"/>
    <x v="2"/>
    <x v="0"/>
    <x v="5"/>
    <s v="2022-02-??"/>
    <x v="1"/>
    <n v="428798"/>
    <x v="3"/>
    <n v="0"/>
    <x v="1"/>
    <n v="0"/>
    <x v="697"/>
    <m/>
    <x v="0"/>
    <x v="9"/>
    <m/>
    <s v="Assistencia social"/>
    <x v="2"/>
    <m/>
    <x v="0"/>
    <x v="1"/>
    <x v="1"/>
    <x v="1"/>
    <x v="0"/>
    <x v="0"/>
    <x v="0"/>
    <x v="1"/>
    <x v="0"/>
    <x v="0"/>
    <x v="0"/>
    <s v="Assistencia social"/>
    <x v="0"/>
    <x v="0"/>
    <x v="0"/>
    <x v="0"/>
    <x v="1"/>
    <x v="0"/>
    <x v="0"/>
    <m/>
    <x v="1"/>
    <x v="2"/>
    <x v="9"/>
    <x v="0"/>
    <m/>
  </r>
  <r>
    <x v="1"/>
    <n v="0"/>
    <n v="0"/>
    <n v="172515"/>
    <n v="0"/>
    <x v="7899"/>
    <x v="0"/>
    <x v="1"/>
    <x v="0"/>
    <s v="01.25.05.10"/>
    <x v="5"/>
    <x v="4"/>
    <x v="4"/>
    <s v="Saúde"/>
    <s v="01.25.05"/>
    <s v="Assistencia social"/>
    <s v="01.25.05.10"/>
    <x v="5"/>
    <x v="0"/>
    <x v="4"/>
    <x v="3"/>
    <x v="0"/>
    <x v="1"/>
    <x v="2"/>
    <x v="0"/>
    <x v="2"/>
    <s v="2022-03-??"/>
    <x v="1"/>
    <n v="172515"/>
    <x v="3"/>
    <n v="0"/>
    <x v="1"/>
    <n v="0"/>
    <x v="697"/>
    <m/>
    <x v="0"/>
    <x v="9"/>
    <m/>
    <s v="Assistencia social"/>
    <x v="2"/>
    <m/>
    <x v="0"/>
    <x v="1"/>
    <x v="1"/>
    <x v="1"/>
    <x v="0"/>
    <x v="0"/>
    <x v="0"/>
    <x v="1"/>
    <x v="0"/>
    <x v="0"/>
    <x v="0"/>
    <s v="Assistencia social"/>
    <x v="0"/>
    <x v="0"/>
    <x v="0"/>
    <x v="0"/>
    <x v="1"/>
    <x v="0"/>
    <x v="0"/>
    <m/>
    <x v="1"/>
    <x v="2"/>
    <x v="9"/>
    <x v="0"/>
    <m/>
  </r>
  <r>
    <x v="1"/>
    <n v="0"/>
    <n v="0"/>
    <n v="54439"/>
    <n v="0"/>
    <x v="7899"/>
    <x v="0"/>
    <x v="1"/>
    <x v="0"/>
    <s v="01.25.05.10"/>
    <x v="5"/>
    <x v="4"/>
    <x v="4"/>
    <s v="Saúde"/>
    <s v="01.25.05"/>
    <s v="Assistencia social"/>
    <s v="01.25.05.10"/>
    <x v="5"/>
    <x v="0"/>
    <x v="4"/>
    <x v="3"/>
    <x v="0"/>
    <x v="1"/>
    <x v="2"/>
    <x v="0"/>
    <x v="0"/>
    <s v="2022-04-??"/>
    <x v="0"/>
    <n v="54439"/>
    <x v="3"/>
    <n v="0"/>
    <x v="1"/>
    <n v="0"/>
    <x v="697"/>
    <m/>
    <x v="0"/>
    <x v="9"/>
    <m/>
    <s v="Assistencia social"/>
    <x v="2"/>
    <m/>
    <x v="0"/>
    <x v="1"/>
    <x v="1"/>
    <x v="1"/>
    <x v="0"/>
    <x v="0"/>
    <x v="0"/>
    <x v="1"/>
    <x v="0"/>
    <x v="0"/>
    <x v="0"/>
    <s v="Assistencia social"/>
    <x v="0"/>
    <x v="0"/>
    <x v="0"/>
    <x v="0"/>
    <x v="1"/>
    <x v="0"/>
    <x v="0"/>
    <m/>
    <x v="1"/>
    <x v="2"/>
    <x v="9"/>
    <x v="0"/>
    <m/>
  </r>
  <r>
    <x v="1"/>
    <n v="0"/>
    <n v="0"/>
    <n v="281009"/>
    <n v="0"/>
    <x v="7899"/>
    <x v="0"/>
    <x v="1"/>
    <x v="0"/>
    <s v="01.25.05.10"/>
    <x v="5"/>
    <x v="4"/>
    <x v="4"/>
    <s v="Saúde"/>
    <s v="01.25.05"/>
    <s v="Assistencia social"/>
    <s v="01.25.05.10"/>
    <x v="5"/>
    <x v="0"/>
    <x v="4"/>
    <x v="3"/>
    <x v="0"/>
    <x v="1"/>
    <x v="2"/>
    <x v="0"/>
    <x v="1"/>
    <s v="2022-05-??"/>
    <x v="0"/>
    <n v="281009"/>
    <x v="3"/>
    <n v="0"/>
    <x v="1"/>
    <n v="0"/>
    <x v="697"/>
    <m/>
    <x v="0"/>
    <x v="9"/>
    <m/>
    <s v="Assistencia social"/>
    <x v="2"/>
    <m/>
    <x v="0"/>
    <x v="1"/>
    <x v="1"/>
    <x v="1"/>
    <x v="0"/>
    <x v="0"/>
    <x v="0"/>
    <x v="1"/>
    <x v="0"/>
    <x v="0"/>
    <x v="0"/>
    <s v="Assistencia social"/>
    <x v="0"/>
    <x v="0"/>
    <x v="0"/>
    <x v="0"/>
    <x v="1"/>
    <x v="0"/>
    <x v="0"/>
    <m/>
    <x v="1"/>
    <x v="2"/>
    <x v="9"/>
    <x v="0"/>
    <m/>
  </r>
  <r>
    <x v="1"/>
    <n v="0"/>
    <n v="0"/>
    <n v="148800"/>
    <n v="0"/>
    <x v="7899"/>
    <x v="0"/>
    <x v="1"/>
    <x v="0"/>
    <s v="01.25.05.10"/>
    <x v="5"/>
    <x v="4"/>
    <x v="4"/>
    <s v="Saúde"/>
    <s v="01.25.05"/>
    <s v="Assistencia social"/>
    <s v="01.25.05.10"/>
    <x v="5"/>
    <x v="0"/>
    <x v="4"/>
    <x v="3"/>
    <x v="0"/>
    <x v="1"/>
    <x v="2"/>
    <x v="0"/>
    <x v="3"/>
    <s v="2022-06-??"/>
    <x v="0"/>
    <n v="148800"/>
    <x v="3"/>
    <n v="0"/>
    <x v="1"/>
    <n v="0"/>
    <x v="697"/>
    <m/>
    <x v="0"/>
    <x v="9"/>
    <m/>
    <s v="Assistencia social"/>
    <x v="2"/>
    <m/>
    <x v="0"/>
    <x v="1"/>
    <x v="1"/>
    <x v="1"/>
    <x v="0"/>
    <x v="0"/>
    <x v="0"/>
    <x v="1"/>
    <x v="0"/>
    <x v="0"/>
    <x v="0"/>
    <s v="Assistencia social"/>
    <x v="0"/>
    <x v="0"/>
    <x v="0"/>
    <x v="0"/>
    <x v="1"/>
    <x v="0"/>
    <x v="0"/>
    <m/>
    <x v="1"/>
    <x v="2"/>
    <x v="9"/>
    <x v="0"/>
    <m/>
  </r>
  <r>
    <x v="1"/>
    <n v="0"/>
    <n v="0"/>
    <n v="111362"/>
    <n v="0"/>
    <x v="7899"/>
    <x v="0"/>
    <x v="1"/>
    <x v="0"/>
    <s v="01.25.05.10"/>
    <x v="5"/>
    <x v="4"/>
    <x v="4"/>
    <s v="Saúde"/>
    <s v="01.25.05"/>
    <s v="Assistencia social"/>
    <s v="01.25.05.10"/>
    <x v="5"/>
    <x v="0"/>
    <x v="4"/>
    <x v="3"/>
    <x v="0"/>
    <x v="1"/>
    <x v="2"/>
    <x v="0"/>
    <x v="6"/>
    <s v="2022-07-??"/>
    <x v="2"/>
    <n v="111362"/>
    <x v="3"/>
    <n v="0"/>
    <x v="1"/>
    <n v="0"/>
    <x v="697"/>
    <m/>
    <x v="0"/>
    <x v="9"/>
    <m/>
    <s v="Assistencia social"/>
    <x v="2"/>
    <m/>
    <x v="0"/>
    <x v="1"/>
    <x v="1"/>
    <x v="1"/>
    <x v="0"/>
    <x v="0"/>
    <x v="0"/>
    <x v="1"/>
    <x v="0"/>
    <x v="0"/>
    <x v="0"/>
    <s v="Assistencia social"/>
    <x v="0"/>
    <x v="0"/>
    <x v="0"/>
    <x v="0"/>
    <x v="1"/>
    <x v="0"/>
    <x v="0"/>
    <m/>
    <x v="1"/>
    <x v="2"/>
    <x v="9"/>
    <x v="0"/>
    <m/>
  </r>
  <r>
    <x v="1"/>
    <n v="0"/>
    <n v="0"/>
    <n v="84052"/>
    <n v="0"/>
    <x v="7899"/>
    <x v="0"/>
    <x v="1"/>
    <x v="0"/>
    <s v="01.25.05.10"/>
    <x v="5"/>
    <x v="4"/>
    <x v="4"/>
    <s v="Saúde"/>
    <s v="01.25.05"/>
    <s v="Assistencia social"/>
    <s v="01.25.05.10"/>
    <x v="5"/>
    <x v="0"/>
    <x v="4"/>
    <x v="3"/>
    <x v="0"/>
    <x v="1"/>
    <x v="2"/>
    <x v="0"/>
    <x v="7"/>
    <s v="2022-08-??"/>
    <x v="2"/>
    <n v="84052"/>
    <x v="3"/>
    <n v="0"/>
    <x v="1"/>
    <n v="0"/>
    <x v="697"/>
    <m/>
    <x v="0"/>
    <x v="9"/>
    <m/>
    <s v="Assistencia social"/>
    <x v="2"/>
    <m/>
    <x v="0"/>
    <x v="1"/>
    <x v="1"/>
    <x v="1"/>
    <x v="0"/>
    <x v="0"/>
    <x v="0"/>
    <x v="1"/>
    <x v="0"/>
    <x v="0"/>
    <x v="0"/>
    <s v="Assistencia social"/>
    <x v="0"/>
    <x v="0"/>
    <x v="0"/>
    <x v="0"/>
    <x v="1"/>
    <x v="0"/>
    <x v="0"/>
    <m/>
    <x v="1"/>
    <x v="2"/>
    <x v="9"/>
    <x v="0"/>
    <m/>
  </r>
  <r>
    <x v="1"/>
    <n v="0"/>
    <n v="0"/>
    <n v="72167"/>
    <n v="0"/>
    <x v="7899"/>
    <x v="0"/>
    <x v="1"/>
    <x v="0"/>
    <s v="01.25.05.10"/>
    <x v="5"/>
    <x v="4"/>
    <x v="4"/>
    <s v="Saúde"/>
    <s v="01.25.05"/>
    <s v="Assistencia social"/>
    <s v="01.25.05.10"/>
    <x v="5"/>
    <x v="0"/>
    <x v="4"/>
    <x v="3"/>
    <x v="0"/>
    <x v="1"/>
    <x v="2"/>
    <x v="0"/>
    <x v="8"/>
    <s v="2022-09-??"/>
    <x v="2"/>
    <n v="72167"/>
    <x v="3"/>
    <n v="0"/>
    <x v="1"/>
    <n v="0"/>
    <x v="697"/>
    <m/>
    <x v="0"/>
    <x v="9"/>
    <m/>
    <s v="Assistencia social"/>
    <x v="2"/>
    <m/>
    <x v="0"/>
    <x v="1"/>
    <x v="1"/>
    <x v="1"/>
    <x v="0"/>
    <x v="0"/>
    <x v="0"/>
    <x v="1"/>
    <x v="0"/>
    <x v="0"/>
    <x v="0"/>
    <s v="Assistencia social"/>
    <x v="0"/>
    <x v="0"/>
    <x v="0"/>
    <x v="0"/>
    <x v="1"/>
    <x v="0"/>
    <x v="0"/>
    <m/>
    <x v="1"/>
    <x v="2"/>
    <x v="9"/>
    <x v="0"/>
    <m/>
  </r>
  <r>
    <x v="1"/>
    <n v="0"/>
    <n v="0"/>
    <n v="273018"/>
    <n v="0"/>
    <x v="7899"/>
    <x v="0"/>
    <x v="1"/>
    <x v="0"/>
    <s v="01.25.05.10"/>
    <x v="5"/>
    <x v="4"/>
    <x v="4"/>
    <s v="Saúde"/>
    <s v="01.25.05"/>
    <s v="Assistencia social"/>
    <s v="01.25.05.10"/>
    <x v="5"/>
    <x v="0"/>
    <x v="4"/>
    <x v="3"/>
    <x v="0"/>
    <x v="1"/>
    <x v="2"/>
    <x v="0"/>
    <x v="9"/>
    <s v="2022-10-??"/>
    <x v="3"/>
    <n v="273018"/>
    <x v="3"/>
    <n v="0"/>
    <x v="1"/>
    <n v="0"/>
    <x v="697"/>
    <m/>
    <x v="0"/>
    <x v="9"/>
    <m/>
    <s v="Assistencia social"/>
    <x v="2"/>
    <m/>
    <x v="0"/>
    <x v="1"/>
    <x v="1"/>
    <x v="1"/>
    <x v="0"/>
    <x v="0"/>
    <x v="0"/>
    <x v="1"/>
    <x v="0"/>
    <x v="0"/>
    <x v="0"/>
    <s v="Assistencia social"/>
    <x v="0"/>
    <x v="0"/>
    <x v="0"/>
    <x v="0"/>
    <x v="1"/>
    <x v="0"/>
    <x v="0"/>
    <m/>
    <x v="1"/>
    <x v="2"/>
    <x v="9"/>
    <x v="0"/>
    <m/>
  </r>
  <r>
    <x v="1"/>
    <n v="0"/>
    <n v="0"/>
    <n v="49615"/>
    <n v="0"/>
    <x v="7899"/>
    <x v="0"/>
    <x v="1"/>
    <x v="0"/>
    <s v="01.25.05.10"/>
    <x v="5"/>
    <x v="4"/>
    <x v="4"/>
    <s v="Saúde"/>
    <s v="01.25.05"/>
    <s v="Assistencia social"/>
    <s v="01.25.05.10"/>
    <x v="5"/>
    <x v="0"/>
    <x v="4"/>
    <x v="3"/>
    <x v="0"/>
    <x v="1"/>
    <x v="2"/>
    <x v="0"/>
    <x v="10"/>
    <s v="2022-11-??"/>
    <x v="3"/>
    <n v="49615"/>
    <x v="3"/>
    <n v="0"/>
    <x v="1"/>
    <n v="0"/>
    <x v="697"/>
    <m/>
    <x v="0"/>
    <x v="9"/>
    <m/>
    <s v="Assistencia social"/>
    <x v="2"/>
    <m/>
    <x v="0"/>
    <x v="1"/>
    <x v="1"/>
    <x v="1"/>
    <x v="0"/>
    <x v="0"/>
    <x v="0"/>
    <x v="1"/>
    <x v="0"/>
    <x v="0"/>
    <x v="0"/>
    <s v="Assistencia social"/>
    <x v="0"/>
    <x v="0"/>
    <x v="0"/>
    <x v="0"/>
    <x v="1"/>
    <x v="0"/>
    <x v="0"/>
    <m/>
    <x v="1"/>
    <x v="2"/>
    <x v="9"/>
    <x v="0"/>
    <m/>
  </r>
  <r>
    <x v="1"/>
    <n v="0"/>
    <n v="0"/>
    <n v="196500"/>
    <n v="0"/>
    <x v="7899"/>
    <x v="0"/>
    <x v="1"/>
    <x v="0"/>
    <s v="01.25.05.10"/>
    <x v="5"/>
    <x v="4"/>
    <x v="4"/>
    <s v="Saúde"/>
    <s v="01.25.05"/>
    <s v="Assistencia social"/>
    <s v="01.25.05.10"/>
    <x v="5"/>
    <x v="0"/>
    <x v="4"/>
    <x v="3"/>
    <x v="0"/>
    <x v="1"/>
    <x v="2"/>
    <x v="0"/>
    <x v="11"/>
    <s v="2022-12-??"/>
    <x v="3"/>
    <n v="196500"/>
    <x v="3"/>
    <n v="0"/>
    <x v="1"/>
    <n v="0"/>
    <x v="697"/>
    <m/>
    <x v="0"/>
    <x v="9"/>
    <m/>
    <s v="Assistencia social"/>
    <x v="2"/>
    <m/>
    <x v="0"/>
    <x v="1"/>
    <x v="1"/>
    <x v="1"/>
    <x v="0"/>
    <x v="0"/>
    <x v="0"/>
    <x v="1"/>
    <x v="0"/>
    <x v="0"/>
    <x v="0"/>
    <s v="Assistencia social"/>
    <x v="0"/>
    <x v="0"/>
    <x v="0"/>
    <x v="0"/>
    <x v="1"/>
    <x v="0"/>
    <x v="0"/>
    <m/>
    <x v="1"/>
    <x v="2"/>
    <x v="9"/>
    <x v="0"/>
    <m/>
  </r>
  <r>
    <x v="0"/>
    <n v="0"/>
    <n v="0"/>
    <n v="30000"/>
    <n v="0"/>
    <x v="7899"/>
    <x v="0"/>
    <x v="1"/>
    <x v="0"/>
    <s v="01.27.06.90"/>
    <x v="74"/>
    <x v="2"/>
    <x v="2"/>
    <s v="Requalificação Urbana e habitação"/>
    <s v="01.27.06"/>
    <s v="Calcetamento de Brufa e Jamaica em Ponta Verde"/>
    <s v="01.27.06.90"/>
    <x v="1"/>
    <x v="0"/>
    <x v="1"/>
    <x v="1"/>
    <x v="0"/>
    <x v="1"/>
    <x v="1"/>
    <x v="0"/>
    <x v="4"/>
    <s v="2022-01-??"/>
    <x v="1"/>
    <n v="30000"/>
    <x v="3"/>
    <n v="0"/>
    <x v="1"/>
    <n v="500000"/>
    <x v="697"/>
    <m/>
    <x v="0"/>
    <x v="9"/>
    <m/>
    <s v="Calcetamento de Brufa e Jamaica em Ponta Verde"/>
    <x v="2"/>
    <s v="CBJPV"/>
    <x v="0"/>
    <x v="1"/>
    <x v="1"/>
    <x v="1"/>
    <x v="0"/>
    <x v="0"/>
    <x v="0"/>
    <x v="1"/>
    <x v="0"/>
    <x v="0"/>
    <x v="0"/>
    <s v="Calcetamento de Brufa e Jamaica em Ponta Verde"/>
    <x v="0"/>
    <x v="0"/>
    <x v="0"/>
    <x v="0"/>
    <x v="1"/>
    <x v="0"/>
    <x v="0"/>
    <m/>
    <x v="1"/>
    <x v="2"/>
    <x v="9"/>
    <x v="0"/>
    <m/>
  </r>
  <r>
    <x v="1"/>
    <n v="0"/>
    <n v="0"/>
    <n v="28528"/>
    <n v="0"/>
    <x v="7899"/>
    <x v="0"/>
    <x v="1"/>
    <x v="0"/>
    <s v="03.16.27"/>
    <x v="41"/>
    <x v="0"/>
    <x v="5"/>
    <s v="Direção dos Assuntos Jurídicos, Fiscalização e Policia Municipal"/>
    <s v="03.16.27"/>
    <s v="Direção dos Assuntos Jurídicos, Fiscalização e Policia Municipal"/>
    <s v="03.16.27"/>
    <x v="62"/>
    <x v="0"/>
    <x v="1"/>
    <x v="1"/>
    <x v="0"/>
    <x v="0"/>
    <x v="2"/>
    <x v="0"/>
    <x v="5"/>
    <s v="2022-02-??"/>
    <x v="1"/>
    <n v="28528"/>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8528"/>
    <n v="0"/>
    <x v="7899"/>
    <x v="0"/>
    <x v="1"/>
    <x v="0"/>
    <s v="03.16.27"/>
    <x v="41"/>
    <x v="0"/>
    <x v="5"/>
    <s v="Direção dos Assuntos Jurídicos, Fiscalização e Policia Municipal"/>
    <s v="03.16.27"/>
    <s v="Direção dos Assuntos Jurídicos, Fiscalização e Policia Municipal"/>
    <s v="03.16.27"/>
    <x v="62"/>
    <x v="0"/>
    <x v="1"/>
    <x v="1"/>
    <x v="0"/>
    <x v="0"/>
    <x v="2"/>
    <x v="0"/>
    <x v="2"/>
    <s v="2022-03-??"/>
    <x v="1"/>
    <n v="28528"/>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8528"/>
    <n v="0"/>
    <x v="7899"/>
    <x v="0"/>
    <x v="1"/>
    <x v="0"/>
    <s v="03.16.27"/>
    <x v="41"/>
    <x v="0"/>
    <x v="5"/>
    <s v="Direção dos Assuntos Jurídicos, Fiscalização e Policia Municipal"/>
    <s v="03.16.27"/>
    <s v="Direção dos Assuntos Jurídicos, Fiscalização e Policia Municipal"/>
    <s v="03.16.27"/>
    <x v="62"/>
    <x v="0"/>
    <x v="1"/>
    <x v="1"/>
    <x v="0"/>
    <x v="0"/>
    <x v="2"/>
    <x v="0"/>
    <x v="0"/>
    <s v="2022-04-??"/>
    <x v="0"/>
    <n v="28528"/>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8528"/>
    <n v="0"/>
    <x v="7899"/>
    <x v="0"/>
    <x v="1"/>
    <x v="0"/>
    <s v="03.16.27"/>
    <x v="41"/>
    <x v="0"/>
    <x v="5"/>
    <s v="Direção dos Assuntos Jurídicos, Fiscalização e Policia Municipal"/>
    <s v="03.16.27"/>
    <s v="Direção dos Assuntos Jurídicos, Fiscalização e Policia Municipal"/>
    <s v="03.16.27"/>
    <x v="62"/>
    <x v="0"/>
    <x v="1"/>
    <x v="1"/>
    <x v="0"/>
    <x v="0"/>
    <x v="2"/>
    <x v="0"/>
    <x v="1"/>
    <s v="2022-05-??"/>
    <x v="0"/>
    <n v="28528"/>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8528"/>
    <n v="0"/>
    <x v="7899"/>
    <x v="0"/>
    <x v="1"/>
    <x v="0"/>
    <s v="03.16.27"/>
    <x v="41"/>
    <x v="0"/>
    <x v="5"/>
    <s v="Direção dos Assuntos Jurídicos, Fiscalização e Policia Municipal"/>
    <s v="03.16.27"/>
    <s v="Direção dos Assuntos Jurídicos, Fiscalização e Policia Municipal"/>
    <s v="03.16.27"/>
    <x v="62"/>
    <x v="0"/>
    <x v="1"/>
    <x v="1"/>
    <x v="0"/>
    <x v="0"/>
    <x v="2"/>
    <x v="0"/>
    <x v="3"/>
    <s v="2022-06-??"/>
    <x v="0"/>
    <n v="28528"/>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16460"/>
    <n v="0"/>
    <x v="7899"/>
    <x v="0"/>
    <x v="1"/>
    <x v="0"/>
    <s v="03.16.27"/>
    <x v="41"/>
    <x v="0"/>
    <x v="5"/>
    <s v="Direção dos Assuntos Jurídicos, Fiscalização e Policia Municipal"/>
    <s v="03.16.27"/>
    <s v="Direção dos Assuntos Jurídicos, Fiscalização e Policia Municipal"/>
    <s v="03.16.27"/>
    <x v="62"/>
    <x v="0"/>
    <x v="1"/>
    <x v="1"/>
    <x v="0"/>
    <x v="0"/>
    <x v="2"/>
    <x v="0"/>
    <x v="6"/>
    <s v="2022-07-??"/>
    <x v="2"/>
    <n v="16460"/>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16460"/>
    <n v="0"/>
    <x v="7899"/>
    <x v="0"/>
    <x v="1"/>
    <x v="0"/>
    <s v="03.16.27"/>
    <x v="41"/>
    <x v="0"/>
    <x v="5"/>
    <s v="Direção dos Assuntos Jurídicos, Fiscalização e Policia Municipal"/>
    <s v="03.16.27"/>
    <s v="Direção dos Assuntos Jurídicos, Fiscalização e Policia Municipal"/>
    <s v="03.16.27"/>
    <x v="62"/>
    <x v="0"/>
    <x v="1"/>
    <x v="1"/>
    <x v="0"/>
    <x v="0"/>
    <x v="2"/>
    <x v="0"/>
    <x v="7"/>
    <s v="2022-08-??"/>
    <x v="2"/>
    <n v="16460"/>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6524"/>
    <n v="0"/>
    <x v="7899"/>
    <x v="0"/>
    <x v="1"/>
    <x v="0"/>
    <s v="03.16.27"/>
    <x v="41"/>
    <x v="0"/>
    <x v="5"/>
    <s v="Direção dos Assuntos Jurídicos, Fiscalização e Policia Municipal"/>
    <s v="03.16.27"/>
    <s v="Direção dos Assuntos Jurídicos, Fiscalização e Policia Municipal"/>
    <s v="03.16.27"/>
    <x v="62"/>
    <x v="0"/>
    <x v="1"/>
    <x v="1"/>
    <x v="0"/>
    <x v="0"/>
    <x v="2"/>
    <x v="0"/>
    <x v="8"/>
    <s v="2022-09-??"/>
    <x v="2"/>
    <n v="26524"/>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6524"/>
    <n v="0"/>
    <x v="7899"/>
    <x v="0"/>
    <x v="1"/>
    <x v="0"/>
    <s v="03.16.27"/>
    <x v="41"/>
    <x v="0"/>
    <x v="5"/>
    <s v="Direção dos Assuntos Jurídicos, Fiscalização e Policia Municipal"/>
    <s v="03.16.27"/>
    <s v="Direção dos Assuntos Jurídicos, Fiscalização e Policia Municipal"/>
    <s v="03.16.27"/>
    <x v="62"/>
    <x v="0"/>
    <x v="1"/>
    <x v="1"/>
    <x v="0"/>
    <x v="0"/>
    <x v="2"/>
    <x v="0"/>
    <x v="9"/>
    <s v="2022-10-??"/>
    <x v="3"/>
    <n v="26524"/>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16460"/>
    <n v="0"/>
    <x v="7899"/>
    <x v="0"/>
    <x v="1"/>
    <x v="0"/>
    <s v="03.16.27"/>
    <x v="41"/>
    <x v="0"/>
    <x v="5"/>
    <s v="Direção dos Assuntos Jurídicos, Fiscalização e Policia Municipal"/>
    <s v="03.16.27"/>
    <s v="Direção dos Assuntos Jurídicos, Fiscalização e Policia Municipal"/>
    <s v="03.16.27"/>
    <x v="62"/>
    <x v="0"/>
    <x v="1"/>
    <x v="1"/>
    <x v="0"/>
    <x v="0"/>
    <x v="2"/>
    <x v="0"/>
    <x v="10"/>
    <s v="2022-11-??"/>
    <x v="3"/>
    <n v="16460"/>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22060"/>
    <n v="0"/>
    <x v="7899"/>
    <x v="0"/>
    <x v="1"/>
    <x v="0"/>
    <s v="03.16.27"/>
    <x v="41"/>
    <x v="0"/>
    <x v="5"/>
    <s v="Direção dos Assuntos Jurídicos, Fiscalização e Policia Municipal"/>
    <s v="03.16.27"/>
    <s v="Direção dos Assuntos Jurídicos, Fiscalização e Policia Municipal"/>
    <s v="03.16.27"/>
    <x v="62"/>
    <x v="0"/>
    <x v="1"/>
    <x v="1"/>
    <x v="0"/>
    <x v="0"/>
    <x v="2"/>
    <x v="0"/>
    <x v="11"/>
    <s v="2022-12-??"/>
    <x v="3"/>
    <n v="22060"/>
    <x v="3"/>
    <n v="313803"/>
    <x v="1"/>
    <n v="0"/>
    <x v="697"/>
    <m/>
    <x v="0"/>
    <x v="9"/>
    <m/>
    <s v="Direção dos Assuntos Jurídicos, Fiscalização e Policia Municipal"/>
    <x v="2"/>
    <m/>
    <x v="0"/>
    <x v="1"/>
    <x v="1"/>
    <x v="1"/>
    <x v="0"/>
    <x v="0"/>
    <x v="0"/>
    <x v="1"/>
    <x v="0"/>
    <x v="0"/>
    <x v="0"/>
    <s v="Direção dos Assuntos Jurídicos, Fiscalização e Policia Municipal"/>
    <x v="0"/>
    <x v="0"/>
    <x v="0"/>
    <x v="0"/>
    <x v="0"/>
    <x v="0"/>
    <x v="0"/>
    <m/>
    <x v="1"/>
    <x v="2"/>
    <x v="9"/>
    <x v="0"/>
    <m/>
  </r>
  <r>
    <x v="1"/>
    <n v="0"/>
    <n v="0"/>
    <n v="18524"/>
    <n v="0"/>
    <x v="7899"/>
    <x v="0"/>
    <x v="1"/>
    <x v="0"/>
    <s v="03.16.11"/>
    <x v="61"/>
    <x v="0"/>
    <x v="5"/>
    <s v="Direcção de Obras"/>
    <s v="03.16.11"/>
    <s v="Direcção de Obras"/>
    <s v="03.16.11"/>
    <x v="62"/>
    <x v="0"/>
    <x v="1"/>
    <x v="1"/>
    <x v="0"/>
    <x v="0"/>
    <x v="2"/>
    <x v="0"/>
    <x v="5"/>
    <s v="2022-02-??"/>
    <x v="1"/>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2"/>
    <s v="2022-03-??"/>
    <x v="1"/>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0"/>
    <s v="2022-04-??"/>
    <x v="0"/>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1"/>
    <s v="2022-05-??"/>
    <x v="0"/>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3"/>
    <s v="2022-06-??"/>
    <x v="0"/>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6"/>
    <s v="2022-07-??"/>
    <x v="2"/>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7"/>
    <s v="2022-08-??"/>
    <x v="2"/>
    <n v="18524"/>
    <x v="3"/>
    <n v="213984"/>
    <x v="1"/>
    <n v="0"/>
    <x v="697"/>
    <m/>
    <x v="0"/>
    <x v="9"/>
    <m/>
    <s v="Direcção de Obras"/>
    <x v="2"/>
    <m/>
    <x v="0"/>
    <x v="1"/>
    <x v="1"/>
    <x v="1"/>
    <x v="0"/>
    <x v="0"/>
    <x v="0"/>
    <x v="1"/>
    <x v="0"/>
    <x v="0"/>
    <x v="0"/>
    <s v="Direcção de Obras"/>
    <x v="0"/>
    <x v="0"/>
    <x v="0"/>
    <x v="0"/>
    <x v="0"/>
    <x v="0"/>
    <x v="0"/>
    <m/>
    <x v="1"/>
    <x v="2"/>
    <x v="9"/>
    <x v="0"/>
    <m/>
  </r>
  <r>
    <x v="1"/>
    <n v="0"/>
    <n v="0"/>
    <n v="23634"/>
    <n v="0"/>
    <x v="7899"/>
    <x v="0"/>
    <x v="1"/>
    <x v="0"/>
    <s v="03.16.11"/>
    <x v="61"/>
    <x v="0"/>
    <x v="5"/>
    <s v="Direcção de Obras"/>
    <s v="03.16.11"/>
    <s v="Direcção de Obras"/>
    <s v="03.16.11"/>
    <x v="62"/>
    <x v="0"/>
    <x v="1"/>
    <x v="1"/>
    <x v="0"/>
    <x v="0"/>
    <x v="2"/>
    <x v="0"/>
    <x v="8"/>
    <s v="2022-09-??"/>
    <x v="2"/>
    <n v="23634"/>
    <x v="3"/>
    <n v="213984"/>
    <x v="1"/>
    <n v="0"/>
    <x v="697"/>
    <m/>
    <x v="0"/>
    <x v="9"/>
    <m/>
    <s v="Direcção de Obras"/>
    <x v="2"/>
    <m/>
    <x v="0"/>
    <x v="1"/>
    <x v="1"/>
    <x v="1"/>
    <x v="0"/>
    <x v="0"/>
    <x v="0"/>
    <x v="1"/>
    <x v="0"/>
    <x v="0"/>
    <x v="0"/>
    <s v="Direcção de Obras"/>
    <x v="0"/>
    <x v="0"/>
    <x v="0"/>
    <x v="0"/>
    <x v="0"/>
    <x v="0"/>
    <x v="0"/>
    <m/>
    <x v="1"/>
    <x v="2"/>
    <x v="9"/>
    <x v="0"/>
    <m/>
  </r>
  <r>
    <x v="1"/>
    <n v="0"/>
    <n v="0"/>
    <n v="23634"/>
    <n v="0"/>
    <x v="7899"/>
    <x v="0"/>
    <x v="1"/>
    <x v="0"/>
    <s v="03.16.11"/>
    <x v="61"/>
    <x v="0"/>
    <x v="5"/>
    <s v="Direcção de Obras"/>
    <s v="03.16.11"/>
    <s v="Direcção de Obras"/>
    <s v="03.16.11"/>
    <x v="62"/>
    <x v="0"/>
    <x v="1"/>
    <x v="1"/>
    <x v="0"/>
    <x v="0"/>
    <x v="2"/>
    <x v="0"/>
    <x v="9"/>
    <s v="2022-10-??"/>
    <x v="3"/>
    <n v="2363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10"/>
    <s v="2022-11-??"/>
    <x v="3"/>
    <n v="18524"/>
    <x v="3"/>
    <n v="213984"/>
    <x v="1"/>
    <n v="0"/>
    <x v="697"/>
    <m/>
    <x v="0"/>
    <x v="9"/>
    <m/>
    <s v="Direcção de Obras"/>
    <x v="2"/>
    <m/>
    <x v="0"/>
    <x v="1"/>
    <x v="1"/>
    <x v="1"/>
    <x v="0"/>
    <x v="0"/>
    <x v="0"/>
    <x v="1"/>
    <x v="0"/>
    <x v="0"/>
    <x v="0"/>
    <s v="Direcção de Obras"/>
    <x v="0"/>
    <x v="0"/>
    <x v="0"/>
    <x v="0"/>
    <x v="0"/>
    <x v="0"/>
    <x v="0"/>
    <m/>
    <x v="1"/>
    <x v="2"/>
    <x v="9"/>
    <x v="0"/>
    <m/>
  </r>
  <r>
    <x v="1"/>
    <n v="0"/>
    <n v="0"/>
    <n v="18524"/>
    <n v="0"/>
    <x v="7899"/>
    <x v="0"/>
    <x v="1"/>
    <x v="0"/>
    <s v="03.16.11"/>
    <x v="61"/>
    <x v="0"/>
    <x v="5"/>
    <s v="Direcção de Obras"/>
    <s v="03.16.11"/>
    <s v="Direcção de Obras"/>
    <s v="03.16.11"/>
    <x v="62"/>
    <x v="0"/>
    <x v="1"/>
    <x v="1"/>
    <x v="0"/>
    <x v="0"/>
    <x v="2"/>
    <x v="0"/>
    <x v="11"/>
    <s v="2022-12-??"/>
    <x v="3"/>
    <n v="18524"/>
    <x v="3"/>
    <n v="213984"/>
    <x v="1"/>
    <n v="0"/>
    <x v="697"/>
    <m/>
    <x v="0"/>
    <x v="9"/>
    <m/>
    <s v="Direcção de Obras"/>
    <x v="2"/>
    <m/>
    <x v="0"/>
    <x v="1"/>
    <x v="1"/>
    <x v="1"/>
    <x v="0"/>
    <x v="0"/>
    <x v="0"/>
    <x v="1"/>
    <x v="0"/>
    <x v="0"/>
    <x v="0"/>
    <s v="Direcção de Obras"/>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5"/>
    <s v="2022-02-??"/>
    <x v="1"/>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2"/>
    <s v="2022-03-??"/>
    <x v="1"/>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0"/>
    <s v="2022-04-??"/>
    <x v="0"/>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1"/>
    <s v="2022-05-??"/>
    <x v="0"/>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3"/>
    <s v="2022-06-??"/>
    <x v="0"/>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6"/>
    <s v="2022-07-??"/>
    <x v="2"/>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7"/>
    <s v="2022-08-??"/>
    <x v="2"/>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8"/>
    <s v="2022-09-??"/>
    <x v="2"/>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9"/>
    <s v="2022-10-??"/>
    <x v="3"/>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10"/>
    <s v="2022-11-??"/>
    <x v="3"/>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8072"/>
    <n v="0"/>
    <x v="7899"/>
    <x v="0"/>
    <x v="1"/>
    <x v="0"/>
    <s v="03.16.23"/>
    <x v="28"/>
    <x v="0"/>
    <x v="5"/>
    <s v="Direção da Educação, Formação Profissional, Emprego"/>
    <s v="03.16.23"/>
    <s v="Direção da Educação, Formação Profissional, Emprego"/>
    <s v="03.16.23"/>
    <x v="62"/>
    <x v="0"/>
    <x v="1"/>
    <x v="1"/>
    <x v="0"/>
    <x v="0"/>
    <x v="2"/>
    <x v="0"/>
    <x v="11"/>
    <s v="2022-12-??"/>
    <x v="3"/>
    <n v="18072"/>
    <x v="3"/>
    <n v="198792"/>
    <x v="1"/>
    <n v="0"/>
    <x v="697"/>
    <m/>
    <x v="0"/>
    <x v="9"/>
    <m/>
    <s v="Direção da Educação, Formação Profissional, Emprego"/>
    <x v="2"/>
    <m/>
    <x v="0"/>
    <x v="1"/>
    <x v="1"/>
    <x v="1"/>
    <x v="0"/>
    <x v="0"/>
    <x v="0"/>
    <x v="1"/>
    <x v="0"/>
    <x v="0"/>
    <x v="0"/>
    <s v="Direção da Educação, Formação Profissional, Emprego"/>
    <x v="0"/>
    <x v="0"/>
    <x v="0"/>
    <x v="0"/>
    <x v="0"/>
    <x v="0"/>
    <x v="0"/>
    <m/>
    <x v="1"/>
    <x v="2"/>
    <x v="9"/>
    <x v="0"/>
    <m/>
  </r>
  <r>
    <x v="1"/>
    <n v="0"/>
    <n v="0"/>
    <n v="12400"/>
    <n v="0"/>
    <x v="7899"/>
    <x v="0"/>
    <x v="1"/>
    <x v="0"/>
    <s v="03.16.01"/>
    <x v="39"/>
    <x v="0"/>
    <x v="5"/>
    <s v="Assembleia Municipal"/>
    <s v="03.16.01"/>
    <s v="Assembleia Municipal"/>
    <s v="03.16.01"/>
    <x v="22"/>
    <x v="0"/>
    <x v="1"/>
    <x v="1"/>
    <x v="0"/>
    <x v="0"/>
    <x v="2"/>
    <x v="0"/>
    <x v="2"/>
    <s v="2022-03-??"/>
    <x v="1"/>
    <n v="12400"/>
    <x v="3"/>
    <n v="0"/>
    <x v="1"/>
    <n v="0"/>
    <x v="697"/>
    <m/>
    <x v="0"/>
    <x v="9"/>
    <m/>
    <s v="Assembleia Municipal"/>
    <x v="2"/>
    <s v="AM"/>
    <x v="0"/>
    <x v="1"/>
    <x v="1"/>
    <x v="1"/>
    <x v="0"/>
    <x v="0"/>
    <x v="0"/>
    <x v="0"/>
    <x v="0"/>
    <x v="0"/>
    <x v="0"/>
    <s v="Assembleia Municipal"/>
    <x v="0"/>
    <x v="0"/>
    <x v="0"/>
    <x v="0"/>
    <x v="0"/>
    <x v="0"/>
    <x v="0"/>
    <m/>
    <x v="1"/>
    <x v="2"/>
    <x v="9"/>
    <x v="0"/>
    <m/>
  </r>
  <r>
    <x v="1"/>
    <n v="0"/>
    <n v="0"/>
    <n v="14400"/>
    <n v="0"/>
    <x v="7899"/>
    <x v="0"/>
    <x v="1"/>
    <x v="0"/>
    <s v="03.16.01"/>
    <x v="39"/>
    <x v="0"/>
    <x v="5"/>
    <s v="Assembleia Municipal"/>
    <s v="03.16.01"/>
    <s v="Assembleia Municipal"/>
    <s v="03.16.01"/>
    <x v="22"/>
    <x v="0"/>
    <x v="1"/>
    <x v="1"/>
    <x v="0"/>
    <x v="0"/>
    <x v="2"/>
    <x v="0"/>
    <x v="0"/>
    <s v="2022-04-??"/>
    <x v="0"/>
    <n v="14400"/>
    <x v="3"/>
    <n v="0"/>
    <x v="1"/>
    <n v="0"/>
    <x v="697"/>
    <m/>
    <x v="0"/>
    <x v="9"/>
    <m/>
    <s v="Assembleia Municipal"/>
    <x v="2"/>
    <s v="AM"/>
    <x v="0"/>
    <x v="1"/>
    <x v="1"/>
    <x v="1"/>
    <x v="0"/>
    <x v="0"/>
    <x v="0"/>
    <x v="0"/>
    <x v="0"/>
    <x v="0"/>
    <x v="0"/>
    <s v="Assembleia Municipal"/>
    <x v="0"/>
    <x v="0"/>
    <x v="0"/>
    <x v="0"/>
    <x v="0"/>
    <x v="0"/>
    <x v="0"/>
    <m/>
    <x v="1"/>
    <x v="2"/>
    <x v="9"/>
    <x v="0"/>
    <m/>
  </r>
  <r>
    <x v="1"/>
    <n v="0"/>
    <n v="0"/>
    <n v="122400"/>
    <n v="0"/>
    <x v="7899"/>
    <x v="0"/>
    <x v="1"/>
    <x v="0"/>
    <s v="03.16.25"/>
    <x v="13"/>
    <x v="0"/>
    <x v="5"/>
    <s v="Direção dos  Recursos Humanos"/>
    <s v="03.16.25"/>
    <s v="Direção dos  Recursos Humanos"/>
    <s v="03.16.25"/>
    <x v="17"/>
    <x v="0"/>
    <x v="1"/>
    <x v="1"/>
    <x v="1"/>
    <x v="0"/>
    <x v="2"/>
    <x v="0"/>
    <x v="4"/>
    <s v="2022-01-??"/>
    <x v="1"/>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5"/>
    <s v="2022-02-??"/>
    <x v="1"/>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2"/>
    <s v="2022-03-??"/>
    <x v="1"/>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0"/>
    <s v="2022-04-??"/>
    <x v="0"/>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1"/>
    <s v="2022-05-??"/>
    <x v="0"/>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3"/>
    <s v="2022-06-??"/>
    <x v="0"/>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6"/>
    <s v="2022-07-??"/>
    <x v="2"/>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7"/>
    <s v="2022-08-??"/>
    <x v="2"/>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8"/>
    <s v="2022-09-??"/>
    <x v="2"/>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9"/>
    <s v="2022-10-??"/>
    <x v="3"/>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10"/>
    <s v="2022-11-??"/>
    <x v="3"/>
    <n v="122400"/>
    <x v="3"/>
    <n v="0"/>
    <x v="1"/>
    <n v="0"/>
    <x v="697"/>
    <m/>
    <x v="0"/>
    <x v="9"/>
    <m/>
    <s v="Direção dos  Recursos Humanos"/>
    <x v="2"/>
    <m/>
    <x v="0"/>
    <x v="1"/>
    <x v="1"/>
    <x v="1"/>
    <x v="0"/>
    <x v="0"/>
    <x v="0"/>
    <x v="0"/>
    <x v="0"/>
    <x v="0"/>
    <x v="0"/>
    <s v="Direção dos  Recursos Humanos"/>
    <x v="0"/>
    <x v="0"/>
    <x v="0"/>
    <x v="0"/>
    <x v="0"/>
    <x v="0"/>
    <x v="0"/>
    <m/>
    <x v="1"/>
    <x v="2"/>
    <x v="9"/>
    <x v="0"/>
    <m/>
  </r>
  <r>
    <x v="1"/>
    <n v="0"/>
    <n v="0"/>
    <n v="122400"/>
    <n v="0"/>
    <x v="7899"/>
    <x v="0"/>
    <x v="1"/>
    <x v="0"/>
    <s v="03.16.25"/>
    <x v="13"/>
    <x v="0"/>
    <x v="5"/>
    <s v="Direção dos  Recursos Humanos"/>
    <s v="03.16.25"/>
    <s v="Direção dos  Recursos Humanos"/>
    <s v="03.16.25"/>
    <x v="17"/>
    <x v="0"/>
    <x v="1"/>
    <x v="1"/>
    <x v="1"/>
    <x v="0"/>
    <x v="2"/>
    <x v="0"/>
    <x v="11"/>
    <s v="2022-12-??"/>
    <x v="3"/>
    <n v="122400"/>
    <x v="3"/>
    <n v="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4"/>
    <s v="2022-01-??"/>
    <x v="1"/>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5"/>
    <s v="2022-02-??"/>
    <x v="1"/>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2"/>
    <s v="2022-03-??"/>
    <x v="1"/>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0"/>
    <s v="2022-04-??"/>
    <x v="0"/>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1"/>
    <s v="2022-05-??"/>
    <x v="0"/>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3"/>
    <s v="2022-06-??"/>
    <x v="0"/>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6"/>
    <s v="2022-07-??"/>
    <x v="2"/>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7"/>
    <s v="2022-08-??"/>
    <x v="2"/>
    <n v="58024"/>
    <x v="3"/>
    <n v="1210"/>
    <x v="1"/>
    <n v="0"/>
    <x v="697"/>
    <m/>
    <x v="0"/>
    <x v="9"/>
    <m/>
    <s v="Direção dos  Recursos Humanos"/>
    <x v="2"/>
    <m/>
    <x v="0"/>
    <x v="1"/>
    <x v="1"/>
    <x v="1"/>
    <x v="0"/>
    <x v="0"/>
    <x v="0"/>
    <x v="0"/>
    <x v="0"/>
    <x v="0"/>
    <x v="0"/>
    <s v="Direção dos  Recursos Humanos"/>
    <x v="0"/>
    <x v="0"/>
    <x v="0"/>
    <x v="0"/>
    <x v="0"/>
    <x v="0"/>
    <x v="0"/>
    <m/>
    <x v="1"/>
    <x v="2"/>
    <x v="9"/>
    <x v="0"/>
    <m/>
  </r>
  <r>
    <x v="1"/>
    <n v="0"/>
    <n v="0"/>
    <n v="57484"/>
    <n v="0"/>
    <x v="7899"/>
    <x v="0"/>
    <x v="1"/>
    <x v="0"/>
    <s v="03.16.25"/>
    <x v="13"/>
    <x v="0"/>
    <x v="5"/>
    <s v="Direção dos  Recursos Humanos"/>
    <s v="03.16.25"/>
    <s v="Direção dos  Recursos Humanos"/>
    <s v="03.16.25"/>
    <x v="15"/>
    <x v="0"/>
    <x v="1"/>
    <x v="1"/>
    <x v="1"/>
    <x v="0"/>
    <x v="2"/>
    <x v="0"/>
    <x v="8"/>
    <s v="2022-09-??"/>
    <x v="2"/>
    <n v="5748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9"/>
    <s v="2022-10-??"/>
    <x v="3"/>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10"/>
    <s v="2022-11-??"/>
    <x v="3"/>
    <n v="58024"/>
    <x v="3"/>
    <n v="1210"/>
    <x v="1"/>
    <n v="0"/>
    <x v="697"/>
    <m/>
    <x v="0"/>
    <x v="9"/>
    <m/>
    <s v="Direção dos  Recursos Humanos"/>
    <x v="2"/>
    <m/>
    <x v="0"/>
    <x v="1"/>
    <x v="1"/>
    <x v="1"/>
    <x v="0"/>
    <x v="0"/>
    <x v="0"/>
    <x v="0"/>
    <x v="0"/>
    <x v="0"/>
    <x v="0"/>
    <s v="Direção dos  Recursos Humanos"/>
    <x v="0"/>
    <x v="0"/>
    <x v="0"/>
    <x v="0"/>
    <x v="0"/>
    <x v="0"/>
    <x v="0"/>
    <m/>
    <x v="1"/>
    <x v="2"/>
    <x v="9"/>
    <x v="0"/>
    <m/>
  </r>
  <r>
    <x v="1"/>
    <n v="0"/>
    <n v="0"/>
    <n v="58024"/>
    <n v="0"/>
    <x v="7899"/>
    <x v="0"/>
    <x v="1"/>
    <x v="0"/>
    <s v="03.16.25"/>
    <x v="13"/>
    <x v="0"/>
    <x v="5"/>
    <s v="Direção dos  Recursos Humanos"/>
    <s v="03.16.25"/>
    <s v="Direção dos  Recursos Humanos"/>
    <s v="03.16.25"/>
    <x v="15"/>
    <x v="0"/>
    <x v="1"/>
    <x v="1"/>
    <x v="1"/>
    <x v="0"/>
    <x v="2"/>
    <x v="0"/>
    <x v="11"/>
    <s v="2022-12-??"/>
    <x v="3"/>
    <n v="58024"/>
    <x v="3"/>
    <n v="1210"/>
    <x v="1"/>
    <n v="0"/>
    <x v="697"/>
    <m/>
    <x v="0"/>
    <x v="9"/>
    <m/>
    <s v="Direção dos  Recursos Humanos"/>
    <x v="2"/>
    <m/>
    <x v="0"/>
    <x v="1"/>
    <x v="1"/>
    <x v="1"/>
    <x v="0"/>
    <x v="0"/>
    <x v="0"/>
    <x v="0"/>
    <x v="0"/>
    <x v="0"/>
    <x v="0"/>
    <s v="Direção dos  Recursos Humanos"/>
    <x v="0"/>
    <x v="0"/>
    <x v="0"/>
    <x v="0"/>
    <x v="0"/>
    <x v="0"/>
    <x v="0"/>
    <m/>
    <x v="1"/>
    <x v="2"/>
    <x v="9"/>
    <x v="0"/>
    <m/>
  </r>
  <r>
    <x v="1"/>
    <n v="0"/>
    <n v="0"/>
    <n v="23270"/>
    <n v="0"/>
    <x v="7899"/>
    <x v="0"/>
    <x v="1"/>
    <x v="0"/>
    <s v="03.16.15"/>
    <x v="6"/>
    <x v="0"/>
    <x v="5"/>
    <s v="Direção Financeira"/>
    <s v="03.16.15"/>
    <s v="Direção Financeira"/>
    <s v="03.16.15"/>
    <x v="79"/>
    <x v="0"/>
    <x v="1"/>
    <x v="1"/>
    <x v="0"/>
    <x v="0"/>
    <x v="2"/>
    <x v="0"/>
    <x v="8"/>
    <s v="2022-09-??"/>
    <x v="2"/>
    <n v="23270"/>
    <x v="3"/>
    <n v="650000"/>
    <x v="1"/>
    <n v="0"/>
    <x v="697"/>
    <m/>
    <x v="0"/>
    <x v="9"/>
    <m/>
    <s v="Direção Financeira"/>
    <x v="2"/>
    <m/>
    <x v="0"/>
    <x v="1"/>
    <x v="1"/>
    <x v="1"/>
    <x v="0"/>
    <x v="0"/>
    <x v="0"/>
    <x v="0"/>
    <x v="0"/>
    <x v="0"/>
    <x v="0"/>
    <s v="Direção Financeira"/>
    <x v="0"/>
    <x v="0"/>
    <x v="0"/>
    <x v="0"/>
    <x v="0"/>
    <x v="0"/>
    <x v="0"/>
    <m/>
    <x v="1"/>
    <x v="2"/>
    <x v="9"/>
    <x v="0"/>
    <m/>
  </r>
  <r>
    <x v="1"/>
    <n v="0"/>
    <n v="0"/>
    <n v="111522"/>
    <n v="0"/>
    <x v="7899"/>
    <x v="0"/>
    <x v="1"/>
    <x v="0"/>
    <s v="03.16.15"/>
    <x v="6"/>
    <x v="0"/>
    <x v="5"/>
    <s v="Direção Financeira"/>
    <s v="03.16.15"/>
    <s v="Direção Financeira"/>
    <s v="03.16.15"/>
    <x v="79"/>
    <x v="0"/>
    <x v="1"/>
    <x v="1"/>
    <x v="0"/>
    <x v="0"/>
    <x v="2"/>
    <x v="0"/>
    <x v="9"/>
    <s v="2022-10-??"/>
    <x v="3"/>
    <n v="111522"/>
    <x v="3"/>
    <n v="650000"/>
    <x v="1"/>
    <n v="0"/>
    <x v="697"/>
    <m/>
    <x v="0"/>
    <x v="9"/>
    <m/>
    <s v="Direção Financeira"/>
    <x v="2"/>
    <m/>
    <x v="0"/>
    <x v="1"/>
    <x v="1"/>
    <x v="1"/>
    <x v="0"/>
    <x v="0"/>
    <x v="0"/>
    <x v="0"/>
    <x v="0"/>
    <x v="0"/>
    <x v="0"/>
    <s v="Direção Financeira"/>
    <x v="0"/>
    <x v="0"/>
    <x v="0"/>
    <x v="0"/>
    <x v="0"/>
    <x v="0"/>
    <x v="0"/>
    <m/>
    <x v="1"/>
    <x v="2"/>
    <x v="9"/>
    <x v="0"/>
    <m/>
  </r>
  <r>
    <x v="1"/>
    <n v="0"/>
    <n v="0"/>
    <n v="50000"/>
    <n v="0"/>
    <x v="7899"/>
    <x v="0"/>
    <x v="1"/>
    <x v="0"/>
    <s v="03.16.15"/>
    <x v="6"/>
    <x v="0"/>
    <x v="5"/>
    <s v="Direção Financeira"/>
    <s v="03.16.15"/>
    <s v="Direção Financeira"/>
    <s v="03.16.15"/>
    <x v="79"/>
    <x v="0"/>
    <x v="1"/>
    <x v="1"/>
    <x v="0"/>
    <x v="0"/>
    <x v="2"/>
    <x v="0"/>
    <x v="10"/>
    <s v="2022-11-??"/>
    <x v="3"/>
    <n v="50000"/>
    <x v="3"/>
    <n v="650000"/>
    <x v="1"/>
    <n v="0"/>
    <x v="697"/>
    <m/>
    <x v="0"/>
    <x v="9"/>
    <m/>
    <s v="Direção Financeira"/>
    <x v="2"/>
    <m/>
    <x v="0"/>
    <x v="1"/>
    <x v="1"/>
    <x v="1"/>
    <x v="0"/>
    <x v="0"/>
    <x v="0"/>
    <x v="0"/>
    <x v="0"/>
    <x v="0"/>
    <x v="0"/>
    <s v="Direção Financeira"/>
    <x v="0"/>
    <x v="0"/>
    <x v="0"/>
    <x v="0"/>
    <x v="0"/>
    <x v="0"/>
    <x v="0"/>
    <m/>
    <x v="1"/>
    <x v="2"/>
    <x v="9"/>
    <x v="0"/>
    <m/>
  </r>
  <r>
    <x v="1"/>
    <n v="0"/>
    <n v="0"/>
    <n v="668400"/>
    <n v="0"/>
    <x v="7899"/>
    <x v="0"/>
    <x v="1"/>
    <x v="0"/>
    <s v="03.16.15"/>
    <x v="6"/>
    <x v="0"/>
    <x v="5"/>
    <s v="Direção Financeira"/>
    <s v="03.16.15"/>
    <s v="Direção Financeira"/>
    <s v="03.16.15"/>
    <x v="79"/>
    <x v="0"/>
    <x v="1"/>
    <x v="1"/>
    <x v="0"/>
    <x v="0"/>
    <x v="2"/>
    <x v="0"/>
    <x v="11"/>
    <s v="2022-12-??"/>
    <x v="3"/>
    <n v="668400"/>
    <x v="3"/>
    <n v="650000"/>
    <x v="1"/>
    <n v="0"/>
    <x v="697"/>
    <m/>
    <x v="0"/>
    <x v="9"/>
    <m/>
    <s v="Direção Financeira"/>
    <x v="2"/>
    <m/>
    <x v="0"/>
    <x v="1"/>
    <x v="1"/>
    <x v="1"/>
    <x v="0"/>
    <x v="0"/>
    <x v="0"/>
    <x v="0"/>
    <x v="0"/>
    <x v="0"/>
    <x v="0"/>
    <s v="Direção Financeira"/>
    <x v="0"/>
    <x v="0"/>
    <x v="0"/>
    <x v="0"/>
    <x v="0"/>
    <x v="0"/>
    <x v="0"/>
    <m/>
    <x v="1"/>
    <x v="2"/>
    <x v="9"/>
    <x v="0"/>
    <m/>
  </r>
  <r>
    <x v="1"/>
    <n v="0"/>
    <n v="0"/>
    <n v="466145"/>
    <n v="0"/>
    <x v="7899"/>
    <x v="0"/>
    <x v="1"/>
    <x v="0"/>
    <s v="03.16.15"/>
    <x v="6"/>
    <x v="0"/>
    <x v="5"/>
    <s v="Direção Financeira"/>
    <s v="03.16.15"/>
    <s v="Direção Financeira"/>
    <s v="03.16.15"/>
    <x v="7"/>
    <x v="0"/>
    <x v="1"/>
    <x v="1"/>
    <x v="0"/>
    <x v="0"/>
    <x v="2"/>
    <x v="0"/>
    <x v="4"/>
    <s v="2022-01-??"/>
    <x v="1"/>
    <n v="466145"/>
    <x v="3"/>
    <n v="2100000"/>
    <x v="1"/>
    <n v="500000"/>
    <x v="697"/>
    <m/>
    <x v="0"/>
    <x v="9"/>
    <m/>
    <s v="Direção Financeira"/>
    <x v="2"/>
    <m/>
    <x v="0"/>
    <x v="1"/>
    <x v="1"/>
    <x v="1"/>
    <x v="0"/>
    <x v="0"/>
    <x v="0"/>
    <x v="0"/>
    <x v="0"/>
    <x v="0"/>
    <x v="0"/>
    <s v="Direção Financeira"/>
    <x v="0"/>
    <x v="0"/>
    <x v="0"/>
    <x v="0"/>
    <x v="0"/>
    <x v="0"/>
    <x v="0"/>
    <m/>
    <x v="1"/>
    <x v="2"/>
    <x v="9"/>
    <x v="0"/>
    <m/>
  </r>
  <r>
    <x v="1"/>
    <n v="0"/>
    <n v="0"/>
    <n v="157446"/>
    <n v="0"/>
    <x v="7899"/>
    <x v="0"/>
    <x v="1"/>
    <x v="0"/>
    <s v="03.16.15"/>
    <x v="6"/>
    <x v="0"/>
    <x v="5"/>
    <s v="Direção Financeira"/>
    <s v="03.16.15"/>
    <s v="Direção Financeira"/>
    <s v="03.16.15"/>
    <x v="7"/>
    <x v="0"/>
    <x v="1"/>
    <x v="1"/>
    <x v="0"/>
    <x v="0"/>
    <x v="2"/>
    <x v="0"/>
    <x v="5"/>
    <s v="2022-02-??"/>
    <x v="1"/>
    <n v="157446"/>
    <x v="3"/>
    <n v="2100000"/>
    <x v="1"/>
    <n v="500000"/>
    <x v="697"/>
    <m/>
    <x v="0"/>
    <x v="9"/>
    <m/>
    <s v="Direção Financeira"/>
    <x v="2"/>
    <m/>
    <x v="0"/>
    <x v="1"/>
    <x v="1"/>
    <x v="1"/>
    <x v="0"/>
    <x v="0"/>
    <x v="0"/>
    <x v="0"/>
    <x v="0"/>
    <x v="0"/>
    <x v="0"/>
    <s v="Direção Financeira"/>
    <x v="0"/>
    <x v="0"/>
    <x v="0"/>
    <x v="0"/>
    <x v="0"/>
    <x v="0"/>
    <x v="0"/>
    <m/>
    <x v="1"/>
    <x v="2"/>
    <x v="9"/>
    <x v="0"/>
    <m/>
  </r>
  <r>
    <x v="1"/>
    <n v="0"/>
    <n v="0"/>
    <n v="338863"/>
    <n v="0"/>
    <x v="7899"/>
    <x v="0"/>
    <x v="1"/>
    <x v="0"/>
    <s v="03.16.15"/>
    <x v="6"/>
    <x v="0"/>
    <x v="5"/>
    <s v="Direção Financeira"/>
    <s v="03.16.15"/>
    <s v="Direção Financeira"/>
    <s v="03.16.15"/>
    <x v="7"/>
    <x v="0"/>
    <x v="1"/>
    <x v="1"/>
    <x v="0"/>
    <x v="0"/>
    <x v="2"/>
    <x v="0"/>
    <x v="2"/>
    <s v="2022-03-??"/>
    <x v="1"/>
    <n v="338863"/>
    <x v="3"/>
    <n v="2100000"/>
    <x v="1"/>
    <n v="500000"/>
    <x v="697"/>
    <m/>
    <x v="0"/>
    <x v="9"/>
    <m/>
    <s v="Direção Financeira"/>
    <x v="2"/>
    <m/>
    <x v="0"/>
    <x v="1"/>
    <x v="1"/>
    <x v="1"/>
    <x v="0"/>
    <x v="0"/>
    <x v="0"/>
    <x v="0"/>
    <x v="0"/>
    <x v="0"/>
    <x v="0"/>
    <s v="Direção Financeira"/>
    <x v="0"/>
    <x v="0"/>
    <x v="0"/>
    <x v="0"/>
    <x v="0"/>
    <x v="0"/>
    <x v="0"/>
    <m/>
    <x v="1"/>
    <x v="2"/>
    <x v="9"/>
    <x v="0"/>
    <m/>
  </r>
  <r>
    <x v="1"/>
    <n v="0"/>
    <n v="0"/>
    <n v="300477"/>
    <n v="0"/>
    <x v="7899"/>
    <x v="0"/>
    <x v="1"/>
    <x v="0"/>
    <s v="03.16.15"/>
    <x v="6"/>
    <x v="0"/>
    <x v="5"/>
    <s v="Direção Financeira"/>
    <s v="03.16.15"/>
    <s v="Direção Financeira"/>
    <s v="03.16.15"/>
    <x v="7"/>
    <x v="0"/>
    <x v="1"/>
    <x v="1"/>
    <x v="0"/>
    <x v="0"/>
    <x v="2"/>
    <x v="0"/>
    <x v="0"/>
    <s v="2022-04-??"/>
    <x v="0"/>
    <n v="300477"/>
    <x v="3"/>
    <n v="2100000"/>
    <x v="1"/>
    <n v="500000"/>
    <x v="697"/>
    <m/>
    <x v="0"/>
    <x v="9"/>
    <m/>
    <s v="Direção Financeira"/>
    <x v="2"/>
    <m/>
    <x v="0"/>
    <x v="1"/>
    <x v="1"/>
    <x v="1"/>
    <x v="0"/>
    <x v="0"/>
    <x v="0"/>
    <x v="0"/>
    <x v="0"/>
    <x v="0"/>
    <x v="0"/>
    <s v="Direção Financeira"/>
    <x v="0"/>
    <x v="0"/>
    <x v="0"/>
    <x v="0"/>
    <x v="0"/>
    <x v="0"/>
    <x v="0"/>
    <m/>
    <x v="1"/>
    <x v="2"/>
    <x v="9"/>
    <x v="0"/>
    <m/>
  </r>
  <r>
    <x v="1"/>
    <n v="0"/>
    <n v="0"/>
    <n v="452288"/>
    <n v="0"/>
    <x v="7899"/>
    <x v="0"/>
    <x v="1"/>
    <x v="0"/>
    <s v="03.16.15"/>
    <x v="6"/>
    <x v="0"/>
    <x v="5"/>
    <s v="Direção Financeira"/>
    <s v="03.16.15"/>
    <s v="Direção Financeira"/>
    <s v="03.16.15"/>
    <x v="7"/>
    <x v="0"/>
    <x v="1"/>
    <x v="1"/>
    <x v="0"/>
    <x v="0"/>
    <x v="2"/>
    <x v="0"/>
    <x v="1"/>
    <s v="2022-05-??"/>
    <x v="0"/>
    <n v="452288"/>
    <x v="3"/>
    <n v="2100000"/>
    <x v="1"/>
    <n v="500000"/>
    <x v="697"/>
    <m/>
    <x v="0"/>
    <x v="9"/>
    <m/>
    <s v="Direção Financeira"/>
    <x v="2"/>
    <m/>
    <x v="0"/>
    <x v="1"/>
    <x v="1"/>
    <x v="1"/>
    <x v="0"/>
    <x v="0"/>
    <x v="0"/>
    <x v="0"/>
    <x v="0"/>
    <x v="0"/>
    <x v="0"/>
    <s v="Direção Financeira"/>
    <x v="0"/>
    <x v="0"/>
    <x v="0"/>
    <x v="0"/>
    <x v="0"/>
    <x v="0"/>
    <x v="0"/>
    <m/>
    <x v="1"/>
    <x v="2"/>
    <x v="9"/>
    <x v="0"/>
    <m/>
  </r>
  <r>
    <x v="1"/>
    <n v="0"/>
    <n v="0"/>
    <n v="298499"/>
    <n v="0"/>
    <x v="7899"/>
    <x v="0"/>
    <x v="1"/>
    <x v="0"/>
    <s v="03.16.15"/>
    <x v="6"/>
    <x v="0"/>
    <x v="5"/>
    <s v="Direção Financeira"/>
    <s v="03.16.15"/>
    <s v="Direção Financeira"/>
    <s v="03.16.15"/>
    <x v="7"/>
    <x v="0"/>
    <x v="1"/>
    <x v="1"/>
    <x v="0"/>
    <x v="0"/>
    <x v="2"/>
    <x v="0"/>
    <x v="3"/>
    <s v="2022-06-??"/>
    <x v="0"/>
    <n v="298499"/>
    <x v="3"/>
    <n v="2100000"/>
    <x v="1"/>
    <n v="500000"/>
    <x v="697"/>
    <m/>
    <x v="0"/>
    <x v="9"/>
    <m/>
    <s v="Direção Financeira"/>
    <x v="2"/>
    <m/>
    <x v="0"/>
    <x v="1"/>
    <x v="1"/>
    <x v="1"/>
    <x v="0"/>
    <x v="0"/>
    <x v="0"/>
    <x v="0"/>
    <x v="0"/>
    <x v="0"/>
    <x v="0"/>
    <s v="Direção Financeira"/>
    <x v="0"/>
    <x v="0"/>
    <x v="0"/>
    <x v="0"/>
    <x v="0"/>
    <x v="0"/>
    <x v="0"/>
    <m/>
    <x v="1"/>
    <x v="2"/>
    <x v="9"/>
    <x v="0"/>
    <m/>
  </r>
  <r>
    <x v="1"/>
    <n v="0"/>
    <n v="0"/>
    <n v="435828"/>
    <n v="0"/>
    <x v="7899"/>
    <x v="0"/>
    <x v="1"/>
    <x v="0"/>
    <s v="03.16.15"/>
    <x v="6"/>
    <x v="0"/>
    <x v="5"/>
    <s v="Direção Financeira"/>
    <s v="03.16.15"/>
    <s v="Direção Financeira"/>
    <s v="03.16.15"/>
    <x v="7"/>
    <x v="0"/>
    <x v="1"/>
    <x v="1"/>
    <x v="0"/>
    <x v="0"/>
    <x v="2"/>
    <x v="0"/>
    <x v="6"/>
    <s v="2022-07-??"/>
    <x v="2"/>
    <n v="435828"/>
    <x v="3"/>
    <n v="2100000"/>
    <x v="1"/>
    <n v="500000"/>
    <x v="697"/>
    <m/>
    <x v="0"/>
    <x v="9"/>
    <m/>
    <s v="Direção Financeira"/>
    <x v="2"/>
    <m/>
    <x v="0"/>
    <x v="1"/>
    <x v="1"/>
    <x v="1"/>
    <x v="0"/>
    <x v="0"/>
    <x v="0"/>
    <x v="0"/>
    <x v="0"/>
    <x v="0"/>
    <x v="0"/>
    <s v="Direção Financeira"/>
    <x v="0"/>
    <x v="0"/>
    <x v="0"/>
    <x v="0"/>
    <x v="0"/>
    <x v="0"/>
    <x v="0"/>
    <m/>
    <x v="1"/>
    <x v="2"/>
    <x v="9"/>
    <x v="0"/>
    <m/>
  </r>
  <r>
    <x v="1"/>
    <n v="0"/>
    <n v="0"/>
    <n v="540398"/>
    <n v="0"/>
    <x v="7899"/>
    <x v="0"/>
    <x v="1"/>
    <x v="0"/>
    <s v="03.16.15"/>
    <x v="6"/>
    <x v="0"/>
    <x v="5"/>
    <s v="Direção Financeira"/>
    <s v="03.16.15"/>
    <s v="Direção Financeira"/>
    <s v="03.16.15"/>
    <x v="7"/>
    <x v="0"/>
    <x v="1"/>
    <x v="1"/>
    <x v="0"/>
    <x v="0"/>
    <x v="2"/>
    <x v="0"/>
    <x v="7"/>
    <s v="2022-08-??"/>
    <x v="2"/>
    <n v="540398"/>
    <x v="3"/>
    <n v="2100000"/>
    <x v="1"/>
    <n v="500000"/>
    <x v="697"/>
    <m/>
    <x v="0"/>
    <x v="9"/>
    <m/>
    <s v="Direção Financeira"/>
    <x v="2"/>
    <m/>
    <x v="0"/>
    <x v="1"/>
    <x v="1"/>
    <x v="1"/>
    <x v="0"/>
    <x v="0"/>
    <x v="0"/>
    <x v="0"/>
    <x v="0"/>
    <x v="0"/>
    <x v="0"/>
    <s v="Direção Financeira"/>
    <x v="0"/>
    <x v="0"/>
    <x v="0"/>
    <x v="0"/>
    <x v="0"/>
    <x v="0"/>
    <x v="0"/>
    <m/>
    <x v="1"/>
    <x v="2"/>
    <x v="9"/>
    <x v="0"/>
    <m/>
  </r>
  <r>
    <x v="1"/>
    <n v="0"/>
    <n v="0"/>
    <n v="234997"/>
    <n v="0"/>
    <x v="7899"/>
    <x v="0"/>
    <x v="1"/>
    <x v="0"/>
    <s v="03.16.15"/>
    <x v="6"/>
    <x v="0"/>
    <x v="5"/>
    <s v="Direção Financeira"/>
    <s v="03.16.15"/>
    <s v="Direção Financeira"/>
    <s v="03.16.15"/>
    <x v="7"/>
    <x v="0"/>
    <x v="1"/>
    <x v="1"/>
    <x v="0"/>
    <x v="0"/>
    <x v="2"/>
    <x v="0"/>
    <x v="8"/>
    <s v="2022-09-??"/>
    <x v="2"/>
    <n v="234997"/>
    <x v="3"/>
    <n v="2100000"/>
    <x v="1"/>
    <n v="500000"/>
    <x v="697"/>
    <m/>
    <x v="0"/>
    <x v="9"/>
    <m/>
    <s v="Direção Financeira"/>
    <x v="2"/>
    <m/>
    <x v="0"/>
    <x v="1"/>
    <x v="1"/>
    <x v="1"/>
    <x v="0"/>
    <x v="0"/>
    <x v="0"/>
    <x v="0"/>
    <x v="0"/>
    <x v="0"/>
    <x v="0"/>
    <s v="Direção Financeira"/>
    <x v="0"/>
    <x v="0"/>
    <x v="0"/>
    <x v="0"/>
    <x v="0"/>
    <x v="0"/>
    <x v="0"/>
    <m/>
    <x v="1"/>
    <x v="2"/>
    <x v="9"/>
    <x v="0"/>
    <m/>
  </r>
  <r>
    <x v="1"/>
    <n v="0"/>
    <n v="0"/>
    <n v="443175"/>
    <n v="0"/>
    <x v="7899"/>
    <x v="0"/>
    <x v="1"/>
    <x v="0"/>
    <s v="03.16.15"/>
    <x v="6"/>
    <x v="0"/>
    <x v="5"/>
    <s v="Direção Financeira"/>
    <s v="03.16.15"/>
    <s v="Direção Financeira"/>
    <s v="03.16.15"/>
    <x v="7"/>
    <x v="0"/>
    <x v="1"/>
    <x v="1"/>
    <x v="0"/>
    <x v="0"/>
    <x v="2"/>
    <x v="0"/>
    <x v="9"/>
    <s v="2022-10-??"/>
    <x v="3"/>
    <n v="443175"/>
    <x v="3"/>
    <n v="2100000"/>
    <x v="1"/>
    <n v="500000"/>
    <x v="697"/>
    <m/>
    <x v="0"/>
    <x v="9"/>
    <m/>
    <s v="Direção Financeira"/>
    <x v="2"/>
    <m/>
    <x v="0"/>
    <x v="1"/>
    <x v="1"/>
    <x v="1"/>
    <x v="0"/>
    <x v="0"/>
    <x v="0"/>
    <x v="0"/>
    <x v="0"/>
    <x v="0"/>
    <x v="0"/>
    <s v="Direção Financeira"/>
    <x v="0"/>
    <x v="0"/>
    <x v="0"/>
    <x v="0"/>
    <x v="0"/>
    <x v="0"/>
    <x v="0"/>
    <m/>
    <x v="1"/>
    <x v="2"/>
    <x v="9"/>
    <x v="0"/>
    <m/>
  </r>
  <r>
    <x v="1"/>
    <n v="0"/>
    <n v="0"/>
    <n v="374514"/>
    <n v="0"/>
    <x v="7899"/>
    <x v="0"/>
    <x v="1"/>
    <x v="0"/>
    <s v="03.16.15"/>
    <x v="6"/>
    <x v="0"/>
    <x v="5"/>
    <s v="Direção Financeira"/>
    <s v="03.16.15"/>
    <s v="Direção Financeira"/>
    <s v="03.16.15"/>
    <x v="7"/>
    <x v="0"/>
    <x v="1"/>
    <x v="1"/>
    <x v="0"/>
    <x v="0"/>
    <x v="2"/>
    <x v="0"/>
    <x v="10"/>
    <s v="2022-11-??"/>
    <x v="3"/>
    <n v="374514"/>
    <x v="3"/>
    <n v="2100000"/>
    <x v="1"/>
    <n v="500000"/>
    <x v="697"/>
    <m/>
    <x v="0"/>
    <x v="9"/>
    <m/>
    <s v="Direção Financeira"/>
    <x v="2"/>
    <m/>
    <x v="0"/>
    <x v="1"/>
    <x v="1"/>
    <x v="1"/>
    <x v="0"/>
    <x v="0"/>
    <x v="0"/>
    <x v="0"/>
    <x v="0"/>
    <x v="0"/>
    <x v="0"/>
    <s v="Direção Financeira"/>
    <x v="0"/>
    <x v="0"/>
    <x v="0"/>
    <x v="0"/>
    <x v="0"/>
    <x v="0"/>
    <x v="0"/>
    <m/>
    <x v="1"/>
    <x v="2"/>
    <x v="9"/>
    <x v="0"/>
    <m/>
  </r>
  <r>
    <x v="1"/>
    <n v="0"/>
    <n v="0"/>
    <n v="554579"/>
    <n v="0"/>
    <x v="7899"/>
    <x v="0"/>
    <x v="1"/>
    <x v="0"/>
    <s v="03.16.15"/>
    <x v="6"/>
    <x v="0"/>
    <x v="5"/>
    <s v="Direção Financeira"/>
    <s v="03.16.15"/>
    <s v="Direção Financeira"/>
    <s v="03.16.15"/>
    <x v="7"/>
    <x v="0"/>
    <x v="1"/>
    <x v="1"/>
    <x v="0"/>
    <x v="0"/>
    <x v="2"/>
    <x v="0"/>
    <x v="11"/>
    <s v="2022-12-??"/>
    <x v="3"/>
    <n v="554579"/>
    <x v="3"/>
    <n v="2100000"/>
    <x v="1"/>
    <n v="500000"/>
    <x v="697"/>
    <m/>
    <x v="0"/>
    <x v="9"/>
    <m/>
    <s v="Direção Financeira"/>
    <x v="2"/>
    <m/>
    <x v="0"/>
    <x v="1"/>
    <x v="1"/>
    <x v="1"/>
    <x v="0"/>
    <x v="0"/>
    <x v="0"/>
    <x v="0"/>
    <x v="0"/>
    <x v="0"/>
    <x v="0"/>
    <s v="Direção Financeira"/>
    <x v="0"/>
    <x v="0"/>
    <x v="0"/>
    <x v="0"/>
    <x v="0"/>
    <x v="0"/>
    <x v="0"/>
    <m/>
    <x v="1"/>
    <x v="2"/>
    <x v="9"/>
    <x v="0"/>
    <m/>
  </r>
  <r>
    <x v="1"/>
    <n v="0"/>
    <n v="0"/>
    <n v="8810"/>
    <n v="0"/>
    <x v="7899"/>
    <x v="0"/>
    <x v="1"/>
    <x v="0"/>
    <s v="03.16.15"/>
    <x v="6"/>
    <x v="0"/>
    <x v="5"/>
    <s v="Direção Financeira"/>
    <s v="03.16.15"/>
    <s v="Direção Financeira"/>
    <s v="03.16.15"/>
    <x v="23"/>
    <x v="0"/>
    <x v="1"/>
    <x v="1"/>
    <x v="0"/>
    <x v="0"/>
    <x v="2"/>
    <x v="0"/>
    <x v="4"/>
    <s v="2022-01-??"/>
    <x v="1"/>
    <n v="8810"/>
    <x v="3"/>
    <n v="130000"/>
    <x v="1"/>
    <n v="0"/>
    <x v="697"/>
    <m/>
    <x v="0"/>
    <x v="9"/>
    <m/>
    <s v="Direção Financeira"/>
    <x v="2"/>
    <m/>
    <x v="0"/>
    <x v="1"/>
    <x v="1"/>
    <x v="1"/>
    <x v="0"/>
    <x v="0"/>
    <x v="0"/>
    <x v="0"/>
    <x v="0"/>
    <x v="0"/>
    <x v="0"/>
    <s v="Direção Financeira"/>
    <x v="0"/>
    <x v="0"/>
    <x v="0"/>
    <x v="0"/>
    <x v="0"/>
    <x v="0"/>
    <x v="0"/>
    <m/>
    <x v="1"/>
    <x v="2"/>
    <x v="9"/>
    <x v="0"/>
    <m/>
  </r>
  <r>
    <x v="1"/>
    <n v="0"/>
    <n v="0"/>
    <n v="112128"/>
    <n v="0"/>
    <x v="7899"/>
    <x v="0"/>
    <x v="1"/>
    <x v="0"/>
    <s v="03.16.15"/>
    <x v="6"/>
    <x v="0"/>
    <x v="5"/>
    <s v="Direção Financeira"/>
    <s v="03.16.15"/>
    <s v="Direção Financeira"/>
    <s v="03.16.15"/>
    <x v="23"/>
    <x v="0"/>
    <x v="1"/>
    <x v="1"/>
    <x v="0"/>
    <x v="0"/>
    <x v="2"/>
    <x v="0"/>
    <x v="5"/>
    <s v="2022-02-??"/>
    <x v="1"/>
    <n v="112128"/>
    <x v="3"/>
    <n v="130000"/>
    <x v="1"/>
    <n v="0"/>
    <x v="697"/>
    <m/>
    <x v="0"/>
    <x v="9"/>
    <m/>
    <s v="Direção Financeira"/>
    <x v="2"/>
    <m/>
    <x v="0"/>
    <x v="1"/>
    <x v="1"/>
    <x v="1"/>
    <x v="0"/>
    <x v="0"/>
    <x v="0"/>
    <x v="0"/>
    <x v="0"/>
    <x v="0"/>
    <x v="0"/>
    <s v="Direção Financeira"/>
    <x v="0"/>
    <x v="0"/>
    <x v="0"/>
    <x v="0"/>
    <x v="0"/>
    <x v="0"/>
    <x v="0"/>
    <m/>
    <x v="1"/>
    <x v="2"/>
    <x v="9"/>
    <x v="0"/>
    <m/>
  </r>
  <r>
    <x v="1"/>
    <n v="0"/>
    <n v="0"/>
    <n v="40700"/>
    <n v="0"/>
    <x v="7899"/>
    <x v="0"/>
    <x v="1"/>
    <x v="0"/>
    <s v="03.16.15"/>
    <x v="6"/>
    <x v="0"/>
    <x v="5"/>
    <s v="Direção Financeira"/>
    <s v="03.16.15"/>
    <s v="Direção Financeira"/>
    <s v="03.16.15"/>
    <x v="23"/>
    <x v="0"/>
    <x v="1"/>
    <x v="1"/>
    <x v="0"/>
    <x v="0"/>
    <x v="2"/>
    <x v="0"/>
    <x v="2"/>
    <s v="2022-03-??"/>
    <x v="1"/>
    <n v="40700"/>
    <x v="3"/>
    <n v="130000"/>
    <x v="1"/>
    <n v="0"/>
    <x v="697"/>
    <m/>
    <x v="0"/>
    <x v="9"/>
    <m/>
    <s v="Direção Financeira"/>
    <x v="2"/>
    <m/>
    <x v="0"/>
    <x v="1"/>
    <x v="1"/>
    <x v="1"/>
    <x v="0"/>
    <x v="0"/>
    <x v="0"/>
    <x v="0"/>
    <x v="0"/>
    <x v="0"/>
    <x v="0"/>
    <s v="Direção Financeira"/>
    <x v="0"/>
    <x v="0"/>
    <x v="0"/>
    <x v="0"/>
    <x v="0"/>
    <x v="0"/>
    <x v="0"/>
    <m/>
    <x v="1"/>
    <x v="2"/>
    <x v="9"/>
    <x v="0"/>
    <m/>
  </r>
  <r>
    <x v="1"/>
    <n v="0"/>
    <n v="0"/>
    <n v="7205"/>
    <n v="0"/>
    <x v="7899"/>
    <x v="0"/>
    <x v="1"/>
    <x v="0"/>
    <s v="03.16.15"/>
    <x v="6"/>
    <x v="0"/>
    <x v="5"/>
    <s v="Direção Financeira"/>
    <s v="03.16.15"/>
    <s v="Direção Financeira"/>
    <s v="03.16.15"/>
    <x v="23"/>
    <x v="0"/>
    <x v="1"/>
    <x v="1"/>
    <x v="0"/>
    <x v="0"/>
    <x v="2"/>
    <x v="0"/>
    <x v="0"/>
    <s v="2022-04-??"/>
    <x v="0"/>
    <n v="7205"/>
    <x v="3"/>
    <n v="130000"/>
    <x v="1"/>
    <n v="0"/>
    <x v="697"/>
    <m/>
    <x v="0"/>
    <x v="9"/>
    <m/>
    <s v="Direção Financeira"/>
    <x v="2"/>
    <m/>
    <x v="0"/>
    <x v="1"/>
    <x v="1"/>
    <x v="1"/>
    <x v="0"/>
    <x v="0"/>
    <x v="0"/>
    <x v="0"/>
    <x v="0"/>
    <x v="0"/>
    <x v="0"/>
    <s v="Direção Financeira"/>
    <x v="0"/>
    <x v="0"/>
    <x v="0"/>
    <x v="0"/>
    <x v="0"/>
    <x v="0"/>
    <x v="0"/>
    <m/>
    <x v="1"/>
    <x v="2"/>
    <x v="9"/>
    <x v="0"/>
    <m/>
  </r>
  <r>
    <x v="1"/>
    <n v="0"/>
    <n v="0"/>
    <n v="1000"/>
    <n v="0"/>
    <x v="7899"/>
    <x v="0"/>
    <x v="1"/>
    <x v="0"/>
    <s v="03.16.15"/>
    <x v="6"/>
    <x v="0"/>
    <x v="5"/>
    <s v="Direção Financeira"/>
    <s v="03.16.15"/>
    <s v="Direção Financeira"/>
    <s v="03.16.15"/>
    <x v="23"/>
    <x v="0"/>
    <x v="1"/>
    <x v="1"/>
    <x v="0"/>
    <x v="0"/>
    <x v="2"/>
    <x v="0"/>
    <x v="1"/>
    <s v="2022-05-??"/>
    <x v="0"/>
    <n v="1000"/>
    <x v="3"/>
    <n v="130000"/>
    <x v="1"/>
    <n v="0"/>
    <x v="697"/>
    <m/>
    <x v="0"/>
    <x v="9"/>
    <m/>
    <s v="Direção Financeira"/>
    <x v="2"/>
    <m/>
    <x v="0"/>
    <x v="1"/>
    <x v="1"/>
    <x v="1"/>
    <x v="0"/>
    <x v="0"/>
    <x v="0"/>
    <x v="0"/>
    <x v="0"/>
    <x v="0"/>
    <x v="0"/>
    <s v="Direção Financeira"/>
    <x v="0"/>
    <x v="0"/>
    <x v="0"/>
    <x v="0"/>
    <x v="0"/>
    <x v="0"/>
    <x v="0"/>
    <m/>
    <x v="1"/>
    <x v="2"/>
    <x v="9"/>
    <x v="0"/>
    <m/>
  </r>
  <r>
    <x v="1"/>
    <n v="0"/>
    <n v="0"/>
    <n v="49335"/>
    <n v="0"/>
    <x v="7899"/>
    <x v="0"/>
    <x v="1"/>
    <x v="0"/>
    <s v="03.16.15"/>
    <x v="6"/>
    <x v="0"/>
    <x v="5"/>
    <s v="Direção Financeira"/>
    <s v="03.16.15"/>
    <s v="Direção Financeira"/>
    <s v="03.16.15"/>
    <x v="23"/>
    <x v="0"/>
    <x v="1"/>
    <x v="1"/>
    <x v="0"/>
    <x v="0"/>
    <x v="2"/>
    <x v="0"/>
    <x v="6"/>
    <s v="2022-07-??"/>
    <x v="2"/>
    <n v="49335"/>
    <x v="3"/>
    <n v="130000"/>
    <x v="1"/>
    <n v="0"/>
    <x v="697"/>
    <m/>
    <x v="0"/>
    <x v="9"/>
    <m/>
    <s v="Direção Financeira"/>
    <x v="2"/>
    <m/>
    <x v="0"/>
    <x v="1"/>
    <x v="1"/>
    <x v="1"/>
    <x v="0"/>
    <x v="0"/>
    <x v="0"/>
    <x v="0"/>
    <x v="0"/>
    <x v="0"/>
    <x v="0"/>
    <s v="Direção Financeira"/>
    <x v="0"/>
    <x v="0"/>
    <x v="0"/>
    <x v="0"/>
    <x v="0"/>
    <x v="0"/>
    <x v="0"/>
    <m/>
    <x v="1"/>
    <x v="2"/>
    <x v="9"/>
    <x v="0"/>
    <m/>
  </r>
  <r>
    <x v="1"/>
    <n v="0"/>
    <n v="0"/>
    <n v="16000"/>
    <n v="0"/>
    <x v="7899"/>
    <x v="0"/>
    <x v="1"/>
    <x v="0"/>
    <s v="03.16.15"/>
    <x v="6"/>
    <x v="0"/>
    <x v="5"/>
    <s v="Direção Financeira"/>
    <s v="03.16.15"/>
    <s v="Direção Financeira"/>
    <s v="03.16.15"/>
    <x v="23"/>
    <x v="0"/>
    <x v="1"/>
    <x v="1"/>
    <x v="0"/>
    <x v="0"/>
    <x v="2"/>
    <x v="0"/>
    <x v="7"/>
    <s v="2022-08-??"/>
    <x v="2"/>
    <n v="16000"/>
    <x v="3"/>
    <n v="130000"/>
    <x v="1"/>
    <n v="0"/>
    <x v="697"/>
    <m/>
    <x v="0"/>
    <x v="9"/>
    <m/>
    <s v="Direção Financeira"/>
    <x v="2"/>
    <m/>
    <x v="0"/>
    <x v="1"/>
    <x v="1"/>
    <x v="1"/>
    <x v="0"/>
    <x v="0"/>
    <x v="0"/>
    <x v="0"/>
    <x v="0"/>
    <x v="0"/>
    <x v="0"/>
    <s v="Direção Financeira"/>
    <x v="0"/>
    <x v="0"/>
    <x v="0"/>
    <x v="0"/>
    <x v="0"/>
    <x v="0"/>
    <x v="0"/>
    <m/>
    <x v="1"/>
    <x v="2"/>
    <x v="9"/>
    <x v="0"/>
    <m/>
  </r>
  <r>
    <x v="1"/>
    <n v="0"/>
    <n v="0"/>
    <n v="53723"/>
    <n v="0"/>
    <x v="7899"/>
    <x v="0"/>
    <x v="1"/>
    <x v="0"/>
    <s v="03.16.15"/>
    <x v="6"/>
    <x v="0"/>
    <x v="5"/>
    <s v="Direção Financeira"/>
    <s v="03.16.15"/>
    <s v="Direção Financeira"/>
    <s v="03.16.15"/>
    <x v="23"/>
    <x v="0"/>
    <x v="1"/>
    <x v="1"/>
    <x v="0"/>
    <x v="0"/>
    <x v="2"/>
    <x v="0"/>
    <x v="8"/>
    <s v="2022-09-??"/>
    <x v="2"/>
    <n v="53723"/>
    <x v="3"/>
    <n v="130000"/>
    <x v="1"/>
    <n v="0"/>
    <x v="697"/>
    <m/>
    <x v="0"/>
    <x v="9"/>
    <m/>
    <s v="Direção Financeira"/>
    <x v="2"/>
    <m/>
    <x v="0"/>
    <x v="1"/>
    <x v="1"/>
    <x v="1"/>
    <x v="0"/>
    <x v="0"/>
    <x v="0"/>
    <x v="0"/>
    <x v="0"/>
    <x v="0"/>
    <x v="0"/>
    <s v="Direção Financeira"/>
    <x v="0"/>
    <x v="0"/>
    <x v="0"/>
    <x v="0"/>
    <x v="0"/>
    <x v="0"/>
    <x v="0"/>
    <m/>
    <x v="1"/>
    <x v="2"/>
    <x v="9"/>
    <x v="0"/>
    <m/>
  </r>
  <r>
    <x v="1"/>
    <n v="0"/>
    <n v="0"/>
    <n v="18280"/>
    <n v="0"/>
    <x v="7899"/>
    <x v="0"/>
    <x v="1"/>
    <x v="0"/>
    <s v="03.16.15"/>
    <x v="6"/>
    <x v="0"/>
    <x v="5"/>
    <s v="Direção Financeira"/>
    <s v="03.16.15"/>
    <s v="Direção Financeira"/>
    <s v="03.16.15"/>
    <x v="23"/>
    <x v="0"/>
    <x v="1"/>
    <x v="1"/>
    <x v="0"/>
    <x v="0"/>
    <x v="2"/>
    <x v="0"/>
    <x v="9"/>
    <s v="2022-10-??"/>
    <x v="3"/>
    <n v="18280"/>
    <x v="3"/>
    <n v="130000"/>
    <x v="1"/>
    <n v="0"/>
    <x v="697"/>
    <m/>
    <x v="0"/>
    <x v="9"/>
    <m/>
    <s v="Direção Financeira"/>
    <x v="2"/>
    <m/>
    <x v="0"/>
    <x v="1"/>
    <x v="1"/>
    <x v="1"/>
    <x v="0"/>
    <x v="0"/>
    <x v="0"/>
    <x v="0"/>
    <x v="0"/>
    <x v="0"/>
    <x v="0"/>
    <s v="Direção Financeira"/>
    <x v="0"/>
    <x v="0"/>
    <x v="0"/>
    <x v="0"/>
    <x v="0"/>
    <x v="0"/>
    <x v="0"/>
    <m/>
    <x v="1"/>
    <x v="2"/>
    <x v="9"/>
    <x v="0"/>
    <m/>
  </r>
  <r>
    <x v="1"/>
    <n v="0"/>
    <n v="0"/>
    <n v="113140"/>
    <n v="0"/>
    <x v="7899"/>
    <x v="0"/>
    <x v="1"/>
    <x v="0"/>
    <s v="03.16.15"/>
    <x v="6"/>
    <x v="0"/>
    <x v="5"/>
    <s v="Direção Financeira"/>
    <s v="03.16.15"/>
    <s v="Direção Financeira"/>
    <s v="03.16.15"/>
    <x v="23"/>
    <x v="0"/>
    <x v="1"/>
    <x v="1"/>
    <x v="0"/>
    <x v="0"/>
    <x v="2"/>
    <x v="0"/>
    <x v="10"/>
    <s v="2022-11-??"/>
    <x v="3"/>
    <n v="113140"/>
    <x v="3"/>
    <n v="130000"/>
    <x v="1"/>
    <n v="0"/>
    <x v="697"/>
    <m/>
    <x v="0"/>
    <x v="9"/>
    <m/>
    <s v="Direção Financeira"/>
    <x v="2"/>
    <m/>
    <x v="0"/>
    <x v="1"/>
    <x v="1"/>
    <x v="1"/>
    <x v="0"/>
    <x v="0"/>
    <x v="0"/>
    <x v="0"/>
    <x v="0"/>
    <x v="0"/>
    <x v="0"/>
    <s v="Direção Financeira"/>
    <x v="0"/>
    <x v="0"/>
    <x v="0"/>
    <x v="0"/>
    <x v="0"/>
    <x v="0"/>
    <x v="0"/>
    <m/>
    <x v="1"/>
    <x v="2"/>
    <x v="9"/>
    <x v="0"/>
    <m/>
  </r>
  <r>
    <x v="1"/>
    <n v="0"/>
    <n v="0"/>
    <n v="4450"/>
    <n v="0"/>
    <x v="7899"/>
    <x v="0"/>
    <x v="1"/>
    <x v="0"/>
    <s v="03.16.15"/>
    <x v="6"/>
    <x v="0"/>
    <x v="5"/>
    <s v="Direção Financeira"/>
    <s v="03.16.15"/>
    <s v="Direção Financeira"/>
    <s v="03.16.15"/>
    <x v="23"/>
    <x v="0"/>
    <x v="1"/>
    <x v="1"/>
    <x v="0"/>
    <x v="0"/>
    <x v="2"/>
    <x v="0"/>
    <x v="11"/>
    <s v="2022-12-??"/>
    <x v="3"/>
    <n v="4450"/>
    <x v="3"/>
    <n v="130000"/>
    <x v="1"/>
    <n v="0"/>
    <x v="697"/>
    <m/>
    <x v="0"/>
    <x v="9"/>
    <m/>
    <s v="Direção Financeira"/>
    <x v="2"/>
    <m/>
    <x v="0"/>
    <x v="1"/>
    <x v="1"/>
    <x v="1"/>
    <x v="0"/>
    <x v="0"/>
    <x v="0"/>
    <x v="0"/>
    <x v="0"/>
    <x v="0"/>
    <x v="0"/>
    <s v="Direção Financeira"/>
    <x v="0"/>
    <x v="0"/>
    <x v="0"/>
    <x v="0"/>
    <x v="0"/>
    <x v="0"/>
    <x v="0"/>
    <m/>
    <x v="1"/>
    <x v="2"/>
    <x v="9"/>
    <x v="0"/>
    <m/>
  </r>
  <r>
    <x v="1"/>
    <n v="0"/>
    <n v="0"/>
    <n v="178875"/>
    <n v="0"/>
    <x v="7899"/>
    <x v="0"/>
    <x v="0"/>
    <x v="0"/>
    <s v="03.03.10"/>
    <x v="0"/>
    <x v="0"/>
    <x v="0"/>
    <s v="Receitas Da Câmara"/>
    <s v="03.03.10"/>
    <s v="Receitas Da Câmara"/>
    <s v="03.03.10"/>
    <x v="6"/>
    <x v="0"/>
    <x v="5"/>
    <x v="4"/>
    <x v="0"/>
    <x v="0"/>
    <x v="0"/>
    <x v="0"/>
    <x v="4"/>
    <s v="2022-01-??"/>
    <x v="1"/>
    <n v="178875"/>
    <x v="3"/>
    <n v="0"/>
    <x v="1"/>
    <n v="0"/>
    <x v="697"/>
    <m/>
    <x v="0"/>
    <x v="9"/>
    <m/>
    <s v="Receitas Da Câmara"/>
    <x v="2"/>
    <s v="RDC"/>
    <x v="0"/>
    <x v="1"/>
    <x v="1"/>
    <x v="1"/>
    <x v="0"/>
    <x v="0"/>
    <x v="0"/>
    <x v="0"/>
    <x v="0"/>
    <x v="0"/>
    <x v="0"/>
    <s v="Receitas Da Câmara"/>
    <x v="0"/>
    <x v="0"/>
    <x v="0"/>
    <x v="0"/>
    <x v="0"/>
    <x v="0"/>
    <x v="0"/>
    <m/>
    <x v="1"/>
    <x v="2"/>
    <x v="9"/>
    <x v="0"/>
    <m/>
  </r>
  <r>
    <x v="1"/>
    <n v="0"/>
    <n v="0"/>
    <n v="174550"/>
    <n v="0"/>
    <x v="7899"/>
    <x v="0"/>
    <x v="0"/>
    <x v="0"/>
    <s v="03.03.10"/>
    <x v="0"/>
    <x v="0"/>
    <x v="0"/>
    <s v="Receitas Da Câmara"/>
    <s v="03.03.10"/>
    <s v="Receitas Da Câmara"/>
    <s v="03.03.10"/>
    <x v="6"/>
    <x v="0"/>
    <x v="5"/>
    <x v="4"/>
    <x v="0"/>
    <x v="0"/>
    <x v="0"/>
    <x v="0"/>
    <x v="5"/>
    <s v="2022-02-??"/>
    <x v="1"/>
    <n v="174550"/>
    <x v="3"/>
    <n v="0"/>
    <x v="1"/>
    <n v="0"/>
    <x v="697"/>
    <m/>
    <x v="0"/>
    <x v="9"/>
    <m/>
    <s v="Receitas Da Câmara"/>
    <x v="2"/>
    <s v="RDC"/>
    <x v="0"/>
    <x v="1"/>
    <x v="1"/>
    <x v="1"/>
    <x v="0"/>
    <x v="0"/>
    <x v="0"/>
    <x v="0"/>
    <x v="0"/>
    <x v="0"/>
    <x v="0"/>
    <s v="Receitas Da Câmara"/>
    <x v="0"/>
    <x v="0"/>
    <x v="0"/>
    <x v="0"/>
    <x v="0"/>
    <x v="0"/>
    <x v="0"/>
    <m/>
    <x v="1"/>
    <x v="2"/>
    <x v="9"/>
    <x v="0"/>
    <m/>
  </r>
  <r>
    <x v="1"/>
    <n v="0"/>
    <n v="0"/>
    <n v="113725"/>
    <n v="0"/>
    <x v="7899"/>
    <x v="0"/>
    <x v="0"/>
    <x v="0"/>
    <s v="03.03.10"/>
    <x v="0"/>
    <x v="0"/>
    <x v="0"/>
    <s v="Receitas Da Câmara"/>
    <s v="03.03.10"/>
    <s v="Receitas Da Câmara"/>
    <s v="03.03.10"/>
    <x v="6"/>
    <x v="0"/>
    <x v="5"/>
    <x v="4"/>
    <x v="0"/>
    <x v="0"/>
    <x v="0"/>
    <x v="0"/>
    <x v="2"/>
    <s v="2022-03-??"/>
    <x v="1"/>
    <n v="113725"/>
    <x v="3"/>
    <n v="0"/>
    <x v="1"/>
    <n v="0"/>
    <x v="697"/>
    <m/>
    <x v="0"/>
    <x v="9"/>
    <m/>
    <s v="Receitas Da Câmara"/>
    <x v="2"/>
    <s v="RDC"/>
    <x v="0"/>
    <x v="1"/>
    <x v="1"/>
    <x v="1"/>
    <x v="0"/>
    <x v="0"/>
    <x v="0"/>
    <x v="0"/>
    <x v="0"/>
    <x v="0"/>
    <x v="0"/>
    <s v="Receitas Da Câmara"/>
    <x v="0"/>
    <x v="0"/>
    <x v="0"/>
    <x v="0"/>
    <x v="0"/>
    <x v="0"/>
    <x v="0"/>
    <m/>
    <x v="1"/>
    <x v="2"/>
    <x v="9"/>
    <x v="0"/>
    <m/>
  </r>
  <r>
    <x v="1"/>
    <n v="0"/>
    <n v="0"/>
    <n v="131400"/>
    <n v="0"/>
    <x v="7899"/>
    <x v="0"/>
    <x v="0"/>
    <x v="0"/>
    <s v="03.03.10"/>
    <x v="0"/>
    <x v="0"/>
    <x v="0"/>
    <s v="Receitas Da Câmara"/>
    <s v="03.03.10"/>
    <s v="Receitas Da Câmara"/>
    <s v="03.03.10"/>
    <x v="6"/>
    <x v="0"/>
    <x v="5"/>
    <x v="4"/>
    <x v="0"/>
    <x v="0"/>
    <x v="0"/>
    <x v="0"/>
    <x v="0"/>
    <s v="2022-04-??"/>
    <x v="0"/>
    <n v="131400"/>
    <x v="3"/>
    <n v="0"/>
    <x v="1"/>
    <n v="0"/>
    <x v="697"/>
    <m/>
    <x v="0"/>
    <x v="9"/>
    <m/>
    <s v="Receitas Da Câmara"/>
    <x v="2"/>
    <s v="RDC"/>
    <x v="0"/>
    <x v="1"/>
    <x v="1"/>
    <x v="1"/>
    <x v="0"/>
    <x v="0"/>
    <x v="0"/>
    <x v="0"/>
    <x v="0"/>
    <x v="0"/>
    <x v="0"/>
    <s v="Receitas Da Câmara"/>
    <x v="0"/>
    <x v="0"/>
    <x v="0"/>
    <x v="0"/>
    <x v="0"/>
    <x v="0"/>
    <x v="0"/>
    <m/>
    <x v="1"/>
    <x v="2"/>
    <x v="9"/>
    <x v="0"/>
    <m/>
  </r>
  <r>
    <x v="1"/>
    <n v="0"/>
    <n v="0"/>
    <n v="134200"/>
    <n v="0"/>
    <x v="7899"/>
    <x v="0"/>
    <x v="0"/>
    <x v="0"/>
    <s v="03.03.10"/>
    <x v="0"/>
    <x v="0"/>
    <x v="0"/>
    <s v="Receitas Da Câmara"/>
    <s v="03.03.10"/>
    <s v="Receitas Da Câmara"/>
    <s v="03.03.10"/>
    <x v="6"/>
    <x v="0"/>
    <x v="5"/>
    <x v="4"/>
    <x v="0"/>
    <x v="0"/>
    <x v="0"/>
    <x v="0"/>
    <x v="1"/>
    <s v="2022-05-??"/>
    <x v="0"/>
    <n v="134200"/>
    <x v="3"/>
    <n v="0"/>
    <x v="1"/>
    <n v="0"/>
    <x v="697"/>
    <m/>
    <x v="0"/>
    <x v="9"/>
    <m/>
    <s v="Receitas Da Câmara"/>
    <x v="2"/>
    <s v="RDC"/>
    <x v="0"/>
    <x v="1"/>
    <x v="1"/>
    <x v="1"/>
    <x v="0"/>
    <x v="0"/>
    <x v="0"/>
    <x v="0"/>
    <x v="0"/>
    <x v="0"/>
    <x v="0"/>
    <s v="Receitas Da Câmara"/>
    <x v="0"/>
    <x v="0"/>
    <x v="0"/>
    <x v="0"/>
    <x v="0"/>
    <x v="0"/>
    <x v="0"/>
    <m/>
    <x v="1"/>
    <x v="2"/>
    <x v="9"/>
    <x v="0"/>
    <m/>
  </r>
  <r>
    <x v="1"/>
    <n v="0"/>
    <n v="0"/>
    <n v="78700"/>
    <n v="0"/>
    <x v="7899"/>
    <x v="0"/>
    <x v="0"/>
    <x v="0"/>
    <s v="03.03.10"/>
    <x v="0"/>
    <x v="0"/>
    <x v="0"/>
    <s v="Receitas Da Câmara"/>
    <s v="03.03.10"/>
    <s v="Receitas Da Câmara"/>
    <s v="03.03.10"/>
    <x v="6"/>
    <x v="0"/>
    <x v="5"/>
    <x v="4"/>
    <x v="0"/>
    <x v="0"/>
    <x v="0"/>
    <x v="0"/>
    <x v="3"/>
    <s v="2022-06-??"/>
    <x v="0"/>
    <n v="78700"/>
    <x v="3"/>
    <n v="0"/>
    <x v="1"/>
    <n v="0"/>
    <x v="697"/>
    <m/>
    <x v="0"/>
    <x v="9"/>
    <m/>
    <s v="Receitas Da Câmara"/>
    <x v="2"/>
    <s v="RDC"/>
    <x v="0"/>
    <x v="1"/>
    <x v="1"/>
    <x v="1"/>
    <x v="0"/>
    <x v="0"/>
    <x v="0"/>
    <x v="0"/>
    <x v="0"/>
    <x v="0"/>
    <x v="0"/>
    <s v="Receitas Da Câmara"/>
    <x v="0"/>
    <x v="0"/>
    <x v="0"/>
    <x v="0"/>
    <x v="0"/>
    <x v="0"/>
    <x v="0"/>
    <m/>
    <x v="1"/>
    <x v="2"/>
    <x v="9"/>
    <x v="0"/>
    <m/>
  </r>
  <r>
    <x v="1"/>
    <n v="0"/>
    <n v="0"/>
    <n v="86875"/>
    <n v="0"/>
    <x v="7899"/>
    <x v="0"/>
    <x v="0"/>
    <x v="0"/>
    <s v="03.03.10"/>
    <x v="0"/>
    <x v="0"/>
    <x v="0"/>
    <s v="Receitas Da Câmara"/>
    <s v="03.03.10"/>
    <s v="Receitas Da Câmara"/>
    <s v="03.03.10"/>
    <x v="6"/>
    <x v="0"/>
    <x v="5"/>
    <x v="4"/>
    <x v="0"/>
    <x v="0"/>
    <x v="0"/>
    <x v="0"/>
    <x v="6"/>
    <s v="2022-07-??"/>
    <x v="2"/>
    <n v="86875"/>
    <x v="3"/>
    <n v="0"/>
    <x v="1"/>
    <n v="0"/>
    <x v="697"/>
    <m/>
    <x v="0"/>
    <x v="9"/>
    <m/>
    <s v="Receitas Da Câmara"/>
    <x v="2"/>
    <s v="RDC"/>
    <x v="0"/>
    <x v="1"/>
    <x v="1"/>
    <x v="1"/>
    <x v="0"/>
    <x v="0"/>
    <x v="0"/>
    <x v="0"/>
    <x v="0"/>
    <x v="0"/>
    <x v="0"/>
    <s v="Receitas Da Câmara"/>
    <x v="0"/>
    <x v="0"/>
    <x v="0"/>
    <x v="0"/>
    <x v="0"/>
    <x v="0"/>
    <x v="0"/>
    <m/>
    <x v="1"/>
    <x v="2"/>
    <x v="9"/>
    <x v="0"/>
    <m/>
  </r>
  <r>
    <x v="1"/>
    <n v="0"/>
    <n v="0"/>
    <n v="1760"/>
    <n v="0"/>
    <x v="7899"/>
    <x v="0"/>
    <x v="0"/>
    <x v="0"/>
    <s v="03.03.10"/>
    <x v="0"/>
    <x v="0"/>
    <x v="0"/>
    <s v="Receitas Da Câmara"/>
    <s v="03.03.10"/>
    <s v="Receitas Da Câmara"/>
    <s v="03.03.10"/>
    <x v="6"/>
    <x v="0"/>
    <x v="5"/>
    <x v="4"/>
    <x v="0"/>
    <x v="0"/>
    <x v="0"/>
    <x v="0"/>
    <x v="7"/>
    <s v="2022-08-??"/>
    <x v="2"/>
    <n v="1760"/>
    <x v="3"/>
    <n v="0"/>
    <x v="1"/>
    <n v="0"/>
    <x v="697"/>
    <m/>
    <x v="0"/>
    <x v="9"/>
    <m/>
    <s v="Receitas Da Câmara"/>
    <x v="2"/>
    <s v="RDC"/>
    <x v="0"/>
    <x v="1"/>
    <x v="1"/>
    <x v="1"/>
    <x v="0"/>
    <x v="0"/>
    <x v="0"/>
    <x v="0"/>
    <x v="0"/>
    <x v="0"/>
    <x v="0"/>
    <s v="Receitas Da Câmara"/>
    <x v="0"/>
    <x v="0"/>
    <x v="0"/>
    <x v="0"/>
    <x v="0"/>
    <x v="0"/>
    <x v="0"/>
    <m/>
    <x v="1"/>
    <x v="2"/>
    <x v="9"/>
    <x v="0"/>
    <m/>
  </r>
  <r>
    <x v="1"/>
    <n v="0"/>
    <n v="0"/>
    <n v="8530"/>
    <n v="0"/>
    <x v="7899"/>
    <x v="0"/>
    <x v="0"/>
    <x v="0"/>
    <s v="03.03.10"/>
    <x v="0"/>
    <x v="0"/>
    <x v="0"/>
    <s v="Receitas Da Câmara"/>
    <s v="03.03.10"/>
    <s v="Receitas Da Câmara"/>
    <s v="03.03.10"/>
    <x v="6"/>
    <x v="0"/>
    <x v="5"/>
    <x v="4"/>
    <x v="0"/>
    <x v="0"/>
    <x v="0"/>
    <x v="0"/>
    <x v="8"/>
    <s v="2022-09-??"/>
    <x v="2"/>
    <n v="8530"/>
    <x v="3"/>
    <n v="0"/>
    <x v="1"/>
    <n v="0"/>
    <x v="697"/>
    <m/>
    <x v="0"/>
    <x v="9"/>
    <m/>
    <s v="Receitas Da Câmara"/>
    <x v="2"/>
    <s v="RDC"/>
    <x v="0"/>
    <x v="1"/>
    <x v="1"/>
    <x v="1"/>
    <x v="0"/>
    <x v="0"/>
    <x v="0"/>
    <x v="0"/>
    <x v="0"/>
    <x v="0"/>
    <x v="0"/>
    <s v="Receitas Da Câmara"/>
    <x v="0"/>
    <x v="0"/>
    <x v="0"/>
    <x v="0"/>
    <x v="0"/>
    <x v="0"/>
    <x v="0"/>
    <m/>
    <x v="1"/>
    <x v="2"/>
    <x v="9"/>
    <x v="0"/>
    <m/>
  </r>
  <r>
    <x v="1"/>
    <n v="0"/>
    <n v="0"/>
    <n v="158400"/>
    <n v="0"/>
    <x v="7899"/>
    <x v="0"/>
    <x v="0"/>
    <x v="0"/>
    <s v="03.03.10"/>
    <x v="0"/>
    <x v="0"/>
    <x v="0"/>
    <s v="Receitas Da Câmara"/>
    <s v="03.03.10"/>
    <s v="Receitas Da Câmara"/>
    <s v="03.03.10"/>
    <x v="6"/>
    <x v="0"/>
    <x v="5"/>
    <x v="4"/>
    <x v="0"/>
    <x v="0"/>
    <x v="0"/>
    <x v="0"/>
    <x v="9"/>
    <s v="2022-10-??"/>
    <x v="3"/>
    <n v="158400"/>
    <x v="3"/>
    <n v="0"/>
    <x v="1"/>
    <n v="0"/>
    <x v="697"/>
    <m/>
    <x v="0"/>
    <x v="9"/>
    <m/>
    <s v="Receitas Da Câmara"/>
    <x v="2"/>
    <s v="RDC"/>
    <x v="0"/>
    <x v="1"/>
    <x v="1"/>
    <x v="1"/>
    <x v="0"/>
    <x v="0"/>
    <x v="0"/>
    <x v="0"/>
    <x v="0"/>
    <x v="0"/>
    <x v="0"/>
    <s v="Receitas Da Câmara"/>
    <x v="0"/>
    <x v="0"/>
    <x v="0"/>
    <x v="0"/>
    <x v="0"/>
    <x v="0"/>
    <x v="0"/>
    <m/>
    <x v="1"/>
    <x v="2"/>
    <x v="9"/>
    <x v="0"/>
    <m/>
  </r>
  <r>
    <x v="1"/>
    <n v="0"/>
    <n v="0"/>
    <n v="238900"/>
    <n v="0"/>
    <x v="7899"/>
    <x v="0"/>
    <x v="0"/>
    <x v="0"/>
    <s v="03.03.10"/>
    <x v="0"/>
    <x v="0"/>
    <x v="0"/>
    <s v="Receitas Da Câmara"/>
    <s v="03.03.10"/>
    <s v="Receitas Da Câmara"/>
    <s v="03.03.10"/>
    <x v="6"/>
    <x v="0"/>
    <x v="5"/>
    <x v="4"/>
    <x v="0"/>
    <x v="0"/>
    <x v="0"/>
    <x v="0"/>
    <x v="10"/>
    <s v="2022-11-??"/>
    <x v="3"/>
    <n v="238900"/>
    <x v="3"/>
    <n v="0"/>
    <x v="1"/>
    <n v="0"/>
    <x v="697"/>
    <m/>
    <x v="0"/>
    <x v="9"/>
    <m/>
    <s v="Receitas Da Câmara"/>
    <x v="2"/>
    <s v="RDC"/>
    <x v="0"/>
    <x v="1"/>
    <x v="1"/>
    <x v="1"/>
    <x v="0"/>
    <x v="0"/>
    <x v="0"/>
    <x v="0"/>
    <x v="0"/>
    <x v="0"/>
    <x v="0"/>
    <s v="Receitas Da Câmara"/>
    <x v="0"/>
    <x v="0"/>
    <x v="0"/>
    <x v="0"/>
    <x v="0"/>
    <x v="0"/>
    <x v="0"/>
    <m/>
    <x v="1"/>
    <x v="2"/>
    <x v="9"/>
    <x v="0"/>
    <m/>
  </r>
  <r>
    <x v="1"/>
    <n v="0"/>
    <n v="0"/>
    <n v="202000"/>
    <n v="0"/>
    <x v="7899"/>
    <x v="0"/>
    <x v="0"/>
    <x v="0"/>
    <s v="03.03.10"/>
    <x v="0"/>
    <x v="0"/>
    <x v="0"/>
    <s v="Receitas Da Câmara"/>
    <s v="03.03.10"/>
    <s v="Receitas Da Câmara"/>
    <s v="03.03.10"/>
    <x v="6"/>
    <x v="0"/>
    <x v="5"/>
    <x v="4"/>
    <x v="0"/>
    <x v="0"/>
    <x v="0"/>
    <x v="0"/>
    <x v="11"/>
    <s v="2022-12-??"/>
    <x v="3"/>
    <n v="202000"/>
    <x v="3"/>
    <n v="0"/>
    <x v="1"/>
    <n v="0"/>
    <x v="697"/>
    <m/>
    <x v="0"/>
    <x v="9"/>
    <m/>
    <s v="Receitas Da Câmara"/>
    <x v="2"/>
    <s v="RDC"/>
    <x v="0"/>
    <x v="1"/>
    <x v="1"/>
    <x v="1"/>
    <x v="0"/>
    <x v="0"/>
    <x v="0"/>
    <x v="0"/>
    <x v="0"/>
    <x v="0"/>
    <x v="0"/>
    <s v="Receitas Da Câmara"/>
    <x v="0"/>
    <x v="0"/>
    <x v="0"/>
    <x v="0"/>
    <x v="0"/>
    <x v="0"/>
    <x v="0"/>
    <m/>
    <x v="1"/>
    <x v="2"/>
    <x v="9"/>
    <x v="0"/>
    <m/>
  </r>
  <r>
    <x v="1"/>
    <n v="0"/>
    <n v="0"/>
    <n v="6000"/>
    <n v="0"/>
    <x v="7899"/>
    <x v="0"/>
    <x v="1"/>
    <x v="0"/>
    <s v="01.25.03.09"/>
    <x v="40"/>
    <x v="4"/>
    <x v="4"/>
    <s v="Emprego e Formação profissional"/>
    <s v="01.25.03"/>
    <s v="Apoio a formação profissional"/>
    <s v="01.25.03.09"/>
    <x v="4"/>
    <x v="0"/>
    <x v="3"/>
    <x v="2"/>
    <x v="0"/>
    <x v="1"/>
    <x v="2"/>
    <x v="0"/>
    <x v="4"/>
    <s v="2022-01-??"/>
    <x v="1"/>
    <n v="6000"/>
    <x v="3"/>
    <n v="0"/>
    <x v="1"/>
    <n v="502000"/>
    <x v="697"/>
    <m/>
    <x v="0"/>
    <x v="9"/>
    <m/>
    <s v="Apoio a formação profissional"/>
    <x v="2"/>
    <m/>
    <x v="0"/>
    <x v="1"/>
    <x v="1"/>
    <x v="1"/>
    <x v="0"/>
    <x v="0"/>
    <x v="0"/>
    <x v="1"/>
    <x v="0"/>
    <x v="0"/>
    <x v="0"/>
    <s v="Apoio a formação profissional"/>
    <x v="0"/>
    <x v="0"/>
    <x v="0"/>
    <x v="0"/>
    <x v="1"/>
    <x v="0"/>
    <x v="0"/>
    <m/>
    <x v="1"/>
    <x v="2"/>
    <x v="9"/>
    <x v="0"/>
    <m/>
  </r>
  <r>
    <x v="1"/>
    <n v="0"/>
    <n v="0"/>
    <n v="8000"/>
    <n v="0"/>
    <x v="7899"/>
    <x v="0"/>
    <x v="1"/>
    <x v="0"/>
    <s v="01.25.03.09"/>
    <x v="40"/>
    <x v="4"/>
    <x v="4"/>
    <s v="Emprego e Formação profissional"/>
    <s v="01.25.03"/>
    <s v="Apoio a formação profissional"/>
    <s v="01.25.03.09"/>
    <x v="4"/>
    <x v="0"/>
    <x v="3"/>
    <x v="2"/>
    <x v="0"/>
    <x v="1"/>
    <x v="2"/>
    <x v="0"/>
    <x v="5"/>
    <s v="2022-02-??"/>
    <x v="1"/>
    <n v="8000"/>
    <x v="3"/>
    <n v="0"/>
    <x v="1"/>
    <n v="502000"/>
    <x v="697"/>
    <m/>
    <x v="0"/>
    <x v="9"/>
    <m/>
    <s v="Apoio a formação profissional"/>
    <x v="2"/>
    <m/>
    <x v="0"/>
    <x v="1"/>
    <x v="1"/>
    <x v="1"/>
    <x v="0"/>
    <x v="0"/>
    <x v="0"/>
    <x v="1"/>
    <x v="0"/>
    <x v="0"/>
    <x v="0"/>
    <s v="Apoio a formação profissional"/>
    <x v="0"/>
    <x v="0"/>
    <x v="0"/>
    <x v="0"/>
    <x v="1"/>
    <x v="0"/>
    <x v="0"/>
    <m/>
    <x v="1"/>
    <x v="2"/>
    <x v="9"/>
    <x v="0"/>
    <m/>
  </r>
  <r>
    <x v="1"/>
    <n v="0"/>
    <n v="0"/>
    <n v="22280"/>
    <n v="0"/>
    <x v="7899"/>
    <x v="0"/>
    <x v="1"/>
    <x v="0"/>
    <s v="01.25.03.09"/>
    <x v="40"/>
    <x v="4"/>
    <x v="4"/>
    <s v="Emprego e Formação profissional"/>
    <s v="01.25.03"/>
    <s v="Apoio a formação profissional"/>
    <s v="01.25.03.09"/>
    <x v="4"/>
    <x v="0"/>
    <x v="3"/>
    <x v="2"/>
    <x v="0"/>
    <x v="1"/>
    <x v="2"/>
    <x v="0"/>
    <x v="2"/>
    <s v="2022-03-??"/>
    <x v="1"/>
    <n v="22280"/>
    <x v="3"/>
    <n v="0"/>
    <x v="1"/>
    <n v="502000"/>
    <x v="697"/>
    <m/>
    <x v="0"/>
    <x v="9"/>
    <m/>
    <s v="Apoio a formação profissional"/>
    <x v="2"/>
    <m/>
    <x v="0"/>
    <x v="1"/>
    <x v="1"/>
    <x v="1"/>
    <x v="0"/>
    <x v="0"/>
    <x v="0"/>
    <x v="1"/>
    <x v="0"/>
    <x v="0"/>
    <x v="0"/>
    <s v="Apoio a formação profissional"/>
    <x v="0"/>
    <x v="0"/>
    <x v="0"/>
    <x v="0"/>
    <x v="1"/>
    <x v="0"/>
    <x v="0"/>
    <m/>
    <x v="1"/>
    <x v="2"/>
    <x v="9"/>
    <x v="0"/>
    <m/>
  </r>
  <r>
    <x v="1"/>
    <n v="0"/>
    <n v="0"/>
    <n v="35000"/>
    <n v="0"/>
    <x v="7899"/>
    <x v="0"/>
    <x v="1"/>
    <x v="0"/>
    <s v="01.25.03.09"/>
    <x v="40"/>
    <x v="4"/>
    <x v="4"/>
    <s v="Emprego e Formação profissional"/>
    <s v="01.25.03"/>
    <s v="Apoio a formação profissional"/>
    <s v="01.25.03.09"/>
    <x v="4"/>
    <x v="0"/>
    <x v="3"/>
    <x v="2"/>
    <x v="0"/>
    <x v="1"/>
    <x v="2"/>
    <x v="0"/>
    <x v="0"/>
    <s v="2022-04-??"/>
    <x v="0"/>
    <n v="35000"/>
    <x v="3"/>
    <n v="0"/>
    <x v="1"/>
    <n v="502000"/>
    <x v="697"/>
    <m/>
    <x v="0"/>
    <x v="9"/>
    <m/>
    <s v="Apoio a formação profissional"/>
    <x v="2"/>
    <m/>
    <x v="0"/>
    <x v="1"/>
    <x v="1"/>
    <x v="1"/>
    <x v="0"/>
    <x v="0"/>
    <x v="0"/>
    <x v="1"/>
    <x v="0"/>
    <x v="0"/>
    <x v="0"/>
    <s v="Apoio a formação profissional"/>
    <x v="0"/>
    <x v="0"/>
    <x v="0"/>
    <x v="0"/>
    <x v="1"/>
    <x v="0"/>
    <x v="0"/>
    <m/>
    <x v="1"/>
    <x v="2"/>
    <x v="9"/>
    <x v="0"/>
    <m/>
  </r>
  <r>
    <x v="1"/>
    <n v="0"/>
    <n v="0"/>
    <n v="11000"/>
    <n v="0"/>
    <x v="7899"/>
    <x v="0"/>
    <x v="1"/>
    <x v="0"/>
    <s v="01.25.03.09"/>
    <x v="40"/>
    <x v="4"/>
    <x v="4"/>
    <s v="Emprego e Formação profissional"/>
    <s v="01.25.03"/>
    <s v="Apoio a formação profissional"/>
    <s v="01.25.03.09"/>
    <x v="4"/>
    <x v="0"/>
    <x v="3"/>
    <x v="2"/>
    <x v="0"/>
    <x v="1"/>
    <x v="2"/>
    <x v="0"/>
    <x v="1"/>
    <s v="2022-05-??"/>
    <x v="0"/>
    <n v="11000"/>
    <x v="3"/>
    <n v="0"/>
    <x v="1"/>
    <n v="502000"/>
    <x v="697"/>
    <m/>
    <x v="0"/>
    <x v="9"/>
    <m/>
    <s v="Apoio a formação profissional"/>
    <x v="2"/>
    <m/>
    <x v="0"/>
    <x v="1"/>
    <x v="1"/>
    <x v="1"/>
    <x v="0"/>
    <x v="0"/>
    <x v="0"/>
    <x v="1"/>
    <x v="0"/>
    <x v="0"/>
    <x v="0"/>
    <s v="Apoio a formação profissional"/>
    <x v="0"/>
    <x v="0"/>
    <x v="0"/>
    <x v="0"/>
    <x v="1"/>
    <x v="0"/>
    <x v="0"/>
    <m/>
    <x v="1"/>
    <x v="2"/>
    <x v="9"/>
    <x v="0"/>
    <m/>
  </r>
  <r>
    <x v="1"/>
    <n v="0"/>
    <n v="0"/>
    <n v="11050"/>
    <n v="0"/>
    <x v="7899"/>
    <x v="0"/>
    <x v="1"/>
    <x v="0"/>
    <s v="01.25.03.09"/>
    <x v="40"/>
    <x v="4"/>
    <x v="4"/>
    <s v="Emprego e Formação profissional"/>
    <s v="01.25.03"/>
    <s v="Apoio a formação profissional"/>
    <s v="01.25.03.09"/>
    <x v="4"/>
    <x v="0"/>
    <x v="3"/>
    <x v="2"/>
    <x v="0"/>
    <x v="1"/>
    <x v="2"/>
    <x v="0"/>
    <x v="3"/>
    <s v="2022-06-??"/>
    <x v="0"/>
    <n v="11050"/>
    <x v="3"/>
    <n v="0"/>
    <x v="1"/>
    <n v="502000"/>
    <x v="697"/>
    <m/>
    <x v="0"/>
    <x v="9"/>
    <m/>
    <s v="Apoio a formação profissional"/>
    <x v="2"/>
    <m/>
    <x v="0"/>
    <x v="1"/>
    <x v="1"/>
    <x v="1"/>
    <x v="0"/>
    <x v="0"/>
    <x v="0"/>
    <x v="1"/>
    <x v="0"/>
    <x v="0"/>
    <x v="0"/>
    <s v="Apoio a formação profissional"/>
    <x v="0"/>
    <x v="0"/>
    <x v="0"/>
    <x v="0"/>
    <x v="1"/>
    <x v="0"/>
    <x v="0"/>
    <m/>
    <x v="1"/>
    <x v="2"/>
    <x v="9"/>
    <x v="0"/>
    <m/>
  </r>
  <r>
    <x v="1"/>
    <n v="0"/>
    <n v="0"/>
    <n v="5000"/>
    <n v="0"/>
    <x v="7899"/>
    <x v="0"/>
    <x v="1"/>
    <x v="0"/>
    <s v="01.25.03.09"/>
    <x v="40"/>
    <x v="4"/>
    <x v="4"/>
    <s v="Emprego e Formação profissional"/>
    <s v="01.25.03"/>
    <s v="Apoio a formação profissional"/>
    <s v="01.25.03.09"/>
    <x v="4"/>
    <x v="0"/>
    <x v="3"/>
    <x v="2"/>
    <x v="0"/>
    <x v="1"/>
    <x v="2"/>
    <x v="0"/>
    <x v="6"/>
    <s v="2022-07-??"/>
    <x v="2"/>
    <n v="5000"/>
    <x v="3"/>
    <n v="0"/>
    <x v="1"/>
    <n v="502000"/>
    <x v="697"/>
    <m/>
    <x v="0"/>
    <x v="9"/>
    <m/>
    <s v="Apoio a formação profissional"/>
    <x v="2"/>
    <m/>
    <x v="0"/>
    <x v="1"/>
    <x v="1"/>
    <x v="1"/>
    <x v="0"/>
    <x v="0"/>
    <x v="0"/>
    <x v="1"/>
    <x v="0"/>
    <x v="0"/>
    <x v="0"/>
    <s v="Apoio a formação profissional"/>
    <x v="0"/>
    <x v="0"/>
    <x v="0"/>
    <x v="0"/>
    <x v="1"/>
    <x v="0"/>
    <x v="0"/>
    <m/>
    <x v="1"/>
    <x v="2"/>
    <x v="9"/>
    <x v="0"/>
    <m/>
  </r>
  <r>
    <x v="1"/>
    <n v="0"/>
    <n v="0"/>
    <n v="6000"/>
    <n v="0"/>
    <x v="7899"/>
    <x v="0"/>
    <x v="1"/>
    <x v="0"/>
    <s v="01.25.03.09"/>
    <x v="40"/>
    <x v="4"/>
    <x v="4"/>
    <s v="Emprego e Formação profissional"/>
    <s v="01.25.03"/>
    <s v="Apoio a formação profissional"/>
    <s v="01.25.03.09"/>
    <x v="4"/>
    <x v="0"/>
    <x v="3"/>
    <x v="2"/>
    <x v="0"/>
    <x v="1"/>
    <x v="2"/>
    <x v="0"/>
    <x v="7"/>
    <s v="2022-08-??"/>
    <x v="2"/>
    <n v="6000"/>
    <x v="3"/>
    <n v="0"/>
    <x v="1"/>
    <n v="502000"/>
    <x v="697"/>
    <m/>
    <x v="0"/>
    <x v="9"/>
    <m/>
    <s v="Apoio a formação profissional"/>
    <x v="2"/>
    <m/>
    <x v="0"/>
    <x v="1"/>
    <x v="1"/>
    <x v="1"/>
    <x v="0"/>
    <x v="0"/>
    <x v="0"/>
    <x v="1"/>
    <x v="0"/>
    <x v="0"/>
    <x v="0"/>
    <s v="Apoio a formação profissional"/>
    <x v="0"/>
    <x v="0"/>
    <x v="0"/>
    <x v="0"/>
    <x v="1"/>
    <x v="0"/>
    <x v="0"/>
    <m/>
    <x v="1"/>
    <x v="2"/>
    <x v="9"/>
    <x v="0"/>
    <m/>
  </r>
  <r>
    <x v="1"/>
    <n v="0"/>
    <n v="0"/>
    <n v="10000"/>
    <n v="0"/>
    <x v="7899"/>
    <x v="0"/>
    <x v="1"/>
    <x v="0"/>
    <s v="01.25.03.09"/>
    <x v="40"/>
    <x v="4"/>
    <x v="4"/>
    <s v="Emprego e Formação profissional"/>
    <s v="01.25.03"/>
    <s v="Apoio a formação profissional"/>
    <s v="01.25.03.09"/>
    <x v="4"/>
    <x v="0"/>
    <x v="3"/>
    <x v="2"/>
    <x v="0"/>
    <x v="1"/>
    <x v="2"/>
    <x v="0"/>
    <x v="9"/>
    <s v="2022-10-??"/>
    <x v="3"/>
    <n v="10000"/>
    <x v="3"/>
    <n v="0"/>
    <x v="1"/>
    <n v="502000"/>
    <x v="697"/>
    <m/>
    <x v="0"/>
    <x v="9"/>
    <m/>
    <s v="Apoio a formação profissional"/>
    <x v="2"/>
    <m/>
    <x v="0"/>
    <x v="1"/>
    <x v="1"/>
    <x v="1"/>
    <x v="0"/>
    <x v="0"/>
    <x v="0"/>
    <x v="1"/>
    <x v="0"/>
    <x v="0"/>
    <x v="0"/>
    <s v="Apoio a formação profissional"/>
    <x v="0"/>
    <x v="0"/>
    <x v="0"/>
    <x v="0"/>
    <x v="1"/>
    <x v="0"/>
    <x v="0"/>
    <m/>
    <x v="1"/>
    <x v="2"/>
    <x v="9"/>
    <x v="0"/>
    <m/>
  </r>
  <r>
    <x v="1"/>
    <n v="0"/>
    <n v="0"/>
    <n v="24200"/>
    <n v="0"/>
    <x v="7899"/>
    <x v="0"/>
    <x v="1"/>
    <x v="0"/>
    <s v="01.25.03.09"/>
    <x v="40"/>
    <x v="4"/>
    <x v="4"/>
    <s v="Emprego e Formação profissional"/>
    <s v="01.25.03"/>
    <s v="Apoio a formação profissional"/>
    <s v="01.25.03.09"/>
    <x v="4"/>
    <x v="0"/>
    <x v="3"/>
    <x v="2"/>
    <x v="0"/>
    <x v="1"/>
    <x v="2"/>
    <x v="0"/>
    <x v="10"/>
    <s v="2022-11-??"/>
    <x v="3"/>
    <n v="24200"/>
    <x v="3"/>
    <n v="0"/>
    <x v="1"/>
    <n v="502000"/>
    <x v="697"/>
    <m/>
    <x v="0"/>
    <x v="9"/>
    <m/>
    <s v="Apoio a formação profissional"/>
    <x v="2"/>
    <m/>
    <x v="0"/>
    <x v="1"/>
    <x v="1"/>
    <x v="1"/>
    <x v="0"/>
    <x v="0"/>
    <x v="0"/>
    <x v="1"/>
    <x v="0"/>
    <x v="0"/>
    <x v="0"/>
    <s v="Apoio a formação profissional"/>
    <x v="0"/>
    <x v="0"/>
    <x v="0"/>
    <x v="0"/>
    <x v="1"/>
    <x v="0"/>
    <x v="0"/>
    <m/>
    <x v="1"/>
    <x v="2"/>
    <x v="9"/>
    <x v="0"/>
    <m/>
  </r>
  <r>
    <x v="0"/>
    <n v="0"/>
    <n v="0"/>
    <n v="844268"/>
    <n v="0"/>
    <x v="7899"/>
    <x v="0"/>
    <x v="1"/>
    <x v="0"/>
    <s v="01.27.06.41"/>
    <x v="12"/>
    <x v="2"/>
    <x v="2"/>
    <s v="Requalificação Urbana e habitação"/>
    <s v="01.27.06"/>
    <s v="Reabilitação de Jardins Infantis e Escolas do EBI"/>
    <s v="01.27.06.41"/>
    <x v="12"/>
    <x v="0"/>
    <x v="1"/>
    <x v="1"/>
    <x v="0"/>
    <x v="1"/>
    <x v="1"/>
    <x v="0"/>
    <x v="5"/>
    <s v="2022-02-??"/>
    <x v="1"/>
    <n v="844268"/>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56510"/>
    <n v="0"/>
    <x v="7899"/>
    <x v="0"/>
    <x v="1"/>
    <x v="0"/>
    <s v="01.27.06.41"/>
    <x v="12"/>
    <x v="2"/>
    <x v="2"/>
    <s v="Requalificação Urbana e habitação"/>
    <s v="01.27.06"/>
    <s v="Reabilitação de Jardins Infantis e Escolas do EBI"/>
    <s v="01.27.06.41"/>
    <x v="12"/>
    <x v="0"/>
    <x v="1"/>
    <x v="1"/>
    <x v="0"/>
    <x v="1"/>
    <x v="1"/>
    <x v="0"/>
    <x v="2"/>
    <s v="2022-03-??"/>
    <x v="1"/>
    <n v="56510"/>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237455"/>
    <n v="0"/>
    <x v="7899"/>
    <x v="0"/>
    <x v="1"/>
    <x v="0"/>
    <s v="01.27.06.41"/>
    <x v="12"/>
    <x v="2"/>
    <x v="2"/>
    <s v="Requalificação Urbana e habitação"/>
    <s v="01.27.06"/>
    <s v="Reabilitação de Jardins Infantis e Escolas do EBI"/>
    <s v="01.27.06.41"/>
    <x v="12"/>
    <x v="0"/>
    <x v="1"/>
    <x v="1"/>
    <x v="0"/>
    <x v="1"/>
    <x v="1"/>
    <x v="0"/>
    <x v="0"/>
    <s v="2022-04-??"/>
    <x v="0"/>
    <n v="237455"/>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1557082"/>
    <n v="0"/>
    <x v="7899"/>
    <x v="0"/>
    <x v="1"/>
    <x v="0"/>
    <s v="01.27.06.41"/>
    <x v="12"/>
    <x v="2"/>
    <x v="2"/>
    <s v="Requalificação Urbana e habitação"/>
    <s v="01.27.06"/>
    <s v="Reabilitação de Jardins Infantis e Escolas do EBI"/>
    <s v="01.27.06.41"/>
    <x v="12"/>
    <x v="0"/>
    <x v="1"/>
    <x v="1"/>
    <x v="0"/>
    <x v="1"/>
    <x v="1"/>
    <x v="0"/>
    <x v="1"/>
    <s v="2022-05-??"/>
    <x v="0"/>
    <n v="1557082"/>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414093"/>
    <n v="0"/>
    <x v="7899"/>
    <x v="0"/>
    <x v="1"/>
    <x v="0"/>
    <s v="01.27.06.41"/>
    <x v="12"/>
    <x v="2"/>
    <x v="2"/>
    <s v="Requalificação Urbana e habitação"/>
    <s v="01.27.06"/>
    <s v="Reabilitação de Jardins Infantis e Escolas do EBI"/>
    <s v="01.27.06.41"/>
    <x v="12"/>
    <x v="0"/>
    <x v="1"/>
    <x v="1"/>
    <x v="0"/>
    <x v="1"/>
    <x v="1"/>
    <x v="0"/>
    <x v="3"/>
    <s v="2022-06-??"/>
    <x v="0"/>
    <n v="414093"/>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16000"/>
    <n v="0"/>
    <x v="7899"/>
    <x v="0"/>
    <x v="1"/>
    <x v="0"/>
    <s v="01.27.06.41"/>
    <x v="12"/>
    <x v="2"/>
    <x v="2"/>
    <s v="Requalificação Urbana e habitação"/>
    <s v="01.27.06"/>
    <s v="Reabilitação de Jardins Infantis e Escolas do EBI"/>
    <s v="01.27.06.41"/>
    <x v="12"/>
    <x v="0"/>
    <x v="1"/>
    <x v="1"/>
    <x v="0"/>
    <x v="1"/>
    <x v="1"/>
    <x v="0"/>
    <x v="6"/>
    <s v="2022-07-??"/>
    <x v="2"/>
    <n v="16000"/>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867862"/>
    <n v="0"/>
    <x v="7899"/>
    <x v="0"/>
    <x v="1"/>
    <x v="0"/>
    <s v="01.27.06.41"/>
    <x v="12"/>
    <x v="2"/>
    <x v="2"/>
    <s v="Requalificação Urbana e habitação"/>
    <s v="01.27.06"/>
    <s v="Reabilitação de Jardins Infantis e Escolas do EBI"/>
    <s v="01.27.06.41"/>
    <x v="12"/>
    <x v="0"/>
    <x v="1"/>
    <x v="1"/>
    <x v="0"/>
    <x v="1"/>
    <x v="1"/>
    <x v="0"/>
    <x v="7"/>
    <s v="2022-08-??"/>
    <x v="2"/>
    <n v="867862"/>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173500"/>
    <n v="0"/>
    <x v="7899"/>
    <x v="0"/>
    <x v="1"/>
    <x v="0"/>
    <s v="01.27.06.41"/>
    <x v="12"/>
    <x v="2"/>
    <x v="2"/>
    <s v="Requalificação Urbana e habitação"/>
    <s v="01.27.06"/>
    <s v="Reabilitação de Jardins Infantis e Escolas do EBI"/>
    <s v="01.27.06.41"/>
    <x v="12"/>
    <x v="0"/>
    <x v="1"/>
    <x v="1"/>
    <x v="0"/>
    <x v="1"/>
    <x v="1"/>
    <x v="0"/>
    <x v="8"/>
    <s v="2022-09-??"/>
    <x v="2"/>
    <n v="173500"/>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158085"/>
    <n v="0"/>
    <x v="7899"/>
    <x v="0"/>
    <x v="1"/>
    <x v="0"/>
    <s v="01.27.06.41"/>
    <x v="12"/>
    <x v="2"/>
    <x v="2"/>
    <s v="Requalificação Urbana e habitação"/>
    <s v="01.27.06"/>
    <s v="Reabilitação de Jardins Infantis e Escolas do EBI"/>
    <s v="01.27.06.41"/>
    <x v="12"/>
    <x v="0"/>
    <x v="1"/>
    <x v="1"/>
    <x v="0"/>
    <x v="1"/>
    <x v="1"/>
    <x v="0"/>
    <x v="9"/>
    <s v="2022-10-??"/>
    <x v="3"/>
    <n v="158085"/>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481400"/>
    <n v="0"/>
    <x v="7899"/>
    <x v="0"/>
    <x v="1"/>
    <x v="0"/>
    <s v="01.27.06.41"/>
    <x v="12"/>
    <x v="2"/>
    <x v="2"/>
    <s v="Requalificação Urbana e habitação"/>
    <s v="01.27.06"/>
    <s v="Reabilitação de Jardins Infantis e Escolas do EBI"/>
    <s v="01.27.06.41"/>
    <x v="12"/>
    <x v="0"/>
    <x v="1"/>
    <x v="1"/>
    <x v="0"/>
    <x v="1"/>
    <x v="1"/>
    <x v="0"/>
    <x v="10"/>
    <s v="2022-11-??"/>
    <x v="3"/>
    <n v="481400"/>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0"/>
    <n v="0"/>
    <n v="0"/>
    <n v="420400"/>
    <n v="0"/>
    <x v="7899"/>
    <x v="0"/>
    <x v="1"/>
    <x v="0"/>
    <s v="01.27.06.41"/>
    <x v="12"/>
    <x v="2"/>
    <x v="2"/>
    <s v="Requalificação Urbana e habitação"/>
    <s v="01.27.06"/>
    <s v="Reabilitação de Jardins Infantis e Escolas do EBI"/>
    <s v="01.27.06.41"/>
    <x v="12"/>
    <x v="0"/>
    <x v="1"/>
    <x v="1"/>
    <x v="0"/>
    <x v="1"/>
    <x v="1"/>
    <x v="0"/>
    <x v="11"/>
    <s v="2022-12-??"/>
    <x v="3"/>
    <n v="420400"/>
    <x v="3"/>
    <n v="2450000"/>
    <x v="1"/>
    <n v="0"/>
    <x v="697"/>
    <m/>
    <x v="0"/>
    <x v="9"/>
    <m/>
    <s v="Reabilitação de Jardins Infantis e Escolas do EBI"/>
    <x v="2"/>
    <s v="RJEBI"/>
    <x v="0"/>
    <x v="1"/>
    <x v="1"/>
    <x v="1"/>
    <x v="0"/>
    <x v="0"/>
    <x v="0"/>
    <x v="1"/>
    <x v="0"/>
    <x v="0"/>
    <x v="0"/>
    <s v="Reabilitação de Jardins Infantis e Escolas do EBI"/>
    <x v="0"/>
    <x v="0"/>
    <x v="0"/>
    <x v="0"/>
    <x v="1"/>
    <x v="0"/>
    <x v="0"/>
    <m/>
    <x v="1"/>
    <x v="2"/>
    <x v="9"/>
    <x v="0"/>
    <m/>
  </r>
  <r>
    <x v="1"/>
    <n v="0"/>
    <n v="0"/>
    <n v="12240"/>
    <n v="0"/>
    <x v="7899"/>
    <x v="0"/>
    <x v="1"/>
    <x v="0"/>
    <s v="03.16.25"/>
    <x v="13"/>
    <x v="0"/>
    <x v="5"/>
    <s v="Direção dos  Recursos Humanos"/>
    <s v="03.16.25"/>
    <s v="Direção dos  Recursos Humanos"/>
    <s v="03.16.25"/>
    <x v="13"/>
    <x v="0"/>
    <x v="1"/>
    <x v="5"/>
    <x v="0"/>
    <x v="0"/>
    <x v="2"/>
    <x v="0"/>
    <x v="4"/>
    <s v="2022-01-??"/>
    <x v="1"/>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5"/>
    <s v="2022-02-??"/>
    <x v="1"/>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2"/>
    <s v="2022-03-??"/>
    <x v="1"/>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0"/>
    <s v="2022-04-??"/>
    <x v="0"/>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1"/>
    <s v="2022-05-??"/>
    <x v="0"/>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3"/>
    <s v="2022-06-??"/>
    <x v="0"/>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6"/>
    <s v="2022-07-??"/>
    <x v="2"/>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7"/>
    <s v="2022-08-??"/>
    <x v="2"/>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8"/>
    <s v="2022-09-??"/>
    <x v="2"/>
    <n v="12240"/>
    <x v="3"/>
    <n v="100000"/>
    <x v="1"/>
    <n v="0"/>
    <x v="697"/>
    <m/>
    <x v="0"/>
    <x v="9"/>
    <m/>
    <s v="Direção dos  Recursos Humanos"/>
    <x v="2"/>
    <m/>
    <x v="0"/>
    <x v="1"/>
    <x v="1"/>
    <x v="1"/>
    <x v="0"/>
    <x v="0"/>
    <x v="0"/>
    <x v="0"/>
    <x v="0"/>
    <x v="0"/>
    <x v="0"/>
    <s v="Direção dos  Recursos Humanos"/>
    <x v="0"/>
    <x v="0"/>
    <x v="0"/>
    <x v="0"/>
    <x v="0"/>
    <x v="0"/>
    <x v="0"/>
    <m/>
    <x v="1"/>
    <x v="2"/>
    <x v="9"/>
    <x v="0"/>
    <m/>
  </r>
  <r>
    <x v="1"/>
    <n v="0"/>
    <n v="0"/>
    <n v="12240"/>
    <n v="0"/>
    <x v="7899"/>
    <x v="0"/>
    <x v="1"/>
    <x v="0"/>
    <s v="03.16.25"/>
    <x v="13"/>
    <x v="0"/>
    <x v="5"/>
    <s v="Direção dos  Recursos Humanos"/>
    <s v="03.16.25"/>
    <s v="Direção dos  Recursos Humanos"/>
    <s v="03.16.25"/>
    <x v="13"/>
    <x v="0"/>
    <x v="1"/>
    <x v="5"/>
    <x v="0"/>
    <x v="0"/>
    <x v="2"/>
    <x v="0"/>
    <x v="9"/>
    <s v="2022-10-??"/>
    <x v="3"/>
    <n v="12240"/>
    <x v="3"/>
    <n v="100000"/>
    <x v="1"/>
    <n v="0"/>
    <x v="697"/>
    <m/>
    <x v="0"/>
    <x v="9"/>
    <m/>
    <s v="Direção dos  Recursos Humanos"/>
    <x v="2"/>
    <m/>
    <x v="0"/>
    <x v="1"/>
    <x v="1"/>
    <x v="1"/>
    <x v="0"/>
    <x v="0"/>
    <x v="0"/>
    <x v="0"/>
    <x v="0"/>
    <x v="0"/>
    <x v="0"/>
    <s v="Direção dos  Recursos Humanos"/>
    <x v="0"/>
    <x v="0"/>
    <x v="0"/>
    <x v="0"/>
    <x v="0"/>
    <x v="0"/>
    <x v="0"/>
    <m/>
    <x v="1"/>
    <x v="2"/>
    <x v="9"/>
    <x v="0"/>
    <m/>
  </r>
  <r>
    <x v="1"/>
    <n v="0"/>
    <n v="0"/>
    <n v="11740"/>
    <n v="0"/>
    <x v="7899"/>
    <x v="0"/>
    <x v="1"/>
    <x v="0"/>
    <s v="03.16.25"/>
    <x v="13"/>
    <x v="0"/>
    <x v="5"/>
    <s v="Direção dos  Recursos Humanos"/>
    <s v="03.16.25"/>
    <s v="Direção dos  Recursos Humanos"/>
    <s v="03.16.25"/>
    <x v="13"/>
    <x v="0"/>
    <x v="1"/>
    <x v="5"/>
    <x v="0"/>
    <x v="0"/>
    <x v="2"/>
    <x v="0"/>
    <x v="10"/>
    <s v="2022-11-??"/>
    <x v="3"/>
    <n v="11740"/>
    <x v="3"/>
    <n v="100000"/>
    <x v="1"/>
    <n v="0"/>
    <x v="697"/>
    <m/>
    <x v="0"/>
    <x v="9"/>
    <m/>
    <s v="Direção dos  Recursos Humanos"/>
    <x v="2"/>
    <m/>
    <x v="0"/>
    <x v="1"/>
    <x v="1"/>
    <x v="1"/>
    <x v="0"/>
    <x v="0"/>
    <x v="0"/>
    <x v="0"/>
    <x v="0"/>
    <x v="0"/>
    <x v="0"/>
    <s v="Direção dos  Recursos Humanos"/>
    <x v="0"/>
    <x v="0"/>
    <x v="0"/>
    <x v="0"/>
    <x v="0"/>
    <x v="0"/>
    <x v="0"/>
    <m/>
    <x v="1"/>
    <x v="2"/>
    <x v="9"/>
    <x v="0"/>
    <m/>
  </r>
  <r>
    <x v="1"/>
    <n v="0"/>
    <n v="0"/>
    <n v="11740"/>
    <n v="0"/>
    <x v="7899"/>
    <x v="0"/>
    <x v="1"/>
    <x v="0"/>
    <s v="03.16.25"/>
    <x v="13"/>
    <x v="0"/>
    <x v="5"/>
    <s v="Direção dos  Recursos Humanos"/>
    <s v="03.16.25"/>
    <s v="Direção dos  Recursos Humanos"/>
    <s v="03.16.25"/>
    <x v="13"/>
    <x v="0"/>
    <x v="1"/>
    <x v="5"/>
    <x v="0"/>
    <x v="0"/>
    <x v="2"/>
    <x v="0"/>
    <x v="11"/>
    <s v="2022-12-??"/>
    <x v="3"/>
    <n v="11740"/>
    <x v="3"/>
    <n v="100000"/>
    <x v="1"/>
    <n v="0"/>
    <x v="697"/>
    <m/>
    <x v="0"/>
    <x v="9"/>
    <m/>
    <s v="Direção dos  Recursos Humanos"/>
    <x v="2"/>
    <m/>
    <x v="0"/>
    <x v="1"/>
    <x v="1"/>
    <x v="1"/>
    <x v="0"/>
    <x v="0"/>
    <x v="0"/>
    <x v="0"/>
    <x v="0"/>
    <x v="0"/>
    <x v="0"/>
    <s v="Direção dos  Recursos Humanos"/>
    <x v="0"/>
    <x v="0"/>
    <x v="0"/>
    <x v="0"/>
    <x v="0"/>
    <x v="0"/>
    <x v="0"/>
    <m/>
    <x v="1"/>
    <x v="2"/>
    <x v="9"/>
    <x v="0"/>
    <m/>
  </r>
  <r>
    <x v="1"/>
    <n v="0"/>
    <n v="0"/>
    <n v="2800"/>
    <n v="0"/>
    <x v="7899"/>
    <x v="0"/>
    <x v="1"/>
    <x v="0"/>
    <s v="03.16.25"/>
    <x v="13"/>
    <x v="0"/>
    <x v="5"/>
    <s v="Direção dos  Recursos Humanos"/>
    <s v="03.16.25"/>
    <s v="Direção dos  Recursos Humanos"/>
    <s v="03.16.25"/>
    <x v="9"/>
    <x v="0"/>
    <x v="1"/>
    <x v="5"/>
    <x v="0"/>
    <x v="0"/>
    <x v="2"/>
    <x v="0"/>
    <x v="5"/>
    <s v="2022-02-??"/>
    <x v="1"/>
    <n v="2800"/>
    <x v="3"/>
    <n v="0"/>
    <x v="1"/>
    <n v="100000"/>
    <x v="697"/>
    <m/>
    <x v="0"/>
    <x v="9"/>
    <m/>
    <s v="Direção dos  Recursos Humanos"/>
    <x v="2"/>
    <m/>
    <x v="0"/>
    <x v="1"/>
    <x v="1"/>
    <x v="1"/>
    <x v="0"/>
    <x v="0"/>
    <x v="0"/>
    <x v="0"/>
    <x v="0"/>
    <x v="0"/>
    <x v="0"/>
    <s v="Direção dos  Recursos Humanos"/>
    <x v="0"/>
    <x v="0"/>
    <x v="0"/>
    <x v="0"/>
    <x v="0"/>
    <x v="0"/>
    <x v="0"/>
    <m/>
    <x v="1"/>
    <x v="2"/>
    <x v="9"/>
    <x v="0"/>
    <m/>
  </r>
  <r>
    <x v="1"/>
    <n v="0"/>
    <n v="0"/>
    <n v="200665"/>
    <n v="0"/>
    <x v="7899"/>
    <x v="0"/>
    <x v="1"/>
    <x v="0"/>
    <s v="03.16.27"/>
    <x v="41"/>
    <x v="0"/>
    <x v="5"/>
    <s v="Direção dos Assuntos Jurídicos, Fiscalização e Policia Municipal"/>
    <s v="03.16.27"/>
    <s v="Direção dos Assuntos Jurídicos, Fiscalização e Policia Municipal"/>
    <s v="03.16.27"/>
    <x v="15"/>
    <x v="0"/>
    <x v="1"/>
    <x v="1"/>
    <x v="1"/>
    <x v="0"/>
    <x v="2"/>
    <x v="0"/>
    <x v="4"/>
    <s v="2022-01-??"/>
    <x v="1"/>
    <n v="200665"/>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4076"/>
    <n v="0"/>
    <x v="7899"/>
    <x v="0"/>
    <x v="1"/>
    <x v="0"/>
    <s v="03.16.27"/>
    <x v="41"/>
    <x v="0"/>
    <x v="5"/>
    <s v="Direção dos Assuntos Jurídicos, Fiscalização e Policia Municipal"/>
    <s v="03.16.27"/>
    <s v="Direção dos Assuntos Jurídicos, Fiscalização e Policia Municipal"/>
    <s v="03.16.27"/>
    <x v="15"/>
    <x v="0"/>
    <x v="1"/>
    <x v="1"/>
    <x v="1"/>
    <x v="0"/>
    <x v="2"/>
    <x v="0"/>
    <x v="5"/>
    <s v="2022-02-??"/>
    <x v="1"/>
    <n v="244076"/>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8277"/>
    <n v="0"/>
    <x v="7899"/>
    <x v="0"/>
    <x v="1"/>
    <x v="0"/>
    <s v="03.16.27"/>
    <x v="41"/>
    <x v="0"/>
    <x v="5"/>
    <s v="Direção dos Assuntos Jurídicos, Fiscalização e Policia Municipal"/>
    <s v="03.16.27"/>
    <s v="Direção dos Assuntos Jurídicos, Fiscalização e Policia Municipal"/>
    <s v="03.16.27"/>
    <x v="15"/>
    <x v="0"/>
    <x v="1"/>
    <x v="1"/>
    <x v="1"/>
    <x v="0"/>
    <x v="2"/>
    <x v="0"/>
    <x v="2"/>
    <s v="2022-03-??"/>
    <x v="1"/>
    <n v="248277"/>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4076"/>
    <n v="0"/>
    <x v="7899"/>
    <x v="0"/>
    <x v="1"/>
    <x v="0"/>
    <s v="03.16.27"/>
    <x v="41"/>
    <x v="0"/>
    <x v="5"/>
    <s v="Direção dos Assuntos Jurídicos, Fiscalização e Policia Municipal"/>
    <s v="03.16.27"/>
    <s v="Direção dos Assuntos Jurídicos, Fiscalização e Policia Municipal"/>
    <s v="03.16.27"/>
    <x v="15"/>
    <x v="0"/>
    <x v="1"/>
    <x v="1"/>
    <x v="1"/>
    <x v="0"/>
    <x v="2"/>
    <x v="0"/>
    <x v="0"/>
    <s v="2022-04-??"/>
    <x v="0"/>
    <n v="244076"/>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4076"/>
    <n v="0"/>
    <x v="7899"/>
    <x v="0"/>
    <x v="1"/>
    <x v="0"/>
    <s v="03.16.27"/>
    <x v="41"/>
    <x v="0"/>
    <x v="5"/>
    <s v="Direção dos Assuntos Jurídicos, Fiscalização e Policia Municipal"/>
    <s v="03.16.27"/>
    <s v="Direção dos Assuntos Jurídicos, Fiscalização e Policia Municipal"/>
    <s v="03.16.27"/>
    <x v="15"/>
    <x v="0"/>
    <x v="1"/>
    <x v="1"/>
    <x v="1"/>
    <x v="0"/>
    <x v="2"/>
    <x v="0"/>
    <x v="1"/>
    <s v="2022-05-??"/>
    <x v="0"/>
    <n v="244076"/>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4076"/>
    <n v="0"/>
    <x v="7899"/>
    <x v="0"/>
    <x v="1"/>
    <x v="0"/>
    <s v="03.16.27"/>
    <x v="41"/>
    <x v="0"/>
    <x v="5"/>
    <s v="Direção dos Assuntos Jurídicos, Fiscalização e Policia Municipal"/>
    <s v="03.16.27"/>
    <s v="Direção dos Assuntos Jurídicos, Fiscalização e Policia Municipal"/>
    <s v="03.16.27"/>
    <x v="15"/>
    <x v="0"/>
    <x v="1"/>
    <x v="1"/>
    <x v="1"/>
    <x v="0"/>
    <x v="2"/>
    <x v="0"/>
    <x v="3"/>
    <s v="2022-06-??"/>
    <x v="0"/>
    <n v="244076"/>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4076"/>
    <n v="0"/>
    <x v="7899"/>
    <x v="0"/>
    <x v="1"/>
    <x v="0"/>
    <s v="03.16.27"/>
    <x v="41"/>
    <x v="0"/>
    <x v="5"/>
    <s v="Direção dos Assuntos Jurídicos, Fiscalização e Policia Municipal"/>
    <s v="03.16.27"/>
    <s v="Direção dos Assuntos Jurídicos, Fiscalização e Policia Municipal"/>
    <s v="03.16.27"/>
    <x v="15"/>
    <x v="0"/>
    <x v="1"/>
    <x v="1"/>
    <x v="1"/>
    <x v="0"/>
    <x v="2"/>
    <x v="0"/>
    <x v="6"/>
    <s v="2022-07-??"/>
    <x v="2"/>
    <n v="244076"/>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19518"/>
    <n v="0"/>
    <x v="7899"/>
    <x v="0"/>
    <x v="1"/>
    <x v="0"/>
    <s v="03.16.27"/>
    <x v="41"/>
    <x v="0"/>
    <x v="5"/>
    <s v="Direção dos Assuntos Jurídicos, Fiscalização e Policia Municipal"/>
    <s v="03.16.27"/>
    <s v="Direção dos Assuntos Jurídicos, Fiscalização e Policia Municipal"/>
    <s v="03.16.27"/>
    <x v="15"/>
    <x v="0"/>
    <x v="1"/>
    <x v="1"/>
    <x v="1"/>
    <x v="0"/>
    <x v="2"/>
    <x v="0"/>
    <x v="7"/>
    <s v="2022-08-??"/>
    <x v="2"/>
    <n v="219518"/>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56600"/>
    <n v="0"/>
    <x v="7899"/>
    <x v="0"/>
    <x v="1"/>
    <x v="0"/>
    <s v="03.16.15"/>
    <x v="6"/>
    <x v="0"/>
    <x v="5"/>
    <s v="Direção Financeira"/>
    <s v="03.16.15"/>
    <s v="Direção Financeira"/>
    <s v="03.16.15"/>
    <x v="13"/>
    <x v="0"/>
    <x v="1"/>
    <x v="5"/>
    <x v="0"/>
    <x v="0"/>
    <x v="2"/>
    <x v="0"/>
    <x v="4"/>
    <s v="2022-01-??"/>
    <x v="1"/>
    <n v="56600"/>
    <x v="3"/>
    <n v="1821998"/>
    <x v="1"/>
    <n v="146880"/>
    <x v="697"/>
    <m/>
    <x v="0"/>
    <x v="9"/>
    <m/>
    <s v="Direção Financeira"/>
    <x v="2"/>
    <m/>
    <x v="0"/>
    <x v="1"/>
    <x v="1"/>
    <x v="1"/>
    <x v="0"/>
    <x v="0"/>
    <x v="0"/>
    <x v="0"/>
    <x v="0"/>
    <x v="0"/>
    <x v="0"/>
    <s v="Direção Financeira"/>
    <x v="0"/>
    <x v="0"/>
    <x v="0"/>
    <x v="0"/>
    <x v="0"/>
    <x v="0"/>
    <x v="0"/>
    <m/>
    <x v="1"/>
    <x v="2"/>
    <x v="9"/>
    <x v="0"/>
    <m/>
  </r>
  <r>
    <x v="1"/>
    <n v="0"/>
    <n v="0"/>
    <n v="57245"/>
    <n v="0"/>
    <x v="7899"/>
    <x v="0"/>
    <x v="1"/>
    <x v="0"/>
    <s v="03.16.15"/>
    <x v="6"/>
    <x v="0"/>
    <x v="5"/>
    <s v="Direção Financeira"/>
    <s v="03.16.15"/>
    <s v="Direção Financeira"/>
    <s v="03.16.15"/>
    <x v="13"/>
    <x v="0"/>
    <x v="1"/>
    <x v="5"/>
    <x v="0"/>
    <x v="0"/>
    <x v="2"/>
    <x v="0"/>
    <x v="5"/>
    <s v="2022-02-??"/>
    <x v="1"/>
    <n v="57245"/>
    <x v="3"/>
    <n v="1821998"/>
    <x v="1"/>
    <n v="146880"/>
    <x v="697"/>
    <m/>
    <x v="0"/>
    <x v="9"/>
    <m/>
    <s v="Direção Financeira"/>
    <x v="2"/>
    <m/>
    <x v="0"/>
    <x v="1"/>
    <x v="1"/>
    <x v="1"/>
    <x v="0"/>
    <x v="0"/>
    <x v="0"/>
    <x v="0"/>
    <x v="0"/>
    <x v="0"/>
    <x v="0"/>
    <s v="Direção Financeira"/>
    <x v="0"/>
    <x v="0"/>
    <x v="0"/>
    <x v="0"/>
    <x v="0"/>
    <x v="0"/>
    <x v="0"/>
    <m/>
    <x v="1"/>
    <x v="2"/>
    <x v="9"/>
    <x v="0"/>
    <m/>
  </r>
  <r>
    <x v="1"/>
    <n v="0"/>
    <n v="0"/>
    <n v="56735"/>
    <n v="0"/>
    <x v="7899"/>
    <x v="0"/>
    <x v="1"/>
    <x v="0"/>
    <s v="03.16.15"/>
    <x v="6"/>
    <x v="0"/>
    <x v="5"/>
    <s v="Direção Financeira"/>
    <s v="03.16.15"/>
    <s v="Direção Financeira"/>
    <s v="03.16.15"/>
    <x v="13"/>
    <x v="0"/>
    <x v="1"/>
    <x v="5"/>
    <x v="0"/>
    <x v="0"/>
    <x v="2"/>
    <x v="0"/>
    <x v="2"/>
    <s v="2022-03-??"/>
    <x v="1"/>
    <n v="56735"/>
    <x v="3"/>
    <n v="1821998"/>
    <x v="1"/>
    <n v="146880"/>
    <x v="697"/>
    <m/>
    <x v="0"/>
    <x v="9"/>
    <m/>
    <s v="Direção Financeira"/>
    <x v="2"/>
    <m/>
    <x v="0"/>
    <x v="1"/>
    <x v="1"/>
    <x v="1"/>
    <x v="0"/>
    <x v="0"/>
    <x v="0"/>
    <x v="0"/>
    <x v="0"/>
    <x v="0"/>
    <x v="0"/>
    <s v="Direção Financeira"/>
    <x v="0"/>
    <x v="0"/>
    <x v="0"/>
    <x v="0"/>
    <x v="0"/>
    <x v="0"/>
    <x v="0"/>
    <m/>
    <x v="1"/>
    <x v="2"/>
    <x v="9"/>
    <x v="0"/>
    <m/>
  </r>
  <r>
    <x v="1"/>
    <n v="0"/>
    <n v="0"/>
    <n v="158521"/>
    <n v="0"/>
    <x v="7899"/>
    <x v="0"/>
    <x v="1"/>
    <x v="0"/>
    <s v="03.16.15"/>
    <x v="6"/>
    <x v="0"/>
    <x v="5"/>
    <s v="Direção Financeira"/>
    <s v="03.16.15"/>
    <s v="Direção Financeira"/>
    <s v="03.16.15"/>
    <x v="13"/>
    <x v="0"/>
    <x v="1"/>
    <x v="5"/>
    <x v="0"/>
    <x v="0"/>
    <x v="2"/>
    <x v="0"/>
    <x v="0"/>
    <s v="2022-04-??"/>
    <x v="0"/>
    <n v="158521"/>
    <x v="3"/>
    <n v="1821998"/>
    <x v="1"/>
    <n v="146880"/>
    <x v="697"/>
    <m/>
    <x v="0"/>
    <x v="9"/>
    <m/>
    <s v="Direção Financeira"/>
    <x v="2"/>
    <m/>
    <x v="0"/>
    <x v="1"/>
    <x v="1"/>
    <x v="1"/>
    <x v="0"/>
    <x v="0"/>
    <x v="0"/>
    <x v="0"/>
    <x v="0"/>
    <x v="0"/>
    <x v="0"/>
    <s v="Direção Financeira"/>
    <x v="0"/>
    <x v="0"/>
    <x v="0"/>
    <x v="0"/>
    <x v="0"/>
    <x v="0"/>
    <x v="0"/>
    <m/>
    <x v="1"/>
    <x v="2"/>
    <x v="9"/>
    <x v="0"/>
    <m/>
  </r>
  <r>
    <x v="1"/>
    <n v="0"/>
    <n v="0"/>
    <n v="363519"/>
    <n v="0"/>
    <x v="7899"/>
    <x v="0"/>
    <x v="1"/>
    <x v="0"/>
    <s v="03.16.15"/>
    <x v="6"/>
    <x v="0"/>
    <x v="5"/>
    <s v="Direção Financeira"/>
    <s v="03.16.15"/>
    <s v="Direção Financeira"/>
    <s v="03.16.15"/>
    <x v="13"/>
    <x v="0"/>
    <x v="1"/>
    <x v="5"/>
    <x v="0"/>
    <x v="0"/>
    <x v="2"/>
    <x v="0"/>
    <x v="1"/>
    <s v="2022-05-??"/>
    <x v="0"/>
    <n v="363519"/>
    <x v="3"/>
    <n v="1821998"/>
    <x v="1"/>
    <n v="146880"/>
    <x v="697"/>
    <m/>
    <x v="0"/>
    <x v="9"/>
    <m/>
    <s v="Direção Financeira"/>
    <x v="2"/>
    <m/>
    <x v="0"/>
    <x v="1"/>
    <x v="1"/>
    <x v="1"/>
    <x v="0"/>
    <x v="0"/>
    <x v="0"/>
    <x v="0"/>
    <x v="0"/>
    <x v="0"/>
    <x v="0"/>
    <s v="Direção Financeira"/>
    <x v="0"/>
    <x v="0"/>
    <x v="0"/>
    <x v="0"/>
    <x v="0"/>
    <x v="0"/>
    <x v="0"/>
    <m/>
    <x v="1"/>
    <x v="2"/>
    <x v="9"/>
    <x v="0"/>
    <m/>
  </r>
  <r>
    <x v="1"/>
    <n v="0"/>
    <n v="0"/>
    <n v="176576"/>
    <n v="0"/>
    <x v="7899"/>
    <x v="0"/>
    <x v="1"/>
    <x v="0"/>
    <s v="03.16.15"/>
    <x v="6"/>
    <x v="0"/>
    <x v="5"/>
    <s v="Direção Financeira"/>
    <s v="03.16.15"/>
    <s v="Direção Financeira"/>
    <s v="03.16.15"/>
    <x v="13"/>
    <x v="0"/>
    <x v="1"/>
    <x v="5"/>
    <x v="0"/>
    <x v="0"/>
    <x v="2"/>
    <x v="0"/>
    <x v="3"/>
    <s v="2022-06-??"/>
    <x v="0"/>
    <n v="176576"/>
    <x v="3"/>
    <n v="1821998"/>
    <x v="1"/>
    <n v="146880"/>
    <x v="697"/>
    <m/>
    <x v="0"/>
    <x v="9"/>
    <m/>
    <s v="Direção Financeira"/>
    <x v="2"/>
    <m/>
    <x v="0"/>
    <x v="1"/>
    <x v="1"/>
    <x v="1"/>
    <x v="0"/>
    <x v="0"/>
    <x v="0"/>
    <x v="0"/>
    <x v="0"/>
    <x v="0"/>
    <x v="0"/>
    <s v="Direção Financeira"/>
    <x v="0"/>
    <x v="0"/>
    <x v="0"/>
    <x v="0"/>
    <x v="0"/>
    <x v="0"/>
    <x v="0"/>
    <m/>
    <x v="1"/>
    <x v="2"/>
    <x v="9"/>
    <x v="0"/>
    <m/>
  </r>
  <r>
    <x v="1"/>
    <n v="0"/>
    <n v="0"/>
    <n v="162646"/>
    <n v="0"/>
    <x v="7899"/>
    <x v="0"/>
    <x v="1"/>
    <x v="0"/>
    <s v="03.16.15"/>
    <x v="6"/>
    <x v="0"/>
    <x v="5"/>
    <s v="Direção Financeira"/>
    <s v="03.16.15"/>
    <s v="Direção Financeira"/>
    <s v="03.16.15"/>
    <x v="13"/>
    <x v="0"/>
    <x v="1"/>
    <x v="5"/>
    <x v="0"/>
    <x v="0"/>
    <x v="2"/>
    <x v="0"/>
    <x v="6"/>
    <s v="2022-07-??"/>
    <x v="2"/>
    <n v="162646"/>
    <x v="3"/>
    <n v="1821998"/>
    <x v="1"/>
    <n v="146880"/>
    <x v="697"/>
    <m/>
    <x v="0"/>
    <x v="9"/>
    <m/>
    <s v="Direção Financeira"/>
    <x v="2"/>
    <m/>
    <x v="0"/>
    <x v="1"/>
    <x v="1"/>
    <x v="1"/>
    <x v="0"/>
    <x v="0"/>
    <x v="0"/>
    <x v="0"/>
    <x v="0"/>
    <x v="0"/>
    <x v="0"/>
    <s v="Direção Financeira"/>
    <x v="0"/>
    <x v="0"/>
    <x v="0"/>
    <x v="0"/>
    <x v="0"/>
    <x v="0"/>
    <x v="0"/>
    <m/>
    <x v="1"/>
    <x v="2"/>
    <x v="9"/>
    <x v="0"/>
    <m/>
  </r>
  <r>
    <x v="1"/>
    <n v="0"/>
    <n v="0"/>
    <n v="60745"/>
    <n v="0"/>
    <x v="7899"/>
    <x v="0"/>
    <x v="1"/>
    <x v="0"/>
    <s v="03.16.15"/>
    <x v="6"/>
    <x v="0"/>
    <x v="5"/>
    <s v="Direção Financeira"/>
    <s v="03.16.15"/>
    <s v="Direção Financeira"/>
    <s v="03.16.15"/>
    <x v="13"/>
    <x v="0"/>
    <x v="1"/>
    <x v="5"/>
    <x v="0"/>
    <x v="0"/>
    <x v="2"/>
    <x v="0"/>
    <x v="7"/>
    <s v="2022-08-??"/>
    <x v="2"/>
    <n v="60745"/>
    <x v="3"/>
    <n v="1821998"/>
    <x v="1"/>
    <n v="146880"/>
    <x v="697"/>
    <m/>
    <x v="0"/>
    <x v="9"/>
    <m/>
    <s v="Direção Financeira"/>
    <x v="2"/>
    <m/>
    <x v="0"/>
    <x v="1"/>
    <x v="1"/>
    <x v="1"/>
    <x v="0"/>
    <x v="0"/>
    <x v="0"/>
    <x v="0"/>
    <x v="0"/>
    <x v="0"/>
    <x v="0"/>
    <s v="Direção Financeira"/>
    <x v="0"/>
    <x v="0"/>
    <x v="0"/>
    <x v="0"/>
    <x v="0"/>
    <x v="0"/>
    <x v="0"/>
    <m/>
    <x v="1"/>
    <x v="2"/>
    <x v="9"/>
    <x v="0"/>
    <m/>
  </r>
  <r>
    <x v="1"/>
    <n v="0"/>
    <n v="0"/>
    <n v="67690"/>
    <n v="0"/>
    <x v="7899"/>
    <x v="0"/>
    <x v="1"/>
    <x v="0"/>
    <s v="03.16.15"/>
    <x v="6"/>
    <x v="0"/>
    <x v="5"/>
    <s v="Direção Financeira"/>
    <s v="03.16.15"/>
    <s v="Direção Financeira"/>
    <s v="03.16.15"/>
    <x v="13"/>
    <x v="0"/>
    <x v="1"/>
    <x v="5"/>
    <x v="0"/>
    <x v="0"/>
    <x v="2"/>
    <x v="0"/>
    <x v="8"/>
    <s v="2022-09-??"/>
    <x v="2"/>
    <n v="67690"/>
    <x v="3"/>
    <n v="1821998"/>
    <x v="1"/>
    <n v="146880"/>
    <x v="697"/>
    <m/>
    <x v="0"/>
    <x v="9"/>
    <m/>
    <s v="Direção Financeira"/>
    <x v="2"/>
    <m/>
    <x v="0"/>
    <x v="1"/>
    <x v="1"/>
    <x v="1"/>
    <x v="0"/>
    <x v="0"/>
    <x v="0"/>
    <x v="0"/>
    <x v="0"/>
    <x v="0"/>
    <x v="0"/>
    <s v="Direção Financeira"/>
    <x v="0"/>
    <x v="0"/>
    <x v="0"/>
    <x v="0"/>
    <x v="0"/>
    <x v="0"/>
    <x v="0"/>
    <m/>
    <x v="1"/>
    <x v="2"/>
    <x v="9"/>
    <x v="0"/>
    <m/>
  </r>
  <r>
    <x v="1"/>
    <n v="0"/>
    <n v="0"/>
    <n v="61980"/>
    <n v="0"/>
    <x v="7899"/>
    <x v="0"/>
    <x v="1"/>
    <x v="0"/>
    <s v="03.16.15"/>
    <x v="6"/>
    <x v="0"/>
    <x v="5"/>
    <s v="Direção Financeira"/>
    <s v="03.16.15"/>
    <s v="Direção Financeira"/>
    <s v="03.16.15"/>
    <x v="13"/>
    <x v="0"/>
    <x v="1"/>
    <x v="5"/>
    <x v="0"/>
    <x v="0"/>
    <x v="2"/>
    <x v="0"/>
    <x v="9"/>
    <s v="2022-10-??"/>
    <x v="3"/>
    <n v="61980"/>
    <x v="3"/>
    <n v="1821998"/>
    <x v="1"/>
    <n v="146880"/>
    <x v="697"/>
    <m/>
    <x v="0"/>
    <x v="9"/>
    <m/>
    <s v="Direção Financeira"/>
    <x v="2"/>
    <m/>
    <x v="0"/>
    <x v="1"/>
    <x v="1"/>
    <x v="1"/>
    <x v="0"/>
    <x v="0"/>
    <x v="0"/>
    <x v="0"/>
    <x v="0"/>
    <x v="0"/>
    <x v="0"/>
    <s v="Direção Financeira"/>
    <x v="0"/>
    <x v="0"/>
    <x v="0"/>
    <x v="0"/>
    <x v="0"/>
    <x v="0"/>
    <x v="0"/>
    <m/>
    <x v="1"/>
    <x v="2"/>
    <x v="9"/>
    <x v="0"/>
    <m/>
  </r>
  <r>
    <x v="1"/>
    <n v="0"/>
    <n v="0"/>
    <n v="142440"/>
    <n v="0"/>
    <x v="7899"/>
    <x v="0"/>
    <x v="1"/>
    <x v="0"/>
    <s v="03.16.15"/>
    <x v="6"/>
    <x v="0"/>
    <x v="5"/>
    <s v="Direção Financeira"/>
    <s v="03.16.15"/>
    <s v="Direção Financeira"/>
    <s v="03.16.15"/>
    <x v="13"/>
    <x v="0"/>
    <x v="1"/>
    <x v="5"/>
    <x v="0"/>
    <x v="0"/>
    <x v="2"/>
    <x v="0"/>
    <x v="10"/>
    <s v="2022-11-??"/>
    <x v="3"/>
    <n v="142440"/>
    <x v="3"/>
    <n v="1821998"/>
    <x v="1"/>
    <n v="146880"/>
    <x v="697"/>
    <m/>
    <x v="0"/>
    <x v="9"/>
    <m/>
    <s v="Direção Financeira"/>
    <x v="2"/>
    <m/>
    <x v="0"/>
    <x v="1"/>
    <x v="1"/>
    <x v="1"/>
    <x v="0"/>
    <x v="0"/>
    <x v="0"/>
    <x v="0"/>
    <x v="0"/>
    <x v="0"/>
    <x v="0"/>
    <s v="Direção Financeira"/>
    <x v="0"/>
    <x v="0"/>
    <x v="0"/>
    <x v="0"/>
    <x v="0"/>
    <x v="0"/>
    <x v="0"/>
    <m/>
    <x v="1"/>
    <x v="2"/>
    <x v="9"/>
    <x v="0"/>
    <m/>
  </r>
  <r>
    <x v="1"/>
    <n v="0"/>
    <n v="0"/>
    <n v="1609776"/>
    <n v="0"/>
    <x v="7899"/>
    <x v="0"/>
    <x v="1"/>
    <x v="0"/>
    <s v="03.16.15"/>
    <x v="6"/>
    <x v="0"/>
    <x v="5"/>
    <s v="Direção Financeira"/>
    <s v="03.16.15"/>
    <s v="Direção Financeira"/>
    <s v="03.16.15"/>
    <x v="13"/>
    <x v="0"/>
    <x v="1"/>
    <x v="5"/>
    <x v="0"/>
    <x v="0"/>
    <x v="2"/>
    <x v="0"/>
    <x v="11"/>
    <s v="2022-12-??"/>
    <x v="3"/>
    <n v="1609776"/>
    <x v="3"/>
    <n v="1821998"/>
    <x v="1"/>
    <n v="146880"/>
    <x v="697"/>
    <m/>
    <x v="0"/>
    <x v="9"/>
    <m/>
    <s v="Direção Financeira"/>
    <x v="2"/>
    <m/>
    <x v="0"/>
    <x v="1"/>
    <x v="1"/>
    <x v="1"/>
    <x v="0"/>
    <x v="0"/>
    <x v="0"/>
    <x v="0"/>
    <x v="0"/>
    <x v="0"/>
    <x v="0"/>
    <s v="Direção Financeira"/>
    <x v="0"/>
    <x v="0"/>
    <x v="0"/>
    <x v="0"/>
    <x v="0"/>
    <x v="0"/>
    <x v="0"/>
    <m/>
    <x v="1"/>
    <x v="2"/>
    <x v="9"/>
    <x v="0"/>
    <m/>
  </r>
  <r>
    <x v="1"/>
    <n v="0"/>
    <n v="0"/>
    <n v="20000"/>
    <n v="0"/>
    <x v="7899"/>
    <x v="0"/>
    <x v="1"/>
    <x v="0"/>
    <s v="03.16.15"/>
    <x v="6"/>
    <x v="0"/>
    <x v="5"/>
    <s v="Direção Financeira"/>
    <s v="03.16.15"/>
    <s v="Direção Financeira"/>
    <s v="03.16.15"/>
    <x v="68"/>
    <x v="0"/>
    <x v="1"/>
    <x v="5"/>
    <x v="1"/>
    <x v="0"/>
    <x v="2"/>
    <x v="0"/>
    <x v="5"/>
    <s v="2022-02-??"/>
    <x v="1"/>
    <n v="20000"/>
    <x v="3"/>
    <n v="0"/>
    <x v="1"/>
    <n v="700000"/>
    <x v="697"/>
    <m/>
    <x v="0"/>
    <x v="9"/>
    <m/>
    <s v="Direção Financeira"/>
    <x v="2"/>
    <m/>
    <x v="0"/>
    <x v="1"/>
    <x v="1"/>
    <x v="1"/>
    <x v="0"/>
    <x v="0"/>
    <x v="0"/>
    <x v="0"/>
    <x v="0"/>
    <x v="0"/>
    <x v="0"/>
    <s v="Direção Financeira"/>
    <x v="0"/>
    <x v="0"/>
    <x v="0"/>
    <x v="0"/>
    <x v="0"/>
    <x v="0"/>
    <x v="0"/>
    <m/>
    <x v="1"/>
    <x v="2"/>
    <x v="9"/>
    <x v="0"/>
    <m/>
  </r>
  <r>
    <x v="1"/>
    <n v="0"/>
    <n v="0"/>
    <n v="23897"/>
    <n v="0"/>
    <x v="7899"/>
    <x v="0"/>
    <x v="1"/>
    <x v="0"/>
    <s v="03.16.15"/>
    <x v="6"/>
    <x v="0"/>
    <x v="5"/>
    <s v="Direção Financeira"/>
    <s v="03.16.15"/>
    <s v="Direção Financeira"/>
    <s v="03.16.15"/>
    <x v="68"/>
    <x v="0"/>
    <x v="1"/>
    <x v="5"/>
    <x v="1"/>
    <x v="0"/>
    <x v="2"/>
    <x v="0"/>
    <x v="2"/>
    <s v="2022-03-??"/>
    <x v="1"/>
    <n v="23897"/>
    <x v="3"/>
    <n v="0"/>
    <x v="1"/>
    <n v="700000"/>
    <x v="697"/>
    <m/>
    <x v="0"/>
    <x v="9"/>
    <m/>
    <s v="Direção Financeira"/>
    <x v="2"/>
    <m/>
    <x v="0"/>
    <x v="1"/>
    <x v="1"/>
    <x v="1"/>
    <x v="0"/>
    <x v="0"/>
    <x v="0"/>
    <x v="0"/>
    <x v="0"/>
    <x v="0"/>
    <x v="0"/>
    <s v="Direção Financeira"/>
    <x v="0"/>
    <x v="0"/>
    <x v="0"/>
    <x v="0"/>
    <x v="0"/>
    <x v="0"/>
    <x v="0"/>
    <m/>
    <x v="1"/>
    <x v="2"/>
    <x v="9"/>
    <x v="0"/>
    <m/>
  </r>
  <r>
    <x v="1"/>
    <n v="0"/>
    <n v="0"/>
    <n v="273101"/>
    <n v="0"/>
    <x v="7899"/>
    <x v="0"/>
    <x v="1"/>
    <x v="0"/>
    <s v="03.16.15"/>
    <x v="6"/>
    <x v="0"/>
    <x v="5"/>
    <s v="Direção Financeira"/>
    <s v="03.16.15"/>
    <s v="Direção Financeira"/>
    <s v="03.16.15"/>
    <x v="68"/>
    <x v="0"/>
    <x v="1"/>
    <x v="5"/>
    <x v="1"/>
    <x v="0"/>
    <x v="2"/>
    <x v="0"/>
    <x v="0"/>
    <s v="2022-04-??"/>
    <x v="0"/>
    <n v="273101"/>
    <x v="3"/>
    <n v="0"/>
    <x v="1"/>
    <n v="700000"/>
    <x v="697"/>
    <m/>
    <x v="0"/>
    <x v="9"/>
    <m/>
    <s v="Direção Financeira"/>
    <x v="2"/>
    <m/>
    <x v="0"/>
    <x v="1"/>
    <x v="1"/>
    <x v="1"/>
    <x v="0"/>
    <x v="0"/>
    <x v="0"/>
    <x v="0"/>
    <x v="0"/>
    <x v="0"/>
    <x v="0"/>
    <s v="Direção Financeira"/>
    <x v="0"/>
    <x v="0"/>
    <x v="0"/>
    <x v="0"/>
    <x v="0"/>
    <x v="0"/>
    <x v="0"/>
    <m/>
    <x v="1"/>
    <x v="2"/>
    <x v="9"/>
    <x v="0"/>
    <m/>
  </r>
  <r>
    <x v="1"/>
    <n v="0"/>
    <n v="0"/>
    <n v="19000"/>
    <n v="0"/>
    <x v="7899"/>
    <x v="0"/>
    <x v="1"/>
    <x v="0"/>
    <s v="03.16.15"/>
    <x v="6"/>
    <x v="0"/>
    <x v="5"/>
    <s v="Direção Financeira"/>
    <s v="03.16.15"/>
    <s v="Direção Financeira"/>
    <s v="03.16.15"/>
    <x v="68"/>
    <x v="0"/>
    <x v="1"/>
    <x v="5"/>
    <x v="1"/>
    <x v="0"/>
    <x v="2"/>
    <x v="0"/>
    <x v="1"/>
    <s v="2022-05-??"/>
    <x v="0"/>
    <n v="19000"/>
    <x v="3"/>
    <n v="0"/>
    <x v="1"/>
    <n v="700000"/>
    <x v="697"/>
    <m/>
    <x v="0"/>
    <x v="9"/>
    <m/>
    <s v="Direção Financeira"/>
    <x v="2"/>
    <m/>
    <x v="0"/>
    <x v="1"/>
    <x v="1"/>
    <x v="1"/>
    <x v="0"/>
    <x v="0"/>
    <x v="0"/>
    <x v="0"/>
    <x v="0"/>
    <x v="0"/>
    <x v="0"/>
    <s v="Direção Financeira"/>
    <x v="0"/>
    <x v="0"/>
    <x v="0"/>
    <x v="0"/>
    <x v="0"/>
    <x v="0"/>
    <x v="0"/>
    <m/>
    <x v="1"/>
    <x v="2"/>
    <x v="9"/>
    <x v="0"/>
    <m/>
  </r>
  <r>
    <x v="1"/>
    <n v="0"/>
    <n v="0"/>
    <n v="112729"/>
    <n v="0"/>
    <x v="7899"/>
    <x v="0"/>
    <x v="1"/>
    <x v="0"/>
    <s v="03.16.15"/>
    <x v="6"/>
    <x v="0"/>
    <x v="5"/>
    <s v="Direção Financeira"/>
    <s v="03.16.15"/>
    <s v="Direção Financeira"/>
    <s v="03.16.15"/>
    <x v="68"/>
    <x v="0"/>
    <x v="1"/>
    <x v="5"/>
    <x v="1"/>
    <x v="0"/>
    <x v="2"/>
    <x v="0"/>
    <x v="3"/>
    <s v="2022-06-??"/>
    <x v="0"/>
    <n v="112729"/>
    <x v="3"/>
    <n v="0"/>
    <x v="1"/>
    <n v="700000"/>
    <x v="697"/>
    <m/>
    <x v="0"/>
    <x v="9"/>
    <m/>
    <s v="Direção Financeira"/>
    <x v="2"/>
    <m/>
    <x v="0"/>
    <x v="1"/>
    <x v="1"/>
    <x v="1"/>
    <x v="0"/>
    <x v="0"/>
    <x v="0"/>
    <x v="0"/>
    <x v="0"/>
    <x v="0"/>
    <x v="0"/>
    <s v="Direção Financeira"/>
    <x v="0"/>
    <x v="0"/>
    <x v="0"/>
    <x v="0"/>
    <x v="0"/>
    <x v="0"/>
    <x v="0"/>
    <m/>
    <x v="1"/>
    <x v="2"/>
    <x v="9"/>
    <x v="0"/>
    <m/>
  </r>
  <r>
    <x v="1"/>
    <n v="0"/>
    <n v="0"/>
    <n v="43288"/>
    <n v="0"/>
    <x v="7899"/>
    <x v="0"/>
    <x v="1"/>
    <x v="0"/>
    <s v="03.16.15"/>
    <x v="6"/>
    <x v="0"/>
    <x v="5"/>
    <s v="Direção Financeira"/>
    <s v="03.16.15"/>
    <s v="Direção Financeira"/>
    <s v="03.16.15"/>
    <x v="68"/>
    <x v="0"/>
    <x v="1"/>
    <x v="5"/>
    <x v="1"/>
    <x v="0"/>
    <x v="2"/>
    <x v="0"/>
    <x v="6"/>
    <s v="2022-07-??"/>
    <x v="2"/>
    <n v="43288"/>
    <x v="3"/>
    <n v="0"/>
    <x v="1"/>
    <n v="700000"/>
    <x v="697"/>
    <m/>
    <x v="0"/>
    <x v="9"/>
    <m/>
    <s v="Direção Financeira"/>
    <x v="2"/>
    <m/>
    <x v="0"/>
    <x v="1"/>
    <x v="1"/>
    <x v="1"/>
    <x v="0"/>
    <x v="0"/>
    <x v="0"/>
    <x v="0"/>
    <x v="0"/>
    <x v="0"/>
    <x v="0"/>
    <s v="Direção Financeira"/>
    <x v="0"/>
    <x v="0"/>
    <x v="0"/>
    <x v="0"/>
    <x v="0"/>
    <x v="0"/>
    <x v="0"/>
    <m/>
    <x v="1"/>
    <x v="2"/>
    <x v="9"/>
    <x v="0"/>
    <m/>
  </r>
  <r>
    <x v="1"/>
    <n v="0"/>
    <n v="0"/>
    <n v="19000"/>
    <n v="0"/>
    <x v="7899"/>
    <x v="0"/>
    <x v="1"/>
    <x v="0"/>
    <s v="03.16.15"/>
    <x v="6"/>
    <x v="0"/>
    <x v="5"/>
    <s v="Direção Financeira"/>
    <s v="03.16.15"/>
    <s v="Direção Financeira"/>
    <s v="03.16.15"/>
    <x v="68"/>
    <x v="0"/>
    <x v="1"/>
    <x v="5"/>
    <x v="1"/>
    <x v="0"/>
    <x v="2"/>
    <x v="0"/>
    <x v="7"/>
    <s v="2022-08-??"/>
    <x v="2"/>
    <n v="19000"/>
    <x v="3"/>
    <n v="0"/>
    <x v="1"/>
    <n v="700000"/>
    <x v="697"/>
    <m/>
    <x v="0"/>
    <x v="9"/>
    <m/>
    <s v="Direção Financeira"/>
    <x v="2"/>
    <m/>
    <x v="0"/>
    <x v="1"/>
    <x v="1"/>
    <x v="1"/>
    <x v="0"/>
    <x v="0"/>
    <x v="0"/>
    <x v="0"/>
    <x v="0"/>
    <x v="0"/>
    <x v="0"/>
    <s v="Direção Financeira"/>
    <x v="0"/>
    <x v="0"/>
    <x v="0"/>
    <x v="0"/>
    <x v="0"/>
    <x v="0"/>
    <x v="0"/>
    <m/>
    <x v="1"/>
    <x v="2"/>
    <x v="9"/>
    <x v="0"/>
    <m/>
  </r>
  <r>
    <x v="1"/>
    <n v="0"/>
    <n v="0"/>
    <n v="112354"/>
    <n v="0"/>
    <x v="7899"/>
    <x v="0"/>
    <x v="1"/>
    <x v="0"/>
    <s v="03.16.15"/>
    <x v="6"/>
    <x v="0"/>
    <x v="5"/>
    <s v="Direção Financeira"/>
    <s v="03.16.15"/>
    <s v="Direção Financeira"/>
    <s v="03.16.15"/>
    <x v="68"/>
    <x v="0"/>
    <x v="1"/>
    <x v="5"/>
    <x v="1"/>
    <x v="0"/>
    <x v="2"/>
    <x v="0"/>
    <x v="8"/>
    <s v="2022-09-??"/>
    <x v="2"/>
    <n v="112354"/>
    <x v="3"/>
    <n v="0"/>
    <x v="1"/>
    <n v="700000"/>
    <x v="697"/>
    <m/>
    <x v="0"/>
    <x v="9"/>
    <m/>
    <s v="Direção Financeira"/>
    <x v="2"/>
    <m/>
    <x v="0"/>
    <x v="1"/>
    <x v="1"/>
    <x v="1"/>
    <x v="0"/>
    <x v="0"/>
    <x v="0"/>
    <x v="0"/>
    <x v="0"/>
    <x v="0"/>
    <x v="0"/>
    <s v="Direção Financeira"/>
    <x v="0"/>
    <x v="0"/>
    <x v="0"/>
    <x v="0"/>
    <x v="0"/>
    <x v="0"/>
    <x v="0"/>
    <m/>
    <x v="1"/>
    <x v="2"/>
    <x v="9"/>
    <x v="0"/>
    <m/>
  </r>
  <r>
    <x v="1"/>
    <n v="0"/>
    <n v="0"/>
    <n v="59706"/>
    <n v="0"/>
    <x v="7899"/>
    <x v="0"/>
    <x v="1"/>
    <x v="0"/>
    <s v="03.16.15"/>
    <x v="6"/>
    <x v="0"/>
    <x v="5"/>
    <s v="Direção Financeira"/>
    <s v="03.16.15"/>
    <s v="Direção Financeira"/>
    <s v="03.16.15"/>
    <x v="68"/>
    <x v="0"/>
    <x v="1"/>
    <x v="5"/>
    <x v="1"/>
    <x v="0"/>
    <x v="2"/>
    <x v="0"/>
    <x v="9"/>
    <s v="2022-10-??"/>
    <x v="3"/>
    <n v="59706"/>
    <x v="3"/>
    <n v="0"/>
    <x v="1"/>
    <n v="700000"/>
    <x v="697"/>
    <m/>
    <x v="0"/>
    <x v="9"/>
    <m/>
    <s v="Direção Financeira"/>
    <x v="2"/>
    <m/>
    <x v="0"/>
    <x v="1"/>
    <x v="1"/>
    <x v="1"/>
    <x v="0"/>
    <x v="0"/>
    <x v="0"/>
    <x v="0"/>
    <x v="0"/>
    <x v="0"/>
    <x v="0"/>
    <s v="Direção Financeira"/>
    <x v="0"/>
    <x v="0"/>
    <x v="0"/>
    <x v="0"/>
    <x v="0"/>
    <x v="0"/>
    <x v="0"/>
    <m/>
    <x v="1"/>
    <x v="2"/>
    <x v="9"/>
    <x v="0"/>
    <m/>
  </r>
  <r>
    <x v="1"/>
    <n v="0"/>
    <n v="0"/>
    <n v="17000"/>
    <n v="0"/>
    <x v="7899"/>
    <x v="0"/>
    <x v="1"/>
    <x v="0"/>
    <s v="03.16.15"/>
    <x v="6"/>
    <x v="0"/>
    <x v="5"/>
    <s v="Direção Financeira"/>
    <s v="03.16.15"/>
    <s v="Direção Financeira"/>
    <s v="03.16.15"/>
    <x v="68"/>
    <x v="0"/>
    <x v="1"/>
    <x v="5"/>
    <x v="1"/>
    <x v="0"/>
    <x v="2"/>
    <x v="0"/>
    <x v="10"/>
    <s v="2022-11-??"/>
    <x v="3"/>
    <n v="17000"/>
    <x v="3"/>
    <n v="0"/>
    <x v="1"/>
    <n v="700000"/>
    <x v="697"/>
    <m/>
    <x v="0"/>
    <x v="9"/>
    <m/>
    <s v="Direção Financeira"/>
    <x v="2"/>
    <m/>
    <x v="0"/>
    <x v="1"/>
    <x v="1"/>
    <x v="1"/>
    <x v="0"/>
    <x v="0"/>
    <x v="0"/>
    <x v="0"/>
    <x v="0"/>
    <x v="0"/>
    <x v="0"/>
    <s v="Direção Financeira"/>
    <x v="0"/>
    <x v="0"/>
    <x v="0"/>
    <x v="0"/>
    <x v="0"/>
    <x v="0"/>
    <x v="0"/>
    <m/>
    <x v="1"/>
    <x v="2"/>
    <x v="9"/>
    <x v="0"/>
    <m/>
  </r>
  <r>
    <x v="1"/>
    <n v="0"/>
    <n v="0"/>
    <n v="73096"/>
    <n v="0"/>
    <x v="7899"/>
    <x v="0"/>
    <x v="1"/>
    <x v="0"/>
    <s v="03.16.15"/>
    <x v="6"/>
    <x v="0"/>
    <x v="5"/>
    <s v="Direção Financeira"/>
    <s v="03.16.15"/>
    <s v="Direção Financeira"/>
    <s v="03.16.15"/>
    <x v="68"/>
    <x v="0"/>
    <x v="1"/>
    <x v="5"/>
    <x v="1"/>
    <x v="0"/>
    <x v="2"/>
    <x v="0"/>
    <x v="11"/>
    <s v="2022-12-??"/>
    <x v="3"/>
    <n v="73096"/>
    <x v="3"/>
    <n v="0"/>
    <x v="1"/>
    <n v="700000"/>
    <x v="697"/>
    <m/>
    <x v="0"/>
    <x v="9"/>
    <m/>
    <s v="Direção Financeira"/>
    <x v="2"/>
    <m/>
    <x v="0"/>
    <x v="1"/>
    <x v="1"/>
    <x v="1"/>
    <x v="0"/>
    <x v="0"/>
    <x v="0"/>
    <x v="0"/>
    <x v="0"/>
    <x v="0"/>
    <x v="0"/>
    <s v="Direção Financeira"/>
    <x v="0"/>
    <x v="0"/>
    <x v="0"/>
    <x v="0"/>
    <x v="0"/>
    <x v="0"/>
    <x v="0"/>
    <m/>
    <x v="1"/>
    <x v="2"/>
    <x v="9"/>
    <x v="0"/>
    <m/>
  </r>
  <r>
    <x v="1"/>
    <n v="0"/>
    <n v="0"/>
    <n v="12600"/>
    <n v="0"/>
    <x v="7899"/>
    <x v="0"/>
    <x v="1"/>
    <x v="0"/>
    <s v="03.16.15"/>
    <x v="6"/>
    <x v="0"/>
    <x v="5"/>
    <s v="Direção Financeira"/>
    <s v="03.16.15"/>
    <s v="Direção Financeira"/>
    <s v="03.16.15"/>
    <x v="9"/>
    <x v="0"/>
    <x v="1"/>
    <x v="5"/>
    <x v="0"/>
    <x v="0"/>
    <x v="2"/>
    <x v="0"/>
    <x v="4"/>
    <s v="2022-01-??"/>
    <x v="1"/>
    <n v="12600"/>
    <x v="3"/>
    <n v="0"/>
    <x v="1"/>
    <n v="480000"/>
    <x v="697"/>
    <m/>
    <x v="0"/>
    <x v="9"/>
    <m/>
    <s v="Direção Financeira"/>
    <x v="2"/>
    <m/>
    <x v="0"/>
    <x v="1"/>
    <x v="1"/>
    <x v="1"/>
    <x v="0"/>
    <x v="0"/>
    <x v="0"/>
    <x v="1"/>
    <x v="0"/>
    <x v="0"/>
    <x v="0"/>
    <s v="Direção Financeira"/>
    <x v="0"/>
    <x v="0"/>
    <x v="0"/>
    <x v="0"/>
    <x v="0"/>
    <x v="0"/>
    <x v="0"/>
    <m/>
    <x v="1"/>
    <x v="2"/>
    <x v="9"/>
    <x v="0"/>
    <m/>
  </r>
  <r>
    <x v="1"/>
    <n v="0"/>
    <n v="0"/>
    <n v="2000"/>
    <n v="0"/>
    <x v="7899"/>
    <x v="0"/>
    <x v="1"/>
    <x v="0"/>
    <s v="03.16.15"/>
    <x v="6"/>
    <x v="0"/>
    <x v="5"/>
    <s v="Direção Financeira"/>
    <s v="03.16.15"/>
    <s v="Direção Financeira"/>
    <s v="03.16.15"/>
    <x v="24"/>
    <x v="0"/>
    <x v="1"/>
    <x v="5"/>
    <x v="0"/>
    <x v="0"/>
    <x v="2"/>
    <x v="0"/>
    <x v="0"/>
    <s v="2022-04-??"/>
    <x v="0"/>
    <n v="2000"/>
    <x v="3"/>
    <n v="0"/>
    <x v="1"/>
    <n v="0"/>
    <x v="697"/>
    <m/>
    <x v="0"/>
    <x v="9"/>
    <m/>
    <s v="Direção Financeira"/>
    <x v="2"/>
    <m/>
    <x v="0"/>
    <x v="1"/>
    <x v="1"/>
    <x v="1"/>
    <x v="0"/>
    <x v="0"/>
    <x v="0"/>
    <x v="0"/>
    <x v="0"/>
    <x v="0"/>
    <x v="0"/>
    <s v="Direção Financeira"/>
    <x v="0"/>
    <x v="0"/>
    <x v="0"/>
    <x v="0"/>
    <x v="0"/>
    <x v="0"/>
    <x v="0"/>
    <m/>
    <x v="1"/>
    <x v="2"/>
    <x v="9"/>
    <x v="0"/>
    <m/>
  </r>
  <r>
    <x v="1"/>
    <n v="0"/>
    <n v="0"/>
    <n v="44600"/>
    <n v="0"/>
    <x v="7899"/>
    <x v="0"/>
    <x v="1"/>
    <x v="0"/>
    <s v="03.16.15"/>
    <x v="6"/>
    <x v="0"/>
    <x v="5"/>
    <s v="Direção Financeira"/>
    <s v="03.16.15"/>
    <s v="Direção Financeira"/>
    <s v="03.16.15"/>
    <x v="9"/>
    <x v="0"/>
    <x v="1"/>
    <x v="5"/>
    <x v="0"/>
    <x v="0"/>
    <x v="2"/>
    <x v="0"/>
    <x v="5"/>
    <s v="2022-02-??"/>
    <x v="1"/>
    <n v="44600"/>
    <x v="3"/>
    <n v="0"/>
    <x v="1"/>
    <n v="480000"/>
    <x v="697"/>
    <m/>
    <x v="0"/>
    <x v="9"/>
    <m/>
    <s v="Direção Financeira"/>
    <x v="2"/>
    <m/>
    <x v="0"/>
    <x v="1"/>
    <x v="1"/>
    <x v="1"/>
    <x v="0"/>
    <x v="0"/>
    <x v="0"/>
    <x v="1"/>
    <x v="0"/>
    <x v="0"/>
    <x v="0"/>
    <s v="Direção Financeira"/>
    <x v="0"/>
    <x v="0"/>
    <x v="0"/>
    <x v="0"/>
    <x v="0"/>
    <x v="0"/>
    <x v="0"/>
    <m/>
    <x v="1"/>
    <x v="2"/>
    <x v="9"/>
    <x v="0"/>
    <m/>
  </r>
  <r>
    <x v="1"/>
    <n v="0"/>
    <n v="0"/>
    <n v="27200"/>
    <n v="0"/>
    <x v="7899"/>
    <x v="0"/>
    <x v="1"/>
    <x v="0"/>
    <s v="03.16.15"/>
    <x v="6"/>
    <x v="0"/>
    <x v="5"/>
    <s v="Direção Financeira"/>
    <s v="03.16.15"/>
    <s v="Direção Financeira"/>
    <s v="03.16.15"/>
    <x v="9"/>
    <x v="0"/>
    <x v="1"/>
    <x v="5"/>
    <x v="0"/>
    <x v="0"/>
    <x v="2"/>
    <x v="0"/>
    <x v="2"/>
    <s v="2022-03-??"/>
    <x v="1"/>
    <n v="27200"/>
    <x v="3"/>
    <n v="0"/>
    <x v="1"/>
    <n v="480000"/>
    <x v="697"/>
    <m/>
    <x v="0"/>
    <x v="9"/>
    <m/>
    <s v="Direção Financeira"/>
    <x v="2"/>
    <m/>
    <x v="0"/>
    <x v="1"/>
    <x v="1"/>
    <x v="1"/>
    <x v="0"/>
    <x v="0"/>
    <x v="0"/>
    <x v="1"/>
    <x v="0"/>
    <x v="0"/>
    <x v="0"/>
    <s v="Direção Financeira"/>
    <x v="0"/>
    <x v="0"/>
    <x v="0"/>
    <x v="0"/>
    <x v="0"/>
    <x v="0"/>
    <x v="0"/>
    <m/>
    <x v="1"/>
    <x v="2"/>
    <x v="9"/>
    <x v="0"/>
    <m/>
  </r>
  <r>
    <x v="1"/>
    <n v="0"/>
    <n v="0"/>
    <n v="32400"/>
    <n v="0"/>
    <x v="7899"/>
    <x v="0"/>
    <x v="1"/>
    <x v="0"/>
    <s v="03.16.15"/>
    <x v="6"/>
    <x v="0"/>
    <x v="5"/>
    <s v="Direção Financeira"/>
    <s v="03.16.15"/>
    <s v="Direção Financeira"/>
    <s v="03.16.15"/>
    <x v="9"/>
    <x v="0"/>
    <x v="1"/>
    <x v="5"/>
    <x v="0"/>
    <x v="0"/>
    <x v="2"/>
    <x v="0"/>
    <x v="0"/>
    <s v="2022-04-??"/>
    <x v="0"/>
    <n v="32400"/>
    <x v="3"/>
    <n v="0"/>
    <x v="1"/>
    <n v="480000"/>
    <x v="697"/>
    <m/>
    <x v="0"/>
    <x v="9"/>
    <m/>
    <s v="Direção Financeira"/>
    <x v="2"/>
    <m/>
    <x v="0"/>
    <x v="1"/>
    <x v="1"/>
    <x v="1"/>
    <x v="0"/>
    <x v="0"/>
    <x v="0"/>
    <x v="1"/>
    <x v="0"/>
    <x v="0"/>
    <x v="0"/>
    <s v="Direção Financeira"/>
    <x v="0"/>
    <x v="0"/>
    <x v="0"/>
    <x v="0"/>
    <x v="0"/>
    <x v="0"/>
    <x v="0"/>
    <m/>
    <x v="1"/>
    <x v="2"/>
    <x v="9"/>
    <x v="0"/>
    <m/>
  </r>
  <r>
    <x v="1"/>
    <n v="0"/>
    <n v="0"/>
    <n v="19000"/>
    <n v="0"/>
    <x v="7899"/>
    <x v="0"/>
    <x v="1"/>
    <x v="0"/>
    <s v="03.16.15"/>
    <x v="6"/>
    <x v="0"/>
    <x v="5"/>
    <s v="Direção Financeira"/>
    <s v="03.16.15"/>
    <s v="Direção Financeira"/>
    <s v="03.16.15"/>
    <x v="9"/>
    <x v="0"/>
    <x v="1"/>
    <x v="5"/>
    <x v="0"/>
    <x v="0"/>
    <x v="2"/>
    <x v="0"/>
    <x v="1"/>
    <s v="2022-05-??"/>
    <x v="0"/>
    <n v="19000"/>
    <x v="3"/>
    <n v="0"/>
    <x v="1"/>
    <n v="480000"/>
    <x v="697"/>
    <m/>
    <x v="0"/>
    <x v="9"/>
    <m/>
    <s v="Direção Financeira"/>
    <x v="2"/>
    <m/>
    <x v="0"/>
    <x v="1"/>
    <x v="1"/>
    <x v="1"/>
    <x v="0"/>
    <x v="0"/>
    <x v="0"/>
    <x v="1"/>
    <x v="0"/>
    <x v="0"/>
    <x v="0"/>
    <s v="Direção Financeira"/>
    <x v="0"/>
    <x v="0"/>
    <x v="0"/>
    <x v="0"/>
    <x v="0"/>
    <x v="0"/>
    <x v="0"/>
    <m/>
    <x v="1"/>
    <x v="2"/>
    <x v="9"/>
    <x v="0"/>
    <m/>
  </r>
  <r>
    <x v="1"/>
    <n v="0"/>
    <n v="0"/>
    <n v="22400"/>
    <n v="0"/>
    <x v="7899"/>
    <x v="0"/>
    <x v="1"/>
    <x v="0"/>
    <s v="03.16.15"/>
    <x v="6"/>
    <x v="0"/>
    <x v="5"/>
    <s v="Direção Financeira"/>
    <s v="03.16.15"/>
    <s v="Direção Financeira"/>
    <s v="03.16.15"/>
    <x v="9"/>
    <x v="0"/>
    <x v="1"/>
    <x v="5"/>
    <x v="0"/>
    <x v="0"/>
    <x v="2"/>
    <x v="0"/>
    <x v="3"/>
    <s v="2022-06-??"/>
    <x v="0"/>
    <n v="22400"/>
    <x v="3"/>
    <n v="0"/>
    <x v="1"/>
    <n v="480000"/>
    <x v="697"/>
    <m/>
    <x v="0"/>
    <x v="9"/>
    <m/>
    <s v="Direção Financeira"/>
    <x v="2"/>
    <m/>
    <x v="0"/>
    <x v="1"/>
    <x v="1"/>
    <x v="1"/>
    <x v="0"/>
    <x v="0"/>
    <x v="0"/>
    <x v="1"/>
    <x v="0"/>
    <x v="0"/>
    <x v="0"/>
    <s v="Direção Financeira"/>
    <x v="0"/>
    <x v="0"/>
    <x v="0"/>
    <x v="0"/>
    <x v="0"/>
    <x v="0"/>
    <x v="0"/>
    <m/>
    <x v="1"/>
    <x v="2"/>
    <x v="9"/>
    <x v="0"/>
    <m/>
  </r>
  <r>
    <x v="1"/>
    <n v="0"/>
    <n v="0"/>
    <n v="15000"/>
    <n v="0"/>
    <x v="7899"/>
    <x v="0"/>
    <x v="1"/>
    <x v="0"/>
    <s v="03.16.15"/>
    <x v="6"/>
    <x v="0"/>
    <x v="5"/>
    <s v="Direção Financeira"/>
    <s v="03.16.15"/>
    <s v="Direção Financeira"/>
    <s v="03.16.15"/>
    <x v="9"/>
    <x v="0"/>
    <x v="1"/>
    <x v="5"/>
    <x v="0"/>
    <x v="0"/>
    <x v="2"/>
    <x v="0"/>
    <x v="6"/>
    <s v="2022-07-??"/>
    <x v="2"/>
    <n v="15000"/>
    <x v="3"/>
    <n v="0"/>
    <x v="1"/>
    <n v="480000"/>
    <x v="697"/>
    <m/>
    <x v="0"/>
    <x v="9"/>
    <m/>
    <s v="Direção Financeira"/>
    <x v="2"/>
    <m/>
    <x v="0"/>
    <x v="1"/>
    <x v="1"/>
    <x v="1"/>
    <x v="0"/>
    <x v="0"/>
    <x v="0"/>
    <x v="1"/>
    <x v="0"/>
    <x v="0"/>
    <x v="0"/>
    <s v="Direção Financeira"/>
    <x v="0"/>
    <x v="0"/>
    <x v="0"/>
    <x v="0"/>
    <x v="0"/>
    <x v="0"/>
    <x v="0"/>
    <m/>
    <x v="1"/>
    <x v="2"/>
    <x v="9"/>
    <x v="0"/>
    <m/>
  </r>
  <r>
    <x v="1"/>
    <n v="0"/>
    <n v="0"/>
    <n v="36250"/>
    <n v="0"/>
    <x v="7899"/>
    <x v="0"/>
    <x v="1"/>
    <x v="0"/>
    <s v="03.16.15"/>
    <x v="6"/>
    <x v="0"/>
    <x v="5"/>
    <s v="Direção Financeira"/>
    <s v="03.16.15"/>
    <s v="Direção Financeira"/>
    <s v="03.16.15"/>
    <x v="9"/>
    <x v="0"/>
    <x v="1"/>
    <x v="5"/>
    <x v="0"/>
    <x v="0"/>
    <x v="2"/>
    <x v="0"/>
    <x v="7"/>
    <s v="2022-08-??"/>
    <x v="2"/>
    <n v="36250"/>
    <x v="3"/>
    <n v="0"/>
    <x v="1"/>
    <n v="480000"/>
    <x v="697"/>
    <m/>
    <x v="0"/>
    <x v="9"/>
    <m/>
    <s v="Direção Financeira"/>
    <x v="2"/>
    <m/>
    <x v="0"/>
    <x v="1"/>
    <x v="1"/>
    <x v="1"/>
    <x v="0"/>
    <x v="0"/>
    <x v="0"/>
    <x v="1"/>
    <x v="0"/>
    <x v="0"/>
    <x v="0"/>
    <s v="Direção Financeira"/>
    <x v="0"/>
    <x v="0"/>
    <x v="0"/>
    <x v="0"/>
    <x v="0"/>
    <x v="0"/>
    <x v="0"/>
    <m/>
    <x v="1"/>
    <x v="2"/>
    <x v="9"/>
    <x v="0"/>
    <m/>
  </r>
  <r>
    <x v="1"/>
    <n v="0"/>
    <n v="0"/>
    <n v="23600"/>
    <n v="0"/>
    <x v="7899"/>
    <x v="0"/>
    <x v="1"/>
    <x v="0"/>
    <s v="03.16.15"/>
    <x v="6"/>
    <x v="0"/>
    <x v="5"/>
    <s v="Direção Financeira"/>
    <s v="03.16.15"/>
    <s v="Direção Financeira"/>
    <s v="03.16.15"/>
    <x v="9"/>
    <x v="0"/>
    <x v="1"/>
    <x v="5"/>
    <x v="0"/>
    <x v="0"/>
    <x v="2"/>
    <x v="0"/>
    <x v="8"/>
    <s v="2022-09-??"/>
    <x v="2"/>
    <n v="23600"/>
    <x v="3"/>
    <n v="0"/>
    <x v="1"/>
    <n v="480000"/>
    <x v="697"/>
    <m/>
    <x v="0"/>
    <x v="9"/>
    <m/>
    <s v="Direção Financeira"/>
    <x v="2"/>
    <m/>
    <x v="0"/>
    <x v="1"/>
    <x v="1"/>
    <x v="1"/>
    <x v="0"/>
    <x v="0"/>
    <x v="0"/>
    <x v="1"/>
    <x v="0"/>
    <x v="0"/>
    <x v="0"/>
    <s v="Direção Financeira"/>
    <x v="0"/>
    <x v="0"/>
    <x v="0"/>
    <x v="0"/>
    <x v="0"/>
    <x v="0"/>
    <x v="0"/>
    <m/>
    <x v="1"/>
    <x v="2"/>
    <x v="9"/>
    <x v="0"/>
    <m/>
  </r>
  <r>
    <x v="1"/>
    <n v="0"/>
    <n v="0"/>
    <n v="38600"/>
    <n v="0"/>
    <x v="7899"/>
    <x v="0"/>
    <x v="1"/>
    <x v="0"/>
    <s v="03.16.15"/>
    <x v="6"/>
    <x v="0"/>
    <x v="5"/>
    <s v="Direção Financeira"/>
    <s v="03.16.15"/>
    <s v="Direção Financeira"/>
    <s v="03.16.15"/>
    <x v="9"/>
    <x v="0"/>
    <x v="1"/>
    <x v="5"/>
    <x v="0"/>
    <x v="0"/>
    <x v="2"/>
    <x v="0"/>
    <x v="9"/>
    <s v="2022-10-??"/>
    <x v="3"/>
    <n v="38600"/>
    <x v="3"/>
    <n v="0"/>
    <x v="1"/>
    <n v="480000"/>
    <x v="697"/>
    <m/>
    <x v="0"/>
    <x v="9"/>
    <m/>
    <s v="Direção Financeira"/>
    <x v="2"/>
    <m/>
    <x v="0"/>
    <x v="1"/>
    <x v="1"/>
    <x v="1"/>
    <x v="0"/>
    <x v="0"/>
    <x v="0"/>
    <x v="1"/>
    <x v="0"/>
    <x v="0"/>
    <x v="0"/>
    <s v="Direção Financeira"/>
    <x v="0"/>
    <x v="0"/>
    <x v="0"/>
    <x v="0"/>
    <x v="0"/>
    <x v="0"/>
    <x v="0"/>
    <m/>
    <x v="1"/>
    <x v="2"/>
    <x v="9"/>
    <x v="0"/>
    <m/>
  </r>
  <r>
    <x v="1"/>
    <n v="0"/>
    <n v="0"/>
    <n v="27550"/>
    <n v="0"/>
    <x v="7899"/>
    <x v="0"/>
    <x v="1"/>
    <x v="0"/>
    <s v="03.16.15"/>
    <x v="6"/>
    <x v="0"/>
    <x v="5"/>
    <s v="Direção Financeira"/>
    <s v="03.16.15"/>
    <s v="Direção Financeira"/>
    <s v="03.16.15"/>
    <x v="9"/>
    <x v="0"/>
    <x v="1"/>
    <x v="5"/>
    <x v="0"/>
    <x v="0"/>
    <x v="2"/>
    <x v="0"/>
    <x v="10"/>
    <s v="2022-11-??"/>
    <x v="3"/>
    <n v="27550"/>
    <x v="3"/>
    <n v="0"/>
    <x v="1"/>
    <n v="480000"/>
    <x v="697"/>
    <m/>
    <x v="0"/>
    <x v="9"/>
    <m/>
    <s v="Direção Financeira"/>
    <x v="2"/>
    <m/>
    <x v="0"/>
    <x v="1"/>
    <x v="1"/>
    <x v="1"/>
    <x v="0"/>
    <x v="0"/>
    <x v="0"/>
    <x v="1"/>
    <x v="0"/>
    <x v="0"/>
    <x v="0"/>
    <s v="Direção Financeira"/>
    <x v="0"/>
    <x v="0"/>
    <x v="0"/>
    <x v="0"/>
    <x v="0"/>
    <x v="0"/>
    <x v="0"/>
    <m/>
    <x v="1"/>
    <x v="2"/>
    <x v="9"/>
    <x v="0"/>
    <m/>
  </r>
  <r>
    <x v="1"/>
    <n v="0"/>
    <n v="0"/>
    <n v="16000"/>
    <n v="0"/>
    <x v="7899"/>
    <x v="0"/>
    <x v="1"/>
    <x v="0"/>
    <s v="03.16.15"/>
    <x v="6"/>
    <x v="0"/>
    <x v="5"/>
    <s v="Direção Financeira"/>
    <s v="03.16.15"/>
    <s v="Direção Financeira"/>
    <s v="03.16.15"/>
    <x v="9"/>
    <x v="0"/>
    <x v="1"/>
    <x v="5"/>
    <x v="0"/>
    <x v="0"/>
    <x v="2"/>
    <x v="0"/>
    <x v="11"/>
    <s v="2022-12-??"/>
    <x v="3"/>
    <n v="16000"/>
    <x v="3"/>
    <n v="0"/>
    <x v="1"/>
    <n v="480000"/>
    <x v="697"/>
    <m/>
    <x v="0"/>
    <x v="9"/>
    <m/>
    <s v="Direção Financeira"/>
    <x v="2"/>
    <m/>
    <x v="0"/>
    <x v="1"/>
    <x v="1"/>
    <x v="1"/>
    <x v="0"/>
    <x v="0"/>
    <x v="0"/>
    <x v="1"/>
    <x v="0"/>
    <x v="0"/>
    <x v="0"/>
    <s v="Direção Financeira"/>
    <x v="0"/>
    <x v="0"/>
    <x v="0"/>
    <x v="0"/>
    <x v="0"/>
    <x v="0"/>
    <x v="0"/>
    <m/>
    <x v="1"/>
    <x v="2"/>
    <x v="9"/>
    <x v="0"/>
    <m/>
  </r>
  <r>
    <x v="1"/>
    <n v="0"/>
    <n v="0"/>
    <n v="94623"/>
    <n v="0"/>
    <x v="7899"/>
    <x v="0"/>
    <x v="1"/>
    <x v="0"/>
    <s v="03.16.10"/>
    <x v="70"/>
    <x v="0"/>
    <x v="5"/>
    <s v="Delegações Municipais "/>
    <s v="03.16.10"/>
    <s v="Delegações Municipais "/>
    <s v="03.16.10"/>
    <x v="15"/>
    <x v="0"/>
    <x v="1"/>
    <x v="1"/>
    <x v="1"/>
    <x v="0"/>
    <x v="2"/>
    <x v="0"/>
    <x v="4"/>
    <s v="2022-01-??"/>
    <x v="1"/>
    <n v="94623"/>
    <x v="3"/>
    <n v="0"/>
    <x v="1"/>
    <n v="2330000"/>
    <x v="697"/>
    <m/>
    <x v="0"/>
    <x v="9"/>
    <m/>
    <s v="Delegações Municipais "/>
    <x v="2"/>
    <m/>
    <x v="0"/>
    <x v="1"/>
    <x v="1"/>
    <x v="1"/>
    <x v="0"/>
    <x v="0"/>
    <x v="0"/>
    <x v="0"/>
    <x v="0"/>
    <x v="0"/>
    <x v="0"/>
    <s v="Delegações Municipais "/>
    <x v="0"/>
    <x v="0"/>
    <x v="0"/>
    <x v="0"/>
    <x v="0"/>
    <x v="0"/>
    <x v="0"/>
    <m/>
    <x v="1"/>
    <x v="2"/>
    <x v="9"/>
    <x v="0"/>
    <m/>
  </r>
  <r>
    <x v="0"/>
    <n v="0"/>
    <n v="0"/>
    <n v="50378"/>
    <n v="0"/>
    <x v="7899"/>
    <x v="0"/>
    <x v="1"/>
    <x v="0"/>
    <s v="01.27.06.72"/>
    <x v="47"/>
    <x v="2"/>
    <x v="2"/>
    <s v="Requalificação Urbana e habitação"/>
    <s v="01.27.06"/>
    <s v="Manutenção e Reabilitação de Edificios Municipais"/>
    <s v="01.27.06.72"/>
    <x v="1"/>
    <x v="0"/>
    <x v="1"/>
    <x v="1"/>
    <x v="0"/>
    <x v="1"/>
    <x v="1"/>
    <x v="0"/>
    <x v="4"/>
    <s v="2022-01-??"/>
    <x v="1"/>
    <n v="50378"/>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31100"/>
    <n v="0"/>
    <x v="7899"/>
    <x v="0"/>
    <x v="1"/>
    <x v="0"/>
    <s v="01.27.06.72"/>
    <x v="47"/>
    <x v="2"/>
    <x v="2"/>
    <s v="Requalificação Urbana e habitação"/>
    <s v="01.27.06"/>
    <s v="Manutenção e Reabilitação de Edificios Municipais"/>
    <s v="01.27.06.72"/>
    <x v="1"/>
    <x v="0"/>
    <x v="1"/>
    <x v="1"/>
    <x v="0"/>
    <x v="1"/>
    <x v="1"/>
    <x v="0"/>
    <x v="5"/>
    <s v="2022-02-??"/>
    <x v="1"/>
    <n v="3110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138580"/>
    <n v="0"/>
    <x v="7899"/>
    <x v="0"/>
    <x v="1"/>
    <x v="0"/>
    <s v="01.27.06.72"/>
    <x v="47"/>
    <x v="2"/>
    <x v="2"/>
    <s v="Requalificação Urbana e habitação"/>
    <s v="01.27.06"/>
    <s v="Manutenção e Reabilitação de Edificios Municipais"/>
    <s v="01.27.06.72"/>
    <x v="1"/>
    <x v="0"/>
    <x v="1"/>
    <x v="1"/>
    <x v="0"/>
    <x v="1"/>
    <x v="1"/>
    <x v="0"/>
    <x v="2"/>
    <s v="2022-03-??"/>
    <x v="1"/>
    <n v="13858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52290"/>
    <n v="0"/>
    <x v="7899"/>
    <x v="0"/>
    <x v="1"/>
    <x v="0"/>
    <s v="01.27.06.72"/>
    <x v="47"/>
    <x v="2"/>
    <x v="2"/>
    <s v="Requalificação Urbana e habitação"/>
    <s v="01.27.06"/>
    <s v="Manutenção e Reabilitação de Edificios Municipais"/>
    <s v="01.27.06.72"/>
    <x v="1"/>
    <x v="0"/>
    <x v="1"/>
    <x v="1"/>
    <x v="0"/>
    <x v="1"/>
    <x v="1"/>
    <x v="0"/>
    <x v="0"/>
    <s v="2022-04-??"/>
    <x v="0"/>
    <n v="5229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31380"/>
    <n v="0"/>
    <x v="7899"/>
    <x v="0"/>
    <x v="1"/>
    <x v="0"/>
    <s v="01.27.06.72"/>
    <x v="47"/>
    <x v="2"/>
    <x v="2"/>
    <s v="Requalificação Urbana e habitação"/>
    <s v="01.27.06"/>
    <s v="Manutenção e Reabilitação de Edificios Municipais"/>
    <s v="01.27.06.72"/>
    <x v="1"/>
    <x v="0"/>
    <x v="1"/>
    <x v="1"/>
    <x v="0"/>
    <x v="1"/>
    <x v="1"/>
    <x v="0"/>
    <x v="1"/>
    <s v="2022-05-??"/>
    <x v="0"/>
    <n v="3138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42000"/>
    <n v="0"/>
    <x v="7899"/>
    <x v="0"/>
    <x v="1"/>
    <x v="0"/>
    <s v="01.27.06.72"/>
    <x v="47"/>
    <x v="2"/>
    <x v="2"/>
    <s v="Requalificação Urbana e habitação"/>
    <s v="01.27.06"/>
    <s v="Manutenção e Reabilitação de Edificios Municipais"/>
    <s v="01.27.06.72"/>
    <x v="1"/>
    <x v="0"/>
    <x v="1"/>
    <x v="1"/>
    <x v="0"/>
    <x v="1"/>
    <x v="1"/>
    <x v="0"/>
    <x v="3"/>
    <s v="2022-06-??"/>
    <x v="0"/>
    <n v="4200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41900"/>
    <n v="0"/>
    <x v="7899"/>
    <x v="0"/>
    <x v="1"/>
    <x v="0"/>
    <s v="01.27.06.72"/>
    <x v="47"/>
    <x v="2"/>
    <x v="2"/>
    <s v="Requalificação Urbana e habitação"/>
    <s v="01.27.06"/>
    <s v="Manutenção e Reabilitação de Edificios Municipais"/>
    <s v="01.27.06.72"/>
    <x v="1"/>
    <x v="0"/>
    <x v="1"/>
    <x v="1"/>
    <x v="0"/>
    <x v="1"/>
    <x v="1"/>
    <x v="0"/>
    <x v="6"/>
    <s v="2022-07-??"/>
    <x v="2"/>
    <n v="4190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8000"/>
    <n v="0"/>
    <x v="7899"/>
    <x v="0"/>
    <x v="1"/>
    <x v="0"/>
    <s v="01.27.06.72"/>
    <x v="47"/>
    <x v="2"/>
    <x v="2"/>
    <s v="Requalificação Urbana e habitação"/>
    <s v="01.27.06"/>
    <s v="Manutenção e Reabilitação de Edificios Municipais"/>
    <s v="01.27.06.72"/>
    <x v="1"/>
    <x v="0"/>
    <x v="1"/>
    <x v="1"/>
    <x v="0"/>
    <x v="1"/>
    <x v="1"/>
    <x v="0"/>
    <x v="8"/>
    <s v="2022-09-??"/>
    <x v="2"/>
    <n v="800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114250"/>
    <n v="0"/>
    <x v="7899"/>
    <x v="0"/>
    <x v="1"/>
    <x v="0"/>
    <s v="01.27.06.72"/>
    <x v="47"/>
    <x v="2"/>
    <x v="2"/>
    <s v="Requalificação Urbana e habitação"/>
    <s v="01.27.06"/>
    <s v="Manutenção e Reabilitação de Edificios Municipais"/>
    <s v="01.27.06.72"/>
    <x v="1"/>
    <x v="0"/>
    <x v="1"/>
    <x v="1"/>
    <x v="0"/>
    <x v="1"/>
    <x v="1"/>
    <x v="0"/>
    <x v="10"/>
    <s v="2022-11-??"/>
    <x v="3"/>
    <n v="11425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0"/>
    <n v="0"/>
    <n v="0"/>
    <n v="128700"/>
    <n v="0"/>
    <x v="7899"/>
    <x v="0"/>
    <x v="1"/>
    <x v="0"/>
    <s v="01.27.06.72"/>
    <x v="47"/>
    <x v="2"/>
    <x v="2"/>
    <s v="Requalificação Urbana e habitação"/>
    <s v="01.27.06"/>
    <s v="Manutenção e Reabilitação de Edificios Municipais"/>
    <s v="01.27.06.72"/>
    <x v="1"/>
    <x v="0"/>
    <x v="1"/>
    <x v="1"/>
    <x v="0"/>
    <x v="1"/>
    <x v="1"/>
    <x v="0"/>
    <x v="11"/>
    <s v="2022-12-??"/>
    <x v="3"/>
    <n v="128700"/>
    <x v="3"/>
    <n v="0"/>
    <x v="1"/>
    <n v="0"/>
    <x v="697"/>
    <m/>
    <x v="0"/>
    <x v="9"/>
    <m/>
    <s v="Manutenção e Reabilitação de Edificios Municipais"/>
    <x v="2"/>
    <m/>
    <x v="0"/>
    <x v="1"/>
    <x v="1"/>
    <x v="1"/>
    <x v="0"/>
    <x v="0"/>
    <x v="0"/>
    <x v="1"/>
    <x v="0"/>
    <x v="0"/>
    <x v="0"/>
    <s v="Manutenção e Reabilitação de Edificios Municipais"/>
    <x v="0"/>
    <x v="0"/>
    <x v="0"/>
    <x v="0"/>
    <x v="1"/>
    <x v="0"/>
    <x v="0"/>
    <m/>
    <x v="1"/>
    <x v="2"/>
    <x v="9"/>
    <x v="0"/>
    <m/>
  </r>
  <r>
    <x v="1"/>
    <n v="0"/>
    <n v="0"/>
    <n v="225710"/>
    <n v="0"/>
    <x v="7899"/>
    <x v="0"/>
    <x v="1"/>
    <x v="0"/>
    <s v="03.16.27"/>
    <x v="41"/>
    <x v="0"/>
    <x v="5"/>
    <s v="Direção dos Assuntos Jurídicos, Fiscalização e Policia Municipal"/>
    <s v="03.16.27"/>
    <s v="Direção dos Assuntos Jurídicos, Fiscalização e Policia Municipal"/>
    <s v="03.16.27"/>
    <x v="15"/>
    <x v="0"/>
    <x v="1"/>
    <x v="1"/>
    <x v="1"/>
    <x v="0"/>
    <x v="2"/>
    <x v="0"/>
    <x v="8"/>
    <s v="2022-09-??"/>
    <x v="2"/>
    <n v="225710"/>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23161"/>
    <n v="0"/>
    <x v="7899"/>
    <x v="0"/>
    <x v="1"/>
    <x v="0"/>
    <s v="03.16.27"/>
    <x v="41"/>
    <x v="0"/>
    <x v="5"/>
    <s v="Direção dos Assuntos Jurídicos, Fiscalização e Policia Municipal"/>
    <s v="03.16.27"/>
    <s v="Direção dos Assuntos Jurídicos, Fiscalização e Policia Municipal"/>
    <s v="03.16.27"/>
    <x v="15"/>
    <x v="0"/>
    <x v="1"/>
    <x v="1"/>
    <x v="1"/>
    <x v="0"/>
    <x v="2"/>
    <x v="0"/>
    <x v="9"/>
    <s v="2022-10-??"/>
    <x v="3"/>
    <n v="223161"/>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23161"/>
    <n v="0"/>
    <x v="7899"/>
    <x v="0"/>
    <x v="1"/>
    <x v="0"/>
    <s v="03.16.27"/>
    <x v="41"/>
    <x v="0"/>
    <x v="5"/>
    <s v="Direção dos Assuntos Jurídicos, Fiscalização e Policia Municipal"/>
    <s v="03.16.27"/>
    <s v="Direção dos Assuntos Jurídicos, Fiscalização e Policia Municipal"/>
    <s v="03.16.27"/>
    <x v="15"/>
    <x v="0"/>
    <x v="1"/>
    <x v="1"/>
    <x v="1"/>
    <x v="0"/>
    <x v="2"/>
    <x v="0"/>
    <x v="10"/>
    <s v="2022-11-??"/>
    <x v="3"/>
    <n v="223161"/>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23161"/>
    <n v="0"/>
    <x v="7899"/>
    <x v="0"/>
    <x v="1"/>
    <x v="0"/>
    <s v="03.16.27"/>
    <x v="41"/>
    <x v="0"/>
    <x v="5"/>
    <s v="Direção dos Assuntos Jurídicos, Fiscalização e Policia Municipal"/>
    <s v="03.16.27"/>
    <s v="Direção dos Assuntos Jurídicos, Fiscalização e Policia Municipal"/>
    <s v="03.16.27"/>
    <x v="15"/>
    <x v="0"/>
    <x v="1"/>
    <x v="1"/>
    <x v="1"/>
    <x v="0"/>
    <x v="2"/>
    <x v="0"/>
    <x v="11"/>
    <s v="2022-12-??"/>
    <x v="3"/>
    <n v="223161"/>
    <x v="3"/>
    <n v="0"/>
    <x v="1"/>
    <n v="1765385"/>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22400"/>
    <n v="0"/>
    <x v="7899"/>
    <x v="0"/>
    <x v="1"/>
    <x v="0"/>
    <s v="03.16.11"/>
    <x v="61"/>
    <x v="0"/>
    <x v="5"/>
    <s v="Direcção de Obras"/>
    <s v="03.16.11"/>
    <s v="Direcção de Obras"/>
    <s v="03.16.11"/>
    <x v="17"/>
    <x v="0"/>
    <x v="1"/>
    <x v="1"/>
    <x v="1"/>
    <x v="0"/>
    <x v="2"/>
    <x v="0"/>
    <x v="4"/>
    <s v="2022-01-??"/>
    <x v="1"/>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5"/>
    <s v="2022-02-??"/>
    <x v="1"/>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2"/>
    <s v="2022-03-??"/>
    <x v="1"/>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0"/>
    <s v="2022-04-??"/>
    <x v="0"/>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1"/>
    <s v="2022-05-??"/>
    <x v="0"/>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3"/>
    <s v="2022-06-??"/>
    <x v="0"/>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6"/>
    <s v="2022-07-??"/>
    <x v="2"/>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7"/>
    <s v="2022-08-??"/>
    <x v="2"/>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8"/>
    <s v="2022-09-??"/>
    <x v="2"/>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9"/>
    <s v="2022-10-??"/>
    <x v="3"/>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10"/>
    <s v="2022-11-??"/>
    <x v="3"/>
    <n v="122400"/>
    <x v="3"/>
    <n v="0"/>
    <x v="1"/>
    <n v="0"/>
    <x v="697"/>
    <m/>
    <x v="0"/>
    <x v="9"/>
    <m/>
    <s v="Direcção de Obras"/>
    <x v="2"/>
    <m/>
    <x v="0"/>
    <x v="1"/>
    <x v="1"/>
    <x v="1"/>
    <x v="0"/>
    <x v="0"/>
    <x v="0"/>
    <x v="0"/>
    <x v="0"/>
    <x v="0"/>
    <x v="0"/>
    <s v="Direcção de Obras"/>
    <x v="0"/>
    <x v="0"/>
    <x v="0"/>
    <x v="0"/>
    <x v="0"/>
    <x v="0"/>
    <x v="0"/>
    <m/>
    <x v="1"/>
    <x v="2"/>
    <x v="9"/>
    <x v="0"/>
    <m/>
  </r>
  <r>
    <x v="1"/>
    <n v="0"/>
    <n v="0"/>
    <n v="122400"/>
    <n v="0"/>
    <x v="7899"/>
    <x v="0"/>
    <x v="1"/>
    <x v="0"/>
    <s v="03.16.11"/>
    <x v="61"/>
    <x v="0"/>
    <x v="5"/>
    <s v="Direcção de Obras"/>
    <s v="03.16.11"/>
    <s v="Direcção de Obras"/>
    <s v="03.16.11"/>
    <x v="17"/>
    <x v="0"/>
    <x v="1"/>
    <x v="1"/>
    <x v="1"/>
    <x v="0"/>
    <x v="2"/>
    <x v="0"/>
    <x v="11"/>
    <s v="2022-12-??"/>
    <x v="3"/>
    <n v="122400"/>
    <x v="3"/>
    <n v="0"/>
    <x v="1"/>
    <n v="0"/>
    <x v="697"/>
    <m/>
    <x v="0"/>
    <x v="9"/>
    <m/>
    <s v="Direcção de Obras"/>
    <x v="2"/>
    <m/>
    <x v="0"/>
    <x v="1"/>
    <x v="1"/>
    <x v="1"/>
    <x v="0"/>
    <x v="0"/>
    <x v="0"/>
    <x v="0"/>
    <x v="0"/>
    <x v="0"/>
    <x v="0"/>
    <s v="Direcção de Obras"/>
    <x v="0"/>
    <x v="0"/>
    <x v="0"/>
    <x v="0"/>
    <x v="0"/>
    <x v="0"/>
    <x v="0"/>
    <m/>
    <x v="1"/>
    <x v="2"/>
    <x v="9"/>
    <x v="0"/>
    <m/>
  </r>
  <r>
    <x v="1"/>
    <n v="0"/>
    <n v="0"/>
    <n v="249558"/>
    <n v="0"/>
    <x v="7899"/>
    <x v="0"/>
    <x v="1"/>
    <x v="0"/>
    <s v="03.16.11"/>
    <x v="61"/>
    <x v="0"/>
    <x v="5"/>
    <s v="Direcção de Obras"/>
    <s v="03.16.11"/>
    <s v="Direcção de Obras"/>
    <s v="03.16.11"/>
    <x v="16"/>
    <x v="0"/>
    <x v="1"/>
    <x v="1"/>
    <x v="1"/>
    <x v="0"/>
    <x v="2"/>
    <x v="0"/>
    <x v="4"/>
    <s v="2022-01-??"/>
    <x v="1"/>
    <n v="2495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5"/>
    <s v="2022-02-??"/>
    <x v="1"/>
    <n v="329058"/>
    <x v="3"/>
    <n v="0"/>
    <x v="1"/>
    <n v="240000"/>
    <x v="697"/>
    <m/>
    <x v="0"/>
    <x v="9"/>
    <m/>
    <s v="Direcção de Obras"/>
    <x v="2"/>
    <m/>
    <x v="0"/>
    <x v="1"/>
    <x v="1"/>
    <x v="1"/>
    <x v="0"/>
    <x v="0"/>
    <x v="0"/>
    <x v="0"/>
    <x v="0"/>
    <x v="0"/>
    <x v="0"/>
    <s v="Direcção de Obras"/>
    <x v="0"/>
    <x v="0"/>
    <x v="0"/>
    <x v="0"/>
    <x v="0"/>
    <x v="0"/>
    <x v="0"/>
    <m/>
    <x v="1"/>
    <x v="2"/>
    <x v="9"/>
    <x v="0"/>
    <m/>
  </r>
  <r>
    <x v="1"/>
    <n v="0"/>
    <n v="0"/>
    <n v="326811"/>
    <n v="0"/>
    <x v="7899"/>
    <x v="0"/>
    <x v="1"/>
    <x v="0"/>
    <s v="03.16.11"/>
    <x v="61"/>
    <x v="0"/>
    <x v="5"/>
    <s v="Direcção de Obras"/>
    <s v="03.16.11"/>
    <s v="Direcção de Obras"/>
    <s v="03.16.11"/>
    <x v="16"/>
    <x v="0"/>
    <x v="1"/>
    <x v="1"/>
    <x v="1"/>
    <x v="0"/>
    <x v="2"/>
    <x v="0"/>
    <x v="2"/>
    <s v="2022-03-??"/>
    <x v="1"/>
    <n v="326811"/>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0"/>
    <s v="2022-04-??"/>
    <x v="0"/>
    <n v="3290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1"/>
    <s v="2022-05-??"/>
    <x v="0"/>
    <n v="3290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3"/>
    <s v="2022-06-??"/>
    <x v="0"/>
    <n v="3290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6"/>
    <s v="2022-07-??"/>
    <x v="2"/>
    <n v="3290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7"/>
    <s v="2022-08-??"/>
    <x v="2"/>
    <n v="3290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8"/>
    <s v="2022-09-??"/>
    <x v="2"/>
    <n v="329058"/>
    <x v="3"/>
    <n v="0"/>
    <x v="1"/>
    <n v="240000"/>
    <x v="697"/>
    <m/>
    <x v="0"/>
    <x v="9"/>
    <m/>
    <s v="Direcção de Obras"/>
    <x v="2"/>
    <m/>
    <x v="0"/>
    <x v="1"/>
    <x v="1"/>
    <x v="1"/>
    <x v="0"/>
    <x v="0"/>
    <x v="0"/>
    <x v="0"/>
    <x v="0"/>
    <x v="0"/>
    <x v="0"/>
    <s v="Direcção de Obras"/>
    <x v="0"/>
    <x v="0"/>
    <x v="0"/>
    <x v="0"/>
    <x v="0"/>
    <x v="0"/>
    <x v="0"/>
    <m/>
    <x v="1"/>
    <x v="2"/>
    <x v="9"/>
    <x v="0"/>
    <m/>
  </r>
  <r>
    <x v="1"/>
    <n v="0"/>
    <n v="0"/>
    <n v="329058"/>
    <n v="0"/>
    <x v="7899"/>
    <x v="0"/>
    <x v="1"/>
    <x v="0"/>
    <s v="03.16.11"/>
    <x v="61"/>
    <x v="0"/>
    <x v="5"/>
    <s v="Direcção de Obras"/>
    <s v="03.16.11"/>
    <s v="Direcção de Obras"/>
    <s v="03.16.11"/>
    <x v="16"/>
    <x v="0"/>
    <x v="1"/>
    <x v="1"/>
    <x v="1"/>
    <x v="0"/>
    <x v="2"/>
    <x v="0"/>
    <x v="9"/>
    <s v="2022-10-??"/>
    <x v="3"/>
    <n v="329058"/>
    <x v="3"/>
    <n v="0"/>
    <x v="1"/>
    <n v="240000"/>
    <x v="697"/>
    <m/>
    <x v="0"/>
    <x v="9"/>
    <m/>
    <s v="Direcção de Obras"/>
    <x v="2"/>
    <m/>
    <x v="0"/>
    <x v="1"/>
    <x v="1"/>
    <x v="1"/>
    <x v="0"/>
    <x v="0"/>
    <x v="0"/>
    <x v="0"/>
    <x v="0"/>
    <x v="0"/>
    <x v="0"/>
    <s v="Direcção de Obras"/>
    <x v="0"/>
    <x v="0"/>
    <x v="0"/>
    <x v="0"/>
    <x v="0"/>
    <x v="0"/>
    <x v="0"/>
    <m/>
    <x v="1"/>
    <x v="2"/>
    <x v="9"/>
    <x v="0"/>
    <m/>
  </r>
  <r>
    <x v="1"/>
    <n v="0"/>
    <n v="0"/>
    <n v="249558"/>
    <n v="0"/>
    <x v="7899"/>
    <x v="0"/>
    <x v="1"/>
    <x v="0"/>
    <s v="03.16.11"/>
    <x v="61"/>
    <x v="0"/>
    <x v="5"/>
    <s v="Direcção de Obras"/>
    <s v="03.16.11"/>
    <s v="Direcção de Obras"/>
    <s v="03.16.11"/>
    <x v="16"/>
    <x v="0"/>
    <x v="1"/>
    <x v="1"/>
    <x v="1"/>
    <x v="0"/>
    <x v="2"/>
    <x v="0"/>
    <x v="10"/>
    <s v="2022-11-??"/>
    <x v="3"/>
    <n v="249558"/>
    <x v="3"/>
    <n v="0"/>
    <x v="1"/>
    <n v="240000"/>
    <x v="697"/>
    <m/>
    <x v="0"/>
    <x v="9"/>
    <m/>
    <s v="Direcção de Obras"/>
    <x v="2"/>
    <m/>
    <x v="0"/>
    <x v="1"/>
    <x v="1"/>
    <x v="1"/>
    <x v="0"/>
    <x v="0"/>
    <x v="0"/>
    <x v="0"/>
    <x v="0"/>
    <x v="0"/>
    <x v="0"/>
    <s v="Direcção de Obras"/>
    <x v="0"/>
    <x v="0"/>
    <x v="0"/>
    <x v="0"/>
    <x v="0"/>
    <x v="0"/>
    <x v="0"/>
    <m/>
    <x v="1"/>
    <x v="2"/>
    <x v="9"/>
    <x v="0"/>
    <m/>
  </r>
  <r>
    <x v="1"/>
    <n v="0"/>
    <n v="0"/>
    <n v="249558"/>
    <n v="0"/>
    <x v="7899"/>
    <x v="0"/>
    <x v="1"/>
    <x v="0"/>
    <s v="03.16.11"/>
    <x v="61"/>
    <x v="0"/>
    <x v="5"/>
    <s v="Direcção de Obras"/>
    <s v="03.16.11"/>
    <s v="Direcção de Obras"/>
    <s v="03.16.11"/>
    <x v="16"/>
    <x v="0"/>
    <x v="1"/>
    <x v="1"/>
    <x v="1"/>
    <x v="0"/>
    <x v="2"/>
    <x v="0"/>
    <x v="11"/>
    <s v="2022-12-??"/>
    <x v="3"/>
    <n v="249558"/>
    <x v="3"/>
    <n v="0"/>
    <x v="1"/>
    <n v="240000"/>
    <x v="697"/>
    <m/>
    <x v="0"/>
    <x v="9"/>
    <m/>
    <s v="Direcção de Obras"/>
    <x v="2"/>
    <m/>
    <x v="0"/>
    <x v="1"/>
    <x v="1"/>
    <x v="1"/>
    <x v="0"/>
    <x v="0"/>
    <x v="0"/>
    <x v="0"/>
    <x v="0"/>
    <x v="0"/>
    <x v="0"/>
    <s v="Direcção de Obras"/>
    <x v="0"/>
    <x v="0"/>
    <x v="0"/>
    <x v="0"/>
    <x v="0"/>
    <x v="0"/>
    <x v="0"/>
    <m/>
    <x v="1"/>
    <x v="2"/>
    <x v="9"/>
    <x v="0"/>
    <m/>
  </r>
  <r>
    <x v="1"/>
    <n v="0"/>
    <n v="0"/>
    <n v="400"/>
    <n v="0"/>
    <x v="7899"/>
    <x v="0"/>
    <x v="1"/>
    <x v="0"/>
    <s v="03.16.11"/>
    <x v="61"/>
    <x v="0"/>
    <x v="5"/>
    <s v="Direcção de Obras"/>
    <s v="03.16.11"/>
    <s v="Direcção de Obras"/>
    <s v="03.16.11"/>
    <x v="14"/>
    <x v="0"/>
    <x v="1"/>
    <x v="1"/>
    <x v="0"/>
    <x v="0"/>
    <x v="2"/>
    <x v="0"/>
    <x v="4"/>
    <s v="2022-01-??"/>
    <x v="1"/>
    <n v="400"/>
    <x v="3"/>
    <n v="0"/>
    <x v="1"/>
    <n v="0"/>
    <x v="697"/>
    <m/>
    <x v="0"/>
    <x v="9"/>
    <m/>
    <s v="Direcção de Obras"/>
    <x v="2"/>
    <m/>
    <x v="0"/>
    <x v="1"/>
    <x v="1"/>
    <x v="1"/>
    <x v="0"/>
    <x v="0"/>
    <x v="0"/>
    <x v="0"/>
    <x v="0"/>
    <x v="0"/>
    <x v="0"/>
    <s v="Direcção de Obras"/>
    <x v="0"/>
    <x v="0"/>
    <x v="0"/>
    <x v="0"/>
    <x v="0"/>
    <x v="0"/>
    <x v="0"/>
    <m/>
    <x v="1"/>
    <x v="2"/>
    <x v="9"/>
    <x v="0"/>
    <m/>
  </r>
  <r>
    <x v="1"/>
    <n v="0"/>
    <n v="0"/>
    <n v="400"/>
    <n v="0"/>
    <x v="7899"/>
    <x v="0"/>
    <x v="1"/>
    <x v="0"/>
    <s v="03.16.11"/>
    <x v="61"/>
    <x v="0"/>
    <x v="5"/>
    <s v="Direcção de Obras"/>
    <s v="03.16.11"/>
    <s v="Direcção de Obras"/>
    <s v="03.16.11"/>
    <x v="14"/>
    <x v="0"/>
    <x v="1"/>
    <x v="1"/>
    <x v="0"/>
    <x v="0"/>
    <x v="2"/>
    <x v="0"/>
    <x v="10"/>
    <s v="2022-11-??"/>
    <x v="3"/>
    <n v="400"/>
    <x v="3"/>
    <n v="0"/>
    <x v="1"/>
    <n v="0"/>
    <x v="697"/>
    <m/>
    <x v="0"/>
    <x v="9"/>
    <m/>
    <s v="Direcção de Obras"/>
    <x v="2"/>
    <m/>
    <x v="0"/>
    <x v="1"/>
    <x v="1"/>
    <x v="1"/>
    <x v="0"/>
    <x v="0"/>
    <x v="0"/>
    <x v="0"/>
    <x v="0"/>
    <x v="0"/>
    <x v="0"/>
    <s v="Direcção de Obras"/>
    <x v="0"/>
    <x v="0"/>
    <x v="0"/>
    <x v="0"/>
    <x v="0"/>
    <x v="0"/>
    <x v="0"/>
    <m/>
    <x v="1"/>
    <x v="2"/>
    <x v="9"/>
    <x v="0"/>
    <m/>
  </r>
  <r>
    <x v="1"/>
    <n v="0"/>
    <n v="0"/>
    <n v="400"/>
    <n v="0"/>
    <x v="7899"/>
    <x v="0"/>
    <x v="1"/>
    <x v="0"/>
    <s v="03.16.11"/>
    <x v="61"/>
    <x v="0"/>
    <x v="5"/>
    <s v="Direcção de Obras"/>
    <s v="03.16.11"/>
    <s v="Direcção de Obras"/>
    <s v="03.16.11"/>
    <x v="14"/>
    <x v="0"/>
    <x v="1"/>
    <x v="1"/>
    <x v="0"/>
    <x v="0"/>
    <x v="2"/>
    <x v="0"/>
    <x v="11"/>
    <s v="2022-12-??"/>
    <x v="3"/>
    <n v="400"/>
    <x v="3"/>
    <n v="0"/>
    <x v="1"/>
    <n v="0"/>
    <x v="697"/>
    <m/>
    <x v="0"/>
    <x v="9"/>
    <m/>
    <s v="Direcção de Obras"/>
    <x v="2"/>
    <m/>
    <x v="0"/>
    <x v="1"/>
    <x v="1"/>
    <x v="1"/>
    <x v="0"/>
    <x v="0"/>
    <x v="0"/>
    <x v="0"/>
    <x v="0"/>
    <x v="0"/>
    <x v="0"/>
    <s v="Direcção de Obras"/>
    <x v="0"/>
    <x v="0"/>
    <x v="0"/>
    <x v="0"/>
    <x v="0"/>
    <x v="0"/>
    <x v="0"/>
    <m/>
    <x v="1"/>
    <x v="2"/>
    <x v="9"/>
    <x v="0"/>
    <m/>
  </r>
  <r>
    <x v="0"/>
    <n v="0"/>
    <n v="0"/>
    <n v="265550"/>
    <n v="0"/>
    <x v="7899"/>
    <x v="0"/>
    <x v="1"/>
    <x v="0"/>
    <s v="01.24.08.09"/>
    <x v="68"/>
    <x v="7"/>
    <x v="8"/>
    <s v="Reforma do Estado e da Administração Pública"/>
    <s v="01.24.08"/>
    <s v="Conclusão da desmaterialização dos processos nos setores do licenciamento a retalho e RH"/>
    <s v="01.24.08.09"/>
    <x v="80"/>
    <x v="0"/>
    <x v="1"/>
    <x v="1"/>
    <x v="0"/>
    <x v="1"/>
    <x v="1"/>
    <x v="0"/>
    <x v="7"/>
    <s v="2022-08-??"/>
    <x v="2"/>
    <n v="265550"/>
    <x v="3"/>
    <n v="1000000"/>
    <x v="1"/>
    <n v="0"/>
    <x v="697"/>
    <m/>
    <x v="0"/>
    <x v="9"/>
    <m/>
    <s v="Conclusão da desmaterialização dos processos nos setores do licenciamento a retalho e RH"/>
    <x v="2"/>
    <s v="CDPSLRRH"/>
    <x v="0"/>
    <x v="1"/>
    <x v="1"/>
    <x v="1"/>
    <x v="0"/>
    <x v="0"/>
    <x v="0"/>
    <x v="1"/>
    <x v="0"/>
    <x v="0"/>
    <x v="0"/>
    <s v="Conclusão da desmaterialização dos processos nos setores do licenciamento a retalho e RH"/>
    <x v="0"/>
    <x v="0"/>
    <x v="0"/>
    <x v="0"/>
    <x v="1"/>
    <x v="0"/>
    <x v="0"/>
    <m/>
    <x v="1"/>
    <x v="2"/>
    <x v="9"/>
    <x v="0"/>
    <m/>
  </r>
  <r>
    <x v="0"/>
    <n v="0"/>
    <n v="0"/>
    <n v="200000"/>
    <n v="0"/>
    <x v="7899"/>
    <x v="0"/>
    <x v="1"/>
    <x v="0"/>
    <s v="01.24.08.09"/>
    <x v="68"/>
    <x v="7"/>
    <x v="8"/>
    <s v="Reforma do Estado e da Administração Pública"/>
    <s v="01.24.08"/>
    <s v="Conclusão da desmaterialização dos processos nos setores do licenciamento a retalho e RH"/>
    <s v="01.24.08.09"/>
    <x v="80"/>
    <x v="0"/>
    <x v="1"/>
    <x v="1"/>
    <x v="0"/>
    <x v="1"/>
    <x v="1"/>
    <x v="0"/>
    <x v="8"/>
    <s v="2022-09-??"/>
    <x v="2"/>
    <n v="200000"/>
    <x v="3"/>
    <n v="1000000"/>
    <x v="1"/>
    <n v="0"/>
    <x v="697"/>
    <m/>
    <x v="0"/>
    <x v="9"/>
    <m/>
    <s v="Conclusão da desmaterialização dos processos nos setores do licenciamento a retalho e RH"/>
    <x v="2"/>
    <s v="CDPSLRRH"/>
    <x v="0"/>
    <x v="1"/>
    <x v="1"/>
    <x v="1"/>
    <x v="0"/>
    <x v="0"/>
    <x v="0"/>
    <x v="1"/>
    <x v="0"/>
    <x v="0"/>
    <x v="0"/>
    <s v="Conclusão da desmaterialização dos processos nos setores do licenciamento a retalho e RH"/>
    <x v="0"/>
    <x v="0"/>
    <x v="0"/>
    <x v="0"/>
    <x v="1"/>
    <x v="0"/>
    <x v="0"/>
    <m/>
    <x v="1"/>
    <x v="2"/>
    <x v="9"/>
    <x v="0"/>
    <m/>
  </r>
  <r>
    <x v="0"/>
    <n v="0"/>
    <n v="0"/>
    <n v="300000"/>
    <n v="0"/>
    <x v="7899"/>
    <x v="0"/>
    <x v="1"/>
    <x v="0"/>
    <s v="01.24.08.09"/>
    <x v="68"/>
    <x v="7"/>
    <x v="8"/>
    <s v="Reforma do Estado e da Administração Pública"/>
    <s v="01.24.08"/>
    <s v="Conclusão da desmaterialização dos processos nos setores do licenciamento a retalho e RH"/>
    <s v="01.24.08.09"/>
    <x v="80"/>
    <x v="0"/>
    <x v="1"/>
    <x v="1"/>
    <x v="0"/>
    <x v="1"/>
    <x v="1"/>
    <x v="0"/>
    <x v="9"/>
    <s v="2022-10-??"/>
    <x v="3"/>
    <n v="300000"/>
    <x v="3"/>
    <n v="1000000"/>
    <x v="1"/>
    <n v="0"/>
    <x v="697"/>
    <m/>
    <x v="0"/>
    <x v="9"/>
    <m/>
    <s v="Conclusão da desmaterialização dos processos nos setores do licenciamento a retalho e RH"/>
    <x v="2"/>
    <s v="CDPSLRRH"/>
    <x v="0"/>
    <x v="1"/>
    <x v="1"/>
    <x v="1"/>
    <x v="0"/>
    <x v="0"/>
    <x v="0"/>
    <x v="1"/>
    <x v="0"/>
    <x v="0"/>
    <x v="0"/>
    <s v="Conclusão da desmaterialização dos processos nos setores do licenciamento a retalho e RH"/>
    <x v="0"/>
    <x v="0"/>
    <x v="0"/>
    <x v="0"/>
    <x v="1"/>
    <x v="0"/>
    <x v="0"/>
    <m/>
    <x v="1"/>
    <x v="2"/>
    <x v="9"/>
    <x v="0"/>
    <m/>
  </r>
  <r>
    <x v="1"/>
    <n v="0"/>
    <n v="0"/>
    <n v="164655"/>
    <n v="0"/>
    <x v="7899"/>
    <x v="0"/>
    <x v="0"/>
    <x v="0"/>
    <s v="03.03.10"/>
    <x v="0"/>
    <x v="0"/>
    <x v="0"/>
    <s v="Receitas Da Câmara"/>
    <s v="03.03.10"/>
    <s v="Receitas Da Câmara"/>
    <s v="03.03.10"/>
    <x v="35"/>
    <x v="0"/>
    <x v="1"/>
    <x v="11"/>
    <x v="0"/>
    <x v="0"/>
    <x v="0"/>
    <x v="0"/>
    <x v="4"/>
    <s v="2022-01-??"/>
    <x v="1"/>
    <n v="164655"/>
    <x v="3"/>
    <n v="0"/>
    <x v="1"/>
    <n v="0"/>
    <x v="697"/>
    <m/>
    <x v="0"/>
    <x v="9"/>
    <m/>
    <s v="Receitas Da Câmara"/>
    <x v="2"/>
    <s v="RDC"/>
    <x v="0"/>
    <x v="1"/>
    <x v="1"/>
    <x v="1"/>
    <x v="0"/>
    <x v="0"/>
    <x v="0"/>
    <x v="0"/>
    <x v="0"/>
    <x v="0"/>
    <x v="0"/>
    <s v="Receitas Da Câmara"/>
    <x v="0"/>
    <x v="0"/>
    <x v="0"/>
    <x v="0"/>
    <x v="0"/>
    <x v="0"/>
    <x v="0"/>
    <m/>
    <x v="1"/>
    <x v="2"/>
    <x v="9"/>
    <x v="0"/>
    <m/>
  </r>
  <r>
    <x v="1"/>
    <n v="0"/>
    <n v="0"/>
    <n v="112300"/>
    <n v="0"/>
    <x v="7899"/>
    <x v="0"/>
    <x v="0"/>
    <x v="0"/>
    <s v="03.03.10"/>
    <x v="0"/>
    <x v="0"/>
    <x v="0"/>
    <s v="Receitas Da Câmara"/>
    <s v="03.03.10"/>
    <s v="Receitas Da Câmara"/>
    <s v="03.03.10"/>
    <x v="35"/>
    <x v="0"/>
    <x v="1"/>
    <x v="11"/>
    <x v="0"/>
    <x v="0"/>
    <x v="0"/>
    <x v="0"/>
    <x v="5"/>
    <s v="2022-02-??"/>
    <x v="1"/>
    <n v="112300"/>
    <x v="3"/>
    <n v="0"/>
    <x v="1"/>
    <n v="0"/>
    <x v="697"/>
    <m/>
    <x v="0"/>
    <x v="9"/>
    <m/>
    <s v="Receitas Da Câmara"/>
    <x v="2"/>
    <s v="RDC"/>
    <x v="0"/>
    <x v="1"/>
    <x v="1"/>
    <x v="1"/>
    <x v="0"/>
    <x v="0"/>
    <x v="0"/>
    <x v="0"/>
    <x v="0"/>
    <x v="0"/>
    <x v="0"/>
    <s v="Receitas Da Câmara"/>
    <x v="0"/>
    <x v="0"/>
    <x v="0"/>
    <x v="0"/>
    <x v="0"/>
    <x v="0"/>
    <x v="0"/>
    <m/>
    <x v="1"/>
    <x v="2"/>
    <x v="9"/>
    <x v="0"/>
    <m/>
  </r>
  <r>
    <x v="1"/>
    <n v="0"/>
    <n v="0"/>
    <n v="148100"/>
    <n v="0"/>
    <x v="7899"/>
    <x v="0"/>
    <x v="0"/>
    <x v="0"/>
    <s v="03.03.10"/>
    <x v="0"/>
    <x v="0"/>
    <x v="0"/>
    <s v="Receitas Da Câmara"/>
    <s v="03.03.10"/>
    <s v="Receitas Da Câmara"/>
    <s v="03.03.10"/>
    <x v="35"/>
    <x v="0"/>
    <x v="1"/>
    <x v="11"/>
    <x v="0"/>
    <x v="0"/>
    <x v="0"/>
    <x v="0"/>
    <x v="2"/>
    <s v="2022-03-??"/>
    <x v="1"/>
    <n v="148100"/>
    <x v="3"/>
    <n v="0"/>
    <x v="1"/>
    <n v="0"/>
    <x v="697"/>
    <m/>
    <x v="0"/>
    <x v="9"/>
    <m/>
    <s v="Receitas Da Câmara"/>
    <x v="2"/>
    <s v="RDC"/>
    <x v="0"/>
    <x v="1"/>
    <x v="1"/>
    <x v="1"/>
    <x v="0"/>
    <x v="0"/>
    <x v="0"/>
    <x v="0"/>
    <x v="0"/>
    <x v="0"/>
    <x v="0"/>
    <s v="Receitas Da Câmara"/>
    <x v="0"/>
    <x v="0"/>
    <x v="0"/>
    <x v="0"/>
    <x v="0"/>
    <x v="0"/>
    <x v="0"/>
    <m/>
    <x v="1"/>
    <x v="2"/>
    <x v="9"/>
    <x v="0"/>
    <m/>
  </r>
  <r>
    <x v="1"/>
    <n v="0"/>
    <n v="0"/>
    <n v="163900"/>
    <n v="0"/>
    <x v="7899"/>
    <x v="0"/>
    <x v="0"/>
    <x v="0"/>
    <s v="03.03.10"/>
    <x v="0"/>
    <x v="0"/>
    <x v="0"/>
    <s v="Receitas Da Câmara"/>
    <s v="03.03.10"/>
    <s v="Receitas Da Câmara"/>
    <s v="03.03.10"/>
    <x v="35"/>
    <x v="0"/>
    <x v="1"/>
    <x v="11"/>
    <x v="0"/>
    <x v="0"/>
    <x v="0"/>
    <x v="0"/>
    <x v="0"/>
    <s v="2022-04-??"/>
    <x v="0"/>
    <n v="163900"/>
    <x v="3"/>
    <n v="0"/>
    <x v="1"/>
    <n v="0"/>
    <x v="697"/>
    <m/>
    <x v="0"/>
    <x v="9"/>
    <m/>
    <s v="Receitas Da Câmara"/>
    <x v="2"/>
    <s v="RDC"/>
    <x v="0"/>
    <x v="1"/>
    <x v="1"/>
    <x v="1"/>
    <x v="0"/>
    <x v="0"/>
    <x v="0"/>
    <x v="0"/>
    <x v="0"/>
    <x v="0"/>
    <x v="0"/>
    <s v="Receitas Da Câmara"/>
    <x v="0"/>
    <x v="0"/>
    <x v="0"/>
    <x v="0"/>
    <x v="0"/>
    <x v="0"/>
    <x v="0"/>
    <m/>
    <x v="1"/>
    <x v="2"/>
    <x v="9"/>
    <x v="0"/>
    <m/>
  </r>
  <r>
    <x v="1"/>
    <n v="0"/>
    <n v="0"/>
    <n v="346300"/>
    <n v="0"/>
    <x v="7899"/>
    <x v="0"/>
    <x v="0"/>
    <x v="0"/>
    <s v="03.03.10"/>
    <x v="0"/>
    <x v="0"/>
    <x v="0"/>
    <s v="Receitas Da Câmara"/>
    <s v="03.03.10"/>
    <s v="Receitas Da Câmara"/>
    <s v="03.03.10"/>
    <x v="35"/>
    <x v="0"/>
    <x v="1"/>
    <x v="11"/>
    <x v="0"/>
    <x v="0"/>
    <x v="0"/>
    <x v="0"/>
    <x v="1"/>
    <s v="2022-05-??"/>
    <x v="0"/>
    <n v="346300"/>
    <x v="3"/>
    <n v="0"/>
    <x v="1"/>
    <n v="0"/>
    <x v="697"/>
    <m/>
    <x v="0"/>
    <x v="9"/>
    <m/>
    <s v="Receitas Da Câmara"/>
    <x v="2"/>
    <s v="RDC"/>
    <x v="0"/>
    <x v="1"/>
    <x v="1"/>
    <x v="1"/>
    <x v="0"/>
    <x v="0"/>
    <x v="0"/>
    <x v="0"/>
    <x v="0"/>
    <x v="0"/>
    <x v="0"/>
    <s v="Receitas Da Câmara"/>
    <x v="0"/>
    <x v="0"/>
    <x v="0"/>
    <x v="0"/>
    <x v="0"/>
    <x v="0"/>
    <x v="0"/>
    <m/>
    <x v="1"/>
    <x v="2"/>
    <x v="9"/>
    <x v="0"/>
    <m/>
  </r>
  <r>
    <x v="1"/>
    <n v="0"/>
    <n v="0"/>
    <n v="138000"/>
    <n v="0"/>
    <x v="7899"/>
    <x v="0"/>
    <x v="0"/>
    <x v="0"/>
    <s v="03.03.10"/>
    <x v="0"/>
    <x v="0"/>
    <x v="0"/>
    <s v="Receitas Da Câmara"/>
    <s v="03.03.10"/>
    <s v="Receitas Da Câmara"/>
    <s v="03.03.10"/>
    <x v="35"/>
    <x v="0"/>
    <x v="1"/>
    <x v="11"/>
    <x v="0"/>
    <x v="0"/>
    <x v="0"/>
    <x v="0"/>
    <x v="3"/>
    <s v="2022-06-??"/>
    <x v="0"/>
    <n v="138000"/>
    <x v="3"/>
    <n v="0"/>
    <x v="1"/>
    <n v="0"/>
    <x v="697"/>
    <m/>
    <x v="0"/>
    <x v="9"/>
    <m/>
    <s v="Receitas Da Câmara"/>
    <x v="2"/>
    <s v="RDC"/>
    <x v="0"/>
    <x v="1"/>
    <x v="1"/>
    <x v="1"/>
    <x v="0"/>
    <x v="0"/>
    <x v="0"/>
    <x v="0"/>
    <x v="0"/>
    <x v="0"/>
    <x v="0"/>
    <s v="Receitas Da Câmara"/>
    <x v="0"/>
    <x v="0"/>
    <x v="0"/>
    <x v="0"/>
    <x v="0"/>
    <x v="0"/>
    <x v="0"/>
    <m/>
    <x v="1"/>
    <x v="2"/>
    <x v="9"/>
    <x v="0"/>
    <m/>
  </r>
  <r>
    <x v="1"/>
    <n v="0"/>
    <n v="0"/>
    <n v="247300"/>
    <n v="0"/>
    <x v="7899"/>
    <x v="0"/>
    <x v="0"/>
    <x v="0"/>
    <s v="03.03.10"/>
    <x v="0"/>
    <x v="0"/>
    <x v="0"/>
    <s v="Receitas Da Câmara"/>
    <s v="03.03.10"/>
    <s v="Receitas Da Câmara"/>
    <s v="03.03.10"/>
    <x v="35"/>
    <x v="0"/>
    <x v="1"/>
    <x v="11"/>
    <x v="0"/>
    <x v="0"/>
    <x v="0"/>
    <x v="0"/>
    <x v="6"/>
    <s v="2022-07-??"/>
    <x v="2"/>
    <n v="247300"/>
    <x v="3"/>
    <n v="0"/>
    <x v="1"/>
    <n v="0"/>
    <x v="697"/>
    <m/>
    <x v="0"/>
    <x v="9"/>
    <m/>
    <s v="Receitas Da Câmara"/>
    <x v="2"/>
    <s v="RDC"/>
    <x v="0"/>
    <x v="1"/>
    <x v="1"/>
    <x v="1"/>
    <x v="0"/>
    <x v="0"/>
    <x v="0"/>
    <x v="0"/>
    <x v="0"/>
    <x v="0"/>
    <x v="0"/>
    <s v="Receitas Da Câmara"/>
    <x v="0"/>
    <x v="0"/>
    <x v="0"/>
    <x v="0"/>
    <x v="0"/>
    <x v="0"/>
    <x v="0"/>
    <m/>
    <x v="1"/>
    <x v="2"/>
    <x v="9"/>
    <x v="0"/>
    <m/>
  </r>
  <r>
    <x v="1"/>
    <n v="0"/>
    <n v="0"/>
    <n v="174700"/>
    <n v="0"/>
    <x v="7899"/>
    <x v="0"/>
    <x v="0"/>
    <x v="0"/>
    <s v="03.03.10"/>
    <x v="0"/>
    <x v="0"/>
    <x v="0"/>
    <s v="Receitas Da Câmara"/>
    <s v="03.03.10"/>
    <s v="Receitas Da Câmara"/>
    <s v="03.03.10"/>
    <x v="35"/>
    <x v="0"/>
    <x v="1"/>
    <x v="11"/>
    <x v="0"/>
    <x v="0"/>
    <x v="0"/>
    <x v="0"/>
    <x v="7"/>
    <s v="2022-08-??"/>
    <x v="2"/>
    <n v="174700"/>
    <x v="3"/>
    <n v="0"/>
    <x v="1"/>
    <n v="0"/>
    <x v="697"/>
    <m/>
    <x v="0"/>
    <x v="9"/>
    <m/>
    <s v="Receitas Da Câmara"/>
    <x v="2"/>
    <s v="RDC"/>
    <x v="0"/>
    <x v="1"/>
    <x v="1"/>
    <x v="1"/>
    <x v="0"/>
    <x v="0"/>
    <x v="0"/>
    <x v="0"/>
    <x v="0"/>
    <x v="0"/>
    <x v="0"/>
    <s v="Receitas Da Câmara"/>
    <x v="0"/>
    <x v="0"/>
    <x v="0"/>
    <x v="0"/>
    <x v="0"/>
    <x v="0"/>
    <x v="0"/>
    <m/>
    <x v="1"/>
    <x v="2"/>
    <x v="9"/>
    <x v="0"/>
    <m/>
  </r>
  <r>
    <x v="1"/>
    <n v="0"/>
    <n v="0"/>
    <n v="50200"/>
    <n v="0"/>
    <x v="7899"/>
    <x v="0"/>
    <x v="0"/>
    <x v="0"/>
    <s v="03.03.10"/>
    <x v="0"/>
    <x v="0"/>
    <x v="0"/>
    <s v="Receitas Da Câmara"/>
    <s v="03.03.10"/>
    <s v="Receitas Da Câmara"/>
    <s v="03.03.10"/>
    <x v="35"/>
    <x v="0"/>
    <x v="1"/>
    <x v="11"/>
    <x v="0"/>
    <x v="0"/>
    <x v="0"/>
    <x v="0"/>
    <x v="8"/>
    <s v="2022-09-??"/>
    <x v="2"/>
    <n v="50200"/>
    <x v="3"/>
    <n v="0"/>
    <x v="1"/>
    <n v="0"/>
    <x v="697"/>
    <m/>
    <x v="0"/>
    <x v="9"/>
    <m/>
    <s v="Receitas Da Câmara"/>
    <x v="2"/>
    <s v="RDC"/>
    <x v="0"/>
    <x v="1"/>
    <x v="1"/>
    <x v="1"/>
    <x v="0"/>
    <x v="0"/>
    <x v="0"/>
    <x v="0"/>
    <x v="0"/>
    <x v="0"/>
    <x v="0"/>
    <s v="Receitas Da Câmara"/>
    <x v="0"/>
    <x v="0"/>
    <x v="0"/>
    <x v="0"/>
    <x v="0"/>
    <x v="0"/>
    <x v="0"/>
    <m/>
    <x v="1"/>
    <x v="2"/>
    <x v="9"/>
    <x v="0"/>
    <m/>
  </r>
  <r>
    <x v="1"/>
    <n v="0"/>
    <n v="0"/>
    <n v="53100"/>
    <n v="0"/>
    <x v="7899"/>
    <x v="0"/>
    <x v="0"/>
    <x v="0"/>
    <s v="03.03.10"/>
    <x v="0"/>
    <x v="0"/>
    <x v="0"/>
    <s v="Receitas Da Câmara"/>
    <s v="03.03.10"/>
    <s v="Receitas Da Câmara"/>
    <s v="03.03.10"/>
    <x v="35"/>
    <x v="0"/>
    <x v="1"/>
    <x v="11"/>
    <x v="0"/>
    <x v="0"/>
    <x v="0"/>
    <x v="0"/>
    <x v="9"/>
    <s v="2022-10-??"/>
    <x v="3"/>
    <n v="53100"/>
    <x v="3"/>
    <n v="0"/>
    <x v="1"/>
    <n v="0"/>
    <x v="697"/>
    <m/>
    <x v="0"/>
    <x v="9"/>
    <m/>
    <s v="Receitas Da Câmara"/>
    <x v="2"/>
    <s v="RDC"/>
    <x v="0"/>
    <x v="1"/>
    <x v="1"/>
    <x v="1"/>
    <x v="0"/>
    <x v="0"/>
    <x v="0"/>
    <x v="0"/>
    <x v="0"/>
    <x v="0"/>
    <x v="0"/>
    <s v="Receitas Da Câmara"/>
    <x v="0"/>
    <x v="0"/>
    <x v="0"/>
    <x v="0"/>
    <x v="0"/>
    <x v="0"/>
    <x v="0"/>
    <m/>
    <x v="1"/>
    <x v="2"/>
    <x v="9"/>
    <x v="0"/>
    <m/>
  </r>
  <r>
    <x v="1"/>
    <n v="0"/>
    <n v="0"/>
    <n v="55700"/>
    <n v="0"/>
    <x v="7899"/>
    <x v="0"/>
    <x v="0"/>
    <x v="0"/>
    <s v="03.03.10"/>
    <x v="0"/>
    <x v="0"/>
    <x v="0"/>
    <s v="Receitas Da Câmara"/>
    <s v="03.03.10"/>
    <s v="Receitas Da Câmara"/>
    <s v="03.03.10"/>
    <x v="35"/>
    <x v="0"/>
    <x v="1"/>
    <x v="11"/>
    <x v="0"/>
    <x v="0"/>
    <x v="0"/>
    <x v="0"/>
    <x v="10"/>
    <s v="2022-11-??"/>
    <x v="3"/>
    <n v="55700"/>
    <x v="3"/>
    <n v="0"/>
    <x v="1"/>
    <n v="0"/>
    <x v="697"/>
    <m/>
    <x v="0"/>
    <x v="9"/>
    <m/>
    <s v="Receitas Da Câmara"/>
    <x v="2"/>
    <s v="RDC"/>
    <x v="0"/>
    <x v="1"/>
    <x v="1"/>
    <x v="1"/>
    <x v="0"/>
    <x v="0"/>
    <x v="0"/>
    <x v="0"/>
    <x v="0"/>
    <x v="0"/>
    <x v="0"/>
    <s v="Receitas Da Câmara"/>
    <x v="0"/>
    <x v="0"/>
    <x v="0"/>
    <x v="0"/>
    <x v="0"/>
    <x v="0"/>
    <x v="0"/>
    <m/>
    <x v="1"/>
    <x v="2"/>
    <x v="9"/>
    <x v="0"/>
    <m/>
  </r>
  <r>
    <x v="1"/>
    <n v="0"/>
    <n v="0"/>
    <n v="97800"/>
    <n v="0"/>
    <x v="7899"/>
    <x v="0"/>
    <x v="0"/>
    <x v="0"/>
    <s v="03.03.10"/>
    <x v="0"/>
    <x v="0"/>
    <x v="0"/>
    <s v="Receitas Da Câmara"/>
    <s v="03.03.10"/>
    <s v="Receitas Da Câmara"/>
    <s v="03.03.10"/>
    <x v="35"/>
    <x v="0"/>
    <x v="1"/>
    <x v="11"/>
    <x v="0"/>
    <x v="0"/>
    <x v="0"/>
    <x v="0"/>
    <x v="11"/>
    <s v="2022-12-??"/>
    <x v="3"/>
    <n v="97800"/>
    <x v="3"/>
    <n v="0"/>
    <x v="1"/>
    <n v="0"/>
    <x v="697"/>
    <m/>
    <x v="0"/>
    <x v="9"/>
    <m/>
    <s v="Receitas Da Câmara"/>
    <x v="2"/>
    <s v="RDC"/>
    <x v="0"/>
    <x v="1"/>
    <x v="1"/>
    <x v="1"/>
    <x v="0"/>
    <x v="0"/>
    <x v="0"/>
    <x v="0"/>
    <x v="0"/>
    <x v="0"/>
    <x v="0"/>
    <s v="Receitas Da Câmara"/>
    <x v="0"/>
    <x v="0"/>
    <x v="0"/>
    <x v="0"/>
    <x v="0"/>
    <x v="0"/>
    <x v="0"/>
    <m/>
    <x v="1"/>
    <x v="2"/>
    <x v="9"/>
    <x v="0"/>
    <m/>
  </r>
  <r>
    <x v="1"/>
    <n v="0"/>
    <n v="0"/>
    <n v="312420"/>
    <n v="0"/>
    <x v="7899"/>
    <x v="0"/>
    <x v="0"/>
    <x v="0"/>
    <s v="03.03.10"/>
    <x v="0"/>
    <x v="0"/>
    <x v="0"/>
    <s v="Receitas Da Câmara"/>
    <s v="03.03.10"/>
    <s v="Receitas Da Câmara"/>
    <s v="03.03.10"/>
    <x v="41"/>
    <x v="0"/>
    <x v="5"/>
    <x v="4"/>
    <x v="0"/>
    <x v="0"/>
    <x v="0"/>
    <x v="0"/>
    <x v="4"/>
    <s v="2022-01-??"/>
    <x v="1"/>
    <n v="312420"/>
    <x v="3"/>
    <n v="0"/>
    <x v="1"/>
    <n v="0"/>
    <x v="697"/>
    <m/>
    <x v="0"/>
    <x v="9"/>
    <m/>
    <s v="Receitas Da Câmara"/>
    <x v="2"/>
    <s v="RDC"/>
    <x v="0"/>
    <x v="1"/>
    <x v="1"/>
    <x v="1"/>
    <x v="0"/>
    <x v="0"/>
    <x v="0"/>
    <x v="0"/>
    <x v="0"/>
    <x v="0"/>
    <x v="0"/>
    <s v="Receitas Da Câmara"/>
    <x v="0"/>
    <x v="0"/>
    <x v="0"/>
    <x v="0"/>
    <x v="0"/>
    <x v="0"/>
    <x v="0"/>
    <m/>
    <x v="1"/>
    <x v="2"/>
    <x v="9"/>
    <x v="0"/>
    <m/>
  </r>
  <r>
    <x v="1"/>
    <n v="0"/>
    <n v="0"/>
    <n v="350953"/>
    <n v="0"/>
    <x v="7899"/>
    <x v="0"/>
    <x v="0"/>
    <x v="0"/>
    <s v="03.03.10"/>
    <x v="0"/>
    <x v="0"/>
    <x v="0"/>
    <s v="Receitas Da Câmara"/>
    <s v="03.03.10"/>
    <s v="Receitas Da Câmara"/>
    <s v="03.03.10"/>
    <x v="41"/>
    <x v="0"/>
    <x v="5"/>
    <x v="4"/>
    <x v="0"/>
    <x v="0"/>
    <x v="0"/>
    <x v="0"/>
    <x v="5"/>
    <s v="2022-02-??"/>
    <x v="1"/>
    <n v="350953"/>
    <x v="3"/>
    <n v="0"/>
    <x v="1"/>
    <n v="0"/>
    <x v="697"/>
    <m/>
    <x v="0"/>
    <x v="9"/>
    <m/>
    <s v="Receitas Da Câmara"/>
    <x v="2"/>
    <s v="RDC"/>
    <x v="0"/>
    <x v="1"/>
    <x v="1"/>
    <x v="1"/>
    <x v="0"/>
    <x v="0"/>
    <x v="0"/>
    <x v="0"/>
    <x v="0"/>
    <x v="0"/>
    <x v="0"/>
    <s v="Receitas Da Câmara"/>
    <x v="0"/>
    <x v="0"/>
    <x v="0"/>
    <x v="0"/>
    <x v="0"/>
    <x v="0"/>
    <x v="0"/>
    <m/>
    <x v="1"/>
    <x v="2"/>
    <x v="9"/>
    <x v="0"/>
    <m/>
  </r>
  <r>
    <x v="1"/>
    <n v="0"/>
    <n v="0"/>
    <n v="266000"/>
    <n v="0"/>
    <x v="7899"/>
    <x v="0"/>
    <x v="0"/>
    <x v="0"/>
    <s v="03.03.10"/>
    <x v="0"/>
    <x v="0"/>
    <x v="0"/>
    <s v="Receitas Da Câmara"/>
    <s v="03.03.10"/>
    <s v="Receitas Da Câmara"/>
    <s v="03.03.10"/>
    <x v="41"/>
    <x v="0"/>
    <x v="5"/>
    <x v="4"/>
    <x v="0"/>
    <x v="0"/>
    <x v="0"/>
    <x v="0"/>
    <x v="2"/>
    <s v="2022-03-??"/>
    <x v="1"/>
    <n v="266000"/>
    <x v="3"/>
    <n v="0"/>
    <x v="1"/>
    <n v="0"/>
    <x v="697"/>
    <m/>
    <x v="0"/>
    <x v="9"/>
    <m/>
    <s v="Receitas Da Câmara"/>
    <x v="2"/>
    <s v="RDC"/>
    <x v="0"/>
    <x v="1"/>
    <x v="1"/>
    <x v="1"/>
    <x v="0"/>
    <x v="0"/>
    <x v="0"/>
    <x v="0"/>
    <x v="0"/>
    <x v="0"/>
    <x v="0"/>
    <s v="Receitas Da Câmara"/>
    <x v="0"/>
    <x v="0"/>
    <x v="0"/>
    <x v="0"/>
    <x v="0"/>
    <x v="0"/>
    <x v="0"/>
    <m/>
    <x v="1"/>
    <x v="2"/>
    <x v="9"/>
    <x v="0"/>
    <m/>
  </r>
  <r>
    <x v="1"/>
    <n v="0"/>
    <n v="0"/>
    <n v="332368"/>
    <n v="0"/>
    <x v="7899"/>
    <x v="0"/>
    <x v="0"/>
    <x v="0"/>
    <s v="03.03.10"/>
    <x v="0"/>
    <x v="0"/>
    <x v="0"/>
    <s v="Receitas Da Câmara"/>
    <s v="03.03.10"/>
    <s v="Receitas Da Câmara"/>
    <s v="03.03.10"/>
    <x v="41"/>
    <x v="0"/>
    <x v="5"/>
    <x v="4"/>
    <x v="0"/>
    <x v="0"/>
    <x v="0"/>
    <x v="0"/>
    <x v="0"/>
    <s v="2022-04-??"/>
    <x v="0"/>
    <n v="332368"/>
    <x v="3"/>
    <n v="0"/>
    <x v="1"/>
    <n v="0"/>
    <x v="697"/>
    <m/>
    <x v="0"/>
    <x v="9"/>
    <m/>
    <s v="Receitas Da Câmara"/>
    <x v="2"/>
    <s v="RDC"/>
    <x v="0"/>
    <x v="1"/>
    <x v="1"/>
    <x v="1"/>
    <x v="0"/>
    <x v="0"/>
    <x v="0"/>
    <x v="0"/>
    <x v="0"/>
    <x v="0"/>
    <x v="0"/>
    <s v="Receitas Da Câmara"/>
    <x v="0"/>
    <x v="0"/>
    <x v="0"/>
    <x v="0"/>
    <x v="0"/>
    <x v="0"/>
    <x v="0"/>
    <m/>
    <x v="1"/>
    <x v="2"/>
    <x v="9"/>
    <x v="0"/>
    <m/>
  </r>
  <r>
    <x v="2"/>
    <n v="0"/>
    <n v="0"/>
    <n v="607750"/>
    <n v="0"/>
    <x v="7899"/>
    <x v="0"/>
    <x v="1"/>
    <x v="0"/>
    <s v="80.02.10.01"/>
    <x v="9"/>
    <x v="3"/>
    <x v="3"/>
    <s v="Outros"/>
    <s v="80.02.10"/>
    <s v="Retençoes Previdencia Social"/>
    <s v="80.02.10.01"/>
    <x v="10"/>
    <x v="0"/>
    <x v="6"/>
    <x v="6"/>
    <x v="1"/>
    <x v="2"/>
    <x v="2"/>
    <x v="0"/>
    <x v="5"/>
    <s v="2022-02-??"/>
    <x v="1"/>
    <n v="607750"/>
    <x v="3"/>
    <n v="0"/>
    <x v="1"/>
    <n v="0"/>
    <x v="697"/>
    <m/>
    <x v="0"/>
    <x v="9"/>
    <m/>
    <s v="Retençoes Previdencia Social"/>
    <x v="2"/>
    <s v="RPS"/>
    <x v="0"/>
    <x v="1"/>
    <x v="1"/>
    <x v="1"/>
    <x v="0"/>
    <x v="0"/>
    <x v="0"/>
    <x v="0"/>
    <x v="0"/>
    <x v="0"/>
    <x v="0"/>
    <s v="Retençoes Previdencia Social"/>
    <x v="0"/>
    <x v="0"/>
    <x v="0"/>
    <x v="0"/>
    <x v="2"/>
    <x v="0"/>
    <x v="0"/>
    <m/>
    <x v="1"/>
    <x v="2"/>
    <x v="9"/>
    <x v="0"/>
    <m/>
  </r>
  <r>
    <x v="2"/>
    <n v="0"/>
    <n v="0"/>
    <n v="628721"/>
    <n v="0"/>
    <x v="7899"/>
    <x v="0"/>
    <x v="1"/>
    <x v="0"/>
    <s v="80.02.10.01"/>
    <x v="9"/>
    <x v="3"/>
    <x v="3"/>
    <s v="Outros"/>
    <s v="80.02.10"/>
    <s v="Retençoes Previdencia Social"/>
    <s v="80.02.10.01"/>
    <x v="10"/>
    <x v="0"/>
    <x v="6"/>
    <x v="6"/>
    <x v="1"/>
    <x v="2"/>
    <x v="2"/>
    <x v="0"/>
    <x v="0"/>
    <s v="2022-04-??"/>
    <x v="0"/>
    <n v="628721"/>
    <x v="3"/>
    <n v="0"/>
    <x v="1"/>
    <n v="0"/>
    <x v="697"/>
    <m/>
    <x v="0"/>
    <x v="9"/>
    <m/>
    <s v="Retençoes Previdencia Social"/>
    <x v="2"/>
    <s v="RPS"/>
    <x v="0"/>
    <x v="1"/>
    <x v="1"/>
    <x v="1"/>
    <x v="0"/>
    <x v="0"/>
    <x v="0"/>
    <x v="0"/>
    <x v="0"/>
    <x v="0"/>
    <x v="0"/>
    <s v="Retençoes Previdencia Social"/>
    <x v="0"/>
    <x v="0"/>
    <x v="0"/>
    <x v="0"/>
    <x v="2"/>
    <x v="0"/>
    <x v="0"/>
    <m/>
    <x v="1"/>
    <x v="2"/>
    <x v="9"/>
    <x v="0"/>
    <m/>
  </r>
  <r>
    <x v="2"/>
    <n v="0"/>
    <n v="0"/>
    <n v="8704"/>
    <n v="0"/>
    <x v="7899"/>
    <x v="0"/>
    <x v="1"/>
    <x v="0"/>
    <s v="80.02.10.01"/>
    <x v="9"/>
    <x v="3"/>
    <x v="3"/>
    <s v="Outros"/>
    <s v="80.02.10"/>
    <s v="Retençoes Previdencia Social"/>
    <s v="80.02.10.01"/>
    <x v="10"/>
    <x v="0"/>
    <x v="6"/>
    <x v="6"/>
    <x v="1"/>
    <x v="2"/>
    <x v="2"/>
    <x v="0"/>
    <x v="3"/>
    <s v="2022-06-??"/>
    <x v="0"/>
    <n v="8704"/>
    <x v="3"/>
    <n v="0"/>
    <x v="1"/>
    <n v="0"/>
    <x v="697"/>
    <m/>
    <x v="0"/>
    <x v="9"/>
    <m/>
    <s v="Retençoes Previdencia Social"/>
    <x v="2"/>
    <s v="RPS"/>
    <x v="0"/>
    <x v="1"/>
    <x v="1"/>
    <x v="1"/>
    <x v="0"/>
    <x v="0"/>
    <x v="0"/>
    <x v="0"/>
    <x v="0"/>
    <x v="0"/>
    <x v="0"/>
    <s v="Retençoes Previdencia Social"/>
    <x v="0"/>
    <x v="0"/>
    <x v="0"/>
    <x v="0"/>
    <x v="2"/>
    <x v="0"/>
    <x v="0"/>
    <m/>
    <x v="1"/>
    <x v="2"/>
    <x v="9"/>
    <x v="0"/>
    <m/>
  </r>
  <r>
    <x v="2"/>
    <n v="0"/>
    <n v="0"/>
    <n v="300000"/>
    <n v="0"/>
    <x v="7899"/>
    <x v="0"/>
    <x v="1"/>
    <x v="0"/>
    <s v="80.02.10.01"/>
    <x v="9"/>
    <x v="3"/>
    <x v="3"/>
    <s v="Outros"/>
    <s v="80.02.10"/>
    <s v="Retençoes Previdencia Social"/>
    <s v="80.02.10.01"/>
    <x v="10"/>
    <x v="0"/>
    <x v="6"/>
    <x v="6"/>
    <x v="1"/>
    <x v="2"/>
    <x v="2"/>
    <x v="0"/>
    <x v="6"/>
    <s v="2022-07-??"/>
    <x v="2"/>
    <n v="300000"/>
    <x v="3"/>
    <n v="0"/>
    <x v="1"/>
    <n v="0"/>
    <x v="697"/>
    <m/>
    <x v="0"/>
    <x v="9"/>
    <m/>
    <s v="Retençoes Previdencia Social"/>
    <x v="2"/>
    <s v="RPS"/>
    <x v="0"/>
    <x v="1"/>
    <x v="1"/>
    <x v="1"/>
    <x v="0"/>
    <x v="0"/>
    <x v="0"/>
    <x v="0"/>
    <x v="0"/>
    <x v="0"/>
    <x v="0"/>
    <s v="Retençoes Previdencia Social"/>
    <x v="0"/>
    <x v="0"/>
    <x v="0"/>
    <x v="0"/>
    <x v="2"/>
    <x v="0"/>
    <x v="0"/>
    <m/>
    <x v="1"/>
    <x v="2"/>
    <x v="9"/>
    <x v="0"/>
    <m/>
  </r>
  <r>
    <x v="2"/>
    <n v="0"/>
    <n v="0"/>
    <n v="300000"/>
    <n v="0"/>
    <x v="7899"/>
    <x v="0"/>
    <x v="1"/>
    <x v="0"/>
    <s v="80.02.10.01"/>
    <x v="9"/>
    <x v="3"/>
    <x v="3"/>
    <s v="Outros"/>
    <s v="80.02.10"/>
    <s v="Retençoes Previdencia Social"/>
    <s v="80.02.10.01"/>
    <x v="10"/>
    <x v="0"/>
    <x v="6"/>
    <x v="6"/>
    <x v="1"/>
    <x v="2"/>
    <x v="2"/>
    <x v="0"/>
    <x v="7"/>
    <s v="2022-08-??"/>
    <x v="2"/>
    <n v="300000"/>
    <x v="3"/>
    <n v="0"/>
    <x v="1"/>
    <n v="0"/>
    <x v="697"/>
    <m/>
    <x v="0"/>
    <x v="9"/>
    <m/>
    <s v="Retençoes Previdencia Social"/>
    <x v="2"/>
    <s v="RPS"/>
    <x v="0"/>
    <x v="1"/>
    <x v="1"/>
    <x v="1"/>
    <x v="0"/>
    <x v="0"/>
    <x v="0"/>
    <x v="0"/>
    <x v="0"/>
    <x v="0"/>
    <x v="0"/>
    <s v="Retençoes Previdencia Social"/>
    <x v="0"/>
    <x v="0"/>
    <x v="0"/>
    <x v="0"/>
    <x v="2"/>
    <x v="0"/>
    <x v="0"/>
    <m/>
    <x v="1"/>
    <x v="2"/>
    <x v="9"/>
    <x v="0"/>
    <m/>
  </r>
  <r>
    <x v="2"/>
    <n v="0"/>
    <n v="0"/>
    <n v="644000"/>
    <n v="0"/>
    <x v="7899"/>
    <x v="0"/>
    <x v="1"/>
    <x v="0"/>
    <s v="80.02.10.01"/>
    <x v="9"/>
    <x v="3"/>
    <x v="3"/>
    <s v="Outros"/>
    <s v="80.02.10"/>
    <s v="Retençoes Previdencia Social"/>
    <s v="80.02.10.01"/>
    <x v="10"/>
    <x v="0"/>
    <x v="6"/>
    <x v="6"/>
    <x v="1"/>
    <x v="2"/>
    <x v="2"/>
    <x v="0"/>
    <x v="10"/>
    <s v="2022-11-??"/>
    <x v="3"/>
    <n v="644000"/>
    <x v="3"/>
    <n v="0"/>
    <x v="1"/>
    <n v="0"/>
    <x v="697"/>
    <m/>
    <x v="0"/>
    <x v="9"/>
    <m/>
    <s v="Retençoes Previdencia Social"/>
    <x v="2"/>
    <s v="RPS"/>
    <x v="0"/>
    <x v="1"/>
    <x v="1"/>
    <x v="1"/>
    <x v="0"/>
    <x v="0"/>
    <x v="0"/>
    <x v="0"/>
    <x v="0"/>
    <x v="0"/>
    <x v="0"/>
    <s v="Retençoes Previdencia Social"/>
    <x v="0"/>
    <x v="0"/>
    <x v="0"/>
    <x v="0"/>
    <x v="2"/>
    <x v="0"/>
    <x v="0"/>
    <m/>
    <x v="1"/>
    <x v="2"/>
    <x v="9"/>
    <x v="0"/>
    <m/>
  </r>
  <r>
    <x v="2"/>
    <n v="0"/>
    <n v="0"/>
    <n v="19500"/>
    <n v="0"/>
    <x v="7899"/>
    <x v="0"/>
    <x v="1"/>
    <x v="0"/>
    <s v="80.02.10.28"/>
    <x v="58"/>
    <x v="3"/>
    <x v="3"/>
    <s v="Outros"/>
    <s v="80.02.10"/>
    <s v="Desconto Vencimento"/>
    <s v="80.02.10.28"/>
    <x v="74"/>
    <x v="0"/>
    <x v="6"/>
    <x v="16"/>
    <x v="1"/>
    <x v="2"/>
    <x v="2"/>
    <x v="0"/>
    <x v="5"/>
    <s v="2022-02-??"/>
    <x v="1"/>
    <n v="19500"/>
    <x v="3"/>
    <n v="0"/>
    <x v="1"/>
    <n v="0"/>
    <x v="697"/>
    <m/>
    <x v="0"/>
    <x v="9"/>
    <m/>
    <s v="Desconto Vencimento"/>
    <x v="2"/>
    <s v="DV"/>
    <x v="0"/>
    <x v="1"/>
    <x v="1"/>
    <x v="1"/>
    <x v="0"/>
    <x v="0"/>
    <x v="0"/>
    <x v="1"/>
    <x v="0"/>
    <x v="0"/>
    <x v="0"/>
    <s v="Desconto Vencimento"/>
    <x v="0"/>
    <x v="0"/>
    <x v="0"/>
    <x v="0"/>
    <x v="2"/>
    <x v="0"/>
    <x v="0"/>
    <m/>
    <x v="1"/>
    <x v="2"/>
    <x v="9"/>
    <x v="0"/>
    <m/>
  </r>
  <r>
    <x v="1"/>
    <n v="0"/>
    <n v="0"/>
    <n v="102662"/>
    <n v="0"/>
    <x v="7899"/>
    <x v="0"/>
    <x v="1"/>
    <x v="0"/>
    <s v="03.16.30"/>
    <x v="48"/>
    <x v="0"/>
    <x v="5"/>
    <s v="Gabinete de Relações Externas"/>
    <s v="03.16.30"/>
    <s v="Gabinete de Relações Externas"/>
    <s v="03.16.30"/>
    <x v="15"/>
    <x v="0"/>
    <x v="1"/>
    <x v="1"/>
    <x v="1"/>
    <x v="0"/>
    <x v="2"/>
    <x v="0"/>
    <x v="4"/>
    <s v="2022-01-??"/>
    <x v="1"/>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5"/>
    <s v="2022-02-??"/>
    <x v="1"/>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2"/>
    <s v="2022-03-??"/>
    <x v="1"/>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0"/>
    <s v="2022-04-??"/>
    <x v="0"/>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1"/>
    <s v="2022-05-??"/>
    <x v="0"/>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3"/>
    <s v="2022-06-??"/>
    <x v="0"/>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6"/>
    <s v="2022-07-??"/>
    <x v="2"/>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7"/>
    <s v="2022-08-??"/>
    <x v="2"/>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8"/>
    <s v="2022-09-??"/>
    <x v="2"/>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9"/>
    <s v="2022-10-??"/>
    <x v="3"/>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10"/>
    <s v="2022-11-??"/>
    <x v="3"/>
    <n v="102662"/>
    <x v="3"/>
    <n v="0"/>
    <x v="1"/>
    <n v="0"/>
    <x v="697"/>
    <m/>
    <x v="0"/>
    <x v="9"/>
    <m/>
    <s v="Gabinete de Relações Externas"/>
    <x v="2"/>
    <s v="GRE"/>
    <x v="0"/>
    <x v="1"/>
    <x v="1"/>
    <x v="1"/>
    <x v="0"/>
    <x v="0"/>
    <x v="0"/>
    <x v="0"/>
    <x v="0"/>
    <x v="0"/>
    <x v="0"/>
    <s v="Gabinete de Relações Externas"/>
    <x v="0"/>
    <x v="0"/>
    <x v="0"/>
    <x v="0"/>
    <x v="0"/>
    <x v="0"/>
    <x v="0"/>
    <m/>
    <x v="1"/>
    <x v="2"/>
    <x v="9"/>
    <x v="0"/>
    <m/>
  </r>
  <r>
    <x v="1"/>
    <n v="0"/>
    <n v="0"/>
    <n v="102662"/>
    <n v="0"/>
    <x v="7899"/>
    <x v="0"/>
    <x v="1"/>
    <x v="0"/>
    <s v="03.16.30"/>
    <x v="48"/>
    <x v="0"/>
    <x v="5"/>
    <s v="Gabinete de Relações Externas"/>
    <s v="03.16.30"/>
    <s v="Gabinete de Relações Externas"/>
    <s v="03.16.30"/>
    <x v="15"/>
    <x v="0"/>
    <x v="1"/>
    <x v="1"/>
    <x v="1"/>
    <x v="0"/>
    <x v="2"/>
    <x v="0"/>
    <x v="11"/>
    <s v="2022-12-??"/>
    <x v="3"/>
    <n v="102662"/>
    <x v="3"/>
    <n v="0"/>
    <x v="1"/>
    <n v="0"/>
    <x v="697"/>
    <m/>
    <x v="0"/>
    <x v="9"/>
    <m/>
    <s v="Gabinete de Relações Externas"/>
    <x v="2"/>
    <s v="GRE"/>
    <x v="0"/>
    <x v="1"/>
    <x v="1"/>
    <x v="1"/>
    <x v="0"/>
    <x v="0"/>
    <x v="0"/>
    <x v="0"/>
    <x v="0"/>
    <x v="0"/>
    <x v="0"/>
    <s v="Gabinete de Relações Externas"/>
    <x v="0"/>
    <x v="0"/>
    <x v="0"/>
    <x v="0"/>
    <x v="0"/>
    <x v="0"/>
    <x v="0"/>
    <m/>
    <x v="1"/>
    <x v="2"/>
    <x v="9"/>
    <x v="0"/>
    <m/>
  </r>
  <r>
    <x v="1"/>
    <n v="0"/>
    <n v="0"/>
    <n v="416480"/>
    <n v="0"/>
    <x v="7899"/>
    <x v="0"/>
    <x v="1"/>
    <x v="0"/>
    <s v="01.27.02.11"/>
    <x v="14"/>
    <x v="2"/>
    <x v="2"/>
    <s v="Saneamento básico"/>
    <s v="01.27.02"/>
    <s v="Reforço do saneamento básico"/>
    <s v="01.27.02.11"/>
    <x v="4"/>
    <x v="0"/>
    <x v="3"/>
    <x v="2"/>
    <x v="0"/>
    <x v="1"/>
    <x v="2"/>
    <x v="0"/>
    <x v="4"/>
    <s v="2022-01-??"/>
    <x v="1"/>
    <n v="416480"/>
    <x v="3"/>
    <n v="42820650"/>
    <x v="1"/>
    <n v="0"/>
    <x v="697"/>
    <m/>
    <x v="0"/>
    <x v="9"/>
    <m/>
    <s v="Reforço do saneamento básico"/>
    <x v="2"/>
    <m/>
    <x v="0"/>
    <x v="1"/>
    <x v="1"/>
    <x v="1"/>
    <x v="0"/>
    <x v="0"/>
    <x v="0"/>
    <x v="1"/>
    <x v="0"/>
    <x v="0"/>
    <x v="0"/>
    <s v="Reforço do saneamento básico"/>
    <x v="0"/>
    <x v="0"/>
    <x v="0"/>
    <x v="0"/>
    <x v="1"/>
    <x v="0"/>
    <x v="0"/>
    <m/>
    <x v="1"/>
    <x v="2"/>
    <x v="9"/>
    <x v="0"/>
    <m/>
  </r>
  <r>
    <x v="1"/>
    <n v="0"/>
    <n v="0"/>
    <n v="667410"/>
    <n v="0"/>
    <x v="7899"/>
    <x v="0"/>
    <x v="1"/>
    <x v="0"/>
    <s v="01.27.02.11"/>
    <x v="14"/>
    <x v="2"/>
    <x v="2"/>
    <s v="Saneamento básico"/>
    <s v="01.27.02"/>
    <s v="Reforço do saneamento básico"/>
    <s v="01.27.02.11"/>
    <x v="4"/>
    <x v="0"/>
    <x v="3"/>
    <x v="2"/>
    <x v="0"/>
    <x v="1"/>
    <x v="2"/>
    <x v="0"/>
    <x v="5"/>
    <s v="2022-02-??"/>
    <x v="1"/>
    <n v="667410"/>
    <x v="3"/>
    <n v="42820650"/>
    <x v="1"/>
    <n v="0"/>
    <x v="697"/>
    <m/>
    <x v="0"/>
    <x v="9"/>
    <m/>
    <s v="Reforço do saneamento básico"/>
    <x v="2"/>
    <m/>
    <x v="0"/>
    <x v="1"/>
    <x v="1"/>
    <x v="1"/>
    <x v="0"/>
    <x v="0"/>
    <x v="0"/>
    <x v="1"/>
    <x v="0"/>
    <x v="0"/>
    <x v="0"/>
    <s v="Reforço do saneamento básico"/>
    <x v="0"/>
    <x v="0"/>
    <x v="0"/>
    <x v="0"/>
    <x v="1"/>
    <x v="0"/>
    <x v="0"/>
    <m/>
    <x v="1"/>
    <x v="2"/>
    <x v="9"/>
    <x v="0"/>
    <m/>
  </r>
  <r>
    <x v="1"/>
    <n v="0"/>
    <n v="0"/>
    <n v="17511050"/>
    <n v="0"/>
    <x v="7899"/>
    <x v="0"/>
    <x v="1"/>
    <x v="0"/>
    <s v="01.27.02.11"/>
    <x v="14"/>
    <x v="2"/>
    <x v="2"/>
    <s v="Saneamento básico"/>
    <s v="01.27.02"/>
    <s v="Reforço do saneamento básico"/>
    <s v="01.27.02.11"/>
    <x v="4"/>
    <x v="0"/>
    <x v="3"/>
    <x v="2"/>
    <x v="0"/>
    <x v="1"/>
    <x v="2"/>
    <x v="0"/>
    <x v="2"/>
    <s v="2022-03-??"/>
    <x v="1"/>
    <n v="17511050"/>
    <x v="3"/>
    <n v="42820650"/>
    <x v="1"/>
    <n v="0"/>
    <x v="697"/>
    <m/>
    <x v="0"/>
    <x v="9"/>
    <m/>
    <s v="Reforço do saneamento básico"/>
    <x v="2"/>
    <m/>
    <x v="0"/>
    <x v="1"/>
    <x v="1"/>
    <x v="1"/>
    <x v="0"/>
    <x v="0"/>
    <x v="0"/>
    <x v="1"/>
    <x v="0"/>
    <x v="0"/>
    <x v="0"/>
    <s v="Reforço do saneamento básico"/>
    <x v="0"/>
    <x v="0"/>
    <x v="0"/>
    <x v="0"/>
    <x v="1"/>
    <x v="0"/>
    <x v="0"/>
    <m/>
    <x v="1"/>
    <x v="2"/>
    <x v="9"/>
    <x v="0"/>
    <m/>
  </r>
  <r>
    <x v="1"/>
    <n v="0"/>
    <n v="0"/>
    <n v="394706"/>
    <n v="0"/>
    <x v="7899"/>
    <x v="0"/>
    <x v="1"/>
    <x v="0"/>
    <s v="01.27.02.11"/>
    <x v="14"/>
    <x v="2"/>
    <x v="2"/>
    <s v="Saneamento básico"/>
    <s v="01.27.02"/>
    <s v="Reforço do saneamento básico"/>
    <s v="01.27.02.11"/>
    <x v="4"/>
    <x v="0"/>
    <x v="3"/>
    <x v="2"/>
    <x v="0"/>
    <x v="1"/>
    <x v="2"/>
    <x v="0"/>
    <x v="0"/>
    <s v="2022-04-??"/>
    <x v="0"/>
    <n v="394706"/>
    <x v="3"/>
    <n v="42820650"/>
    <x v="1"/>
    <n v="0"/>
    <x v="697"/>
    <m/>
    <x v="0"/>
    <x v="9"/>
    <m/>
    <s v="Reforço do saneamento básico"/>
    <x v="2"/>
    <m/>
    <x v="0"/>
    <x v="1"/>
    <x v="1"/>
    <x v="1"/>
    <x v="0"/>
    <x v="0"/>
    <x v="0"/>
    <x v="1"/>
    <x v="0"/>
    <x v="0"/>
    <x v="0"/>
    <s v="Reforço do saneamento básico"/>
    <x v="0"/>
    <x v="0"/>
    <x v="0"/>
    <x v="0"/>
    <x v="1"/>
    <x v="0"/>
    <x v="0"/>
    <m/>
    <x v="1"/>
    <x v="2"/>
    <x v="9"/>
    <x v="0"/>
    <m/>
  </r>
  <r>
    <x v="1"/>
    <n v="0"/>
    <n v="0"/>
    <n v="1506916"/>
    <n v="0"/>
    <x v="7899"/>
    <x v="0"/>
    <x v="1"/>
    <x v="0"/>
    <s v="01.27.02.11"/>
    <x v="14"/>
    <x v="2"/>
    <x v="2"/>
    <s v="Saneamento básico"/>
    <s v="01.27.02"/>
    <s v="Reforço do saneamento básico"/>
    <s v="01.27.02.11"/>
    <x v="4"/>
    <x v="0"/>
    <x v="3"/>
    <x v="2"/>
    <x v="0"/>
    <x v="1"/>
    <x v="2"/>
    <x v="0"/>
    <x v="1"/>
    <s v="2022-05-??"/>
    <x v="0"/>
    <n v="1506916"/>
    <x v="3"/>
    <n v="42820650"/>
    <x v="1"/>
    <n v="0"/>
    <x v="697"/>
    <m/>
    <x v="0"/>
    <x v="9"/>
    <m/>
    <s v="Reforço do saneamento básico"/>
    <x v="2"/>
    <m/>
    <x v="0"/>
    <x v="1"/>
    <x v="1"/>
    <x v="1"/>
    <x v="0"/>
    <x v="0"/>
    <x v="0"/>
    <x v="1"/>
    <x v="0"/>
    <x v="0"/>
    <x v="0"/>
    <s v="Reforço do saneamento básico"/>
    <x v="0"/>
    <x v="0"/>
    <x v="0"/>
    <x v="0"/>
    <x v="1"/>
    <x v="0"/>
    <x v="0"/>
    <m/>
    <x v="1"/>
    <x v="2"/>
    <x v="9"/>
    <x v="0"/>
    <m/>
  </r>
  <r>
    <x v="1"/>
    <n v="0"/>
    <n v="0"/>
    <n v="422665"/>
    <n v="0"/>
    <x v="7899"/>
    <x v="0"/>
    <x v="1"/>
    <x v="0"/>
    <s v="01.27.02.11"/>
    <x v="14"/>
    <x v="2"/>
    <x v="2"/>
    <s v="Saneamento básico"/>
    <s v="01.27.02"/>
    <s v="Reforço do saneamento básico"/>
    <s v="01.27.02.11"/>
    <x v="4"/>
    <x v="0"/>
    <x v="3"/>
    <x v="2"/>
    <x v="0"/>
    <x v="1"/>
    <x v="2"/>
    <x v="0"/>
    <x v="3"/>
    <s v="2022-06-??"/>
    <x v="0"/>
    <n v="422665"/>
    <x v="3"/>
    <n v="42820650"/>
    <x v="1"/>
    <n v="0"/>
    <x v="697"/>
    <m/>
    <x v="0"/>
    <x v="9"/>
    <m/>
    <s v="Reforço do saneamento básico"/>
    <x v="2"/>
    <m/>
    <x v="0"/>
    <x v="1"/>
    <x v="1"/>
    <x v="1"/>
    <x v="0"/>
    <x v="0"/>
    <x v="0"/>
    <x v="1"/>
    <x v="0"/>
    <x v="0"/>
    <x v="0"/>
    <s v="Reforço do saneamento básico"/>
    <x v="0"/>
    <x v="0"/>
    <x v="0"/>
    <x v="0"/>
    <x v="1"/>
    <x v="0"/>
    <x v="0"/>
    <m/>
    <x v="1"/>
    <x v="2"/>
    <x v="9"/>
    <x v="0"/>
    <m/>
  </r>
  <r>
    <x v="1"/>
    <n v="0"/>
    <n v="0"/>
    <n v="8571947"/>
    <n v="0"/>
    <x v="7899"/>
    <x v="0"/>
    <x v="1"/>
    <x v="0"/>
    <s v="01.27.02.11"/>
    <x v="14"/>
    <x v="2"/>
    <x v="2"/>
    <s v="Saneamento básico"/>
    <s v="01.27.02"/>
    <s v="Reforço do saneamento básico"/>
    <s v="01.27.02.11"/>
    <x v="4"/>
    <x v="0"/>
    <x v="3"/>
    <x v="2"/>
    <x v="0"/>
    <x v="1"/>
    <x v="2"/>
    <x v="0"/>
    <x v="6"/>
    <s v="2022-07-??"/>
    <x v="2"/>
    <n v="8571947"/>
    <x v="3"/>
    <n v="42820650"/>
    <x v="1"/>
    <n v="0"/>
    <x v="697"/>
    <m/>
    <x v="0"/>
    <x v="9"/>
    <m/>
    <s v="Reforço do saneamento básico"/>
    <x v="2"/>
    <m/>
    <x v="0"/>
    <x v="1"/>
    <x v="1"/>
    <x v="1"/>
    <x v="0"/>
    <x v="0"/>
    <x v="0"/>
    <x v="1"/>
    <x v="0"/>
    <x v="0"/>
    <x v="0"/>
    <s v="Reforço do saneamento básico"/>
    <x v="0"/>
    <x v="0"/>
    <x v="0"/>
    <x v="0"/>
    <x v="1"/>
    <x v="0"/>
    <x v="0"/>
    <m/>
    <x v="1"/>
    <x v="2"/>
    <x v="9"/>
    <x v="0"/>
    <m/>
  </r>
  <r>
    <x v="1"/>
    <n v="0"/>
    <n v="0"/>
    <n v="2558330"/>
    <n v="0"/>
    <x v="7899"/>
    <x v="0"/>
    <x v="1"/>
    <x v="0"/>
    <s v="01.27.02.11"/>
    <x v="14"/>
    <x v="2"/>
    <x v="2"/>
    <s v="Saneamento básico"/>
    <s v="01.27.02"/>
    <s v="Reforço do saneamento básico"/>
    <s v="01.27.02.11"/>
    <x v="4"/>
    <x v="0"/>
    <x v="3"/>
    <x v="2"/>
    <x v="0"/>
    <x v="1"/>
    <x v="2"/>
    <x v="0"/>
    <x v="7"/>
    <s v="2022-08-??"/>
    <x v="2"/>
    <n v="2558330"/>
    <x v="3"/>
    <n v="42820650"/>
    <x v="1"/>
    <n v="0"/>
    <x v="697"/>
    <m/>
    <x v="0"/>
    <x v="9"/>
    <m/>
    <s v="Reforço do saneamento básico"/>
    <x v="2"/>
    <m/>
    <x v="0"/>
    <x v="1"/>
    <x v="1"/>
    <x v="1"/>
    <x v="0"/>
    <x v="0"/>
    <x v="0"/>
    <x v="1"/>
    <x v="0"/>
    <x v="0"/>
    <x v="0"/>
    <s v="Reforço do saneamento básico"/>
    <x v="0"/>
    <x v="0"/>
    <x v="0"/>
    <x v="0"/>
    <x v="1"/>
    <x v="0"/>
    <x v="0"/>
    <m/>
    <x v="1"/>
    <x v="2"/>
    <x v="9"/>
    <x v="0"/>
    <m/>
  </r>
  <r>
    <x v="1"/>
    <n v="0"/>
    <n v="0"/>
    <n v="5345657"/>
    <n v="0"/>
    <x v="7899"/>
    <x v="0"/>
    <x v="1"/>
    <x v="0"/>
    <s v="01.27.02.11"/>
    <x v="14"/>
    <x v="2"/>
    <x v="2"/>
    <s v="Saneamento básico"/>
    <s v="01.27.02"/>
    <s v="Reforço do saneamento básico"/>
    <s v="01.27.02.11"/>
    <x v="4"/>
    <x v="0"/>
    <x v="3"/>
    <x v="2"/>
    <x v="0"/>
    <x v="1"/>
    <x v="2"/>
    <x v="0"/>
    <x v="8"/>
    <s v="2022-09-??"/>
    <x v="2"/>
    <n v="5345657"/>
    <x v="3"/>
    <n v="42820650"/>
    <x v="1"/>
    <n v="0"/>
    <x v="697"/>
    <m/>
    <x v="0"/>
    <x v="9"/>
    <m/>
    <s v="Reforço do saneamento básico"/>
    <x v="2"/>
    <m/>
    <x v="0"/>
    <x v="1"/>
    <x v="1"/>
    <x v="1"/>
    <x v="0"/>
    <x v="0"/>
    <x v="0"/>
    <x v="1"/>
    <x v="0"/>
    <x v="0"/>
    <x v="0"/>
    <s v="Reforço do saneamento básico"/>
    <x v="0"/>
    <x v="0"/>
    <x v="0"/>
    <x v="0"/>
    <x v="1"/>
    <x v="0"/>
    <x v="0"/>
    <m/>
    <x v="1"/>
    <x v="2"/>
    <x v="9"/>
    <x v="0"/>
    <m/>
  </r>
  <r>
    <x v="1"/>
    <n v="0"/>
    <n v="0"/>
    <n v="2813243"/>
    <n v="0"/>
    <x v="7899"/>
    <x v="0"/>
    <x v="1"/>
    <x v="0"/>
    <s v="01.27.02.11"/>
    <x v="14"/>
    <x v="2"/>
    <x v="2"/>
    <s v="Saneamento básico"/>
    <s v="01.27.02"/>
    <s v="Reforço do saneamento básico"/>
    <s v="01.27.02.11"/>
    <x v="4"/>
    <x v="0"/>
    <x v="3"/>
    <x v="2"/>
    <x v="0"/>
    <x v="1"/>
    <x v="2"/>
    <x v="0"/>
    <x v="9"/>
    <s v="2022-10-??"/>
    <x v="3"/>
    <n v="2813243"/>
    <x v="3"/>
    <n v="42820650"/>
    <x v="1"/>
    <n v="0"/>
    <x v="697"/>
    <m/>
    <x v="0"/>
    <x v="9"/>
    <m/>
    <s v="Reforço do saneamento básico"/>
    <x v="2"/>
    <m/>
    <x v="0"/>
    <x v="1"/>
    <x v="1"/>
    <x v="1"/>
    <x v="0"/>
    <x v="0"/>
    <x v="0"/>
    <x v="1"/>
    <x v="0"/>
    <x v="0"/>
    <x v="0"/>
    <s v="Reforço do saneamento básico"/>
    <x v="0"/>
    <x v="0"/>
    <x v="0"/>
    <x v="0"/>
    <x v="1"/>
    <x v="0"/>
    <x v="0"/>
    <m/>
    <x v="1"/>
    <x v="2"/>
    <x v="9"/>
    <x v="0"/>
    <m/>
  </r>
  <r>
    <x v="1"/>
    <n v="0"/>
    <n v="0"/>
    <n v="663235"/>
    <n v="0"/>
    <x v="7899"/>
    <x v="0"/>
    <x v="1"/>
    <x v="0"/>
    <s v="01.27.02.11"/>
    <x v="14"/>
    <x v="2"/>
    <x v="2"/>
    <s v="Saneamento básico"/>
    <s v="01.27.02"/>
    <s v="Reforço do saneamento básico"/>
    <s v="01.27.02.11"/>
    <x v="4"/>
    <x v="0"/>
    <x v="3"/>
    <x v="2"/>
    <x v="0"/>
    <x v="1"/>
    <x v="2"/>
    <x v="0"/>
    <x v="10"/>
    <s v="2022-11-??"/>
    <x v="3"/>
    <n v="663235"/>
    <x v="3"/>
    <n v="42820650"/>
    <x v="1"/>
    <n v="0"/>
    <x v="697"/>
    <m/>
    <x v="0"/>
    <x v="9"/>
    <m/>
    <s v="Reforço do saneamento básico"/>
    <x v="2"/>
    <m/>
    <x v="0"/>
    <x v="1"/>
    <x v="1"/>
    <x v="1"/>
    <x v="0"/>
    <x v="0"/>
    <x v="0"/>
    <x v="1"/>
    <x v="0"/>
    <x v="0"/>
    <x v="0"/>
    <s v="Reforço do saneamento básico"/>
    <x v="0"/>
    <x v="0"/>
    <x v="0"/>
    <x v="0"/>
    <x v="1"/>
    <x v="0"/>
    <x v="0"/>
    <m/>
    <x v="1"/>
    <x v="2"/>
    <x v="9"/>
    <x v="0"/>
    <m/>
  </r>
  <r>
    <x v="1"/>
    <n v="0"/>
    <n v="0"/>
    <n v="3019118"/>
    <n v="0"/>
    <x v="7899"/>
    <x v="0"/>
    <x v="1"/>
    <x v="0"/>
    <s v="01.27.02.11"/>
    <x v="14"/>
    <x v="2"/>
    <x v="2"/>
    <s v="Saneamento básico"/>
    <s v="01.27.02"/>
    <s v="Reforço do saneamento básico"/>
    <s v="01.27.02.11"/>
    <x v="4"/>
    <x v="0"/>
    <x v="3"/>
    <x v="2"/>
    <x v="0"/>
    <x v="1"/>
    <x v="2"/>
    <x v="0"/>
    <x v="11"/>
    <s v="2022-12-??"/>
    <x v="3"/>
    <n v="3019118"/>
    <x v="3"/>
    <n v="42820650"/>
    <x v="1"/>
    <n v="0"/>
    <x v="697"/>
    <m/>
    <x v="0"/>
    <x v="9"/>
    <m/>
    <s v="Reforço do saneamento básico"/>
    <x v="2"/>
    <m/>
    <x v="0"/>
    <x v="1"/>
    <x v="1"/>
    <x v="1"/>
    <x v="0"/>
    <x v="0"/>
    <x v="0"/>
    <x v="1"/>
    <x v="0"/>
    <x v="0"/>
    <x v="0"/>
    <s v="Reforço do saneamento básico"/>
    <x v="0"/>
    <x v="0"/>
    <x v="0"/>
    <x v="0"/>
    <x v="1"/>
    <x v="0"/>
    <x v="0"/>
    <m/>
    <x v="1"/>
    <x v="2"/>
    <x v="9"/>
    <x v="0"/>
    <m/>
  </r>
  <r>
    <x v="1"/>
    <n v="0"/>
    <n v="0"/>
    <n v="8420"/>
    <n v="0"/>
    <x v="7899"/>
    <x v="0"/>
    <x v="0"/>
    <x v="0"/>
    <s v="03.03.10"/>
    <x v="0"/>
    <x v="0"/>
    <x v="0"/>
    <s v="Receitas Da Câmara"/>
    <s v="03.03.10"/>
    <s v="Receitas Da Câmara"/>
    <s v="03.03.10"/>
    <x v="36"/>
    <x v="0"/>
    <x v="5"/>
    <x v="4"/>
    <x v="0"/>
    <x v="0"/>
    <x v="0"/>
    <x v="0"/>
    <x v="4"/>
    <s v="2022-01-??"/>
    <x v="1"/>
    <n v="8420"/>
    <x v="3"/>
    <n v="0"/>
    <x v="1"/>
    <n v="0"/>
    <x v="697"/>
    <m/>
    <x v="0"/>
    <x v="9"/>
    <m/>
    <s v="Receitas Da Câmara"/>
    <x v="2"/>
    <s v="RDC"/>
    <x v="0"/>
    <x v="1"/>
    <x v="1"/>
    <x v="1"/>
    <x v="0"/>
    <x v="0"/>
    <x v="0"/>
    <x v="0"/>
    <x v="0"/>
    <x v="0"/>
    <x v="0"/>
    <s v="Receitas Da Câmara"/>
    <x v="0"/>
    <x v="0"/>
    <x v="0"/>
    <x v="0"/>
    <x v="0"/>
    <x v="0"/>
    <x v="0"/>
    <m/>
    <x v="1"/>
    <x v="2"/>
    <x v="9"/>
    <x v="0"/>
    <m/>
  </r>
  <r>
    <x v="1"/>
    <n v="0"/>
    <n v="0"/>
    <n v="7000"/>
    <n v="0"/>
    <x v="7899"/>
    <x v="0"/>
    <x v="0"/>
    <x v="0"/>
    <s v="03.03.10"/>
    <x v="0"/>
    <x v="0"/>
    <x v="0"/>
    <s v="Receitas Da Câmara"/>
    <s v="03.03.10"/>
    <s v="Receitas Da Câmara"/>
    <s v="03.03.10"/>
    <x v="36"/>
    <x v="0"/>
    <x v="5"/>
    <x v="4"/>
    <x v="0"/>
    <x v="0"/>
    <x v="0"/>
    <x v="0"/>
    <x v="5"/>
    <s v="2022-02-??"/>
    <x v="1"/>
    <n v="7000"/>
    <x v="3"/>
    <n v="0"/>
    <x v="1"/>
    <n v="0"/>
    <x v="697"/>
    <m/>
    <x v="0"/>
    <x v="9"/>
    <m/>
    <s v="Receitas Da Câmara"/>
    <x v="2"/>
    <s v="RDC"/>
    <x v="0"/>
    <x v="1"/>
    <x v="1"/>
    <x v="1"/>
    <x v="0"/>
    <x v="0"/>
    <x v="0"/>
    <x v="0"/>
    <x v="0"/>
    <x v="0"/>
    <x v="0"/>
    <s v="Receitas Da Câmara"/>
    <x v="0"/>
    <x v="0"/>
    <x v="0"/>
    <x v="0"/>
    <x v="0"/>
    <x v="0"/>
    <x v="0"/>
    <m/>
    <x v="1"/>
    <x v="2"/>
    <x v="9"/>
    <x v="0"/>
    <m/>
  </r>
  <r>
    <x v="1"/>
    <n v="0"/>
    <n v="0"/>
    <n v="8480"/>
    <n v="0"/>
    <x v="7899"/>
    <x v="0"/>
    <x v="0"/>
    <x v="0"/>
    <s v="03.03.10"/>
    <x v="0"/>
    <x v="0"/>
    <x v="0"/>
    <s v="Receitas Da Câmara"/>
    <s v="03.03.10"/>
    <s v="Receitas Da Câmara"/>
    <s v="03.03.10"/>
    <x v="36"/>
    <x v="0"/>
    <x v="5"/>
    <x v="4"/>
    <x v="0"/>
    <x v="0"/>
    <x v="0"/>
    <x v="0"/>
    <x v="2"/>
    <s v="2022-03-??"/>
    <x v="1"/>
    <n v="8480"/>
    <x v="3"/>
    <n v="0"/>
    <x v="1"/>
    <n v="0"/>
    <x v="697"/>
    <m/>
    <x v="0"/>
    <x v="9"/>
    <m/>
    <s v="Receitas Da Câmara"/>
    <x v="2"/>
    <s v="RDC"/>
    <x v="0"/>
    <x v="1"/>
    <x v="1"/>
    <x v="1"/>
    <x v="0"/>
    <x v="0"/>
    <x v="0"/>
    <x v="0"/>
    <x v="0"/>
    <x v="0"/>
    <x v="0"/>
    <s v="Receitas Da Câmara"/>
    <x v="0"/>
    <x v="0"/>
    <x v="0"/>
    <x v="0"/>
    <x v="0"/>
    <x v="0"/>
    <x v="0"/>
    <m/>
    <x v="1"/>
    <x v="2"/>
    <x v="9"/>
    <x v="0"/>
    <m/>
  </r>
  <r>
    <x v="1"/>
    <n v="0"/>
    <n v="0"/>
    <n v="7920"/>
    <n v="0"/>
    <x v="7899"/>
    <x v="0"/>
    <x v="0"/>
    <x v="0"/>
    <s v="03.03.10"/>
    <x v="0"/>
    <x v="0"/>
    <x v="0"/>
    <s v="Receitas Da Câmara"/>
    <s v="03.03.10"/>
    <s v="Receitas Da Câmara"/>
    <s v="03.03.10"/>
    <x v="36"/>
    <x v="0"/>
    <x v="5"/>
    <x v="4"/>
    <x v="0"/>
    <x v="0"/>
    <x v="0"/>
    <x v="0"/>
    <x v="0"/>
    <s v="2022-04-??"/>
    <x v="0"/>
    <n v="7920"/>
    <x v="3"/>
    <n v="0"/>
    <x v="1"/>
    <n v="0"/>
    <x v="697"/>
    <m/>
    <x v="0"/>
    <x v="9"/>
    <m/>
    <s v="Receitas Da Câmara"/>
    <x v="2"/>
    <s v="RDC"/>
    <x v="0"/>
    <x v="1"/>
    <x v="1"/>
    <x v="1"/>
    <x v="0"/>
    <x v="0"/>
    <x v="0"/>
    <x v="0"/>
    <x v="0"/>
    <x v="0"/>
    <x v="0"/>
    <s v="Receitas Da Câmara"/>
    <x v="0"/>
    <x v="0"/>
    <x v="0"/>
    <x v="0"/>
    <x v="0"/>
    <x v="0"/>
    <x v="0"/>
    <m/>
    <x v="1"/>
    <x v="2"/>
    <x v="9"/>
    <x v="0"/>
    <m/>
  </r>
  <r>
    <x v="1"/>
    <n v="0"/>
    <n v="0"/>
    <n v="14660"/>
    <n v="0"/>
    <x v="7899"/>
    <x v="0"/>
    <x v="0"/>
    <x v="0"/>
    <s v="03.03.10"/>
    <x v="0"/>
    <x v="0"/>
    <x v="0"/>
    <s v="Receitas Da Câmara"/>
    <s v="03.03.10"/>
    <s v="Receitas Da Câmara"/>
    <s v="03.03.10"/>
    <x v="36"/>
    <x v="0"/>
    <x v="5"/>
    <x v="4"/>
    <x v="0"/>
    <x v="0"/>
    <x v="0"/>
    <x v="0"/>
    <x v="1"/>
    <s v="2022-05-??"/>
    <x v="0"/>
    <n v="14660"/>
    <x v="3"/>
    <n v="0"/>
    <x v="1"/>
    <n v="0"/>
    <x v="697"/>
    <m/>
    <x v="0"/>
    <x v="9"/>
    <m/>
    <s v="Receitas Da Câmara"/>
    <x v="2"/>
    <s v="RDC"/>
    <x v="0"/>
    <x v="1"/>
    <x v="1"/>
    <x v="1"/>
    <x v="0"/>
    <x v="0"/>
    <x v="0"/>
    <x v="0"/>
    <x v="0"/>
    <x v="0"/>
    <x v="0"/>
    <s v="Receitas Da Câmara"/>
    <x v="0"/>
    <x v="0"/>
    <x v="0"/>
    <x v="0"/>
    <x v="0"/>
    <x v="0"/>
    <x v="0"/>
    <m/>
    <x v="1"/>
    <x v="2"/>
    <x v="9"/>
    <x v="0"/>
    <m/>
  </r>
  <r>
    <x v="1"/>
    <n v="0"/>
    <n v="0"/>
    <n v="10180"/>
    <n v="0"/>
    <x v="7899"/>
    <x v="0"/>
    <x v="0"/>
    <x v="0"/>
    <s v="03.03.10"/>
    <x v="0"/>
    <x v="0"/>
    <x v="0"/>
    <s v="Receitas Da Câmara"/>
    <s v="03.03.10"/>
    <s v="Receitas Da Câmara"/>
    <s v="03.03.10"/>
    <x v="36"/>
    <x v="0"/>
    <x v="5"/>
    <x v="4"/>
    <x v="0"/>
    <x v="0"/>
    <x v="0"/>
    <x v="0"/>
    <x v="3"/>
    <s v="2022-06-??"/>
    <x v="0"/>
    <n v="10180"/>
    <x v="3"/>
    <n v="0"/>
    <x v="1"/>
    <n v="0"/>
    <x v="697"/>
    <m/>
    <x v="0"/>
    <x v="9"/>
    <m/>
    <s v="Receitas Da Câmara"/>
    <x v="2"/>
    <s v="RDC"/>
    <x v="0"/>
    <x v="1"/>
    <x v="1"/>
    <x v="1"/>
    <x v="0"/>
    <x v="0"/>
    <x v="0"/>
    <x v="0"/>
    <x v="0"/>
    <x v="0"/>
    <x v="0"/>
    <s v="Receitas Da Câmara"/>
    <x v="0"/>
    <x v="0"/>
    <x v="0"/>
    <x v="0"/>
    <x v="0"/>
    <x v="0"/>
    <x v="0"/>
    <m/>
    <x v="1"/>
    <x v="2"/>
    <x v="9"/>
    <x v="0"/>
    <m/>
  </r>
  <r>
    <x v="1"/>
    <n v="0"/>
    <n v="0"/>
    <n v="7980"/>
    <n v="0"/>
    <x v="7899"/>
    <x v="0"/>
    <x v="0"/>
    <x v="0"/>
    <s v="03.03.10"/>
    <x v="0"/>
    <x v="0"/>
    <x v="0"/>
    <s v="Receitas Da Câmara"/>
    <s v="03.03.10"/>
    <s v="Receitas Da Câmara"/>
    <s v="03.03.10"/>
    <x v="36"/>
    <x v="0"/>
    <x v="5"/>
    <x v="4"/>
    <x v="0"/>
    <x v="0"/>
    <x v="0"/>
    <x v="0"/>
    <x v="6"/>
    <s v="2022-07-??"/>
    <x v="2"/>
    <n v="7980"/>
    <x v="3"/>
    <n v="0"/>
    <x v="1"/>
    <n v="0"/>
    <x v="697"/>
    <m/>
    <x v="0"/>
    <x v="9"/>
    <m/>
    <s v="Receitas Da Câmara"/>
    <x v="2"/>
    <s v="RDC"/>
    <x v="0"/>
    <x v="1"/>
    <x v="1"/>
    <x v="1"/>
    <x v="0"/>
    <x v="0"/>
    <x v="0"/>
    <x v="0"/>
    <x v="0"/>
    <x v="0"/>
    <x v="0"/>
    <s v="Receitas Da Câmara"/>
    <x v="0"/>
    <x v="0"/>
    <x v="0"/>
    <x v="0"/>
    <x v="0"/>
    <x v="0"/>
    <x v="0"/>
    <m/>
    <x v="1"/>
    <x v="2"/>
    <x v="9"/>
    <x v="0"/>
    <m/>
  </r>
  <r>
    <x v="1"/>
    <n v="0"/>
    <n v="0"/>
    <n v="10320"/>
    <n v="0"/>
    <x v="7899"/>
    <x v="0"/>
    <x v="0"/>
    <x v="0"/>
    <s v="03.03.10"/>
    <x v="0"/>
    <x v="0"/>
    <x v="0"/>
    <s v="Receitas Da Câmara"/>
    <s v="03.03.10"/>
    <s v="Receitas Da Câmara"/>
    <s v="03.03.10"/>
    <x v="36"/>
    <x v="0"/>
    <x v="5"/>
    <x v="4"/>
    <x v="0"/>
    <x v="0"/>
    <x v="0"/>
    <x v="0"/>
    <x v="7"/>
    <s v="2022-08-??"/>
    <x v="2"/>
    <n v="10320"/>
    <x v="3"/>
    <n v="0"/>
    <x v="1"/>
    <n v="0"/>
    <x v="697"/>
    <m/>
    <x v="0"/>
    <x v="9"/>
    <m/>
    <s v="Receitas Da Câmara"/>
    <x v="2"/>
    <s v="RDC"/>
    <x v="0"/>
    <x v="1"/>
    <x v="1"/>
    <x v="1"/>
    <x v="0"/>
    <x v="0"/>
    <x v="0"/>
    <x v="0"/>
    <x v="0"/>
    <x v="0"/>
    <x v="0"/>
    <s v="Receitas Da Câmara"/>
    <x v="0"/>
    <x v="0"/>
    <x v="0"/>
    <x v="0"/>
    <x v="0"/>
    <x v="0"/>
    <x v="0"/>
    <m/>
    <x v="1"/>
    <x v="2"/>
    <x v="9"/>
    <x v="0"/>
    <m/>
  </r>
  <r>
    <x v="1"/>
    <n v="0"/>
    <n v="0"/>
    <n v="4420"/>
    <n v="0"/>
    <x v="7899"/>
    <x v="0"/>
    <x v="0"/>
    <x v="0"/>
    <s v="03.03.10"/>
    <x v="0"/>
    <x v="0"/>
    <x v="0"/>
    <s v="Receitas Da Câmara"/>
    <s v="03.03.10"/>
    <s v="Receitas Da Câmara"/>
    <s v="03.03.10"/>
    <x v="36"/>
    <x v="0"/>
    <x v="5"/>
    <x v="4"/>
    <x v="0"/>
    <x v="0"/>
    <x v="0"/>
    <x v="0"/>
    <x v="8"/>
    <s v="2022-09-??"/>
    <x v="2"/>
    <n v="4420"/>
    <x v="3"/>
    <n v="0"/>
    <x v="1"/>
    <n v="0"/>
    <x v="697"/>
    <m/>
    <x v="0"/>
    <x v="9"/>
    <m/>
    <s v="Receitas Da Câmara"/>
    <x v="2"/>
    <s v="RDC"/>
    <x v="0"/>
    <x v="1"/>
    <x v="1"/>
    <x v="1"/>
    <x v="0"/>
    <x v="0"/>
    <x v="0"/>
    <x v="0"/>
    <x v="0"/>
    <x v="0"/>
    <x v="0"/>
    <s v="Receitas Da Câmara"/>
    <x v="0"/>
    <x v="0"/>
    <x v="0"/>
    <x v="0"/>
    <x v="0"/>
    <x v="0"/>
    <x v="0"/>
    <m/>
    <x v="1"/>
    <x v="2"/>
    <x v="9"/>
    <x v="0"/>
    <m/>
  </r>
  <r>
    <x v="1"/>
    <n v="0"/>
    <n v="0"/>
    <n v="5865"/>
    <n v="0"/>
    <x v="7899"/>
    <x v="0"/>
    <x v="0"/>
    <x v="0"/>
    <s v="03.03.10"/>
    <x v="0"/>
    <x v="0"/>
    <x v="0"/>
    <s v="Receitas Da Câmara"/>
    <s v="03.03.10"/>
    <s v="Receitas Da Câmara"/>
    <s v="03.03.10"/>
    <x v="36"/>
    <x v="0"/>
    <x v="5"/>
    <x v="4"/>
    <x v="0"/>
    <x v="0"/>
    <x v="0"/>
    <x v="0"/>
    <x v="9"/>
    <s v="2022-10-??"/>
    <x v="3"/>
    <n v="5865"/>
    <x v="3"/>
    <n v="0"/>
    <x v="1"/>
    <n v="0"/>
    <x v="697"/>
    <m/>
    <x v="0"/>
    <x v="9"/>
    <m/>
    <s v="Receitas Da Câmara"/>
    <x v="2"/>
    <s v="RDC"/>
    <x v="0"/>
    <x v="1"/>
    <x v="1"/>
    <x v="1"/>
    <x v="0"/>
    <x v="0"/>
    <x v="0"/>
    <x v="0"/>
    <x v="0"/>
    <x v="0"/>
    <x v="0"/>
    <s v="Receitas Da Câmara"/>
    <x v="0"/>
    <x v="0"/>
    <x v="0"/>
    <x v="0"/>
    <x v="0"/>
    <x v="0"/>
    <x v="0"/>
    <m/>
    <x v="1"/>
    <x v="2"/>
    <x v="9"/>
    <x v="0"/>
    <m/>
  </r>
  <r>
    <x v="1"/>
    <n v="0"/>
    <n v="0"/>
    <n v="5120"/>
    <n v="0"/>
    <x v="7899"/>
    <x v="0"/>
    <x v="0"/>
    <x v="0"/>
    <s v="03.03.10"/>
    <x v="0"/>
    <x v="0"/>
    <x v="0"/>
    <s v="Receitas Da Câmara"/>
    <s v="03.03.10"/>
    <s v="Receitas Da Câmara"/>
    <s v="03.03.10"/>
    <x v="36"/>
    <x v="0"/>
    <x v="5"/>
    <x v="4"/>
    <x v="0"/>
    <x v="0"/>
    <x v="0"/>
    <x v="0"/>
    <x v="10"/>
    <s v="2022-11-??"/>
    <x v="3"/>
    <n v="5120"/>
    <x v="3"/>
    <n v="0"/>
    <x v="1"/>
    <n v="0"/>
    <x v="697"/>
    <m/>
    <x v="0"/>
    <x v="9"/>
    <m/>
    <s v="Receitas Da Câmara"/>
    <x v="2"/>
    <s v="RDC"/>
    <x v="0"/>
    <x v="1"/>
    <x v="1"/>
    <x v="1"/>
    <x v="0"/>
    <x v="0"/>
    <x v="0"/>
    <x v="0"/>
    <x v="0"/>
    <x v="0"/>
    <x v="0"/>
    <s v="Receitas Da Câmara"/>
    <x v="0"/>
    <x v="0"/>
    <x v="0"/>
    <x v="0"/>
    <x v="0"/>
    <x v="0"/>
    <x v="0"/>
    <m/>
    <x v="1"/>
    <x v="2"/>
    <x v="9"/>
    <x v="0"/>
    <m/>
  </r>
  <r>
    <x v="1"/>
    <n v="0"/>
    <n v="0"/>
    <n v="5340"/>
    <n v="0"/>
    <x v="7899"/>
    <x v="0"/>
    <x v="0"/>
    <x v="0"/>
    <s v="03.03.10"/>
    <x v="0"/>
    <x v="0"/>
    <x v="0"/>
    <s v="Receitas Da Câmara"/>
    <s v="03.03.10"/>
    <s v="Receitas Da Câmara"/>
    <s v="03.03.10"/>
    <x v="36"/>
    <x v="0"/>
    <x v="5"/>
    <x v="4"/>
    <x v="0"/>
    <x v="0"/>
    <x v="0"/>
    <x v="0"/>
    <x v="11"/>
    <s v="2022-12-??"/>
    <x v="3"/>
    <n v="5340"/>
    <x v="3"/>
    <n v="0"/>
    <x v="1"/>
    <n v="0"/>
    <x v="697"/>
    <m/>
    <x v="0"/>
    <x v="9"/>
    <m/>
    <s v="Receitas Da Câmara"/>
    <x v="2"/>
    <s v="RDC"/>
    <x v="0"/>
    <x v="1"/>
    <x v="1"/>
    <x v="1"/>
    <x v="0"/>
    <x v="0"/>
    <x v="0"/>
    <x v="0"/>
    <x v="0"/>
    <x v="0"/>
    <x v="0"/>
    <s v="Receitas Da Câmara"/>
    <x v="0"/>
    <x v="0"/>
    <x v="0"/>
    <x v="0"/>
    <x v="0"/>
    <x v="0"/>
    <x v="0"/>
    <m/>
    <x v="1"/>
    <x v="2"/>
    <x v="9"/>
    <x v="0"/>
    <m/>
  </r>
  <r>
    <x v="1"/>
    <n v="0"/>
    <n v="0"/>
    <n v="310016"/>
    <n v="0"/>
    <x v="7899"/>
    <x v="0"/>
    <x v="0"/>
    <x v="0"/>
    <s v="03.03.10"/>
    <x v="0"/>
    <x v="0"/>
    <x v="0"/>
    <s v="Receitas Da Câmara"/>
    <s v="03.03.10"/>
    <s v="Receitas Da Câmara"/>
    <s v="03.03.10"/>
    <x v="41"/>
    <x v="0"/>
    <x v="5"/>
    <x v="4"/>
    <x v="0"/>
    <x v="0"/>
    <x v="0"/>
    <x v="0"/>
    <x v="1"/>
    <s v="2022-05-??"/>
    <x v="0"/>
    <n v="310016"/>
    <x v="3"/>
    <n v="0"/>
    <x v="1"/>
    <n v="0"/>
    <x v="697"/>
    <m/>
    <x v="0"/>
    <x v="9"/>
    <m/>
    <s v="Receitas Da Câmara"/>
    <x v="2"/>
    <s v="RDC"/>
    <x v="0"/>
    <x v="1"/>
    <x v="1"/>
    <x v="1"/>
    <x v="0"/>
    <x v="0"/>
    <x v="0"/>
    <x v="0"/>
    <x v="0"/>
    <x v="0"/>
    <x v="0"/>
    <s v="Receitas Da Câmara"/>
    <x v="0"/>
    <x v="0"/>
    <x v="0"/>
    <x v="0"/>
    <x v="0"/>
    <x v="0"/>
    <x v="0"/>
    <m/>
    <x v="1"/>
    <x v="2"/>
    <x v="9"/>
    <x v="0"/>
    <m/>
  </r>
  <r>
    <x v="1"/>
    <n v="0"/>
    <n v="0"/>
    <n v="297999"/>
    <n v="0"/>
    <x v="7899"/>
    <x v="0"/>
    <x v="0"/>
    <x v="0"/>
    <s v="03.03.10"/>
    <x v="0"/>
    <x v="0"/>
    <x v="0"/>
    <s v="Receitas Da Câmara"/>
    <s v="03.03.10"/>
    <s v="Receitas Da Câmara"/>
    <s v="03.03.10"/>
    <x v="41"/>
    <x v="0"/>
    <x v="5"/>
    <x v="4"/>
    <x v="0"/>
    <x v="0"/>
    <x v="0"/>
    <x v="0"/>
    <x v="3"/>
    <s v="2022-06-??"/>
    <x v="0"/>
    <n v="297999"/>
    <x v="3"/>
    <n v="0"/>
    <x v="1"/>
    <n v="0"/>
    <x v="697"/>
    <m/>
    <x v="0"/>
    <x v="9"/>
    <m/>
    <s v="Receitas Da Câmara"/>
    <x v="2"/>
    <s v="RDC"/>
    <x v="0"/>
    <x v="1"/>
    <x v="1"/>
    <x v="1"/>
    <x v="0"/>
    <x v="0"/>
    <x v="0"/>
    <x v="0"/>
    <x v="0"/>
    <x v="0"/>
    <x v="0"/>
    <s v="Receitas Da Câmara"/>
    <x v="0"/>
    <x v="0"/>
    <x v="0"/>
    <x v="0"/>
    <x v="0"/>
    <x v="0"/>
    <x v="0"/>
    <m/>
    <x v="1"/>
    <x v="2"/>
    <x v="9"/>
    <x v="0"/>
    <m/>
  </r>
  <r>
    <x v="1"/>
    <n v="0"/>
    <n v="0"/>
    <n v="290708"/>
    <n v="0"/>
    <x v="7899"/>
    <x v="0"/>
    <x v="0"/>
    <x v="0"/>
    <s v="03.03.10"/>
    <x v="0"/>
    <x v="0"/>
    <x v="0"/>
    <s v="Receitas Da Câmara"/>
    <s v="03.03.10"/>
    <s v="Receitas Da Câmara"/>
    <s v="03.03.10"/>
    <x v="41"/>
    <x v="0"/>
    <x v="5"/>
    <x v="4"/>
    <x v="0"/>
    <x v="0"/>
    <x v="0"/>
    <x v="0"/>
    <x v="6"/>
    <s v="2022-07-??"/>
    <x v="2"/>
    <n v="290708"/>
    <x v="3"/>
    <n v="0"/>
    <x v="1"/>
    <n v="0"/>
    <x v="697"/>
    <m/>
    <x v="0"/>
    <x v="9"/>
    <m/>
    <s v="Receitas Da Câmara"/>
    <x v="2"/>
    <s v="RDC"/>
    <x v="0"/>
    <x v="1"/>
    <x v="1"/>
    <x v="1"/>
    <x v="0"/>
    <x v="0"/>
    <x v="0"/>
    <x v="0"/>
    <x v="0"/>
    <x v="0"/>
    <x v="0"/>
    <s v="Receitas Da Câmara"/>
    <x v="0"/>
    <x v="0"/>
    <x v="0"/>
    <x v="0"/>
    <x v="0"/>
    <x v="0"/>
    <x v="0"/>
    <m/>
    <x v="1"/>
    <x v="2"/>
    <x v="9"/>
    <x v="0"/>
    <m/>
  </r>
  <r>
    <x v="1"/>
    <n v="0"/>
    <n v="0"/>
    <n v="475400"/>
    <n v="0"/>
    <x v="7899"/>
    <x v="0"/>
    <x v="0"/>
    <x v="0"/>
    <s v="03.03.10"/>
    <x v="0"/>
    <x v="0"/>
    <x v="0"/>
    <s v="Receitas Da Câmara"/>
    <s v="03.03.10"/>
    <s v="Receitas Da Câmara"/>
    <s v="03.03.10"/>
    <x v="41"/>
    <x v="0"/>
    <x v="5"/>
    <x v="4"/>
    <x v="0"/>
    <x v="0"/>
    <x v="0"/>
    <x v="0"/>
    <x v="7"/>
    <s v="2022-08-??"/>
    <x v="2"/>
    <n v="475400"/>
    <x v="3"/>
    <n v="0"/>
    <x v="1"/>
    <n v="0"/>
    <x v="697"/>
    <m/>
    <x v="0"/>
    <x v="9"/>
    <m/>
    <s v="Receitas Da Câmara"/>
    <x v="2"/>
    <s v="RDC"/>
    <x v="0"/>
    <x v="1"/>
    <x v="1"/>
    <x v="1"/>
    <x v="0"/>
    <x v="0"/>
    <x v="0"/>
    <x v="0"/>
    <x v="0"/>
    <x v="0"/>
    <x v="0"/>
    <s v="Receitas Da Câmara"/>
    <x v="0"/>
    <x v="0"/>
    <x v="0"/>
    <x v="0"/>
    <x v="0"/>
    <x v="0"/>
    <x v="0"/>
    <m/>
    <x v="1"/>
    <x v="2"/>
    <x v="9"/>
    <x v="0"/>
    <m/>
  </r>
  <r>
    <x v="1"/>
    <n v="0"/>
    <n v="0"/>
    <n v="118660"/>
    <n v="0"/>
    <x v="7899"/>
    <x v="0"/>
    <x v="0"/>
    <x v="0"/>
    <s v="03.03.10"/>
    <x v="0"/>
    <x v="0"/>
    <x v="0"/>
    <s v="Receitas Da Câmara"/>
    <s v="03.03.10"/>
    <s v="Receitas Da Câmara"/>
    <s v="03.03.10"/>
    <x v="41"/>
    <x v="0"/>
    <x v="5"/>
    <x v="4"/>
    <x v="0"/>
    <x v="0"/>
    <x v="0"/>
    <x v="0"/>
    <x v="8"/>
    <s v="2022-09-??"/>
    <x v="2"/>
    <n v="118660"/>
    <x v="3"/>
    <n v="0"/>
    <x v="1"/>
    <n v="0"/>
    <x v="697"/>
    <m/>
    <x v="0"/>
    <x v="9"/>
    <m/>
    <s v="Receitas Da Câmara"/>
    <x v="2"/>
    <s v="RDC"/>
    <x v="0"/>
    <x v="1"/>
    <x v="1"/>
    <x v="1"/>
    <x v="0"/>
    <x v="0"/>
    <x v="0"/>
    <x v="0"/>
    <x v="0"/>
    <x v="0"/>
    <x v="0"/>
    <s v="Receitas Da Câmara"/>
    <x v="0"/>
    <x v="0"/>
    <x v="0"/>
    <x v="0"/>
    <x v="0"/>
    <x v="0"/>
    <x v="0"/>
    <m/>
    <x v="1"/>
    <x v="2"/>
    <x v="9"/>
    <x v="0"/>
    <m/>
  </r>
  <r>
    <x v="1"/>
    <n v="0"/>
    <n v="0"/>
    <n v="126293"/>
    <n v="0"/>
    <x v="7899"/>
    <x v="0"/>
    <x v="0"/>
    <x v="0"/>
    <s v="03.03.10"/>
    <x v="0"/>
    <x v="0"/>
    <x v="0"/>
    <s v="Receitas Da Câmara"/>
    <s v="03.03.10"/>
    <s v="Receitas Da Câmara"/>
    <s v="03.03.10"/>
    <x v="41"/>
    <x v="0"/>
    <x v="5"/>
    <x v="4"/>
    <x v="0"/>
    <x v="0"/>
    <x v="0"/>
    <x v="0"/>
    <x v="9"/>
    <s v="2022-10-??"/>
    <x v="3"/>
    <n v="126293"/>
    <x v="3"/>
    <n v="0"/>
    <x v="1"/>
    <n v="0"/>
    <x v="697"/>
    <m/>
    <x v="0"/>
    <x v="9"/>
    <m/>
    <s v="Receitas Da Câmara"/>
    <x v="2"/>
    <s v="RDC"/>
    <x v="0"/>
    <x v="1"/>
    <x v="1"/>
    <x v="1"/>
    <x v="0"/>
    <x v="0"/>
    <x v="0"/>
    <x v="0"/>
    <x v="0"/>
    <x v="0"/>
    <x v="0"/>
    <s v="Receitas Da Câmara"/>
    <x v="0"/>
    <x v="0"/>
    <x v="0"/>
    <x v="0"/>
    <x v="0"/>
    <x v="0"/>
    <x v="0"/>
    <m/>
    <x v="1"/>
    <x v="2"/>
    <x v="9"/>
    <x v="0"/>
    <m/>
  </r>
  <r>
    <x v="1"/>
    <n v="0"/>
    <n v="0"/>
    <n v="95050"/>
    <n v="0"/>
    <x v="7899"/>
    <x v="0"/>
    <x v="0"/>
    <x v="0"/>
    <s v="03.03.10"/>
    <x v="0"/>
    <x v="0"/>
    <x v="0"/>
    <s v="Receitas Da Câmara"/>
    <s v="03.03.10"/>
    <s v="Receitas Da Câmara"/>
    <s v="03.03.10"/>
    <x v="41"/>
    <x v="0"/>
    <x v="5"/>
    <x v="4"/>
    <x v="0"/>
    <x v="0"/>
    <x v="0"/>
    <x v="0"/>
    <x v="10"/>
    <s v="2022-11-??"/>
    <x v="3"/>
    <n v="95050"/>
    <x v="3"/>
    <n v="0"/>
    <x v="1"/>
    <n v="0"/>
    <x v="697"/>
    <m/>
    <x v="0"/>
    <x v="9"/>
    <m/>
    <s v="Receitas Da Câmara"/>
    <x v="2"/>
    <s v="RDC"/>
    <x v="0"/>
    <x v="1"/>
    <x v="1"/>
    <x v="1"/>
    <x v="0"/>
    <x v="0"/>
    <x v="0"/>
    <x v="0"/>
    <x v="0"/>
    <x v="0"/>
    <x v="0"/>
    <s v="Receitas Da Câmara"/>
    <x v="0"/>
    <x v="0"/>
    <x v="0"/>
    <x v="0"/>
    <x v="0"/>
    <x v="0"/>
    <x v="0"/>
    <m/>
    <x v="1"/>
    <x v="2"/>
    <x v="9"/>
    <x v="0"/>
    <m/>
  </r>
  <r>
    <x v="1"/>
    <n v="0"/>
    <n v="0"/>
    <n v="163428"/>
    <n v="0"/>
    <x v="7899"/>
    <x v="0"/>
    <x v="0"/>
    <x v="0"/>
    <s v="03.03.10"/>
    <x v="0"/>
    <x v="0"/>
    <x v="0"/>
    <s v="Receitas Da Câmara"/>
    <s v="03.03.10"/>
    <s v="Receitas Da Câmara"/>
    <s v="03.03.10"/>
    <x v="41"/>
    <x v="0"/>
    <x v="5"/>
    <x v="4"/>
    <x v="0"/>
    <x v="0"/>
    <x v="0"/>
    <x v="0"/>
    <x v="11"/>
    <s v="2022-12-??"/>
    <x v="3"/>
    <n v="163428"/>
    <x v="3"/>
    <n v="0"/>
    <x v="1"/>
    <n v="0"/>
    <x v="697"/>
    <m/>
    <x v="0"/>
    <x v="9"/>
    <m/>
    <s v="Receitas Da Câmara"/>
    <x v="2"/>
    <s v="RDC"/>
    <x v="0"/>
    <x v="1"/>
    <x v="1"/>
    <x v="1"/>
    <x v="0"/>
    <x v="0"/>
    <x v="0"/>
    <x v="0"/>
    <x v="0"/>
    <x v="0"/>
    <x v="0"/>
    <s v="Receitas Da Câmara"/>
    <x v="0"/>
    <x v="0"/>
    <x v="0"/>
    <x v="0"/>
    <x v="0"/>
    <x v="0"/>
    <x v="0"/>
    <m/>
    <x v="1"/>
    <x v="2"/>
    <x v="9"/>
    <x v="0"/>
    <m/>
  </r>
  <r>
    <x v="1"/>
    <n v="0"/>
    <n v="0"/>
    <n v="13850"/>
    <n v="0"/>
    <x v="7899"/>
    <x v="0"/>
    <x v="1"/>
    <x v="0"/>
    <s v="03.16.15"/>
    <x v="6"/>
    <x v="0"/>
    <x v="5"/>
    <s v="Direção Financeira"/>
    <s v="03.16.15"/>
    <s v="Direção Financeira"/>
    <s v="03.16.15"/>
    <x v="70"/>
    <x v="0"/>
    <x v="1"/>
    <x v="1"/>
    <x v="0"/>
    <x v="0"/>
    <x v="2"/>
    <x v="0"/>
    <x v="4"/>
    <s v="2022-01-??"/>
    <x v="1"/>
    <n v="13850"/>
    <x v="3"/>
    <n v="0"/>
    <x v="1"/>
    <n v="90000"/>
    <x v="697"/>
    <m/>
    <x v="0"/>
    <x v="9"/>
    <m/>
    <s v="Direção Financeira"/>
    <x v="2"/>
    <m/>
    <x v="0"/>
    <x v="1"/>
    <x v="1"/>
    <x v="1"/>
    <x v="0"/>
    <x v="0"/>
    <x v="0"/>
    <x v="0"/>
    <x v="0"/>
    <x v="0"/>
    <x v="0"/>
    <s v="Direção Financeira"/>
    <x v="0"/>
    <x v="0"/>
    <x v="0"/>
    <x v="0"/>
    <x v="0"/>
    <x v="0"/>
    <x v="0"/>
    <m/>
    <x v="1"/>
    <x v="2"/>
    <x v="9"/>
    <x v="0"/>
    <m/>
  </r>
  <r>
    <x v="1"/>
    <n v="0"/>
    <n v="0"/>
    <n v="65887"/>
    <n v="0"/>
    <x v="7899"/>
    <x v="0"/>
    <x v="1"/>
    <x v="0"/>
    <s v="03.16.15"/>
    <x v="6"/>
    <x v="0"/>
    <x v="5"/>
    <s v="Direção Financeira"/>
    <s v="03.16.15"/>
    <s v="Direção Financeira"/>
    <s v="03.16.15"/>
    <x v="70"/>
    <x v="0"/>
    <x v="1"/>
    <x v="1"/>
    <x v="0"/>
    <x v="0"/>
    <x v="2"/>
    <x v="0"/>
    <x v="0"/>
    <s v="2022-04-??"/>
    <x v="0"/>
    <n v="65887"/>
    <x v="3"/>
    <n v="0"/>
    <x v="1"/>
    <n v="90000"/>
    <x v="697"/>
    <m/>
    <x v="0"/>
    <x v="9"/>
    <m/>
    <s v="Direção Financeira"/>
    <x v="2"/>
    <m/>
    <x v="0"/>
    <x v="1"/>
    <x v="1"/>
    <x v="1"/>
    <x v="0"/>
    <x v="0"/>
    <x v="0"/>
    <x v="0"/>
    <x v="0"/>
    <x v="0"/>
    <x v="0"/>
    <s v="Direção Financeira"/>
    <x v="0"/>
    <x v="0"/>
    <x v="0"/>
    <x v="0"/>
    <x v="0"/>
    <x v="0"/>
    <x v="0"/>
    <m/>
    <x v="1"/>
    <x v="2"/>
    <x v="9"/>
    <x v="0"/>
    <m/>
  </r>
  <r>
    <x v="1"/>
    <n v="0"/>
    <n v="0"/>
    <n v="87690"/>
    <n v="0"/>
    <x v="7899"/>
    <x v="0"/>
    <x v="1"/>
    <x v="0"/>
    <s v="03.16.15"/>
    <x v="6"/>
    <x v="0"/>
    <x v="5"/>
    <s v="Direção Financeira"/>
    <s v="03.16.15"/>
    <s v="Direção Financeira"/>
    <s v="03.16.15"/>
    <x v="70"/>
    <x v="0"/>
    <x v="1"/>
    <x v="1"/>
    <x v="0"/>
    <x v="0"/>
    <x v="2"/>
    <x v="0"/>
    <x v="8"/>
    <s v="2022-09-??"/>
    <x v="2"/>
    <n v="87690"/>
    <x v="3"/>
    <n v="0"/>
    <x v="1"/>
    <n v="90000"/>
    <x v="697"/>
    <m/>
    <x v="0"/>
    <x v="9"/>
    <m/>
    <s v="Direção Financeira"/>
    <x v="2"/>
    <m/>
    <x v="0"/>
    <x v="1"/>
    <x v="1"/>
    <x v="1"/>
    <x v="0"/>
    <x v="0"/>
    <x v="0"/>
    <x v="0"/>
    <x v="0"/>
    <x v="0"/>
    <x v="0"/>
    <s v="Direção Financeira"/>
    <x v="0"/>
    <x v="0"/>
    <x v="0"/>
    <x v="0"/>
    <x v="0"/>
    <x v="0"/>
    <x v="0"/>
    <m/>
    <x v="1"/>
    <x v="2"/>
    <x v="9"/>
    <x v="0"/>
    <m/>
  </r>
  <r>
    <x v="1"/>
    <n v="0"/>
    <n v="0"/>
    <n v="117755"/>
    <n v="0"/>
    <x v="7899"/>
    <x v="0"/>
    <x v="1"/>
    <x v="0"/>
    <s v="03.16.15"/>
    <x v="6"/>
    <x v="0"/>
    <x v="5"/>
    <s v="Direção Financeira"/>
    <s v="03.16.15"/>
    <s v="Direção Financeira"/>
    <s v="03.16.15"/>
    <x v="70"/>
    <x v="0"/>
    <x v="1"/>
    <x v="1"/>
    <x v="0"/>
    <x v="0"/>
    <x v="2"/>
    <x v="0"/>
    <x v="11"/>
    <s v="2022-12-??"/>
    <x v="3"/>
    <n v="117755"/>
    <x v="3"/>
    <n v="0"/>
    <x v="1"/>
    <n v="90000"/>
    <x v="697"/>
    <m/>
    <x v="0"/>
    <x v="9"/>
    <m/>
    <s v="Direção Financeira"/>
    <x v="2"/>
    <m/>
    <x v="0"/>
    <x v="1"/>
    <x v="1"/>
    <x v="1"/>
    <x v="0"/>
    <x v="0"/>
    <x v="0"/>
    <x v="0"/>
    <x v="0"/>
    <x v="0"/>
    <x v="0"/>
    <s v="Direção Financeira"/>
    <x v="0"/>
    <x v="0"/>
    <x v="0"/>
    <x v="0"/>
    <x v="0"/>
    <x v="0"/>
    <x v="0"/>
    <m/>
    <x v="1"/>
    <x v="2"/>
    <x v="9"/>
    <x v="0"/>
    <m/>
  </r>
  <r>
    <x v="1"/>
    <n v="0"/>
    <n v="0"/>
    <n v="82003"/>
    <n v="0"/>
    <x v="7899"/>
    <x v="0"/>
    <x v="1"/>
    <x v="0"/>
    <s v="03.16.15"/>
    <x v="6"/>
    <x v="0"/>
    <x v="5"/>
    <s v="Direção Financeira"/>
    <s v="03.16.15"/>
    <s v="Direção Financeira"/>
    <s v="03.16.15"/>
    <x v="55"/>
    <x v="0"/>
    <x v="1"/>
    <x v="5"/>
    <x v="0"/>
    <x v="0"/>
    <x v="2"/>
    <x v="0"/>
    <x v="4"/>
    <s v="2022-01-??"/>
    <x v="1"/>
    <n v="82003"/>
    <x v="3"/>
    <n v="250000"/>
    <x v="1"/>
    <n v="0"/>
    <x v="697"/>
    <m/>
    <x v="0"/>
    <x v="9"/>
    <m/>
    <s v="Direção Financeira"/>
    <x v="2"/>
    <m/>
    <x v="0"/>
    <x v="1"/>
    <x v="1"/>
    <x v="1"/>
    <x v="0"/>
    <x v="0"/>
    <x v="0"/>
    <x v="0"/>
    <x v="0"/>
    <x v="0"/>
    <x v="0"/>
    <s v="Direção Financeira"/>
    <x v="0"/>
    <x v="0"/>
    <x v="0"/>
    <x v="0"/>
    <x v="0"/>
    <x v="0"/>
    <x v="0"/>
    <m/>
    <x v="1"/>
    <x v="2"/>
    <x v="9"/>
    <x v="0"/>
    <m/>
  </r>
  <r>
    <x v="1"/>
    <n v="0"/>
    <n v="0"/>
    <n v="13775"/>
    <n v="0"/>
    <x v="7899"/>
    <x v="0"/>
    <x v="1"/>
    <x v="0"/>
    <s v="03.16.15"/>
    <x v="6"/>
    <x v="0"/>
    <x v="5"/>
    <s v="Direção Financeira"/>
    <s v="03.16.15"/>
    <s v="Direção Financeira"/>
    <s v="03.16.15"/>
    <x v="55"/>
    <x v="0"/>
    <x v="1"/>
    <x v="5"/>
    <x v="0"/>
    <x v="0"/>
    <x v="2"/>
    <x v="0"/>
    <x v="5"/>
    <s v="2022-02-??"/>
    <x v="1"/>
    <n v="13775"/>
    <x v="3"/>
    <n v="250000"/>
    <x v="1"/>
    <n v="0"/>
    <x v="697"/>
    <m/>
    <x v="0"/>
    <x v="9"/>
    <m/>
    <s v="Direção Financeira"/>
    <x v="2"/>
    <m/>
    <x v="0"/>
    <x v="1"/>
    <x v="1"/>
    <x v="1"/>
    <x v="0"/>
    <x v="0"/>
    <x v="0"/>
    <x v="0"/>
    <x v="0"/>
    <x v="0"/>
    <x v="0"/>
    <s v="Direção Financeira"/>
    <x v="0"/>
    <x v="0"/>
    <x v="0"/>
    <x v="0"/>
    <x v="0"/>
    <x v="0"/>
    <x v="0"/>
    <m/>
    <x v="1"/>
    <x v="2"/>
    <x v="9"/>
    <x v="0"/>
    <m/>
  </r>
  <r>
    <x v="1"/>
    <n v="0"/>
    <n v="0"/>
    <n v="69505"/>
    <n v="0"/>
    <x v="7899"/>
    <x v="0"/>
    <x v="1"/>
    <x v="0"/>
    <s v="03.16.15"/>
    <x v="6"/>
    <x v="0"/>
    <x v="5"/>
    <s v="Direção Financeira"/>
    <s v="03.16.15"/>
    <s v="Direção Financeira"/>
    <s v="03.16.15"/>
    <x v="55"/>
    <x v="0"/>
    <x v="1"/>
    <x v="5"/>
    <x v="0"/>
    <x v="0"/>
    <x v="2"/>
    <x v="0"/>
    <x v="2"/>
    <s v="2022-03-??"/>
    <x v="1"/>
    <n v="69505"/>
    <x v="3"/>
    <n v="250000"/>
    <x v="1"/>
    <n v="0"/>
    <x v="697"/>
    <m/>
    <x v="0"/>
    <x v="9"/>
    <m/>
    <s v="Direção Financeira"/>
    <x v="2"/>
    <m/>
    <x v="0"/>
    <x v="1"/>
    <x v="1"/>
    <x v="1"/>
    <x v="0"/>
    <x v="0"/>
    <x v="0"/>
    <x v="0"/>
    <x v="0"/>
    <x v="0"/>
    <x v="0"/>
    <s v="Direção Financeira"/>
    <x v="0"/>
    <x v="0"/>
    <x v="0"/>
    <x v="0"/>
    <x v="0"/>
    <x v="0"/>
    <x v="0"/>
    <m/>
    <x v="1"/>
    <x v="2"/>
    <x v="9"/>
    <x v="0"/>
    <m/>
  </r>
  <r>
    <x v="1"/>
    <n v="0"/>
    <n v="0"/>
    <n v="92000"/>
    <n v="0"/>
    <x v="7899"/>
    <x v="0"/>
    <x v="1"/>
    <x v="0"/>
    <s v="03.16.15"/>
    <x v="6"/>
    <x v="0"/>
    <x v="5"/>
    <s v="Direção Financeira"/>
    <s v="03.16.15"/>
    <s v="Direção Financeira"/>
    <s v="03.16.15"/>
    <x v="55"/>
    <x v="0"/>
    <x v="1"/>
    <x v="5"/>
    <x v="0"/>
    <x v="0"/>
    <x v="2"/>
    <x v="0"/>
    <x v="0"/>
    <s v="2022-04-??"/>
    <x v="0"/>
    <n v="92000"/>
    <x v="3"/>
    <n v="250000"/>
    <x v="1"/>
    <n v="0"/>
    <x v="697"/>
    <m/>
    <x v="0"/>
    <x v="9"/>
    <m/>
    <s v="Direção Financeira"/>
    <x v="2"/>
    <m/>
    <x v="0"/>
    <x v="1"/>
    <x v="1"/>
    <x v="1"/>
    <x v="0"/>
    <x v="0"/>
    <x v="0"/>
    <x v="0"/>
    <x v="0"/>
    <x v="0"/>
    <x v="0"/>
    <s v="Direção Financeira"/>
    <x v="0"/>
    <x v="0"/>
    <x v="0"/>
    <x v="0"/>
    <x v="0"/>
    <x v="0"/>
    <x v="0"/>
    <m/>
    <x v="1"/>
    <x v="2"/>
    <x v="9"/>
    <x v="0"/>
    <m/>
  </r>
  <r>
    <x v="1"/>
    <n v="0"/>
    <n v="0"/>
    <n v="33543"/>
    <n v="0"/>
    <x v="7899"/>
    <x v="0"/>
    <x v="1"/>
    <x v="0"/>
    <s v="03.16.15"/>
    <x v="6"/>
    <x v="0"/>
    <x v="5"/>
    <s v="Direção Financeira"/>
    <s v="03.16.15"/>
    <s v="Direção Financeira"/>
    <s v="03.16.15"/>
    <x v="55"/>
    <x v="0"/>
    <x v="1"/>
    <x v="5"/>
    <x v="0"/>
    <x v="0"/>
    <x v="2"/>
    <x v="0"/>
    <x v="1"/>
    <s v="2022-05-??"/>
    <x v="0"/>
    <n v="33543"/>
    <x v="3"/>
    <n v="250000"/>
    <x v="1"/>
    <n v="0"/>
    <x v="697"/>
    <m/>
    <x v="0"/>
    <x v="9"/>
    <m/>
    <s v="Direção Financeira"/>
    <x v="2"/>
    <m/>
    <x v="0"/>
    <x v="1"/>
    <x v="1"/>
    <x v="1"/>
    <x v="0"/>
    <x v="0"/>
    <x v="0"/>
    <x v="0"/>
    <x v="0"/>
    <x v="0"/>
    <x v="0"/>
    <s v="Direção Financeira"/>
    <x v="0"/>
    <x v="0"/>
    <x v="0"/>
    <x v="0"/>
    <x v="0"/>
    <x v="0"/>
    <x v="0"/>
    <m/>
    <x v="1"/>
    <x v="2"/>
    <x v="9"/>
    <x v="0"/>
    <m/>
  </r>
  <r>
    <x v="1"/>
    <n v="0"/>
    <n v="0"/>
    <n v="50174"/>
    <n v="0"/>
    <x v="7899"/>
    <x v="0"/>
    <x v="1"/>
    <x v="0"/>
    <s v="03.16.15"/>
    <x v="6"/>
    <x v="0"/>
    <x v="5"/>
    <s v="Direção Financeira"/>
    <s v="03.16.15"/>
    <s v="Direção Financeira"/>
    <s v="03.16.15"/>
    <x v="55"/>
    <x v="0"/>
    <x v="1"/>
    <x v="5"/>
    <x v="0"/>
    <x v="0"/>
    <x v="2"/>
    <x v="0"/>
    <x v="3"/>
    <s v="2022-06-??"/>
    <x v="0"/>
    <n v="50174"/>
    <x v="3"/>
    <n v="250000"/>
    <x v="1"/>
    <n v="0"/>
    <x v="697"/>
    <m/>
    <x v="0"/>
    <x v="9"/>
    <m/>
    <s v="Direção Financeira"/>
    <x v="2"/>
    <m/>
    <x v="0"/>
    <x v="1"/>
    <x v="1"/>
    <x v="1"/>
    <x v="0"/>
    <x v="0"/>
    <x v="0"/>
    <x v="0"/>
    <x v="0"/>
    <x v="0"/>
    <x v="0"/>
    <s v="Direção Financeira"/>
    <x v="0"/>
    <x v="0"/>
    <x v="0"/>
    <x v="0"/>
    <x v="0"/>
    <x v="0"/>
    <x v="0"/>
    <m/>
    <x v="1"/>
    <x v="2"/>
    <x v="9"/>
    <x v="0"/>
    <m/>
  </r>
  <r>
    <x v="1"/>
    <n v="0"/>
    <n v="0"/>
    <n v="7105"/>
    <n v="0"/>
    <x v="7899"/>
    <x v="0"/>
    <x v="1"/>
    <x v="0"/>
    <s v="03.16.15"/>
    <x v="6"/>
    <x v="0"/>
    <x v="5"/>
    <s v="Direção Financeira"/>
    <s v="03.16.15"/>
    <s v="Direção Financeira"/>
    <s v="03.16.15"/>
    <x v="55"/>
    <x v="0"/>
    <x v="1"/>
    <x v="5"/>
    <x v="0"/>
    <x v="0"/>
    <x v="2"/>
    <x v="0"/>
    <x v="6"/>
    <s v="2022-07-??"/>
    <x v="2"/>
    <n v="7105"/>
    <x v="3"/>
    <n v="250000"/>
    <x v="1"/>
    <n v="0"/>
    <x v="697"/>
    <m/>
    <x v="0"/>
    <x v="9"/>
    <m/>
    <s v="Direção Financeira"/>
    <x v="2"/>
    <m/>
    <x v="0"/>
    <x v="1"/>
    <x v="1"/>
    <x v="1"/>
    <x v="0"/>
    <x v="0"/>
    <x v="0"/>
    <x v="0"/>
    <x v="0"/>
    <x v="0"/>
    <x v="0"/>
    <s v="Direção Financeira"/>
    <x v="0"/>
    <x v="0"/>
    <x v="0"/>
    <x v="0"/>
    <x v="0"/>
    <x v="0"/>
    <x v="0"/>
    <m/>
    <x v="1"/>
    <x v="2"/>
    <x v="9"/>
    <x v="0"/>
    <m/>
  </r>
  <r>
    <x v="1"/>
    <n v="0"/>
    <n v="0"/>
    <n v="512314"/>
    <n v="0"/>
    <x v="7899"/>
    <x v="0"/>
    <x v="1"/>
    <x v="0"/>
    <s v="03.16.15"/>
    <x v="6"/>
    <x v="0"/>
    <x v="5"/>
    <s v="Direção Financeira"/>
    <s v="03.16.15"/>
    <s v="Direção Financeira"/>
    <s v="03.16.15"/>
    <x v="55"/>
    <x v="0"/>
    <x v="1"/>
    <x v="5"/>
    <x v="0"/>
    <x v="0"/>
    <x v="2"/>
    <x v="0"/>
    <x v="7"/>
    <s v="2022-08-??"/>
    <x v="2"/>
    <n v="512314"/>
    <x v="3"/>
    <n v="250000"/>
    <x v="1"/>
    <n v="0"/>
    <x v="697"/>
    <m/>
    <x v="0"/>
    <x v="9"/>
    <m/>
    <s v="Direção Financeira"/>
    <x v="2"/>
    <m/>
    <x v="0"/>
    <x v="1"/>
    <x v="1"/>
    <x v="1"/>
    <x v="0"/>
    <x v="0"/>
    <x v="0"/>
    <x v="0"/>
    <x v="0"/>
    <x v="0"/>
    <x v="0"/>
    <s v="Direção Financeira"/>
    <x v="0"/>
    <x v="0"/>
    <x v="0"/>
    <x v="0"/>
    <x v="0"/>
    <x v="0"/>
    <x v="0"/>
    <m/>
    <x v="1"/>
    <x v="2"/>
    <x v="9"/>
    <x v="0"/>
    <m/>
  </r>
  <r>
    <x v="1"/>
    <n v="0"/>
    <n v="0"/>
    <n v="48755"/>
    <n v="0"/>
    <x v="7899"/>
    <x v="0"/>
    <x v="1"/>
    <x v="0"/>
    <s v="03.16.15"/>
    <x v="6"/>
    <x v="0"/>
    <x v="5"/>
    <s v="Direção Financeira"/>
    <s v="03.16.15"/>
    <s v="Direção Financeira"/>
    <s v="03.16.15"/>
    <x v="55"/>
    <x v="0"/>
    <x v="1"/>
    <x v="5"/>
    <x v="0"/>
    <x v="0"/>
    <x v="2"/>
    <x v="0"/>
    <x v="8"/>
    <s v="2022-09-??"/>
    <x v="2"/>
    <n v="48755"/>
    <x v="3"/>
    <n v="250000"/>
    <x v="1"/>
    <n v="0"/>
    <x v="697"/>
    <m/>
    <x v="0"/>
    <x v="9"/>
    <m/>
    <s v="Direção Financeira"/>
    <x v="2"/>
    <m/>
    <x v="0"/>
    <x v="1"/>
    <x v="1"/>
    <x v="1"/>
    <x v="0"/>
    <x v="0"/>
    <x v="0"/>
    <x v="0"/>
    <x v="0"/>
    <x v="0"/>
    <x v="0"/>
    <s v="Direção Financeira"/>
    <x v="0"/>
    <x v="0"/>
    <x v="0"/>
    <x v="0"/>
    <x v="0"/>
    <x v="0"/>
    <x v="0"/>
    <m/>
    <x v="1"/>
    <x v="2"/>
    <x v="9"/>
    <x v="0"/>
    <m/>
  </r>
  <r>
    <x v="1"/>
    <n v="0"/>
    <n v="0"/>
    <n v="55196"/>
    <n v="0"/>
    <x v="7899"/>
    <x v="0"/>
    <x v="1"/>
    <x v="0"/>
    <s v="03.16.15"/>
    <x v="6"/>
    <x v="0"/>
    <x v="5"/>
    <s v="Direção Financeira"/>
    <s v="03.16.15"/>
    <s v="Direção Financeira"/>
    <s v="03.16.15"/>
    <x v="55"/>
    <x v="0"/>
    <x v="1"/>
    <x v="5"/>
    <x v="0"/>
    <x v="0"/>
    <x v="2"/>
    <x v="0"/>
    <x v="9"/>
    <s v="2022-10-??"/>
    <x v="3"/>
    <n v="55196"/>
    <x v="3"/>
    <n v="250000"/>
    <x v="1"/>
    <n v="0"/>
    <x v="697"/>
    <m/>
    <x v="0"/>
    <x v="9"/>
    <m/>
    <s v="Direção Financeira"/>
    <x v="2"/>
    <m/>
    <x v="0"/>
    <x v="1"/>
    <x v="1"/>
    <x v="1"/>
    <x v="0"/>
    <x v="0"/>
    <x v="0"/>
    <x v="0"/>
    <x v="0"/>
    <x v="0"/>
    <x v="0"/>
    <s v="Direção Financeira"/>
    <x v="0"/>
    <x v="0"/>
    <x v="0"/>
    <x v="0"/>
    <x v="0"/>
    <x v="0"/>
    <x v="0"/>
    <m/>
    <x v="1"/>
    <x v="2"/>
    <x v="9"/>
    <x v="0"/>
    <m/>
  </r>
  <r>
    <x v="1"/>
    <n v="0"/>
    <n v="0"/>
    <n v="4200"/>
    <n v="0"/>
    <x v="7899"/>
    <x v="0"/>
    <x v="1"/>
    <x v="0"/>
    <s v="03.16.15"/>
    <x v="6"/>
    <x v="0"/>
    <x v="5"/>
    <s v="Direção Financeira"/>
    <s v="03.16.15"/>
    <s v="Direção Financeira"/>
    <s v="03.16.15"/>
    <x v="55"/>
    <x v="0"/>
    <x v="1"/>
    <x v="5"/>
    <x v="0"/>
    <x v="0"/>
    <x v="2"/>
    <x v="0"/>
    <x v="10"/>
    <s v="2022-11-??"/>
    <x v="3"/>
    <n v="4200"/>
    <x v="3"/>
    <n v="250000"/>
    <x v="1"/>
    <n v="0"/>
    <x v="697"/>
    <m/>
    <x v="0"/>
    <x v="9"/>
    <m/>
    <s v="Direção Financeira"/>
    <x v="2"/>
    <m/>
    <x v="0"/>
    <x v="1"/>
    <x v="1"/>
    <x v="1"/>
    <x v="0"/>
    <x v="0"/>
    <x v="0"/>
    <x v="0"/>
    <x v="0"/>
    <x v="0"/>
    <x v="0"/>
    <s v="Direção Financeira"/>
    <x v="0"/>
    <x v="0"/>
    <x v="0"/>
    <x v="0"/>
    <x v="0"/>
    <x v="0"/>
    <x v="0"/>
    <m/>
    <x v="1"/>
    <x v="2"/>
    <x v="9"/>
    <x v="0"/>
    <m/>
  </r>
  <r>
    <x v="1"/>
    <n v="0"/>
    <n v="0"/>
    <n v="260512"/>
    <n v="0"/>
    <x v="7899"/>
    <x v="0"/>
    <x v="1"/>
    <x v="0"/>
    <s v="03.16.15"/>
    <x v="6"/>
    <x v="0"/>
    <x v="5"/>
    <s v="Direção Financeira"/>
    <s v="03.16.15"/>
    <s v="Direção Financeira"/>
    <s v="03.16.15"/>
    <x v="55"/>
    <x v="0"/>
    <x v="1"/>
    <x v="5"/>
    <x v="0"/>
    <x v="0"/>
    <x v="2"/>
    <x v="0"/>
    <x v="11"/>
    <s v="2022-12-??"/>
    <x v="3"/>
    <n v="260512"/>
    <x v="3"/>
    <n v="250000"/>
    <x v="1"/>
    <n v="0"/>
    <x v="697"/>
    <m/>
    <x v="0"/>
    <x v="9"/>
    <m/>
    <s v="Direção Financeira"/>
    <x v="2"/>
    <m/>
    <x v="0"/>
    <x v="1"/>
    <x v="1"/>
    <x v="1"/>
    <x v="0"/>
    <x v="0"/>
    <x v="0"/>
    <x v="0"/>
    <x v="0"/>
    <x v="0"/>
    <x v="0"/>
    <s v="Direção Financeira"/>
    <x v="0"/>
    <x v="0"/>
    <x v="0"/>
    <x v="0"/>
    <x v="0"/>
    <x v="0"/>
    <x v="0"/>
    <m/>
    <x v="1"/>
    <x v="2"/>
    <x v="9"/>
    <x v="0"/>
    <m/>
  </r>
  <r>
    <x v="1"/>
    <n v="0"/>
    <n v="0"/>
    <n v="1400868"/>
    <n v="0"/>
    <x v="7899"/>
    <x v="0"/>
    <x v="1"/>
    <x v="0"/>
    <s v="03.16.16"/>
    <x v="32"/>
    <x v="0"/>
    <x v="5"/>
    <s v="Direção Ambiente e Saneamento "/>
    <s v="03.16.16"/>
    <s v="Direção Ambiente e Saneamento "/>
    <s v="03.16.16"/>
    <x v="15"/>
    <x v="0"/>
    <x v="1"/>
    <x v="1"/>
    <x v="1"/>
    <x v="0"/>
    <x v="2"/>
    <x v="0"/>
    <x v="4"/>
    <s v="2022-01-??"/>
    <x v="1"/>
    <n v="1400868"/>
    <x v="3"/>
    <n v="0"/>
    <x v="1"/>
    <n v="1790000"/>
    <x v="697"/>
    <m/>
    <x v="0"/>
    <x v="9"/>
    <m/>
    <s v="Direção Ambiente e Saneamento "/>
    <x v="2"/>
    <m/>
    <x v="0"/>
    <x v="1"/>
    <x v="1"/>
    <x v="1"/>
    <x v="0"/>
    <x v="0"/>
    <x v="0"/>
    <x v="0"/>
    <x v="0"/>
    <x v="0"/>
    <x v="0"/>
    <s v="Direção Ambiente e Saneamento "/>
    <x v="0"/>
    <x v="0"/>
    <x v="0"/>
    <x v="0"/>
    <x v="0"/>
    <x v="0"/>
    <x v="0"/>
    <m/>
    <x v="1"/>
    <x v="2"/>
    <x v="9"/>
    <x v="0"/>
    <m/>
  </r>
  <r>
    <x v="1"/>
    <n v="0"/>
    <n v="0"/>
    <n v="1236892"/>
    <n v="0"/>
    <x v="7899"/>
    <x v="0"/>
    <x v="1"/>
    <x v="0"/>
    <s v="03.16.16"/>
    <x v="32"/>
    <x v="0"/>
    <x v="5"/>
    <s v="Direção Ambiente e Saneamento "/>
    <s v="03.16.16"/>
    <s v="Direção Ambiente e Saneamento "/>
    <s v="03.16.16"/>
    <x v="15"/>
    <x v="0"/>
    <x v="1"/>
    <x v="1"/>
    <x v="1"/>
    <x v="0"/>
    <x v="2"/>
    <x v="0"/>
    <x v="5"/>
    <s v="2022-02-??"/>
    <x v="1"/>
    <n v="1236892"/>
    <x v="3"/>
    <n v="0"/>
    <x v="1"/>
    <n v="1790000"/>
    <x v="697"/>
    <m/>
    <x v="0"/>
    <x v="9"/>
    <m/>
    <s v="Direção Ambiente e Saneamento "/>
    <x v="2"/>
    <m/>
    <x v="0"/>
    <x v="1"/>
    <x v="1"/>
    <x v="1"/>
    <x v="0"/>
    <x v="0"/>
    <x v="0"/>
    <x v="0"/>
    <x v="0"/>
    <x v="0"/>
    <x v="0"/>
    <s v="Direção Ambiente e Saneamento "/>
    <x v="0"/>
    <x v="0"/>
    <x v="0"/>
    <x v="0"/>
    <x v="0"/>
    <x v="0"/>
    <x v="0"/>
    <m/>
    <x v="1"/>
    <x v="2"/>
    <x v="9"/>
    <x v="0"/>
    <m/>
  </r>
  <r>
    <x v="1"/>
    <n v="0"/>
    <n v="0"/>
    <n v="1229160"/>
    <n v="0"/>
    <x v="7899"/>
    <x v="0"/>
    <x v="1"/>
    <x v="0"/>
    <s v="03.16.16"/>
    <x v="32"/>
    <x v="0"/>
    <x v="5"/>
    <s v="Direção Ambiente e Saneamento "/>
    <s v="03.16.16"/>
    <s v="Direção Ambiente e Saneamento "/>
    <s v="03.16.16"/>
    <x v="15"/>
    <x v="0"/>
    <x v="1"/>
    <x v="1"/>
    <x v="1"/>
    <x v="0"/>
    <x v="2"/>
    <x v="0"/>
    <x v="2"/>
    <s v="2022-03-??"/>
    <x v="1"/>
    <n v="1229160"/>
    <x v="3"/>
    <n v="0"/>
    <x v="1"/>
    <n v="1790000"/>
    <x v="697"/>
    <m/>
    <x v="0"/>
    <x v="9"/>
    <m/>
    <s v="Direção Ambiente e Saneamento "/>
    <x v="2"/>
    <m/>
    <x v="0"/>
    <x v="1"/>
    <x v="1"/>
    <x v="1"/>
    <x v="0"/>
    <x v="0"/>
    <x v="0"/>
    <x v="0"/>
    <x v="0"/>
    <x v="0"/>
    <x v="0"/>
    <s v="Direção Ambiente e Saneamento "/>
    <x v="0"/>
    <x v="0"/>
    <x v="0"/>
    <x v="0"/>
    <x v="0"/>
    <x v="0"/>
    <x v="0"/>
    <m/>
    <x v="1"/>
    <x v="2"/>
    <x v="9"/>
    <x v="0"/>
    <m/>
  </r>
  <r>
    <x v="1"/>
    <n v="0"/>
    <n v="0"/>
    <n v="1222658"/>
    <n v="0"/>
    <x v="7899"/>
    <x v="0"/>
    <x v="1"/>
    <x v="0"/>
    <s v="03.16.16"/>
    <x v="32"/>
    <x v="0"/>
    <x v="5"/>
    <s v="Direção Ambiente e Saneamento "/>
    <s v="03.16.16"/>
    <s v="Direção Ambiente e Saneamento "/>
    <s v="03.16.16"/>
    <x v="15"/>
    <x v="0"/>
    <x v="1"/>
    <x v="1"/>
    <x v="1"/>
    <x v="0"/>
    <x v="2"/>
    <x v="0"/>
    <x v="0"/>
    <s v="2022-04-??"/>
    <x v="0"/>
    <n v="1222658"/>
    <x v="3"/>
    <n v="0"/>
    <x v="1"/>
    <n v="1790000"/>
    <x v="697"/>
    <m/>
    <x v="0"/>
    <x v="9"/>
    <m/>
    <s v="Direção Ambiente e Saneamento "/>
    <x v="2"/>
    <m/>
    <x v="0"/>
    <x v="1"/>
    <x v="1"/>
    <x v="1"/>
    <x v="0"/>
    <x v="0"/>
    <x v="0"/>
    <x v="0"/>
    <x v="0"/>
    <x v="0"/>
    <x v="0"/>
    <s v="Direção Ambiente e Saneamento "/>
    <x v="0"/>
    <x v="0"/>
    <x v="0"/>
    <x v="0"/>
    <x v="0"/>
    <x v="0"/>
    <x v="0"/>
    <m/>
    <x v="1"/>
    <x v="2"/>
    <x v="9"/>
    <x v="0"/>
    <m/>
  </r>
  <r>
    <x v="1"/>
    <n v="0"/>
    <n v="0"/>
    <n v="1201210"/>
    <n v="0"/>
    <x v="7899"/>
    <x v="0"/>
    <x v="1"/>
    <x v="0"/>
    <s v="03.16.16"/>
    <x v="32"/>
    <x v="0"/>
    <x v="5"/>
    <s v="Direção Ambiente e Saneamento "/>
    <s v="03.16.16"/>
    <s v="Direção Ambiente e Saneamento "/>
    <s v="03.16.16"/>
    <x v="15"/>
    <x v="0"/>
    <x v="1"/>
    <x v="1"/>
    <x v="1"/>
    <x v="0"/>
    <x v="2"/>
    <x v="0"/>
    <x v="1"/>
    <s v="2022-05-??"/>
    <x v="0"/>
    <n v="1201210"/>
    <x v="3"/>
    <n v="0"/>
    <x v="1"/>
    <n v="1790000"/>
    <x v="697"/>
    <m/>
    <x v="0"/>
    <x v="9"/>
    <m/>
    <s v="Direção Ambiente e Saneamento "/>
    <x v="2"/>
    <m/>
    <x v="0"/>
    <x v="1"/>
    <x v="1"/>
    <x v="1"/>
    <x v="0"/>
    <x v="0"/>
    <x v="0"/>
    <x v="0"/>
    <x v="0"/>
    <x v="0"/>
    <x v="0"/>
    <s v="Direção Ambiente e Saneamento "/>
    <x v="0"/>
    <x v="0"/>
    <x v="0"/>
    <x v="0"/>
    <x v="0"/>
    <x v="0"/>
    <x v="0"/>
    <m/>
    <x v="1"/>
    <x v="2"/>
    <x v="9"/>
    <x v="0"/>
    <m/>
  </r>
  <r>
    <x v="1"/>
    <n v="0"/>
    <n v="0"/>
    <n v="1237650"/>
    <n v="0"/>
    <x v="7899"/>
    <x v="0"/>
    <x v="1"/>
    <x v="0"/>
    <s v="03.16.16"/>
    <x v="32"/>
    <x v="0"/>
    <x v="5"/>
    <s v="Direção Ambiente e Saneamento "/>
    <s v="03.16.16"/>
    <s v="Direção Ambiente e Saneamento "/>
    <s v="03.16.16"/>
    <x v="15"/>
    <x v="0"/>
    <x v="1"/>
    <x v="1"/>
    <x v="1"/>
    <x v="0"/>
    <x v="2"/>
    <x v="0"/>
    <x v="3"/>
    <s v="2022-06-??"/>
    <x v="0"/>
    <n v="1237650"/>
    <x v="3"/>
    <n v="0"/>
    <x v="1"/>
    <n v="1790000"/>
    <x v="697"/>
    <m/>
    <x v="0"/>
    <x v="9"/>
    <m/>
    <s v="Direção Ambiente e Saneamento "/>
    <x v="2"/>
    <m/>
    <x v="0"/>
    <x v="1"/>
    <x v="1"/>
    <x v="1"/>
    <x v="0"/>
    <x v="0"/>
    <x v="0"/>
    <x v="0"/>
    <x v="0"/>
    <x v="0"/>
    <x v="0"/>
    <s v="Direção Ambiente e Saneamento "/>
    <x v="0"/>
    <x v="0"/>
    <x v="0"/>
    <x v="0"/>
    <x v="0"/>
    <x v="0"/>
    <x v="0"/>
    <m/>
    <x v="1"/>
    <x v="2"/>
    <x v="9"/>
    <x v="0"/>
    <m/>
  </r>
  <r>
    <x v="1"/>
    <n v="0"/>
    <n v="0"/>
    <n v="1219247"/>
    <n v="0"/>
    <x v="7899"/>
    <x v="0"/>
    <x v="1"/>
    <x v="0"/>
    <s v="03.16.16"/>
    <x v="32"/>
    <x v="0"/>
    <x v="5"/>
    <s v="Direção Ambiente e Saneamento "/>
    <s v="03.16.16"/>
    <s v="Direção Ambiente e Saneamento "/>
    <s v="03.16.16"/>
    <x v="15"/>
    <x v="0"/>
    <x v="1"/>
    <x v="1"/>
    <x v="1"/>
    <x v="0"/>
    <x v="2"/>
    <x v="0"/>
    <x v="6"/>
    <s v="2022-07-??"/>
    <x v="2"/>
    <n v="1219247"/>
    <x v="3"/>
    <n v="0"/>
    <x v="1"/>
    <n v="1790000"/>
    <x v="697"/>
    <m/>
    <x v="0"/>
    <x v="9"/>
    <m/>
    <s v="Direção Ambiente e Saneamento "/>
    <x v="2"/>
    <m/>
    <x v="0"/>
    <x v="1"/>
    <x v="1"/>
    <x v="1"/>
    <x v="0"/>
    <x v="0"/>
    <x v="0"/>
    <x v="0"/>
    <x v="0"/>
    <x v="0"/>
    <x v="0"/>
    <s v="Direção Ambiente e Saneamento "/>
    <x v="0"/>
    <x v="0"/>
    <x v="0"/>
    <x v="0"/>
    <x v="0"/>
    <x v="0"/>
    <x v="0"/>
    <m/>
    <x v="1"/>
    <x v="2"/>
    <x v="9"/>
    <x v="0"/>
    <m/>
  </r>
  <r>
    <x v="1"/>
    <n v="0"/>
    <n v="0"/>
    <n v="1210151"/>
    <n v="0"/>
    <x v="7899"/>
    <x v="0"/>
    <x v="1"/>
    <x v="0"/>
    <s v="03.16.16"/>
    <x v="32"/>
    <x v="0"/>
    <x v="5"/>
    <s v="Direção Ambiente e Saneamento "/>
    <s v="03.16.16"/>
    <s v="Direção Ambiente e Saneamento "/>
    <s v="03.16.16"/>
    <x v="15"/>
    <x v="0"/>
    <x v="1"/>
    <x v="1"/>
    <x v="1"/>
    <x v="0"/>
    <x v="2"/>
    <x v="0"/>
    <x v="7"/>
    <s v="2022-08-??"/>
    <x v="2"/>
    <n v="1210151"/>
    <x v="3"/>
    <n v="0"/>
    <x v="1"/>
    <n v="1790000"/>
    <x v="697"/>
    <m/>
    <x v="0"/>
    <x v="9"/>
    <m/>
    <s v="Direção Ambiente e Saneamento "/>
    <x v="2"/>
    <m/>
    <x v="0"/>
    <x v="1"/>
    <x v="1"/>
    <x v="1"/>
    <x v="0"/>
    <x v="0"/>
    <x v="0"/>
    <x v="0"/>
    <x v="0"/>
    <x v="0"/>
    <x v="0"/>
    <s v="Direção Ambiente e Saneamento "/>
    <x v="0"/>
    <x v="0"/>
    <x v="0"/>
    <x v="0"/>
    <x v="0"/>
    <x v="0"/>
    <x v="0"/>
    <m/>
    <x v="1"/>
    <x v="2"/>
    <x v="9"/>
    <x v="0"/>
    <m/>
  </r>
  <r>
    <x v="1"/>
    <n v="0"/>
    <n v="0"/>
    <n v="1217744"/>
    <n v="0"/>
    <x v="7899"/>
    <x v="0"/>
    <x v="1"/>
    <x v="0"/>
    <s v="03.16.16"/>
    <x v="32"/>
    <x v="0"/>
    <x v="5"/>
    <s v="Direção Ambiente e Saneamento "/>
    <s v="03.16.16"/>
    <s v="Direção Ambiente e Saneamento "/>
    <s v="03.16.16"/>
    <x v="15"/>
    <x v="0"/>
    <x v="1"/>
    <x v="1"/>
    <x v="1"/>
    <x v="0"/>
    <x v="2"/>
    <x v="0"/>
    <x v="8"/>
    <s v="2022-09-??"/>
    <x v="2"/>
    <n v="1217744"/>
    <x v="3"/>
    <n v="0"/>
    <x v="1"/>
    <n v="1790000"/>
    <x v="697"/>
    <m/>
    <x v="0"/>
    <x v="9"/>
    <m/>
    <s v="Direção Ambiente e Saneamento "/>
    <x v="2"/>
    <m/>
    <x v="0"/>
    <x v="1"/>
    <x v="1"/>
    <x v="1"/>
    <x v="0"/>
    <x v="0"/>
    <x v="0"/>
    <x v="0"/>
    <x v="0"/>
    <x v="0"/>
    <x v="0"/>
    <s v="Direção Ambiente e Saneamento "/>
    <x v="0"/>
    <x v="0"/>
    <x v="0"/>
    <x v="0"/>
    <x v="0"/>
    <x v="0"/>
    <x v="0"/>
    <m/>
    <x v="1"/>
    <x v="2"/>
    <x v="9"/>
    <x v="0"/>
    <m/>
  </r>
  <r>
    <x v="1"/>
    <n v="0"/>
    <n v="0"/>
    <n v="1213833"/>
    <n v="0"/>
    <x v="7899"/>
    <x v="0"/>
    <x v="1"/>
    <x v="0"/>
    <s v="03.16.16"/>
    <x v="32"/>
    <x v="0"/>
    <x v="5"/>
    <s v="Direção Ambiente e Saneamento "/>
    <s v="03.16.16"/>
    <s v="Direção Ambiente e Saneamento "/>
    <s v="03.16.16"/>
    <x v="15"/>
    <x v="0"/>
    <x v="1"/>
    <x v="1"/>
    <x v="1"/>
    <x v="0"/>
    <x v="2"/>
    <x v="0"/>
    <x v="9"/>
    <s v="2022-10-??"/>
    <x v="3"/>
    <n v="1213833"/>
    <x v="3"/>
    <n v="0"/>
    <x v="1"/>
    <n v="1790000"/>
    <x v="697"/>
    <m/>
    <x v="0"/>
    <x v="9"/>
    <m/>
    <s v="Direção Ambiente e Saneamento "/>
    <x v="2"/>
    <m/>
    <x v="0"/>
    <x v="1"/>
    <x v="1"/>
    <x v="1"/>
    <x v="0"/>
    <x v="0"/>
    <x v="0"/>
    <x v="0"/>
    <x v="0"/>
    <x v="0"/>
    <x v="0"/>
    <s v="Direção Ambiente e Saneamento "/>
    <x v="0"/>
    <x v="0"/>
    <x v="0"/>
    <x v="0"/>
    <x v="0"/>
    <x v="0"/>
    <x v="0"/>
    <m/>
    <x v="1"/>
    <x v="2"/>
    <x v="9"/>
    <x v="0"/>
    <m/>
  </r>
  <r>
    <x v="1"/>
    <n v="0"/>
    <n v="0"/>
    <n v="1196853"/>
    <n v="0"/>
    <x v="7899"/>
    <x v="0"/>
    <x v="1"/>
    <x v="0"/>
    <s v="03.16.16"/>
    <x v="32"/>
    <x v="0"/>
    <x v="5"/>
    <s v="Direção Ambiente e Saneamento "/>
    <s v="03.16.16"/>
    <s v="Direção Ambiente e Saneamento "/>
    <s v="03.16.16"/>
    <x v="15"/>
    <x v="0"/>
    <x v="1"/>
    <x v="1"/>
    <x v="1"/>
    <x v="0"/>
    <x v="2"/>
    <x v="0"/>
    <x v="10"/>
    <s v="2022-11-??"/>
    <x v="3"/>
    <n v="1196853"/>
    <x v="3"/>
    <n v="0"/>
    <x v="1"/>
    <n v="1790000"/>
    <x v="697"/>
    <m/>
    <x v="0"/>
    <x v="9"/>
    <m/>
    <s v="Direção Ambiente e Saneamento "/>
    <x v="2"/>
    <m/>
    <x v="0"/>
    <x v="1"/>
    <x v="1"/>
    <x v="1"/>
    <x v="0"/>
    <x v="0"/>
    <x v="0"/>
    <x v="0"/>
    <x v="0"/>
    <x v="0"/>
    <x v="0"/>
    <s v="Direção Ambiente e Saneamento "/>
    <x v="0"/>
    <x v="0"/>
    <x v="0"/>
    <x v="0"/>
    <x v="0"/>
    <x v="0"/>
    <x v="0"/>
    <m/>
    <x v="1"/>
    <x v="2"/>
    <x v="9"/>
    <x v="0"/>
    <m/>
  </r>
  <r>
    <x v="1"/>
    <n v="0"/>
    <n v="0"/>
    <n v="1199256"/>
    <n v="0"/>
    <x v="7899"/>
    <x v="0"/>
    <x v="1"/>
    <x v="0"/>
    <s v="03.16.16"/>
    <x v="32"/>
    <x v="0"/>
    <x v="5"/>
    <s v="Direção Ambiente e Saneamento "/>
    <s v="03.16.16"/>
    <s v="Direção Ambiente e Saneamento "/>
    <s v="03.16.16"/>
    <x v="15"/>
    <x v="0"/>
    <x v="1"/>
    <x v="1"/>
    <x v="1"/>
    <x v="0"/>
    <x v="2"/>
    <x v="0"/>
    <x v="11"/>
    <s v="2022-12-??"/>
    <x v="3"/>
    <n v="1199256"/>
    <x v="3"/>
    <n v="0"/>
    <x v="1"/>
    <n v="1790000"/>
    <x v="697"/>
    <m/>
    <x v="0"/>
    <x v="9"/>
    <m/>
    <s v="Direção Ambiente e Saneamento "/>
    <x v="2"/>
    <m/>
    <x v="0"/>
    <x v="1"/>
    <x v="1"/>
    <x v="1"/>
    <x v="0"/>
    <x v="0"/>
    <x v="0"/>
    <x v="0"/>
    <x v="0"/>
    <x v="0"/>
    <x v="0"/>
    <s v="Direção Ambiente e Saneamento "/>
    <x v="0"/>
    <x v="0"/>
    <x v="0"/>
    <x v="0"/>
    <x v="0"/>
    <x v="0"/>
    <x v="0"/>
    <m/>
    <x v="1"/>
    <x v="2"/>
    <x v="9"/>
    <x v="0"/>
    <m/>
  </r>
  <r>
    <x v="1"/>
    <n v="0"/>
    <n v="0"/>
    <n v="20420"/>
    <n v="0"/>
    <x v="7899"/>
    <x v="0"/>
    <x v="1"/>
    <x v="0"/>
    <s v="03.16.16"/>
    <x v="32"/>
    <x v="0"/>
    <x v="5"/>
    <s v="Direção Ambiente e Saneamento "/>
    <s v="03.16.16"/>
    <s v="Direção Ambiente e Saneamento "/>
    <s v="03.16.16"/>
    <x v="61"/>
    <x v="0"/>
    <x v="1"/>
    <x v="1"/>
    <x v="0"/>
    <x v="0"/>
    <x v="2"/>
    <x v="0"/>
    <x v="4"/>
    <s v="2022-01-??"/>
    <x v="1"/>
    <n v="20420"/>
    <x v="3"/>
    <n v="0"/>
    <x v="1"/>
    <n v="0"/>
    <x v="697"/>
    <m/>
    <x v="0"/>
    <x v="9"/>
    <m/>
    <s v="Direção Ambiente e Saneamento "/>
    <x v="2"/>
    <m/>
    <x v="0"/>
    <x v="1"/>
    <x v="1"/>
    <x v="1"/>
    <x v="0"/>
    <x v="0"/>
    <x v="0"/>
    <x v="0"/>
    <x v="0"/>
    <x v="0"/>
    <x v="0"/>
    <s v="Direção Ambiente e Saneamento "/>
    <x v="0"/>
    <x v="0"/>
    <x v="0"/>
    <x v="0"/>
    <x v="0"/>
    <x v="0"/>
    <x v="0"/>
    <m/>
    <x v="1"/>
    <x v="2"/>
    <x v="9"/>
    <x v="0"/>
    <m/>
  </r>
  <r>
    <x v="1"/>
    <n v="0"/>
    <n v="0"/>
    <n v="20420"/>
    <n v="0"/>
    <x v="7899"/>
    <x v="0"/>
    <x v="1"/>
    <x v="0"/>
    <s v="03.16.16"/>
    <x v="32"/>
    <x v="0"/>
    <x v="5"/>
    <s v="Direção Ambiente e Saneamento "/>
    <s v="03.16.16"/>
    <s v="Direção Ambiente e Saneamento "/>
    <s v="03.16.16"/>
    <x v="61"/>
    <x v="0"/>
    <x v="1"/>
    <x v="1"/>
    <x v="0"/>
    <x v="0"/>
    <x v="2"/>
    <x v="0"/>
    <x v="5"/>
    <s v="2022-02-??"/>
    <x v="1"/>
    <n v="20420"/>
    <x v="3"/>
    <n v="0"/>
    <x v="1"/>
    <n v="0"/>
    <x v="697"/>
    <m/>
    <x v="0"/>
    <x v="9"/>
    <m/>
    <s v="Direção Ambiente e Saneamento "/>
    <x v="2"/>
    <m/>
    <x v="0"/>
    <x v="1"/>
    <x v="1"/>
    <x v="1"/>
    <x v="0"/>
    <x v="0"/>
    <x v="0"/>
    <x v="0"/>
    <x v="0"/>
    <x v="0"/>
    <x v="0"/>
    <s v="Direção Ambiente e Saneamento "/>
    <x v="0"/>
    <x v="0"/>
    <x v="0"/>
    <x v="0"/>
    <x v="0"/>
    <x v="0"/>
    <x v="0"/>
    <m/>
    <x v="1"/>
    <x v="2"/>
    <x v="9"/>
    <x v="0"/>
    <m/>
  </r>
  <r>
    <x v="1"/>
    <n v="0"/>
    <n v="0"/>
    <n v="20420"/>
    <n v="0"/>
    <x v="7899"/>
    <x v="0"/>
    <x v="1"/>
    <x v="0"/>
    <s v="03.16.16"/>
    <x v="32"/>
    <x v="0"/>
    <x v="5"/>
    <s v="Direção Ambiente e Saneamento "/>
    <s v="03.16.16"/>
    <s v="Direção Ambiente e Saneamento "/>
    <s v="03.16.16"/>
    <x v="61"/>
    <x v="0"/>
    <x v="1"/>
    <x v="1"/>
    <x v="0"/>
    <x v="0"/>
    <x v="2"/>
    <x v="0"/>
    <x v="2"/>
    <s v="2022-03-??"/>
    <x v="1"/>
    <n v="20420"/>
    <x v="3"/>
    <n v="0"/>
    <x v="1"/>
    <n v="0"/>
    <x v="697"/>
    <m/>
    <x v="0"/>
    <x v="9"/>
    <m/>
    <s v="Direção Ambiente e Saneamento "/>
    <x v="2"/>
    <m/>
    <x v="0"/>
    <x v="1"/>
    <x v="1"/>
    <x v="1"/>
    <x v="0"/>
    <x v="0"/>
    <x v="0"/>
    <x v="0"/>
    <x v="0"/>
    <x v="0"/>
    <x v="0"/>
    <s v="Direção Ambiente e Saneamento "/>
    <x v="0"/>
    <x v="0"/>
    <x v="0"/>
    <x v="0"/>
    <x v="0"/>
    <x v="0"/>
    <x v="0"/>
    <m/>
    <x v="1"/>
    <x v="2"/>
    <x v="9"/>
    <x v="0"/>
    <m/>
  </r>
  <r>
    <x v="1"/>
    <n v="0"/>
    <n v="0"/>
    <n v="20420"/>
    <n v="0"/>
    <x v="7899"/>
    <x v="0"/>
    <x v="1"/>
    <x v="0"/>
    <s v="03.16.16"/>
    <x v="32"/>
    <x v="0"/>
    <x v="5"/>
    <s v="Direção Ambiente e Saneamento "/>
    <s v="03.16.16"/>
    <s v="Direção Ambiente e Saneamento "/>
    <s v="03.16.16"/>
    <x v="61"/>
    <x v="0"/>
    <x v="1"/>
    <x v="1"/>
    <x v="0"/>
    <x v="0"/>
    <x v="2"/>
    <x v="0"/>
    <x v="0"/>
    <s v="2022-04-??"/>
    <x v="0"/>
    <n v="20420"/>
    <x v="3"/>
    <n v="0"/>
    <x v="1"/>
    <n v="0"/>
    <x v="697"/>
    <m/>
    <x v="0"/>
    <x v="9"/>
    <m/>
    <s v="Direção Ambiente e Saneamento "/>
    <x v="2"/>
    <m/>
    <x v="0"/>
    <x v="1"/>
    <x v="1"/>
    <x v="1"/>
    <x v="0"/>
    <x v="0"/>
    <x v="0"/>
    <x v="0"/>
    <x v="0"/>
    <x v="0"/>
    <x v="0"/>
    <s v="Direção Ambiente e Saneamento "/>
    <x v="0"/>
    <x v="0"/>
    <x v="0"/>
    <x v="0"/>
    <x v="0"/>
    <x v="0"/>
    <x v="0"/>
    <m/>
    <x v="1"/>
    <x v="2"/>
    <x v="9"/>
    <x v="0"/>
    <m/>
  </r>
  <r>
    <x v="1"/>
    <n v="0"/>
    <n v="0"/>
    <n v="5000"/>
    <n v="0"/>
    <x v="7899"/>
    <x v="0"/>
    <x v="1"/>
    <x v="0"/>
    <s v="03.16.16"/>
    <x v="32"/>
    <x v="0"/>
    <x v="5"/>
    <s v="Direção Ambiente e Saneamento "/>
    <s v="03.16.16"/>
    <s v="Direção Ambiente e Saneamento "/>
    <s v="03.16.16"/>
    <x v="61"/>
    <x v="0"/>
    <x v="1"/>
    <x v="1"/>
    <x v="0"/>
    <x v="0"/>
    <x v="2"/>
    <x v="0"/>
    <x v="3"/>
    <s v="2022-06-??"/>
    <x v="0"/>
    <n v="5000"/>
    <x v="3"/>
    <n v="0"/>
    <x v="1"/>
    <n v="0"/>
    <x v="697"/>
    <m/>
    <x v="0"/>
    <x v="9"/>
    <m/>
    <s v="Direção Ambiente e Saneamento "/>
    <x v="2"/>
    <m/>
    <x v="0"/>
    <x v="1"/>
    <x v="1"/>
    <x v="1"/>
    <x v="0"/>
    <x v="0"/>
    <x v="0"/>
    <x v="0"/>
    <x v="0"/>
    <x v="0"/>
    <x v="0"/>
    <s v="Direção Ambiente e Saneamento "/>
    <x v="0"/>
    <x v="0"/>
    <x v="0"/>
    <x v="0"/>
    <x v="0"/>
    <x v="0"/>
    <x v="0"/>
    <m/>
    <x v="1"/>
    <x v="2"/>
    <x v="9"/>
    <x v="0"/>
    <m/>
  </r>
  <r>
    <x v="1"/>
    <n v="0"/>
    <n v="0"/>
    <n v="2600"/>
    <n v="0"/>
    <x v="7899"/>
    <x v="0"/>
    <x v="1"/>
    <x v="0"/>
    <s v="03.16.16"/>
    <x v="32"/>
    <x v="0"/>
    <x v="5"/>
    <s v="Direção Ambiente e Saneamento "/>
    <s v="03.16.16"/>
    <s v="Direção Ambiente e Saneamento "/>
    <s v="03.16.16"/>
    <x v="14"/>
    <x v="0"/>
    <x v="1"/>
    <x v="1"/>
    <x v="0"/>
    <x v="0"/>
    <x v="2"/>
    <x v="0"/>
    <x v="4"/>
    <s v="2022-01-??"/>
    <x v="1"/>
    <n v="2600"/>
    <x v="3"/>
    <n v="0"/>
    <x v="1"/>
    <n v="0"/>
    <x v="697"/>
    <m/>
    <x v="0"/>
    <x v="9"/>
    <m/>
    <s v="Direção Ambiente e Saneamento "/>
    <x v="2"/>
    <m/>
    <x v="0"/>
    <x v="1"/>
    <x v="1"/>
    <x v="1"/>
    <x v="0"/>
    <x v="0"/>
    <x v="0"/>
    <x v="0"/>
    <x v="0"/>
    <x v="0"/>
    <x v="0"/>
    <s v="Direção Ambiente e Saneamento "/>
    <x v="0"/>
    <x v="0"/>
    <x v="0"/>
    <x v="0"/>
    <x v="0"/>
    <x v="0"/>
    <x v="0"/>
    <m/>
    <x v="1"/>
    <x v="2"/>
    <x v="9"/>
    <x v="0"/>
    <m/>
  </r>
  <r>
    <x v="1"/>
    <n v="0"/>
    <n v="0"/>
    <n v="2600"/>
    <n v="0"/>
    <x v="7899"/>
    <x v="0"/>
    <x v="1"/>
    <x v="0"/>
    <s v="03.16.16"/>
    <x v="32"/>
    <x v="0"/>
    <x v="5"/>
    <s v="Direção Ambiente e Saneamento "/>
    <s v="03.16.16"/>
    <s v="Direção Ambiente e Saneamento "/>
    <s v="03.16.16"/>
    <x v="14"/>
    <x v="0"/>
    <x v="1"/>
    <x v="1"/>
    <x v="0"/>
    <x v="0"/>
    <x v="2"/>
    <x v="0"/>
    <x v="5"/>
    <s v="2022-02-??"/>
    <x v="1"/>
    <n v="2600"/>
    <x v="3"/>
    <n v="0"/>
    <x v="1"/>
    <n v="0"/>
    <x v="697"/>
    <m/>
    <x v="0"/>
    <x v="9"/>
    <m/>
    <s v="Direção Ambiente e Saneamento "/>
    <x v="2"/>
    <m/>
    <x v="0"/>
    <x v="1"/>
    <x v="1"/>
    <x v="1"/>
    <x v="0"/>
    <x v="0"/>
    <x v="0"/>
    <x v="0"/>
    <x v="0"/>
    <x v="0"/>
    <x v="0"/>
    <s v="Direção Ambiente e Saneamento "/>
    <x v="0"/>
    <x v="0"/>
    <x v="0"/>
    <x v="0"/>
    <x v="0"/>
    <x v="0"/>
    <x v="0"/>
    <m/>
    <x v="1"/>
    <x v="2"/>
    <x v="9"/>
    <x v="0"/>
    <m/>
  </r>
  <r>
    <x v="1"/>
    <n v="0"/>
    <n v="0"/>
    <n v="2600"/>
    <n v="0"/>
    <x v="7899"/>
    <x v="0"/>
    <x v="1"/>
    <x v="0"/>
    <s v="03.16.16"/>
    <x v="32"/>
    <x v="0"/>
    <x v="5"/>
    <s v="Direção Ambiente e Saneamento "/>
    <s v="03.16.16"/>
    <s v="Direção Ambiente e Saneamento "/>
    <s v="03.16.16"/>
    <x v="14"/>
    <x v="0"/>
    <x v="1"/>
    <x v="1"/>
    <x v="0"/>
    <x v="0"/>
    <x v="2"/>
    <x v="0"/>
    <x v="2"/>
    <s v="2022-03-??"/>
    <x v="1"/>
    <n v="2600"/>
    <x v="3"/>
    <n v="0"/>
    <x v="1"/>
    <n v="0"/>
    <x v="697"/>
    <m/>
    <x v="0"/>
    <x v="9"/>
    <m/>
    <s v="Direção Ambiente e Saneamento "/>
    <x v="2"/>
    <m/>
    <x v="0"/>
    <x v="1"/>
    <x v="1"/>
    <x v="1"/>
    <x v="0"/>
    <x v="0"/>
    <x v="0"/>
    <x v="0"/>
    <x v="0"/>
    <x v="0"/>
    <x v="0"/>
    <s v="Direção Ambiente e Saneamento "/>
    <x v="0"/>
    <x v="0"/>
    <x v="0"/>
    <x v="0"/>
    <x v="0"/>
    <x v="0"/>
    <x v="0"/>
    <m/>
    <x v="1"/>
    <x v="2"/>
    <x v="9"/>
    <x v="0"/>
    <m/>
  </r>
  <r>
    <x v="1"/>
    <n v="0"/>
    <n v="0"/>
    <n v="2600"/>
    <n v="0"/>
    <x v="7899"/>
    <x v="0"/>
    <x v="1"/>
    <x v="0"/>
    <s v="03.16.16"/>
    <x v="32"/>
    <x v="0"/>
    <x v="5"/>
    <s v="Direção Ambiente e Saneamento "/>
    <s v="03.16.16"/>
    <s v="Direção Ambiente e Saneamento "/>
    <s v="03.16.16"/>
    <x v="14"/>
    <x v="0"/>
    <x v="1"/>
    <x v="1"/>
    <x v="0"/>
    <x v="0"/>
    <x v="2"/>
    <x v="0"/>
    <x v="0"/>
    <s v="2022-04-??"/>
    <x v="0"/>
    <n v="2600"/>
    <x v="3"/>
    <n v="0"/>
    <x v="1"/>
    <n v="0"/>
    <x v="697"/>
    <m/>
    <x v="0"/>
    <x v="9"/>
    <m/>
    <s v="Direção Ambiente e Saneamento "/>
    <x v="2"/>
    <m/>
    <x v="0"/>
    <x v="1"/>
    <x v="1"/>
    <x v="1"/>
    <x v="0"/>
    <x v="0"/>
    <x v="0"/>
    <x v="0"/>
    <x v="0"/>
    <x v="0"/>
    <x v="0"/>
    <s v="Direção Ambiente e Saneamento "/>
    <x v="0"/>
    <x v="0"/>
    <x v="0"/>
    <x v="0"/>
    <x v="0"/>
    <x v="0"/>
    <x v="0"/>
    <m/>
    <x v="1"/>
    <x v="2"/>
    <x v="9"/>
    <x v="0"/>
    <m/>
  </r>
  <r>
    <x v="1"/>
    <n v="0"/>
    <n v="0"/>
    <n v="2600"/>
    <n v="0"/>
    <x v="7899"/>
    <x v="0"/>
    <x v="1"/>
    <x v="0"/>
    <s v="03.16.16"/>
    <x v="32"/>
    <x v="0"/>
    <x v="5"/>
    <s v="Direção Ambiente e Saneamento "/>
    <s v="03.16.16"/>
    <s v="Direção Ambiente e Saneamento "/>
    <s v="03.16.16"/>
    <x v="14"/>
    <x v="0"/>
    <x v="1"/>
    <x v="1"/>
    <x v="0"/>
    <x v="0"/>
    <x v="2"/>
    <x v="0"/>
    <x v="1"/>
    <s v="2022-05-??"/>
    <x v="0"/>
    <n v="2600"/>
    <x v="3"/>
    <n v="0"/>
    <x v="1"/>
    <n v="0"/>
    <x v="697"/>
    <m/>
    <x v="0"/>
    <x v="9"/>
    <m/>
    <s v="Direção Ambiente e Saneamento "/>
    <x v="2"/>
    <m/>
    <x v="0"/>
    <x v="1"/>
    <x v="1"/>
    <x v="1"/>
    <x v="0"/>
    <x v="0"/>
    <x v="0"/>
    <x v="0"/>
    <x v="0"/>
    <x v="0"/>
    <x v="0"/>
    <s v="Direção Ambiente e Saneamento "/>
    <x v="0"/>
    <x v="0"/>
    <x v="0"/>
    <x v="0"/>
    <x v="0"/>
    <x v="0"/>
    <x v="0"/>
    <m/>
    <x v="1"/>
    <x v="2"/>
    <x v="9"/>
    <x v="0"/>
    <m/>
  </r>
  <r>
    <x v="1"/>
    <n v="0"/>
    <n v="0"/>
    <n v="2600"/>
    <n v="0"/>
    <x v="7899"/>
    <x v="0"/>
    <x v="1"/>
    <x v="0"/>
    <s v="03.16.16"/>
    <x v="32"/>
    <x v="0"/>
    <x v="5"/>
    <s v="Direção Ambiente e Saneamento "/>
    <s v="03.16.16"/>
    <s v="Direção Ambiente e Saneamento "/>
    <s v="03.16.16"/>
    <x v="14"/>
    <x v="0"/>
    <x v="1"/>
    <x v="1"/>
    <x v="0"/>
    <x v="0"/>
    <x v="2"/>
    <x v="0"/>
    <x v="3"/>
    <s v="2022-06-??"/>
    <x v="0"/>
    <n v="26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14"/>
    <x v="0"/>
    <x v="1"/>
    <x v="1"/>
    <x v="0"/>
    <x v="0"/>
    <x v="2"/>
    <x v="0"/>
    <x v="6"/>
    <s v="2022-07-??"/>
    <x v="2"/>
    <n v="24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14"/>
    <x v="0"/>
    <x v="1"/>
    <x v="1"/>
    <x v="0"/>
    <x v="0"/>
    <x v="2"/>
    <x v="0"/>
    <x v="7"/>
    <s v="2022-08-??"/>
    <x v="2"/>
    <n v="24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14"/>
    <x v="0"/>
    <x v="1"/>
    <x v="1"/>
    <x v="0"/>
    <x v="0"/>
    <x v="2"/>
    <x v="0"/>
    <x v="8"/>
    <s v="2022-09-??"/>
    <x v="2"/>
    <n v="24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14"/>
    <x v="0"/>
    <x v="1"/>
    <x v="1"/>
    <x v="0"/>
    <x v="0"/>
    <x v="2"/>
    <x v="0"/>
    <x v="9"/>
    <s v="2022-10-??"/>
    <x v="3"/>
    <n v="24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14"/>
    <x v="0"/>
    <x v="1"/>
    <x v="1"/>
    <x v="0"/>
    <x v="0"/>
    <x v="2"/>
    <x v="0"/>
    <x v="10"/>
    <s v="2022-11-??"/>
    <x v="3"/>
    <n v="24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14"/>
    <x v="0"/>
    <x v="1"/>
    <x v="1"/>
    <x v="0"/>
    <x v="0"/>
    <x v="2"/>
    <x v="0"/>
    <x v="11"/>
    <s v="2022-12-??"/>
    <x v="3"/>
    <n v="2400"/>
    <x v="3"/>
    <n v="0"/>
    <x v="1"/>
    <n v="0"/>
    <x v="697"/>
    <m/>
    <x v="0"/>
    <x v="9"/>
    <m/>
    <s v="Direção Ambiente e Saneamento "/>
    <x v="2"/>
    <m/>
    <x v="0"/>
    <x v="1"/>
    <x v="1"/>
    <x v="1"/>
    <x v="0"/>
    <x v="0"/>
    <x v="0"/>
    <x v="0"/>
    <x v="0"/>
    <x v="0"/>
    <x v="0"/>
    <s v="Direção Ambiente e Saneamento "/>
    <x v="0"/>
    <x v="0"/>
    <x v="0"/>
    <x v="0"/>
    <x v="0"/>
    <x v="0"/>
    <x v="0"/>
    <m/>
    <x v="1"/>
    <x v="2"/>
    <x v="9"/>
    <x v="0"/>
    <m/>
  </r>
  <r>
    <x v="1"/>
    <n v="0"/>
    <n v="0"/>
    <n v="2400"/>
    <n v="0"/>
    <x v="7899"/>
    <x v="0"/>
    <x v="1"/>
    <x v="0"/>
    <s v="03.16.16"/>
    <x v="32"/>
    <x v="0"/>
    <x v="5"/>
    <s v="Direção Ambiente e Saneamento "/>
    <s v="03.16.16"/>
    <s v="Direção Ambiente e Saneamento "/>
    <s v="03.16.16"/>
    <x v="9"/>
    <x v="0"/>
    <x v="1"/>
    <x v="5"/>
    <x v="0"/>
    <x v="0"/>
    <x v="2"/>
    <x v="0"/>
    <x v="5"/>
    <s v="2022-02-??"/>
    <x v="1"/>
    <n v="2400"/>
    <x v="3"/>
    <n v="20000"/>
    <x v="1"/>
    <n v="0"/>
    <x v="697"/>
    <m/>
    <x v="0"/>
    <x v="9"/>
    <m/>
    <s v="Direção Ambiente e Saneamento "/>
    <x v="2"/>
    <m/>
    <x v="0"/>
    <x v="1"/>
    <x v="1"/>
    <x v="1"/>
    <x v="0"/>
    <x v="0"/>
    <x v="0"/>
    <x v="0"/>
    <x v="0"/>
    <x v="0"/>
    <x v="0"/>
    <s v="Direção Ambiente e Saneamento "/>
    <x v="0"/>
    <x v="0"/>
    <x v="0"/>
    <x v="0"/>
    <x v="0"/>
    <x v="0"/>
    <x v="0"/>
    <m/>
    <x v="1"/>
    <x v="2"/>
    <x v="9"/>
    <x v="0"/>
    <m/>
  </r>
  <r>
    <x v="1"/>
    <n v="0"/>
    <n v="0"/>
    <n v="7600"/>
    <n v="0"/>
    <x v="7899"/>
    <x v="0"/>
    <x v="1"/>
    <x v="0"/>
    <s v="03.16.16"/>
    <x v="32"/>
    <x v="0"/>
    <x v="5"/>
    <s v="Direção Ambiente e Saneamento "/>
    <s v="03.16.16"/>
    <s v="Direção Ambiente e Saneamento "/>
    <s v="03.16.16"/>
    <x v="9"/>
    <x v="0"/>
    <x v="1"/>
    <x v="5"/>
    <x v="0"/>
    <x v="0"/>
    <x v="2"/>
    <x v="0"/>
    <x v="2"/>
    <s v="2022-03-??"/>
    <x v="1"/>
    <n v="7600"/>
    <x v="3"/>
    <n v="20000"/>
    <x v="1"/>
    <n v="0"/>
    <x v="697"/>
    <m/>
    <x v="0"/>
    <x v="9"/>
    <m/>
    <s v="Direção Ambiente e Saneamento "/>
    <x v="2"/>
    <m/>
    <x v="0"/>
    <x v="1"/>
    <x v="1"/>
    <x v="1"/>
    <x v="0"/>
    <x v="0"/>
    <x v="0"/>
    <x v="0"/>
    <x v="0"/>
    <x v="0"/>
    <x v="0"/>
    <s v="Direção Ambiente e Saneamento "/>
    <x v="0"/>
    <x v="0"/>
    <x v="0"/>
    <x v="0"/>
    <x v="0"/>
    <x v="0"/>
    <x v="0"/>
    <m/>
    <x v="1"/>
    <x v="2"/>
    <x v="9"/>
    <x v="0"/>
    <m/>
  </r>
  <r>
    <x v="1"/>
    <n v="0"/>
    <n v="0"/>
    <n v="3750"/>
    <n v="0"/>
    <x v="7899"/>
    <x v="0"/>
    <x v="1"/>
    <x v="0"/>
    <s v="03.16.16"/>
    <x v="32"/>
    <x v="0"/>
    <x v="5"/>
    <s v="Direção Ambiente e Saneamento "/>
    <s v="03.16.16"/>
    <s v="Direção Ambiente e Saneamento "/>
    <s v="03.16.16"/>
    <x v="9"/>
    <x v="0"/>
    <x v="1"/>
    <x v="5"/>
    <x v="0"/>
    <x v="0"/>
    <x v="2"/>
    <x v="0"/>
    <x v="0"/>
    <s v="2022-04-??"/>
    <x v="0"/>
    <n v="3750"/>
    <x v="3"/>
    <n v="20000"/>
    <x v="1"/>
    <n v="0"/>
    <x v="697"/>
    <m/>
    <x v="0"/>
    <x v="9"/>
    <m/>
    <s v="Direção Ambiente e Saneamento "/>
    <x v="2"/>
    <m/>
    <x v="0"/>
    <x v="1"/>
    <x v="1"/>
    <x v="1"/>
    <x v="0"/>
    <x v="0"/>
    <x v="0"/>
    <x v="0"/>
    <x v="0"/>
    <x v="0"/>
    <x v="0"/>
    <s v="Direção Ambiente e Saneamento "/>
    <x v="0"/>
    <x v="0"/>
    <x v="0"/>
    <x v="0"/>
    <x v="0"/>
    <x v="0"/>
    <x v="0"/>
    <m/>
    <x v="1"/>
    <x v="2"/>
    <x v="9"/>
    <x v="0"/>
    <m/>
  </r>
  <r>
    <x v="1"/>
    <n v="0"/>
    <n v="0"/>
    <n v="6000"/>
    <n v="0"/>
    <x v="7899"/>
    <x v="0"/>
    <x v="1"/>
    <x v="0"/>
    <s v="03.16.16"/>
    <x v="32"/>
    <x v="0"/>
    <x v="5"/>
    <s v="Direção Ambiente e Saneamento "/>
    <s v="03.16.16"/>
    <s v="Direção Ambiente e Saneamento "/>
    <s v="03.16.16"/>
    <x v="9"/>
    <x v="0"/>
    <x v="1"/>
    <x v="5"/>
    <x v="0"/>
    <x v="0"/>
    <x v="2"/>
    <x v="0"/>
    <x v="1"/>
    <s v="2022-05-??"/>
    <x v="0"/>
    <n v="6000"/>
    <x v="3"/>
    <n v="20000"/>
    <x v="1"/>
    <n v="0"/>
    <x v="697"/>
    <m/>
    <x v="0"/>
    <x v="9"/>
    <m/>
    <s v="Direção Ambiente e Saneamento "/>
    <x v="2"/>
    <m/>
    <x v="0"/>
    <x v="1"/>
    <x v="1"/>
    <x v="1"/>
    <x v="0"/>
    <x v="0"/>
    <x v="0"/>
    <x v="0"/>
    <x v="0"/>
    <x v="0"/>
    <x v="0"/>
    <s v="Direção Ambiente e Saneamento "/>
    <x v="0"/>
    <x v="0"/>
    <x v="0"/>
    <x v="0"/>
    <x v="0"/>
    <x v="0"/>
    <x v="0"/>
    <m/>
    <x v="1"/>
    <x v="2"/>
    <x v="9"/>
    <x v="0"/>
    <m/>
  </r>
  <r>
    <x v="1"/>
    <n v="0"/>
    <n v="0"/>
    <n v="18600"/>
    <n v="0"/>
    <x v="7899"/>
    <x v="0"/>
    <x v="1"/>
    <x v="0"/>
    <s v="03.16.16"/>
    <x v="32"/>
    <x v="0"/>
    <x v="5"/>
    <s v="Direção Ambiente e Saneamento "/>
    <s v="03.16.16"/>
    <s v="Direção Ambiente e Saneamento "/>
    <s v="03.16.16"/>
    <x v="9"/>
    <x v="0"/>
    <x v="1"/>
    <x v="5"/>
    <x v="0"/>
    <x v="0"/>
    <x v="2"/>
    <x v="0"/>
    <x v="7"/>
    <s v="2022-08-??"/>
    <x v="2"/>
    <n v="18600"/>
    <x v="3"/>
    <n v="20000"/>
    <x v="1"/>
    <n v="0"/>
    <x v="697"/>
    <m/>
    <x v="0"/>
    <x v="9"/>
    <m/>
    <s v="Direção Ambiente e Saneamento "/>
    <x v="2"/>
    <m/>
    <x v="0"/>
    <x v="1"/>
    <x v="1"/>
    <x v="1"/>
    <x v="0"/>
    <x v="0"/>
    <x v="0"/>
    <x v="0"/>
    <x v="0"/>
    <x v="0"/>
    <x v="0"/>
    <s v="Direção Ambiente e Saneamento "/>
    <x v="0"/>
    <x v="0"/>
    <x v="0"/>
    <x v="0"/>
    <x v="0"/>
    <x v="0"/>
    <x v="0"/>
    <m/>
    <x v="1"/>
    <x v="2"/>
    <x v="9"/>
    <x v="0"/>
    <m/>
  </r>
  <r>
    <x v="1"/>
    <n v="0"/>
    <n v="0"/>
    <n v="1400"/>
    <n v="0"/>
    <x v="7899"/>
    <x v="0"/>
    <x v="1"/>
    <x v="0"/>
    <s v="03.16.16"/>
    <x v="32"/>
    <x v="0"/>
    <x v="5"/>
    <s v="Direção Ambiente e Saneamento "/>
    <s v="03.16.16"/>
    <s v="Direção Ambiente e Saneamento "/>
    <s v="03.16.16"/>
    <x v="9"/>
    <x v="0"/>
    <x v="1"/>
    <x v="5"/>
    <x v="0"/>
    <x v="0"/>
    <x v="2"/>
    <x v="0"/>
    <x v="8"/>
    <s v="2022-09-??"/>
    <x v="2"/>
    <n v="1400"/>
    <x v="3"/>
    <n v="20000"/>
    <x v="1"/>
    <n v="0"/>
    <x v="697"/>
    <m/>
    <x v="0"/>
    <x v="9"/>
    <m/>
    <s v="Direção Ambiente e Saneamento "/>
    <x v="2"/>
    <m/>
    <x v="0"/>
    <x v="1"/>
    <x v="1"/>
    <x v="1"/>
    <x v="0"/>
    <x v="0"/>
    <x v="0"/>
    <x v="0"/>
    <x v="0"/>
    <x v="0"/>
    <x v="0"/>
    <s v="Direção Ambiente e Saneamento "/>
    <x v="0"/>
    <x v="0"/>
    <x v="0"/>
    <x v="0"/>
    <x v="0"/>
    <x v="0"/>
    <x v="0"/>
    <m/>
    <x v="1"/>
    <x v="2"/>
    <x v="9"/>
    <x v="0"/>
    <m/>
  </r>
  <r>
    <x v="1"/>
    <n v="0"/>
    <n v="0"/>
    <n v="453572"/>
    <n v="0"/>
    <x v="7899"/>
    <x v="0"/>
    <x v="1"/>
    <x v="0"/>
    <s v="03.16.25"/>
    <x v="13"/>
    <x v="0"/>
    <x v="5"/>
    <s v="Direção dos  Recursos Humanos"/>
    <s v="03.16.25"/>
    <s v="Direção dos  Recursos Humanos"/>
    <s v="03.16.25"/>
    <x v="16"/>
    <x v="0"/>
    <x v="1"/>
    <x v="1"/>
    <x v="1"/>
    <x v="0"/>
    <x v="2"/>
    <x v="0"/>
    <x v="4"/>
    <s v="2022-01-??"/>
    <x v="1"/>
    <n v="453572"/>
    <x v="3"/>
    <n v="0"/>
    <x v="1"/>
    <n v="1300000"/>
    <x v="697"/>
    <m/>
    <x v="0"/>
    <x v="9"/>
    <m/>
    <s v="Direção dos  Recursos Humanos"/>
    <x v="2"/>
    <m/>
    <x v="0"/>
    <x v="1"/>
    <x v="1"/>
    <x v="1"/>
    <x v="0"/>
    <x v="0"/>
    <x v="0"/>
    <x v="0"/>
    <x v="0"/>
    <x v="0"/>
    <x v="0"/>
    <s v="Direção dos  Recursos Humanos"/>
    <x v="0"/>
    <x v="0"/>
    <x v="0"/>
    <x v="0"/>
    <x v="0"/>
    <x v="0"/>
    <x v="0"/>
    <m/>
    <x v="1"/>
    <x v="2"/>
    <x v="9"/>
    <x v="0"/>
    <m/>
  </r>
  <r>
    <x v="1"/>
    <n v="0"/>
    <n v="0"/>
    <n v="322932"/>
    <n v="0"/>
    <x v="7899"/>
    <x v="0"/>
    <x v="1"/>
    <x v="0"/>
    <s v="03.16.25"/>
    <x v="13"/>
    <x v="0"/>
    <x v="5"/>
    <s v="Direção dos  Recursos Humanos"/>
    <s v="03.16.25"/>
    <s v="Direção dos  Recursos Humanos"/>
    <s v="03.16.25"/>
    <x v="16"/>
    <x v="0"/>
    <x v="1"/>
    <x v="1"/>
    <x v="1"/>
    <x v="0"/>
    <x v="2"/>
    <x v="0"/>
    <x v="5"/>
    <s v="2022-02-??"/>
    <x v="1"/>
    <n v="322932"/>
    <x v="3"/>
    <n v="0"/>
    <x v="1"/>
    <n v="1300000"/>
    <x v="697"/>
    <m/>
    <x v="0"/>
    <x v="9"/>
    <m/>
    <s v="Direção dos  Recursos Humanos"/>
    <x v="2"/>
    <m/>
    <x v="0"/>
    <x v="1"/>
    <x v="1"/>
    <x v="1"/>
    <x v="0"/>
    <x v="0"/>
    <x v="0"/>
    <x v="0"/>
    <x v="0"/>
    <x v="0"/>
    <x v="0"/>
    <s v="Direção dos  Recursos Humanos"/>
    <x v="0"/>
    <x v="0"/>
    <x v="0"/>
    <x v="0"/>
    <x v="0"/>
    <x v="0"/>
    <x v="0"/>
    <m/>
    <x v="1"/>
    <x v="2"/>
    <x v="9"/>
    <x v="0"/>
    <m/>
  </r>
  <r>
    <x v="1"/>
    <n v="0"/>
    <n v="0"/>
    <n v="322932"/>
    <n v="0"/>
    <x v="7899"/>
    <x v="0"/>
    <x v="1"/>
    <x v="0"/>
    <s v="03.16.25"/>
    <x v="13"/>
    <x v="0"/>
    <x v="5"/>
    <s v="Direção dos  Recursos Humanos"/>
    <s v="03.16.25"/>
    <s v="Direção dos  Recursos Humanos"/>
    <s v="03.16.25"/>
    <x v="16"/>
    <x v="0"/>
    <x v="1"/>
    <x v="1"/>
    <x v="1"/>
    <x v="0"/>
    <x v="2"/>
    <x v="0"/>
    <x v="2"/>
    <s v="2022-03-??"/>
    <x v="1"/>
    <n v="322932"/>
    <x v="3"/>
    <n v="0"/>
    <x v="1"/>
    <n v="1300000"/>
    <x v="697"/>
    <m/>
    <x v="0"/>
    <x v="9"/>
    <m/>
    <s v="Direção dos  Recursos Humanos"/>
    <x v="2"/>
    <m/>
    <x v="0"/>
    <x v="1"/>
    <x v="1"/>
    <x v="1"/>
    <x v="0"/>
    <x v="0"/>
    <x v="0"/>
    <x v="0"/>
    <x v="0"/>
    <x v="0"/>
    <x v="0"/>
    <s v="Direção dos  Recursos Humanos"/>
    <x v="0"/>
    <x v="0"/>
    <x v="0"/>
    <x v="0"/>
    <x v="0"/>
    <x v="0"/>
    <x v="0"/>
    <m/>
    <x v="1"/>
    <x v="2"/>
    <x v="9"/>
    <x v="0"/>
    <m/>
  </r>
  <r>
    <x v="1"/>
    <n v="0"/>
    <n v="0"/>
    <n v="322932"/>
    <n v="0"/>
    <x v="7899"/>
    <x v="0"/>
    <x v="1"/>
    <x v="0"/>
    <s v="03.16.25"/>
    <x v="13"/>
    <x v="0"/>
    <x v="5"/>
    <s v="Direção dos  Recursos Humanos"/>
    <s v="03.16.25"/>
    <s v="Direção dos  Recursos Humanos"/>
    <s v="03.16.25"/>
    <x v="16"/>
    <x v="0"/>
    <x v="1"/>
    <x v="1"/>
    <x v="1"/>
    <x v="0"/>
    <x v="2"/>
    <x v="0"/>
    <x v="0"/>
    <s v="2022-04-??"/>
    <x v="0"/>
    <n v="322932"/>
    <x v="3"/>
    <n v="0"/>
    <x v="1"/>
    <n v="1300000"/>
    <x v="697"/>
    <m/>
    <x v="0"/>
    <x v="9"/>
    <m/>
    <s v="Direção dos  Recursos Humanos"/>
    <x v="2"/>
    <m/>
    <x v="0"/>
    <x v="1"/>
    <x v="1"/>
    <x v="1"/>
    <x v="0"/>
    <x v="0"/>
    <x v="0"/>
    <x v="0"/>
    <x v="0"/>
    <x v="0"/>
    <x v="0"/>
    <s v="Direção dos  Recursos Humanos"/>
    <x v="0"/>
    <x v="0"/>
    <x v="0"/>
    <x v="0"/>
    <x v="0"/>
    <x v="0"/>
    <x v="0"/>
    <m/>
    <x v="1"/>
    <x v="2"/>
    <x v="9"/>
    <x v="0"/>
    <m/>
  </r>
  <r>
    <x v="1"/>
    <n v="0"/>
    <n v="0"/>
    <n v="322932"/>
    <n v="0"/>
    <x v="7899"/>
    <x v="0"/>
    <x v="1"/>
    <x v="0"/>
    <s v="03.16.25"/>
    <x v="13"/>
    <x v="0"/>
    <x v="5"/>
    <s v="Direção dos  Recursos Humanos"/>
    <s v="03.16.25"/>
    <s v="Direção dos  Recursos Humanos"/>
    <s v="03.16.25"/>
    <x v="16"/>
    <x v="0"/>
    <x v="1"/>
    <x v="1"/>
    <x v="1"/>
    <x v="0"/>
    <x v="2"/>
    <x v="0"/>
    <x v="1"/>
    <s v="2022-05-??"/>
    <x v="0"/>
    <n v="322932"/>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3"/>
    <s v="2022-06-??"/>
    <x v="0"/>
    <n v="322934"/>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6"/>
    <s v="2022-07-??"/>
    <x v="2"/>
    <n v="322934"/>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7"/>
    <s v="2022-08-??"/>
    <x v="2"/>
    <n v="322934"/>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8"/>
    <s v="2022-09-??"/>
    <x v="2"/>
    <n v="322934"/>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9"/>
    <s v="2022-10-??"/>
    <x v="3"/>
    <n v="322934"/>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10"/>
    <s v="2022-11-??"/>
    <x v="3"/>
    <n v="322934"/>
    <x v="3"/>
    <n v="0"/>
    <x v="1"/>
    <n v="1300000"/>
    <x v="697"/>
    <m/>
    <x v="0"/>
    <x v="9"/>
    <m/>
    <s v="Direção dos  Recursos Humanos"/>
    <x v="2"/>
    <m/>
    <x v="0"/>
    <x v="1"/>
    <x v="1"/>
    <x v="1"/>
    <x v="0"/>
    <x v="0"/>
    <x v="0"/>
    <x v="0"/>
    <x v="0"/>
    <x v="0"/>
    <x v="0"/>
    <s v="Direção dos  Recursos Humanos"/>
    <x v="0"/>
    <x v="0"/>
    <x v="0"/>
    <x v="0"/>
    <x v="0"/>
    <x v="0"/>
    <x v="0"/>
    <m/>
    <x v="1"/>
    <x v="2"/>
    <x v="9"/>
    <x v="0"/>
    <m/>
  </r>
  <r>
    <x v="1"/>
    <n v="0"/>
    <n v="0"/>
    <n v="322934"/>
    <n v="0"/>
    <x v="7899"/>
    <x v="0"/>
    <x v="1"/>
    <x v="0"/>
    <s v="03.16.25"/>
    <x v="13"/>
    <x v="0"/>
    <x v="5"/>
    <s v="Direção dos  Recursos Humanos"/>
    <s v="03.16.25"/>
    <s v="Direção dos  Recursos Humanos"/>
    <s v="03.16.25"/>
    <x v="16"/>
    <x v="0"/>
    <x v="1"/>
    <x v="1"/>
    <x v="1"/>
    <x v="0"/>
    <x v="2"/>
    <x v="0"/>
    <x v="11"/>
    <s v="2022-12-??"/>
    <x v="3"/>
    <n v="322934"/>
    <x v="3"/>
    <n v="0"/>
    <x v="1"/>
    <n v="1300000"/>
    <x v="697"/>
    <m/>
    <x v="0"/>
    <x v="9"/>
    <m/>
    <s v="Direção dos  Recursos Humanos"/>
    <x v="2"/>
    <m/>
    <x v="0"/>
    <x v="1"/>
    <x v="1"/>
    <x v="1"/>
    <x v="0"/>
    <x v="0"/>
    <x v="0"/>
    <x v="0"/>
    <x v="0"/>
    <x v="0"/>
    <x v="0"/>
    <s v="Direção dos  Recursos Humanos"/>
    <x v="0"/>
    <x v="0"/>
    <x v="0"/>
    <x v="0"/>
    <x v="0"/>
    <x v="0"/>
    <x v="0"/>
    <m/>
    <x v="1"/>
    <x v="2"/>
    <x v="9"/>
    <x v="0"/>
    <m/>
  </r>
  <r>
    <x v="1"/>
    <n v="0"/>
    <n v="0"/>
    <n v="794274"/>
    <n v="0"/>
    <x v="7899"/>
    <x v="0"/>
    <x v="1"/>
    <x v="0"/>
    <s v="03.16.25"/>
    <x v="13"/>
    <x v="0"/>
    <x v="5"/>
    <s v="Direção dos  Recursos Humanos"/>
    <s v="03.16.25"/>
    <s v="Direção dos  Recursos Humanos"/>
    <s v="03.16.25"/>
    <x v="19"/>
    <x v="0"/>
    <x v="4"/>
    <x v="8"/>
    <x v="0"/>
    <x v="0"/>
    <x v="2"/>
    <x v="0"/>
    <x v="4"/>
    <s v="2022-01-??"/>
    <x v="1"/>
    <n v="794274"/>
    <x v="3"/>
    <n v="0"/>
    <x v="1"/>
    <n v="2286160"/>
    <x v="697"/>
    <m/>
    <x v="0"/>
    <x v="9"/>
    <m/>
    <s v="Direção dos  Recursos Humanos"/>
    <x v="2"/>
    <m/>
    <x v="0"/>
    <x v="1"/>
    <x v="1"/>
    <x v="1"/>
    <x v="0"/>
    <x v="0"/>
    <x v="0"/>
    <x v="0"/>
    <x v="0"/>
    <x v="0"/>
    <x v="0"/>
    <s v="Direção dos  Recursos Humanos"/>
    <x v="0"/>
    <x v="0"/>
    <x v="0"/>
    <x v="0"/>
    <x v="0"/>
    <x v="0"/>
    <x v="0"/>
    <m/>
    <x v="1"/>
    <x v="2"/>
    <x v="9"/>
    <x v="0"/>
    <m/>
  </r>
  <r>
    <x v="1"/>
    <n v="0"/>
    <n v="0"/>
    <n v="806384"/>
    <n v="0"/>
    <x v="7899"/>
    <x v="0"/>
    <x v="1"/>
    <x v="0"/>
    <s v="03.16.25"/>
    <x v="13"/>
    <x v="0"/>
    <x v="5"/>
    <s v="Direção dos  Recursos Humanos"/>
    <s v="03.16.25"/>
    <s v="Direção dos  Recursos Humanos"/>
    <s v="03.16.25"/>
    <x v="19"/>
    <x v="0"/>
    <x v="4"/>
    <x v="8"/>
    <x v="0"/>
    <x v="0"/>
    <x v="2"/>
    <x v="0"/>
    <x v="5"/>
    <s v="2022-02-??"/>
    <x v="1"/>
    <n v="806384"/>
    <x v="3"/>
    <n v="0"/>
    <x v="1"/>
    <n v="2286160"/>
    <x v="697"/>
    <m/>
    <x v="0"/>
    <x v="9"/>
    <m/>
    <s v="Direção dos  Recursos Humanos"/>
    <x v="2"/>
    <m/>
    <x v="0"/>
    <x v="1"/>
    <x v="1"/>
    <x v="1"/>
    <x v="0"/>
    <x v="0"/>
    <x v="0"/>
    <x v="0"/>
    <x v="0"/>
    <x v="0"/>
    <x v="0"/>
    <s v="Direção dos  Recursos Humanos"/>
    <x v="0"/>
    <x v="0"/>
    <x v="0"/>
    <x v="0"/>
    <x v="0"/>
    <x v="0"/>
    <x v="0"/>
    <m/>
    <x v="1"/>
    <x v="2"/>
    <x v="9"/>
    <x v="0"/>
    <m/>
  </r>
  <r>
    <x v="1"/>
    <n v="0"/>
    <n v="0"/>
    <n v="834083"/>
    <n v="0"/>
    <x v="7899"/>
    <x v="0"/>
    <x v="1"/>
    <x v="0"/>
    <s v="03.16.25"/>
    <x v="13"/>
    <x v="0"/>
    <x v="5"/>
    <s v="Direção dos  Recursos Humanos"/>
    <s v="03.16.25"/>
    <s v="Direção dos  Recursos Humanos"/>
    <s v="03.16.25"/>
    <x v="19"/>
    <x v="0"/>
    <x v="4"/>
    <x v="8"/>
    <x v="0"/>
    <x v="0"/>
    <x v="2"/>
    <x v="0"/>
    <x v="2"/>
    <s v="2022-03-??"/>
    <x v="1"/>
    <n v="834083"/>
    <x v="3"/>
    <n v="0"/>
    <x v="1"/>
    <n v="2286160"/>
    <x v="697"/>
    <m/>
    <x v="0"/>
    <x v="9"/>
    <m/>
    <s v="Direção dos  Recursos Humanos"/>
    <x v="2"/>
    <m/>
    <x v="0"/>
    <x v="1"/>
    <x v="1"/>
    <x v="1"/>
    <x v="0"/>
    <x v="0"/>
    <x v="0"/>
    <x v="0"/>
    <x v="0"/>
    <x v="0"/>
    <x v="0"/>
    <s v="Direção dos  Recursos Humanos"/>
    <x v="0"/>
    <x v="0"/>
    <x v="0"/>
    <x v="0"/>
    <x v="0"/>
    <x v="0"/>
    <x v="0"/>
    <m/>
    <x v="1"/>
    <x v="2"/>
    <x v="9"/>
    <x v="0"/>
    <m/>
  </r>
  <r>
    <x v="1"/>
    <n v="0"/>
    <n v="0"/>
    <n v="827693"/>
    <n v="0"/>
    <x v="7899"/>
    <x v="0"/>
    <x v="1"/>
    <x v="0"/>
    <s v="03.16.25"/>
    <x v="13"/>
    <x v="0"/>
    <x v="5"/>
    <s v="Direção dos  Recursos Humanos"/>
    <s v="03.16.25"/>
    <s v="Direção dos  Recursos Humanos"/>
    <s v="03.16.25"/>
    <x v="19"/>
    <x v="0"/>
    <x v="4"/>
    <x v="8"/>
    <x v="0"/>
    <x v="0"/>
    <x v="2"/>
    <x v="0"/>
    <x v="0"/>
    <s v="2022-04-??"/>
    <x v="0"/>
    <n v="827693"/>
    <x v="3"/>
    <n v="0"/>
    <x v="1"/>
    <n v="2286160"/>
    <x v="697"/>
    <m/>
    <x v="0"/>
    <x v="9"/>
    <m/>
    <s v="Direção dos  Recursos Humanos"/>
    <x v="2"/>
    <m/>
    <x v="0"/>
    <x v="1"/>
    <x v="1"/>
    <x v="1"/>
    <x v="0"/>
    <x v="0"/>
    <x v="0"/>
    <x v="0"/>
    <x v="0"/>
    <x v="0"/>
    <x v="0"/>
    <s v="Direção dos  Recursos Humanos"/>
    <x v="0"/>
    <x v="0"/>
    <x v="0"/>
    <x v="0"/>
    <x v="0"/>
    <x v="0"/>
    <x v="0"/>
    <m/>
    <x v="1"/>
    <x v="2"/>
    <x v="9"/>
    <x v="0"/>
    <m/>
  </r>
  <r>
    <x v="1"/>
    <n v="0"/>
    <n v="0"/>
    <n v="827693"/>
    <n v="0"/>
    <x v="7899"/>
    <x v="0"/>
    <x v="1"/>
    <x v="0"/>
    <s v="03.16.25"/>
    <x v="13"/>
    <x v="0"/>
    <x v="5"/>
    <s v="Direção dos  Recursos Humanos"/>
    <s v="03.16.25"/>
    <s v="Direção dos  Recursos Humanos"/>
    <s v="03.16.25"/>
    <x v="19"/>
    <x v="0"/>
    <x v="4"/>
    <x v="8"/>
    <x v="0"/>
    <x v="0"/>
    <x v="2"/>
    <x v="0"/>
    <x v="1"/>
    <s v="2022-05-??"/>
    <x v="0"/>
    <n v="827693"/>
    <x v="3"/>
    <n v="0"/>
    <x v="1"/>
    <n v="2286160"/>
    <x v="697"/>
    <m/>
    <x v="0"/>
    <x v="9"/>
    <m/>
    <s v="Direção dos  Recursos Humanos"/>
    <x v="2"/>
    <m/>
    <x v="0"/>
    <x v="1"/>
    <x v="1"/>
    <x v="1"/>
    <x v="0"/>
    <x v="0"/>
    <x v="0"/>
    <x v="0"/>
    <x v="0"/>
    <x v="0"/>
    <x v="0"/>
    <s v="Direção dos  Recursos Humanos"/>
    <x v="0"/>
    <x v="0"/>
    <x v="0"/>
    <x v="0"/>
    <x v="0"/>
    <x v="0"/>
    <x v="0"/>
    <m/>
    <x v="1"/>
    <x v="2"/>
    <x v="9"/>
    <x v="0"/>
    <m/>
  </r>
  <r>
    <x v="1"/>
    <n v="0"/>
    <n v="0"/>
    <n v="871087"/>
    <n v="0"/>
    <x v="7899"/>
    <x v="0"/>
    <x v="1"/>
    <x v="0"/>
    <s v="03.16.25"/>
    <x v="13"/>
    <x v="0"/>
    <x v="5"/>
    <s v="Direção dos  Recursos Humanos"/>
    <s v="03.16.25"/>
    <s v="Direção dos  Recursos Humanos"/>
    <s v="03.16.25"/>
    <x v="19"/>
    <x v="0"/>
    <x v="4"/>
    <x v="8"/>
    <x v="0"/>
    <x v="0"/>
    <x v="2"/>
    <x v="0"/>
    <x v="3"/>
    <s v="2022-06-??"/>
    <x v="0"/>
    <n v="871087"/>
    <x v="3"/>
    <n v="0"/>
    <x v="1"/>
    <n v="2286160"/>
    <x v="697"/>
    <m/>
    <x v="0"/>
    <x v="9"/>
    <m/>
    <s v="Direção dos  Recursos Humanos"/>
    <x v="2"/>
    <m/>
    <x v="0"/>
    <x v="1"/>
    <x v="1"/>
    <x v="1"/>
    <x v="0"/>
    <x v="0"/>
    <x v="0"/>
    <x v="0"/>
    <x v="0"/>
    <x v="0"/>
    <x v="0"/>
    <s v="Direção dos  Recursos Humanos"/>
    <x v="0"/>
    <x v="0"/>
    <x v="0"/>
    <x v="0"/>
    <x v="0"/>
    <x v="0"/>
    <x v="0"/>
    <m/>
    <x v="1"/>
    <x v="2"/>
    <x v="9"/>
    <x v="0"/>
    <m/>
  </r>
  <r>
    <x v="1"/>
    <n v="0"/>
    <n v="0"/>
    <n v="857283"/>
    <n v="0"/>
    <x v="7899"/>
    <x v="0"/>
    <x v="1"/>
    <x v="0"/>
    <s v="03.16.25"/>
    <x v="13"/>
    <x v="0"/>
    <x v="5"/>
    <s v="Direção dos  Recursos Humanos"/>
    <s v="03.16.25"/>
    <s v="Direção dos  Recursos Humanos"/>
    <s v="03.16.25"/>
    <x v="19"/>
    <x v="0"/>
    <x v="4"/>
    <x v="8"/>
    <x v="0"/>
    <x v="0"/>
    <x v="2"/>
    <x v="0"/>
    <x v="6"/>
    <s v="2022-07-??"/>
    <x v="2"/>
    <n v="857283"/>
    <x v="3"/>
    <n v="0"/>
    <x v="1"/>
    <n v="2286160"/>
    <x v="697"/>
    <m/>
    <x v="0"/>
    <x v="9"/>
    <m/>
    <s v="Direção dos  Recursos Humanos"/>
    <x v="2"/>
    <m/>
    <x v="0"/>
    <x v="1"/>
    <x v="1"/>
    <x v="1"/>
    <x v="0"/>
    <x v="0"/>
    <x v="0"/>
    <x v="0"/>
    <x v="0"/>
    <x v="0"/>
    <x v="0"/>
    <s v="Direção dos  Recursos Humanos"/>
    <x v="0"/>
    <x v="0"/>
    <x v="0"/>
    <x v="0"/>
    <x v="0"/>
    <x v="0"/>
    <x v="0"/>
    <m/>
    <x v="1"/>
    <x v="2"/>
    <x v="9"/>
    <x v="0"/>
    <m/>
  </r>
  <r>
    <x v="1"/>
    <n v="0"/>
    <n v="0"/>
    <n v="857283"/>
    <n v="0"/>
    <x v="7899"/>
    <x v="0"/>
    <x v="1"/>
    <x v="0"/>
    <s v="03.16.25"/>
    <x v="13"/>
    <x v="0"/>
    <x v="5"/>
    <s v="Direção dos  Recursos Humanos"/>
    <s v="03.16.25"/>
    <s v="Direção dos  Recursos Humanos"/>
    <s v="03.16.25"/>
    <x v="19"/>
    <x v="0"/>
    <x v="4"/>
    <x v="8"/>
    <x v="0"/>
    <x v="0"/>
    <x v="2"/>
    <x v="0"/>
    <x v="7"/>
    <s v="2022-08-??"/>
    <x v="2"/>
    <n v="857283"/>
    <x v="3"/>
    <n v="0"/>
    <x v="1"/>
    <n v="2286160"/>
    <x v="697"/>
    <m/>
    <x v="0"/>
    <x v="9"/>
    <m/>
    <s v="Direção dos  Recursos Humanos"/>
    <x v="2"/>
    <m/>
    <x v="0"/>
    <x v="1"/>
    <x v="1"/>
    <x v="1"/>
    <x v="0"/>
    <x v="0"/>
    <x v="0"/>
    <x v="0"/>
    <x v="0"/>
    <x v="0"/>
    <x v="0"/>
    <s v="Direção dos  Recursos Humanos"/>
    <x v="0"/>
    <x v="0"/>
    <x v="0"/>
    <x v="0"/>
    <x v="0"/>
    <x v="0"/>
    <x v="0"/>
    <m/>
    <x v="1"/>
    <x v="2"/>
    <x v="9"/>
    <x v="0"/>
    <m/>
  </r>
  <r>
    <x v="1"/>
    <n v="0"/>
    <n v="0"/>
    <n v="867788"/>
    <n v="0"/>
    <x v="7899"/>
    <x v="0"/>
    <x v="1"/>
    <x v="0"/>
    <s v="03.16.25"/>
    <x v="13"/>
    <x v="0"/>
    <x v="5"/>
    <s v="Direção dos  Recursos Humanos"/>
    <s v="03.16.25"/>
    <s v="Direção dos  Recursos Humanos"/>
    <s v="03.16.25"/>
    <x v="19"/>
    <x v="0"/>
    <x v="4"/>
    <x v="8"/>
    <x v="0"/>
    <x v="0"/>
    <x v="2"/>
    <x v="0"/>
    <x v="8"/>
    <s v="2022-09-??"/>
    <x v="2"/>
    <n v="867788"/>
    <x v="3"/>
    <n v="0"/>
    <x v="1"/>
    <n v="2286160"/>
    <x v="697"/>
    <m/>
    <x v="0"/>
    <x v="9"/>
    <m/>
    <s v="Direção dos  Recursos Humanos"/>
    <x v="2"/>
    <m/>
    <x v="0"/>
    <x v="1"/>
    <x v="1"/>
    <x v="1"/>
    <x v="0"/>
    <x v="0"/>
    <x v="0"/>
    <x v="0"/>
    <x v="0"/>
    <x v="0"/>
    <x v="0"/>
    <s v="Direção dos  Recursos Humanos"/>
    <x v="0"/>
    <x v="0"/>
    <x v="0"/>
    <x v="0"/>
    <x v="0"/>
    <x v="0"/>
    <x v="0"/>
    <m/>
    <x v="1"/>
    <x v="2"/>
    <x v="9"/>
    <x v="0"/>
    <m/>
  </r>
  <r>
    <x v="1"/>
    <n v="0"/>
    <n v="0"/>
    <n v="874227"/>
    <n v="0"/>
    <x v="7899"/>
    <x v="0"/>
    <x v="1"/>
    <x v="0"/>
    <s v="03.16.25"/>
    <x v="13"/>
    <x v="0"/>
    <x v="5"/>
    <s v="Direção dos  Recursos Humanos"/>
    <s v="03.16.25"/>
    <s v="Direção dos  Recursos Humanos"/>
    <s v="03.16.25"/>
    <x v="19"/>
    <x v="0"/>
    <x v="4"/>
    <x v="8"/>
    <x v="0"/>
    <x v="0"/>
    <x v="2"/>
    <x v="0"/>
    <x v="9"/>
    <s v="2022-10-??"/>
    <x v="3"/>
    <n v="874227"/>
    <x v="3"/>
    <n v="0"/>
    <x v="1"/>
    <n v="2286160"/>
    <x v="697"/>
    <m/>
    <x v="0"/>
    <x v="9"/>
    <m/>
    <s v="Direção dos  Recursos Humanos"/>
    <x v="2"/>
    <m/>
    <x v="0"/>
    <x v="1"/>
    <x v="1"/>
    <x v="1"/>
    <x v="0"/>
    <x v="0"/>
    <x v="0"/>
    <x v="0"/>
    <x v="0"/>
    <x v="0"/>
    <x v="0"/>
    <s v="Direção dos  Recursos Humanos"/>
    <x v="0"/>
    <x v="0"/>
    <x v="0"/>
    <x v="0"/>
    <x v="0"/>
    <x v="0"/>
    <x v="0"/>
    <m/>
    <x v="1"/>
    <x v="2"/>
    <x v="9"/>
    <x v="0"/>
    <m/>
  </r>
  <r>
    <x v="1"/>
    <n v="0"/>
    <n v="0"/>
    <n v="874227"/>
    <n v="0"/>
    <x v="7899"/>
    <x v="0"/>
    <x v="1"/>
    <x v="0"/>
    <s v="03.16.25"/>
    <x v="13"/>
    <x v="0"/>
    <x v="5"/>
    <s v="Direção dos  Recursos Humanos"/>
    <s v="03.16.25"/>
    <s v="Direção dos  Recursos Humanos"/>
    <s v="03.16.25"/>
    <x v="19"/>
    <x v="0"/>
    <x v="4"/>
    <x v="8"/>
    <x v="0"/>
    <x v="0"/>
    <x v="2"/>
    <x v="0"/>
    <x v="10"/>
    <s v="2022-11-??"/>
    <x v="3"/>
    <n v="874227"/>
    <x v="3"/>
    <n v="0"/>
    <x v="1"/>
    <n v="2286160"/>
    <x v="697"/>
    <m/>
    <x v="0"/>
    <x v="9"/>
    <m/>
    <s v="Direção dos  Recursos Humanos"/>
    <x v="2"/>
    <m/>
    <x v="0"/>
    <x v="1"/>
    <x v="1"/>
    <x v="1"/>
    <x v="0"/>
    <x v="0"/>
    <x v="0"/>
    <x v="0"/>
    <x v="0"/>
    <x v="0"/>
    <x v="0"/>
    <s v="Direção dos  Recursos Humanos"/>
    <x v="0"/>
    <x v="0"/>
    <x v="0"/>
    <x v="0"/>
    <x v="0"/>
    <x v="0"/>
    <x v="0"/>
    <m/>
    <x v="1"/>
    <x v="2"/>
    <x v="9"/>
    <x v="0"/>
    <m/>
  </r>
  <r>
    <x v="1"/>
    <n v="0"/>
    <n v="0"/>
    <n v="873441"/>
    <n v="0"/>
    <x v="7899"/>
    <x v="0"/>
    <x v="1"/>
    <x v="0"/>
    <s v="03.16.25"/>
    <x v="13"/>
    <x v="0"/>
    <x v="5"/>
    <s v="Direção dos  Recursos Humanos"/>
    <s v="03.16.25"/>
    <s v="Direção dos  Recursos Humanos"/>
    <s v="03.16.25"/>
    <x v="19"/>
    <x v="0"/>
    <x v="4"/>
    <x v="8"/>
    <x v="0"/>
    <x v="0"/>
    <x v="2"/>
    <x v="0"/>
    <x v="11"/>
    <s v="2022-12-??"/>
    <x v="3"/>
    <n v="873441"/>
    <x v="3"/>
    <n v="0"/>
    <x v="1"/>
    <n v="2286160"/>
    <x v="697"/>
    <m/>
    <x v="0"/>
    <x v="9"/>
    <m/>
    <s v="Direção dos  Recursos Humanos"/>
    <x v="2"/>
    <m/>
    <x v="0"/>
    <x v="1"/>
    <x v="1"/>
    <x v="1"/>
    <x v="0"/>
    <x v="0"/>
    <x v="0"/>
    <x v="0"/>
    <x v="0"/>
    <x v="0"/>
    <x v="0"/>
    <s v="Direção dos  Recursos Humanos"/>
    <x v="0"/>
    <x v="0"/>
    <x v="0"/>
    <x v="0"/>
    <x v="0"/>
    <x v="0"/>
    <x v="0"/>
    <m/>
    <x v="1"/>
    <x v="2"/>
    <x v="9"/>
    <x v="0"/>
    <m/>
  </r>
  <r>
    <x v="1"/>
    <n v="0"/>
    <n v="0"/>
    <n v="15330"/>
    <n v="0"/>
    <x v="7899"/>
    <x v="0"/>
    <x v="1"/>
    <x v="0"/>
    <s v="03.16.25"/>
    <x v="13"/>
    <x v="0"/>
    <x v="5"/>
    <s v="Direção dos  Recursos Humanos"/>
    <s v="03.16.25"/>
    <s v="Direção dos  Recursos Humanos"/>
    <s v="03.16.25"/>
    <x v="26"/>
    <x v="0"/>
    <x v="4"/>
    <x v="8"/>
    <x v="0"/>
    <x v="0"/>
    <x v="2"/>
    <x v="0"/>
    <x v="4"/>
    <s v="2022-01-??"/>
    <x v="1"/>
    <n v="15330"/>
    <x v="3"/>
    <n v="126160"/>
    <x v="1"/>
    <n v="0"/>
    <x v="697"/>
    <m/>
    <x v="0"/>
    <x v="9"/>
    <m/>
    <s v="Direção dos  Recursos Humanos"/>
    <x v="2"/>
    <m/>
    <x v="0"/>
    <x v="1"/>
    <x v="1"/>
    <x v="1"/>
    <x v="0"/>
    <x v="0"/>
    <x v="0"/>
    <x v="1"/>
    <x v="0"/>
    <x v="0"/>
    <x v="0"/>
    <s v="Direção dos  Recursos Humanos"/>
    <x v="0"/>
    <x v="0"/>
    <x v="0"/>
    <x v="0"/>
    <x v="0"/>
    <x v="0"/>
    <x v="0"/>
    <m/>
    <x v="1"/>
    <x v="2"/>
    <x v="9"/>
    <x v="0"/>
    <m/>
  </r>
  <r>
    <x v="1"/>
    <n v="0"/>
    <n v="0"/>
    <n v="45020"/>
    <n v="0"/>
    <x v="7899"/>
    <x v="0"/>
    <x v="1"/>
    <x v="0"/>
    <s v="03.16.25"/>
    <x v="13"/>
    <x v="0"/>
    <x v="5"/>
    <s v="Direção dos  Recursos Humanos"/>
    <s v="03.16.25"/>
    <s v="Direção dos  Recursos Humanos"/>
    <s v="03.16.25"/>
    <x v="26"/>
    <x v="0"/>
    <x v="4"/>
    <x v="8"/>
    <x v="0"/>
    <x v="0"/>
    <x v="2"/>
    <x v="0"/>
    <x v="2"/>
    <s v="2022-03-??"/>
    <x v="1"/>
    <n v="45020"/>
    <x v="3"/>
    <n v="126160"/>
    <x v="1"/>
    <n v="0"/>
    <x v="697"/>
    <m/>
    <x v="0"/>
    <x v="9"/>
    <m/>
    <s v="Direção dos  Recursos Humanos"/>
    <x v="2"/>
    <m/>
    <x v="0"/>
    <x v="1"/>
    <x v="1"/>
    <x v="1"/>
    <x v="0"/>
    <x v="0"/>
    <x v="0"/>
    <x v="1"/>
    <x v="0"/>
    <x v="0"/>
    <x v="0"/>
    <s v="Direção dos  Recursos Humanos"/>
    <x v="0"/>
    <x v="0"/>
    <x v="0"/>
    <x v="0"/>
    <x v="0"/>
    <x v="0"/>
    <x v="0"/>
    <m/>
    <x v="1"/>
    <x v="2"/>
    <x v="9"/>
    <x v="0"/>
    <m/>
  </r>
  <r>
    <x v="1"/>
    <n v="0"/>
    <n v="0"/>
    <n v="14360"/>
    <n v="0"/>
    <x v="7899"/>
    <x v="0"/>
    <x v="1"/>
    <x v="0"/>
    <s v="03.16.25"/>
    <x v="13"/>
    <x v="0"/>
    <x v="5"/>
    <s v="Direção dos  Recursos Humanos"/>
    <s v="03.16.25"/>
    <s v="Direção dos  Recursos Humanos"/>
    <s v="03.16.25"/>
    <x v="26"/>
    <x v="0"/>
    <x v="4"/>
    <x v="8"/>
    <x v="0"/>
    <x v="0"/>
    <x v="2"/>
    <x v="0"/>
    <x v="0"/>
    <s v="2022-04-??"/>
    <x v="0"/>
    <n v="14360"/>
    <x v="3"/>
    <n v="126160"/>
    <x v="1"/>
    <n v="0"/>
    <x v="697"/>
    <m/>
    <x v="0"/>
    <x v="9"/>
    <m/>
    <s v="Direção dos  Recursos Humanos"/>
    <x v="2"/>
    <m/>
    <x v="0"/>
    <x v="1"/>
    <x v="1"/>
    <x v="1"/>
    <x v="0"/>
    <x v="0"/>
    <x v="0"/>
    <x v="1"/>
    <x v="0"/>
    <x v="0"/>
    <x v="0"/>
    <s v="Direção dos  Recursos Humanos"/>
    <x v="0"/>
    <x v="0"/>
    <x v="0"/>
    <x v="0"/>
    <x v="0"/>
    <x v="0"/>
    <x v="0"/>
    <m/>
    <x v="1"/>
    <x v="2"/>
    <x v="9"/>
    <x v="0"/>
    <m/>
  </r>
  <r>
    <x v="1"/>
    <n v="0"/>
    <n v="0"/>
    <n v="30660"/>
    <n v="0"/>
    <x v="7899"/>
    <x v="0"/>
    <x v="1"/>
    <x v="0"/>
    <s v="03.16.25"/>
    <x v="13"/>
    <x v="0"/>
    <x v="5"/>
    <s v="Direção dos  Recursos Humanos"/>
    <s v="03.16.25"/>
    <s v="Direção dos  Recursos Humanos"/>
    <s v="03.16.25"/>
    <x v="26"/>
    <x v="0"/>
    <x v="4"/>
    <x v="8"/>
    <x v="0"/>
    <x v="0"/>
    <x v="2"/>
    <x v="0"/>
    <x v="1"/>
    <s v="2022-05-??"/>
    <x v="0"/>
    <n v="30660"/>
    <x v="3"/>
    <n v="126160"/>
    <x v="1"/>
    <n v="0"/>
    <x v="697"/>
    <m/>
    <x v="0"/>
    <x v="9"/>
    <m/>
    <s v="Direção dos  Recursos Humanos"/>
    <x v="2"/>
    <m/>
    <x v="0"/>
    <x v="1"/>
    <x v="1"/>
    <x v="1"/>
    <x v="0"/>
    <x v="0"/>
    <x v="0"/>
    <x v="1"/>
    <x v="0"/>
    <x v="0"/>
    <x v="0"/>
    <s v="Direção dos  Recursos Humanos"/>
    <x v="0"/>
    <x v="0"/>
    <x v="0"/>
    <x v="0"/>
    <x v="0"/>
    <x v="0"/>
    <x v="0"/>
    <m/>
    <x v="1"/>
    <x v="2"/>
    <x v="9"/>
    <x v="0"/>
    <m/>
  </r>
  <r>
    <x v="1"/>
    <n v="0"/>
    <n v="0"/>
    <n v="15330"/>
    <n v="0"/>
    <x v="7899"/>
    <x v="0"/>
    <x v="1"/>
    <x v="0"/>
    <s v="03.16.25"/>
    <x v="13"/>
    <x v="0"/>
    <x v="5"/>
    <s v="Direção dos  Recursos Humanos"/>
    <s v="03.16.25"/>
    <s v="Direção dos  Recursos Humanos"/>
    <s v="03.16.25"/>
    <x v="26"/>
    <x v="0"/>
    <x v="4"/>
    <x v="8"/>
    <x v="0"/>
    <x v="0"/>
    <x v="2"/>
    <x v="0"/>
    <x v="3"/>
    <s v="2022-06-??"/>
    <x v="0"/>
    <n v="15330"/>
    <x v="3"/>
    <n v="126160"/>
    <x v="1"/>
    <n v="0"/>
    <x v="697"/>
    <m/>
    <x v="0"/>
    <x v="9"/>
    <m/>
    <s v="Direção dos  Recursos Humanos"/>
    <x v="2"/>
    <m/>
    <x v="0"/>
    <x v="1"/>
    <x v="1"/>
    <x v="1"/>
    <x v="0"/>
    <x v="0"/>
    <x v="0"/>
    <x v="1"/>
    <x v="0"/>
    <x v="0"/>
    <x v="0"/>
    <s v="Direção dos  Recursos Humanos"/>
    <x v="0"/>
    <x v="0"/>
    <x v="0"/>
    <x v="0"/>
    <x v="0"/>
    <x v="0"/>
    <x v="0"/>
    <m/>
    <x v="1"/>
    <x v="2"/>
    <x v="9"/>
    <x v="0"/>
    <m/>
  </r>
  <r>
    <x v="1"/>
    <n v="0"/>
    <n v="0"/>
    <n v="3498"/>
    <n v="0"/>
    <x v="7899"/>
    <x v="0"/>
    <x v="0"/>
    <x v="0"/>
    <s v="80.02.10.24"/>
    <x v="20"/>
    <x v="3"/>
    <x v="3"/>
    <s v="Outros"/>
    <s v="80.02.10"/>
    <s v="Retenções SIACSA"/>
    <s v="80.02.10.24"/>
    <x v="30"/>
    <x v="0"/>
    <x v="2"/>
    <x v="1"/>
    <x v="1"/>
    <x v="2"/>
    <x v="0"/>
    <x v="0"/>
    <x v="2"/>
    <s v="2022-03-??"/>
    <x v="1"/>
    <n v="3498"/>
    <x v="3"/>
    <n v="0"/>
    <x v="1"/>
    <n v="0"/>
    <x v="697"/>
    <m/>
    <x v="0"/>
    <x v="9"/>
    <m/>
    <s v="Retenções SIACSA"/>
    <x v="2"/>
    <s v="SIACSA"/>
    <x v="0"/>
    <x v="1"/>
    <x v="1"/>
    <x v="1"/>
    <x v="0"/>
    <x v="0"/>
    <x v="0"/>
    <x v="1"/>
    <x v="0"/>
    <x v="0"/>
    <x v="0"/>
    <s v="Retenções SIACSA"/>
    <x v="0"/>
    <x v="0"/>
    <x v="0"/>
    <x v="0"/>
    <x v="2"/>
    <x v="0"/>
    <x v="0"/>
    <m/>
    <x v="1"/>
    <x v="2"/>
    <x v="9"/>
    <x v="0"/>
    <m/>
  </r>
  <r>
    <x v="1"/>
    <n v="0"/>
    <n v="0"/>
    <n v="4809"/>
    <n v="0"/>
    <x v="7899"/>
    <x v="0"/>
    <x v="0"/>
    <x v="0"/>
    <s v="80.02.10.24"/>
    <x v="20"/>
    <x v="3"/>
    <x v="3"/>
    <s v="Outros"/>
    <s v="80.02.10"/>
    <s v="Retenções SIACSA"/>
    <s v="80.02.10.24"/>
    <x v="30"/>
    <x v="0"/>
    <x v="2"/>
    <x v="1"/>
    <x v="1"/>
    <x v="2"/>
    <x v="0"/>
    <x v="0"/>
    <x v="0"/>
    <s v="2022-04-??"/>
    <x v="0"/>
    <n v="4809"/>
    <x v="3"/>
    <n v="0"/>
    <x v="1"/>
    <n v="0"/>
    <x v="697"/>
    <m/>
    <x v="0"/>
    <x v="9"/>
    <m/>
    <s v="Retenções SIACSA"/>
    <x v="2"/>
    <s v="SIACSA"/>
    <x v="0"/>
    <x v="1"/>
    <x v="1"/>
    <x v="1"/>
    <x v="0"/>
    <x v="0"/>
    <x v="0"/>
    <x v="1"/>
    <x v="0"/>
    <x v="0"/>
    <x v="0"/>
    <s v="Retenções SIACSA"/>
    <x v="0"/>
    <x v="0"/>
    <x v="0"/>
    <x v="0"/>
    <x v="2"/>
    <x v="0"/>
    <x v="0"/>
    <m/>
    <x v="1"/>
    <x v="2"/>
    <x v="9"/>
    <x v="0"/>
    <m/>
  </r>
  <r>
    <x v="1"/>
    <n v="0"/>
    <n v="0"/>
    <n v="3627"/>
    <n v="0"/>
    <x v="7899"/>
    <x v="0"/>
    <x v="0"/>
    <x v="0"/>
    <s v="80.02.10.24"/>
    <x v="20"/>
    <x v="3"/>
    <x v="3"/>
    <s v="Outros"/>
    <s v="80.02.10"/>
    <s v="Retenções SIACSA"/>
    <s v="80.02.10.24"/>
    <x v="30"/>
    <x v="0"/>
    <x v="2"/>
    <x v="1"/>
    <x v="1"/>
    <x v="2"/>
    <x v="0"/>
    <x v="0"/>
    <x v="1"/>
    <s v="2022-05-??"/>
    <x v="0"/>
    <n v="3627"/>
    <x v="3"/>
    <n v="0"/>
    <x v="1"/>
    <n v="0"/>
    <x v="697"/>
    <m/>
    <x v="0"/>
    <x v="9"/>
    <m/>
    <s v="Retenções SIACSA"/>
    <x v="2"/>
    <s v="SIACSA"/>
    <x v="0"/>
    <x v="1"/>
    <x v="1"/>
    <x v="1"/>
    <x v="0"/>
    <x v="0"/>
    <x v="0"/>
    <x v="1"/>
    <x v="0"/>
    <x v="0"/>
    <x v="0"/>
    <s v="Retenções SIACSA"/>
    <x v="0"/>
    <x v="0"/>
    <x v="0"/>
    <x v="0"/>
    <x v="2"/>
    <x v="0"/>
    <x v="0"/>
    <m/>
    <x v="1"/>
    <x v="2"/>
    <x v="9"/>
    <x v="0"/>
    <m/>
  </r>
  <r>
    <x v="1"/>
    <n v="0"/>
    <n v="0"/>
    <n v="3627"/>
    <n v="0"/>
    <x v="7899"/>
    <x v="0"/>
    <x v="0"/>
    <x v="0"/>
    <s v="80.02.10.24"/>
    <x v="20"/>
    <x v="3"/>
    <x v="3"/>
    <s v="Outros"/>
    <s v="80.02.10"/>
    <s v="Retenções SIACSA"/>
    <s v="80.02.10.24"/>
    <x v="30"/>
    <x v="0"/>
    <x v="2"/>
    <x v="1"/>
    <x v="1"/>
    <x v="2"/>
    <x v="0"/>
    <x v="0"/>
    <x v="3"/>
    <s v="2022-06-??"/>
    <x v="0"/>
    <n v="3627"/>
    <x v="3"/>
    <n v="0"/>
    <x v="1"/>
    <n v="0"/>
    <x v="697"/>
    <m/>
    <x v="0"/>
    <x v="9"/>
    <m/>
    <s v="Retenções SIACSA"/>
    <x v="2"/>
    <s v="SIACSA"/>
    <x v="0"/>
    <x v="1"/>
    <x v="1"/>
    <x v="1"/>
    <x v="0"/>
    <x v="0"/>
    <x v="0"/>
    <x v="1"/>
    <x v="0"/>
    <x v="0"/>
    <x v="0"/>
    <s v="Retenções SIACSA"/>
    <x v="0"/>
    <x v="0"/>
    <x v="0"/>
    <x v="0"/>
    <x v="2"/>
    <x v="0"/>
    <x v="0"/>
    <m/>
    <x v="1"/>
    <x v="2"/>
    <x v="9"/>
    <x v="0"/>
    <m/>
  </r>
  <r>
    <x v="1"/>
    <n v="0"/>
    <n v="0"/>
    <n v="3627"/>
    <n v="0"/>
    <x v="7899"/>
    <x v="0"/>
    <x v="0"/>
    <x v="0"/>
    <s v="80.02.10.24"/>
    <x v="20"/>
    <x v="3"/>
    <x v="3"/>
    <s v="Outros"/>
    <s v="80.02.10"/>
    <s v="Retenções SIACSA"/>
    <s v="80.02.10.24"/>
    <x v="30"/>
    <x v="0"/>
    <x v="2"/>
    <x v="1"/>
    <x v="1"/>
    <x v="2"/>
    <x v="0"/>
    <x v="0"/>
    <x v="6"/>
    <s v="2022-07-??"/>
    <x v="2"/>
    <n v="3627"/>
    <x v="3"/>
    <n v="0"/>
    <x v="1"/>
    <n v="0"/>
    <x v="697"/>
    <m/>
    <x v="0"/>
    <x v="9"/>
    <m/>
    <s v="Retenções SIACSA"/>
    <x v="2"/>
    <s v="SIACSA"/>
    <x v="0"/>
    <x v="1"/>
    <x v="1"/>
    <x v="1"/>
    <x v="0"/>
    <x v="0"/>
    <x v="0"/>
    <x v="1"/>
    <x v="0"/>
    <x v="0"/>
    <x v="0"/>
    <s v="Retenções SIACSA"/>
    <x v="0"/>
    <x v="0"/>
    <x v="0"/>
    <x v="0"/>
    <x v="2"/>
    <x v="0"/>
    <x v="0"/>
    <m/>
    <x v="1"/>
    <x v="2"/>
    <x v="9"/>
    <x v="0"/>
    <m/>
  </r>
  <r>
    <x v="1"/>
    <n v="0"/>
    <n v="0"/>
    <n v="3898"/>
    <n v="0"/>
    <x v="7899"/>
    <x v="0"/>
    <x v="0"/>
    <x v="0"/>
    <s v="80.02.10.24"/>
    <x v="20"/>
    <x v="3"/>
    <x v="3"/>
    <s v="Outros"/>
    <s v="80.02.10"/>
    <s v="Retenções SIACSA"/>
    <s v="80.02.10.24"/>
    <x v="30"/>
    <x v="0"/>
    <x v="2"/>
    <x v="1"/>
    <x v="1"/>
    <x v="2"/>
    <x v="0"/>
    <x v="0"/>
    <x v="7"/>
    <s v="2022-08-??"/>
    <x v="2"/>
    <n v="3898"/>
    <x v="3"/>
    <n v="0"/>
    <x v="1"/>
    <n v="0"/>
    <x v="697"/>
    <m/>
    <x v="0"/>
    <x v="9"/>
    <m/>
    <s v="Retenções SIACSA"/>
    <x v="2"/>
    <s v="SIACSA"/>
    <x v="0"/>
    <x v="1"/>
    <x v="1"/>
    <x v="1"/>
    <x v="0"/>
    <x v="0"/>
    <x v="0"/>
    <x v="1"/>
    <x v="0"/>
    <x v="0"/>
    <x v="0"/>
    <s v="Retenções SIACSA"/>
    <x v="0"/>
    <x v="0"/>
    <x v="0"/>
    <x v="0"/>
    <x v="2"/>
    <x v="0"/>
    <x v="0"/>
    <m/>
    <x v="1"/>
    <x v="2"/>
    <x v="9"/>
    <x v="0"/>
    <m/>
  </r>
  <r>
    <x v="1"/>
    <n v="0"/>
    <n v="0"/>
    <n v="3627"/>
    <n v="0"/>
    <x v="7899"/>
    <x v="0"/>
    <x v="0"/>
    <x v="0"/>
    <s v="80.02.10.24"/>
    <x v="20"/>
    <x v="3"/>
    <x v="3"/>
    <s v="Outros"/>
    <s v="80.02.10"/>
    <s v="Retenções SIACSA"/>
    <s v="80.02.10.24"/>
    <x v="30"/>
    <x v="0"/>
    <x v="2"/>
    <x v="1"/>
    <x v="1"/>
    <x v="2"/>
    <x v="0"/>
    <x v="0"/>
    <x v="8"/>
    <s v="2022-09-??"/>
    <x v="2"/>
    <n v="3627"/>
    <x v="3"/>
    <n v="0"/>
    <x v="1"/>
    <n v="0"/>
    <x v="697"/>
    <m/>
    <x v="0"/>
    <x v="9"/>
    <m/>
    <s v="Retenções SIACSA"/>
    <x v="2"/>
    <s v="SIACSA"/>
    <x v="0"/>
    <x v="1"/>
    <x v="1"/>
    <x v="1"/>
    <x v="0"/>
    <x v="0"/>
    <x v="0"/>
    <x v="1"/>
    <x v="0"/>
    <x v="0"/>
    <x v="0"/>
    <s v="Retenções SIACSA"/>
    <x v="0"/>
    <x v="0"/>
    <x v="0"/>
    <x v="0"/>
    <x v="2"/>
    <x v="0"/>
    <x v="0"/>
    <m/>
    <x v="1"/>
    <x v="2"/>
    <x v="9"/>
    <x v="0"/>
    <m/>
  </r>
  <r>
    <x v="1"/>
    <n v="0"/>
    <n v="0"/>
    <n v="5085"/>
    <n v="0"/>
    <x v="7899"/>
    <x v="0"/>
    <x v="0"/>
    <x v="0"/>
    <s v="80.02.10.24"/>
    <x v="20"/>
    <x v="3"/>
    <x v="3"/>
    <s v="Outros"/>
    <s v="80.02.10"/>
    <s v="Retenções SIACSA"/>
    <s v="80.02.10.24"/>
    <x v="30"/>
    <x v="0"/>
    <x v="2"/>
    <x v="1"/>
    <x v="1"/>
    <x v="2"/>
    <x v="0"/>
    <x v="0"/>
    <x v="9"/>
    <s v="2022-10-??"/>
    <x v="3"/>
    <n v="5085"/>
    <x v="3"/>
    <n v="0"/>
    <x v="1"/>
    <n v="0"/>
    <x v="697"/>
    <m/>
    <x v="0"/>
    <x v="9"/>
    <m/>
    <s v="Retenções SIACSA"/>
    <x v="2"/>
    <s v="SIACSA"/>
    <x v="0"/>
    <x v="1"/>
    <x v="1"/>
    <x v="1"/>
    <x v="0"/>
    <x v="0"/>
    <x v="0"/>
    <x v="1"/>
    <x v="0"/>
    <x v="0"/>
    <x v="0"/>
    <s v="Retenções SIACSA"/>
    <x v="0"/>
    <x v="0"/>
    <x v="0"/>
    <x v="0"/>
    <x v="2"/>
    <x v="0"/>
    <x v="0"/>
    <m/>
    <x v="1"/>
    <x v="2"/>
    <x v="9"/>
    <x v="0"/>
    <m/>
  </r>
  <r>
    <x v="1"/>
    <n v="0"/>
    <n v="0"/>
    <n v="3873"/>
    <n v="0"/>
    <x v="7899"/>
    <x v="0"/>
    <x v="0"/>
    <x v="0"/>
    <s v="80.02.10.24"/>
    <x v="20"/>
    <x v="3"/>
    <x v="3"/>
    <s v="Outros"/>
    <s v="80.02.10"/>
    <s v="Retenções SIACSA"/>
    <s v="80.02.10.24"/>
    <x v="30"/>
    <x v="0"/>
    <x v="2"/>
    <x v="1"/>
    <x v="1"/>
    <x v="2"/>
    <x v="0"/>
    <x v="0"/>
    <x v="10"/>
    <s v="2022-11-??"/>
    <x v="3"/>
    <n v="3873"/>
    <x v="3"/>
    <n v="0"/>
    <x v="1"/>
    <n v="0"/>
    <x v="697"/>
    <m/>
    <x v="0"/>
    <x v="9"/>
    <m/>
    <s v="Retenções SIACSA"/>
    <x v="2"/>
    <s v="SIACSA"/>
    <x v="0"/>
    <x v="1"/>
    <x v="1"/>
    <x v="1"/>
    <x v="0"/>
    <x v="0"/>
    <x v="0"/>
    <x v="1"/>
    <x v="0"/>
    <x v="0"/>
    <x v="0"/>
    <s v="Retenções SIACSA"/>
    <x v="0"/>
    <x v="0"/>
    <x v="0"/>
    <x v="0"/>
    <x v="2"/>
    <x v="0"/>
    <x v="0"/>
    <m/>
    <x v="1"/>
    <x v="2"/>
    <x v="9"/>
    <x v="0"/>
    <m/>
  </r>
  <r>
    <x v="1"/>
    <n v="0"/>
    <n v="0"/>
    <n v="4814"/>
    <n v="0"/>
    <x v="7899"/>
    <x v="0"/>
    <x v="0"/>
    <x v="0"/>
    <s v="80.02.10.24"/>
    <x v="20"/>
    <x v="3"/>
    <x v="3"/>
    <s v="Outros"/>
    <s v="80.02.10"/>
    <s v="Retenções SIACSA"/>
    <s v="80.02.10.24"/>
    <x v="30"/>
    <x v="0"/>
    <x v="2"/>
    <x v="1"/>
    <x v="1"/>
    <x v="2"/>
    <x v="0"/>
    <x v="0"/>
    <x v="11"/>
    <s v="2022-12-??"/>
    <x v="3"/>
    <n v="4814"/>
    <x v="3"/>
    <n v="0"/>
    <x v="1"/>
    <n v="0"/>
    <x v="697"/>
    <m/>
    <x v="0"/>
    <x v="9"/>
    <m/>
    <s v="Retenções SIACSA"/>
    <x v="2"/>
    <s v="SIACSA"/>
    <x v="0"/>
    <x v="1"/>
    <x v="1"/>
    <x v="1"/>
    <x v="0"/>
    <x v="0"/>
    <x v="0"/>
    <x v="1"/>
    <x v="0"/>
    <x v="0"/>
    <x v="0"/>
    <s v="Retenções SIACSA"/>
    <x v="0"/>
    <x v="0"/>
    <x v="0"/>
    <x v="0"/>
    <x v="2"/>
    <x v="0"/>
    <x v="0"/>
    <m/>
    <x v="1"/>
    <x v="2"/>
    <x v="9"/>
    <x v="0"/>
    <m/>
  </r>
  <r>
    <x v="1"/>
    <n v="0"/>
    <n v="0"/>
    <n v="12240"/>
    <n v="0"/>
    <x v="7899"/>
    <x v="0"/>
    <x v="1"/>
    <x v="0"/>
    <s v="03.16.12"/>
    <x v="35"/>
    <x v="0"/>
    <x v="5"/>
    <s v="Direcção de Urbanismo"/>
    <s v="03.16.12"/>
    <s v="Direcção de Urbanismo"/>
    <s v="03.16.12"/>
    <x v="13"/>
    <x v="0"/>
    <x v="1"/>
    <x v="5"/>
    <x v="0"/>
    <x v="0"/>
    <x v="2"/>
    <x v="0"/>
    <x v="4"/>
    <s v="2022-01-??"/>
    <x v="1"/>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5"/>
    <s v="2022-02-??"/>
    <x v="1"/>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2"/>
    <s v="2022-03-??"/>
    <x v="1"/>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0"/>
    <s v="2022-04-??"/>
    <x v="0"/>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1"/>
    <s v="2022-05-??"/>
    <x v="0"/>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3"/>
    <s v="2022-06-??"/>
    <x v="0"/>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6"/>
    <s v="2022-07-??"/>
    <x v="2"/>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7"/>
    <s v="2022-08-??"/>
    <x v="2"/>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8"/>
    <s v="2022-09-??"/>
    <x v="2"/>
    <n v="12240"/>
    <x v="3"/>
    <n v="146880"/>
    <x v="1"/>
    <n v="0"/>
    <x v="697"/>
    <m/>
    <x v="0"/>
    <x v="9"/>
    <m/>
    <s v="Direcção de Urbanismo"/>
    <x v="2"/>
    <m/>
    <x v="0"/>
    <x v="1"/>
    <x v="1"/>
    <x v="1"/>
    <x v="0"/>
    <x v="0"/>
    <x v="0"/>
    <x v="1"/>
    <x v="0"/>
    <x v="0"/>
    <x v="0"/>
    <s v="Direcção de Urbanismo"/>
    <x v="0"/>
    <x v="0"/>
    <x v="0"/>
    <x v="0"/>
    <x v="0"/>
    <x v="0"/>
    <x v="0"/>
    <m/>
    <x v="1"/>
    <x v="2"/>
    <x v="9"/>
    <x v="0"/>
    <m/>
  </r>
  <r>
    <x v="1"/>
    <n v="0"/>
    <n v="0"/>
    <n v="12240"/>
    <n v="0"/>
    <x v="7899"/>
    <x v="0"/>
    <x v="1"/>
    <x v="0"/>
    <s v="03.16.12"/>
    <x v="35"/>
    <x v="0"/>
    <x v="5"/>
    <s v="Direcção de Urbanismo"/>
    <s v="03.16.12"/>
    <s v="Direcção de Urbanismo"/>
    <s v="03.16.12"/>
    <x v="13"/>
    <x v="0"/>
    <x v="1"/>
    <x v="5"/>
    <x v="0"/>
    <x v="0"/>
    <x v="2"/>
    <x v="0"/>
    <x v="9"/>
    <s v="2022-10-??"/>
    <x v="3"/>
    <n v="12240"/>
    <x v="3"/>
    <n v="146880"/>
    <x v="1"/>
    <n v="0"/>
    <x v="697"/>
    <m/>
    <x v="0"/>
    <x v="9"/>
    <m/>
    <s v="Direcção de Urbanismo"/>
    <x v="2"/>
    <m/>
    <x v="0"/>
    <x v="1"/>
    <x v="1"/>
    <x v="1"/>
    <x v="0"/>
    <x v="0"/>
    <x v="0"/>
    <x v="1"/>
    <x v="0"/>
    <x v="0"/>
    <x v="0"/>
    <s v="Direcção de Urbanismo"/>
    <x v="0"/>
    <x v="0"/>
    <x v="0"/>
    <x v="0"/>
    <x v="0"/>
    <x v="0"/>
    <x v="0"/>
    <m/>
    <x v="1"/>
    <x v="2"/>
    <x v="9"/>
    <x v="0"/>
    <m/>
  </r>
  <r>
    <x v="1"/>
    <n v="0"/>
    <n v="0"/>
    <n v="11740"/>
    <n v="0"/>
    <x v="7899"/>
    <x v="0"/>
    <x v="1"/>
    <x v="0"/>
    <s v="03.16.12"/>
    <x v="35"/>
    <x v="0"/>
    <x v="5"/>
    <s v="Direcção de Urbanismo"/>
    <s v="03.16.12"/>
    <s v="Direcção de Urbanismo"/>
    <s v="03.16.12"/>
    <x v="13"/>
    <x v="0"/>
    <x v="1"/>
    <x v="5"/>
    <x v="0"/>
    <x v="0"/>
    <x v="2"/>
    <x v="0"/>
    <x v="10"/>
    <s v="2022-11-??"/>
    <x v="3"/>
    <n v="11740"/>
    <x v="3"/>
    <n v="146880"/>
    <x v="1"/>
    <n v="0"/>
    <x v="697"/>
    <m/>
    <x v="0"/>
    <x v="9"/>
    <m/>
    <s v="Direcção de Urbanismo"/>
    <x v="2"/>
    <m/>
    <x v="0"/>
    <x v="1"/>
    <x v="1"/>
    <x v="1"/>
    <x v="0"/>
    <x v="0"/>
    <x v="0"/>
    <x v="1"/>
    <x v="0"/>
    <x v="0"/>
    <x v="0"/>
    <s v="Direcção de Urbanismo"/>
    <x v="0"/>
    <x v="0"/>
    <x v="0"/>
    <x v="0"/>
    <x v="0"/>
    <x v="0"/>
    <x v="0"/>
    <m/>
    <x v="1"/>
    <x v="2"/>
    <x v="9"/>
    <x v="0"/>
    <m/>
  </r>
  <r>
    <x v="1"/>
    <n v="0"/>
    <n v="0"/>
    <n v="11740"/>
    <n v="0"/>
    <x v="7899"/>
    <x v="0"/>
    <x v="1"/>
    <x v="0"/>
    <s v="03.16.12"/>
    <x v="35"/>
    <x v="0"/>
    <x v="5"/>
    <s v="Direcção de Urbanismo"/>
    <s v="03.16.12"/>
    <s v="Direcção de Urbanismo"/>
    <s v="03.16.12"/>
    <x v="13"/>
    <x v="0"/>
    <x v="1"/>
    <x v="5"/>
    <x v="0"/>
    <x v="0"/>
    <x v="2"/>
    <x v="0"/>
    <x v="11"/>
    <s v="2022-12-??"/>
    <x v="3"/>
    <n v="11740"/>
    <x v="3"/>
    <n v="146880"/>
    <x v="1"/>
    <n v="0"/>
    <x v="697"/>
    <m/>
    <x v="0"/>
    <x v="9"/>
    <m/>
    <s v="Direcção de Urbanismo"/>
    <x v="2"/>
    <m/>
    <x v="0"/>
    <x v="1"/>
    <x v="1"/>
    <x v="1"/>
    <x v="0"/>
    <x v="0"/>
    <x v="0"/>
    <x v="1"/>
    <x v="0"/>
    <x v="0"/>
    <x v="0"/>
    <s v="Direcção de Urbanismo"/>
    <x v="0"/>
    <x v="0"/>
    <x v="0"/>
    <x v="0"/>
    <x v="0"/>
    <x v="0"/>
    <x v="0"/>
    <m/>
    <x v="1"/>
    <x v="2"/>
    <x v="9"/>
    <x v="0"/>
    <m/>
  </r>
  <r>
    <x v="0"/>
    <n v="0"/>
    <n v="0"/>
    <n v="102000"/>
    <n v="0"/>
    <x v="7899"/>
    <x v="0"/>
    <x v="1"/>
    <x v="0"/>
    <s v="01.28.01.08"/>
    <x v="30"/>
    <x v="5"/>
    <x v="6"/>
    <s v="Habitação Social"/>
    <s v="01.28.01"/>
    <s v="Habitações Sociais"/>
    <s v="01.28.01.08"/>
    <x v="1"/>
    <x v="0"/>
    <x v="1"/>
    <x v="1"/>
    <x v="0"/>
    <x v="1"/>
    <x v="1"/>
    <x v="0"/>
    <x v="4"/>
    <s v="2022-01-??"/>
    <x v="1"/>
    <n v="102000"/>
    <x v="3"/>
    <n v="0"/>
    <x v="1"/>
    <n v="200000"/>
    <x v="697"/>
    <m/>
    <x v="0"/>
    <x v="9"/>
    <m/>
    <s v="Habitações Sociais"/>
    <x v="2"/>
    <s v="HS"/>
    <x v="0"/>
    <x v="1"/>
    <x v="1"/>
    <x v="1"/>
    <x v="0"/>
    <x v="0"/>
    <x v="0"/>
    <x v="1"/>
    <x v="0"/>
    <x v="0"/>
    <x v="0"/>
    <s v="Habitações Sociais"/>
    <x v="0"/>
    <x v="0"/>
    <x v="0"/>
    <x v="0"/>
    <x v="1"/>
    <x v="0"/>
    <x v="0"/>
    <m/>
    <x v="1"/>
    <x v="2"/>
    <x v="9"/>
    <x v="0"/>
    <m/>
  </r>
  <r>
    <x v="0"/>
    <n v="0"/>
    <n v="0"/>
    <n v="666777"/>
    <n v="0"/>
    <x v="7899"/>
    <x v="0"/>
    <x v="1"/>
    <x v="0"/>
    <s v="01.28.01.08"/>
    <x v="30"/>
    <x v="5"/>
    <x v="6"/>
    <s v="Habitação Social"/>
    <s v="01.28.01"/>
    <s v="Habitações Sociais"/>
    <s v="01.28.01.08"/>
    <x v="1"/>
    <x v="0"/>
    <x v="1"/>
    <x v="1"/>
    <x v="0"/>
    <x v="1"/>
    <x v="1"/>
    <x v="0"/>
    <x v="5"/>
    <s v="2022-02-??"/>
    <x v="1"/>
    <n v="666777"/>
    <x v="3"/>
    <n v="0"/>
    <x v="1"/>
    <n v="200000"/>
    <x v="697"/>
    <m/>
    <x v="0"/>
    <x v="9"/>
    <m/>
    <s v="Habitações Sociais"/>
    <x v="2"/>
    <s v="HS"/>
    <x v="0"/>
    <x v="1"/>
    <x v="1"/>
    <x v="1"/>
    <x v="0"/>
    <x v="0"/>
    <x v="0"/>
    <x v="1"/>
    <x v="0"/>
    <x v="0"/>
    <x v="0"/>
    <s v="Habitações Sociais"/>
    <x v="0"/>
    <x v="0"/>
    <x v="0"/>
    <x v="0"/>
    <x v="1"/>
    <x v="0"/>
    <x v="0"/>
    <m/>
    <x v="1"/>
    <x v="2"/>
    <x v="9"/>
    <x v="0"/>
    <m/>
  </r>
  <r>
    <x v="0"/>
    <n v="0"/>
    <n v="0"/>
    <n v="926258"/>
    <n v="0"/>
    <x v="7899"/>
    <x v="0"/>
    <x v="1"/>
    <x v="0"/>
    <s v="01.28.01.08"/>
    <x v="30"/>
    <x v="5"/>
    <x v="6"/>
    <s v="Habitação Social"/>
    <s v="01.28.01"/>
    <s v="Habitações Sociais"/>
    <s v="01.28.01.08"/>
    <x v="1"/>
    <x v="0"/>
    <x v="1"/>
    <x v="1"/>
    <x v="0"/>
    <x v="1"/>
    <x v="1"/>
    <x v="0"/>
    <x v="2"/>
    <s v="2022-03-??"/>
    <x v="1"/>
    <n v="926258"/>
    <x v="3"/>
    <n v="0"/>
    <x v="1"/>
    <n v="200000"/>
    <x v="697"/>
    <m/>
    <x v="0"/>
    <x v="9"/>
    <m/>
    <s v="Habitações Sociais"/>
    <x v="2"/>
    <s v="HS"/>
    <x v="0"/>
    <x v="1"/>
    <x v="1"/>
    <x v="1"/>
    <x v="0"/>
    <x v="0"/>
    <x v="0"/>
    <x v="1"/>
    <x v="0"/>
    <x v="0"/>
    <x v="0"/>
    <s v="Habitações Sociais"/>
    <x v="0"/>
    <x v="0"/>
    <x v="0"/>
    <x v="0"/>
    <x v="1"/>
    <x v="0"/>
    <x v="0"/>
    <m/>
    <x v="1"/>
    <x v="2"/>
    <x v="9"/>
    <x v="0"/>
    <m/>
  </r>
  <r>
    <x v="0"/>
    <n v="0"/>
    <n v="0"/>
    <n v="1849317"/>
    <n v="0"/>
    <x v="7899"/>
    <x v="0"/>
    <x v="1"/>
    <x v="0"/>
    <s v="01.28.01.08"/>
    <x v="30"/>
    <x v="5"/>
    <x v="6"/>
    <s v="Habitação Social"/>
    <s v="01.28.01"/>
    <s v="Habitações Sociais"/>
    <s v="01.28.01.08"/>
    <x v="1"/>
    <x v="0"/>
    <x v="1"/>
    <x v="1"/>
    <x v="0"/>
    <x v="1"/>
    <x v="1"/>
    <x v="0"/>
    <x v="0"/>
    <s v="2022-04-??"/>
    <x v="0"/>
    <n v="1849317"/>
    <x v="3"/>
    <n v="0"/>
    <x v="1"/>
    <n v="200000"/>
    <x v="697"/>
    <m/>
    <x v="0"/>
    <x v="9"/>
    <m/>
    <s v="Habitações Sociais"/>
    <x v="2"/>
    <s v="HS"/>
    <x v="0"/>
    <x v="1"/>
    <x v="1"/>
    <x v="1"/>
    <x v="0"/>
    <x v="0"/>
    <x v="0"/>
    <x v="1"/>
    <x v="0"/>
    <x v="0"/>
    <x v="0"/>
    <s v="Habitações Sociais"/>
    <x v="0"/>
    <x v="0"/>
    <x v="0"/>
    <x v="0"/>
    <x v="1"/>
    <x v="0"/>
    <x v="0"/>
    <m/>
    <x v="1"/>
    <x v="2"/>
    <x v="9"/>
    <x v="0"/>
    <m/>
  </r>
  <r>
    <x v="0"/>
    <n v="0"/>
    <n v="0"/>
    <n v="1019750"/>
    <n v="0"/>
    <x v="7899"/>
    <x v="0"/>
    <x v="1"/>
    <x v="0"/>
    <s v="01.28.01.08"/>
    <x v="30"/>
    <x v="5"/>
    <x v="6"/>
    <s v="Habitação Social"/>
    <s v="01.28.01"/>
    <s v="Habitações Sociais"/>
    <s v="01.28.01.08"/>
    <x v="1"/>
    <x v="0"/>
    <x v="1"/>
    <x v="1"/>
    <x v="0"/>
    <x v="1"/>
    <x v="1"/>
    <x v="0"/>
    <x v="1"/>
    <s v="2022-05-??"/>
    <x v="0"/>
    <n v="1019750"/>
    <x v="3"/>
    <n v="0"/>
    <x v="1"/>
    <n v="200000"/>
    <x v="697"/>
    <m/>
    <x v="0"/>
    <x v="9"/>
    <m/>
    <s v="Habitações Sociais"/>
    <x v="2"/>
    <s v="HS"/>
    <x v="0"/>
    <x v="1"/>
    <x v="1"/>
    <x v="1"/>
    <x v="0"/>
    <x v="0"/>
    <x v="0"/>
    <x v="1"/>
    <x v="0"/>
    <x v="0"/>
    <x v="0"/>
    <s v="Habitações Sociais"/>
    <x v="0"/>
    <x v="0"/>
    <x v="0"/>
    <x v="0"/>
    <x v="1"/>
    <x v="0"/>
    <x v="0"/>
    <m/>
    <x v="1"/>
    <x v="2"/>
    <x v="9"/>
    <x v="0"/>
    <m/>
  </r>
  <r>
    <x v="0"/>
    <n v="0"/>
    <n v="0"/>
    <n v="596502"/>
    <n v="0"/>
    <x v="7899"/>
    <x v="0"/>
    <x v="1"/>
    <x v="0"/>
    <s v="01.28.01.08"/>
    <x v="30"/>
    <x v="5"/>
    <x v="6"/>
    <s v="Habitação Social"/>
    <s v="01.28.01"/>
    <s v="Habitações Sociais"/>
    <s v="01.28.01.08"/>
    <x v="1"/>
    <x v="0"/>
    <x v="1"/>
    <x v="1"/>
    <x v="0"/>
    <x v="1"/>
    <x v="1"/>
    <x v="0"/>
    <x v="3"/>
    <s v="2022-06-??"/>
    <x v="0"/>
    <n v="596502"/>
    <x v="3"/>
    <n v="0"/>
    <x v="1"/>
    <n v="200000"/>
    <x v="697"/>
    <m/>
    <x v="0"/>
    <x v="9"/>
    <m/>
    <s v="Habitações Sociais"/>
    <x v="2"/>
    <s v="HS"/>
    <x v="0"/>
    <x v="1"/>
    <x v="1"/>
    <x v="1"/>
    <x v="0"/>
    <x v="0"/>
    <x v="0"/>
    <x v="1"/>
    <x v="0"/>
    <x v="0"/>
    <x v="0"/>
    <s v="Habitações Sociais"/>
    <x v="0"/>
    <x v="0"/>
    <x v="0"/>
    <x v="0"/>
    <x v="1"/>
    <x v="0"/>
    <x v="0"/>
    <m/>
    <x v="1"/>
    <x v="2"/>
    <x v="9"/>
    <x v="0"/>
    <m/>
  </r>
  <r>
    <x v="0"/>
    <n v="0"/>
    <n v="0"/>
    <n v="16000"/>
    <n v="0"/>
    <x v="7899"/>
    <x v="0"/>
    <x v="1"/>
    <x v="0"/>
    <s v="01.28.01.08"/>
    <x v="30"/>
    <x v="5"/>
    <x v="6"/>
    <s v="Habitação Social"/>
    <s v="01.28.01"/>
    <s v="Habitações Sociais"/>
    <s v="01.28.01.08"/>
    <x v="1"/>
    <x v="0"/>
    <x v="1"/>
    <x v="1"/>
    <x v="0"/>
    <x v="1"/>
    <x v="1"/>
    <x v="0"/>
    <x v="6"/>
    <s v="2022-07-??"/>
    <x v="2"/>
    <n v="16000"/>
    <x v="3"/>
    <n v="0"/>
    <x v="1"/>
    <n v="200000"/>
    <x v="697"/>
    <m/>
    <x v="0"/>
    <x v="9"/>
    <m/>
    <s v="Habitações Sociais"/>
    <x v="2"/>
    <s v="HS"/>
    <x v="0"/>
    <x v="1"/>
    <x v="1"/>
    <x v="1"/>
    <x v="0"/>
    <x v="0"/>
    <x v="0"/>
    <x v="1"/>
    <x v="0"/>
    <x v="0"/>
    <x v="0"/>
    <s v="Habitações Sociais"/>
    <x v="0"/>
    <x v="0"/>
    <x v="0"/>
    <x v="0"/>
    <x v="1"/>
    <x v="0"/>
    <x v="0"/>
    <m/>
    <x v="1"/>
    <x v="2"/>
    <x v="9"/>
    <x v="0"/>
    <m/>
  </r>
  <r>
    <x v="0"/>
    <n v="0"/>
    <n v="0"/>
    <n v="2464724"/>
    <n v="0"/>
    <x v="7899"/>
    <x v="0"/>
    <x v="1"/>
    <x v="0"/>
    <s v="01.28.01.08"/>
    <x v="30"/>
    <x v="5"/>
    <x v="6"/>
    <s v="Habitação Social"/>
    <s v="01.28.01"/>
    <s v="Habitações Sociais"/>
    <s v="01.28.01.08"/>
    <x v="1"/>
    <x v="0"/>
    <x v="1"/>
    <x v="1"/>
    <x v="0"/>
    <x v="1"/>
    <x v="1"/>
    <x v="0"/>
    <x v="7"/>
    <s v="2022-08-??"/>
    <x v="2"/>
    <n v="2464724"/>
    <x v="3"/>
    <n v="0"/>
    <x v="1"/>
    <n v="200000"/>
    <x v="697"/>
    <m/>
    <x v="0"/>
    <x v="9"/>
    <m/>
    <s v="Habitações Sociais"/>
    <x v="2"/>
    <s v="HS"/>
    <x v="0"/>
    <x v="1"/>
    <x v="1"/>
    <x v="1"/>
    <x v="0"/>
    <x v="0"/>
    <x v="0"/>
    <x v="1"/>
    <x v="0"/>
    <x v="0"/>
    <x v="0"/>
    <s v="Habitações Sociais"/>
    <x v="0"/>
    <x v="0"/>
    <x v="0"/>
    <x v="0"/>
    <x v="1"/>
    <x v="0"/>
    <x v="0"/>
    <m/>
    <x v="1"/>
    <x v="2"/>
    <x v="9"/>
    <x v="0"/>
    <m/>
  </r>
  <r>
    <x v="0"/>
    <n v="0"/>
    <n v="0"/>
    <n v="1471409"/>
    <n v="0"/>
    <x v="7899"/>
    <x v="0"/>
    <x v="1"/>
    <x v="0"/>
    <s v="01.28.01.08"/>
    <x v="30"/>
    <x v="5"/>
    <x v="6"/>
    <s v="Habitação Social"/>
    <s v="01.28.01"/>
    <s v="Habitações Sociais"/>
    <s v="01.28.01.08"/>
    <x v="1"/>
    <x v="0"/>
    <x v="1"/>
    <x v="1"/>
    <x v="0"/>
    <x v="1"/>
    <x v="1"/>
    <x v="0"/>
    <x v="8"/>
    <s v="2022-09-??"/>
    <x v="2"/>
    <n v="1471409"/>
    <x v="3"/>
    <n v="0"/>
    <x v="1"/>
    <n v="200000"/>
    <x v="697"/>
    <m/>
    <x v="0"/>
    <x v="9"/>
    <m/>
    <s v="Habitações Sociais"/>
    <x v="2"/>
    <s v="HS"/>
    <x v="0"/>
    <x v="1"/>
    <x v="1"/>
    <x v="1"/>
    <x v="0"/>
    <x v="0"/>
    <x v="0"/>
    <x v="1"/>
    <x v="0"/>
    <x v="0"/>
    <x v="0"/>
    <s v="Habitações Sociais"/>
    <x v="0"/>
    <x v="0"/>
    <x v="0"/>
    <x v="0"/>
    <x v="1"/>
    <x v="0"/>
    <x v="0"/>
    <m/>
    <x v="1"/>
    <x v="2"/>
    <x v="9"/>
    <x v="0"/>
    <m/>
  </r>
  <r>
    <x v="0"/>
    <n v="0"/>
    <n v="0"/>
    <n v="1006794"/>
    <n v="0"/>
    <x v="7899"/>
    <x v="0"/>
    <x v="1"/>
    <x v="0"/>
    <s v="01.28.01.08"/>
    <x v="30"/>
    <x v="5"/>
    <x v="6"/>
    <s v="Habitação Social"/>
    <s v="01.28.01"/>
    <s v="Habitações Sociais"/>
    <s v="01.28.01.08"/>
    <x v="1"/>
    <x v="0"/>
    <x v="1"/>
    <x v="1"/>
    <x v="0"/>
    <x v="1"/>
    <x v="1"/>
    <x v="0"/>
    <x v="9"/>
    <s v="2022-10-??"/>
    <x v="3"/>
    <n v="1006794"/>
    <x v="3"/>
    <n v="0"/>
    <x v="1"/>
    <n v="200000"/>
    <x v="697"/>
    <m/>
    <x v="0"/>
    <x v="9"/>
    <m/>
    <s v="Habitações Sociais"/>
    <x v="2"/>
    <s v="HS"/>
    <x v="0"/>
    <x v="1"/>
    <x v="1"/>
    <x v="1"/>
    <x v="0"/>
    <x v="0"/>
    <x v="0"/>
    <x v="1"/>
    <x v="0"/>
    <x v="0"/>
    <x v="0"/>
    <s v="Habitações Sociais"/>
    <x v="0"/>
    <x v="0"/>
    <x v="0"/>
    <x v="0"/>
    <x v="1"/>
    <x v="0"/>
    <x v="0"/>
    <m/>
    <x v="1"/>
    <x v="2"/>
    <x v="9"/>
    <x v="0"/>
    <m/>
  </r>
  <r>
    <x v="0"/>
    <n v="0"/>
    <n v="0"/>
    <n v="859758"/>
    <n v="0"/>
    <x v="7899"/>
    <x v="0"/>
    <x v="1"/>
    <x v="0"/>
    <s v="01.28.01.08"/>
    <x v="30"/>
    <x v="5"/>
    <x v="6"/>
    <s v="Habitação Social"/>
    <s v="01.28.01"/>
    <s v="Habitações Sociais"/>
    <s v="01.28.01.08"/>
    <x v="1"/>
    <x v="0"/>
    <x v="1"/>
    <x v="1"/>
    <x v="0"/>
    <x v="1"/>
    <x v="1"/>
    <x v="0"/>
    <x v="10"/>
    <s v="2022-11-??"/>
    <x v="3"/>
    <n v="859758"/>
    <x v="3"/>
    <n v="0"/>
    <x v="1"/>
    <n v="200000"/>
    <x v="697"/>
    <m/>
    <x v="0"/>
    <x v="9"/>
    <m/>
    <s v="Habitações Sociais"/>
    <x v="2"/>
    <s v="HS"/>
    <x v="0"/>
    <x v="1"/>
    <x v="1"/>
    <x v="1"/>
    <x v="0"/>
    <x v="0"/>
    <x v="0"/>
    <x v="1"/>
    <x v="0"/>
    <x v="0"/>
    <x v="0"/>
    <s v="Habitações Sociais"/>
    <x v="0"/>
    <x v="0"/>
    <x v="0"/>
    <x v="0"/>
    <x v="1"/>
    <x v="0"/>
    <x v="0"/>
    <m/>
    <x v="1"/>
    <x v="2"/>
    <x v="9"/>
    <x v="0"/>
    <m/>
  </r>
  <r>
    <x v="0"/>
    <n v="0"/>
    <n v="0"/>
    <n v="4011336"/>
    <n v="0"/>
    <x v="7899"/>
    <x v="0"/>
    <x v="1"/>
    <x v="0"/>
    <s v="01.28.01.08"/>
    <x v="30"/>
    <x v="5"/>
    <x v="6"/>
    <s v="Habitação Social"/>
    <s v="01.28.01"/>
    <s v="Habitações Sociais"/>
    <s v="01.28.01.08"/>
    <x v="1"/>
    <x v="0"/>
    <x v="1"/>
    <x v="1"/>
    <x v="0"/>
    <x v="1"/>
    <x v="1"/>
    <x v="0"/>
    <x v="11"/>
    <s v="2022-12-??"/>
    <x v="3"/>
    <n v="4011336"/>
    <x v="3"/>
    <n v="0"/>
    <x v="1"/>
    <n v="200000"/>
    <x v="697"/>
    <m/>
    <x v="0"/>
    <x v="9"/>
    <m/>
    <s v="Habitações Sociais"/>
    <x v="2"/>
    <s v="HS"/>
    <x v="0"/>
    <x v="1"/>
    <x v="1"/>
    <x v="1"/>
    <x v="0"/>
    <x v="0"/>
    <x v="0"/>
    <x v="1"/>
    <x v="0"/>
    <x v="0"/>
    <x v="0"/>
    <s v="Habitações Sociais"/>
    <x v="0"/>
    <x v="0"/>
    <x v="0"/>
    <x v="0"/>
    <x v="1"/>
    <x v="0"/>
    <x v="0"/>
    <m/>
    <x v="1"/>
    <x v="2"/>
    <x v="9"/>
    <x v="0"/>
    <m/>
  </r>
  <r>
    <x v="1"/>
    <n v="0"/>
    <n v="0"/>
    <n v="20565"/>
    <n v="0"/>
    <x v="7899"/>
    <x v="0"/>
    <x v="0"/>
    <x v="0"/>
    <s v="80.02.10.26"/>
    <x v="21"/>
    <x v="3"/>
    <x v="3"/>
    <s v="Outros"/>
    <s v="80.02.10"/>
    <s v="Retenção Sansung"/>
    <s v="80.02.10.26"/>
    <x v="31"/>
    <x v="0"/>
    <x v="2"/>
    <x v="10"/>
    <x v="1"/>
    <x v="2"/>
    <x v="0"/>
    <x v="0"/>
    <x v="4"/>
    <s v="2022-01-??"/>
    <x v="1"/>
    <n v="20565"/>
    <x v="3"/>
    <n v="0"/>
    <x v="1"/>
    <n v="0"/>
    <x v="697"/>
    <m/>
    <x v="0"/>
    <x v="9"/>
    <m/>
    <s v="Retenção Sansung"/>
    <x v="2"/>
    <s v="RS"/>
    <x v="0"/>
    <x v="1"/>
    <x v="1"/>
    <x v="1"/>
    <x v="0"/>
    <x v="0"/>
    <x v="0"/>
    <x v="1"/>
    <x v="0"/>
    <x v="0"/>
    <x v="0"/>
    <s v="Retenção Sansung"/>
    <x v="0"/>
    <x v="0"/>
    <x v="0"/>
    <x v="0"/>
    <x v="2"/>
    <x v="0"/>
    <x v="0"/>
    <m/>
    <x v="1"/>
    <x v="2"/>
    <x v="9"/>
    <x v="0"/>
    <m/>
  </r>
  <r>
    <x v="1"/>
    <n v="0"/>
    <n v="0"/>
    <n v="21703"/>
    <n v="0"/>
    <x v="7899"/>
    <x v="0"/>
    <x v="0"/>
    <x v="0"/>
    <s v="80.02.10.26"/>
    <x v="21"/>
    <x v="3"/>
    <x v="3"/>
    <s v="Outros"/>
    <s v="80.02.10"/>
    <s v="Retenção Sansung"/>
    <s v="80.02.10.26"/>
    <x v="31"/>
    <x v="0"/>
    <x v="2"/>
    <x v="10"/>
    <x v="1"/>
    <x v="2"/>
    <x v="0"/>
    <x v="0"/>
    <x v="5"/>
    <s v="2022-02-??"/>
    <x v="1"/>
    <n v="21703"/>
    <x v="3"/>
    <n v="0"/>
    <x v="1"/>
    <n v="0"/>
    <x v="697"/>
    <m/>
    <x v="0"/>
    <x v="9"/>
    <m/>
    <s v="Retenção Sansung"/>
    <x v="2"/>
    <s v="RS"/>
    <x v="0"/>
    <x v="1"/>
    <x v="1"/>
    <x v="1"/>
    <x v="0"/>
    <x v="0"/>
    <x v="0"/>
    <x v="1"/>
    <x v="0"/>
    <x v="0"/>
    <x v="0"/>
    <s v="Retenção Sansung"/>
    <x v="0"/>
    <x v="0"/>
    <x v="0"/>
    <x v="0"/>
    <x v="2"/>
    <x v="0"/>
    <x v="0"/>
    <m/>
    <x v="1"/>
    <x v="2"/>
    <x v="9"/>
    <x v="0"/>
    <m/>
  </r>
  <r>
    <x v="1"/>
    <n v="0"/>
    <n v="0"/>
    <n v="57213"/>
    <n v="0"/>
    <x v="7899"/>
    <x v="0"/>
    <x v="0"/>
    <x v="0"/>
    <s v="80.02.10.26"/>
    <x v="21"/>
    <x v="3"/>
    <x v="3"/>
    <s v="Outros"/>
    <s v="80.02.10"/>
    <s v="Retenção Sansung"/>
    <s v="80.02.10.26"/>
    <x v="31"/>
    <x v="0"/>
    <x v="2"/>
    <x v="10"/>
    <x v="1"/>
    <x v="2"/>
    <x v="0"/>
    <x v="0"/>
    <x v="2"/>
    <s v="2022-03-??"/>
    <x v="1"/>
    <n v="57213"/>
    <x v="3"/>
    <n v="0"/>
    <x v="1"/>
    <n v="0"/>
    <x v="697"/>
    <m/>
    <x v="0"/>
    <x v="9"/>
    <m/>
    <s v="Retenção Sansung"/>
    <x v="2"/>
    <s v="RS"/>
    <x v="0"/>
    <x v="1"/>
    <x v="1"/>
    <x v="1"/>
    <x v="0"/>
    <x v="0"/>
    <x v="0"/>
    <x v="1"/>
    <x v="0"/>
    <x v="0"/>
    <x v="0"/>
    <s v="Retenção Sansung"/>
    <x v="0"/>
    <x v="0"/>
    <x v="0"/>
    <x v="0"/>
    <x v="2"/>
    <x v="0"/>
    <x v="0"/>
    <m/>
    <x v="1"/>
    <x v="2"/>
    <x v="9"/>
    <x v="0"/>
    <m/>
  </r>
  <r>
    <x v="1"/>
    <n v="0"/>
    <n v="0"/>
    <n v="52397"/>
    <n v="0"/>
    <x v="7899"/>
    <x v="0"/>
    <x v="0"/>
    <x v="0"/>
    <s v="80.02.10.26"/>
    <x v="21"/>
    <x v="3"/>
    <x v="3"/>
    <s v="Outros"/>
    <s v="80.02.10"/>
    <s v="Retenção Sansung"/>
    <s v="80.02.10.26"/>
    <x v="31"/>
    <x v="0"/>
    <x v="2"/>
    <x v="10"/>
    <x v="1"/>
    <x v="2"/>
    <x v="0"/>
    <x v="0"/>
    <x v="0"/>
    <s v="2022-04-??"/>
    <x v="0"/>
    <n v="52397"/>
    <x v="3"/>
    <n v="0"/>
    <x v="1"/>
    <n v="0"/>
    <x v="697"/>
    <m/>
    <x v="0"/>
    <x v="9"/>
    <m/>
    <s v="Retenção Sansung"/>
    <x v="2"/>
    <s v="RS"/>
    <x v="0"/>
    <x v="1"/>
    <x v="1"/>
    <x v="1"/>
    <x v="0"/>
    <x v="0"/>
    <x v="0"/>
    <x v="1"/>
    <x v="0"/>
    <x v="0"/>
    <x v="0"/>
    <s v="Retenção Sansung"/>
    <x v="0"/>
    <x v="0"/>
    <x v="0"/>
    <x v="0"/>
    <x v="2"/>
    <x v="0"/>
    <x v="0"/>
    <m/>
    <x v="1"/>
    <x v="2"/>
    <x v="9"/>
    <x v="0"/>
    <m/>
  </r>
  <r>
    <x v="1"/>
    <n v="0"/>
    <n v="0"/>
    <n v="110719"/>
    <n v="0"/>
    <x v="7899"/>
    <x v="0"/>
    <x v="0"/>
    <x v="0"/>
    <s v="80.02.10.26"/>
    <x v="21"/>
    <x v="3"/>
    <x v="3"/>
    <s v="Outros"/>
    <s v="80.02.10"/>
    <s v="Retenção Sansung"/>
    <s v="80.02.10.26"/>
    <x v="31"/>
    <x v="0"/>
    <x v="2"/>
    <x v="10"/>
    <x v="1"/>
    <x v="2"/>
    <x v="0"/>
    <x v="0"/>
    <x v="1"/>
    <s v="2022-05-??"/>
    <x v="0"/>
    <n v="110719"/>
    <x v="3"/>
    <n v="0"/>
    <x v="1"/>
    <n v="0"/>
    <x v="697"/>
    <m/>
    <x v="0"/>
    <x v="9"/>
    <m/>
    <s v="Retenção Sansung"/>
    <x v="2"/>
    <s v="RS"/>
    <x v="0"/>
    <x v="1"/>
    <x v="1"/>
    <x v="1"/>
    <x v="0"/>
    <x v="0"/>
    <x v="0"/>
    <x v="1"/>
    <x v="0"/>
    <x v="0"/>
    <x v="0"/>
    <s v="Retenção Sansung"/>
    <x v="0"/>
    <x v="0"/>
    <x v="0"/>
    <x v="0"/>
    <x v="2"/>
    <x v="0"/>
    <x v="0"/>
    <m/>
    <x v="1"/>
    <x v="2"/>
    <x v="9"/>
    <x v="0"/>
    <m/>
  </r>
  <r>
    <x v="1"/>
    <n v="0"/>
    <n v="0"/>
    <n v="112411"/>
    <n v="0"/>
    <x v="7899"/>
    <x v="0"/>
    <x v="0"/>
    <x v="0"/>
    <s v="80.02.10.26"/>
    <x v="21"/>
    <x v="3"/>
    <x v="3"/>
    <s v="Outros"/>
    <s v="80.02.10"/>
    <s v="Retenção Sansung"/>
    <s v="80.02.10.26"/>
    <x v="31"/>
    <x v="0"/>
    <x v="2"/>
    <x v="10"/>
    <x v="1"/>
    <x v="2"/>
    <x v="0"/>
    <x v="0"/>
    <x v="3"/>
    <s v="2022-06-??"/>
    <x v="0"/>
    <n v="112411"/>
    <x v="3"/>
    <n v="0"/>
    <x v="1"/>
    <n v="0"/>
    <x v="697"/>
    <m/>
    <x v="0"/>
    <x v="9"/>
    <m/>
    <s v="Retenção Sansung"/>
    <x v="2"/>
    <s v="RS"/>
    <x v="0"/>
    <x v="1"/>
    <x v="1"/>
    <x v="1"/>
    <x v="0"/>
    <x v="0"/>
    <x v="0"/>
    <x v="1"/>
    <x v="0"/>
    <x v="0"/>
    <x v="0"/>
    <s v="Retenção Sansung"/>
    <x v="0"/>
    <x v="0"/>
    <x v="0"/>
    <x v="0"/>
    <x v="2"/>
    <x v="0"/>
    <x v="0"/>
    <m/>
    <x v="1"/>
    <x v="2"/>
    <x v="9"/>
    <x v="0"/>
    <m/>
  </r>
  <r>
    <x v="1"/>
    <n v="0"/>
    <n v="0"/>
    <n v="116664"/>
    <n v="0"/>
    <x v="7899"/>
    <x v="0"/>
    <x v="0"/>
    <x v="0"/>
    <s v="80.02.10.26"/>
    <x v="21"/>
    <x v="3"/>
    <x v="3"/>
    <s v="Outros"/>
    <s v="80.02.10"/>
    <s v="Retenção Sansung"/>
    <s v="80.02.10.26"/>
    <x v="31"/>
    <x v="0"/>
    <x v="2"/>
    <x v="10"/>
    <x v="1"/>
    <x v="2"/>
    <x v="0"/>
    <x v="0"/>
    <x v="6"/>
    <s v="2022-07-??"/>
    <x v="2"/>
    <n v="116664"/>
    <x v="3"/>
    <n v="0"/>
    <x v="1"/>
    <n v="0"/>
    <x v="697"/>
    <m/>
    <x v="0"/>
    <x v="9"/>
    <m/>
    <s v="Retenção Sansung"/>
    <x v="2"/>
    <s v="RS"/>
    <x v="0"/>
    <x v="1"/>
    <x v="1"/>
    <x v="1"/>
    <x v="0"/>
    <x v="0"/>
    <x v="0"/>
    <x v="1"/>
    <x v="0"/>
    <x v="0"/>
    <x v="0"/>
    <s v="Retenção Sansung"/>
    <x v="0"/>
    <x v="0"/>
    <x v="0"/>
    <x v="0"/>
    <x v="2"/>
    <x v="0"/>
    <x v="0"/>
    <m/>
    <x v="1"/>
    <x v="2"/>
    <x v="9"/>
    <x v="0"/>
    <m/>
  </r>
  <r>
    <x v="1"/>
    <n v="0"/>
    <n v="0"/>
    <n v="153655"/>
    <n v="0"/>
    <x v="7899"/>
    <x v="0"/>
    <x v="0"/>
    <x v="0"/>
    <s v="80.02.10.26"/>
    <x v="21"/>
    <x v="3"/>
    <x v="3"/>
    <s v="Outros"/>
    <s v="80.02.10"/>
    <s v="Retenção Sansung"/>
    <s v="80.02.10.26"/>
    <x v="31"/>
    <x v="0"/>
    <x v="2"/>
    <x v="10"/>
    <x v="1"/>
    <x v="2"/>
    <x v="0"/>
    <x v="0"/>
    <x v="7"/>
    <s v="2022-08-??"/>
    <x v="2"/>
    <n v="153655"/>
    <x v="3"/>
    <n v="0"/>
    <x v="1"/>
    <n v="0"/>
    <x v="697"/>
    <m/>
    <x v="0"/>
    <x v="9"/>
    <m/>
    <s v="Retenção Sansung"/>
    <x v="2"/>
    <s v="RS"/>
    <x v="0"/>
    <x v="1"/>
    <x v="1"/>
    <x v="1"/>
    <x v="0"/>
    <x v="0"/>
    <x v="0"/>
    <x v="1"/>
    <x v="0"/>
    <x v="0"/>
    <x v="0"/>
    <s v="Retenção Sansung"/>
    <x v="0"/>
    <x v="0"/>
    <x v="0"/>
    <x v="0"/>
    <x v="2"/>
    <x v="0"/>
    <x v="0"/>
    <m/>
    <x v="1"/>
    <x v="2"/>
    <x v="9"/>
    <x v="0"/>
    <m/>
  </r>
  <r>
    <x v="1"/>
    <n v="0"/>
    <n v="0"/>
    <n v="119507"/>
    <n v="0"/>
    <x v="7899"/>
    <x v="0"/>
    <x v="0"/>
    <x v="0"/>
    <s v="80.02.10.26"/>
    <x v="21"/>
    <x v="3"/>
    <x v="3"/>
    <s v="Outros"/>
    <s v="80.02.10"/>
    <s v="Retenção Sansung"/>
    <s v="80.02.10.26"/>
    <x v="31"/>
    <x v="0"/>
    <x v="2"/>
    <x v="10"/>
    <x v="1"/>
    <x v="2"/>
    <x v="0"/>
    <x v="0"/>
    <x v="8"/>
    <s v="2022-09-??"/>
    <x v="2"/>
    <n v="119507"/>
    <x v="3"/>
    <n v="0"/>
    <x v="1"/>
    <n v="0"/>
    <x v="697"/>
    <m/>
    <x v="0"/>
    <x v="9"/>
    <m/>
    <s v="Retenção Sansung"/>
    <x v="2"/>
    <s v="RS"/>
    <x v="0"/>
    <x v="1"/>
    <x v="1"/>
    <x v="1"/>
    <x v="0"/>
    <x v="0"/>
    <x v="0"/>
    <x v="1"/>
    <x v="0"/>
    <x v="0"/>
    <x v="0"/>
    <s v="Retenção Sansung"/>
    <x v="0"/>
    <x v="0"/>
    <x v="0"/>
    <x v="0"/>
    <x v="2"/>
    <x v="0"/>
    <x v="0"/>
    <m/>
    <x v="1"/>
    <x v="2"/>
    <x v="9"/>
    <x v="0"/>
    <m/>
  </r>
  <r>
    <x v="1"/>
    <n v="0"/>
    <n v="0"/>
    <n v="169838"/>
    <n v="0"/>
    <x v="7899"/>
    <x v="0"/>
    <x v="0"/>
    <x v="0"/>
    <s v="80.02.10.26"/>
    <x v="21"/>
    <x v="3"/>
    <x v="3"/>
    <s v="Outros"/>
    <s v="80.02.10"/>
    <s v="Retenção Sansung"/>
    <s v="80.02.10.26"/>
    <x v="31"/>
    <x v="0"/>
    <x v="2"/>
    <x v="10"/>
    <x v="1"/>
    <x v="2"/>
    <x v="0"/>
    <x v="0"/>
    <x v="9"/>
    <s v="2022-10-??"/>
    <x v="3"/>
    <n v="169838"/>
    <x v="3"/>
    <n v="0"/>
    <x v="1"/>
    <n v="0"/>
    <x v="697"/>
    <m/>
    <x v="0"/>
    <x v="9"/>
    <m/>
    <s v="Retenção Sansung"/>
    <x v="2"/>
    <s v="RS"/>
    <x v="0"/>
    <x v="1"/>
    <x v="1"/>
    <x v="1"/>
    <x v="0"/>
    <x v="0"/>
    <x v="0"/>
    <x v="1"/>
    <x v="0"/>
    <x v="0"/>
    <x v="0"/>
    <s v="Retenção Sansung"/>
    <x v="0"/>
    <x v="0"/>
    <x v="0"/>
    <x v="0"/>
    <x v="2"/>
    <x v="0"/>
    <x v="0"/>
    <m/>
    <x v="1"/>
    <x v="2"/>
    <x v="9"/>
    <x v="0"/>
    <m/>
  </r>
  <r>
    <x v="1"/>
    <n v="0"/>
    <n v="0"/>
    <n v="86015"/>
    <n v="0"/>
    <x v="7899"/>
    <x v="0"/>
    <x v="0"/>
    <x v="0"/>
    <s v="80.02.10.26"/>
    <x v="21"/>
    <x v="3"/>
    <x v="3"/>
    <s v="Outros"/>
    <s v="80.02.10"/>
    <s v="Retenção Sansung"/>
    <s v="80.02.10.26"/>
    <x v="31"/>
    <x v="0"/>
    <x v="2"/>
    <x v="10"/>
    <x v="1"/>
    <x v="2"/>
    <x v="0"/>
    <x v="0"/>
    <x v="10"/>
    <s v="2022-11-??"/>
    <x v="3"/>
    <n v="86015"/>
    <x v="3"/>
    <n v="0"/>
    <x v="1"/>
    <n v="0"/>
    <x v="697"/>
    <m/>
    <x v="0"/>
    <x v="9"/>
    <m/>
    <s v="Retenção Sansung"/>
    <x v="2"/>
    <s v="RS"/>
    <x v="0"/>
    <x v="1"/>
    <x v="1"/>
    <x v="1"/>
    <x v="0"/>
    <x v="0"/>
    <x v="0"/>
    <x v="1"/>
    <x v="0"/>
    <x v="0"/>
    <x v="0"/>
    <s v="Retenção Sansung"/>
    <x v="0"/>
    <x v="0"/>
    <x v="0"/>
    <x v="0"/>
    <x v="2"/>
    <x v="0"/>
    <x v="0"/>
    <m/>
    <x v="1"/>
    <x v="2"/>
    <x v="9"/>
    <x v="0"/>
    <m/>
  </r>
  <r>
    <x v="1"/>
    <n v="0"/>
    <n v="0"/>
    <n v="86015"/>
    <n v="0"/>
    <x v="7899"/>
    <x v="0"/>
    <x v="0"/>
    <x v="0"/>
    <s v="80.02.10.26"/>
    <x v="21"/>
    <x v="3"/>
    <x v="3"/>
    <s v="Outros"/>
    <s v="80.02.10"/>
    <s v="Retenção Sansung"/>
    <s v="80.02.10.26"/>
    <x v="31"/>
    <x v="0"/>
    <x v="2"/>
    <x v="10"/>
    <x v="1"/>
    <x v="2"/>
    <x v="0"/>
    <x v="0"/>
    <x v="11"/>
    <s v="2022-12-??"/>
    <x v="3"/>
    <n v="86015"/>
    <x v="3"/>
    <n v="0"/>
    <x v="1"/>
    <n v="0"/>
    <x v="697"/>
    <m/>
    <x v="0"/>
    <x v="9"/>
    <m/>
    <s v="Retenção Sansung"/>
    <x v="2"/>
    <s v="RS"/>
    <x v="0"/>
    <x v="1"/>
    <x v="1"/>
    <x v="1"/>
    <x v="0"/>
    <x v="0"/>
    <x v="0"/>
    <x v="1"/>
    <x v="0"/>
    <x v="0"/>
    <x v="0"/>
    <s v="Retenção Sansung"/>
    <x v="0"/>
    <x v="0"/>
    <x v="0"/>
    <x v="0"/>
    <x v="2"/>
    <x v="0"/>
    <x v="0"/>
    <m/>
    <x v="1"/>
    <x v="2"/>
    <x v="9"/>
    <x v="0"/>
    <m/>
  </r>
  <r>
    <x v="0"/>
    <n v="0"/>
    <n v="0"/>
    <n v="29400"/>
    <n v="0"/>
    <x v="7899"/>
    <x v="0"/>
    <x v="1"/>
    <x v="0"/>
    <s v="01.27.05.06"/>
    <x v="37"/>
    <x v="2"/>
    <x v="2"/>
    <s v="Energia"/>
    <s v="01.27.05"/>
    <s v="Otimização de sistemas de bombagem de agua para rega e produção agrícola com recursos as energias re"/>
    <s v="01.27.05.06"/>
    <x v="2"/>
    <x v="0"/>
    <x v="1"/>
    <x v="1"/>
    <x v="0"/>
    <x v="1"/>
    <x v="1"/>
    <x v="0"/>
    <x v="2"/>
    <s v="2022-03-??"/>
    <x v="1"/>
    <n v="29400"/>
    <x v="3"/>
    <n v="0"/>
    <x v="1"/>
    <n v="0"/>
    <x v="697"/>
    <m/>
    <x v="0"/>
    <x v="9"/>
    <m/>
    <s v="Otimização de sistemas de bombagem de agua para rega e produção agrícola com recursos as energias re"/>
    <x v="2"/>
    <m/>
    <x v="0"/>
    <x v="1"/>
    <x v="1"/>
    <x v="1"/>
    <x v="0"/>
    <x v="0"/>
    <x v="0"/>
    <x v="1"/>
    <x v="0"/>
    <x v="0"/>
    <x v="0"/>
    <s v="Otimização de sistemas de bombagem de agua para rega e produção agrícola com recursos as energias re"/>
    <x v="0"/>
    <x v="0"/>
    <x v="0"/>
    <x v="0"/>
    <x v="1"/>
    <x v="0"/>
    <x v="0"/>
    <m/>
    <x v="1"/>
    <x v="2"/>
    <x v="9"/>
    <x v="0"/>
    <m/>
  </r>
  <r>
    <x v="0"/>
    <n v="0"/>
    <n v="0"/>
    <n v="200000"/>
    <n v="0"/>
    <x v="7899"/>
    <x v="0"/>
    <x v="1"/>
    <x v="0"/>
    <s v="01.27.05.06"/>
    <x v="37"/>
    <x v="2"/>
    <x v="2"/>
    <s v="Energia"/>
    <s v="01.27.05"/>
    <s v="Otimização de sistemas de bombagem de agua para rega e produção agrícola com recursos as energias re"/>
    <s v="01.27.05.06"/>
    <x v="2"/>
    <x v="0"/>
    <x v="1"/>
    <x v="1"/>
    <x v="0"/>
    <x v="1"/>
    <x v="1"/>
    <x v="0"/>
    <x v="7"/>
    <s v="2022-08-??"/>
    <x v="2"/>
    <n v="200000"/>
    <x v="3"/>
    <n v="0"/>
    <x v="1"/>
    <n v="0"/>
    <x v="697"/>
    <m/>
    <x v="0"/>
    <x v="9"/>
    <m/>
    <s v="Otimização de sistemas de bombagem de agua para rega e produção agrícola com recursos as energias re"/>
    <x v="2"/>
    <m/>
    <x v="0"/>
    <x v="1"/>
    <x v="1"/>
    <x v="1"/>
    <x v="0"/>
    <x v="0"/>
    <x v="0"/>
    <x v="1"/>
    <x v="0"/>
    <x v="0"/>
    <x v="0"/>
    <s v="Otimização de sistemas de bombagem de agua para rega e produção agrícola com recursos as energias re"/>
    <x v="0"/>
    <x v="0"/>
    <x v="0"/>
    <x v="0"/>
    <x v="1"/>
    <x v="0"/>
    <x v="0"/>
    <m/>
    <x v="1"/>
    <x v="2"/>
    <x v="9"/>
    <x v="0"/>
    <m/>
  </r>
  <r>
    <x v="0"/>
    <n v="0"/>
    <n v="0"/>
    <n v="771355"/>
    <n v="0"/>
    <x v="7899"/>
    <x v="0"/>
    <x v="1"/>
    <x v="0"/>
    <s v="01.27.03.09"/>
    <x v="7"/>
    <x v="2"/>
    <x v="2"/>
    <s v="Gestão de Recursos Hídricos"/>
    <s v="01.27.03"/>
    <s v="Ligações domiciliarias em Esp. Branco, Mato Correia, Flamengos e R.S.Miguel"/>
    <s v="01.27.03.09"/>
    <x v="2"/>
    <x v="0"/>
    <x v="1"/>
    <x v="1"/>
    <x v="0"/>
    <x v="1"/>
    <x v="1"/>
    <x v="0"/>
    <x v="4"/>
    <s v="2022-01-??"/>
    <x v="1"/>
    <n v="771355"/>
    <x v="3"/>
    <n v="0"/>
    <x v="1"/>
    <n v="2000000"/>
    <x v="697"/>
    <m/>
    <x v="0"/>
    <x v="9"/>
    <m/>
    <s v="Ligações domiciliarias em Esp. Branco, Mato Correia, Flamengos e R.S.Miguel"/>
    <x v="2"/>
    <m/>
    <x v="0"/>
    <x v="1"/>
    <x v="1"/>
    <x v="1"/>
    <x v="0"/>
    <x v="0"/>
    <x v="0"/>
    <x v="1"/>
    <x v="0"/>
    <x v="0"/>
    <x v="0"/>
    <s v="Ligações domiciliarias em Esp. Branco, Mato Correia, Flamengos e R.S.Miguel"/>
    <x v="0"/>
    <x v="0"/>
    <x v="0"/>
    <x v="0"/>
    <x v="1"/>
    <x v="0"/>
    <x v="0"/>
    <m/>
    <x v="1"/>
    <x v="2"/>
    <x v="9"/>
    <x v="0"/>
    <m/>
  </r>
  <r>
    <x v="1"/>
    <n v="0"/>
    <n v="0"/>
    <n v="174708"/>
    <n v="0"/>
    <x v="7899"/>
    <x v="0"/>
    <x v="1"/>
    <x v="0"/>
    <s v="03.16.01"/>
    <x v="39"/>
    <x v="0"/>
    <x v="5"/>
    <s v="Assembleia Municipal"/>
    <s v="03.16.01"/>
    <s v="Assembleia Municipal"/>
    <s v="03.16.01"/>
    <x v="8"/>
    <x v="0"/>
    <x v="1"/>
    <x v="5"/>
    <x v="0"/>
    <x v="0"/>
    <x v="2"/>
    <x v="0"/>
    <x v="9"/>
    <s v="2022-10-??"/>
    <x v="3"/>
    <n v="174708"/>
    <x v="3"/>
    <n v="0"/>
    <x v="1"/>
    <n v="150000"/>
    <x v="697"/>
    <m/>
    <x v="0"/>
    <x v="9"/>
    <m/>
    <s v="Assembleia Municipal"/>
    <x v="2"/>
    <s v="AM"/>
    <x v="0"/>
    <x v="1"/>
    <x v="1"/>
    <x v="1"/>
    <x v="0"/>
    <x v="0"/>
    <x v="0"/>
    <x v="0"/>
    <x v="0"/>
    <x v="0"/>
    <x v="0"/>
    <s v="Assembleia Municipal"/>
    <x v="0"/>
    <x v="0"/>
    <x v="0"/>
    <x v="0"/>
    <x v="0"/>
    <x v="0"/>
    <x v="0"/>
    <m/>
    <x v="1"/>
    <x v="2"/>
    <x v="9"/>
    <x v="0"/>
    <m/>
  </r>
  <r>
    <x v="1"/>
    <n v="0"/>
    <n v="0"/>
    <n v="70764"/>
    <n v="0"/>
    <x v="7899"/>
    <x v="0"/>
    <x v="1"/>
    <x v="0"/>
    <s v="03.16.15"/>
    <x v="6"/>
    <x v="0"/>
    <x v="5"/>
    <s v="Direção Financeira"/>
    <s v="03.16.15"/>
    <s v="Direção Financeira"/>
    <s v="03.16.15"/>
    <x v="87"/>
    <x v="0"/>
    <x v="1"/>
    <x v="1"/>
    <x v="0"/>
    <x v="0"/>
    <x v="2"/>
    <x v="0"/>
    <x v="5"/>
    <s v="2022-02-??"/>
    <x v="1"/>
    <n v="70764"/>
    <x v="3"/>
    <n v="0"/>
    <x v="1"/>
    <n v="4800000"/>
    <x v="697"/>
    <m/>
    <x v="0"/>
    <x v="9"/>
    <m/>
    <s v="Direção Financeira"/>
    <x v="2"/>
    <m/>
    <x v="0"/>
    <x v="1"/>
    <x v="1"/>
    <x v="1"/>
    <x v="0"/>
    <x v="0"/>
    <x v="0"/>
    <x v="0"/>
    <x v="0"/>
    <x v="0"/>
    <x v="0"/>
    <s v="Direção Financeira"/>
    <x v="0"/>
    <x v="0"/>
    <x v="0"/>
    <x v="0"/>
    <x v="0"/>
    <x v="0"/>
    <x v="0"/>
    <m/>
    <x v="1"/>
    <x v="2"/>
    <x v="9"/>
    <x v="0"/>
    <m/>
  </r>
  <r>
    <x v="1"/>
    <n v="0"/>
    <n v="0"/>
    <n v="1482860"/>
    <n v="0"/>
    <x v="7899"/>
    <x v="0"/>
    <x v="1"/>
    <x v="0"/>
    <s v="03.16.15"/>
    <x v="6"/>
    <x v="0"/>
    <x v="5"/>
    <s v="Direção Financeira"/>
    <s v="03.16.15"/>
    <s v="Direção Financeira"/>
    <s v="03.16.15"/>
    <x v="87"/>
    <x v="0"/>
    <x v="1"/>
    <x v="1"/>
    <x v="0"/>
    <x v="0"/>
    <x v="2"/>
    <x v="0"/>
    <x v="0"/>
    <s v="2022-04-??"/>
    <x v="0"/>
    <n v="1482860"/>
    <x v="3"/>
    <n v="0"/>
    <x v="1"/>
    <n v="4800000"/>
    <x v="697"/>
    <m/>
    <x v="0"/>
    <x v="9"/>
    <m/>
    <s v="Direção Financeira"/>
    <x v="2"/>
    <m/>
    <x v="0"/>
    <x v="1"/>
    <x v="1"/>
    <x v="1"/>
    <x v="0"/>
    <x v="0"/>
    <x v="0"/>
    <x v="0"/>
    <x v="0"/>
    <x v="0"/>
    <x v="0"/>
    <s v="Direção Financeira"/>
    <x v="0"/>
    <x v="0"/>
    <x v="0"/>
    <x v="0"/>
    <x v="0"/>
    <x v="0"/>
    <x v="0"/>
    <m/>
    <x v="1"/>
    <x v="2"/>
    <x v="9"/>
    <x v="0"/>
    <m/>
  </r>
  <r>
    <x v="1"/>
    <n v="0"/>
    <n v="0"/>
    <n v="300000"/>
    <n v="0"/>
    <x v="7899"/>
    <x v="0"/>
    <x v="1"/>
    <x v="0"/>
    <s v="03.16.15"/>
    <x v="6"/>
    <x v="0"/>
    <x v="5"/>
    <s v="Direção Financeira"/>
    <s v="03.16.15"/>
    <s v="Direção Financeira"/>
    <s v="03.16.15"/>
    <x v="87"/>
    <x v="0"/>
    <x v="1"/>
    <x v="1"/>
    <x v="0"/>
    <x v="0"/>
    <x v="2"/>
    <x v="0"/>
    <x v="8"/>
    <s v="2022-09-??"/>
    <x v="2"/>
    <n v="300000"/>
    <x v="3"/>
    <n v="0"/>
    <x v="1"/>
    <n v="4800000"/>
    <x v="697"/>
    <m/>
    <x v="0"/>
    <x v="9"/>
    <m/>
    <s v="Direção Financeira"/>
    <x v="2"/>
    <m/>
    <x v="0"/>
    <x v="1"/>
    <x v="1"/>
    <x v="1"/>
    <x v="0"/>
    <x v="0"/>
    <x v="0"/>
    <x v="0"/>
    <x v="0"/>
    <x v="0"/>
    <x v="0"/>
    <s v="Direção Financeira"/>
    <x v="0"/>
    <x v="0"/>
    <x v="0"/>
    <x v="0"/>
    <x v="0"/>
    <x v="0"/>
    <x v="0"/>
    <m/>
    <x v="1"/>
    <x v="2"/>
    <x v="9"/>
    <x v="0"/>
    <m/>
  </r>
  <r>
    <x v="1"/>
    <n v="0"/>
    <n v="0"/>
    <n v="300000"/>
    <n v="0"/>
    <x v="7899"/>
    <x v="0"/>
    <x v="1"/>
    <x v="0"/>
    <s v="03.16.15"/>
    <x v="6"/>
    <x v="0"/>
    <x v="5"/>
    <s v="Direção Financeira"/>
    <s v="03.16.15"/>
    <s v="Direção Financeira"/>
    <s v="03.16.15"/>
    <x v="87"/>
    <x v="0"/>
    <x v="1"/>
    <x v="1"/>
    <x v="0"/>
    <x v="0"/>
    <x v="2"/>
    <x v="0"/>
    <x v="9"/>
    <s v="2022-10-??"/>
    <x v="3"/>
    <n v="300000"/>
    <x v="3"/>
    <n v="0"/>
    <x v="1"/>
    <n v="4800000"/>
    <x v="697"/>
    <m/>
    <x v="0"/>
    <x v="9"/>
    <m/>
    <s v="Direção Financeira"/>
    <x v="2"/>
    <m/>
    <x v="0"/>
    <x v="1"/>
    <x v="1"/>
    <x v="1"/>
    <x v="0"/>
    <x v="0"/>
    <x v="0"/>
    <x v="0"/>
    <x v="0"/>
    <x v="0"/>
    <x v="0"/>
    <s v="Direção Financeira"/>
    <x v="0"/>
    <x v="0"/>
    <x v="0"/>
    <x v="0"/>
    <x v="0"/>
    <x v="0"/>
    <x v="0"/>
    <m/>
    <x v="1"/>
    <x v="2"/>
    <x v="9"/>
    <x v="0"/>
    <m/>
  </r>
  <r>
    <x v="1"/>
    <n v="0"/>
    <n v="0"/>
    <n v="956426"/>
    <n v="0"/>
    <x v="7899"/>
    <x v="0"/>
    <x v="1"/>
    <x v="0"/>
    <s v="03.16.15"/>
    <x v="6"/>
    <x v="0"/>
    <x v="5"/>
    <s v="Direção Financeira"/>
    <s v="03.16.15"/>
    <s v="Direção Financeira"/>
    <s v="03.16.15"/>
    <x v="87"/>
    <x v="0"/>
    <x v="1"/>
    <x v="1"/>
    <x v="0"/>
    <x v="0"/>
    <x v="2"/>
    <x v="0"/>
    <x v="10"/>
    <s v="2022-11-??"/>
    <x v="3"/>
    <n v="956426"/>
    <x v="3"/>
    <n v="0"/>
    <x v="1"/>
    <n v="480000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4"/>
    <s v="2022-01-??"/>
    <x v="1"/>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5"/>
    <s v="2022-02-??"/>
    <x v="1"/>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2"/>
    <s v="2022-03-??"/>
    <x v="1"/>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0"/>
    <s v="2022-04-??"/>
    <x v="0"/>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1"/>
    <s v="2022-05-??"/>
    <x v="0"/>
    <n v="1600"/>
    <x v="3"/>
    <n v="0"/>
    <x v="1"/>
    <n v="0"/>
    <x v="697"/>
    <m/>
    <x v="0"/>
    <x v="9"/>
    <m/>
    <s v="Direção Financeira"/>
    <x v="2"/>
    <m/>
    <x v="0"/>
    <x v="1"/>
    <x v="1"/>
    <x v="1"/>
    <x v="0"/>
    <x v="0"/>
    <x v="0"/>
    <x v="0"/>
    <x v="0"/>
    <x v="0"/>
    <x v="0"/>
    <s v="Direção Financeira"/>
    <x v="0"/>
    <x v="0"/>
    <x v="0"/>
    <x v="0"/>
    <x v="0"/>
    <x v="0"/>
    <x v="0"/>
    <m/>
    <x v="1"/>
    <x v="2"/>
    <x v="9"/>
    <x v="0"/>
    <m/>
  </r>
  <r>
    <x v="1"/>
    <n v="0"/>
    <n v="0"/>
    <n v="3400"/>
    <n v="0"/>
    <x v="7899"/>
    <x v="0"/>
    <x v="1"/>
    <x v="0"/>
    <s v="03.16.15"/>
    <x v="6"/>
    <x v="0"/>
    <x v="5"/>
    <s v="Direção Financeira"/>
    <s v="03.16.15"/>
    <s v="Direção Financeira"/>
    <s v="03.16.15"/>
    <x v="14"/>
    <x v="0"/>
    <x v="1"/>
    <x v="1"/>
    <x v="0"/>
    <x v="0"/>
    <x v="2"/>
    <x v="0"/>
    <x v="6"/>
    <s v="2022-07-??"/>
    <x v="2"/>
    <n v="34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7"/>
    <s v="2022-08-??"/>
    <x v="2"/>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8"/>
    <s v="2022-09-??"/>
    <x v="2"/>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9"/>
    <s v="2022-10-??"/>
    <x v="3"/>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10"/>
    <s v="2022-11-??"/>
    <x v="3"/>
    <n v="160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14"/>
    <x v="0"/>
    <x v="1"/>
    <x v="1"/>
    <x v="0"/>
    <x v="0"/>
    <x v="2"/>
    <x v="0"/>
    <x v="11"/>
    <s v="2022-12-??"/>
    <x v="3"/>
    <n v="1600"/>
    <x v="3"/>
    <n v="0"/>
    <x v="1"/>
    <n v="0"/>
    <x v="697"/>
    <m/>
    <x v="0"/>
    <x v="9"/>
    <m/>
    <s v="Direção Financeira"/>
    <x v="2"/>
    <m/>
    <x v="0"/>
    <x v="1"/>
    <x v="1"/>
    <x v="1"/>
    <x v="0"/>
    <x v="0"/>
    <x v="0"/>
    <x v="0"/>
    <x v="0"/>
    <x v="0"/>
    <x v="0"/>
    <s v="Direção Financeira"/>
    <x v="0"/>
    <x v="0"/>
    <x v="0"/>
    <x v="0"/>
    <x v="0"/>
    <x v="0"/>
    <x v="0"/>
    <m/>
    <x v="1"/>
    <x v="2"/>
    <x v="9"/>
    <x v="0"/>
    <m/>
  </r>
  <r>
    <x v="1"/>
    <n v="0"/>
    <n v="0"/>
    <n v="3750"/>
    <n v="0"/>
    <x v="7899"/>
    <x v="0"/>
    <x v="1"/>
    <x v="0"/>
    <s v="03.16.15"/>
    <x v="6"/>
    <x v="0"/>
    <x v="5"/>
    <s v="Direção Financeira"/>
    <s v="03.16.15"/>
    <s v="Direção Financeira"/>
    <s v="03.16.15"/>
    <x v="77"/>
    <x v="0"/>
    <x v="1"/>
    <x v="1"/>
    <x v="0"/>
    <x v="0"/>
    <x v="2"/>
    <x v="0"/>
    <x v="4"/>
    <s v="2022-01-??"/>
    <x v="1"/>
    <n v="3750"/>
    <x v="3"/>
    <n v="0"/>
    <x v="1"/>
    <n v="0"/>
    <x v="697"/>
    <m/>
    <x v="0"/>
    <x v="9"/>
    <m/>
    <s v="Direção Financeira"/>
    <x v="2"/>
    <m/>
    <x v="0"/>
    <x v="1"/>
    <x v="1"/>
    <x v="1"/>
    <x v="0"/>
    <x v="0"/>
    <x v="0"/>
    <x v="0"/>
    <x v="0"/>
    <x v="0"/>
    <x v="0"/>
    <s v="Direção Financeira"/>
    <x v="0"/>
    <x v="0"/>
    <x v="0"/>
    <x v="0"/>
    <x v="0"/>
    <x v="0"/>
    <x v="0"/>
    <m/>
    <x v="1"/>
    <x v="2"/>
    <x v="9"/>
    <x v="0"/>
    <m/>
  </r>
  <r>
    <x v="1"/>
    <n v="0"/>
    <n v="0"/>
    <n v="11010"/>
    <n v="0"/>
    <x v="7899"/>
    <x v="0"/>
    <x v="1"/>
    <x v="0"/>
    <s v="03.16.15"/>
    <x v="6"/>
    <x v="0"/>
    <x v="5"/>
    <s v="Direção Financeira"/>
    <s v="03.16.15"/>
    <s v="Direção Financeira"/>
    <s v="03.16.15"/>
    <x v="77"/>
    <x v="0"/>
    <x v="1"/>
    <x v="1"/>
    <x v="0"/>
    <x v="0"/>
    <x v="2"/>
    <x v="0"/>
    <x v="0"/>
    <s v="2022-04-??"/>
    <x v="0"/>
    <n v="11010"/>
    <x v="3"/>
    <n v="0"/>
    <x v="1"/>
    <n v="0"/>
    <x v="697"/>
    <m/>
    <x v="0"/>
    <x v="9"/>
    <m/>
    <s v="Direção Financeira"/>
    <x v="2"/>
    <m/>
    <x v="0"/>
    <x v="1"/>
    <x v="1"/>
    <x v="1"/>
    <x v="0"/>
    <x v="0"/>
    <x v="0"/>
    <x v="0"/>
    <x v="0"/>
    <x v="0"/>
    <x v="0"/>
    <s v="Direção Financeira"/>
    <x v="0"/>
    <x v="0"/>
    <x v="0"/>
    <x v="0"/>
    <x v="0"/>
    <x v="0"/>
    <x v="0"/>
    <m/>
    <x v="1"/>
    <x v="2"/>
    <x v="9"/>
    <x v="0"/>
    <m/>
  </r>
  <r>
    <x v="1"/>
    <n v="0"/>
    <n v="0"/>
    <n v="3600"/>
    <n v="0"/>
    <x v="7899"/>
    <x v="0"/>
    <x v="1"/>
    <x v="0"/>
    <s v="03.16.15"/>
    <x v="6"/>
    <x v="0"/>
    <x v="5"/>
    <s v="Direção Financeira"/>
    <s v="03.16.15"/>
    <s v="Direção Financeira"/>
    <s v="03.16.15"/>
    <x v="77"/>
    <x v="0"/>
    <x v="1"/>
    <x v="1"/>
    <x v="0"/>
    <x v="0"/>
    <x v="2"/>
    <x v="0"/>
    <x v="1"/>
    <s v="2022-05-??"/>
    <x v="0"/>
    <n v="3600"/>
    <x v="3"/>
    <n v="0"/>
    <x v="1"/>
    <n v="0"/>
    <x v="697"/>
    <m/>
    <x v="0"/>
    <x v="9"/>
    <m/>
    <s v="Direção Financeira"/>
    <x v="2"/>
    <m/>
    <x v="0"/>
    <x v="1"/>
    <x v="1"/>
    <x v="1"/>
    <x v="0"/>
    <x v="0"/>
    <x v="0"/>
    <x v="0"/>
    <x v="0"/>
    <x v="0"/>
    <x v="0"/>
    <s v="Direção Financeira"/>
    <x v="0"/>
    <x v="0"/>
    <x v="0"/>
    <x v="0"/>
    <x v="0"/>
    <x v="0"/>
    <x v="0"/>
    <m/>
    <x v="1"/>
    <x v="2"/>
    <x v="9"/>
    <x v="0"/>
    <m/>
  </r>
  <r>
    <x v="1"/>
    <n v="0"/>
    <n v="0"/>
    <n v="1200"/>
    <n v="0"/>
    <x v="7899"/>
    <x v="0"/>
    <x v="1"/>
    <x v="0"/>
    <s v="03.16.15"/>
    <x v="6"/>
    <x v="0"/>
    <x v="5"/>
    <s v="Direção Financeira"/>
    <s v="03.16.15"/>
    <s v="Direção Financeira"/>
    <s v="03.16.15"/>
    <x v="77"/>
    <x v="0"/>
    <x v="1"/>
    <x v="1"/>
    <x v="0"/>
    <x v="0"/>
    <x v="2"/>
    <x v="0"/>
    <x v="6"/>
    <s v="2022-07-??"/>
    <x v="2"/>
    <n v="1200"/>
    <x v="3"/>
    <n v="0"/>
    <x v="1"/>
    <n v="0"/>
    <x v="697"/>
    <m/>
    <x v="0"/>
    <x v="9"/>
    <m/>
    <s v="Direção Financeira"/>
    <x v="2"/>
    <m/>
    <x v="0"/>
    <x v="1"/>
    <x v="1"/>
    <x v="1"/>
    <x v="0"/>
    <x v="0"/>
    <x v="0"/>
    <x v="0"/>
    <x v="0"/>
    <x v="0"/>
    <x v="0"/>
    <s v="Direção Financeira"/>
    <x v="0"/>
    <x v="0"/>
    <x v="0"/>
    <x v="0"/>
    <x v="0"/>
    <x v="0"/>
    <x v="0"/>
    <m/>
    <x v="1"/>
    <x v="2"/>
    <x v="9"/>
    <x v="0"/>
    <m/>
  </r>
  <r>
    <x v="1"/>
    <n v="0"/>
    <n v="0"/>
    <n v="2250"/>
    <n v="0"/>
    <x v="7899"/>
    <x v="0"/>
    <x v="1"/>
    <x v="0"/>
    <s v="03.16.15"/>
    <x v="6"/>
    <x v="0"/>
    <x v="5"/>
    <s v="Direção Financeira"/>
    <s v="03.16.15"/>
    <s v="Direção Financeira"/>
    <s v="03.16.15"/>
    <x v="77"/>
    <x v="0"/>
    <x v="1"/>
    <x v="1"/>
    <x v="0"/>
    <x v="0"/>
    <x v="2"/>
    <x v="0"/>
    <x v="8"/>
    <s v="2022-09-??"/>
    <x v="2"/>
    <n v="2250"/>
    <x v="3"/>
    <n v="0"/>
    <x v="1"/>
    <n v="0"/>
    <x v="697"/>
    <m/>
    <x v="0"/>
    <x v="9"/>
    <m/>
    <s v="Direção Financeira"/>
    <x v="2"/>
    <m/>
    <x v="0"/>
    <x v="1"/>
    <x v="1"/>
    <x v="1"/>
    <x v="0"/>
    <x v="0"/>
    <x v="0"/>
    <x v="0"/>
    <x v="0"/>
    <x v="0"/>
    <x v="0"/>
    <s v="Direção Financeira"/>
    <x v="0"/>
    <x v="0"/>
    <x v="0"/>
    <x v="0"/>
    <x v="0"/>
    <x v="0"/>
    <x v="0"/>
    <m/>
    <x v="1"/>
    <x v="2"/>
    <x v="9"/>
    <x v="0"/>
    <m/>
  </r>
  <r>
    <x v="1"/>
    <n v="0"/>
    <n v="0"/>
    <n v="6000"/>
    <n v="0"/>
    <x v="7899"/>
    <x v="0"/>
    <x v="1"/>
    <x v="0"/>
    <s v="03.16.15"/>
    <x v="6"/>
    <x v="0"/>
    <x v="5"/>
    <s v="Direção Financeira"/>
    <s v="03.16.15"/>
    <s v="Direção Financeira"/>
    <s v="03.16.15"/>
    <x v="77"/>
    <x v="0"/>
    <x v="1"/>
    <x v="1"/>
    <x v="0"/>
    <x v="0"/>
    <x v="2"/>
    <x v="0"/>
    <x v="10"/>
    <s v="2022-11-??"/>
    <x v="3"/>
    <n v="6000"/>
    <x v="3"/>
    <n v="0"/>
    <x v="1"/>
    <n v="0"/>
    <x v="697"/>
    <m/>
    <x v="0"/>
    <x v="9"/>
    <m/>
    <s v="Direção Financeira"/>
    <x v="2"/>
    <m/>
    <x v="0"/>
    <x v="1"/>
    <x v="1"/>
    <x v="1"/>
    <x v="0"/>
    <x v="0"/>
    <x v="0"/>
    <x v="0"/>
    <x v="0"/>
    <x v="0"/>
    <x v="0"/>
    <s v="Direção Financeira"/>
    <x v="0"/>
    <x v="0"/>
    <x v="0"/>
    <x v="0"/>
    <x v="0"/>
    <x v="0"/>
    <x v="0"/>
    <m/>
    <x v="1"/>
    <x v="2"/>
    <x v="9"/>
    <x v="0"/>
    <m/>
  </r>
  <r>
    <x v="1"/>
    <n v="0"/>
    <n v="0"/>
    <n v="21800"/>
    <n v="0"/>
    <x v="7899"/>
    <x v="0"/>
    <x v="0"/>
    <x v="0"/>
    <s v="03.03.10"/>
    <x v="0"/>
    <x v="0"/>
    <x v="0"/>
    <s v="Receitas Da Câmara"/>
    <s v="03.03.10"/>
    <s v="Receitas Da Câmara"/>
    <s v="03.03.10"/>
    <x v="21"/>
    <x v="0"/>
    <x v="5"/>
    <x v="9"/>
    <x v="0"/>
    <x v="0"/>
    <x v="0"/>
    <x v="0"/>
    <x v="4"/>
    <s v="2022-01-??"/>
    <x v="1"/>
    <n v="21800"/>
    <x v="3"/>
    <n v="0"/>
    <x v="1"/>
    <n v="0"/>
    <x v="697"/>
    <m/>
    <x v="0"/>
    <x v="9"/>
    <m/>
    <s v="Receitas Da Câmara"/>
    <x v="2"/>
    <s v="RDC"/>
    <x v="0"/>
    <x v="1"/>
    <x v="1"/>
    <x v="1"/>
    <x v="0"/>
    <x v="0"/>
    <x v="0"/>
    <x v="0"/>
    <x v="0"/>
    <x v="0"/>
    <x v="0"/>
    <s v="Receitas Da Câmara"/>
    <x v="0"/>
    <x v="0"/>
    <x v="0"/>
    <x v="0"/>
    <x v="0"/>
    <x v="0"/>
    <x v="0"/>
    <m/>
    <x v="1"/>
    <x v="2"/>
    <x v="9"/>
    <x v="0"/>
    <m/>
  </r>
  <r>
    <x v="1"/>
    <n v="0"/>
    <n v="0"/>
    <n v="151130"/>
    <n v="0"/>
    <x v="7899"/>
    <x v="0"/>
    <x v="0"/>
    <x v="0"/>
    <s v="03.03.10"/>
    <x v="0"/>
    <x v="0"/>
    <x v="0"/>
    <s v="Receitas Da Câmara"/>
    <s v="03.03.10"/>
    <s v="Receitas Da Câmara"/>
    <s v="03.03.10"/>
    <x v="21"/>
    <x v="0"/>
    <x v="5"/>
    <x v="9"/>
    <x v="0"/>
    <x v="0"/>
    <x v="0"/>
    <x v="0"/>
    <x v="5"/>
    <s v="2022-02-??"/>
    <x v="1"/>
    <n v="151130"/>
    <x v="3"/>
    <n v="0"/>
    <x v="1"/>
    <n v="0"/>
    <x v="697"/>
    <m/>
    <x v="0"/>
    <x v="9"/>
    <m/>
    <s v="Receitas Da Câmara"/>
    <x v="2"/>
    <s v="RDC"/>
    <x v="0"/>
    <x v="1"/>
    <x v="1"/>
    <x v="1"/>
    <x v="0"/>
    <x v="0"/>
    <x v="0"/>
    <x v="0"/>
    <x v="0"/>
    <x v="0"/>
    <x v="0"/>
    <s v="Receitas Da Câmara"/>
    <x v="0"/>
    <x v="0"/>
    <x v="0"/>
    <x v="0"/>
    <x v="0"/>
    <x v="0"/>
    <x v="0"/>
    <m/>
    <x v="1"/>
    <x v="2"/>
    <x v="9"/>
    <x v="0"/>
    <m/>
  </r>
  <r>
    <x v="1"/>
    <n v="0"/>
    <n v="0"/>
    <n v="51983"/>
    <n v="0"/>
    <x v="7899"/>
    <x v="0"/>
    <x v="0"/>
    <x v="0"/>
    <s v="03.03.10"/>
    <x v="0"/>
    <x v="0"/>
    <x v="0"/>
    <s v="Receitas Da Câmara"/>
    <s v="03.03.10"/>
    <s v="Receitas Da Câmara"/>
    <s v="03.03.10"/>
    <x v="21"/>
    <x v="0"/>
    <x v="5"/>
    <x v="9"/>
    <x v="0"/>
    <x v="0"/>
    <x v="0"/>
    <x v="0"/>
    <x v="2"/>
    <s v="2022-03-??"/>
    <x v="1"/>
    <n v="51983"/>
    <x v="3"/>
    <n v="0"/>
    <x v="1"/>
    <n v="0"/>
    <x v="697"/>
    <m/>
    <x v="0"/>
    <x v="9"/>
    <m/>
    <s v="Receitas Da Câmara"/>
    <x v="2"/>
    <s v="RDC"/>
    <x v="0"/>
    <x v="1"/>
    <x v="1"/>
    <x v="1"/>
    <x v="0"/>
    <x v="0"/>
    <x v="0"/>
    <x v="0"/>
    <x v="0"/>
    <x v="0"/>
    <x v="0"/>
    <s v="Receitas Da Câmara"/>
    <x v="0"/>
    <x v="0"/>
    <x v="0"/>
    <x v="0"/>
    <x v="0"/>
    <x v="0"/>
    <x v="0"/>
    <m/>
    <x v="1"/>
    <x v="2"/>
    <x v="9"/>
    <x v="0"/>
    <m/>
  </r>
  <r>
    <x v="1"/>
    <n v="0"/>
    <n v="0"/>
    <n v="37745"/>
    <n v="0"/>
    <x v="7899"/>
    <x v="0"/>
    <x v="0"/>
    <x v="0"/>
    <s v="03.03.10"/>
    <x v="0"/>
    <x v="0"/>
    <x v="0"/>
    <s v="Receitas Da Câmara"/>
    <s v="03.03.10"/>
    <s v="Receitas Da Câmara"/>
    <s v="03.03.10"/>
    <x v="21"/>
    <x v="0"/>
    <x v="5"/>
    <x v="9"/>
    <x v="0"/>
    <x v="0"/>
    <x v="0"/>
    <x v="0"/>
    <x v="0"/>
    <s v="2022-04-??"/>
    <x v="0"/>
    <n v="37745"/>
    <x v="3"/>
    <n v="0"/>
    <x v="1"/>
    <n v="0"/>
    <x v="697"/>
    <m/>
    <x v="0"/>
    <x v="9"/>
    <m/>
    <s v="Receitas Da Câmara"/>
    <x v="2"/>
    <s v="RDC"/>
    <x v="0"/>
    <x v="1"/>
    <x v="1"/>
    <x v="1"/>
    <x v="0"/>
    <x v="0"/>
    <x v="0"/>
    <x v="0"/>
    <x v="0"/>
    <x v="0"/>
    <x v="0"/>
    <s v="Receitas Da Câmara"/>
    <x v="0"/>
    <x v="0"/>
    <x v="0"/>
    <x v="0"/>
    <x v="0"/>
    <x v="0"/>
    <x v="0"/>
    <m/>
    <x v="1"/>
    <x v="2"/>
    <x v="9"/>
    <x v="0"/>
    <m/>
  </r>
  <r>
    <x v="1"/>
    <n v="0"/>
    <n v="0"/>
    <n v="300000"/>
    <n v="0"/>
    <x v="7899"/>
    <x v="0"/>
    <x v="0"/>
    <x v="0"/>
    <s v="03.03.10"/>
    <x v="0"/>
    <x v="0"/>
    <x v="0"/>
    <s v="Receitas Da Câmara"/>
    <s v="03.03.10"/>
    <s v="Receitas Da Câmara"/>
    <s v="03.03.10"/>
    <x v="21"/>
    <x v="0"/>
    <x v="5"/>
    <x v="9"/>
    <x v="0"/>
    <x v="0"/>
    <x v="0"/>
    <x v="0"/>
    <x v="6"/>
    <s v="2022-07-??"/>
    <x v="2"/>
    <n v="300000"/>
    <x v="3"/>
    <n v="0"/>
    <x v="1"/>
    <n v="0"/>
    <x v="697"/>
    <m/>
    <x v="0"/>
    <x v="9"/>
    <m/>
    <s v="Receitas Da Câmara"/>
    <x v="2"/>
    <s v="RDC"/>
    <x v="0"/>
    <x v="1"/>
    <x v="1"/>
    <x v="1"/>
    <x v="0"/>
    <x v="0"/>
    <x v="0"/>
    <x v="0"/>
    <x v="0"/>
    <x v="0"/>
    <x v="0"/>
    <s v="Receitas Da Câmara"/>
    <x v="0"/>
    <x v="0"/>
    <x v="0"/>
    <x v="0"/>
    <x v="0"/>
    <x v="0"/>
    <x v="0"/>
    <m/>
    <x v="1"/>
    <x v="2"/>
    <x v="9"/>
    <x v="0"/>
    <m/>
  </r>
  <r>
    <x v="1"/>
    <n v="0"/>
    <n v="0"/>
    <n v="750220"/>
    <n v="0"/>
    <x v="7899"/>
    <x v="0"/>
    <x v="0"/>
    <x v="0"/>
    <s v="03.03.10"/>
    <x v="0"/>
    <x v="0"/>
    <x v="0"/>
    <s v="Receitas Da Câmara"/>
    <s v="03.03.10"/>
    <s v="Receitas Da Câmara"/>
    <s v="03.03.10"/>
    <x v="21"/>
    <x v="0"/>
    <x v="5"/>
    <x v="9"/>
    <x v="0"/>
    <x v="0"/>
    <x v="0"/>
    <x v="0"/>
    <x v="7"/>
    <s v="2022-08-??"/>
    <x v="2"/>
    <n v="750220"/>
    <x v="3"/>
    <n v="0"/>
    <x v="1"/>
    <n v="0"/>
    <x v="697"/>
    <m/>
    <x v="0"/>
    <x v="9"/>
    <m/>
    <s v="Receitas Da Câmara"/>
    <x v="2"/>
    <s v="RDC"/>
    <x v="0"/>
    <x v="1"/>
    <x v="1"/>
    <x v="1"/>
    <x v="0"/>
    <x v="0"/>
    <x v="0"/>
    <x v="0"/>
    <x v="0"/>
    <x v="0"/>
    <x v="0"/>
    <s v="Receitas Da Câmara"/>
    <x v="0"/>
    <x v="0"/>
    <x v="0"/>
    <x v="0"/>
    <x v="0"/>
    <x v="0"/>
    <x v="0"/>
    <m/>
    <x v="1"/>
    <x v="2"/>
    <x v="9"/>
    <x v="0"/>
    <m/>
  </r>
  <r>
    <x v="1"/>
    <n v="0"/>
    <n v="0"/>
    <n v="100000"/>
    <n v="0"/>
    <x v="7899"/>
    <x v="0"/>
    <x v="0"/>
    <x v="0"/>
    <s v="03.03.10"/>
    <x v="0"/>
    <x v="0"/>
    <x v="0"/>
    <s v="Receitas Da Câmara"/>
    <s v="03.03.10"/>
    <s v="Receitas Da Câmara"/>
    <s v="03.03.10"/>
    <x v="21"/>
    <x v="0"/>
    <x v="5"/>
    <x v="9"/>
    <x v="0"/>
    <x v="0"/>
    <x v="0"/>
    <x v="0"/>
    <x v="8"/>
    <s v="2022-09-??"/>
    <x v="2"/>
    <n v="100000"/>
    <x v="3"/>
    <n v="0"/>
    <x v="1"/>
    <n v="0"/>
    <x v="697"/>
    <m/>
    <x v="0"/>
    <x v="9"/>
    <m/>
    <s v="Receitas Da Câmara"/>
    <x v="2"/>
    <s v="RDC"/>
    <x v="0"/>
    <x v="1"/>
    <x v="1"/>
    <x v="1"/>
    <x v="0"/>
    <x v="0"/>
    <x v="0"/>
    <x v="0"/>
    <x v="0"/>
    <x v="0"/>
    <x v="0"/>
    <s v="Receitas Da Câmara"/>
    <x v="0"/>
    <x v="0"/>
    <x v="0"/>
    <x v="0"/>
    <x v="0"/>
    <x v="0"/>
    <x v="0"/>
    <m/>
    <x v="1"/>
    <x v="2"/>
    <x v="9"/>
    <x v="0"/>
    <m/>
  </r>
  <r>
    <x v="1"/>
    <n v="0"/>
    <n v="0"/>
    <n v="16061"/>
    <n v="0"/>
    <x v="7899"/>
    <x v="0"/>
    <x v="0"/>
    <x v="0"/>
    <s v="03.03.10"/>
    <x v="0"/>
    <x v="0"/>
    <x v="0"/>
    <s v="Receitas Da Câmara"/>
    <s v="03.03.10"/>
    <s v="Receitas Da Câmara"/>
    <s v="03.03.10"/>
    <x v="21"/>
    <x v="0"/>
    <x v="5"/>
    <x v="9"/>
    <x v="0"/>
    <x v="0"/>
    <x v="0"/>
    <x v="0"/>
    <x v="9"/>
    <s v="2022-10-??"/>
    <x v="3"/>
    <n v="16061"/>
    <x v="3"/>
    <n v="0"/>
    <x v="1"/>
    <n v="0"/>
    <x v="697"/>
    <m/>
    <x v="0"/>
    <x v="9"/>
    <m/>
    <s v="Receitas Da Câmara"/>
    <x v="2"/>
    <s v="RDC"/>
    <x v="0"/>
    <x v="1"/>
    <x v="1"/>
    <x v="1"/>
    <x v="0"/>
    <x v="0"/>
    <x v="0"/>
    <x v="0"/>
    <x v="0"/>
    <x v="0"/>
    <x v="0"/>
    <s v="Receitas Da Câmara"/>
    <x v="0"/>
    <x v="0"/>
    <x v="0"/>
    <x v="0"/>
    <x v="0"/>
    <x v="0"/>
    <x v="0"/>
    <m/>
    <x v="1"/>
    <x v="2"/>
    <x v="9"/>
    <x v="0"/>
    <m/>
  </r>
  <r>
    <x v="1"/>
    <n v="0"/>
    <n v="0"/>
    <n v="21124"/>
    <n v="0"/>
    <x v="7899"/>
    <x v="0"/>
    <x v="0"/>
    <x v="0"/>
    <s v="03.03.10"/>
    <x v="0"/>
    <x v="0"/>
    <x v="0"/>
    <s v="Receitas Da Câmara"/>
    <s v="03.03.10"/>
    <s v="Receitas Da Câmara"/>
    <s v="03.03.10"/>
    <x v="21"/>
    <x v="0"/>
    <x v="5"/>
    <x v="9"/>
    <x v="0"/>
    <x v="0"/>
    <x v="0"/>
    <x v="0"/>
    <x v="11"/>
    <s v="2022-12-??"/>
    <x v="3"/>
    <n v="21124"/>
    <x v="3"/>
    <n v="0"/>
    <x v="1"/>
    <n v="0"/>
    <x v="697"/>
    <m/>
    <x v="0"/>
    <x v="9"/>
    <m/>
    <s v="Receitas Da Câmara"/>
    <x v="2"/>
    <s v="RDC"/>
    <x v="0"/>
    <x v="1"/>
    <x v="1"/>
    <x v="1"/>
    <x v="0"/>
    <x v="0"/>
    <x v="0"/>
    <x v="0"/>
    <x v="0"/>
    <x v="0"/>
    <x v="0"/>
    <s v="Receitas Da Câmara"/>
    <x v="0"/>
    <x v="0"/>
    <x v="0"/>
    <x v="0"/>
    <x v="0"/>
    <x v="0"/>
    <x v="0"/>
    <m/>
    <x v="1"/>
    <x v="2"/>
    <x v="9"/>
    <x v="0"/>
    <m/>
  </r>
  <r>
    <x v="1"/>
    <n v="0"/>
    <n v="0"/>
    <n v="1000"/>
    <n v="0"/>
    <x v="7899"/>
    <x v="0"/>
    <x v="1"/>
    <x v="0"/>
    <s v="03.16.13"/>
    <x v="50"/>
    <x v="0"/>
    <x v="5"/>
    <s v="Unidade Gestão de Aquisições"/>
    <s v="03.16.13"/>
    <s v="Unidade Gestão de Aquisições"/>
    <s v="03.16.13"/>
    <x v="9"/>
    <x v="0"/>
    <x v="1"/>
    <x v="5"/>
    <x v="0"/>
    <x v="0"/>
    <x v="2"/>
    <x v="0"/>
    <x v="4"/>
    <s v="2022-01-??"/>
    <x v="1"/>
    <n v="1000"/>
    <x v="3"/>
    <n v="0"/>
    <x v="1"/>
    <n v="0"/>
    <x v="697"/>
    <m/>
    <x v="0"/>
    <x v="9"/>
    <m/>
    <s v="Unidade Gestão de Aquisições"/>
    <x v="2"/>
    <s v="UGA"/>
    <x v="0"/>
    <x v="1"/>
    <x v="1"/>
    <x v="1"/>
    <x v="0"/>
    <x v="0"/>
    <x v="0"/>
    <x v="1"/>
    <x v="0"/>
    <x v="0"/>
    <x v="0"/>
    <s v="Unidade Gestão de Aquisições"/>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4"/>
    <s v="2022-01-??"/>
    <x v="1"/>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16320"/>
    <n v="0"/>
    <x v="7899"/>
    <x v="0"/>
    <x v="1"/>
    <x v="0"/>
    <s v="03.16.21"/>
    <x v="60"/>
    <x v="0"/>
    <x v="5"/>
    <s v="Dir. Turismo, Investimento e Emprendedorismo"/>
    <s v="03.16.21"/>
    <s v="Dir. Turismo, Investimento e Emprendedorismo"/>
    <s v="03.16.21"/>
    <x v="13"/>
    <x v="0"/>
    <x v="1"/>
    <x v="5"/>
    <x v="0"/>
    <x v="0"/>
    <x v="2"/>
    <x v="0"/>
    <x v="2"/>
    <s v="2022-03-??"/>
    <x v="1"/>
    <n v="1632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0"/>
    <s v="2022-04-??"/>
    <x v="0"/>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1"/>
    <s v="2022-05-??"/>
    <x v="0"/>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3"/>
    <s v="2022-06-??"/>
    <x v="0"/>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6"/>
    <s v="2022-07-??"/>
    <x v="2"/>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7"/>
    <s v="2022-08-??"/>
    <x v="2"/>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8"/>
    <s v="2022-09-??"/>
    <x v="2"/>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
    <n v="0"/>
    <x v="7899"/>
    <x v="0"/>
    <x v="1"/>
    <x v="0"/>
    <s v="03.16.21"/>
    <x v="60"/>
    <x v="0"/>
    <x v="5"/>
    <s v="Dir. Turismo, Investimento e Emprendedorismo"/>
    <s v="03.16.21"/>
    <s v="Dir. Turismo, Investimento e Emprendedorismo"/>
    <s v="03.16.21"/>
    <x v="13"/>
    <x v="0"/>
    <x v="1"/>
    <x v="5"/>
    <x v="0"/>
    <x v="0"/>
    <x v="2"/>
    <x v="0"/>
    <x v="9"/>
    <s v="2022-10-??"/>
    <x v="3"/>
    <n v="8160"/>
    <x v="3"/>
    <n v="0"/>
    <x v="1"/>
    <n v="0"/>
    <x v="697"/>
    <m/>
    <x v="0"/>
    <x v="9"/>
    <m/>
    <s v="Dir. Turismo, Investimento e Emprendedorismo"/>
    <x v="2"/>
    <m/>
    <x v="0"/>
    <x v="1"/>
    <x v="1"/>
    <x v="1"/>
    <x v="0"/>
    <x v="0"/>
    <x v="0"/>
    <x v="0"/>
    <x v="0"/>
    <x v="0"/>
    <x v="0"/>
    <s v="Dir. Turismo, Investimento e Emprendedorismo"/>
    <x v="0"/>
    <x v="0"/>
    <x v="0"/>
    <x v="0"/>
    <x v="0"/>
    <x v="0"/>
    <x v="0"/>
    <m/>
    <x v="1"/>
    <x v="2"/>
    <x v="9"/>
    <x v="0"/>
    <m/>
  </r>
  <r>
    <x v="1"/>
    <n v="0"/>
    <n v="0"/>
    <n v="7660"/>
    <n v="0"/>
    <x v="7899"/>
    <x v="0"/>
    <x v="1"/>
    <x v="0"/>
    <s v="03.16.21"/>
    <x v="60"/>
    <x v="0"/>
    <x v="5"/>
    <s v="Dir. Turismo, Investimento e Emprendedorismo"/>
    <s v="03.16.21"/>
    <s v="Dir. Turismo, Investimento e Emprendedorismo"/>
    <s v="03.16.21"/>
    <x v="13"/>
    <x v="0"/>
    <x v="1"/>
    <x v="5"/>
    <x v="0"/>
    <x v="0"/>
    <x v="2"/>
    <x v="0"/>
    <x v="10"/>
    <s v="2022-11-??"/>
    <x v="3"/>
    <n v="7660"/>
    <x v="3"/>
    <n v="0"/>
    <x v="1"/>
    <n v="0"/>
    <x v="697"/>
    <m/>
    <x v="0"/>
    <x v="9"/>
    <m/>
    <s v="Dir. Turismo, Investimento e Emprendedorismo"/>
    <x v="2"/>
    <m/>
    <x v="0"/>
    <x v="1"/>
    <x v="1"/>
    <x v="1"/>
    <x v="0"/>
    <x v="0"/>
    <x v="0"/>
    <x v="0"/>
    <x v="0"/>
    <x v="0"/>
    <x v="0"/>
    <s v="Dir. Turismo, Investimento e Emprendedorismo"/>
    <x v="0"/>
    <x v="0"/>
    <x v="0"/>
    <x v="0"/>
    <x v="0"/>
    <x v="0"/>
    <x v="0"/>
    <m/>
    <x v="1"/>
    <x v="2"/>
    <x v="9"/>
    <x v="0"/>
    <m/>
  </r>
  <r>
    <x v="1"/>
    <n v="0"/>
    <n v="0"/>
    <n v="7660"/>
    <n v="0"/>
    <x v="7899"/>
    <x v="0"/>
    <x v="1"/>
    <x v="0"/>
    <s v="03.16.21"/>
    <x v="60"/>
    <x v="0"/>
    <x v="5"/>
    <s v="Dir. Turismo, Investimento e Emprendedorismo"/>
    <s v="03.16.21"/>
    <s v="Dir. Turismo, Investimento e Emprendedorismo"/>
    <s v="03.16.21"/>
    <x v="13"/>
    <x v="0"/>
    <x v="1"/>
    <x v="5"/>
    <x v="0"/>
    <x v="0"/>
    <x v="2"/>
    <x v="0"/>
    <x v="11"/>
    <s v="2022-12-??"/>
    <x v="3"/>
    <n v="7660"/>
    <x v="3"/>
    <n v="0"/>
    <x v="1"/>
    <n v="0"/>
    <x v="697"/>
    <m/>
    <x v="0"/>
    <x v="9"/>
    <m/>
    <s v="Dir. Turismo, Investimento e Emprendedorismo"/>
    <x v="2"/>
    <m/>
    <x v="0"/>
    <x v="1"/>
    <x v="1"/>
    <x v="1"/>
    <x v="0"/>
    <x v="0"/>
    <x v="0"/>
    <x v="0"/>
    <x v="0"/>
    <x v="0"/>
    <x v="0"/>
    <s v="Dir. Turismo, Investimento e Emprendedorismo"/>
    <x v="0"/>
    <x v="0"/>
    <x v="0"/>
    <x v="0"/>
    <x v="0"/>
    <x v="0"/>
    <x v="0"/>
    <m/>
    <x v="1"/>
    <x v="2"/>
    <x v="9"/>
    <x v="0"/>
    <m/>
  </r>
  <r>
    <x v="0"/>
    <n v="0"/>
    <n v="0"/>
    <n v="251960"/>
    <n v="0"/>
    <x v="7899"/>
    <x v="0"/>
    <x v="1"/>
    <x v="0"/>
    <s v="01.27.03.09"/>
    <x v="7"/>
    <x v="2"/>
    <x v="2"/>
    <s v="Gestão de Recursos Hídricos"/>
    <s v="01.27.03"/>
    <s v="Ligações domiciliarias em Esp. Branco, Mato Correia, Flamengos e R.S.Miguel"/>
    <s v="01.27.03.09"/>
    <x v="2"/>
    <x v="0"/>
    <x v="1"/>
    <x v="1"/>
    <x v="0"/>
    <x v="1"/>
    <x v="1"/>
    <x v="0"/>
    <x v="5"/>
    <s v="2022-02-??"/>
    <x v="1"/>
    <n v="251960"/>
    <x v="3"/>
    <n v="0"/>
    <x v="1"/>
    <n v="2000000"/>
    <x v="697"/>
    <m/>
    <x v="0"/>
    <x v="9"/>
    <m/>
    <s v="Ligações domiciliarias em Esp. Branco, Mato Correia, Flamengos e R.S.Miguel"/>
    <x v="2"/>
    <m/>
    <x v="0"/>
    <x v="1"/>
    <x v="1"/>
    <x v="1"/>
    <x v="0"/>
    <x v="0"/>
    <x v="0"/>
    <x v="1"/>
    <x v="0"/>
    <x v="0"/>
    <x v="0"/>
    <s v="Ligações domiciliarias em Esp. Branco, Mato Correia, Flamengos e R.S.Miguel"/>
    <x v="0"/>
    <x v="0"/>
    <x v="0"/>
    <x v="0"/>
    <x v="1"/>
    <x v="0"/>
    <x v="0"/>
    <m/>
    <x v="1"/>
    <x v="2"/>
    <x v="9"/>
    <x v="0"/>
    <m/>
  </r>
  <r>
    <x v="0"/>
    <n v="0"/>
    <n v="0"/>
    <n v="81375"/>
    <n v="0"/>
    <x v="7899"/>
    <x v="0"/>
    <x v="1"/>
    <x v="0"/>
    <s v="01.27.03.09"/>
    <x v="7"/>
    <x v="2"/>
    <x v="2"/>
    <s v="Gestão de Recursos Hídricos"/>
    <s v="01.27.03"/>
    <s v="Ligações domiciliarias em Esp. Branco, Mato Correia, Flamengos e R.S.Miguel"/>
    <s v="01.27.03.09"/>
    <x v="2"/>
    <x v="0"/>
    <x v="1"/>
    <x v="1"/>
    <x v="0"/>
    <x v="1"/>
    <x v="1"/>
    <x v="0"/>
    <x v="2"/>
    <s v="2022-03-??"/>
    <x v="1"/>
    <n v="81375"/>
    <x v="3"/>
    <n v="0"/>
    <x v="1"/>
    <n v="2000000"/>
    <x v="697"/>
    <m/>
    <x v="0"/>
    <x v="9"/>
    <m/>
    <s v="Ligações domiciliarias em Esp. Branco, Mato Correia, Flamengos e R.S.Miguel"/>
    <x v="2"/>
    <m/>
    <x v="0"/>
    <x v="1"/>
    <x v="1"/>
    <x v="1"/>
    <x v="0"/>
    <x v="0"/>
    <x v="0"/>
    <x v="1"/>
    <x v="0"/>
    <x v="0"/>
    <x v="0"/>
    <s v="Ligações domiciliarias em Esp. Branco, Mato Correia, Flamengos e R.S.Miguel"/>
    <x v="0"/>
    <x v="0"/>
    <x v="0"/>
    <x v="0"/>
    <x v="1"/>
    <x v="0"/>
    <x v="0"/>
    <m/>
    <x v="1"/>
    <x v="2"/>
    <x v="9"/>
    <x v="0"/>
    <m/>
  </r>
  <r>
    <x v="0"/>
    <n v="0"/>
    <n v="0"/>
    <n v="10180"/>
    <n v="0"/>
    <x v="7899"/>
    <x v="0"/>
    <x v="1"/>
    <x v="0"/>
    <s v="01.27.03.09"/>
    <x v="7"/>
    <x v="2"/>
    <x v="2"/>
    <s v="Gestão de Recursos Hídricos"/>
    <s v="01.27.03"/>
    <s v="Ligações domiciliarias em Esp. Branco, Mato Correia, Flamengos e R.S.Miguel"/>
    <s v="01.27.03.09"/>
    <x v="2"/>
    <x v="0"/>
    <x v="1"/>
    <x v="1"/>
    <x v="0"/>
    <x v="1"/>
    <x v="1"/>
    <x v="0"/>
    <x v="0"/>
    <s v="2022-04-??"/>
    <x v="0"/>
    <n v="10180"/>
    <x v="3"/>
    <n v="0"/>
    <x v="1"/>
    <n v="2000000"/>
    <x v="697"/>
    <m/>
    <x v="0"/>
    <x v="9"/>
    <m/>
    <s v="Ligações domiciliarias em Esp. Branco, Mato Correia, Flamengos e R.S.Miguel"/>
    <x v="2"/>
    <m/>
    <x v="0"/>
    <x v="1"/>
    <x v="1"/>
    <x v="1"/>
    <x v="0"/>
    <x v="0"/>
    <x v="0"/>
    <x v="1"/>
    <x v="0"/>
    <x v="0"/>
    <x v="0"/>
    <s v="Ligações domiciliarias em Esp. Branco, Mato Correia, Flamengos e R.S.Miguel"/>
    <x v="0"/>
    <x v="0"/>
    <x v="0"/>
    <x v="0"/>
    <x v="1"/>
    <x v="0"/>
    <x v="0"/>
    <m/>
    <x v="1"/>
    <x v="2"/>
    <x v="9"/>
    <x v="0"/>
    <m/>
  </r>
  <r>
    <x v="0"/>
    <n v="0"/>
    <n v="0"/>
    <n v="17010"/>
    <n v="0"/>
    <x v="7899"/>
    <x v="0"/>
    <x v="1"/>
    <x v="0"/>
    <s v="01.27.03.09"/>
    <x v="7"/>
    <x v="2"/>
    <x v="2"/>
    <s v="Gestão de Recursos Hídricos"/>
    <s v="01.27.03"/>
    <s v="Ligações domiciliarias em Esp. Branco, Mato Correia, Flamengos e R.S.Miguel"/>
    <s v="01.27.03.09"/>
    <x v="2"/>
    <x v="0"/>
    <x v="1"/>
    <x v="1"/>
    <x v="0"/>
    <x v="1"/>
    <x v="1"/>
    <x v="0"/>
    <x v="7"/>
    <s v="2022-08-??"/>
    <x v="2"/>
    <n v="17010"/>
    <x v="3"/>
    <n v="0"/>
    <x v="1"/>
    <n v="2000000"/>
    <x v="697"/>
    <m/>
    <x v="0"/>
    <x v="9"/>
    <m/>
    <s v="Ligações domiciliarias em Esp. Branco, Mato Correia, Flamengos e R.S.Miguel"/>
    <x v="2"/>
    <m/>
    <x v="0"/>
    <x v="1"/>
    <x v="1"/>
    <x v="1"/>
    <x v="0"/>
    <x v="0"/>
    <x v="0"/>
    <x v="1"/>
    <x v="0"/>
    <x v="0"/>
    <x v="0"/>
    <s v="Ligações domiciliarias em Esp. Branco, Mato Correia, Flamengos e R.S.Miguel"/>
    <x v="0"/>
    <x v="0"/>
    <x v="0"/>
    <x v="0"/>
    <x v="1"/>
    <x v="0"/>
    <x v="0"/>
    <m/>
    <x v="1"/>
    <x v="2"/>
    <x v="9"/>
    <x v="0"/>
    <m/>
  </r>
  <r>
    <x v="0"/>
    <n v="0"/>
    <n v="0"/>
    <n v="52320"/>
    <n v="0"/>
    <x v="7899"/>
    <x v="0"/>
    <x v="1"/>
    <x v="0"/>
    <s v="01.27.03.09"/>
    <x v="7"/>
    <x v="2"/>
    <x v="2"/>
    <s v="Gestão de Recursos Hídricos"/>
    <s v="01.27.03"/>
    <s v="Ligações domiciliarias em Esp. Branco, Mato Correia, Flamengos e R.S.Miguel"/>
    <s v="01.27.03.09"/>
    <x v="2"/>
    <x v="0"/>
    <x v="1"/>
    <x v="1"/>
    <x v="0"/>
    <x v="1"/>
    <x v="1"/>
    <x v="0"/>
    <x v="8"/>
    <s v="2022-09-??"/>
    <x v="2"/>
    <n v="52320"/>
    <x v="3"/>
    <n v="0"/>
    <x v="1"/>
    <n v="2000000"/>
    <x v="697"/>
    <m/>
    <x v="0"/>
    <x v="9"/>
    <m/>
    <s v="Ligações domiciliarias em Esp. Branco, Mato Correia, Flamengos e R.S.Miguel"/>
    <x v="2"/>
    <m/>
    <x v="0"/>
    <x v="1"/>
    <x v="1"/>
    <x v="1"/>
    <x v="0"/>
    <x v="0"/>
    <x v="0"/>
    <x v="1"/>
    <x v="0"/>
    <x v="0"/>
    <x v="0"/>
    <s v="Ligações domiciliarias em Esp. Branco, Mato Correia, Flamengos e R.S.Miguel"/>
    <x v="0"/>
    <x v="0"/>
    <x v="0"/>
    <x v="0"/>
    <x v="1"/>
    <x v="0"/>
    <x v="0"/>
    <m/>
    <x v="1"/>
    <x v="2"/>
    <x v="9"/>
    <x v="0"/>
    <m/>
  </r>
  <r>
    <x v="1"/>
    <n v="0"/>
    <n v="0"/>
    <n v="150000"/>
    <n v="0"/>
    <x v="7899"/>
    <x v="0"/>
    <x v="1"/>
    <x v="0"/>
    <s v="03.16.15"/>
    <x v="6"/>
    <x v="0"/>
    <x v="5"/>
    <s v="Direção Financeira"/>
    <s v="03.16.15"/>
    <s v="Direção Financeira"/>
    <s v="03.16.15"/>
    <x v="54"/>
    <x v="0"/>
    <x v="7"/>
    <x v="14"/>
    <x v="0"/>
    <x v="0"/>
    <x v="2"/>
    <x v="0"/>
    <x v="0"/>
    <s v="2022-04-??"/>
    <x v="0"/>
    <n v="150000"/>
    <x v="3"/>
    <n v="0"/>
    <x v="1"/>
    <n v="600000"/>
    <x v="697"/>
    <m/>
    <x v="0"/>
    <x v="9"/>
    <m/>
    <s v="Direção Financeira"/>
    <x v="2"/>
    <m/>
    <x v="0"/>
    <x v="1"/>
    <x v="1"/>
    <x v="1"/>
    <x v="0"/>
    <x v="0"/>
    <x v="0"/>
    <x v="0"/>
    <x v="0"/>
    <x v="0"/>
    <x v="0"/>
    <s v="Direção Financeira"/>
    <x v="0"/>
    <x v="0"/>
    <x v="0"/>
    <x v="0"/>
    <x v="0"/>
    <x v="0"/>
    <x v="0"/>
    <m/>
    <x v="1"/>
    <x v="2"/>
    <x v="9"/>
    <x v="0"/>
    <m/>
  </r>
  <r>
    <x v="1"/>
    <n v="0"/>
    <n v="0"/>
    <n v="150000"/>
    <n v="0"/>
    <x v="7899"/>
    <x v="0"/>
    <x v="1"/>
    <x v="0"/>
    <s v="03.16.15"/>
    <x v="6"/>
    <x v="0"/>
    <x v="5"/>
    <s v="Direção Financeira"/>
    <s v="03.16.15"/>
    <s v="Direção Financeira"/>
    <s v="03.16.15"/>
    <x v="54"/>
    <x v="0"/>
    <x v="7"/>
    <x v="14"/>
    <x v="0"/>
    <x v="0"/>
    <x v="2"/>
    <x v="0"/>
    <x v="6"/>
    <s v="2022-07-??"/>
    <x v="2"/>
    <n v="150000"/>
    <x v="3"/>
    <n v="0"/>
    <x v="1"/>
    <n v="600000"/>
    <x v="697"/>
    <m/>
    <x v="0"/>
    <x v="9"/>
    <m/>
    <s v="Direção Financeira"/>
    <x v="2"/>
    <m/>
    <x v="0"/>
    <x v="1"/>
    <x v="1"/>
    <x v="1"/>
    <x v="0"/>
    <x v="0"/>
    <x v="0"/>
    <x v="0"/>
    <x v="0"/>
    <x v="0"/>
    <x v="0"/>
    <s v="Direção Financeira"/>
    <x v="0"/>
    <x v="0"/>
    <x v="0"/>
    <x v="0"/>
    <x v="0"/>
    <x v="0"/>
    <x v="0"/>
    <m/>
    <x v="1"/>
    <x v="2"/>
    <x v="9"/>
    <x v="0"/>
    <m/>
  </r>
  <r>
    <x v="1"/>
    <n v="0"/>
    <n v="0"/>
    <n v="10000"/>
    <n v="0"/>
    <x v="7899"/>
    <x v="0"/>
    <x v="1"/>
    <x v="0"/>
    <s v="03.16.15"/>
    <x v="6"/>
    <x v="0"/>
    <x v="5"/>
    <s v="Direção Financeira"/>
    <s v="03.16.15"/>
    <s v="Direção Financeira"/>
    <s v="03.16.15"/>
    <x v="64"/>
    <x v="0"/>
    <x v="3"/>
    <x v="15"/>
    <x v="0"/>
    <x v="0"/>
    <x v="2"/>
    <x v="0"/>
    <x v="5"/>
    <s v="2022-02-??"/>
    <x v="1"/>
    <n v="10000"/>
    <x v="3"/>
    <n v="0"/>
    <x v="1"/>
    <n v="200000"/>
    <x v="697"/>
    <m/>
    <x v="0"/>
    <x v="9"/>
    <m/>
    <s v="Direção Financeira"/>
    <x v="2"/>
    <m/>
    <x v="0"/>
    <x v="1"/>
    <x v="1"/>
    <x v="1"/>
    <x v="0"/>
    <x v="0"/>
    <x v="0"/>
    <x v="0"/>
    <x v="0"/>
    <x v="0"/>
    <x v="0"/>
    <s v="Direção Financeira"/>
    <x v="0"/>
    <x v="0"/>
    <x v="0"/>
    <x v="0"/>
    <x v="0"/>
    <x v="0"/>
    <x v="0"/>
    <m/>
    <x v="1"/>
    <x v="2"/>
    <x v="9"/>
    <x v="0"/>
    <m/>
  </r>
  <r>
    <x v="1"/>
    <n v="0"/>
    <n v="0"/>
    <n v="20000"/>
    <n v="0"/>
    <x v="7899"/>
    <x v="0"/>
    <x v="1"/>
    <x v="0"/>
    <s v="03.16.15"/>
    <x v="6"/>
    <x v="0"/>
    <x v="5"/>
    <s v="Direção Financeira"/>
    <s v="03.16.15"/>
    <s v="Direção Financeira"/>
    <s v="03.16.15"/>
    <x v="64"/>
    <x v="0"/>
    <x v="3"/>
    <x v="15"/>
    <x v="0"/>
    <x v="0"/>
    <x v="2"/>
    <x v="0"/>
    <x v="0"/>
    <s v="2022-04-??"/>
    <x v="0"/>
    <n v="20000"/>
    <x v="3"/>
    <n v="0"/>
    <x v="1"/>
    <n v="200000"/>
    <x v="697"/>
    <m/>
    <x v="0"/>
    <x v="9"/>
    <m/>
    <s v="Direção Financeira"/>
    <x v="2"/>
    <m/>
    <x v="0"/>
    <x v="1"/>
    <x v="1"/>
    <x v="1"/>
    <x v="0"/>
    <x v="0"/>
    <x v="0"/>
    <x v="0"/>
    <x v="0"/>
    <x v="0"/>
    <x v="0"/>
    <s v="Direção Financeira"/>
    <x v="0"/>
    <x v="0"/>
    <x v="0"/>
    <x v="0"/>
    <x v="0"/>
    <x v="0"/>
    <x v="0"/>
    <m/>
    <x v="1"/>
    <x v="2"/>
    <x v="9"/>
    <x v="0"/>
    <m/>
  </r>
  <r>
    <x v="1"/>
    <n v="0"/>
    <n v="0"/>
    <n v="171830"/>
    <n v="0"/>
    <x v="7899"/>
    <x v="0"/>
    <x v="1"/>
    <x v="0"/>
    <s v="03.16.15"/>
    <x v="6"/>
    <x v="0"/>
    <x v="5"/>
    <s v="Direção Financeira"/>
    <s v="03.16.15"/>
    <s v="Direção Financeira"/>
    <s v="03.16.15"/>
    <x v="64"/>
    <x v="0"/>
    <x v="3"/>
    <x v="15"/>
    <x v="0"/>
    <x v="0"/>
    <x v="2"/>
    <x v="0"/>
    <x v="1"/>
    <s v="2022-05-??"/>
    <x v="0"/>
    <n v="171830"/>
    <x v="3"/>
    <n v="0"/>
    <x v="1"/>
    <n v="200000"/>
    <x v="697"/>
    <m/>
    <x v="0"/>
    <x v="9"/>
    <m/>
    <s v="Direção Financeira"/>
    <x v="2"/>
    <m/>
    <x v="0"/>
    <x v="1"/>
    <x v="1"/>
    <x v="1"/>
    <x v="0"/>
    <x v="0"/>
    <x v="0"/>
    <x v="0"/>
    <x v="0"/>
    <x v="0"/>
    <x v="0"/>
    <s v="Direção Financeira"/>
    <x v="0"/>
    <x v="0"/>
    <x v="0"/>
    <x v="0"/>
    <x v="0"/>
    <x v="0"/>
    <x v="0"/>
    <m/>
    <x v="1"/>
    <x v="2"/>
    <x v="9"/>
    <x v="0"/>
    <m/>
  </r>
  <r>
    <x v="1"/>
    <n v="0"/>
    <n v="0"/>
    <n v="38000"/>
    <n v="0"/>
    <x v="7899"/>
    <x v="0"/>
    <x v="1"/>
    <x v="0"/>
    <s v="03.16.15"/>
    <x v="6"/>
    <x v="0"/>
    <x v="5"/>
    <s v="Direção Financeira"/>
    <s v="03.16.15"/>
    <s v="Direção Financeira"/>
    <s v="03.16.15"/>
    <x v="64"/>
    <x v="0"/>
    <x v="3"/>
    <x v="15"/>
    <x v="0"/>
    <x v="0"/>
    <x v="2"/>
    <x v="0"/>
    <x v="3"/>
    <s v="2022-06-??"/>
    <x v="0"/>
    <n v="38000"/>
    <x v="3"/>
    <n v="0"/>
    <x v="1"/>
    <n v="200000"/>
    <x v="697"/>
    <m/>
    <x v="0"/>
    <x v="9"/>
    <m/>
    <s v="Direção Financeira"/>
    <x v="2"/>
    <m/>
    <x v="0"/>
    <x v="1"/>
    <x v="1"/>
    <x v="1"/>
    <x v="0"/>
    <x v="0"/>
    <x v="0"/>
    <x v="0"/>
    <x v="0"/>
    <x v="0"/>
    <x v="0"/>
    <s v="Direção Financeira"/>
    <x v="0"/>
    <x v="0"/>
    <x v="0"/>
    <x v="0"/>
    <x v="0"/>
    <x v="0"/>
    <x v="0"/>
    <m/>
    <x v="1"/>
    <x v="2"/>
    <x v="9"/>
    <x v="0"/>
    <m/>
  </r>
  <r>
    <x v="1"/>
    <n v="0"/>
    <n v="0"/>
    <n v="56414"/>
    <n v="0"/>
    <x v="7899"/>
    <x v="0"/>
    <x v="1"/>
    <x v="0"/>
    <s v="03.16.15"/>
    <x v="6"/>
    <x v="0"/>
    <x v="5"/>
    <s v="Direção Financeira"/>
    <s v="03.16.15"/>
    <s v="Direção Financeira"/>
    <s v="03.16.15"/>
    <x v="64"/>
    <x v="0"/>
    <x v="3"/>
    <x v="15"/>
    <x v="0"/>
    <x v="0"/>
    <x v="2"/>
    <x v="0"/>
    <x v="8"/>
    <s v="2022-09-??"/>
    <x v="2"/>
    <n v="56414"/>
    <x v="3"/>
    <n v="0"/>
    <x v="1"/>
    <n v="200000"/>
    <x v="697"/>
    <m/>
    <x v="0"/>
    <x v="9"/>
    <m/>
    <s v="Direção Financeira"/>
    <x v="2"/>
    <m/>
    <x v="0"/>
    <x v="1"/>
    <x v="1"/>
    <x v="1"/>
    <x v="0"/>
    <x v="0"/>
    <x v="0"/>
    <x v="0"/>
    <x v="0"/>
    <x v="0"/>
    <x v="0"/>
    <s v="Direção Financeira"/>
    <x v="0"/>
    <x v="0"/>
    <x v="0"/>
    <x v="0"/>
    <x v="0"/>
    <x v="0"/>
    <x v="0"/>
    <m/>
    <x v="1"/>
    <x v="2"/>
    <x v="9"/>
    <x v="0"/>
    <m/>
  </r>
  <r>
    <x v="1"/>
    <n v="0"/>
    <n v="0"/>
    <n v="41830"/>
    <n v="0"/>
    <x v="7899"/>
    <x v="0"/>
    <x v="1"/>
    <x v="0"/>
    <s v="03.16.17"/>
    <x v="49"/>
    <x v="0"/>
    <x v="5"/>
    <s v="Direção Proteção Civil"/>
    <s v="03.16.17"/>
    <s v="Direção Proteção Civil"/>
    <s v="03.16.17"/>
    <x v="15"/>
    <x v="0"/>
    <x v="1"/>
    <x v="1"/>
    <x v="1"/>
    <x v="0"/>
    <x v="2"/>
    <x v="0"/>
    <x v="4"/>
    <s v="2022-01-??"/>
    <x v="1"/>
    <n v="41830"/>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5"/>
    <s v="2022-02-??"/>
    <x v="1"/>
    <n v="115097"/>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2"/>
    <s v="2022-03-??"/>
    <x v="1"/>
    <n v="115097"/>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0"/>
    <s v="2022-04-??"/>
    <x v="0"/>
    <n v="115097"/>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1"/>
    <s v="2022-05-??"/>
    <x v="0"/>
    <n v="115097"/>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3"/>
    <s v="2022-06-??"/>
    <x v="0"/>
    <n v="115097"/>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6"/>
    <s v="2022-07-??"/>
    <x v="2"/>
    <n v="115097"/>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7"/>
    <s v="2022-08-??"/>
    <x v="2"/>
    <n v="115097"/>
    <x v="3"/>
    <n v="0"/>
    <x v="1"/>
    <n v="340000"/>
    <x v="697"/>
    <m/>
    <x v="0"/>
    <x v="9"/>
    <m/>
    <s v="Direção Proteção Civil"/>
    <x v="2"/>
    <m/>
    <x v="0"/>
    <x v="1"/>
    <x v="1"/>
    <x v="1"/>
    <x v="0"/>
    <x v="0"/>
    <x v="0"/>
    <x v="0"/>
    <x v="0"/>
    <x v="0"/>
    <x v="0"/>
    <s v="Direção Proteção Civil"/>
    <x v="0"/>
    <x v="0"/>
    <x v="0"/>
    <x v="0"/>
    <x v="0"/>
    <x v="0"/>
    <x v="0"/>
    <m/>
    <x v="1"/>
    <x v="2"/>
    <x v="9"/>
    <x v="0"/>
    <m/>
  </r>
  <r>
    <x v="1"/>
    <n v="0"/>
    <n v="0"/>
    <n v="114400"/>
    <n v="0"/>
    <x v="7899"/>
    <x v="0"/>
    <x v="1"/>
    <x v="0"/>
    <s v="03.16.17"/>
    <x v="49"/>
    <x v="0"/>
    <x v="5"/>
    <s v="Direção Proteção Civil"/>
    <s v="03.16.17"/>
    <s v="Direção Proteção Civil"/>
    <s v="03.16.17"/>
    <x v="15"/>
    <x v="0"/>
    <x v="1"/>
    <x v="1"/>
    <x v="1"/>
    <x v="0"/>
    <x v="2"/>
    <x v="0"/>
    <x v="8"/>
    <s v="2022-09-??"/>
    <x v="2"/>
    <n v="114400"/>
    <x v="3"/>
    <n v="0"/>
    <x v="1"/>
    <n v="340000"/>
    <x v="697"/>
    <m/>
    <x v="0"/>
    <x v="9"/>
    <m/>
    <s v="Direção Proteção Civil"/>
    <x v="2"/>
    <m/>
    <x v="0"/>
    <x v="1"/>
    <x v="1"/>
    <x v="1"/>
    <x v="0"/>
    <x v="0"/>
    <x v="0"/>
    <x v="0"/>
    <x v="0"/>
    <x v="0"/>
    <x v="0"/>
    <s v="Direção Proteção Civil"/>
    <x v="0"/>
    <x v="0"/>
    <x v="0"/>
    <x v="0"/>
    <x v="0"/>
    <x v="0"/>
    <x v="0"/>
    <m/>
    <x v="1"/>
    <x v="2"/>
    <x v="9"/>
    <x v="0"/>
    <m/>
  </r>
  <r>
    <x v="1"/>
    <n v="0"/>
    <n v="0"/>
    <n v="115097"/>
    <n v="0"/>
    <x v="7899"/>
    <x v="0"/>
    <x v="1"/>
    <x v="0"/>
    <s v="03.16.17"/>
    <x v="49"/>
    <x v="0"/>
    <x v="5"/>
    <s v="Direção Proteção Civil"/>
    <s v="03.16.17"/>
    <s v="Direção Proteção Civil"/>
    <s v="03.16.17"/>
    <x v="15"/>
    <x v="0"/>
    <x v="1"/>
    <x v="1"/>
    <x v="1"/>
    <x v="0"/>
    <x v="2"/>
    <x v="0"/>
    <x v="9"/>
    <s v="2022-10-??"/>
    <x v="3"/>
    <n v="115097"/>
    <x v="3"/>
    <n v="0"/>
    <x v="1"/>
    <n v="340000"/>
    <x v="697"/>
    <m/>
    <x v="0"/>
    <x v="9"/>
    <m/>
    <s v="Direção Proteção Civil"/>
    <x v="2"/>
    <m/>
    <x v="0"/>
    <x v="1"/>
    <x v="1"/>
    <x v="1"/>
    <x v="0"/>
    <x v="0"/>
    <x v="0"/>
    <x v="0"/>
    <x v="0"/>
    <x v="0"/>
    <x v="0"/>
    <s v="Direção Proteção Civil"/>
    <x v="0"/>
    <x v="0"/>
    <x v="0"/>
    <x v="0"/>
    <x v="0"/>
    <x v="0"/>
    <x v="0"/>
    <m/>
    <x v="1"/>
    <x v="2"/>
    <x v="9"/>
    <x v="0"/>
    <m/>
  </r>
  <r>
    <x v="1"/>
    <n v="0"/>
    <n v="0"/>
    <n v="114400"/>
    <n v="0"/>
    <x v="7899"/>
    <x v="0"/>
    <x v="1"/>
    <x v="0"/>
    <s v="03.16.17"/>
    <x v="49"/>
    <x v="0"/>
    <x v="5"/>
    <s v="Direção Proteção Civil"/>
    <s v="03.16.17"/>
    <s v="Direção Proteção Civil"/>
    <s v="03.16.17"/>
    <x v="15"/>
    <x v="0"/>
    <x v="1"/>
    <x v="1"/>
    <x v="1"/>
    <x v="0"/>
    <x v="2"/>
    <x v="0"/>
    <x v="11"/>
    <s v="2022-12-??"/>
    <x v="3"/>
    <n v="114400"/>
    <x v="3"/>
    <n v="0"/>
    <x v="1"/>
    <n v="340000"/>
    <x v="697"/>
    <m/>
    <x v="0"/>
    <x v="9"/>
    <m/>
    <s v="Direção Proteção Civil"/>
    <x v="2"/>
    <m/>
    <x v="0"/>
    <x v="1"/>
    <x v="1"/>
    <x v="1"/>
    <x v="0"/>
    <x v="0"/>
    <x v="0"/>
    <x v="0"/>
    <x v="0"/>
    <x v="0"/>
    <x v="0"/>
    <s v="Direção Proteção Civil"/>
    <x v="0"/>
    <x v="0"/>
    <x v="0"/>
    <x v="0"/>
    <x v="0"/>
    <x v="0"/>
    <x v="0"/>
    <m/>
    <x v="1"/>
    <x v="2"/>
    <x v="9"/>
    <x v="0"/>
    <m/>
  </r>
  <r>
    <x v="1"/>
    <n v="0"/>
    <n v="0"/>
    <n v="360000"/>
    <n v="0"/>
    <x v="7899"/>
    <x v="0"/>
    <x v="1"/>
    <x v="0"/>
    <s v="03.16.01"/>
    <x v="39"/>
    <x v="0"/>
    <x v="5"/>
    <s v="Assembleia Municipal"/>
    <s v="03.16.01"/>
    <s v="Assembleia Municipal"/>
    <s v="03.16.01"/>
    <x v="61"/>
    <x v="0"/>
    <x v="1"/>
    <x v="1"/>
    <x v="0"/>
    <x v="0"/>
    <x v="2"/>
    <x v="0"/>
    <x v="2"/>
    <s v="2022-03-??"/>
    <x v="1"/>
    <n v="360000"/>
    <x v="3"/>
    <n v="150000"/>
    <x v="1"/>
    <n v="0"/>
    <x v="697"/>
    <m/>
    <x v="0"/>
    <x v="9"/>
    <m/>
    <s v="Assembleia Municipal"/>
    <x v="2"/>
    <s v="AM"/>
    <x v="0"/>
    <x v="1"/>
    <x v="1"/>
    <x v="1"/>
    <x v="0"/>
    <x v="0"/>
    <x v="0"/>
    <x v="0"/>
    <x v="0"/>
    <x v="0"/>
    <x v="0"/>
    <s v="Assembleia Municipal"/>
    <x v="0"/>
    <x v="0"/>
    <x v="0"/>
    <x v="0"/>
    <x v="0"/>
    <x v="0"/>
    <x v="0"/>
    <m/>
    <x v="1"/>
    <x v="2"/>
    <x v="9"/>
    <x v="0"/>
    <m/>
  </r>
  <r>
    <x v="1"/>
    <n v="0"/>
    <n v="0"/>
    <n v="12000"/>
    <n v="0"/>
    <x v="7899"/>
    <x v="0"/>
    <x v="1"/>
    <x v="0"/>
    <s v="03.16.01"/>
    <x v="39"/>
    <x v="0"/>
    <x v="5"/>
    <s v="Assembleia Municipal"/>
    <s v="03.16.01"/>
    <s v="Assembleia Municipal"/>
    <s v="03.16.01"/>
    <x v="61"/>
    <x v="0"/>
    <x v="1"/>
    <x v="1"/>
    <x v="0"/>
    <x v="0"/>
    <x v="2"/>
    <x v="0"/>
    <x v="0"/>
    <s v="2022-04-??"/>
    <x v="0"/>
    <n v="12000"/>
    <x v="3"/>
    <n v="150000"/>
    <x v="1"/>
    <n v="0"/>
    <x v="697"/>
    <m/>
    <x v="0"/>
    <x v="9"/>
    <m/>
    <s v="Assembleia Municipal"/>
    <x v="2"/>
    <s v="AM"/>
    <x v="0"/>
    <x v="1"/>
    <x v="1"/>
    <x v="1"/>
    <x v="0"/>
    <x v="0"/>
    <x v="0"/>
    <x v="0"/>
    <x v="0"/>
    <x v="0"/>
    <x v="0"/>
    <s v="Assembleia Municipal"/>
    <x v="0"/>
    <x v="0"/>
    <x v="0"/>
    <x v="0"/>
    <x v="0"/>
    <x v="0"/>
    <x v="0"/>
    <m/>
    <x v="1"/>
    <x v="2"/>
    <x v="9"/>
    <x v="0"/>
    <m/>
  </r>
  <r>
    <x v="1"/>
    <n v="0"/>
    <n v="0"/>
    <n v="180000"/>
    <n v="0"/>
    <x v="7899"/>
    <x v="0"/>
    <x v="1"/>
    <x v="0"/>
    <s v="03.16.01"/>
    <x v="39"/>
    <x v="0"/>
    <x v="5"/>
    <s v="Assembleia Municipal"/>
    <s v="03.16.01"/>
    <s v="Assembleia Municipal"/>
    <s v="03.16.01"/>
    <x v="61"/>
    <x v="0"/>
    <x v="1"/>
    <x v="1"/>
    <x v="0"/>
    <x v="0"/>
    <x v="2"/>
    <x v="0"/>
    <x v="7"/>
    <s v="2022-08-??"/>
    <x v="2"/>
    <n v="180000"/>
    <x v="3"/>
    <n v="150000"/>
    <x v="1"/>
    <n v="0"/>
    <x v="697"/>
    <m/>
    <x v="0"/>
    <x v="9"/>
    <m/>
    <s v="Assembleia Municipal"/>
    <x v="2"/>
    <s v="AM"/>
    <x v="0"/>
    <x v="1"/>
    <x v="1"/>
    <x v="1"/>
    <x v="0"/>
    <x v="0"/>
    <x v="0"/>
    <x v="0"/>
    <x v="0"/>
    <x v="0"/>
    <x v="0"/>
    <s v="Assembleia Municipal"/>
    <x v="0"/>
    <x v="0"/>
    <x v="0"/>
    <x v="0"/>
    <x v="0"/>
    <x v="0"/>
    <x v="0"/>
    <m/>
    <x v="1"/>
    <x v="2"/>
    <x v="9"/>
    <x v="0"/>
    <m/>
  </r>
  <r>
    <x v="1"/>
    <n v="0"/>
    <n v="0"/>
    <n v="186000"/>
    <n v="0"/>
    <x v="7899"/>
    <x v="0"/>
    <x v="1"/>
    <x v="0"/>
    <s v="03.16.01"/>
    <x v="39"/>
    <x v="0"/>
    <x v="5"/>
    <s v="Assembleia Municipal"/>
    <s v="03.16.01"/>
    <s v="Assembleia Municipal"/>
    <s v="03.16.01"/>
    <x v="61"/>
    <x v="0"/>
    <x v="1"/>
    <x v="1"/>
    <x v="0"/>
    <x v="0"/>
    <x v="2"/>
    <x v="0"/>
    <x v="8"/>
    <s v="2022-09-??"/>
    <x v="2"/>
    <n v="186000"/>
    <x v="3"/>
    <n v="150000"/>
    <x v="1"/>
    <n v="0"/>
    <x v="697"/>
    <m/>
    <x v="0"/>
    <x v="9"/>
    <m/>
    <s v="Assembleia Municipal"/>
    <x v="2"/>
    <s v="AM"/>
    <x v="0"/>
    <x v="1"/>
    <x v="1"/>
    <x v="1"/>
    <x v="0"/>
    <x v="0"/>
    <x v="0"/>
    <x v="0"/>
    <x v="0"/>
    <x v="0"/>
    <x v="0"/>
    <s v="Assembleia Municipal"/>
    <x v="0"/>
    <x v="0"/>
    <x v="0"/>
    <x v="0"/>
    <x v="0"/>
    <x v="0"/>
    <x v="0"/>
    <m/>
    <x v="1"/>
    <x v="2"/>
    <x v="9"/>
    <x v="0"/>
    <m/>
  </r>
  <r>
    <x v="1"/>
    <n v="0"/>
    <n v="0"/>
    <n v="53600"/>
    <n v="0"/>
    <x v="7899"/>
    <x v="0"/>
    <x v="1"/>
    <x v="0"/>
    <s v="03.16.01"/>
    <x v="39"/>
    <x v="0"/>
    <x v="5"/>
    <s v="Assembleia Municipal"/>
    <s v="03.16.01"/>
    <s v="Assembleia Municipal"/>
    <s v="03.16.01"/>
    <x v="61"/>
    <x v="0"/>
    <x v="1"/>
    <x v="1"/>
    <x v="0"/>
    <x v="0"/>
    <x v="2"/>
    <x v="0"/>
    <x v="9"/>
    <s v="2022-10-??"/>
    <x v="3"/>
    <n v="53600"/>
    <x v="3"/>
    <n v="150000"/>
    <x v="1"/>
    <n v="0"/>
    <x v="697"/>
    <m/>
    <x v="0"/>
    <x v="9"/>
    <m/>
    <s v="Assembleia Municipal"/>
    <x v="2"/>
    <s v="AM"/>
    <x v="0"/>
    <x v="1"/>
    <x v="1"/>
    <x v="1"/>
    <x v="0"/>
    <x v="0"/>
    <x v="0"/>
    <x v="0"/>
    <x v="0"/>
    <x v="0"/>
    <x v="0"/>
    <s v="Assembleia Municipal"/>
    <x v="0"/>
    <x v="0"/>
    <x v="0"/>
    <x v="0"/>
    <x v="0"/>
    <x v="0"/>
    <x v="0"/>
    <m/>
    <x v="1"/>
    <x v="2"/>
    <x v="9"/>
    <x v="0"/>
    <m/>
  </r>
  <r>
    <x v="1"/>
    <n v="0"/>
    <n v="0"/>
    <n v="168000"/>
    <n v="0"/>
    <x v="7899"/>
    <x v="0"/>
    <x v="1"/>
    <x v="0"/>
    <s v="03.16.01"/>
    <x v="39"/>
    <x v="0"/>
    <x v="5"/>
    <s v="Assembleia Municipal"/>
    <s v="03.16.01"/>
    <s v="Assembleia Municipal"/>
    <s v="03.16.01"/>
    <x v="61"/>
    <x v="0"/>
    <x v="1"/>
    <x v="1"/>
    <x v="0"/>
    <x v="0"/>
    <x v="2"/>
    <x v="0"/>
    <x v="11"/>
    <s v="2022-12-??"/>
    <x v="3"/>
    <n v="168000"/>
    <x v="3"/>
    <n v="150000"/>
    <x v="1"/>
    <n v="0"/>
    <x v="697"/>
    <m/>
    <x v="0"/>
    <x v="9"/>
    <m/>
    <s v="Assembleia Municipal"/>
    <x v="2"/>
    <s v="AM"/>
    <x v="0"/>
    <x v="1"/>
    <x v="1"/>
    <x v="1"/>
    <x v="0"/>
    <x v="0"/>
    <x v="0"/>
    <x v="0"/>
    <x v="0"/>
    <x v="0"/>
    <x v="0"/>
    <s v="Assembleia Municipal"/>
    <x v="0"/>
    <x v="0"/>
    <x v="0"/>
    <x v="0"/>
    <x v="0"/>
    <x v="0"/>
    <x v="0"/>
    <m/>
    <x v="1"/>
    <x v="2"/>
    <x v="9"/>
    <x v="0"/>
    <m/>
  </r>
  <r>
    <x v="0"/>
    <n v="0"/>
    <n v="0"/>
    <n v="2311706"/>
    <n v="0"/>
    <x v="7899"/>
    <x v="0"/>
    <x v="0"/>
    <x v="0"/>
    <s v="03.03.10"/>
    <x v="0"/>
    <x v="0"/>
    <x v="0"/>
    <s v="Receitas Da Câmara"/>
    <s v="03.03.10"/>
    <s v="Receitas Da Câmara"/>
    <s v="03.03.10"/>
    <x v="0"/>
    <x v="0"/>
    <x v="0"/>
    <x v="0"/>
    <x v="0"/>
    <x v="0"/>
    <x v="0"/>
    <x v="0"/>
    <x v="4"/>
    <s v="2022-01-??"/>
    <x v="1"/>
    <n v="2311706"/>
    <x v="3"/>
    <n v="0"/>
    <x v="1"/>
    <n v="0"/>
    <x v="697"/>
    <m/>
    <x v="0"/>
    <x v="9"/>
    <m/>
    <s v="Receitas Da Câmara"/>
    <x v="2"/>
    <s v="RDC"/>
    <x v="0"/>
    <x v="1"/>
    <x v="1"/>
    <x v="1"/>
    <x v="0"/>
    <x v="0"/>
    <x v="0"/>
    <x v="0"/>
    <x v="0"/>
    <x v="0"/>
    <x v="0"/>
    <s v="Receitas Da Câmara"/>
    <x v="0"/>
    <x v="0"/>
    <x v="0"/>
    <x v="0"/>
    <x v="0"/>
    <x v="0"/>
    <x v="0"/>
    <m/>
    <x v="1"/>
    <x v="2"/>
    <x v="9"/>
    <x v="0"/>
    <m/>
  </r>
  <r>
    <x v="0"/>
    <n v="0"/>
    <n v="0"/>
    <n v="9266058"/>
    <n v="0"/>
    <x v="7899"/>
    <x v="0"/>
    <x v="0"/>
    <x v="0"/>
    <s v="03.03.10"/>
    <x v="0"/>
    <x v="0"/>
    <x v="0"/>
    <s v="Receitas Da Câmara"/>
    <s v="03.03.10"/>
    <s v="Receitas Da Câmara"/>
    <s v="03.03.10"/>
    <x v="0"/>
    <x v="0"/>
    <x v="0"/>
    <x v="0"/>
    <x v="0"/>
    <x v="0"/>
    <x v="0"/>
    <x v="0"/>
    <x v="2"/>
    <s v="2022-03-??"/>
    <x v="1"/>
    <n v="9266058"/>
    <x v="3"/>
    <n v="0"/>
    <x v="1"/>
    <n v="0"/>
    <x v="697"/>
    <m/>
    <x v="0"/>
    <x v="9"/>
    <m/>
    <s v="Receitas Da Câmara"/>
    <x v="2"/>
    <s v="RDC"/>
    <x v="0"/>
    <x v="1"/>
    <x v="1"/>
    <x v="1"/>
    <x v="0"/>
    <x v="0"/>
    <x v="0"/>
    <x v="0"/>
    <x v="0"/>
    <x v="0"/>
    <x v="0"/>
    <s v="Receitas Da Câmara"/>
    <x v="0"/>
    <x v="0"/>
    <x v="0"/>
    <x v="0"/>
    <x v="0"/>
    <x v="0"/>
    <x v="0"/>
    <m/>
    <x v="1"/>
    <x v="2"/>
    <x v="9"/>
    <x v="0"/>
    <m/>
  </r>
  <r>
    <x v="0"/>
    <n v="0"/>
    <n v="0"/>
    <n v="11160325"/>
    <n v="0"/>
    <x v="7899"/>
    <x v="0"/>
    <x v="0"/>
    <x v="0"/>
    <s v="03.03.10"/>
    <x v="0"/>
    <x v="0"/>
    <x v="0"/>
    <s v="Receitas Da Câmara"/>
    <s v="03.03.10"/>
    <s v="Receitas Da Câmara"/>
    <s v="03.03.10"/>
    <x v="0"/>
    <x v="0"/>
    <x v="0"/>
    <x v="0"/>
    <x v="0"/>
    <x v="0"/>
    <x v="0"/>
    <x v="0"/>
    <x v="0"/>
    <s v="2022-04-??"/>
    <x v="0"/>
    <n v="11160325"/>
    <x v="3"/>
    <n v="0"/>
    <x v="1"/>
    <n v="0"/>
    <x v="697"/>
    <m/>
    <x v="0"/>
    <x v="9"/>
    <m/>
    <s v="Receitas Da Câmara"/>
    <x v="2"/>
    <s v="RDC"/>
    <x v="0"/>
    <x v="1"/>
    <x v="1"/>
    <x v="1"/>
    <x v="0"/>
    <x v="0"/>
    <x v="0"/>
    <x v="0"/>
    <x v="0"/>
    <x v="0"/>
    <x v="0"/>
    <s v="Receitas Da Câmara"/>
    <x v="0"/>
    <x v="0"/>
    <x v="0"/>
    <x v="0"/>
    <x v="0"/>
    <x v="0"/>
    <x v="0"/>
    <m/>
    <x v="1"/>
    <x v="2"/>
    <x v="9"/>
    <x v="0"/>
    <m/>
  </r>
  <r>
    <x v="0"/>
    <n v="0"/>
    <n v="0"/>
    <n v="7211815"/>
    <n v="0"/>
    <x v="7899"/>
    <x v="0"/>
    <x v="0"/>
    <x v="0"/>
    <s v="03.03.10"/>
    <x v="0"/>
    <x v="0"/>
    <x v="0"/>
    <s v="Receitas Da Câmara"/>
    <s v="03.03.10"/>
    <s v="Receitas Da Câmara"/>
    <s v="03.03.10"/>
    <x v="0"/>
    <x v="0"/>
    <x v="0"/>
    <x v="0"/>
    <x v="0"/>
    <x v="0"/>
    <x v="0"/>
    <x v="0"/>
    <x v="1"/>
    <s v="2022-05-??"/>
    <x v="0"/>
    <n v="7211815"/>
    <x v="3"/>
    <n v="0"/>
    <x v="1"/>
    <n v="0"/>
    <x v="697"/>
    <m/>
    <x v="0"/>
    <x v="9"/>
    <m/>
    <s v="Receitas Da Câmara"/>
    <x v="2"/>
    <s v="RDC"/>
    <x v="0"/>
    <x v="1"/>
    <x v="1"/>
    <x v="1"/>
    <x v="0"/>
    <x v="0"/>
    <x v="0"/>
    <x v="0"/>
    <x v="0"/>
    <x v="0"/>
    <x v="0"/>
    <s v="Receitas Da Câmara"/>
    <x v="0"/>
    <x v="0"/>
    <x v="0"/>
    <x v="0"/>
    <x v="0"/>
    <x v="0"/>
    <x v="0"/>
    <m/>
    <x v="1"/>
    <x v="2"/>
    <x v="9"/>
    <x v="0"/>
    <m/>
  </r>
  <r>
    <x v="0"/>
    <n v="0"/>
    <n v="0"/>
    <n v="392202"/>
    <n v="0"/>
    <x v="7899"/>
    <x v="0"/>
    <x v="0"/>
    <x v="0"/>
    <s v="03.03.10"/>
    <x v="0"/>
    <x v="0"/>
    <x v="0"/>
    <s v="Receitas Da Câmara"/>
    <s v="03.03.10"/>
    <s v="Receitas Da Câmara"/>
    <s v="03.03.10"/>
    <x v="0"/>
    <x v="0"/>
    <x v="0"/>
    <x v="0"/>
    <x v="0"/>
    <x v="0"/>
    <x v="0"/>
    <x v="0"/>
    <x v="3"/>
    <s v="2022-06-??"/>
    <x v="0"/>
    <n v="392202"/>
    <x v="3"/>
    <n v="0"/>
    <x v="1"/>
    <n v="0"/>
    <x v="697"/>
    <m/>
    <x v="0"/>
    <x v="9"/>
    <m/>
    <s v="Receitas Da Câmara"/>
    <x v="2"/>
    <s v="RDC"/>
    <x v="0"/>
    <x v="1"/>
    <x v="1"/>
    <x v="1"/>
    <x v="0"/>
    <x v="0"/>
    <x v="0"/>
    <x v="0"/>
    <x v="0"/>
    <x v="0"/>
    <x v="0"/>
    <s v="Receitas Da Câmara"/>
    <x v="0"/>
    <x v="0"/>
    <x v="0"/>
    <x v="0"/>
    <x v="0"/>
    <x v="0"/>
    <x v="0"/>
    <m/>
    <x v="1"/>
    <x v="2"/>
    <x v="9"/>
    <x v="0"/>
    <m/>
  </r>
  <r>
    <x v="0"/>
    <n v="0"/>
    <n v="0"/>
    <n v="18453142"/>
    <n v="0"/>
    <x v="7899"/>
    <x v="0"/>
    <x v="0"/>
    <x v="0"/>
    <s v="03.03.10"/>
    <x v="0"/>
    <x v="0"/>
    <x v="0"/>
    <s v="Receitas Da Câmara"/>
    <s v="03.03.10"/>
    <s v="Receitas Da Câmara"/>
    <s v="03.03.10"/>
    <x v="0"/>
    <x v="0"/>
    <x v="0"/>
    <x v="0"/>
    <x v="0"/>
    <x v="0"/>
    <x v="0"/>
    <x v="0"/>
    <x v="6"/>
    <s v="2022-07-??"/>
    <x v="2"/>
    <n v="18453142"/>
    <x v="3"/>
    <n v="0"/>
    <x v="1"/>
    <n v="0"/>
    <x v="697"/>
    <m/>
    <x v="0"/>
    <x v="9"/>
    <m/>
    <s v="Receitas Da Câmara"/>
    <x v="2"/>
    <s v="RDC"/>
    <x v="0"/>
    <x v="1"/>
    <x v="1"/>
    <x v="1"/>
    <x v="0"/>
    <x v="0"/>
    <x v="0"/>
    <x v="0"/>
    <x v="0"/>
    <x v="0"/>
    <x v="0"/>
    <s v="Receitas Da Câmara"/>
    <x v="0"/>
    <x v="0"/>
    <x v="0"/>
    <x v="0"/>
    <x v="0"/>
    <x v="0"/>
    <x v="0"/>
    <m/>
    <x v="1"/>
    <x v="2"/>
    <x v="9"/>
    <x v="0"/>
    <m/>
  </r>
  <r>
    <x v="0"/>
    <n v="0"/>
    <n v="0"/>
    <n v="1129050"/>
    <n v="0"/>
    <x v="7899"/>
    <x v="0"/>
    <x v="0"/>
    <x v="0"/>
    <s v="03.03.10"/>
    <x v="0"/>
    <x v="0"/>
    <x v="0"/>
    <s v="Receitas Da Câmara"/>
    <s v="03.03.10"/>
    <s v="Receitas Da Câmara"/>
    <s v="03.03.10"/>
    <x v="0"/>
    <x v="0"/>
    <x v="0"/>
    <x v="0"/>
    <x v="0"/>
    <x v="0"/>
    <x v="0"/>
    <x v="0"/>
    <x v="7"/>
    <s v="2022-08-??"/>
    <x v="2"/>
    <n v="1129050"/>
    <x v="3"/>
    <n v="0"/>
    <x v="1"/>
    <n v="0"/>
    <x v="697"/>
    <m/>
    <x v="0"/>
    <x v="9"/>
    <m/>
    <s v="Receitas Da Câmara"/>
    <x v="2"/>
    <s v="RDC"/>
    <x v="0"/>
    <x v="1"/>
    <x v="1"/>
    <x v="1"/>
    <x v="0"/>
    <x v="0"/>
    <x v="0"/>
    <x v="0"/>
    <x v="0"/>
    <x v="0"/>
    <x v="0"/>
    <s v="Receitas Da Câmara"/>
    <x v="0"/>
    <x v="0"/>
    <x v="0"/>
    <x v="0"/>
    <x v="0"/>
    <x v="0"/>
    <x v="0"/>
    <m/>
    <x v="1"/>
    <x v="2"/>
    <x v="9"/>
    <x v="0"/>
    <m/>
  </r>
  <r>
    <x v="0"/>
    <n v="0"/>
    <n v="0"/>
    <n v="450000"/>
    <n v="0"/>
    <x v="7899"/>
    <x v="0"/>
    <x v="0"/>
    <x v="0"/>
    <s v="03.03.10"/>
    <x v="0"/>
    <x v="0"/>
    <x v="0"/>
    <s v="Receitas Da Câmara"/>
    <s v="03.03.10"/>
    <s v="Receitas Da Câmara"/>
    <s v="03.03.10"/>
    <x v="0"/>
    <x v="0"/>
    <x v="0"/>
    <x v="0"/>
    <x v="0"/>
    <x v="0"/>
    <x v="0"/>
    <x v="0"/>
    <x v="8"/>
    <s v="2022-09-??"/>
    <x v="2"/>
    <n v="450000"/>
    <x v="3"/>
    <n v="0"/>
    <x v="1"/>
    <n v="0"/>
    <x v="697"/>
    <m/>
    <x v="0"/>
    <x v="9"/>
    <m/>
    <s v="Receitas Da Câmara"/>
    <x v="2"/>
    <s v="RDC"/>
    <x v="0"/>
    <x v="1"/>
    <x v="1"/>
    <x v="1"/>
    <x v="0"/>
    <x v="0"/>
    <x v="0"/>
    <x v="0"/>
    <x v="0"/>
    <x v="0"/>
    <x v="0"/>
    <s v="Receitas Da Câmara"/>
    <x v="0"/>
    <x v="0"/>
    <x v="0"/>
    <x v="0"/>
    <x v="0"/>
    <x v="0"/>
    <x v="0"/>
    <m/>
    <x v="1"/>
    <x v="2"/>
    <x v="9"/>
    <x v="0"/>
    <m/>
  </r>
  <r>
    <x v="0"/>
    <n v="0"/>
    <n v="0"/>
    <n v="61782720"/>
    <n v="0"/>
    <x v="7899"/>
    <x v="0"/>
    <x v="0"/>
    <x v="0"/>
    <s v="03.03.10"/>
    <x v="0"/>
    <x v="0"/>
    <x v="0"/>
    <s v="Receitas Da Câmara"/>
    <s v="03.03.10"/>
    <s v="Receitas Da Câmara"/>
    <s v="03.03.10"/>
    <x v="0"/>
    <x v="0"/>
    <x v="0"/>
    <x v="0"/>
    <x v="0"/>
    <x v="0"/>
    <x v="0"/>
    <x v="0"/>
    <x v="9"/>
    <s v="2022-10-??"/>
    <x v="3"/>
    <n v="61782720"/>
    <x v="3"/>
    <n v="0"/>
    <x v="1"/>
    <n v="0"/>
    <x v="697"/>
    <m/>
    <x v="0"/>
    <x v="9"/>
    <m/>
    <s v="Receitas Da Câmara"/>
    <x v="2"/>
    <s v="RDC"/>
    <x v="0"/>
    <x v="1"/>
    <x v="1"/>
    <x v="1"/>
    <x v="0"/>
    <x v="0"/>
    <x v="0"/>
    <x v="0"/>
    <x v="0"/>
    <x v="0"/>
    <x v="0"/>
    <s v="Receitas Da Câmara"/>
    <x v="0"/>
    <x v="0"/>
    <x v="0"/>
    <x v="0"/>
    <x v="0"/>
    <x v="0"/>
    <x v="0"/>
    <m/>
    <x v="1"/>
    <x v="2"/>
    <x v="9"/>
    <x v="0"/>
    <m/>
  </r>
  <r>
    <x v="0"/>
    <n v="0"/>
    <n v="0"/>
    <n v="30301522"/>
    <n v="0"/>
    <x v="7899"/>
    <x v="0"/>
    <x v="0"/>
    <x v="0"/>
    <s v="03.03.10"/>
    <x v="0"/>
    <x v="0"/>
    <x v="0"/>
    <s v="Receitas Da Câmara"/>
    <s v="03.03.10"/>
    <s v="Receitas Da Câmara"/>
    <s v="03.03.10"/>
    <x v="0"/>
    <x v="0"/>
    <x v="0"/>
    <x v="0"/>
    <x v="0"/>
    <x v="0"/>
    <x v="0"/>
    <x v="0"/>
    <x v="10"/>
    <s v="2022-11-??"/>
    <x v="3"/>
    <n v="30301522"/>
    <x v="3"/>
    <n v="0"/>
    <x v="1"/>
    <n v="0"/>
    <x v="697"/>
    <m/>
    <x v="0"/>
    <x v="9"/>
    <m/>
    <s v="Receitas Da Câmara"/>
    <x v="2"/>
    <s v="RDC"/>
    <x v="0"/>
    <x v="1"/>
    <x v="1"/>
    <x v="1"/>
    <x v="0"/>
    <x v="0"/>
    <x v="0"/>
    <x v="0"/>
    <x v="0"/>
    <x v="0"/>
    <x v="0"/>
    <s v="Receitas Da Câmara"/>
    <x v="0"/>
    <x v="0"/>
    <x v="0"/>
    <x v="0"/>
    <x v="0"/>
    <x v="0"/>
    <x v="0"/>
    <m/>
    <x v="1"/>
    <x v="2"/>
    <x v="9"/>
    <x v="0"/>
    <m/>
  </r>
  <r>
    <x v="0"/>
    <n v="0"/>
    <n v="0"/>
    <n v="38698874"/>
    <n v="0"/>
    <x v="7899"/>
    <x v="0"/>
    <x v="0"/>
    <x v="0"/>
    <s v="03.03.10"/>
    <x v="0"/>
    <x v="0"/>
    <x v="0"/>
    <s v="Receitas Da Câmara"/>
    <s v="03.03.10"/>
    <s v="Receitas Da Câmara"/>
    <s v="03.03.10"/>
    <x v="0"/>
    <x v="0"/>
    <x v="0"/>
    <x v="0"/>
    <x v="0"/>
    <x v="0"/>
    <x v="0"/>
    <x v="0"/>
    <x v="11"/>
    <s v="2022-12-??"/>
    <x v="3"/>
    <n v="38698874"/>
    <x v="3"/>
    <n v="0"/>
    <x v="1"/>
    <n v="0"/>
    <x v="697"/>
    <m/>
    <x v="0"/>
    <x v="9"/>
    <m/>
    <s v="Receitas Da Câmara"/>
    <x v="2"/>
    <s v="RDC"/>
    <x v="0"/>
    <x v="1"/>
    <x v="1"/>
    <x v="1"/>
    <x v="0"/>
    <x v="0"/>
    <x v="0"/>
    <x v="0"/>
    <x v="0"/>
    <x v="0"/>
    <x v="0"/>
    <s v="Receitas Da Câmara"/>
    <x v="0"/>
    <x v="0"/>
    <x v="0"/>
    <x v="0"/>
    <x v="0"/>
    <x v="0"/>
    <x v="0"/>
    <m/>
    <x v="1"/>
    <x v="2"/>
    <x v="9"/>
    <x v="0"/>
    <m/>
  </r>
  <r>
    <x v="2"/>
    <n v="0"/>
    <n v="0"/>
    <n v="5989"/>
    <n v="0"/>
    <x v="7899"/>
    <x v="0"/>
    <x v="1"/>
    <x v="0"/>
    <s v="80.02.01"/>
    <x v="3"/>
    <x v="3"/>
    <x v="3"/>
    <s v="Retenções Iur"/>
    <s v="80.02.01"/>
    <s v="Retenções Iur"/>
    <s v="80.02.01"/>
    <x v="11"/>
    <x v="0"/>
    <x v="6"/>
    <x v="7"/>
    <x v="1"/>
    <x v="2"/>
    <x v="2"/>
    <x v="0"/>
    <x v="5"/>
    <s v="2022-02-??"/>
    <x v="1"/>
    <n v="5989"/>
    <x v="3"/>
    <n v="0"/>
    <x v="1"/>
    <n v="0"/>
    <x v="697"/>
    <m/>
    <x v="0"/>
    <x v="9"/>
    <m/>
    <s v="Retenções Iur"/>
    <x v="2"/>
    <s v="RIUR"/>
    <x v="0"/>
    <x v="1"/>
    <x v="1"/>
    <x v="1"/>
    <x v="0"/>
    <x v="0"/>
    <x v="0"/>
    <x v="0"/>
    <x v="0"/>
    <x v="0"/>
    <x v="0"/>
    <s v="Retenções Iur"/>
    <x v="0"/>
    <x v="0"/>
    <x v="0"/>
    <x v="0"/>
    <x v="2"/>
    <x v="0"/>
    <x v="0"/>
    <m/>
    <x v="1"/>
    <x v="2"/>
    <x v="9"/>
    <x v="0"/>
    <m/>
  </r>
  <r>
    <x v="2"/>
    <n v="0"/>
    <n v="0"/>
    <n v="1768"/>
    <n v="0"/>
    <x v="7899"/>
    <x v="0"/>
    <x v="1"/>
    <x v="0"/>
    <s v="80.02.01"/>
    <x v="3"/>
    <x v="3"/>
    <x v="3"/>
    <s v="Retenções Iur"/>
    <s v="80.02.01"/>
    <s v="Retenções Iur"/>
    <s v="80.02.01"/>
    <x v="11"/>
    <x v="0"/>
    <x v="6"/>
    <x v="7"/>
    <x v="1"/>
    <x v="2"/>
    <x v="2"/>
    <x v="0"/>
    <x v="1"/>
    <s v="2022-05-??"/>
    <x v="0"/>
    <n v="1768"/>
    <x v="3"/>
    <n v="0"/>
    <x v="1"/>
    <n v="0"/>
    <x v="697"/>
    <m/>
    <x v="0"/>
    <x v="9"/>
    <m/>
    <s v="Retenções Iur"/>
    <x v="2"/>
    <s v="RIUR"/>
    <x v="0"/>
    <x v="1"/>
    <x v="1"/>
    <x v="1"/>
    <x v="0"/>
    <x v="0"/>
    <x v="0"/>
    <x v="0"/>
    <x v="0"/>
    <x v="0"/>
    <x v="0"/>
    <s v="Retenções Iur"/>
    <x v="0"/>
    <x v="0"/>
    <x v="0"/>
    <x v="0"/>
    <x v="2"/>
    <x v="0"/>
    <x v="0"/>
    <m/>
    <x v="1"/>
    <x v="2"/>
    <x v="9"/>
    <x v="0"/>
    <m/>
  </r>
  <r>
    <x v="1"/>
    <n v="0"/>
    <n v="0"/>
    <n v="316077"/>
    <n v="0"/>
    <x v="7899"/>
    <x v="0"/>
    <x v="0"/>
    <x v="0"/>
    <s v="80.02.10.01"/>
    <x v="9"/>
    <x v="3"/>
    <x v="3"/>
    <s v="Outros"/>
    <s v="80.02.10"/>
    <s v="Retençoes Previdencia Social"/>
    <s v="80.02.10.01"/>
    <x v="29"/>
    <x v="0"/>
    <x v="2"/>
    <x v="1"/>
    <x v="1"/>
    <x v="2"/>
    <x v="0"/>
    <x v="0"/>
    <x v="4"/>
    <s v="2022-01-??"/>
    <x v="1"/>
    <n v="316077"/>
    <x v="3"/>
    <n v="0"/>
    <x v="1"/>
    <n v="0"/>
    <x v="697"/>
    <m/>
    <x v="0"/>
    <x v="9"/>
    <m/>
    <s v="Retençoes Previdencia Social"/>
    <x v="2"/>
    <s v="RPS"/>
    <x v="0"/>
    <x v="1"/>
    <x v="1"/>
    <x v="1"/>
    <x v="0"/>
    <x v="0"/>
    <x v="0"/>
    <x v="0"/>
    <x v="0"/>
    <x v="0"/>
    <x v="0"/>
    <s v="Retençoes Previdencia Social"/>
    <x v="0"/>
    <x v="0"/>
    <x v="0"/>
    <x v="0"/>
    <x v="2"/>
    <x v="0"/>
    <x v="0"/>
    <m/>
    <x v="1"/>
    <x v="2"/>
    <x v="9"/>
    <x v="0"/>
    <m/>
  </r>
  <r>
    <x v="1"/>
    <n v="0"/>
    <n v="0"/>
    <n v="458685"/>
    <n v="0"/>
    <x v="7899"/>
    <x v="0"/>
    <x v="0"/>
    <x v="0"/>
    <s v="80.02.10.01"/>
    <x v="9"/>
    <x v="3"/>
    <x v="3"/>
    <s v="Outros"/>
    <s v="80.02.10"/>
    <s v="Retençoes Previdencia Social"/>
    <s v="80.02.10.01"/>
    <x v="29"/>
    <x v="0"/>
    <x v="2"/>
    <x v="1"/>
    <x v="1"/>
    <x v="2"/>
    <x v="0"/>
    <x v="0"/>
    <x v="5"/>
    <s v="2022-02-??"/>
    <x v="1"/>
    <n v="458685"/>
    <x v="3"/>
    <n v="0"/>
    <x v="1"/>
    <n v="0"/>
    <x v="697"/>
    <m/>
    <x v="0"/>
    <x v="9"/>
    <m/>
    <s v="Retençoes Previdencia Social"/>
    <x v="2"/>
    <s v="RPS"/>
    <x v="0"/>
    <x v="1"/>
    <x v="1"/>
    <x v="1"/>
    <x v="0"/>
    <x v="0"/>
    <x v="0"/>
    <x v="0"/>
    <x v="0"/>
    <x v="0"/>
    <x v="0"/>
    <s v="Retençoes Previdencia Social"/>
    <x v="0"/>
    <x v="0"/>
    <x v="0"/>
    <x v="0"/>
    <x v="2"/>
    <x v="0"/>
    <x v="0"/>
    <m/>
    <x v="1"/>
    <x v="2"/>
    <x v="9"/>
    <x v="0"/>
    <m/>
  </r>
  <r>
    <x v="1"/>
    <n v="0"/>
    <n v="0"/>
    <n v="466018"/>
    <n v="0"/>
    <x v="7899"/>
    <x v="0"/>
    <x v="0"/>
    <x v="0"/>
    <s v="80.02.10.01"/>
    <x v="9"/>
    <x v="3"/>
    <x v="3"/>
    <s v="Outros"/>
    <s v="80.02.10"/>
    <s v="Retençoes Previdencia Social"/>
    <s v="80.02.10.01"/>
    <x v="29"/>
    <x v="0"/>
    <x v="2"/>
    <x v="1"/>
    <x v="1"/>
    <x v="2"/>
    <x v="0"/>
    <x v="0"/>
    <x v="2"/>
    <s v="2022-03-??"/>
    <x v="1"/>
    <n v="466018"/>
    <x v="3"/>
    <n v="0"/>
    <x v="1"/>
    <n v="0"/>
    <x v="697"/>
    <m/>
    <x v="0"/>
    <x v="9"/>
    <m/>
    <s v="Retençoes Previdencia Social"/>
    <x v="2"/>
    <s v="RPS"/>
    <x v="0"/>
    <x v="1"/>
    <x v="1"/>
    <x v="1"/>
    <x v="0"/>
    <x v="0"/>
    <x v="0"/>
    <x v="0"/>
    <x v="0"/>
    <x v="0"/>
    <x v="0"/>
    <s v="Retençoes Previdencia Social"/>
    <x v="0"/>
    <x v="0"/>
    <x v="0"/>
    <x v="0"/>
    <x v="2"/>
    <x v="0"/>
    <x v="0"/>
    <m/>
    <x v="1"/>
    <x v="2"/>
    <x v="9"/>
    <x v="0"/>
    <m/>
  </r>
  <r>
    <x v="1"/>
    <n v="0"/>
    <n v="0"/>
    <n v="504805"/>
    <n v="0"/>
    <x v="7899"/>
    <x v="0"/>
    <x v="0"/>
    <x v="0"/>
    <s v="80.02.10.01"/>
    <x v="9"/>
    <x v="3"/>
    <x v="3"/>
    <s v="Outros"/>
    <s v="80.02.10"/>
    <s v="Retençoes Previdencia Social"/>
    <s v="80.02.10.01"/>
    <x v="29"/>
    <x v="0"/>
    <x v="2"/>
    <x v="1"/>
    <x v="1"/>
    <x v="2"/>
    <x v="0"/>
    <x v="0"/>
    <x v="0"/>
    <s v="2022-04-??"/>
    <x v="0"/>
    <n v="504805"/>
    <x v="3"/>
    <n v="0"/>
    <x v="1"/>
    <n v="0"/>
    <x v="697"/>
    <m/>
    <x v="0"/>
    <x v="9"/>
    <m/>
    <s v="Retençoes Previdencia Social"/>
    <x v="2"/>
    <s v="RPS"/>
    <x v="0"/>
    <x v="1"/>
    <x v="1"/>
    <x v="1"/>
    <x v="0"/>
    <x v="0"/>
    <x v="0"/>
    <x v="0"/>
    <x v="0"/>
    <x v="0"/>
    <x v="0"/>
    <s v="Retençoes Previdencia Social"/>
    <x v="0"/>
    <x v="0"/>
    <x v="0"/>
    <x v="0"/>
    <x v="2"/>
    <x v="0"/>
    <x v="0"/>
    <m/>
    <x v="1"/>
    <x v="2"/>
    <x v="9"/>
    <x v="0"/>
    <m/>
  </r>
  <r>
    <x v="1"/>
    <n v="0"/>
    <n v="0"/>
    <n v="441004"/>
    <n v="0"/>
    <x v="7899"/>
    <x v="0"/>
    <x v="0"/>
    <x v="0"/>
    <s v="80.02.10.01"/>
    <x v="9"/>
    <x v="3"/>
    <x v="3"/>
    <s v="Outros"/>
    <s v="80.02.10"/>
    <s v="Retençoes Previdencia Social"/>
    <s v="80.02.10.01"/>
    <x v="29"/>
    <x v="0"/>
    <x v="2"/>
    <x v="1"/>
    <x v="1"/>
    <x v="2"/>
    <x v="0"/>
    <x v="0"/>
    <x v="1"/>
    <s v="2022-05-??"/>
    <x v="0"/>
    <n v="441004"/>
    <x v="3"/>
    <n v="0"/>
    <x v="1"/>
    <n v="0"/>
    <x v="697"/>
    <m/>
    <x v="0"/>
    <x v="9"/>
    <m/>
    <s v="Retençoes Previdencia Social"/>
    <x v="2"/>
    <s v="RPS"/>
    <x v="0"/>
    <x v="1"/>
    <x v="1"/>
    <x v="1"/>
    <x v="0"/>
    <x v="0"/>
    <x v="0"/>
    <x v="0"/>
    <x v="0"/>
    <x v="0"/>
    <x v="0"/>
    <s v="Retençoes Previdencia Social"/>
    <x v="0"/>
    <x v="0"/>
    <x v="0"/>
    <x v="0"/>
    <x v="2"/>
    <x v="0"/>
    <x v="0"/>
    <m/>
    <x v="1"/>
    <x v="2"/>
    <x v="9"/>
    <x v="0"/>
    <m/>
  </r>
  <r>
    <x v="1"/>
    <n v="0"/>
    <n v="0"/>
    <n v="431417"/>
    <n v="0"/>
    <x v="7899"/>
    <x v="0"/>
    <x v="0"/>
    <x v="0"/>
    <s v="80.02.10.01"/>
    <x v="9"/>
    <x v="3"/>
    <x v="3"/>
    <s v="Outros"/>
    <s v="80.02.10"/>
    <s v="Retençoes Previdencia Social"/>
    <s v="80.02.10.01"/>
    <x v="29"/>
    <x v="0"/>
    <x v="2"/>
    <x v="1"/>
    <x v="1"/>
    <x v="2"/>
    <x v="0"/>
    <x v="0"/>
    <x v="3"/>
    <s v="2022-06-??"/>
    <x v="0"/>
    <n v="431417"/>
    <x v="3"/>
    <n v="0"/>
    <x v="1"/>
    <n v="0"/>
    <x v="697"/>
    <m/>
    <x v="0"/>
    <x v="9"/>
    <m/>
    <s v="Retençoes Previdencia Social"/>
    <x v="2"/>
    <s v="RPS"/>
    <x v="0"/>
    <x v="1"/>
    <x v="1"/>
    <x v="1"/>
    <x v="0"/>
    <x v="0"/>
    <x v="0"/>
    <x v="0"/>
    <x v="0"/>
    <x v="0"/>
    <x v="0"/>
    <s v="Retençoes Previdencia Social"/>
    <x v="0"/>
    <x v="0"/>
    <x v="0"/>
    <x v="0"/>
    <x v="2"/>
    <x v="0"/>
    <x v="0"/>
    <m/>
    <x v="1"/>
    <x v="2"/>
    <x v="9"/>
    <x v="0"/>
    <m/>
  </r>
  <r>
    <x v="1"/>
    <n v="0"/>
    <n v="0"/>
    <n v="429176"/>
    <n v="0"/>
    <x v="7899"/>
    <x v="0"/>
    <x v="0"/>
    <x v="0"/>
    <s v="80.02.10.01"/>
    <x v="9"/>
    <x v="3"/>
    <x v="3"/>
    <s v="Outros"/>
    <s v="80.02.10"/>
    <s v="Retençoes Previdencia Social"/>
    <s v="80.02.10.01"/>
    <x v="29"/>
    <x v="0"/>
    <x v="2"/>
    <x v="1"/>
    <x v="1"/>
    <x v="2"/>
    <x v="0"/>
    <x v="0"/>
    <x v="6"/>
    <s v="2022-07-??"/>
    <x v="2"/>
    <n v="429176"/>
    <x v="3"/>
    <n v="0"/>
    <x v="1"/>
    <n v="0"/>
    <x v="697"/>
    <m/>
    <x v="0"/>
    <x v="9"/>
    <m/>
    <s v="Retençoes Previdencia Social"/>
    <x v="2"/>
    <s v="RPS"/>
    <x v="0"/>
    <x v="1"/>
    <x v="1"/>
    <x v="1"/>
    <x v="0"/>
    <x v="0"/>
    <x v="0"/>
    <x v="0"/>
    <x v="0"/>
    <x v="0"/>
    <x v="0"/>
    <s v="Retençoes Previdencia Social"/>
    <x v="0"/>
    <x v="0"/>
    <x v="0"/>
    <x v="0"/>
    <x v="2"/>
    <x v="0"/>
    <x v="0"/>
    <m/>
    <x v="1"/>
    <x v="2"/>
    <x v="9"/>
    <x v="0"/>
    <m/>
  </r>
  <r>
    <x v="1"/>
    <n v="0"/>
    <n v="0"/>
    <n v="498675"/>
    <n v="0"/>
    <x v="7899"/>
    <x v="0"/>
    <x v="0"/>
    <x v="0"/>
    <s v="80.02.10.01"/>
    <x v="9"/>
    <x v="3"/>
    <x v="3"/>
    <s v="Outros"/>
    <s v="80.02.10"/>
    <s v="Retençoes Previdencia Social"/>
    <s v="80.02.10.01"/>
    <x v="29"/>
    <x v="0"/>
    <x v="2"/>
    <x v="1"/>
    <x v="1"/>
    <x v="2"/>
    <x v="0"/>
    <x v="0"/>
    <x v="7"/>
    <s v="2022-08-??"/>
    <x v="2"/>
    <n v="498675"/>
    <x v="3"/>
    <n v="0"/>
    <x v="1"/>
    <n v="0"/>
    <x v="697"/>
    <m/>
    <x v="0"/>
    <x v="9"/>
    <m/>
    <s v="Retençoes Previdencia Social"/>
    <x v="2"/>
    <s v="RPS"/>
    <x v="0"/>
    <x v="1"/>
    <x v="1"/>
    <x v="1"/>
    <x v="0"/>
    <x v="0"/>
    <x v="0"/>
    <x v="0"/>
    <x v="0"/>
    <x v="0"/>
    <x v="0"/>
    <s v="Retençoes Previdencia Social"/>
    <x v="0"/>
    <x v="0"/>
    <x v="0"/>
    <x v="0"/>
    <x v="2"/>
    <x v="0"/>
    <x v="0"/>
    <m/>
    <x v="1"/>
    <x v="2"/>
    <x v="9"/>
    <x v="0"/>
    <m/>
  </r>
  <r>
    <x v="1"/>
    <n v="0"/>
    <n v="0"/>
    <n v="435987"/>
    <n v="0"/>
    <x v="7899"/>
    <x v="0"/>
    <x v="0"/>
    <x v="0"/>
    <s v="80.02.10.01"/>
    <x v="9"/>
    <x v="3"/>
    <x v="3"/>
    <s v="Outros"/>
    <s v="80.02.10"/>
    <s v="Retençoes Previdencia Social"/>
    <s v="80.02.10.01"/>
    <x v="29"/>
    <x v="0"/>
    <x v="2"/>
    <x v="1"/>
    <x v="1"/>
    <x v="2"/>
    <x v="0"/>
    <x v="0"/>
    <x v="8"/>
    <s v="2022-09-??"/>
    <x v="2"/>
    <n v="435987"/>
    <x v="3"/>
    <n v="0"/>
    <x v="1"/>
    <n v="0"/>
    <x v="697"/>
    <m/>
    <x v="0"/>
    <x v="9"/>
    <m/>
    <s v="Retençoes Previdencia Social"/>
    <x v="2"/>
    <s v="RPS"/>
    <x v="0"/>
    <x v="1"/>
    <x v="1"/>
    <x v="1"/>
    <x v="0"/>
    <x v="0"/>
    <x v="0"/>
    <x v="0"/>
    <x v="0"/>
    <x v="0"/>
    <x v="0"/>
    <s v="Retençoes Previdencia Social"/>
    <x v="0"/>
    <x v="0"/>
    <x v="0"/>
    <x v="0"/>
    <x v="2"/>
    <x v="0"/>
    <x v="0"/>
    <m/>
    <x v="1"/>
    <x v="2"/>
    <x v="9"/>
    <x v="0"/>
    <m/>
  </r>
  <r>
    <x v="1"/>
    <n v="0"/>
    <n v="0"/>
    <n v="558461"/>
    <n v="0"/>
    <x v="7899"/>
    <x v="0"/>
    <x v="0"/>
    <x v="0"/>
    <s v="80.02.10.01"/>
    <x v="9"/>
    <x v="3"/>
    <x v="3"/>
    <s v="Outros"/>
    <s v="80.02.10"/>
    <s v="Retençoes Previdencia Social"/>
    <s v="80.02.10.01"/>
    <x v="29"/>
    <x v="0"/>
    <x v="2"/>
    <x v="1"/>
    <x v="1"/>
    <x v="2"/>
    <x v="0"/>
    <x v="0"/>
    <x v="9"/>
    <s v="2022-10-??"/>
    <x v="3"/>
    <n v="558461"/>
    <x v="3"/>
    <n v="0"/>
    <x v="1"/>
    <n v="0"/>
    <x v="697"/>
    <m/>
    <x v="0"/>
    <x v="9"/>
    <m/>
    <s v="Retençoes Previdencia Social"/>
    <x v="2"/>
    <s v="RPS"/>
    <x v="0"/>
    <x v="1"/>
    <x v="1"/>
    <x v="1"/>
    <x v="0"/>
    <x v="0"/>
    <x v="0"/>
    <x v="0"/>
    <x v="0"/>
    <x v="0"/>
    <x v="0"/>
    <s v="Retençoes Previdencia Social"/>
    <x v="0"/>
    <x v="0"/>
    <x v="0"/>
    <x v="0"/>
    <x v="2"/>
    <x v="0"/>
    <x v="0"/>
    <m/>
    <x v="1"/>
    <x v="2"/>
    <x v="9"/>
    <x v="0"/>
    <m/>
  </r>
  <r>
    <x v="1"/>
    <n v="0"/>
    <n v="0"/>
    <n v="463086"/>
    <n v="0"/>
    <x v="7899"/>
    <x v="0"/>
    <x v="0"/>
    <x v="0"/>
    <s v="80.02.10.01"/>
    <x v="9"/>
    <x v="3"/>
    <x v="3"/>
    <s v="Outros"/>
    <s v="80.02.10"/>
    <s v="Retençoes Previdencia Social"/>
    <s v="80.02.10.01"/>
    <x v="29"/>
    <x v="0"/>
    <x v="2"/>
    <x v="1"/>
    <x v="1"/>
    <x v="2"/>
    <x v="0"/>
    <x v="0"/>
    <x v="10"/>
    <s v="2022-11-??"/>
    <x v="3"/>
    <n v="463086"/>
    <x v="3"/>
    <n v="0"/>
    <x v="1"/>
    <n v="0"/>
    <x v="697"/>
    <m/>
    <x v="0"/>
    <x v="9"/>
    <m/>
    <s v="Retençoes Previdencia Social"/>
    <x v="2"/>
    <s v="RPS"/>
    <x v="0"/>
    <x v="1"/>
    <x v="1"/>
    <x v="1"/>
    <x v="0"/>
    <x v="0"/>
    <x v="0"/>
    <x v="0"/>
    <x v="0"/>
    <x v="0"/>
    <x v="0"/>
    <s v="Retençoes Previdencia Social"/>
    <x v="0"/>
    <x v="0"/>
    <x v="0"/>
    <x v="0"/>
    <x v="2"/>
    <x v="0"/>
    <x v="0"/>
    <m/>
    <x v="1"/>
    <x v="2"/>
    <x v="9"/>
    <x v="0"/>
    <m/>
  </r>
  <r>
    <x v="1"/>
    <n v="0"/>
    <n v="0"/>
    <n v="467296"/>
    <n v="0"/>
    <x v="7899"/>
    <x v="0"/>
    <x v="0"/>
    <x v="0"/>
    <s v="80.02.10.01"/>
    <x v="9"/>
    <x v="3"/>
    <x v="3"/>
    <s v="Outros"/>
    <s v="80.02.10"/>
    <s v="Retençoes Previdencia Social"/>
    <s v="80.02.10.01"/>
    <x v="29"/>
    <x v="0"/>
    <x v="2"/>
    <x v="1"/>
    <x v="1"/>
    <x v="2"/>
    <x v="0"/>
    <x v="0"/>
    <x v="11"/>
    <s v="2022-12-??"/>
    <x v="3"/>
    <n v="467296"/>
    <x v="3"/>
    <n v="0"/>
    <x v="1"/>
    <n v="0"/>
    <x v="697"/>
    <m/>
    <x v="0"/>
    <x v="9"/>
    <m/>
    <s v="Retençoes Previdencia Social"/>
    <x v="2"/>
    <s v="RPS"/>
    <x v="0"/>
    <x v="1"/>
    <x v="1"/>
    <x v="1"/>
    <x v="0"/>
    <x v="0"/>
    <x v="0"/>
    <x v="0"/>
    <x v="0"/>
    <x v="0"/>
    <x v="0"/>
    <s v="Retençoes Previdencia Social"/>
    <x v="0"/>
    <x v="0"/>
    <x v="0"/>
    <x v="0"/>
    <x v="2"/>
    <x v="0"/>
    <x v="0"/>
    <m/>
    <x v="1"/>
    <x v="2"/>
    <x v="9"/>
    <x v="0"/>
    <m/>
  </r>
  <r>
    <x v="0"/>
    <n v="0"/>
    <n v="0"/>
    <n v="1500000"/>
    <n v="0"/>
    <x v="7899"/>
    <x v="0"/>
    <x v="1"/>
    <x v="0"/>
    <s v="01.27.06.93"/>
    <x v="78"/>
    <x v="2"/>
    <x v="2"/>
    <s v="Requalificação Urbana e habitação"/>
    <s v="01.27.06"/>
    <s v="Conclusão da Asfaltagem da Cidade da Calheta de São Miguel"/>
    <s v="01.27.06.93"/>
    <x v="1"/>
    <x v="0"/>
    <x v="1"/>
    <x v="1"/>
    <x v="0"/>
    <x v="1"/>
    <x v="1"/>
    <x v="0"/>
    <x v="10"/>
    <s v="2022-11-??"/>
    <x v="3"/>
    <n v="1500000"/>
    <x v="3"/>
    <n v="4100000"/>
    <x v="1"/>
    <n v="10000000"/>
    <x v="697"/>
    <m/>
    <x v="0"/>
    <x v="9"/>
    <m/>
    <s v="Conclusão da Asfaltagem da Cidade da Calheta de São Miguel"/>
    <x v="2"/>
    <s v="CACCSM"/>
    <x v="0"/>
    <x v="1"/>
    <x v="1"/>
    <x v="1"/>
    <x v="0"/>
    <x v="0"/>
    <x v="0"/>
    <x v="1"/>
    <x v="0"/>
    <x v="0"/>
    <x v="0"/>
    <s v="Conclusão da Asfaltagem da Cidade da Calheta de São Miguel"/>
    <x v="0"/>
    <x v="0"/>
    <x v="0"/>
    <x v="0"/>
    <x v="1"/>
    <x v="0"/>
    <x v="0"/>
    <m/>
    <x v="1"/>
    <x v="2"/>
    <x v="9"/>
    <x v="0"/>
    <m/>
  </r>
  <r>
    <x v="0"/>
    <n v="0"/>
    <n v="0"/>
    <n v="2500000"/>
    <n v="0"/>
    <x v="7899"/>
    <x v="0"/>
    <x v="1"/>
    <x v="0"/>
    <s v="01.27.06.93"/>
    <x v="78"/>
    <x v="2"/>
    <x v="2"/>
    <s v="Requalificação Urbana e habitação"/>
    <s v="01.27.06"/>
    <s v="Conclusão da Asfaltagem da Cidade da Calheta de São Miguel"/>
    <s v="01.27.06.93"/>
    <x v="1"/>
    <x v="0"/>
    <x v="1"/>
    <x v="1"/>
    <x v="0"/>
    <x v="1"/>
    <x v="1"/>
    <x v="0"/>
    <x v="11"/>
    <s v="2022-12-??"/>
    <x v="3"/>
    <n v="2500000"/>
    <x v="3"/>
    <n v="4100000"/>
    <x v="1"/>
    <n v="10000000"/>
    <x v="697"/>
    <m/>
    <x v="0"/>
    <x v="9"/>
    <m/>
    <s v="Conclusão da Asfaltagem da Cidade da Calheta de São Miguel"/>
    <x v="2"/>
    <s v="CACCSM"/>
    <x v="0"/>
    <x v="1"/>
    <x v="1"/>
    <x v="1"/>
    <x v="0"/>
    <x v="0"/>
    <x v="0"/>
    <x v="1"/>
    <x v="0"/>
    <x v="0"/>
    <x v="0"/>
    <s v="Conclusão da Asfaltagem da Cidade da Calheta de São Miguel"/>
    <x v="0"/>
    <x v="0"/>
    <x v="0"/>
    <x v="0"/>
    <x v="1"/>
    <x v="0"/>
    <x v="0"/>
    <m/>
    <x v="1"/>
    <x v="2"/>
    <x v="9"/>
    <x v="0"/>
    <m/>
  </r>
  <r>
    <x v="0"/>
    <n v="0"/>
    <n v="0"/>
    <n v="19087810"/>
    <n v="0"/>
    <x v="7899"/>
    <x v="0"/>
    <x v="1"/>
    <x v="0"/>
    <s v="01.27.06.91"/>
    <x v="42"/>
    <x v="2"/>
    <x v="2"/>
    <s v="Requalificação Urbana e habitação"/>
    <s v="01.27.06"/>
    <s v="Projeto de valorização Turística das Aldeias Rurais"/>
    <s v="01.27.06.91"/>
    <x v="1"/>
    <x v="0"/>
    <x v="1"/>
    <x v="1"/>
    <x v="0"/>
    <x v="1"/>
    <x v="1"/>
    <x v="0"/>
    <x v="7"/>
    <s v="2022-08-??"/>
    <x v="2"/>
    <n v="19087810"/>
    <x v="3"/>
    <n v="34200000"/>
    <x v="1"/>
    <n v="0"/>
    <x v="697"/>
    <m/>
    <x v="0"/>
    <x v="9"/>
    <m/>
    <s v="Projeto de valorização Turística das Aldeias Rurais"/>
    <x v="2"/>
    <s v="PVTAR"/>
    <x v="0"/>
    <x v="1"/>
    <x v="1"/>
    <x v="1"/>
    <x v="0"/>
    <x v="0"/>
    <x v="0"/>
    <x v="1"/>
    <x v="0"/>
    <x v="0"/>
    <x v="0"/>
    <s v="Projeto de valorização Turística das Aldeias Rurais"/>
    <x v="0"/>
    <x v="0"/>
    <x v="0"/>
    <x v="0"/>
    <x v="1"/>
    <x v="0"/>
    <x v="0"/>
    <m/>
    <x v="1"/>
    <x v="2"/>
    <x v="9"/>
    <x v="0"/>
    <m/>
  </r>
  <r>
    <x v="0"/>
    <n v="0"/>
    <n v="0"/>
    <n v="401875"/>
    <n v="0"/>
    <x v="7899"/>
    <x v="0"/>
    <x v="1"/>
    <x v="0"/>
    <s v="01.27.06.91"/>
    <x v="42"/>
    <x v="2"/>
    <x v="2"/>
    <s v="Requalificação Urbana e habitação"/>
    <s v="01.27.06"/>
    <s v="Projeto de valorização Turística das Aldeias Rurais"/>
    <s v="01.27.06.91"/>
    <x v="1"/>
    <x v="0"/>
    <x v="1"/>
    <x v="1"/>
    <x v="0"/>
    <x v="1"/>
    <x v="1"/>
    <x v="0"/>
    <x v="8"/>
    <s v="2022-09-??"/>
    <x v="2"/>
    <n v="401875"/>
    <x v="3"/>
    <n v="34200000"/>
    <x v="1"/>
    <n v="0"/>
    <x v="697"/>
    <m/>
    <x v="0"/>
    <x v="9"/>
    <m/>
    <s v="Projeto de valorização Turística das Aldeias Rurais"/>
    <x v="2"/>
    <s v="PVTAR"/>
    <x v="0"/>
    <x v="1"/>
    <x v="1"/>
    <x v="1"/>
    <x v="0"/>
    <x v="0"/>
    <x v="0"/>
    <x v="1"/>
    <x v="0"/>
    <x v="0"/>
    <x v="0"/>
    <s v="Projeto de valorização Turística das Aldeias Rurais"/>
    <x v="0"/>
    <x v="0"/>
    <x v="0"/>
    <x v="0"/>
    <x v="1"/>
    <x v="0"/>
    <x v="0"/>
    <m/>
    <x v="1"/>
    <x v="2"/>
    <x v="9"/>
    <x v="0"/>
    <m/>
  </r>
  <r>
    <x v="0"/>
    <n v="0"/>
    <n v="0"/>
    <n v="35670395"/>
    <n v="0"/>
    <x v="7899"/>
    <x v="0"/>
    <x v="1"/>
    <x v="0"/>
    <s v="01.27.06.91"/>
    <x v="42"/>
    <x v="2"/>
    <x v="2"/>
    <s v="Requalificação Urbana e habitação"/>
    <s v="01.27.06"/>
    <s v="Projeto de valorização Turística das Aldeias Rurais"/>
    <s v="01.27.06.91"/>
    <x v="1"/>
    <x v="0"/>
    <x v="1"/>
    <x v="1"/>
    <x v="0"/>
    <x v="1"/>
    <x v="1"/>
    <x v="0"/>
    <x v="9"/>
    <s v="2022-10-??"/>
    <x v="3"/>
    <n v="35670395"/>
    <x v="3"/>
    <n v="34200000"/>
    <x v="1"/>
    <n v="0"/>
    <x v="697"/>
    <m/>
    <x v="0"/>
    <x v="9"/>
    <m/>
    <s v="Projeto de valorização Turística das Aldeias Rurais"/>
    <x v="2"/>
    <s v="PVTAR"/>
    <x v="0"/>
    <x v="1"/>
    <x v="1"/>
    <x v="1"/>
    <x v="0"/>
    <x v="0"/>
    <x v="0"/>
    <x v="1"/>
    <x v="0"/>
    <x v="0"/>
    <x v="0"/>
    <s v="Projeto de valorização Turística das Aldeias Rurais"/>
    <x v="0"/>
    <x v="0"/>
    <x v="0"/>
    <x v="0"/>
    <x v="1"/>
    <x v="0"/>
    <x v="0"/>
    <m/>
    <x v="1"/>
    <x v="2"/>
    <x v="9"/>
    <x v="0"/>
    <m/>
  </r>
  <r>
    <x v="0"/>
    <n v="0"/>
    <n v="0"/>
    <n v="18617282"/>
    <n v="0"/>
    <x v="7899"/>
    <x v="0"/>
    <x v="1"/>
    <x v="0"/>
    <s v="01.27.06.91"/>
    <x v="42"/>
    <x v="2"/>
    <x v="2"/>
    <s v="Requalificação Urbana e habitação"/>
    <s v="01.27.06"/>
    <s v="Projeto de valorização Turística das Aldeias Rurais"/>
    <s v="01.27.06.91"/>
    <x v="1"/>
    <x v="0"/>
    <x v="1"/>
    <x v="1"/>
    <x v="0"/>
    <x v="1"/>
    <x v="1"/>
    <x v="0"/>
    <x v="10"/>
    <s v="2022-11-??"/>
    <x v="3"/>
    <n v="18617282"/>
    <x v="3"/>
    <n v="34200000"/>
    <x v="1"/>
    <n v="0"/>
    <x v="697"/>
    <m/>
    <x v="0"/>
    <x v="9"/>
    <m/>
    <s v="Projeto de valorização Turística das Aldeias Rurais"/>
    <x v="2"/>
    <s v="PVTAR"/>
    <x v="0"/>
    <x v="1"/>
    <x v="1"/>
    <x v="1"/>
    <x v="0"/>
    <x v="0"/>
    <x v="0"/>
    <x v="1"/>
    <x v="0"/>
    <x v="0"/>
    <x v="0"/>
    <s v="Projeto de valorização Turística das Aldeias Rurais"/>
    <x v="0"/>
    <x v="0"/>
    <x v="0"/>
    <x v="0"/>
    <x v="1"/>
    <x v="0"/>
    <x v="0"/>
    <m/>
    <x v="1"/>
    <x v="2"/>
    <x v="9"/>
    <x v="0"/>
    <m/>
  </r>
  <r>
    <x v="0"/>
    <n v="0"/>
    <n v="0"/>
    <n v="146902"/>
    <n v="0"/>
    <x v="7899"/>
    <x v="0"/>
    <x v="1"/>
    <x v="0"/>
    <s v="01.27.04.09"/>
    <x v="54"/>
    <x v="2"/>
    <x v="2"/>
    <s v="Infra-Estruturas e Transportes"/>
    <s v="01.27.04"/>
    <s v="Sinalização de Transito"/>
    <s v="01.27.04.09"/>
    <x v="2"/>
    <x v="0"/>
    <x v="1"/>
    <x v="1"/>
    <x v="0"/>
    <x v="1"/>
    <x v="1"/>
    <x v="0"/>
    <x v="1"/>
    <s v="2022-05-??"/>
    <x v="0"/>
    <n v="146902"/>
    <x v="3"/>
    <n v="0"/>
    <x v="1"/>
    <n v="400000"/>
    <x v="697"/>
    <m/>
    <x v="0"/>
    <x v="9"/>
    <m/>
    <s v="Sinalização de Transito"/>
    <x v="2"/>
    <m/>
    <x v="0"/>
    <x v="1"/>
    <x v="1"/>
    <x v="1"/>
    <x v="0"/>
    <x v="0"/>
    <x v="0"/>
    <x v="1"/>
    <x v="0"/>
    <x v="0"/>
    <x v="0"/>
    <s v="Sinalização de Transito"/>
    <x v="0"/>
    <x v="0"/>
    <x v="0"/>
    <x v="0"/>
    <x v="1"/>
    <x v="0"/>
    <x v="0"/>
    <m/>
    <x v="1"/>
    <x v="2"/>
    <x v="9"/>
    <x v="0"/>
    <m/>
  </r>
  <r>
    <x v="0"/>
    <n v="0"/>
    <n v="0"/>
    <n v="41250"/>
    <n v="0"/>
    <x v="7899"/>
    <x v="0"/>
    <x v="1"/>
    <x v="0"/>
    <s v="01.27.04.09"/>
    <x v="54"/>
    <x v="2"/>
    <x v="2"/>
    <s v="Infra-Estruturas e Transportes"/>
    <s v="01.27.04"/>
    <s v="Sinalização de Transito"/>
    <s v="01.27.04.09"/>
    <x v="2"/>
    <x v="0"/>
    <x v="1"/>
    <x v="1"/>
    <x v="0"/>
    <x v="1"/>
    <x v="1"/>
    <x v="0"/>
    <x v="3"/>
    <s v="2022-06-??"/>
    <x v="0"/>
    <n v="41250"/>
    <x v="3"/>
    <n v="0"/>
    <x v="1"/>
    <n v="400000"/>
    <x v="697"/>
    <m/>
    <x v="0"/>
    <x v="9"/>
    <m/>
    <s v="Sinalização de Transito"/>
    <x v="2"/>
    <m/>
    <x v="0"/>
    <x v="1"/>
    <x v="1"/>
    <x v="1"/>
    <x v="0"/>
    <x v="0"/>
    <x v="0"/>
    <x v="1"/>
    <x v="0"/>
    <x v="0"/>
    <x v="0"/>
    <s v="Sinalização de Transito"/>
    <x v="0"/>
    <x v="0"/>
    <x v="0"/>
    <x v="0"/>
    <x v="1"/>
    <x v="0"/>
    <x v="0"/>
    <m/>
    <x v="1"/>
    <x v="2"/>
    <x v="9"/>
    <x v="0"/>
    <m/>
  </r>
  <r>
    <x v="0"/>
    <n v="0"/>
    <n v="0"/>
    <n v="164000"/>
    <n v="0"/>
    <x v="7899"/>
    <x v="0"/>
    <x v="1"/>
    <x v="0"/>
    <s v="01.27.04.09"/>
    <x v="54"/>
    <x v="2"/>
    <x v="2"/>
    <s v="Infra-Estruturas e Transportes"/>
    <s v="01.27.04"/>
    <s v="Sinalização de Transito"/>
    <s v="01.27.04.09"/>
    <x v="2"/>
    <x v="0"/>
    <x v="1"/>
    <x v="1"/>
    <x v="0"/>
    <x v="1"/>
    <x v="1"/>
    <x v="0"/>
    <x v="6"/>
    <s v="2022-07-??"/>
    <x v="2"/>
    <n v="164000"/>
    <x v="3"/>
    <n v="0"/>
    <x v="1"/>
    <n v="400000"/>
    <x v="697"/>
    <m/>
    <x v="0"/>
    <x v="9"/>
    <m/>
    <s v="Sinalização de Transito"/>
    <x v="2"/>
    <m/>
    <x v="0"/>
    <x v="1"/>
    <x v="1"/>
    <x v="1"/>
    <x v="0"/>
    <x v="0"/>
    <x v="0"/>
    <x v="1"/>
    <x v="0"/>
    <x v="0"/>
    <x v="0"/>
    <s v="Sinalização de Transito"/>
    <x v="0"/>
    <x v="0"/>
    <x v="0"/>
    <x v="0"/>
    <x v="1"/>
    <x v="0"/>
    <x v="0"/>
    <m/>
    <x v="1"/>
    <x v="2"/>
    <x v="9"/>
    <x v="0"/>
    <m/>
  </r>
  <r>
    <x v="0"/>
    <n v="0"/>
    <n v="0"/>
    <n v="24440"/>
    <n v="0"/>
    <x v="7899"/>
    <x v="0"/>
    <x v="1"/>
    <x v="0"/>
    <s v="01.27.04.09"/>
    <x v="54"/>
    <x v="2"/>
    <x v="2"/>
    <s v="Infra-Estruturas e Transportes"/>
    <s v="01.27.04"/>
    <s v="Sinalização de Transito"/>
    <s v="01.27.04.09"/>
    <x v="2"/>
    <x v="0"/>
    <x v="1"/>
    <x v="1"/>
    <x v="0"/>
    <x v="1"/>
    <x v="1"/>
    <x v="0"/>
    <x v="7"/>
    <s v="2022-08-??"/>
    <x v="2"/>
    <n v="24440"/>
    <x v="3"/>
    <n v="0"/>
    <x v="1"/>
    <n v="400000"/>
    <x v="697"/>
    <m/>
    <x v="0"/>
    <x v="9"/>
    <m/>
    <s v="Sinalização de Transito"/>
    <x v="2"/>
    <m/>
    <x v="0"/>
    <x v="1"/>
    <x v="1"/>
    <x v="1"/>
    <x v="0"/>
    <x v="0"/>
    <x v="0"/>
    <x v="1"/>
    <x v="0"/>
    <x v="0"/>
    <x v="0"/>
    <s v="Sinalização de Transito"/>
    <x v="0"/>
    <x v="0"/>
    <x v="0"/>
    <x v="0"/>
    <x v="1"/>
    <x v="0"/>
    <x v="0"/>
    <m/>
    <x v="1"/>
    <x v="2"/>
    <x v="9"/>
    <x v="0"/>
    <m/>
  </r>
  <r>
    <x v="0"/>
    <n v="0"/>
    <n v="0"/>
    <n v="124465"/>
    <n v="0"/>
    <x v="7899"/>
    <x v="0"/>
    <x v="1"/>
    <x v="0"/>
    <s v="01.27.04.09"/>
    <x v="54"/>
    <x v="2"/>
    <x v="2"/>
    <s v="Infra-Estruturas e Transportes"/>
    <s v="01.27.04"/>
    <s v="Sinalização de Transito"/>
    <s v="01.27.04.09"/>
    <x v="2"/>
    <x v="0"/>
    <x v="1"/>
    <x v="1"/>
    <x v="0"/>
    <x v="1"/>
    <x v="1"/>
    <x v="0"/>
    <x v="10"/>
    <s v="2022-11-??"/>
    <x v="3"/>
    <n v="124465"/>
    <x v="3"/>
    <n v="0"/>
    <x v="1"/>
    <n v="400000"/>
    <x v="697"/>
    <m/>
    <x v="0"/>
    <x v="9"/>
    <m/>
    <s v="Sinalização de Transito"/>
    <x v="2"/>
    <m/>
    <x v="0"/>
    <x v="1"/>
    <x v="1"/>
    <x v="1"/>
    <x v="0"/>
    <x v="0"/>
    <x v="0"/>
    <x v="1"/>
    <x v="0"/>
    <x v="0"/>
    <x v="0"/>
    <s v="Sinalização de Transito"/>
    <x v="0"/>
    <x v="0"/>
    <x v="0"/>
    <x v="0"/>
    <x v="1"/>
    <x v="0"/>
    <x v="0"/>
    <m/>
    <x v="1"/>
    <x v="2"/>
    <x v="9"/>
    <x v="0"/>
    <m/>
  </r>
  <r>
    <x v="0"/>
    <n v="0"/>
    <n v="0"/>
    <n v="2500"/>
    <n v="0"/>
    <x v="7899"/>
    <x v="0"/>
    <x v="1"/>
    <x v="0"/>
    <s v="01.27.04.09"/>
    <x v="54"/>
    <x v="2"/>
    <x v="2"/>
    <s v="Infra-Estruturas e Transportes"/>
    <s v="01.27.04"/>
    <s v="Sinalização de Transito"/>
    <s v="01.27.04.09"/>
    <x v="2"/>
    <x v="0"/>
    <x v="1"/>
    <x v="1"/>
    <x v="0"/>
    <x v="1"/>
    <x v="1"/>
    <x v="0"/>
    <x v="11"/>
    <s v="2022-12-??"/>
    <x v="3"/>
    <n v="2500"/>
    <x v="3"/>
    <n v="0"/>
    <x v="1"/>
    <n v="400000"/>
    <x v="697"/>
    <m/>
    <x v="0"/>
    <x v="9"/>
    <m/>
    <s v="Sinalização de Transito"/>
    <x v="2"/>
    <m/>
    <x v="0"/>
    <x v="1"/>
    <x v="1"/>
    <x v="1"/>
    <x v="0"/>
    <x v="0"/>
    <x v="0"/>
    <x v="1"/>
    <x v="0"/>
    <x v="0"/>
    <x v="0"/>
    <s v="Sinalização de Transito"/>
    <x v="0"/>
    <x v="0"/>
    <x v="0"/>
    <x v="0"/>
    <x v="1"/>
    <x v="0"/>
    <x v="0"/>
    <m/>
    <x v="1"/>
    <x v="2"/>
    <x v="9"/>
    <x v="0"/>
    <m/>
  </r>
  <r>
    <x v="1"/>
    <n v="0"/>
    <n v="0"/>
    <n v="12235426"/>
    <n v="0"/>
    <x v="7899"/>
    <x v="0"/>
    <x v="0"/>
    <x v="0"/>
    <s v="03.03.10"/>
    <x v="0"/>
    <x v="0"/>
    <x v="0"/>
    <s v="Receitas Da Câmara"/>
    <s v="03.03.10"/>
    <s v="Receitas Da Câmara"/>
    <s v="03.03.10"/>
    <x v="56"/>
    <x v="0"/>
    <x v="0"/>
    <x v="0"/>
    <x v="0"/>
    <x v="0"/>
    <x v="0"/>
    <x v="0"/>
    <x v="4"/>
    <s v="2022-01-??"/>
    <x v="1"/>
    <n v="12235426"/>
    <x v="3"/>
    <n v="0"/>
    <x v="1"/>
    <n v="0"/>
    <x v="697"/>
    <m/>
    <x v="0"/>
    <x v="9"/>
    <m/>
    <s v="Receitas Da Câmara"/>
    <x v="2"/>
    <s v="RDC"/>
    <x v="0"/>
    <x v="1"/>
    <x v="1"/>
    <x v="1"/>
    <x v="0"/>
    <x v="0"/>
    <x v="0"/>
    <x v="0"/>
    <x v="0"/>
    <x v="0"/>
    <x v="0"/>
    <s v="Receitas Da Câmara"/>
    <x v="0"/>
    <x v="0"/>
    <x v="0"/>
    <x v="0"/>
    <x v="0"/>
    <x v="0"/>
    <x v="0"/>
    <m/>
    <x v="1"/>
    <x v="2"/>
    <x v="9"/>
    <x v="0"/>
    <m/>
  </r>
  <r>
    <x v="1"/>
    <n v="0"/>
    <n v="0"/>
    <n v="15478477"/>
    <n v="0"/>
    <x v="7899"/>
    <x v="0"/>
    <x v="0"/>
    <x v="0"/>
    <s v="03.03.10"/>
    <x v="0"/>
    <x v="0"/>
    <x v="0"/>
    <s v="Receitas Da Câmara"/>
    <s v="03.03.10"/>
    <s v="Receitas Da Câmara"/>
    <s v="03.03.10"/>
    <x v="56"/>
    <x v="0"/>
    <x v="0"/>
    <x v="0"/>
    <x v="0"/>
    <x v="0"/>
    <x v="0"/>
    <x v="0"/>
    <x v="5"/>
    <s v="2022-02-??"/>
    <x v="1"/>
    <n v="15478477"/>
    <x v="3"/>
    <n v="0"/>
    <x v="1"/>
    <n v="0"/>
    <x v="697"/>
    <m/>
    <x v="0"/>
    <x v="9"/>
    <m/>
    <s v="Receitas Da Câmara"/>
    <x v="2"/>
    <s v="RDC"/>
    <x v="0"/>
    <x v="1"/>
    <x v="1"/>
    <x v="1"/>
    <x v="0"/>
    <x v="0"/>
    <x v="0"/>
    <x v="0"/>
    <x v="0"/>
    <x v="0"/>
    <x v="0"/>
    <s v="Receitas Da Câmara"/>
    <x v="0"/>
    <x v="0"/>
    <x v="0"/>
    <x v="0"/>
    <x v="0"/>
    <x v="0"/>
    <x v="0"/>
    <m/>
    <x v="1"/>
    <x v="2"/>
    <x v="9"/>
    <x v="0"/>
    <m/>
  </r>
  <r>
    <x v="1"/>
    <n v="0"/>
    <n v="0"/>
    <n v="24427268"/>
    <n v="0"/>
    <x v="7899"/>
    <x v="0"/>
    <x v="0"/>
    <x v="0"/>
    <s v="03.03.10"/>
    <x v="0"/>
    <x v="0"/>
    <x v="0"/>
    <s v="Receitas Da Câmara"/>
    <s v="03.03.10"/>
    <s v="Receitas Da Câmara"/>
    <s v="03.03.10"/>
    <x v="56"/>
    <x v="0"/>
    <x v="0"/>
    <x v="0"/>
    <x v="0"/>
    <x v="0"/>
    <x v="0"/>
    <x v="0"/>
    <x v="2"/>
    <s v="2022-03-??"/>
    <x v="1"/>
    <n v="24427268"/>
    <x v="3"/>
    <n v="0"/>
    <x v="1"/>
    <n v="0"/>
    <x v="697"/>
    <m/>
    <x v="0"/>
    <x v="9"/>
    <m/>
    <s v="Receitas Da Câmara"/>
    <x v="2"/>
    <s v="RDC"/>
    <x v="0"/>
    <x v="1"/>
    <x v="1"/>
    <x v="1"/>
    <x v="0"/>
    <x v="0"/>
    <x v="0"/>
    <x v="0"/>
    <x v="0"/>
    <x v="0"/>
    <x v="0"/>
    <s v="Receitas Da Câmara"/>
    <x v="0"/>
    <x v="0"/>
    <x v="0"/>
    <x v="0"/>
    <x v="0"/>
    <x v="0"/>
    <x v="0"/>
    <m/>
    <x v="1"/>
    <x v="2"/>
    <x v="9"/>
    <x v="0"/>
    <m/>
  </r>
  <r>
    <x v="1"/>
    <n v="0"/>
    <n v="0"/>
    <n v="12235426"/>
    <n v="0"/>
    <x v="7899"/>
    <x v="0"/>
    <x v="0"/>
    <x v="0"/>
    <s v="03.03.10"/>
    <x v="0"/>
    <x v="0"/>
    <x v="0"/>
    <s v="Receitas Da Câmara"/>
    <s v="03.03.10"/>
    <s v="Receitas Da Câmara"/>
    <s v="03.03.10"/>
    <x v="56"/>
    <x v="0"/>
    <x v="0"/>
    <x v="0"/>
    <x v="0"/>
    <x v="0"/>
    <x v="0"/>
    <x v="0"/>
    <x v="0"/>
    <s v="2022-04-??"/>
    <x v="0"/>
    <n v="12235426"/>
    <x v="3"/>
    <n v="0"/>
    <x v="1"/>
    <n v="0"/>
    <x v="697"/>
    <m/>
    <x v="0"/>
    <x v="9"/>
    <m/>
    <s v="Receitas Da Câmara"/>
    <x v="2"/>
    <s v="RDC"/>
    <x v="0"/>
    <x v="1"/>
    <x v="1"/>
    <x v="1"/>
    <x v="0"/>
    <x v="0"/>
    <x v="0"/>
    <x v="0"/>
    <x v="0"/>
    <x v="0"/>
    <x v="0"/>
    <s v="Receitas Da Câmara"/>
    <x v="0"/>
    <x v="0"/>
    <x v="0"/>
    <x v="0"/>
    <x v="0"/>
    <x v="0"/>
    <x v="0"/>
    <m/>
    <x v="1"/>
    <x v="2"/>
    <x v="9"/>
    <x v="0"/>
    <m/>
  </r>
  <r>
    <x v="1"/>
    <n v="0"/>
    <n v="0"/>
    <n v="15478477"/>
    <n v="0"/>
    <x v="7899"/>
    <x v="0"/>
    <x v="0"/>
    <x v="0"/>
    <s v="03.03.10"/>
    <x v="0"/>
    <x v="0"/>
    <x v="0"/>
    <s v="Receitas Da Câmara"/>
    <s v="03.03.10"/>
    <s v="Receitas Da Câmara"/>
    <s v="03.03.10"/>
    <x v="56"/>
    <x v="0"/>
    <x v="0"/>
    <x v="0"/>
    <x v="0"/>
    <x v="0"/>
    <x v="0"/>
    <x v="0"/>
    <x v="1"/>
    <s v="2022-05-??"/>
    <x v="0"/>
    <n v="15478477"/>
    <x v="3"/>
    <n v="0"/>
    <x v="1"/>
    <n v="0"/>
    <x v="697"/>
    <m/>
    <x v="0"/>
    <x v="9"/>
    <m/>
    <s v="Receitas Da Câmara"/>
    <x v="2"/>
    <s v="RDC"/>
    <x v="0"/>
    <x v="1"/>
    <x v="1"/>
    <x v="1"/>
    <x v="0"/>
    <x v="0"/>
    <x v="0"/>
    <x v="0"/>
    <x v="0"/>
    <x v="0"/>
    <x v="0"/>
    <s v="Receitas Da Câmara"/>
    <x v="0"/>
    <x v="0"/>
    <x v="0"/>
    <x v="0"/>
    <x v="0"/>
    <x v="0"/>
    <x v="0"/>
    <m/>
    <x v="1"/>
    <x v="2"/>
    <x v="9"/>
    <x v="0"/>
    <m/>
  </r>
  <r>
    <x v="1"/>
    <n v="0"/>
    <n v="0"/>
    <n v="12619110"/>
    <n v="0"/>
    <x v="7899"/>
    <x v="0"/>
    <x v="0"/>
    <x v="0"/>
    <s v="03.03.10"/>
    <x v="0"/>
    <x v="0"/>
    <x v="0"/>
    <s v="Receitas Da Câmara"/>
    <s v="03.03.10"/>
    <s v="Receitas Da Câmara"/>
    <s v="03.03.10"/>
    <x v="56"/>
    <x v="0"/>
    <x v="0"/>
    <x v="0"/>
    <x v="0"/>
    <x v="0"/>
    <x v="0"/>
    <x v="0"/>
    <x v="3"/>
    <s v="2022-06-??"/>
    <x v="0"/>
    <n v="12619110"/>
    <x v="3"/>
    <n v="0"/>
    <x v="1"/>
    <n v="0"/>
    <x v="697"/>
    <m/>
    <x v="0"/>
    <x v="9"/>
    <m/>
    <s v="Receitas Da Câmara"/>
    <x v="2"/>
    <s v="RDC"/>
    <x v="0"/>
    <x v="1"/>
    <x v="1"/>
    <x v="1"/>
    <x v="0"/>
    <x v="0"/>
    <x v="0"/>
    <x v="0"/>
    <x v="0"/>
    <x v="0"/>
    <x v="0"/>
    <s v="Receitas Da Câmara"/>
    <x v="0"/>
    <x v="0"/>
    <x v="0"/>
    <x v="0"/>
    <x v="0"/>
    <x v="0"/>
    <x v="0"/>
    <m/>
    <x v="1"/>
    <x v="2"/>
    <x v="9"/>
    <x v="0"/>
    <m/>
  </r>
  <r>
    <x v="1"/>
    <n v="0"/>
    <n v="0"/>
    <n v="12235426"/>
    <n v="0"/>
    <x v="7899"/>
    <x v="0"/>
    <x v="0"/>
    <x v="0"/>
    <s v="03.03.10"/>
    <x v="0"/>
    <x v="0"/>
    <x v="0"/>
    <s v="Receitas Da Câmara"/>
    <s v="03.03.10"/>
    <s v="Receitas Da Câmara"/>
    <s v="03.03.10"/>
    <x v="56"/>
    <x v="0"/>
    <x v="0"/>
    <x v="0"/>
    <x v="0"/>
    <x v="0"/>
    <x v="0"/>
    <x v="0"/>
    <x v="6"/>
    <s v="2022-07-??"/>
    <x v="2"/>
    <n v="12235426"/>
    <x v="3"/>
    <n v="0"/>
    <x v="1"/>
    <n v="0"/>
    <x v="697"/>
    <m/>
    <x v="0"/>
    <x v="9"/>
    <m/>
    <s v="Receitas Da Câmara"/>
    <x v="2"/>
    <s v="RDC"/>
    <x v="0"/>
    <x v="1"/>
    <x v="1"/>
    <x v="1"/>
    <x v="0"/>
    <x v="0"/>
    <x v="0"/>
    <x v="0"/>
    <x v="0"/>
    <x v="0"/>
    <x v="0"/>
    <s v="Receitas Da Câmara"/>
    <x v="0"/>
    <x v="0"/>
    <x v="0"/>
    <x v="0"/>
    <x v="0"/>
    <x v="0"/>
    <x v="0"/>
    <m/>
    <x v="1"/>
    <x v="2"/>
    <x v="9"/>
    <x v="0"/>
    <m/>
  </r>
  <r>
    <x v="1"/>
    <n v="0"/>
    <n v="0"/>
    <n v="17189161"/>
    <n v="0"/>
    <x v="7899"/>
    <x v="0"/>
    <x v="0"/>
    <x v="0"/>
    <s v="03.03.10"/>
    <x v="0"/>
    <x v="0"/>
    <x v="0"/>
    <s v="Receitas Da Câmara"/>
    <s v="03.03.10"/>
    <s v="Receitas Da Câmara"/>
    <s v="03.03.10"/>
    <x v="56"/>
    <x v="0"/>
    <x v="0"/>
    <x v="0"/>
    <x v="0"/>
    <x v="0"/>
    <x v="0"/>
    <x v="0"/>
    <x v="7"/>
    <s v="2022-08-??"/>
    <x v="2"/>
    <n v="17189161"/>
    <x v="3"/>
    <n v="0"/>
    <x v="1"/>
    <n v="0"/>
    <x v="697"/>
    <m/>
    <x v="0"/>
    <x v="9"/>
    <m/>
    <s v="Receitas Da Câmara"/>
    <x v="2"/>
    <s v="RDC"/>
    <x v="0"/>
    <x v="1"/>
    <x v="1"/>
    <x v="1"/>
    <x v="0"/>
    <x v="0"/>
    <x v="0"/>
    <x v="0"/>
    <x v="0"/>
    <x v="0"/>
    <x v="0"/>
    <s v="Receitas Da Câmara"/>
    <x v="0"/>
    <x v="0"/>
    <x v="0"/>
    <x v="0"/>
    <x v="0"/>
    <x v="0"/>
    <x v="0"/>
    <m/>
    <x v="1"/>
    <x v="2"/>
    <x v="9"/>
    <x v="0"/>
    <m/>
  </r>
  <r>
    <x v="1"/>
    <n v="0"/>
    <n v="0"/>
    <n v="14108059"/>
    <n v="0"/>
    <x v="7899"/>
    <x v="0"/>
    <x v="0"/>
    <x v="0"/>
    <s v="03.03.10"/>
    <x v="0"/>
    <x v="0"/>
    <x v="0"/>
    <s v="Receitas Da Câmara"/>
    <s v="03.03.10"/>
    <s v="Receitas Da Câmara"/>
    <s v="03.03.10"/>
    <x v="56"/>
    <x v="0"/>
    <x v="0"/>
    <x v="0"/>
    <x v="0"/>
    <x v="0"/>
    <x v="0"/>
    <x v="0"/>
    <x v="8"/>
    <s v="2022-09-??"/>
    <x v="2"/>
    <n v="14108059"/>
    <x v="3"/>
    <n v="0"/>
    <x v="1"/>
    <n v="0"/>
    <x v="697"/>
    <m/>
    <x v="0"/>
    <x v="9"/>
    <m/>
    <s v="Receitas Da Câmara"/>
    <x v="2"/>
    <s v="RDC"/>
    <x v="0"/>
    <x v="1"/>
    <x v="1"/>
    <x v="1"/>
    <x v="0"/>
    <x v="0"/>
    <x v="0"/>
    <x v="0"/>
    <x v="0"/>
    <x v="0"/>
    <x v="0"/>
    <s v="Receitas Da Câmara"/>
    <x v="0"/>
    <x v="0"/>
    <x v="0"/>
    <x v="0"/>
    <x v="0"/>
    <x v="0"/>
    <x v="0"/>
    <m/>
    <x v="1"/>
    <x v="2"/>
    <x v="9"/>
    <x v="0"/>
    <m/>
  </r>
  <r>
    <x v="1"/>
    <n v="0"/>
    <n v="0"/>
    <n v="12619110"/>
    <n v="0"/>
    <x v="7899"/>
    <x v="0"/>
    <x v="0"/>
    <x v="0"/>
    <s v="03.03.10"/>
    <x v="0"/>
    <x v="0"/>
    <x v="0"/>
    <s v="Receitas Da Câmara"/>
    <s v="03.03.10"/>
    <s v="Receitas Da Câmara"/>
    <s v="03.03.10"/>
    <x v="56"/>
    <x v="0"/>
    <x v="0"/>
    <x v="0"/>
    <x v="0"/>
    <x v="0"/>
    <x v="0"/>
    <x v="0"/>
    <x v="9"/>
    <s v="2022-10-??"/>
    <x v="3"/>
    <n v="12619110"/>
    <x v="3"/>
    <n v="0"/>
    <x v="1"/>
    <n v="0"/>
    <x v="697"/>
    <m/>
    <x v="0"/>
    <x v="9"/>
    <m/>
    <s v="Receitas Da Câmara"/>
    <x v="2"/>
    <s v="RDC"/>
    <x v="0"/>
    <x v="1"/>
    <x v="1"/>
    <x v="1"/>
    <x v="0"/>
    <x v="0"/>
    <x v="0"/>
    <x v="0"/>
    <x v="0"/>
    <x v="0"/>
    <x v="0"/>
    <s v="Receitas Da Câmara"/>
    <x v="0"/>
    <x v="0"/>
    <x v="0"/>
    <x v="0"/>
    <x v="0"/>
    <x v="0"/>
    <x v="0"/>
    <m/>
    <x v="1"/>
    <x v="2"/>
    <x v="9"/>
    <x v="0"/>
    <m/>
  </r>
  <r>
    <x v="1"/>
    <n v="0"/>
    <n v="0"/>
    <n v="11221898"/>
    <n v="0"/>
    <x v="7899"/>
    <x v="0"/>
    <x v="0"/>
    <x v="0"/>
    <s v="03.03.10"/>
    <x v="0"/>
    <x v="0"/>
    <x v="0"/>
    <s v="Receitas Da Câmara"/>
    <s v="03.03.10"/>
    <s v="Receitas Da Câmara"/>
    <s v="03.03.10"/>
    <x v="56"/>
    <x v="0"/>
    <x v="0"/>
    <x v="0"/>
    <x v="0"/>
    <x v="0"/>
    <x v="0"/>
    <x v="0"/>
    <x v="10"/>
    <s v="2022-11-??"/>
    <x v="3"/>
    <n v="11221898"/>
    <x v="3"/>
    <n v="0"/>
    <x v="1"/>
    <n v="0"/>
    <x v="697"/>
    <m/>
    <x v="0"/>
    <x v="9"/>
    <m/>
    <s v="Receitas Da Câmara"/>
    <x v="2"/>
    <s v="RDC"/>
    <x v="0"/>
    <x v="1"/>
    <x v="1"/>
    <x v="1"/>
    <x v="0"/>
    <x v="0"/>
    <x v="0"/>
    <x v="0"/>
    <x v="0"/>
    <x v="0"/>
    <x v="0"/>
    <s v="Receitas Da Câmara"/>
    <x v="0"/>
    <x v="0"/>
    <x v="0"/>
    <x v="0"/>
    <x v="0"/>
    <x v="0"/>
    <x v="0"/>
    <m/>
    <x v="1"/>
    <x v="2"/>
    <x v="9"/>
    <x v="0"/>
    <m/>
  </r>
  <r>
    <x v="1"/>
    <n v="0"/>
    <n v="0"/>
    <n v="6788547"/>
    <n v="0"/>
    <x v="7899"/>
    <x v="0"/>
    <x v="0"/>
    <x v="0"/>
    <s v="03.03.10"/>
    <x v="0"/>
    <x v="0"/>
    <x v="0"/>
    <s v="Receitas Da Câmara"/>
    <s v="03.03.10"/>
    <s v="Receitas Da Câmara"/>
    <s v="03.03.10"/>
    <x v="56"/>
    <x v="0"/>
    <x v="0"/>
    <x v="0"/>
    <x v="0"/>
    <x v="0"/>
    <x v="0"/>
    <x v="0"/>
    <x v="11"/>
    <s v="2022-12-??"/>
    <x v="3"/>
    <n v="6788547"/>
    <x v="3"/>
    <n v="0"/>
    <x v="1"/>
    <n v="0"/>
    <x v="697"/>
    <m/>
    <x v="0"/>
    <x v="9"/>
    <m/>
    <s v="Receitas Da Câmara"/>
    <x v="2"/>
    <s v="RDC"/>
    <x v="0"/>
    <x v="1"/>
    <x v="1"/>
    <x v="1"/>
    <x v="0"/>
    <x v="0"/>
    <x v="0"/>
    <x v="0"/>
    <x v="0"/>
    <x v="0"/>
    <x v="0"/>
    <s v="Receitas Da Câmara"/>
    <x v="0"/>
    <x v="0"/>
    <x v="0"/>
    <x v="0"/>
    <x v="0"/>
    <x v="0"/>
    <x v="0"/>
    <m/>
    <x v="1"/>
    <x v="2"/>
    <x v="9"/>
    <x v="0"/>
    <m/>
  </r>
  <r>
    <x v="0"/>
    <n v="0"/>
    <n v="0"/>
    <n v="752700"/>
    <n v="0"/>
    <x v="7899"/>
    <x v="0"/>
    <x v="0"/>
    <x v="0"/>
    <s v="03.03.10"/>
    <x v="0"/>
    <x v="0"/>
    <x v="0"/>
    <s v="Receitas Da Câmara"/>
    <s v="03.03.10"/>
    <s v="Receitas Da Câmara"/>
    <s v="03.03.10"/>
    <x v="88"/>
    <x v="0"/>
    <x v="0"/>
    <x v="0"/>
    <x v="0"/>
    <x v="0"/>
    <x v="0"/>
    <x v="0"/>
    <x v="2"/>
    <s v="2022-03-??"/>
    <x v="1"/>
    <n v="752700"/>
    <x v="3"/>
    <n v="0"/>
    <x v="1"/>
    <n v="0"/>
    <x v="697"/>
    <m/>
    <x v="0"/>
    <x v="9"/>
    <m/>
    <s v="Receitas Da Câmara"/>
    <x v="2"/>
    <s v="RDC"/>
    <x v="0"/>
    <x v="1"/>
    <x v="1"/>
    <x v="1"/>
    <x v="0"/>
    <x v="0"/>
    <x v="0"/>
    <x v="0"/>
    <x v="0"/>
    <x v="0"/>
    <x v="0"/>
    <s v="Receitas Da Câmara"/>
    <x v="0"/>
    <x v="0"/>
    <x v="0"/>
    <x v="0"/>
    <x v="0"/>
    <x v="0"/>
    <x v="0"/>
    <m/>
    <x v="1"/>
    <x v="2"/>
    <x v="9"/>
    <x v="0"/>
    <m/>
  </r>
  <r>
    <x v="0"/>
    <n v="0"/>
    <n v="0"/>
    <n v="390320"/>
    <n v="0"/>
    <x v="7899"/>
    <x v="0"/>
    <x v="0"/>
    <x v="0"/>
    <s v="03.03.10"/>
    <x v="0"/>
    <x v="0"/>
    <x v="0"/>
    <s v="Receitas Da Câmara"/>
    <s v="03.03.10"/>
    <s v="Receitas Da Câmara"/>
    <s v="03.03.10"/>
    <x v="88"/>
    <x v="0"/>
    <x v="0"/>
    <x v="0"/>
    <x v="0"/>
    <x v="0"/>
    <x v="0"/>
    <x v="0"/>
    <x v="3"/>
    <s v="2022-06-??"/>
    <x v="0"/>
    <n v="390320"/>
    <x v="3"/>
    <n v="0"/>
    <x v="1"/>
    <n v="0"/>
    <x v="697"/>
    <m/>
    <x v="0"/>
    <x v="9"/>
    <m/>
    <s v="Receitas Da Câmara"/>
    <x v="2"/>
    <s v="RDC"/>
    <x v="0"/>
    <x v="1"/>
    <x v="1"/>
    <x v="1"/>
    <x v="0"/>
    <x v="0"/>
    <x v="0"/>
    <x v="0"/>
    <x v="0"/>
    <x v="0"/>
    <x v="0"/>
    <s v="Receitas Da Câmara"/>
    <x v="0"/>
    <x v="0"/>
    <x v="0"/>
    <x v="0"/>
    <x v="0"/>
    <x v="0"/>
    <x v="0"/>
    <m/>
    <x v="1"/>
    <x v="2"/>
    <x v="9"/>
    <x v="0"/>
    <m/>
  </r>
  <r>
    <x v="1"/>
    <n v="0"/>
    <n v="0"/>
    <n v="4557"/>
    <n v="0"/>
    <x v="7899"/>
    <x v="0"/>
    <x v="0"/>
    <x v="0"/>
    <s v="03.03.10"/>
    <x v="0"/>
    <x v="0"/>
    <x v="0"/>
    <s v="Receitas Da Câmara"/>
    <s v="03.03.10"/>
    <s v="Receitas Da Câmara"/>
    <s v="03.03.10"/>
    <x v="72"/>
    <x v="0"/>
    <x v="5"/>
    <x v="13"/>
    <x v="0"/>
    <x v="0"/>
    <x v="0"/>
    <x v="0"/>
    <x v="4"/>
    <s v="2022-01-??"/>
    <x v="1"/>
    <n v="4557"/>
    <x v="3"/>
    <n v="0"/>
    <x v="1"/>
    <n v="0"/>
    <x v="697"/>
    <m/>
    <x v="0"/>
    <x v="9"/>
    <m/>
    <s v="Receitas Da Câmara"/>
    <x v="2"/>
    <s v="RDC"/>
    <x v="0"/>
    <x v="1"/>
    <x v="1"/>
    <x v="1"/>
    <x v="0"/>
    <x v="0"/>
    <x v="0"/>
    <x v="0"/>
    <x v="0"/>
    <x v="0"/>
    <x v="0"/>
    <s v="Receitas Da Câmara"/>
    <x v="0"/>
    <x v="0"/>
    <x v="0"/>
    <x v="0"/>
    <x v="0"/>
    <x v="0"/>
    <x v="0"/>
    <m/>
    <x v="1"/>
    <x v="2"/>
    <x v="9"/>
    <x v="0"/>
    <m/>
  </r>
  <r>
    <x v="1"/>
    <n v="0"/>
    <n v="0"/>
    <n v="10557"/>
    <n v="0"/>
    <x v="7899"/>
    <x v="0"/>
    <x v="0"/>
    <x v="0"/>
    <s v="03.03.10"/>
    <x v="0"/>
    <x v="0"/>
    <x v="0"/>
    <s v="Receitas Da Câmara"/>
    <s v="03.03.10"/>
    <s v="Receitas Da Câmara"/>
    <s v="03.03.10"/>
    <x v="72"/>
    <x v="0"/>
    <x v="5"/>
    <x v="13"/>
    <x v="0"/>
    <x v="0"/>
    <x v="0"/>
    <x v="0"/>
    <x v="5"/>
    <s v="2022-02-??"/>
    <x v="1"/>
    <n v="10557"/>
    <x v="3"/>
    <n v="0"/>
    <x v="1"/>
    <n v="0"/>
    <x v="697"/>
    <m/>
    <x v="0"/>
    <x v="9"/>
    <m/>
    <s v="Receitas Da Câmara"/>
    <x v="2"/>
    <s v="RDC"/>
    <x v="0"/>
    <x v="1"/>
    <x v="1"/>
    <x v="1"/>
    <x v="0"/>
    <x v="0"/>
    <x v="0"/>
    <x v="0"/>
    <x v="0"/>
    <x v="0"/>
    <x v="0"/>
    <s v="Receitas Da Câmara"/>
    <x v="0"/>
    <x v="0"/>
    <x v="0"/>
    <x v="0"/>
    <x v="0"/>
    <x v="0"/>
    <x v="0"/>
    <m/>
    <x v="1"/>
    <x v="2"/>
    <x v="9"/>
    <x v="0"/>
    <m/>
  </r>
  <r>
    <x v="1"/>
    <n v="0"/>
    <n v="0"/>
    <n v="10557"/>
    <n v="0"/>
    <x v="7899"/>
    <x v="0"/>
    <x v="0"/>
    <x v="0"/>
    <s v="03.03.10"/>
    <x v="0"/>
    <x v="0"/>
    <x v="0"/>
    <s v="Receitas Da Câmara"/>
    <s v="03.03.10"/>
    <s v="Receitas Da Câmara"/>
    <s v="03.03.10"/>
    <x v="72"/>
    <x v="0"/>
    <x v="5"/>
    <x v="13"/>
    <x v="0"/>
    <x v="0"/>
    <x v="0"/>
    <x v="0"/>
    <x v="2"/>
    <s v="2022-03-??"/>
    <x v="1"/>
    <n v="10557"/>
    <x v="3"/>
    <n v="0"/>
    <x v="1"/>
    <n v="0"/>
    <x v="697"/>
    <m/>
    <x v="0"/>
    <x v="9"/>
    <m/>
    <s v="Receitas Da Câmara"/>
    <x v="2"/>
    <s v="RDC"/>
    <x v="0"/>
    <x v="1"/>
    <x v="1"/>
    <x v="1"/>
    <x v="0"/>
    <x v="0"/>
    <x v="0"/>
    <x v="0"/>
    <x v="0"/>
    <x v="0"/>
    <x v="0"/>
    <s v="Receitas Da Câmara"/>
    <x v="0"/>
    <x v="0"/>
    <x v="0"/>
    <x v="0"/>
    <x v="0"/>
    <x v="0"/>
    <x v="0"/>
    <m/>
    <x v="1"/>
    <x v="2"/>
    <x v="9"/>
    <x v="0"/>
    <m/>
  </r>
  <r>
    <x v="1"/>
    <n v="0"/>
    <n v="0"/>
    <n v="10557"/>
    <n v="0"/>
    <x v="7899"/>
    <x v="0"/>
    <x v="0"/>
    <x v="0"/>
    <s v="03.03.10"/>
    <x v="0"/>
    <x v="0"/>
    <x v="0"/>
    <s v="Receitas Da Câmara"/>
    <s v="03.03.10"/>
    <s v="Receitas Da Câmara"/>
    <s v="03.03.10"/>
    <x v="72"/>
    <x v="0"/>
    <x v="5"/>
    <x v="13"/>
    <x v="0"/>
    <x v="0"/>
    <x v="0"/>
    <x v="0"/>
    <x v="0"/>
    <s v="2022-04-??"/>
    <x v="0"/>
    <n v="10557"/>
    <x v="3"/>
    <n v="0"/>
    <x v="1"/>
    <n v="0"/>
    <x v="697"/>
    <m/>
    <x v="0"/>
    <x v="9"/>
    <m/>
    <s v="Receitas Da Câmara"/>
    <x v="2"/>
    <s v="RDC"/>
    <x v="0"/>
    <x v="1"/>
    <x v="1"/>
    <x v="1"/>
    <x v="0"/>
    <x v="0"/>
    <x v="0"/>
    <x v="0"/>
    <x v="0"/>
    <x v="0"/>
    <x v="0"/>
    <s v="Receitas Da Câmara"/>
    <x v="0"/>
    <x v="0"/>
    <x v="0"/>
    <x v="0"/>
    <x v="0"/>
    <x v="0"/>
    <x v="0"/>
    <m/>
    <x v="1"/>
    <x v="2"/>
    <x v="9"/>
    <x v="0"/>
    <m/>
  </r>
  <r>
    <x v="1"/>
    <n v="0"/>
    <n v="0"/>
    <n v="6000"/>
    <n v="0"/>
    <x v="7899"/>
    <x v="0"/>
    <x v="0"/>
    <x v="0"/>
    <s v="03.03.10"/>
    <x v="0"/>
    <x v="0"/>
    <x v="0"/>
    <s v="Receitas Da Câmara"/>
    <s v="03.03.10"/>
    <s v="Receitas Da Câmara"/>
    <s v="03.03.10"/>
    <x v="72"/>
    <x v="0"/>
    <x v="5"/>
    <x v="13"/>
    <x v="0"/>
    <x v="0"/>
    <x v="0"/>
    <x v="0"/>
    <x v="1"/>
    <s v="2022-05-??"/>
    <x v="0"/>
    <n v="6000"/>
    <x v="3"/>
    <n v="0"/>
    <x v="1"/>
    <n v="0"/>
    <x v="697"/>
    <m/>
    <x v="0"/>
    <x v="9"/>
    <m/>
    <s v="Receitas Da Câmara"/>
    <x v="2"/>
    <s v="RDC"/>
    <x v="0"/>
    <x v="1"/>
    <x v="1"/>
    <x v="1"/>
    <x v="0"/>
    <x v="0"/>
    <x v="0"/>
    <x v="0"/>
    <x v="0"/>
    <x v="0"/>
    <x v="0"/>
    <s v="Receitas Da Câmara"/>
    <x v="0"/>
    <x v="0"/>
    <x v="0"/>
    <x v="0"/>
    <x v="0"/>
    <x v="0"/>
    <x v="0"/>
    <m/>
    <x v="1"/>
    <x v="2"/>
    <x v="9"/>
    <x v="0"/>
    <m/>
  </r>
  <r>
    <x v="1"/>
    <n v="0"/>
    <n v="0"/>
    <n v="4557"/>
    <n v="0"/>
    <x v="7899"/>
    <x v="0"/>
    <x v="0"/>
    <x v="0"/>
    <s v="03.03.10"/>
    <x v="0"/>
    <x v="0"/>
    <x v="0"/>
    <s v="Receitas Da Câmara"/>
    <s v="03.03.10"/>
    <s v="Receitas Da Câmara"/>
    <s v="03.03.10"/>
    <x v="72"/>
    <x v="0"/>
    <x v="5"/>
    <x v="13"/>
    <x v="0"/>
    <x v="0"/>
    <x v="0"/>
    <x v="0"/>
    <x v="3"/>
    <s v="2022-06-??"/>
    <x v="0"/>
    <n v="4557"/>
    <x v="3"/>
    <n v="0"/>
    <x v="1"/>
    <n v="0"/>
    <x v="697"/>
    <m/>
    <x v="0"/>
    <x v="9"/>
    <m/>
    <s v="Receitas Da Câmara"/>
    <x v="2"/>
    <s v="RDC"/>
    <x v="0"/>
    <x v="1"/>
    <x v="1"/>
    <x v="1"/>
    <x v="0"/>
    <x v="0"/>
    <x v="0"/>
    <x v="0"/>
    <x v="0"/>
    <x v="0"/>
    <x v="0"/>
    <s v="Receitas Da Câmara"/>
    <x v="0"/>
    <x v="0"/>
    <x v="0"/>
    <x v="0"/>
    <x v="0"/>
    <x v="0"/>
    <x v="0"/>
    <m/>
    <x v="1"/>
    <x v="2"/>
    <x v="9"/>
    <x v="0"/>
    <m/>
  </r>
  <r>
    <x v="1"/>
    <n v="0"/>
    <n v="0"/>
    <n v="15114"/>
    <n v="0"/>
    <x v="7899"/>
    <x v="0"/>
    <x v="0"/>
    <x v="0"/>
    <s v="03.03.10"/>
    <x v="0"/>
    <x v="0"/>
    <x v="0"/>
    <s v="Receitas Da Câmara"/>
    <s v="03.03.10"/>
    <s v="Receitas Da Câmara"/>
    <s v="03.03.10"/>
    <x v="72"/>
    <x v="0"/>
    <x v="5"/>
    <x v="13"/>
    <x v="0"/>
    <x v="0"/>
    <x v="0"/>
    <x v="0"/>
    <x v="6"/>
    <s v="2022-07-??"/>
    <x v="2"/>
    <n v="15114"/>
    <x v="3"/>
    <n v="0"/>
    <x v="1"/>
    <n v="0"/>
    <x v="697"/>
    <m/>
    <x v="0"/>
    <x v="9"/>
    <m/>
    <s v="Receitas Da Câmara"/>
    <x v="2"/>
    <s v="RDC"/>
    <x v="0"/>
    <x v="1"/>
    <x v="1"/>
    <x v="1"/>
    <x v="0"/>
    <x v="0"/>
    <x v="0"/>
    <x v="0"/>
    <x v="0"/>
    <x v="0"/>
    <x v="0"/>
    <s v="Receitas Da Câmara"/>
    <x v="0"/>
    <x v="0"/>
    <x v="0"/>
    <x v="0"/>
    <x v="0"/>
    <x v="0"/>
    <x v="0"/>
    <m/>
    <x v="1"/>
    <x v="2"/>
    <x v="9"/>
    <x v="0"/>
    <m/>
  </r>
  <r>
    <x v="1"/>
    <n v="0"/>
    <n v="0"/>
    <n v="6000"/>
    <n v="0"/>
    <x v="7899"/>
    <x v="0"/>
    <x v="0"/>
    <x v="0"/>
    <s v="03.03.10"/>
    <x v="0"/>
    <x v="0"/>
    <x v="0"/>
    <s v="Receitas Da Câmara"/>
    <s v="03.03.10"/>
    <s v="Receitas Da Câmara"/>
    <s v="03.03.10"/>
    <x v="72"/>
    <x v="0"/>
    <x v="5"/>
    <x v="13"/>
    <x v="0"/>
    <x v="0"/>
    <x v="0"/>
    <x v="0"/>
    <x v="9"/>
    <s v="2022-10-??"/>
    <x v="3"/>
    <n v="6000"/>
    <x v="3"/>
    <n v="0"/>
    <x v="1"/>
    <n v="0"/>
    <x v="697"/>
    <m/>
    <x v="0"/>
    <x v="9"/>
    <m/>
    <s v="Receitas Da Câmara"/>
    <x v="2"/>
    <s v="RDC"/>
    <x v="0"/>
    <x v="1"/>
    <x v="1"/>
    <x v="1"/>
    <x v="0"/>
    <x v="0"/>
    <x v="0"/>
    <x v="0"/>
    <x v="0"/>
    <x v="0"/>
    <x v="0"/>
    <s v="Receitas Da Câmara"/>
    <x v="0"/>
    <x v="0"/>
    <x v="0"/>
    <x v="0"/>
    <x v="0"/>
    <x v="0"/>
    <x v="0"/>
    <m/>
    <x v="1"/>
    <x v="2"/>
    <x v="9"/>
    <x v="0"/>
    <m/>
  </r>
  <r>
    <x v="1"/>
    <n v="0"/>
    <n v="0"/>
    <n v="9114"/>
    <n v="0"/>
    <x v="7899"/>
    <x v="0"/>
    <x v="0"/>
    <x v="0"/>
    <s v="03.03.10"/>
    <x v="0"/>
    <x v="0"/>
    <x v="0"/>
    <s v="Receitas Da Câmara"/>
    <s v="03.03.10"/>
    <s v="Receitas Da Câmara"/>
    <s v="03.03.10"/>
    <x v="72"/>
    <x v="0"/>
    <x v="5"/>
    <x v="13"/>
    <x v="0"/>
    <x v="0"/>
    <x v="0"/>
    <x v="0"/>
    <x v="10"/>
    <s v="2022-11-??"/>
    <x v="3"/>
    <n v="9114"/>
    <x v="3"/>
    <n v="0"/>
    <x v="1"/>
    <n v="0"/>
    <x v="697"/>
    <m/>
    <x v="0"/>
    <x v="9"/>
    <m/>
    <s v="Receitas Da Câmara"/>
    <x v="2"/>
    <s v="RDC"/>
    <x v="0"/>
    <x v="1"/>
    <x v="1"/>
    <x v="1"/>
    <x v="0"/>
    <x v="0"/>
    <x v="0"/>
    <x v="0"/>
    <x v="0"/>
    <x v="0"/>
    <x v="0"/>
    <s v="Receitas Da Câmara"/>
    <x v="0"/>
    <x v="0"/>
    <x v="0"/>
    <x v="0"/>
    <x v="0"/>
    <x v="0"/>
    <x v="0"/>
    <m/>
    <x v="1"/>
    <x v="2"/>
    <x v="9"/>
    <x v="0"/>
    <m/>
  </r>
  <r>
    <x v="1"/>
    <n v="0"/>
    <n v="0"/>
    <n v="235592"/>
    <n v="0"/>
    <x v="7899"/>
    <x v="0"/>
    <x v="1"/>
    <x v="0"/>
    <s v="03.16.02"/>
    <x v="31"/>
    <x v="0"/>
    <x v="5"/>
    <s v="Gabinete do Presidente"/>
    <s v="03.16.02"/>
    <s v="Gabinete do Presidente"/>
    <s v="03.16.02"/>
    <x v="17"/>
    <x v="0"/>
    <x v="1"/>
    <x v="1"/>
    <x v="1"/>
    <x v="0"/>
    <x v="2"/>
    <x v="0"/>
    <x v="4"/>
    <s v="2022-01-??"/>
    <x v="1"/>
    <n v="235592"/>
    <x v="3"/>
    <n v="0"/>
    <x v="1"/>
    <n v="4752000"/>
    <x v="697"/>
    <m/>
    <x v="0"/>
    <x v="9"/>
    <m/>
    <s v="Gabinete do Presidente"/>
    <x v="2"/>
    <m/>
    <x v="0"/>
    <x v="1"/>
    <x v="1"/>
    <x v="1"/>
    <x v="0"/>
    <x v="0"/>
    <x v="0"/>
    <x v="0"/>
    <x v="0"/>
    <x v="0"/>
    <x v="0"/>
    <s v="Gabinete do Presidente"/>
    <x v="0"/>
    <x v="0"/>
    <x v="0"/>
    <x v="0"/>
    <x v="0"/>
    <x v="0"/>
    <x v="0"/>
    <m/>
    <x v="1"/>
    <x v="2"/>
    <x v="9"/>
    <x v="0"/>
    <m/>
  </r>
  <r>
    <x v="1"/>
    <n v="0"/>
    <n v="0"/>
    <n v="235592"/>
    <n v="0"/>
    <x v="7899"/>
    <x v="0"/>
    <x v="1"/>
    <x v="0"/>
    <s v="03.16.02"/>
    <x v="31"/>
    <x v="0"/>
    <x v="5"/>
    <s v="Gabinete do Presidente"/>
    <s v="03.16.02"/>
    <s v="Gabinete do Presidente"/>
    <s v="03.16.02"/>
    <x v="17"/>
    <x v="0"/>
    <x v="1"/>
    <x v="1"/>
    <x v="1"/>
    <x v="0"/>
    <x v="2"/>
    <x v="0"/>
    <x v="5"/>
    <s v="2022-02-??"/>
    <x v="1"/>
    <n v="235592"/>
    <x v="3"/>
    <n v="0"/>
    <x v="1"/>
    <n v="4752000"/>
    <x v="697"/>
    <m/>
    <x v="0"/>
    <x v="9"/>
    <m/>
    <s v="Gabinete do Presidente"/>
    <x v="2"/>
    <m/>
    <x v="0"/>
    <x v="1"/>
    <x v="1"/>
    <x v="1"/>
    <x v="0"/>
    <x v="0"/>
    <x v="0"/>
    <x v="0"/>
    <x v="0"/>
    <x v="0"/>
    <x v="0"/>
    <s v="Gabinete do Presidente"/>
    <x v="0"/>
    <x v="0"/>
    <x v="0"/>
    <x v="0"/>
    <x v="0"/>
    <x v="0"/>
    <x v="0"/>
    <m/>
    <x v="1"/>
    <x v="2"/>
    <x v="9"/>
    <x v="0"/>
    <m/>
  </r>
  <r>
    <x v="1"/>
    <n v="0"/>
    <n v="0"/>
    <n v="314103"/>
    <n v="0"/>
    <x v="7899"/>
    <x v="0"/>
    <x v="1"/>
    <x v="0"/>
    <s v="03.16.02"/>
    <x v="31"/>
    <x v="0"/>
    <x v="5"/>
    <s v="Gabinete do Presidente"/>
    <s v="03.16.02"/>
    <s v="Gabinete do Presidente"/>
    <s v="03.16.02"/>
    <x v="17"/>
    <x v="0"/>
    <x v="1"/>
    <x v="1"/>
    <x v="1"/>
    <x v="0"/>
    <x v="2"/>
    <x v="0"/>
    <x v="2"/>
    <s v="2022-03-??"/>
    <x v="1"/>
    <n v="314103"/>
    <x v="3"/>
    <n v="0"/>
    <x v="1"/>
    <n v="4752000"/>
    <x v="697"/>
    <m/>
    <x v="0"/>
    <x v="9"/>
    <m/>
    <s v="Gabinete do Presidente"/>
    <x v="2"/>
    <m/>
    <x v="0"/>
    <x v="1"/>
    <x v="1"/>
    <x v="1"/>
    <x v="0"/>
    <x v="0"/>
    <x v="0"/>
    <x v="0"/>
    <x v="0"/>
    <x v="0"/>
    <x v="0"/>
    <s v="Gabinete do Presidente"/>
    <x v="0"/>
    <x v="0"/>
    <x v="0"/>
    <x v="0"/>
    <x v="0"/>
    <x v="0"/>
    <x v="0"/>
    <m/>
    <x v="1"/>
    <x v="2"/>
    <x v="9"/>
    <x v="0"/>
    <m/>
  </r>
  <r>
    <x v="1"/>
    <n v="0"/>
    <n v="0"/>
    <n v="314103"/>
    <n v="0"/>
    <x v="7899"/>
    <x v="0"/>
    <x v="1"/>
    <x v="0"/>
    <s v="03.16.02"/>
    <x v="31"/>
    <x v="0"/>
    <x v="5"/>
    <s v="Gabinete do Presidente"/>
    <s v="03.16.02"/>
    <s v="Gabinete do Presidente"/>
    <s v="03.16.02"/>
    <x v="17"/>
    <x v="0"/>
    <x v="1"/>
    <x v="1"/>
    <x v="1"/>
    <x v="0"/>
    <x v="2"/>
    <x v="0"/>
    <x v="0"/>
    <s v="2022-04-??"/>
    <x v="0"/>
    <n v="314103"/>
    <x v="3"/>
    <n v="0"/>
    <x v="1"/>
    <n v="4752000"/>
    <x v="697"/>
    <m/>
    <x v="0"/>
    <x v="9"/>
    <m/>
    <s v="Gabinete do Presidente"/>
    <x v="2"/>
    <m/>
    <x v="0"/>
    <x v="1"/>
    <x v="1"/>
    <x v="1"/>
    <x v="0"/>
    <x v="0"/>
    <x v="0"/>
    <x v="0"/>
    <x v="0"/>
    <x v="0"/>
    <x v="0"/>
    <s v="Gabinete do Presidente"/>
    <x v="0"/>
    <x v="0"/>
    <x v="0"/>
    <x v="0"/>
    <x v="0"/>
    <x v="0"/>
    <x v="0"/>
    <m/>
    <x v="1"/>
    <x v="2"/>
    <x v="9"/>
    <x v="0"/>
    <m/>
  </r>
  <r>
    <x v="1"/>
    <n v="0"/>
    <n v="0"/>
    <n v="314103"/>
    <n v="0"/>
    <x v="7899"/>
    <x v="0"/>
    <x v="1"/>
    <x v="0"/>
    <s v="03.16.02"/>
    <x v="31"/>
    <x v="0"/>
    <x v="5"/>
    <s v="Gabinete do Presidente"/>
    <s v="03.16.02"/>
    <s v="Gabinete do Presidente"/>
    <s v="03.16.02"/>
    <x v="17"/>
    <x v="0"/>
    <x v="1"/>
    <x v="1"/>
    <x v="1"/>
    <x v="0"/>
    <x v="2"/>
    <x v="0"/>
    <x v="1"/>
    <s v="2022-05-??"/>
    <x v="0"/>
    <n v="314103"/>
    <x v="3"/>
    <n v="0"/>
    <x v="1"/>
    <n v="4752000"/>
    <x v="697"/>
    <m/>
    <x v="0"/>
    <x v="9"/>
    <m/>
    <s v="Gabinete do Presidente"/>
    <x v="2"/>
    <m/>
    <x v="0"/>
    <x v="1"/>
    <x v="1"/>
    <x v="1"/>
    <x v="0"/>
    <x v="0"/>
    <x v="0"/>
    <x v="0"/>
    <x v="0"/>
    <x v="0"/>
    <x v="0"/>
    <s v="Gabinete do Presidente"/>
    <x v="0"/>
    <x v="0"/>
    <x v="0"/>
    <x v="0"/>
    <x v="0"/>
    <x v="0"/>
    <x v="0"/>
    <m/>
    <x v="1"/>
    <x v="2"/>
    <x v="9"/>
    <x v="0"/>
    <m/>
  </r>
  <r>
    <x v="1"/>
    <n v="0"/>
    <n v="0"/>
    <n v="201945"/>
    <n v="0"/>
    <x v="7899"/>
    <x v="0"/>
    <x v="1"/>
    <x v="0"/>
    <s v="03.16.02"/>
    <x v="31"/>
    <x v="0"/>
    <x v="5"/>
    <s v="Gabinete do Presidente"/>
    <s v="03.16.02"/>
    <s v="Gabinete do Presidente"/>
    <s v="03.16.02"/>
    <x v="17"/>
    <x v="0"/>
    <x v="1"/>
    <x v="1"/>
    <x v="1"/>
    <x v="0"/>
    <x v="2"/>
    <x v="0"/>
    <x v="3"/>
    <s v="2022-06-??"/>
    <x v="0"/>
    <n v="201945"/>
    <x v="3"/>
    <n v="0"/>
    <x v="1"/>
    <n v="4752000"/>
    <x v="697"/>
    <m/>
    <x v="0"/>
    <x v="9"/>
    <m/>
    <s v="Gabinete do Presidente"/>
    <x v="2"/>
    <m/>
    <x v="0"/>
    <x v="1"/>
    <x v="1"/>
    <x v="1"/>
    <x v="0"/>
    <x v="0"/>
    <x v="0"/>
    <x v="0"/>
    <x v="0"/>
    <x v="0"/>
    <x v="0"/>
    <s v="Gabinete do Presidente"/>
    <x v="0"/>
    <x v="0"/>
    <x v="0"/>
    <x v="0"/>
    <x v="0"/>
    <x v="0"/>
    <x v="0"/>
    <m/>
    <x v="1"/>
    <x v="2"/>
    <x v="9"/>
    <x v="0"/>
    <m/>
  </r>
  <r>
    <x v="1"/>
    <n v="0"/>
    <n v="0"/>
    <n v="201945"/>
    <n v="0"/>
    <x v="7899"/>
    <x v="0"/>
    <x v="1"/>
    <x v="0"/>
    <s v="03.16.02"/>
    <x v="31"/>
    <x v="0"/>
    <x v="5"/>
    <s v="Gabinete do Presidente"/>
    <s v="03.16.02"/>
    <s v="Gabinete do Presidente"/>
    <s v="03.16.02"/>
    <x v="17"/>
    <x v="0"/>
    <x v="1"/>
    <x v="1"/>
    <x v="1"/>
    <x v="0"/>
    <x v="2"/>
    <x v="0"/>
    <x v="6"/>
    <s v="2022-07-??"/>
    <x v="2"/>
    <n v="201945"/>
    <x v="3"/>
    <n v="0"/>
    <x v="1"/>
    <n v="4752000"/>
    <x v="697"/>
    <m/>
    <x v="0"/>
    <x v="9"/>
    <m/>
    <s v="Gabinete do Presidente"/>
    <x v="2"/>
    <m/>
    <x v="0"/>
    <x v="1"/>
    <x v="1"/>
    <x v="1"/>
    <x v="0"/>
    <x v="0"/>
    <x v="0"/>
    <x v="0"/>
    <x v="0"/>
    <x v="0"/>
    <x v="0"/>
    <s v="Gabinete do Presidente"/>
    <x v="0"/>
    <x v="0"/>
    <x v="0"/>
    <x v="0"/>
    <x v="0"/>
    <x v="0"/>
    <x v="0"/>
    <m/>
    <x v="1"/>
    <x v="2"/>
    <x v="9"/>
    <x v="0"/>
    <m/>
  </r>
  <r>
    <x v="1"/>
    <n v="0"/>
    <n v="0"/>
    <n v="212175"/>
    <n v="0"/>
    <x v="7899"/>
    <x v="0"/>
    <x v="1"/>
    <x v="0"/>
    <s v="03.16.02"/>
    <x v="31"/>
    <x v="0"/>
    <x v="5"/>
    <s v="Gabinete do Presidente"/>
    <s v="03.16.02"/>
    <s v="Gabinete do Presidente"/>
    <s v="03.16.02"/>
    <x v="17"/>
    <x v="0"/>
    <x v="1"/>
    <x v="1"/>
    <x v="1"/>
    <x v="0"/>
    <x v="2"/>
    <x v="0"/>
    <x v="7"/>
    <s v="2022-08-??"/>
    <x v="2"/>
    <n v="212175"/>
    <x v="3"/>
    <n v="0"/>
    <x v="1"/>
    <n v="4752000"/>
    <x v="697"/>
    <m/>
    <x v="0"/>
    <x v="9"/>
    <m/>
    <s v="Gabinete do Presidente"/>
    <x v="2"/>
    <m/>
    <x v="0"/>
    <x v="1"/>
    <x v="1"/>
    <x v="1"/>
    <x v="0"/>
    <x v="0"/>
    <x v="0"/>
    <x v="0"/>
    <x v="0"/>
    <x v="0"/>
    <x v="0"/>
    <s v="Gabinete do Presidente"/>
    <x v="0"/>
    <x v="0"/>
    <x v="0"/>
    <x v="0"/>
    <x v="0"/>
    <x v="0"/>
    <x v="0"/>
    <m/>
    <x v="1"/>
    <x v="2"/>
    <x v="9"/>
    <x v="0"/>
    <m/>
  </r>
  <r>
    <x v="0"/>
    <n v="0"/>
    <n v="0"/>
    <n v="7750"/>
    <n v="0"/>
    <x v="7899"/>
    <x v="0"/>
    <x v="1"/>
    <x v="0"/>
    <s v="01.27.06.42"/>
    <x v="77"/>
    <x v="2"/>
    <x v="2"/>
    <s v="Requalificação Urbana e habitação"/>
    <s v="01.27.06"/>
    <s v="Manutenção do Estádio Municipal/Campos Futebol 11"/>
    <s v="01.27.06.42"/>
    <x v="1"/>
    <x v="0"/>
    <x v="1"/>
    <x v="1"/>
    <x v="0"/>
    <x v="1"/>
    <x v="1"/>
    <x v="0"/>
    <x v="5"/>
    <s v="2022-02-??"/>
    <x v="1"/>
    <n v="7750"/>
    <x v="3"/>
    <n v="0"/>
    <x v="1"/>
    <n v="700000"/>
    <x v="697"/>
    <m/>
    <x v="0"/>
    <x v="9"/>
    <m/>
    <s v="Manutenção do Estádio Municipal/Campos Futebol 11"/>
    <x v="2"/>
    <s v="MCF"/>
    <x v="0"/>
    <x v="1"/>
    <x v="1"/>
    <x v="1"/>
    <x v="0"/>
    <x v="0"/>
    <x v="0"/>
    <x v="1"/>
    <x v="0"/>
    <x v="0"/>
    <x v="0"/>
    <s v="Manutenção do Estádio Municipal/Campos Futebol 11"/>
    <x v="0"/>
    <x v="0"/>
    <x v="0"/>
    <x v="0"/>
    <x v="1"/>
    <x v="0"/>
    <x v="0"/>
    <m/>
    <x v="1"/>
    <x v="2"/>
    <x v="9"/>
    <x v="0"/>
    <m/>
  </r>
  <r>
    <x v="0"/>
    <n v="0"/>
    <n v="0"/>
    <n v="57080"/>
    <n v="0"/>
    <x v="7899"/>
    <x v="0"/>
    <x v="1"/>
    <x v="0"/>
    <s v="01.27.06.42"/>
    <x v="77"/>
    <x v="2"/>
    <x v="2"/>
    <s v="Requalificação Urbana e habitação"/>
    <s v="01.27.06"/>
    <s v="Manutenção do Estádio Municipal/Campos Futebol 11"/>
    <s v="01.27.06.42"/>
    <x v="1"/>
    <x v="0"/>
    <x v="1"/>
    <x v="1"/>
    <x v="0"/>
    <x v="1"/>
    <x v="1"/>
    <x v="0"/>
    <x v="10"/>
    <s v="2022-11-??"/>
    <x v="3"/>
    <n v="57080"/>
    <x v="3"/>
    <n v="0"/>
    <x v="1"/>
    <n v="700000"/>
    <x v="697"/>
    <m/>
    <x v="0"/>
    <x v="9"/>
    <m/>
    <s v="Manutenção do Estádio Municipal/Campos Futebol 11"/>
    <x v="2"/>
    <s v="MCF"/>
    <x v="0"/>
    <x v="1"/>
    <x v="1"/>
    <x v="1"/>
    <x v="0"/>
    <x v="0"/>
    <x v="0"/>
    <x v="1"/>
    <x v="0"/>
    <x v="0"/>
    <x v="0"/>
    <s v="Manutenção do Estádio Municipal/Campos Futebol 11"/>
    <x v="0"/>
    <x v="0"/>
    <x v="0"/>
    <x v="0"/>
    <x v="1"/>
    <x v="0"/>
    <x v="0"/>
    <m/>
    <x v="1"/>
    <x v="2"/>
    <x v="9"/>
    <x v="0"/>
    <m/>
  </r>
  <r>
    <x v="1"/>
    <n v="0"/>
    <n v="0"/>
    <n v="263313"/>
    <n v="0"/>
    <x v="7899"/>
    <x v="0"/>
    <x v="1"/>
    <x v="0"/>
    <s v="03.16.02"/>
    <x v="31"/>
    <x v="0"/>
    <x v="5"/>
    <s v="Gabinete do Presidente"/>
    <s v="03.16.02"/>
    <s v="Gabinete do Presidente"/>
    <s v="03.16.02"/>
    <x v="17"/>
    <x v="0"/>
    <x v="1"/>
    <x v="1"/>
    <x v="1"/>
    <x v="0"/>
    <x v="2"/>
    <x v="0"/>
    <x v="8"/>
    <s v="2022-09-??"/>
    <x v="2"/>
    <n v="263313"/>
    <x v="3"/>
    <n v="0"/>
    <x v="1"/>
    <n v="4752000"/>
    <x v="697"/>
    <m/>
    <x v="0"/>
    <x v="9"/>
    <m/>
    <s v="Gabinete do Presidente"/>
    <x v="2"/>
    <m/>
    <x v="0"/>
    <x v="1"/>
    <x v="1"/>
    <x v="1"/>
    <x v="0"/>
    <x v="0"/>
    <x v="0"/>
    <x v="0"/>
    <x v="0"/>
    <x v="0"/>
    <x v="0"/>
    <s v="Gabinete do Presidente"/>
    <x v="0"/>
    <x v="0"/>
    <x v="0"/>
    <x v="0"/>
    <x v="0"/>
    <x v="0"/>
    <x v="0"/>
    <m/>
    <x v="1"/>
    <x v="2"/>
    <x v="9"/>
    <x v="0"/>
    <m/>
  </r>
  <r>
    <x v="1"/>
    <n v="0"/>
    <n v="0"/>
    <n v="263313"/>
    <n v="0"/>
    <x v="7899"/>
    <x v="0"/>
    <x v="1"/>
    <x v="0"/>
    <s v="03.16.02"/>
    <x v="31"/>
    <x v="0"/>
    <x v="5"/>
    <s v="Gabinete do Presidente"/>
    <s v="03.16.02"/>
    <s v="Gabinete do Presidente"/>
    <s v="03.16.02"/>
    <x v="17"/>
    <x v="0"/>
    <x v="1"/>
    <x v="1"/>
    <x v="1"/>
    <x v="0"/>
    <x v="2"/>
    <x v="0"/>
    <x v="9"/>
    <s v="2022-10-??"/>
    <x v="3"/>
    <n v="263313"/>
    <x v="3"/>
    <n v="0"/>
    <x v="1"/>
    <n v="4752000"/>
    <x v="697"/>
    <m/>
    <x v="0"/>
    <x v="9"/>
    <m/>
    <s v="Gabinete do Presidente"/>
    <x v="2"/>
    <m/>
    <x v="0"/>
    <x v="1"/>
    <x v="1"/>
    <x v="1"/>
    <x v="0"/>
    <x v="0"/>
    <x v="0"/>
    <x v="0"/>
    <x v="0"/>
    <x v="0"/>
    <x v="0"/>
    <s v="Gabinete do Presidente"/>
    <x v="0"/>
    <x v="0"/>
    <x v="0"/>
    <x v="0"/>
    <x v="0"/>
    <x v="0"/>
    <x v="0"/>
    <m/>
    <x v="1"/>
    <x v="2"/>
    <x v="9"/>
    <x v="0"/>
    <m/>
  </r>
  <r>
    <x v="1"/>
    <n v="0"/>
    <n v="0"/>
    <n v="263313"/>
    <n v="0"/>
    <x v="7899"/>
    <x v="0"/>
    <x v="1"/>
    <x v="0"/>
    <s v="03.16.02"/>
    <x v="31"/>
    <x v="0"/>
    <x v="5"/>
    <s v="Gabinete do Presidente"/>
    <s v="03.16.02"/>
    <s v="Gabinete do Presidente"/>
    <s v="03.16.02"/>
    <x v="17"/>
    <x v="0"/>
    <x v="1"/>
    <x v="1"/>
    <x v="1"/>
    <x v="0"/>
    <x v="2"/>
    <x v="0"/>
    <x v="10"/>
    <s v="2022-11-??"/>
    <x v="3"/>
    <n v="263313"/>
    <x v="3"/>
    <n v="0"/>
    <x v="1"/>
    <n v="4752000"/>
    <x v="697"/>
    <m/>
    <x v="0"/>
    <x v="9"/>
    <m/>
    <s v="Gabinete do Presidente"/>
    <x v="2"/>
    <m/>
    <x v="0"/>
    <x v="1"/>
    <x v="1"/>
    <x v="1"/>
    <x v="0"/>
    <x v="0"/>
    <x v="0"/>
    <x v="0"/>
    <x v="0"/>
    <x v="0"/>
    <x v="0"/>
    <s v="Gabinete do Presidente"/>
    <x v="0"/>
    <x v="0"/>
    <x v="0"/>
    <x v="0"/>
    <x v="0"/>
    <x v="0"/>
    <x v="0"/>
    <m/>
    <x v="1"/>
    <x v="2"/>
    <x v="9"/>
    <x v="0"/>
    <m/>
  </r>
  <r>
    <x v="1"/>
    <n v="0"/>
    <n v="0"/>
    <n v="263313"/>
    <n v="0"/>
    <x v="7899"/>
    <x v="0"/>
    <x v="1"/>
    <x v="0"/>
    <s v="03.16.02"/>
    <x v="31"/>
    <x v="0"/>
    <x v="5"/>
    <s v="Gabinete do Presidente"/>
    <s v="03.16.02"/>
    <s v="Gabinete do Presidente"/>
    <s v="03.16.02"/>
    <x v="17"/>
    <x v="0"/>
    <x v="1"/>
    <x v="1"/>
    <x v="1"/>
    <x v="0"/>
    <x v="2"/>
    <x v="0"/>
    <x v="11"/>
    <s v="2022-12-??"/>
    <x v="3"/>
    <n v="263313"/>
    <x v="3"/>
    <n v="0"/>
    <x v="1"/>
    <n v="475200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4"/>
    <s v="2022-01-??"/>
    <x v="1"/>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5"/>
    <s v="2022-02-??"/>
    <x v="1"/>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2"/>
    <s v="2022-03-??"/>
    <x v="1"/>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0"/>
    <s v="2022-04-??"/>
    <x v="0"/>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1"/>
    <s v="2022-05-??"/>
    <x v="0"/>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3"/>
    <s v="2022-06-??"/>
    <x v="0"/>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6"/>
    <s v="2022-07-??"/>
    <x v="2"/>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7"/>
    <s v="2022-08-??"/>
    <x v="2"/>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8"/>
    <s v="2022-09-??"/>
    <x v="2"/>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9"/>
    <s v="2022-10-??"/>
    <x v="3"/>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10"/>
    <s v="2022-11-??"/>
    <x v="3"/>
    <n v="70000"/>
    <x v="3"/>
    <n v="0"/>
    <x v="1"/>
    <n v="0"/>
    <x v="697"/>
    <m/>
    <x v="0"/>
    <x v="9"/>
    <m/>
    <s v="Gabinete do Presidente"/>
    <x v="2"/>
    <m/>
    <x v="0"/>
    <x v="1"/>
    <x v="1"/>
    <x v="1"/>
    <x v="0"/>
    <x v="0"/>
    <x v="0"/>
    <x v="0"/>
    <x v="0"/>
    <x v="0"/>
    <x v="0"/>
    <s v="Gabinete do Presidente"/>
    <x v="0"/>
    <x v="0"/>
    <x v="0"/>
    <x v="0"/>
    <x v="0"/>
    <x v="0"/>
    <x v="0"/>
    <m/>
    <x v="1"/>
    <x v="2"/>
    <x v="9"/>
    <x v="0"/>
    <m/>
  </r>
  <r>
    <x v="1"/>
    <n v="0"/>
    <n v="0"/>
    <n v="70000"/>
    <n v="0"/>
    <x v="7899"/>
    <x v="0"/>
    <x v="1"/>
    <x v="0"/>
    <s v="03.16.02"/>
    <x v="31"/>
    <x v="0"/>
    <x v="5"/>
    <s v="Gabinete do Presidente"/>
    <s v="03.16.02"/>
    <s v="Gabinete do Presidente"/>
    <s v="03.16.02"/>
    <x v="62"/>
    <x v="0"/>
    <x v="1"/>
    <x v="1"/>
    <x v="0"/>
    <x v="0"/>
    <x v="2"/>
    <x v="0"/>
    <x v="11"/>
    <s v="2022-12-??"/>
    <x v="3"/>
    <n v="70000"/>
    <x v="3"/>
    <n v="0"/>
    <x v="1"/>
    <n v="0"/>
    <x v="697"/>
    <m/>
    <x v="0"/>
    <x v="9"/>
    <m/>
    <s v="Gabinete do Presidente"/>
    <x v="2"/>
    <m/>
    <x v="0"/>
    <x v="1"/>
    <x v="1"/>
    <x v="1"/>
    <x v="0"/>
    <x v="0"/>
    <x v="0"/>
    <x v="0"/>
    <x v="0"/>
    <x v="0"/>
    <x v="0"/>
    <s v="Gabinete do Presidente"/>
    <x v="0"/>
    <x v="0"/>
    <x v="0"/>
    <x v="0"/>
    <x v="0"/>
    <x v="0"/>
    <x v="0"/>
    <m/>
    <x v="1"/>
    <x v="2"/>
    <x v="9"/>
    <x v="0"/>
    <m/>
  </r>
  <r>
    <x v="1"/>
    <n v="0"/>
    <n v="0"/>
    <n v="3740"/>
    <n v="0"/>
    <x v="7899"/>
    <x v="0"/>
    <x v="1"/>
    <x v="0"/>
    <s v="03.16.02"/>
    <x v="31"/>
    <x v="0"/>
    <x v="5"/>
    <s v="Gabinete do Presidente"/>
    <s v="03.16.02"/>
    <s v="Gabinete do Presidente"/>
    <s v="03.16.02"/>
    <x v="22"/>
    <x v="0"/>
    <x v="1"/>
    <x v="1"/>
    <x v="0"/>
    <x v="0"/>
    <x v="2"/>
    <x v="0"/>
    <x v="2"/>
    <s v="2022-03-??"/>
    <x v="1"/>
    <n v="3740"/>
    <x v="3"/>
    <n v="0"/>
    <x v="1"/>
    <n v="0"/>
    <x v="697"/>
    <m/>
    <x v="0"/>
    <x v="9"/>
    <m/>
    <s v="Gabinete do Presidente"/>
    <x v="2"/>
    <m/>
    <x v="0"/>
    <x v="1"/>
    <x v="1"/>
    <x v="1"/>
    <x v="0"/>
    <x v="0"/>
    <x v="0"/>
    <x v="0"/>
    <x v="0"/>
    <x v="0"/>
    <x v="0"/>
    <s v="Gabinete do Presidente"/>
    <x v="0"/>
    <x v="0"/>
    <x v="0"/>
    <x v="0"/>
    <x v="0"/>
    <x v="0"/>
    <x v="0"/>
    <m/>
    <x v="1"/>
    <x v="2"/>
    <x v="9"/>
    <x v="0"/>
    <m/>
  </r>
  <r>
    <x v="1"/>
    <n v="0"/>
    <n v="0"/>
    <n v="600"/>
    <n v="0"/>
    <x v="7899"/>
    <x v="0"/>
    <x v="0"/>
    <x v="0"/>
    <s v="03.03.10"/>
    <x v="0"/>
    <x v="0"/>
    <x v="0"/>
    <s v="Receitas Da Câmara"/>
    <s v="03.03.10"/>
    <s v="Receitas Da Câmara"/>
    <s v="03.03.10"/>
    <x v="73"/>
    <x v="0"/>
    <x v="5"/>
    <x v="4"/>
    <x v="0"/>
    <x v="0"/>
    <x v="0"/>
    <x v="0"/>
    <x v="4"/>
    <s v="2022-01-??"/>
    <x v="1"/>
    <n v="600"/>
    <x v="3"/>
    <n v="0"/>
    <x v="1"/>
    <n v="0"/>
    <x v="697"/>
    <m/>
    <x v="0"/>
    <x v="9"/>
    <m/>
    <s v="Receitas Da Câmara"/>
    <x v="2"/>
    <s v="RDC"/>
    <x v="0"/>
    <x v="1"/>
    <x v="1"/>
    <x v="1"/>
    <x v="0"/>
    <x v="0"/>
    <x v="0"/>
    <x v="0"/>
    <x v="0"/>
    <x v="0"/>
    <x v="0"/>
    <s v="Receitas Da Câmara"/>
    <x v="0"/>
    <x v="0"/>
    <x v="0"/>
    <x v="0"/>
    <x v="0"/>
    <x v="0"/>
    <x v="0"/>
    <m/>
    <x v="1"/>
    <x v="2"/>
    <x v="9"/>
    <x v="0"/>
    <m/>
  </r>
  <r>
    <x v="1"/>
    <n v="0"/>
    <n v="0"/>
    <n v="2000"/>
    <n v="0"/>
    <x v="7899"/>
    <x v="0"/>
    <x v="0"/>
    <x v="0"/>
    <s v="03.03.10"/>
    <x v="0"/>
    <x v="0"/>
    <x v="0"/>
    <s v="Receitas Da Câmara"/>
    <s v="03.03.10"/>
    <s v="Receitas Da Câmara"/>
    <s v="03.03.10"/>
    <x v="73"/>
    <x v="0"/>
    <x v="5"/>
    <x v="4"/>
    <x v="0"/>
    <x v="0"/>
    <x v="0"/>
    <x v="0"/>
    <x v="2"/>
    <s v="2022-03-??"/>
    <x v="1"/>
    <n v="2000"/>
    <x v="3"/>
    <n v="0"/>
    <x v="1"/>
    <n v="0"/>
    <x v="697"/>
    <m/>
    <x v="0"/>
    <x v="9"/>
    <m/>
    <s v="Receitas Da Câmara"/>
    <x v="2"/>
    <s v="RDC"/>
    <x v="0"/>
    <x v="1"/>
    <x v="1"/>
    <x v="1"/>
    <x v="0"/>
    <x v="0"/>
    <x v="0"/>
    <x v="0"/>
    <x v="0"/>
    <x v="0"/>
    <x v="0"/>
    <s v="Receitas Da Câmara"/>
    <x v="0"/>
    <x v="0"/>
    <x v="0"/>
    <x v="0"/>
    <x v="0"/>
    <x v="0"/>
    <x v="0"/>
    <m/>
    <x v="1"/>
    <x v="2"/>
    <x v="9"/>
    <x v="0"/>
    <m/>
  </r>
  <r>
    <x v="1"/>
    <n v="0"/>
    <n v="0"/>
    <n v="600"/>
    <n v="0"/>
    <x v="7899"/>
    <x v="0"/>
    <x v="0"/>
    <x v="0"/>
    <s v="03.03.10"/>
    <x v="0"/>
    <x v="0"/>
    <x v="0"/>
    <s v="Receitas Da Câmara"/>
    <s v="03.03.10"/>
    <s v="Receitas Da Câmara"/>
    <s v="03.03.10"/>
    <x v="73"/>
    <x v="0"/>
    <x v="5"/>
    <x v="4"/>
    <x v="0"/>
    <x v="0"/>
    <x v="0"/>
    <x v="0"/>
    <x v="0"/>
    <s v="2022-04-??"/>
    <x v="0"/>
    <n v="600"/>
    <x v="3"/>
    <n v="0"/>
    <x v="1"/>
    <n v="0"/>
    <x v="697"/>
    <m/>
    <x v="0"/>
    <x v="9"/>
    <m/>
    <s v="Receitas Da Câmara"/>
    <x v="2"/>
    <s v="RDC"/>
    <x v="0"/>
    <x v="1"/>
    <x v="1"/>
    <x v="1"/>
    <x v="0"/>
    <x v="0"/>
    <x v="0"/>
    <x v="0"/>
    <x v="0"/>
    <x v="0"/>
    <x v="0"/>
    <s v="Receitas Da Câmara"/>
    <x v="0"/>
    <x v="0"/>
    <x v="0"/>
    <x v="0"/>
    <x v="0"/>
    <x v="0"/>
    <x v="0"/>
    <m/>
    <x v="1"/>
    <x v="2"/>
    <x v="9"/>
    <x v="0"/>
    <m/>
  </r>
  <r>
    <x v="1"/>
    <n v="0"/>
    <n v="0"/>
    <n v="5600"/>
    <n v="0"/>
    <x v="7899"/>
    <x v="0"/>
    <x v="0"/>
    <x v="0"/>
    <s v="03.03.10"/>
    <x v="0"/>
    <x v="0"/>
    <x v="0"/>
    <s v="Receitas Da Câmara"/>
    <s v="03.03.10"/>
    <s v="Receitas Da Câmara"/>
    <s v="03.03.10"/>
    <x v="73"/>
    <x v="0"/>
    <x v="5"/>
    <x v="4"/>
    <x v="0"/>
    <x v="0"/>
    <x v="0"/>
    <x v="0"/>
    <x v="1"/>
    <s v="2022-05-??"/>
    <x v="0"/>
    <n v="5600"/>
    <x v="3"/>
    <n v="0"/>
    <x v="1"/>
    <n v="0"/>
    <x v="697"/>
    <m/>
    <x v="0"/>
    <x v="9"/>
    <m/>
    <s v="Receitas Da Câmara"/>
    <x v="2"/>
    <s v="RDC"/>
    <x v="0"/>
    <x v="1"/>
    <x v="1"/>
    <x v="1"/>
    <x v="0"/>
    <x v="0"/>
    <x v="0"/>
    <x v="0"/>
    <x v="0"/>
    <x v="0"/>
    <x v="0"/>
    <s v="Receitas Da Câmara"/>
    <x v="0"/>
    <x v="0"/>
    <x v="0"/>
    <x v="0"/>
    <x v="0"/>
    <x v="0"/>
    <x v="0"/>
    <m/>
    <x v="1"/>
    <x v="2"/>
    <x v="9"/>
    <x v="0"/>
    <m/>
  </r>
  <r>
    <x v="1"/>
    <n v="0"/>
    <n v="0"/>
    <n v="600"/>
    <n v="0"/>
    <x v="7899"/>
    <x v="0"/>
    <x v="0"/>
    <x v="0"/>
    <s v="03.03.10"/>
    <x v="0"/>
    <x v="0"/>
    <x v="0"/>
    <s v="Receitas Da Câmara"/>
    <s v="03.03.10"/>
    <s v="Receitas Da Câmara"/>
    <s v="03.03.10"/>
    <x v="73"/>
    <x v="0"/>
    <x v="5"/>
    <x v="4"/>
    <x v="0"/>
    <x v="0"/>
    <x v="0"/>
    <x v="0"/>
    <x v="7"/>
    <s v="2022-08-??"/>
    <x v="2"/>
    <n v="600"/>
    <x v="3"/>
    <n v="0"/>
    <x v="1"/>
    <n v="0"/>
    <x v="697"/>
    <m/>
    <x v="0"/>
    <x v="9"/>
    <m/>
    <s v="Receitas Da Câmara"/>
    <x v="2"/>
    <s v="RDC"/>
    <x v="0"/>
    <x v="1"/>
    <x v="1"/>
    <x v="1"/>
    <x v="0"/>
    <x v="0"/>
    <x v="0"/>
    <x v="0"/>
    <x v="0"/>
    <x v="0"/>
    <x v="0"/>
    <s v="Receitas Da Câmara"/>
    <x v="0"/>
    <x v="0"/>
    <x v="0"/>
    <x v="0"/>
    <x v="0"/>
    <x v="0"/>
    <x v="0"/>
    <m/>
    <x v="1"/>
    <x v="2"/>
    <x v="9"/>
    <x v="0"/>
    <m/>
  </r>
  <r>
    <x v="1"/>
    <n v="0"/>
    <n v="0"/>
    <n v="800"/>
    <n v="0"/>
    <x v="7899"/>
    <x v="0"/>
    <x v="0"/>
    <x v="0"/>
    <s v="03.03.10"/>
    <x v="0"/>
    <x v="0"/>
    <x v="0"/>
    <s v="Receitas Da Câmara"/>
    <s v="03.03.10"/>
    <s v="Receitas Da Câmara"/>
    <s v="03.03.10"/>
    <x v="73"/>
    <x v="0"/>
    <x v="5"/>
    <x v="4"/>
    <x v="0"/>
    <x v="0"/>
    <x v="0"/>
    <x v="0"/>
    <x v="8"/>
    <s v="2022-09-??"/>
    <x v="2"/>
    <n v="800"/>
    <x v="3"/>
    <n v="0"/>
    <x v="1"/>
    <n v="0"/>
    <x v="697"/>
    <m/>
    <x v="0"/>
    <x v="9"/>
    <m/>
    <s v="Receitas Da Câmara"/>
    <x v="2"/>
    <s v="RDC"/>
    <x v="0"/>
    <x v="1"/>
    <x v="1"/>
    <x v="1"/>
    <x v="0"/>
    <x v="0"/>
    <x v="0"/>
    <x v="0"/>
    <x v="0"/>
    <x v="0"/>
    <x v="0"/>
    <s v="Receitas Da Câmara"/>
    <x v="0"/>
    <x v="0"/>
    <x v="0"/>
    <x v="0"/>
    <x v="0"/>
    <x v="0"/>
    <x v="0"/>
    <m/>
    <x v="1"/>
    <x v="2"/>
    <x v="9"/>
    <x v="0"/>
    <m/>
  </r>
  <r>
    <x v="1"/>
    <n v="0"/>
    <n v="0"/>
    <n v="3000"/>
    <n v="0"/>
    <x v="7899"/>
    <x v="0"/>
    <x v="0"/>
    <x v="0"/>
    <s v="03.03.10"/>
    <x v="0"/>
    <x v="0"/>
    <x v="0"/>
    <s v="Receitas Da Câmara"/>
    <s v="03.03.10"/>
    <s v="Receitas Da Câmara"/>
    <s v="03.03.10"/>
    <x v="73"/>
    <x v="0"/>
    <x v="5"/>
    <x v="4"/>
    <x v="0"/>
    <x v="0"/>
    <x v="0"/>
    <x v="0"/>
    <x v="9"/>
    <s v="2022-10-??"/>
    <x v="3"/>
    <n v="3000"/>
    <x v="3"/>
    <n v="0"/>
    <x v="1"/>
    <n v="0"/>
    <x v="697"/>
    <m/>
    <x v="0"/>
    <x v="9"/>
    <m/>
    <s v="Receitas Da Câmara"/>
    <x v="2"/>
    <s v="RDC"/>
    <x v="0"/>
    <x v="1"/>
    <x v="1"/>
    <x v="1"/>
    <x v="0"/>
    <x v="0"/>
    <x v="0"/>
    <x v="0"/>
    <x v="0"/>
    <x v="0"/>
    <x v="0"/>
    <s v="Receitas Da Câmara"/>
    <x v="0"/>
    <x v="0"/>
    <x v="0"/>
    <x v="0"/>
    <x v="0"/>
    <x v="0"/>
    <x v="0"/>
    <m/>
    <x v="1"/>
    <x v="2"/>
    <x v="9"/>
    <x v="0"/>
    <m/>
  </r>
  <r>
    <x v="1"/>
    <n v="0"/>
    <n v="0"/>
    <n v="2520"/>
    <n v="0"/>
    <x v="7899"/>
    <x v="0"/>
    <x v="0"/>
    <x v="0"/>
    <s v="03.03.10"/>
    <x v="0"/>
    <x v="0"/>
    <x v="0"/>
    <s v="Receitas Da Câmara"/>
    <s v="03.03.10"/>
    <s v="Receitas Da Câmara"/>
    <s v="03.03.10"/>
    <x v="51"/>
    <x v="0"/>
    <x v="5"/>
    <x v="4"/>
    <x v="0"/>
    <x v="0"/>
    <x v="0"/>
    <x v="0"/>
    <x v="4"/>
    <s v="2022-01-??"/>
    <x v="1"/>
    <n v="2520"/>
    <x v="3"/>
    <n v="0"/>
    <x v="1"/>
    <n v="0"/>
    <x v="697"/>
    <m/>
    <x v="0"/>
    <x v="9"/>
    <m/>
    <s v="Receitas Da Câmara"/>
    <x v="2"/>
    <s v="RDC"/>
    <x v="0"/>
    <x v="1"/>
    <x v="1"/>
    <x v="1"/>
    <x v="0"/>
    <x v="0"/>
    <x v="0"/>
    <x v="0"/>
    <x v="0"/>
    <x v="0"/>
    <x v="0"/>
    <s v="Receitas Da Câmara"/>
    <x v="0"/>
    <x v="0"/>
    <x v="0"/>
    <x v="0"/>
    <x v="0"/>
    <x v="0"/>
    <x v="0"/>
    <m/>
    <x v="1"/>
    <x v="2"/>
    <x v="9"/>
    <x v="0"/>
    <m/>
  </r>
  <r>
    <x v="1"/>
    <n v="0"/>
    <n v="0"/>
    <n v="429200"/>
    <n v="0"/>
    <x v="7899"/>
    <x v="0"/>
    <x v="0"/>
    <x v="0"/>
    <s v="03.03.10"/>
    <x v="0"/>
    <x v="0"/>
    <x v="0"/>
    <s v="Receitas Da Câmara"/>
    <s v="03.03.10"/>
    <s v="Receitas Da Câmara"/>
    <s v="03.03.10"/>
    <x v="51"/>
    <x v="0"/>
    <x v="5"/>
    <x v="4"/>
    <x v="0"/>
    <x v="0"/>
    <x v="0"/>
    <x v="0"/>
    <x v="5"/>
    <s v="2022-02-??"/>
    <x v="1"/>
    <n v="429200"/>
    <x v="3"/>
    <n v="0"/>
    <x v="1"/>
    <n v="0"/>
    <x v="697"/>
    <m/>
    <x v="0"/>
    <x v="9"/>
    <m/>
    <s v="Receitas Da Câmara"/>
    <x v="2"/>
    <s v="RDC"/>
    <x v="0"/>
    <x v="1"/>
    <x v="1"/>
    <x v="1"/>
    <x v="0"/>
    <x v="0"/>
    <x v="0"/>
    <x v="0"/>
    <x v="0"/>
    <x v="0"/>
    <x v="0"/>
    <s v="Receitas Da Câmara"/>
    <x v="0"/>
    <x v="0"/>
    <x v="0"/>
    <x v="0"/>
    <x v="0"/>
    <x v="0"/>
    <x v="0"/>
    <m/>
    <x v="1"/>
    <x v="2"/>
    <x v="9"/>
    <x v="0"/>
    <m/>
  </r>
  <r>
    <x v="1"/>
    <n v="0"/>
    <n v="0"/>
    <n v="2100"/>
    <n v="0"/>
    <x v="7899"/>
    <x v="0"/>
    <x v="0"/>
    <x v="0"/>
    <s v="03.03.10"/>
    <x v="0"/>
    <x v="0"/>
    <x v="0"/>
    <s v="Receitas Da Câmara"/>
    <s v="03.03.10"/>
    <s v="Receitas Da Câmara"/>
    <s v="03.03.10"/>
    <x v="51"/>
    <x v="0"/>
    <x v="5"/>
    <x v="4"/>
    <x v="0"/>
    <x v="0"/>
    <x v="0"/>
    <x v="0"/>
    <x v="2"/>
    <s v="2022-03-??"/>
    <x v="1"/>
    <n v="2100"/>
    <x v="3"/>
    <n v="0"/>
    <x v="1"/>
    <n v="0"/>
    <x v="697"/>
    <m/>
    <x v="0"/>
    <x v="9"/>
    <m/>
    <s v="Receitas Da Câmara"/>
    <x v="2"/>
    <s v="RDC"/>
    <x v="0"/>
    <x v="1"/>
    <x v="1"/>
    <x v="1"/>
    <x v="0"/>
    <x v="0"/>
    <x v="0"/>
    <x v="0"/>
    <x v="0"/>
    <x v="0"/>
    <x v="0"/>
    <s v="Receitas Da Câmara"/>
    <x v="0"/>
    <x v="0"/>
    <x v="0"/>
    <x v="0"/>
    <x v="0"/>
    <x v="0"/>
    <x v="0"/>
    <m/>
    <x v="1"/>
    <x v="2"/>
    <x v="9"/>
    <x v="0"/>
    <m/>
  </r>
  <r>
    <x v="1"/>
    <n v="0"/>
    <n v="0"/>
    <n v="312520"/>
    <n v="0"/>
    <x v="7899"/>
    <x v="0"/>
    <x v="0"/>
    <x v="0"/>
    <s v="03.03.10"/>
    <x v="0"/>
    <x v="0"/>
    <x v="0"/>
    <s v="Receitas Da Câmara"/>
    <s v="03.03.10"/>
    <s v="Receitas Da Câmara"/>
    <s v="03.03.10"/>
    <x v="51"/>
    <x v="0"/>
    <x v="5"/>
    <x v="4"/>
    <x v="0"/>
    <x v="0"/>
    <x v="0"/>
    <x v="0"/>
    <x v="0"/>
    <s v="2022-04-??"/>
    <x v="0"/>
    <n v="312520"/>
    <x v="3"/>
    <n v="0"/>
    <x v="1"/>
    <n v="0"/>
    <x v="697"/>
    <m/>
    <x v="0"/>
    <x v="9"/>
    <m/>
    <s v="Receitas Da Câmara"/>
    <x v="2"/>
    <s v="RDC"/>
    <x v="0"/>
    <x v="1"/>
    <x v="1"/>
    <x v="1"/>
    <x v="0"/>
    <x v="0"/>
    <x v="0"/>
    <x v="0"/>
    <x v="0"/>
    <x v="0"/>
    <x v="0"/>
    <s v="Receitas Da Câmara"/>
    <x v="0"/>
    <x v="0"/>
    <x v="0"/>
    <x v="0"/>
    <x v="0"/>
    <x v="0"/>
    <x v="0"/>
    <m/>
    <x v="1"/>
    <x v="2"/>
    <x v="9"/>
    <x v="0"/>
    <m/>
  </r>
  <r>
    <x v="1"/>
    <n v="0"/>
    <n v="0"/>
    <n v="191260"/>
    <n v="0"/>
    <x v="7899"/>
    <x v="0"/>
    <x v="0"/>
    <x v="0"/>
    <s v="03.03.10"/>
    <x v="0"/>
    <x v="0"/>
    <x v="0"/>
    <s v="Receitas Da Câmara"/>
    <s v="03.03.10"/>
    <s v="Receitas Da Câmara"/>
    <s v="03.03.10"/>
    <x v="51"/>
    <x v="0"/>
    <x v="5"/>
    <x v="4"/>
    <x v="0"/>
    <x v="0"/>
    <x v="0"/>
    <x v="0"/>
    <x v="1"/>
    <s v="2022-05-??"/>
    <x v="0"/>
    <n v="191260"/>
    <x v="3"/>
    <n v="0"/>
    <x v="1"/>
    <n v="0"/>
    <x v="697"/>
    <m/>
    <x v="0"/>
    <x v="9"/>
    <m/>
    <s v="Receitas Da Câmara"/>
    <x v="2"/>
    <s v="RDC"/>
    <x v="0"/>
    <x v="1"/>
    <x v="1"/>
    <x v="1"/>
    <x v="0"/>
    <x v="0"/>
    <x v="0"/>
    <x v="0"/>
    <x v="0"/>
    <x v="0"/>
    <x v="0"/>
    <s v="Receitas Da Câmara"/>
    <x v="0"/>
    <x v="0"/>
    <x v="0"/>
    <x v="0"/>
    <x v="0"/>
    <x v="0"/>
    <x v="0"/>
    <m/>
    <x v="1"/>
    <x v="2"/>
    <x v="9"/>
    <x v="0"/>
    <m/>
  </r>
  <r>
    <x v="1"/>
    <n v="0"/>
    <n v="0"/>
    <n v="420"/>
    <n v="0"/>
    <x v="7899"/>
    <x v="0"/>
    <x v="0"/>
    <x v="0"/>
    <s v="03.03.10"/>
    <x v="0"/>
    <x v="0"/>
    <x v="0"/>
    <s v="Receitas Da Câmara"/>
    <s v="03.03.10"/>
    <s v="Receitas Da Câmara"/>
    <s v="03.03.10"/>
    <x v="51"/>
    <x v="0"/>
    <x v="5"/>
    <x v="4"/>
    <x v="0"/>
    <x v="0"/>
    <x v="0"/>
    <x v="0"/>
    <x v="3"/>
    <s v="2022-06-??"/>
    <x v="0"/>
    <n v="420"/>
    <x v="3"/>
    <n v="0"/>
    <x v="1"/>
    <n v="0"/>
    <x v="697"/>
    <m/>
    <x v="0"/>
    <x v="9"/>
    <m/>
    <s v="Receitas Da Câmara"/>
    <x v="2"/>
    <s v="RDC"/>
    <x v="0"/>
    <x v="1"/>
    <x v="1"/>
    <x v="1"/>
    <x v="0"/>
    <x v="0"/>
    <x v="0"/>
    <x v="0"/>
    <x v="0"/>
    <x v="0"/>
    <x v="0"/>
    <s v="Receitas Da Câmara"/>
    <x v="0"/>
    <x v="0"/>
    <x v="0"/>
    <x v="0"/>
    <x v="0"/>
    <x v="0"/>
    <x v="0"/>
    <m/>
    <x v="1"/>
    <x v="2"/>
    <x v="9"/>
    <x v="0"/>
    <m/>
  </r>
  <r>
    <x v="1"/>
    <n v="0"/>
    <n v="0"/>
    <n v="401260"/>
    <n v="0"/>
    <x v="7899"/>
    <x v="0"/>
    <x v="0"/>
    <x v="0"/>
    <s v="03.03.10"/>
    <x v="0"/>
    <x v="0"/>
    <x v="0"/>
    <s v="Receitas Da Câmara"/>
    <s v="03.03.10"/>
    <s v="Receitas Da Câmara"/>
    <s v="03.03.10"/>
    <x v="51"/>
    <x v="0"/>
    <x v="5"/>
    <x v="4"/>
    <x v="0"/>
    <x v="0"/>
    <x v="0"/>
    <x v="0"/>
    <x v="6"/>
    <s v="2022-07-??"/>
    <x v="2"/>
    <n v="401260"/>
    <x v="3"/>
    <n v="0"/>
    <x v="1"/>
    <n v="0"/>
    <x v="697"/>
    <m/>
    <x v="0"/>
    <x v="9"/>
    <m/>
    <s v="Receitas Da Câmara"/>
    <x v="2"/>
    <s v="RDC"/>
    <x v="0"/>
    <x v="1"/>
    <x v="1"/>
    <x v="1"/>
    <x v="0"/>
    <x v="0"/>
    <x v="0"/>
    <x v="0"/>
    <x v="0"/>
    <x v="0"/>
    <x v="0"/>
    <s v="Receitas Da Câmara"/>
    <x v="0"/>
    <x v="0"/>
    <x v="0"/>
    <x v="0"/>
    <x v="0"/>
    <x v="0"/>
    <x v="0"/>
    <m/>
    <x v="1"/>
    <x v="2"/>
    <x v="9"/>
    <x v="0"/>
    <m/>
  </r>
  <r>
    <x v="1"/>
    <n v="0"/>
    <n v="0"/>
    <n v="505040"/>
    <n v="0"/>
    <x v="7899"/>
    <x v="0"/>
    <x v="0"/>
    <x v="0"/>
    <s v="03.03.10"/>
    <x v="0"/>
    <x v="0"/>
    <x v="0"/>
    <s v="Receitas Da Câmara"/>
    <s v="03.03.10"/>
    <s v="Receitas Da Câmara"/>
    <s v="03.03.10"/>
    <x v="51"/>
    <x v="0"/>
    <x v="5"/>
    <x v="4"/>
    <x v="0"/>
    <x v="0"/>
    <x v="0"/>
    <x v="0"/>
    <x v="7"/>
    <s v="2022-08-??"/>
    <x v="2"/>
    <n v="505040"/>
    <x v="3"/>
    <n v="0"/>
    <x v="1"/>
    <n v="0"/>
    <x v="697"/>
    <m/>
    <x v="0"/>
    <x v="9"/>
    <m/>
    <s v="Receitas Da Câmara"/>
    <x v="2"/>
    <s v="RDC"/>
    <x v="0"/>
    <x v="1"/>
    <x v="1"/>
    <x v="1"/>
    <x v="0"/>
    <x v="0"/>
    <x v="0"/>
    <x v="0"/>
    <x v="0"/>
    <x v="0"/>
    <x v="0"/>
    <s v="Receitas Da Câmara"/>
    <x v="0"/>
    <x v="0"/>
    <x v="0"/>
    <x v="0"/>
    <x v="0"/>
    <x v="0"/>
    <x v="0"/>
    <m/>
    <x v="1"/>
    <x v="2"/>
    <x v="9"/>
    <x v="0"/>
    <m/>
  </r>
  <r>
    <x v="1"/>
    <n v="0"/>
    <n v="0"/>
    <n v="400840"/>
    <n v="0"/>
    <x v="7899"/>
    <x v="0"/>
    <x v="0"/>
    <x v="0"/>
    <s v="03.03.10"/>
    <x v="0"/>
    <x v="0"/>
    <x v="0"/>
    <s v="Receitas Da Câmara"/>
    <s v="03.03.10"/>
    <s v="Receitas Da Câmara"/>
    <s v="03.03.10"/>
    <x v="51"/>
    <x v="0"/>
    <x v="5"/>
    <x v="4"/>
    <x v="0"/>
    <x v="0"/>
    <x v="0"/>
    <x v="0"/>
    <x v="8"/>
    <s v="2022-09-??"/>
    <x v="2"/>
    <n v="400840"/>
    <x v="3"/>
    <n v="0"/>
    <x v="1"/>
    <n v="0"/>
    <x v="697"/>
    <m/>
    <x v="0"/>
    <x v="9"/>
    <m/>
    <s v="Receitas Da Câmara"/>
    <x v="2"/>
    <s v="RDC"/>
    <x v="0"/>
    <x v="1"/>
    <x v="1"/>
    <x v="1"/>
    <x v="0"/>
    <x v="0"/>
    <x v="0"/>
    <x v="0"/>
    <x v="0"/>
    <x v="0"/>
    <x v="0"/>
    <s v="Receitas Da Câmara"/>
    <x v="0"/>
    <x v="0"/>
    <x v="0"/>
    <x v="0"/>
    <x v="0"/>
    <x v="0"/>
    <x v="0"/>
    <m/>
    <x v="1"/>
    <x v="2"/>
    <x v="9"/>
    <x v="0"/>
    <m/>
  </r>
  <r>
    <x v="1"/>
    <n v="0"/>
    <n v="0"/>
    <n v="2136"/>
    <n v="0"/>
    <x v="7899"/>
    <x v="0"/>
    <x v="0"/>
    <x v="0"/>
    <s v="03.03.10"/>
    <x v="0"/>
    <x v="0"/>
    <x v="0"/>
    <s v="Receitas Da Câmara"/>
    <s v="03.03.10"/>
    <s v="Receitas Da Câmara"/>
    <s v="03.03.10"/>
    <x v="51"/>
    <x v="0"/>
    <x v="5"/>
    <x v="4"/>
    <x v="0"/>
    <x v="0"/>
    <x v="0"/>
    <x v="0"/>
    <x v="9"/>
    <s v="2022-10-??"/>
    <x v="3"/>
    <n v="2136"/>
    <x v="3"/>
    <n v="0"/>
    <x v="1"/>
    <n v="0"/>
    <x v="697"/>
    <m/>
    <x v="0"/>
    <x v="9"/>
    <m/>
    <s v="Receitas Da Câmara"/>
    <x v="2"/>
    <s v="RDC"/>
    <x v="0"/>
    <x v="1"/>
    <x v="1"/>
    <x v="1"/>
    <x v="0"/>
    <x v="0"/>
    <x v="0"/>
    <x v="0"/>
    <x v="0"/>
    <x v="0"/>
    <x v="0"/>
    <s v="Receitas Da Câmara"/>
    <x v="0"/>
    <x v="0"/>
    <x v="0"/>
    <x v="0"/>
    <x v="0"/>
    <x v="0"/>
    <x v="0"/>
    <m/>
    <x v="1"/>
    <x v="2"/>
    <x v="9"/>
    <x v="0"/>
    <m/>
  </r>
  <r>
    <x v="1"/>
    <n v="0"/>
    <n v="0"/>
    <n v="151260"/>
    <n v="0"/>
    <x v="7899"/>
    <x v="0"/>
    <x v="0"/>
    <x v="0"/>
    <s v="03.03.10"/>
    <x v="0"/>
    <x v="0"/>
    <x v="0"/>
    <s v="Receitas Da Câmara"/>
    <s v="03.03.10"/>
    <s v="Receitas Da Câmara"/>
    <s v="03.03.10"/>
    <x v="51"/>
    <x v="0"/>
    <x v="5"/>
    <x v="4"/>
    <x v="0"/>
    <x v="0"/>
    <x v="0"/>
    <x v="0"/>
    <x v="10"/>
    <s v="2022-11-??"/>
    <x v="3"/>
    <n v="151260"/>
    <x v="3"/>
    <n v="0"/>
    <x v="1"/>
    <n v="0"/>
    <x v="697"/>
    <m/>
    <x v="0"/>
    <x v="9"/>
    <m/>
    <s v="Receitas Da Câmara"/>
    <x v="2"/>
    <s v="RDC"/>
    <x v="0"/>
    <x v="1"/>
    <x v="1"/>
    <x v="1"/>
    <x v="0"/>
    <x v="0"/>
    <x v="0"/>
    <x v="0"/>
    <x v="0"/>
    <x v="0"/>
    <x v="0"/>
    <s v="Receitas Da Câmara"/>
    <x v="0"/>
    <x v="0"/>
    <x v="0"/>
    <x v="0"/>
    <x v="0"/>
    <x v="0"/>
    <x v="0"/>
    <m/>
    <x v="1"/>
    <x v="2"/>
    <x v="9"/>
    <x v="0"/>
    <m/>
  </r>
  <r>
    <x v="1"/>
    <n v="0"/>
    <n v="0"/>
    <n v="250840"/>
    <n v="0"/>
    <x v="7899"/>
    <x v="0"/>
    <x v="0"/>
    <x v="0"/>
    <s v="03.03.10"/>
    <x v="0"/>
    <x v="0"/>
    <x v="0"/>
    <s v="Receitas Da Câmara"/>
    <s v="03.03.10"/>
    <s v="Receitas Da Câmara"/>
    <s v="03.03.10"/>
    <x v="51"/>
    <x v="0"/>
    <x v="5"/>
    <x v="4"/>
    <x v="0"/>
    <x v="0"/>
    <x v="0"/>
    <x v="0"/>
    <x v="11"/>
    <s v="2022-12-??"/>
    <x v="3"/>
    <n v="250840"/>
    <x v="3"/>
    <n v="0"/>
    <x v="1"/>
    <n v="0"/>
    <x v="697"/>
    <m/>
    <x v="0"/>
    <x v="9"/>
    <m/>
    <s v="Receitas Da Câmara"/>
    <x v="2"/>
    <s v="RDC"/>
    <x v="0"/>
    <x v="1"/>
    <x v="1"/>
    <x v="1"/>
    <x v="0"/>
    <x v="0"/>
    <x v="0"/>
    <x v="0"/>
    <x v="0"/>
    <x v="0"/>
    <x v="0"/>
    <s v="Receitas Da Câmara"/>
    <x v="0"/>
    <x v="0"/>
    <x v="0"/>
    <x v="0"/>
    <x v="0"/>
    <x v="0"/>
    <x v="0"/>
    <m/>
    <x v="1"/>
    <x v="2"/>
    <x v="9"/>
    <x v="0"/>
    <m/>
  </r>
  <r>
    <x v="0"/>
    <n v="0"/>
    <n v="0"/>
    <n v="500000"/>
    <n v="0"/>
    <x v="7899"/>
    <x v="0"/>
    <x v="1"/>
    <x v="0"/>
    <s v="01.27.01.06"/>
    <x v="44"/>
    <x v="2"/>
    <x v="2"/>
    <s v="Ordenamento território"/>
    <s v="01.27.01"/>
    <s v="Infraestruturação da Zona do Bácio"/>
    <s v="01.27.01.06"/>
    <x v="1"/>
    <x v="0"/>
    <x v="1"/>
    <x v="1"/>
    <x v="0"/>
    <x v="1"/>
    <x v="1"/>
    <x v="0"/>
    <x v="4"/>
    <s v="2022-01-??"/>
    <x v="1"/>
    <n v="500000"/>
    <x v="3"/>
    <n v="1000000"/>
    <x v="1"/>
    <n v="0"/>
    <x v="697"/>
    <m/>
    <x v="0"/>
    <x v="9"/>
    <m/>
    <s v="Infraestruturação da Zona do Bácio"/>
    <x v="2"/>
    <m/>
    <x v="0"/>
    <x v="1"/>
    <x v="1"/>
    <x v="1"/>
    <x v="0"/>
    <x v="0"/>
    <x v="0"/>
    <x v="1"/>
    <x v="0"/>
    <x v="0"/>
    <x v="0"/>
    <s v="Infraestruturação da Zona do Bácio"/>
    <x v="0"/>
    <x v="0"/>
    <x v="0"/>
    <x v="0"/>
    <x v="1"/>
    <x v="0"/>
    <x v="0"/>
    <m/>
    <x v="1"/>
    <x v="2"/>
    <x v="9"/>
    <x v="0"/>
    <m/>
  </r>
  <r>
    <x v="0"/>
    <n v="0"/>
    <n v="0"/>
    <n v="1001000"/>
    <n v="0"/>
    <x v="7899"/>
    <x v="0"/>
    <x v="1"/>
    <x v="0"/>
    <s v="01.27.01.06"/>
    <x v="44"/>
    <x v="2"/>
    <x v="2"/>
    <s v="Ordenamento território"/>
    <s v="01.27.01"/>
    <s v="Infraestruturação da Zona do Bácio"/>
    <s v="01.27.01.06"/>
    <x v="1"/>
    <x v="0"/>
    <x v="1"/>
    <x v="1"/>
    <x v="0"/>
    <x v="1"/>
    <x v="1"/>
    <x v="0"/>
    <x v="5"/>
    <s v="2022-02-??"/>
    <x v="1"/>
    <n v="1001000"/>
    <x v="3"/>
    <n v="1000000"/>
    <x v="1"/>
    <n v="0"/>
    <x v="697"/>
    <m/>
    <x v="0"/>
    <x v="9"/>
    <m/>
    <s v="Infraestruturação da Zona do Bácio"/>
    <x v="2"/>
    <m/>
    <x v="0"/>
    <x v="1"/>
    <x v="1"/>
    <x v="1"/>
    <x v="0"/>
    <x v="0"/>
    <x v="0"/>
    <x v="1"/>
    <x v="0"/>
    <x v="0"/>
    <x v="0"/>
    <s v="Infraestruturação da Zona do Bácio"/>
    <x v="0"/>
    <x v="0"/>
    <x v="0"/>
    <x v="0"/>
    <x v="1"/>
    <x v="0"/>
    <x v="0"/>
    <m/>
    <x v="1"/>
    <x v="2"/>
    <x v="9"/>
    <x v="0"/>
    <m/>
  </r>
  <r>
    <x v="0"/>
    <n v="0"/>
    <n v="0"/>
    <n v="110223"/>
    <n v="0"/>
    <x v="7899"/>
    <x v="0"/>
    <x v="1"/>
    <x v="0"/>
    <s v="01.27.01.06"/>
    <x v="44"/>
    <x v="2"/>
    <x v="2"/>
    <s v="Ordenamento território"/>
    <s v="01.27.01"/>
    <s v="Infraestruturação da Zona do Bácio"/>
    <s v="01.27.01.06"/>
    <x v="1"/>
    <x v="0"/>
    <x v="1"/>
    <x v="1"/>
    <x v="0"/>
    <x v="1"/>
    <x v="1"/>
    <x v="0"/>
    <x v="1"/>
    <s v="2022-05-??"/>
    <x v="0"/>
    <n v="110223"/>
    <x v="3"/>
    <n v="1000000"/>
    <x v="1"/>
    <n v="0"/>
    <x v="697"/>
    <m/>
    <x v="0"/>
    <x v="9"/>
    <m/>
    <s v="Infraestruturação da Zona do Bácio"/>
    <x v="2"/>
    <m/>
    <x v="0"/>
    <x v="1"/>
    <x v="1"/>
    <x v="1"/>
    <x v="0"/>
    <x v="0"/>
    <x v="0"/>
    <x v="1"/>
    <x v="0"/>
    <x v="0"/>
    <x v="0"/>
    <s v="Infraestruturação da Zona do Bácio"/>
    <x v="0"/>
    <x v="0"/>
    <x v="0"/>
    <x v="0"/>
    <x v="1"/>
    <x v="0"/>
    <x v="0"/>
    <m/>
    <x v="1"/>
    <x v="2"/>
    <x v="9"/>
    <x v="0"/>
    <m/>
  </r>
  <r>
    <x v="0"/>
    <n v="0"/>
    <n v="0"/>
    <n v="1236601"/>
    <n v="0"/>
    <x v="7899"/>
    <x v="0"/>
    <x v="1"/>
    <x v="0"/>
    <s v="01.27.01.06"/>
    <x v="44"/>
    <x v="2"/>
    <x v="2"/>
    <s v="Ordenamento território"/>
    <s v="01.27.01"/>
    <s v="Infraestruturação da Zona do Bácio"/>
    <s v="01.27.01.06"/>
    <x v="1"/>
    <x v="0"/>
    <x v="1"/>
    <x v="1"/>
    <x v="0"/>
    <x v="1"/>
    <x v="1"/>
    <x v="0"/>
    <x v="10"/>
    <s v="2022-11-??"/>
    <x v="3"/>
    <n v="1236601"/>
    <x v="3"/>
    <n v="1000000"/>
    <x v="1"/>
    <n v="0"/>
    <x v="697"/>
    <m/>
    <x v="0"/>
    <x v="9"/>
    <m/>
    <s v="Infraestruturação da Zona do Bácio"/>
    <x v="2"/>
    <m/>
    <x v="0"/>
    <x v="1"/>
    <x v="1"/>
    <x v="1"/>
    <x v="0"/>
    <x v="0"/>
    <x v="0"/>
    <x v="1"/>
    <x v="0"/>
    <x v="0"/>
    <x v="0"/>
    <s v="Infraestruturação da Zona do Bácio"/>
    <x v="0"/>
    <x v="0"/>
    <x v="0"/>
    <x v="0"/>
    <x v="1"/>
    <x v="0"/>
    <x v="0"/>
    <m/>
    <x v="1"/>
    <x v="2"/>
    <x v="9"/>
    <x v="0"/>
    <m/>
  </r>
  <r>
    <x v="1"/>
    <n v="0"/>
    <n v="0"/>
    <n v="12400"/>
    <n v="0"/>
    <x v="7899"/>
    <x v="0"/>
    <x v="1"/>
    <x v="0"/>
    <s v="03.16.11"/>
    <x v="61"/>
    <x v="0"/>
    <x v="5"/>
    <s v="Direcção de Obras"/>
    <s v="03.16.11"/>
    <s v="Direcção de Obras"/>
    <s v="03.16.11"/>
    <x v="13"/>
    <x v="0"/>
    <x v="1"/>
    <x v="5"/>
    <x v="0"/>
    <x v="0"/>
    <x v="2"/>
    <x v="0"/>
    <x v="4"/>
    <s v="2022-01-??"/>
    <x v="1"/>
    <n v="12400"/>
    <x v="3"/>
    <n v="147200"/>
    <x v="1"/>
    <n v="0"/>
    <x v="697"/>
    <m/>
    <x v="0"/>
    <x v="9"/>
    <m/>
    <s v="Direcção de Obras"/>
    <x v="2"/>
    <m/>
    <x v="0"/>
    <x v="1"/>
    <x v="1"/>
    <x v="1"/>
    <x v="0"/>
    <x v="0"/>
    <x v="0"/>
    <x v="1"/>
    <x v="0"/>
    <x v="0"/>
    <x v="0"/>
    <s v="Direcção de Obras"/>
    <x v="0"/>
    <x v="0"/>
    <x v="0"/>
    <x v="0"/>
    <x v="0"/>
    <x v="0"/>
    <x v="0"/>
    <m/>
    <x v="1"/>
    <x v="2"/>
    <x v="9"/>
    <x v="0"/>
    <m/>
  </r>
  <r>
    <x v="1"/>
    <n v="0"/>
    <n v="0"/>
    <n v="12400"/>
    <n v="0"/>
    <x v="7899"/>
    <x v="0"/>
    <x v="1"/>
    <x v="0"/>
    <s v="03.16.11"/>
    <x v="61"/>
    <x v="0"/>
    <x v="5"/>
    <s v="Direcção de Obras"/>
    <s v="03.16.11"/>
    <s v="Direcção de Obras"/>
    <s v="03.16.11"/>
    <x v="13"/>
    <x v="0"/>
    <x v="1"/>
    <x v="5"/>
    <x v="0"/>
    <x v="0"/>
    <x v="2"/>
    <x v="0"/>
    <x v="5"/>
    <s v="2022-02-??"/>
    <x v="1"/>
    <n v="1240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2"/>
    <s v="2022-03-??"/>
    <x v="1"/>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0"/>
    <s v="2022-04-??"/>
    <x v="0"/>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1"/>
    <s v="2022-05-??"/>
    <x v="0"/>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3"/>
    <s v="2022-06-??"/>
    <x v="0"/>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6"/>
    <s v="2022-07-??"/>
    <x v="2"/>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7"/>
    <s v="2022-08-??"/>
    <x v="2"/>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8"/>
    <s v="2022-09-??"/>
    <x v="2"/>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9"/>
    <s v="2022-10-??"/>
    <x v="3"/>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10"/>
    <s v="2022-11-??"/>
    <x v="3"/>
    <n v="12240"/>
    <x v="3"/>
    <n v="147200"/>
    <x v="1"/>
    <n v="0"/>
    <x v="697"/>
    <m/>
    <x v="0"/>
    <x v="9"/>
    <m/>
    <s v="Direcção de Obras"/>
    <x v="2"/>
    <m/>
    <x v="0"/>
    <x v="1"/>
    <x v="1"/>
    <x v="1"/>
    <x v="0"/>
    <x v="0"/>
    <x v="0"/>
    <x v="1"/>
    <x v="0"/>
    <x v="0"/>
    <x v="0"/>
    <s v="Direcção de Obras"/>
    <x v="0"/>
    <x v="0"/>
    <x v="0"/>
    <x v="0"/>
    <x v="0"/>
    <x v="0"/>
    <x v="0"/>
    <m/>
    <x v="1"/>
    <x v="2"/>
    <x v="9"/>
    <x v="0"/>
    <m/>
  </r>
  <r>
    <x v="1"/>
    <n v="0"/>
    <n v="0"/>
    <n v="12240"/>
    <n v="0"/>
    <x v="7899"/>
    <x v="0"/>
    <x v="1"/>
    <x v="0"/>
    <s v="03.16.11"/>
    <x v="61"/>
    <x v="0"/>
    <x v="5"/>
    <s v="Direcção de Obras"/>
    <s v="03.16.11"/>
    <s v="Direcção de Obras"/>
    <s v="03.16.11"/>
    <x v="13"/>
    <x v="0"/>
    <x v="1"/>
    <x v="5"/>
    <x v="0"/>
    <x v="0"/>
    <x v="2"/>
    <x v="0"/>
    <x v="11"/>
    <s v="2022-12-??"/>
    <x v="3"/>
    <n v="12240"/>
    <x v="3"/>
    <n v="147200"/>
    <x v="1"/>
    <n v="0"/>
    <x v="697"/>
    <m/>
    <x v="0"/>
    <x v="9"/>
    <m/>
    <s v="Direcção de Obras"/>
    <x v="2"/>
    <m/>
    <x v="0"/>
    <x v="1"/>
    <x v="1"/>
    <x v="1"/>
    <x v="0"/>
    <x v="0"/>
    <x v="0"/>
    <x v="1"/>
    <x v="0"/>
    <x v="0"/>
    <x v="0"/>
    <s v="Direcção de Obras"/>
    <x v="0"/>
    <x v="0"/>
    <x v="0"/>
    <x v="0"/>
    <x v="0"/>
    <x v="0"/>
    <x v="0"/>
    <m/>
    <x v="1"/>
    <x v="2"/>
    <x v="9"/>
    <x v="0"/>
    <m/>
  </r>
  <r>
    <x v="0"/>
    <n v="0"/>
    <n v="0"/>
    <n v="113905"/>
    <n v="0"/>
    <x v="7899"/>
    <x v="0"/>
    <x v="1"/>
    <x v="0"/>
    <s v="03.16.15"/>
    <x v="6"/>
    <x v="0"/>
    <x v="5"/>
    <s v="Direção Financeira"/>
    <s v="03.16.15"/>
    <s v="Direção Financeira"/>
    <s v="03.16.15"/>
    <x v="63"/>
    <x v="0"/>
    <x v="1"/>
    <x v="1"/>
    <x v="0"/>
    <x v="0"/>
    <x v="2"/>
    <x v="0"/>
    <x v="2"/>
    <s v="2022-03-??"/>
    <x v="1"/>
    <n v="113905"/>
    <x v="3"/>
    <n v="800000"/>
    <x v="1"/>
    <n v="0"/>
    <x v="697"/>
    <m/>
    <x v="0"/>
    <x v="9"/>
    <m/>
    <s v="Direção Financeira"/>
    <x v="2"/>
    <m/>
    <x v="0"/>
    <x v="1"/>
    <x v="1"/>
    <x v="1"/>
    <x v="0"/>
    <x v="0"/>
    <x v="0"/>
    <x v="1"/>
    <x v="0"/>
    <x v="0"/>
    <x v="0"/>
    <s v="Direção Financeira"/>
    <x v="0"/>
    <x v="0"/>
    <x v="0"/>
    <x v="0"/>
    <x v="0"/>
    <x v="0"/>
    <x v="0"/>
    <m/>
    <x v="1"/>
    <x v="2"/>
    <x v="9"/>
    <x v="0"/>
    <m/>
  </r>
  <r>
    <x v="0"/>
    <n v="0"/>
    <n v="0"/>
    <n v="72726"/>
    <n v="0"/>
    <x v="7899"/>
    <x v="0"/>
    <x v="1"/>
    <x v="0"/>
    <s v="03.16.15"/>
    <x v="6"/>
    <x v="0"/>
    <x v="5"/>
    <s v="Direção Financeira"/>
    <s v="03.16.15"/>
    <s v="Direção Financeira"/>
    <s v="03.16.15"/>
    <x v="63"/>
    <x v="0"/>
    <x v="1"/>
    <x v="1"/>
    <x v="0"/>
    <x v="0"/>
    <x v="2"/>
    <x v="0"/>
    <x v="0"/>
    <s v="2022-04-??"/>
    <x v="0"/>
    <n v="72726"/>
    <x v="3"/>
    <n v="800000"/>
    <x v="1"/>
    <n v="0"/>
    <x v="697"/>
    <m/>
    <x v="0"/>
    <x v="9"/>
    <m/>
    <s v="Direção Financeira"/>
    <x v="2"/>
    <m/>
    <x v="0"/>
    <x v="1"/>
    <x v="1"/>
    <x v="1"/>
    <x v="0"/>
    <x v="0"/>
    <x v="0"/>
    <x v="1"/>
    <x v="0"/>
    <x v="0"/>
    <x v="0"/>
    <s v="Direção Financeira"/>
    <x v="0"/>
    <x v="0"/>
    <x v="0"/>
    <x v="0"/>
    <x v="0"/>
    <x v="0"/>
    <x v="0"/>
    <m/>
    <x v="1"/>
    <x v="2"/>
    <x v="9"/>
    <x v="0"/>
    <m/>
  </r>
  <r>
    <x v="0"/>
    <n v="0"/>
    <n v="0"/>
    <n v="159700"/>
    <n v="0"/>
    <x v="7899"/>
    <x v="0"/>
    <x v="1"/>
    <x v="0"/>
    <s v="03.16.15"/>
    <x v="6"/>
    <x v="0"/>
    <x v="5"/>
    <s v="Direção Financeira"/>
    <s v="03.16.15"/>
    <s v="Direção Financeira"/>
    <s v="03.16.15"/>
    <x v="63"/>
    <x v="0"/>
    <x v="1"/>
    <x v="1"/>
    <x v="0"/>
    <x v="0"/>
    <x v="2"/>
    <x v="0"/>
    <x v="1"/>
    <s v="2022-05-??"/>
    <x v="0"/>
    <n v="159700"/>
    <x v="3"/>
    <n v="800000"/>
    <x v="1"/>
    <n v="0"/>
    <x v="697"/>
    <m/>
    <x v="0"/>
    <x v="9"/>
    <m/>
    <s v="Direção Financeira"/>
    <x v="2"/>
    <m/>
    <x v="0"/>
    <x v="1"/>
    <x v="1"/>
    <x v="1"/>
    <x v="0"/>
    <x v="0"/>
    <x v="0"/>
    <x v="1"/>
    <x v="0"/>
    <x v="0"/>
    <x v="0"/>
    <s v="Direção Financeira"/>
    <x v="0"/>
    <x v="0"/>
    <x v="0"/>
    <x v="0"/>
    <x v="0"/>
    <x v="0"/>
    <x v="0"/>
    <m/>
    <x v="1"/>
    <x v="2"/>
    <x v="9"/>
    <x v="0"/>
    <m/>
  </r>
  <r>
    <x v="0"/>
    <n v="0"/>
    <n v="0"/>
    <n v="8000"/>
    <n v="0"/>
    <x v="7899"/>
    <x v="0"/>
    <x v="1"/>
    <x v="0"/>
    <s v="03.16.15"/>
    <x v="6"/>
    <x v="0"/>
    <x v="5"/>
    <s v="Direção Financeira"/>
    <s v="03.16.15"/>
    <s v="Direção Financeira"/>
    <s v="03.16.15"/>
    <x v="63"/>
    <x v="0"/>
    <x v="1"/>
    <x v="1"/>
    <x v="0"/>
    <x v="0"/>
    <x v="2"/>
    <x v="0"/>
    <x v="3"/>
    <s v="2022-06-??"/>
    <x v="0"/>
    <n v="8000"/>
    <x v="3"/>
    <n v="800000"/>
    <x v="1"/>
    <n v="0"/>
    <x v="697"/>
    <m/>
    <x v="0"/>
    <x v="9"/>
    <m/>
    <s v="Direção Financeira"/>
    <x v="2"/>
    <m/>
    <x v="0"/>
    <x v="1"/>
    <x v="1"/>
    <x v="1"/>
    <x v="0"/>
    <x v="0"/>
    <x v="0"/>
    <x v="1"/>
    <x v="0"/>
    <x v="0"/>
    <x v="0"/>
    <s v="Direção Financeira"/>
    <x v="0"/>
    <x v="0"/>
    <x v="0"/>
    <x v="0"/>
    <x v="0"/>
    <x v="0"/>
    <x v="0"/>
    <m/>
    <x v="1"/>
    <x v="2"/>
    <x v="9"/>
    <x v="0"/>
    <m/>
  </r>
  <r>
    <x v="0"/>
    <n v="0"/>
    <n v="0"/>
    <n v="140079"/>
    <n v="0"/>
    <x v="7899"/>
    <x v="0"/>
    <x v="1"/>
    <x v="0"/>
    <s v="03.16.15"/>
    <x v="6"/>
    <x v="0"/>
    <x v="5"/>
    <s v="Direção Financeira"/>
    <s v="03.16.15"/>
    <s v="Direção Financeira"/>
    <s v="03.16.15"/>
    <x v="63"/>
    <x v="0"/>
    <x v="1"/>
    <x v="1"/>
    <x v="0"/>
    <x v="0"/>
    <x v="2"/>
    <x v="0"/>
    <x v="7"/>
    <s v="2022-08-??"/>
    <x v="2"/>
    <n v="140079"/>
    <x v="3"/>
    <n v="800000"/>
    <x v="1"/>
    <n v="0"/>
    <x v="697"/>
    <m/>
    <x v="0"/>
    <x v="9"/>
    <m/>
    <s v="Direção Financeira"/>
    <x v="2"/>
    <m/>
    <x v="0"/>
    <x v="1"/>
    <x v="1"/>
    <x v="1"/>
    <x v="0"/>
    <x v="0"/>
    <x v="0"/>
    <x v="1"/>
    <x v="0"/>
    <x v="0"/>
    <x v="0"/>
    <s v="Direção Financeira"/>
    <x v="0"/>
    <x v="0"/>
    <x v="0"/>
    <x v="0"/>
    <x v="0"/>
    <x v="0"/>
    <x v="0"/>
    <m/>
    <x v="1"/>
    <x v="2"/>
    <x v="9"/>
    <x v="0"/>
    <m/>
  </r>
  <r>
    <x v="0"/>
    <n v="0"/>
    <n v="0"/>
    <n v="241182"/>
    <n v="0"/>
    <x v="7899"/>
    <x v="0"/>
    <x v="1"/>
    <x v="0"/>
    <s v="03.16.15"/>
    <x v="6"/>
    <x v="0"/>
    <x v="5"/>
    <s v="Direção Financeira"/>
    <s v="03.16.15"/>
    <s v="Direção Financeira"/>
    <s v="03.16.15"/>
    <x v="63"/>
    <x v="0"/>
    <x v="1"/>
    <x v="1"/>
    <x v="0"/>
    <x v="0"/>
    <x v="2"/>
    <x v="0"/>
    <x v="8"/>
    <s v="2022-09-??"/>
    <x v="2"/>
    <n v="241182"/>
    <x v="3"/>
    <n v="800000"/>
    <x v="1"/>
    <n v="0"/>
    <x v="697"/>
    <m/>
    <x v="0"/>
    <x v="9"/>
    <m/>
    <s v="Direção Financeira"/>
    <x v="2"/>
    <m/>
    <x v="0"/>
    <x v="1"/>
    <x v="1"/>
    <x v="1"/>
    <x v="0"/>
    <x v="0"/>
    <x v="0"/>
    <x v="1"/>
    <x v="0"/>
    <x v="0"/>
    <x v="0"/>
    <s v="Direção Financeira"/>
    <x v="0"/>
    <x v="0"/>
    <x v="0"/>
    <x v="0"/>
    <x v="0"/>
    <x v="0"/>
    <x v="0"/>
    <m/>
    <x v="1"/>
    <x v="2"/>
    <x v="9"/>
    <x v="0"/>
    <m/>
  </r>
  <r>
    <x v="0"/>
    <n v="0"/>
    <n v="0"/>
    <n v="13441"/>
    <n v="0"/>
    <x v="7899"/>
    <x v="0"/>
    <x v="1"/>
    <x v="0"/>
    <s v="03.16.15"/>
    <x v="6"/>
    <x v="0"/>
    <x v="5"/>
    <s v="Direção Financeira"/>
    <s v="03.16.15"/>
    <s v="Direção Financeira"/>
    <s v="03.16.15"/>
    <x v="63"/>
    <x v="0"/>
    <x v="1"/>
    <x v="1"/>
    <x v="0"/>
    <x v="0"/>
    <x v="2"/>
    <x v="0"/>
    <x v="9"/>
    <s v="2022-10-??"/>
    <x v="3"/>
    <n v="13441"/>
    <x v="3"/>
    <n v="800000"/>
    <x v="1"/>
    <n v="0"/>
    <x v="697"/>
    <m/>
    <x v="0"/>
    <x v="9"/>
    <m/>
    <s v="Direção Financeira"/>
    <x v="2"/>
    <m/>
    <x v="0"/>
    <x v="1"/>
    <x v="1"/>
    <x v="1"/>
    <x v="0"/>
    <x v="0"/>
    <x v="0"/>
    <x v="1"/>
    <x v="0"/>
    <x v="0"/>
    <x v="0"/>
    <s v="Direção Financeira"/>
    <x v="0"/>
    <x v="0"/>
    <x v="0"/>
    <x v="0"/>
    <x v="0"/>
    <x v="0"/>
    <x v="0"/>
    <m/>
    <x v="1"/>
    <x v="2"/>
    <x v="9"/>
    <x v="0"/>
    <m/>
  </r>
  <r>
    <x v="1"/>
    <n v="0"/>
    <n v="0"/>
    <n v="7440"/>
    <n v="0"/>
    <x v="7899"/>
    <x v="0"/>
    <x v="1"/>
    <x v="0"/>
    <s v="01.25.01.09"/>
    <x v="75"/>
    <x v="4"/>
    <x v="4"/>
    <s v="Educação"/>
    <s v="01.25.01"/>
    <s v="Apoio pre escolar"/>
    <s v="01.25.01.09"/>
    <x v="4"/>
    <x v="0"/>
    <x v="3"/>
    <x v="2"/>
    <x v="0"/>
    <x v="1"/>
    <x v="2"/>
    <x v="0"/>
    <x v="5"/>
    <s v="2022-02-??"/>
    <x v="1"/>
    <n v="7440"/>
    <x v="3"/>
    <n v="0"/>
    <x v="1"/>
    <n v="650000"/>
    <x v="697"/>
    <m/>
    <x v="0"/>
    <x v="9"/>
    <m/>
    <s v="Apoio pre escolar"/>
    <x v="2"/>
    <m/>
    <x v="0"/>
    <x v="1"/>
    <x v="1"/>
    <x v="1"/>
    <x v="0"/>
    <x v="0"/>
    <x v="0"/>
    <x v="1"/>
    <x v="0"/>
    <x v="0"/>
    <x v="0"/>
    <s v="Apoio pre escolar"/>
    <x v="0"/>
    <x v="0"/>
    <x v="0"/>
    <x v="0"/>
    <x v="1"/>
    <x v="0"/>
    <x v="0"/>
    <m/>
    <x v="1"/>
    <x v="2"/>
    <x v="9"/>
    <x v="0"/>
    <m/>
  </r>
  <r>
    <x v="1"/>
    <n v="0"/>
    <n v="0"/>
    <n v="37213"/>
    <n v="0"/>
    <x v="7899"/>
    <x v="0"/>
    <x v="1"/>
    <x v="0"/>
    <s v="01.25.01.09"/>
    <x v="75"/>
    <x v="4"/>
    <x v="4"/>
    <s v="Educação"/>
    <s v="01.25.01"/>
    <s v="Apoio pre escolar"/>
    <s v="01.25.01.09"/>
    <x v="4"/>
    <x v="0"/>
    <x v="3"/>
    <x v="2"/>
    <x v="0"/>
    <x v="1"/>
    <x v="2"/>
    <x v="0"/>
    <x v="2"/>
    <s v="2022-03-??"/>
    <x v="1"/>
    <n v="37213"/>
    <x v="3"/>
    <n v="0"/>
    <x v="1"/>
    <n v="650000"/>
    <x v="697"/>
    <m/>
    <x v="0"/>
    <x v="9"/>
    <m/>
    <s v="Apoio pre escolar"/>
    <x v="2"/>
    <m/>
    <x v="0"/>
    <x v="1"/>
    <x v="1"/>
    <x v="1"/>
    <x v="0"/>
    <x v="0"/>
    <x v="0"/>
    <x v="1"/>
    <x v="0"/>
    <x v="0"/>
    <x v="0"/>
    <s v="Apoio pre escolar"/>
    <x v="0"/>
    <x v="0"/>
    <x v="0"/>
    <x v="0"/>
    <x v="1"/>
    <x v="0"/>
    <x v="0"/>
    <m/>
    <x v="1"/>
    <x v="2"/>
    <x v="9"/>
    <x v="0"/>
    <m/>
  </r>
  <r>
    <x v="1"/>
    <n v="0"/>
    <n v="0"/>
    <n v="18430"/>
    <n v="0"/>
    <x v="7899"/>
    <x v="0"/>
    <x v="1"/>
    <x v="0"/>
    <s v="01.25.01.09"/>
    <x v="75"/>
    <x v="4"/>
    <x v="4"/>
    <s v="Educação"/>
    <s v="01.25.01"/>
    <s v="Apoio pre escolar"/>
    <s v="01.25.01.09"/>
    <x v="4"/>
    <x v="0"/>
    <x v="3"/>
    <x v="2"/>
    <x v="0"/>
    <x v="1"/>
    <x v="2"/>
    <x v="0"/>
    <x v="6"/>
    <s v="2022-07-??"/>
    <x v="2"/>
    <n v="18430"/>
    <x v="3"/>
    <n v="0"/>
    <x v="1"/>
    <n v="650000"/>
    <x v="697"/>
    <m/>
    <x v="0"/>
    <x v="9"/>
    <m/>
    <s v="Apoio pre escolar"/>
    <x v="2"/>
    <m/>
    <x v="0"/>
    <x v="1"/>
    <x v="1"/>
    <x v="1"/>
    <x v="0"/>
    <x v="0"/>
    <x v="0"/>
    <x v="1"/>
    <x v="0"/>
    <x v="0"/>
    <x v="0"/>
    <s v="Apoio pre escolar"/>
    <x v="0"/>
    <x v="0"/>
    <x v="0"/>
    <x v="0"/>
    <x v="1"/>
    <x v="0"/>
    <x v="0"/>
    <m/>
    <x v="1"/>
    <x v="2"/>
    <x v="9"/>
    <x v="0"/>
    <m/>
  </r>
  <r>
    <x v="1"/>
    <n v="0"/>
    <n v="0"/>
    <n v="79358"/>
    <n v="0"/>
    <x v="7899"/>
    <x v="0"/>
    <x v="1"/>
    <x v="0"/>
    <s v="01.25.01.09"/>
    <x v="75"/>
    <x v="4"/>
    <x v="4"/>
    <s v="Educação"/>
    <s v="01.25.01"/>
    <s v="Apoio pre escolar"/>
    <s v="01.25.01.09"/>
    <x v="4"/>
    <x v="0"/>
    <x v="3"/>
    <x v="2"/>
    <x v="0"/>
    <x v="1"/>
    <x v="2"/>
    <x v="0"/>
    <x v="10"/>
    <s v="2022-11-??"/>
    <x v="3"/>
    <n v="79358"/>
    <x v="3"/>
    <n v="0"/>
    <x v="1"/>
    <n v="650000"/>
    <x v="697"/>
    <m/>
    <x v="0"/>
    <x v="9"/>
    <m/>
    <s v="Apoio pre escolar"/>
    <x v="2"/>
    <m/>
    <x v="0"/>
    <x v="1"/>
    <x v="1"/>
    <x v="1"/>
    <x v="0"/>
    <x v="0"/>
    <x v="0"/>
    <x v="1"/>
    <x v="0"/>
    <x v="0"/>
    <x v="0"/>
    <s v="Apoio pre escolar"/>
    <x v="0"/>
    <x v="0"/>
    <x v="0"/>
    <x v="0"/>
    <x v="1"/>
    <x v="0"/>
    <x v="0"/>
    <m/>
    <x v="1"/>
    <x v="2"/>
    <x v="9"/>
    <x v="0"/>
    <m/>
  </r>
  <r>
    <x v="1"/>
    <n v="0"/>
    <n v="0"/>
    <n v="93000"/>
    <n v="0"/>
    <x v="7899"/>
    <x v="0"/>
    <x v="1"/>
    <x v="0"/>
    <s v="01.25.01.10"/>
    <x v="25"/>
    <x v="4"/>
    <x v="4"/>
    <s v="Educação"/>
    <s v="01.25.01"/>
    <s v="Transporte escolar"/>
    <s v="01.25.01.10"/>
    <x v="4"/>
    <x v="0"/>
    <x v="3"/>
    <x v="2"/>
    <x v="0"/>
    <x v="1"/>
    <x v="2"/>
    <x v="0"/>
    <x v="4"/>
    <s v="2022-01-??"/>
    <x v="1"/>
    <n v="93000"/>
    <x v="3"/>
    <n v="600000"/>
    <x v="1"/>
    <n v="100000"/>
    <x v="697"/>
    <m/>
    <x v="0"/>
    <x v="9"/>
    <m/>
    <s v="Transporte escolar"/>
    <x v="2"/>
    <m/>
    <x v="0"/>
    <x v="1"/>
    <x v="1"/>
    <x v="1"/>
    <x v="0"/>
    <x v="0"/>
    <x v="0"/>
    <x v="1"/>
    <x v="0"/>
    <x v="0"/>
    <x v="0"/>
    <s v="Transporte escolar"/>
    <x v="0"/>
    <x v="0"/>
    <x v="0"/>
    <x v="0"/>
    <x v="1"/>
    <x v="0"/>
    <x v="0"/>
    <m/>
    <x v="1"/>
    <x v="2"/>
    <x v="9"/>
    <x v="0"/>
    <m/>
  </r>
  <r>
    <x v="1"/>
    <n v="0"/>
    <n v="0"/>
    <n v="225594"/>
    <n v="0"/>
    <x v="7899"/>
    <x v="0"/>
    <x v="1"/>
    <x v="0"/>
    <s v="01.25.01.10"/>
    <x v="25"/>
    <x v="4"/>
    <x v="4"/>
    <s v="Educação"/>
    <s v="01.25.01"/>
    <s v="Transporte escolar"/>
    <s v="01.25.01.10"/>
    <x v="4"/>
    <x v="0"/>
    <x v="3"/>
    <x v="2"/>
    <x v="0"/>
    <x v="1"/>
    <x v="2"/>
    <x v="0"/>
    <x v="5"/>
    <s v="2022-02-??"/>
    <x v="1"/>
    <n v="225594"/>
    <x v="3"/>
    <n v="600000"/>
    <x v="1"/>
    <n v="100000"/>
    <x v="697"/>
    <m/>
    <x v="0"/>
    <x v="9"/>
    <m/>
    <s v="Transporte escolar"/>
    <x v="2"/>
    <m/>
    <x v="0"/>
    <x v="1"/>
    <x v="1"/>
    <x v="1"/>
    <x v="0"/>
    <x v="0"/>
    <x v="0"/>
    <x v="1"/>
    <x v="0"/>
    <x v="0"/>
    <x v="0"/>
    <s v="Transporte escolar"/>
    <x v="0"/>
    <x v="0"/>
    <x v="0"/>
    <x v="0"/>
    <x v="1"/>
    <x v="0"/>
    <x v="0"/>
    <m/>
    <x v="1"/>
    <x v="2"/>
    <x v="9"/>
    <x v="0"/>
    <m/>
  </r>
  <r>
    <x v="1"/>
    <n v="0"/>
    <n v="0"/>
    <n v="431973"/>
    <n v="0"/>
    <x v="7899"/>
    <x v="0"/>
    <x v="1"/>
    <x v="0"/>
    <s v="01.25.01.10"/>
    <x v="25"/>
    <x v="4"/>
    <x v="4"/>
    <s v="Educação"/>
    <s v="01.25.01"/>
    <s v="Transporte escolar"/>
    <s v="01.25.01.10"/>
    <x v="4"/>
    <x v="0"/>
    <x v="3"/>
    <x v="2"/>
    <x v="0"/>
    <x v="1"/>
    <x v="2"/>
    <x v="0"/>
    <x v="2"/>
    <s v="2022-03-??"/>
    <x v="1"/>
    <n v="431973"/>
    <x v="3"/>
    <n v="600000"/>
    <x v="1"/>
    <n v="100000"/>
    <x v="697"/>
    <m/>
    <x v="0"/>
    <x v="9"/>
    <m/>
    <s v="Transporte escolar"/>
    <x v="2"/>
    <m/>
    <x v="0"/>
    <x v="1"/>
    <x v="1"/>
    <x v="1"/>
    <x v="0"/>
    <x v="0"/>
    <x v="0"/>
    <x v="1"/>
    <x v="0"/>
    <x v="0"/>
    <x v="0"/>
    <s v="Transporte escolar"/>
    <x v="0"/>
    <x v="0"/>
    <x v="0"/>
    <x v="0"/>
    <x v="1"/>
    <x v="0"/>
    <x v="0"/>
    <m/>
    <x v="1"/>
    <x v="2"/>
    <x v="9"/>
    <x v="0"/>
    <m/>
  </r>
  <r>
    <x v="1"/>
    <n v="0"/>
    <n v="0"/>
    <n v="254292"/>
    <n v="0"/>
    <x v="7899"/>
    <x v="0"/>
    <x v="1"/>
    <x v="0"/>
    <s v="01.25.01.10"/>
    <x v="25"/>
    <x v="4"/>
    <x v="4"/>
    <s v="Educação"/>
    <s v="01.25.01"/>
    <s v="Transporte escolar"/>
    <s v="01.25.01.10"/>
    <x v="4"/>
    <x v="0"/>
    <x v="3"/>
    <x v="2"/>
    <x v="0"/>
    <x v="1"/>
    <x v="2"/>
    <x v="0"/>
    <x v="0"/>
    <s v="2022-04-??"/>
    <x v="0"/>
    <n v="254292"/>
    <x v="3"/>
    <n v="600000"/>
    <x v="1"/>
    <n v="100000"/>
    <x v="697"/>
    <m/>
    <x v="0"/>
    <x v="9"/>
    <m/>
    <s v="Transporte escolar"/>
    <x v="2"/>
    <m/>
    <x v="0"/>
    <x v="1"/>
    <x v="1"/>
    <x v="1"/>
    <x v="0"/>
    <x v="0"/>
    <x v="0"/>
    <x v="1"/>
    <x v="0"/>
    <x v="0"/>
    <x v="0"/>
    <s v="Transporte escolar"/>
    <x v="0"/>
    <x v="0"/>
    <x v="0"/>
    <x v="0"/>
    <x v="1"/>
    <x v="0"/>
    <x v="0"/>
    <m/>
    <x v="1"/>
    <x v="2"/>
    <x v="9"/>
    <x v="0"/>
    <m/>
  </r>
  <r>
    <x v="1"/>
    <n v="0"/>
    <n v="0"/>
    <n v="873317"/>
    <n v="0"/>
    <x v="7899"/>
    <x v="0"/>
    <x v="1"/>
    <x v="0"/>
    <s v="01.25.01.10"/>
    <x v="25"/>
    <x v="4"/>
    <x v="4"/>
    <s v="Educação"/>
    <s v="01.25.01"/>
    <s v="Transporte escolar"/>
    <s v="01.25.01.10"/>
    <x v="4"/>
    <x v="0"/>
    <x v="3"/>
    <x v="2"/>
    <x v="0"/>
    <x v="1"/>
    <x v="2"/>
    <x v="0"/>
    <x v="1"/>
    <s v="2022-05-??"/>
    <x v="0"/>
    <n v="873317"/>
    <x v="3"/>
    <n v="600000"/>
    <x v="1"/>
    <n v="100000"/>
    <x v="697"/>
    <m/>
    <x v="0"/>
    <x v="9"/>
    <m/>
    <s v="Transporte escolar"/>
    <x v="2"/>
    <m/>
    <x v="0"/>
    <x v="1"/>
    <x v="1"/>
    <x v="1"/>
    <x v="0"/>
    <x v="0"/>
    <x v="0"/>
    <x v="1"/>
    <x v="0"/>
    <x v="0"/>
    <x v="0"/>
    <s v="Transporte escolar"/>
    <x v="0"/>
    <x v="0"/>
    <x v="0"/>
    <x v="0"/>
    <x v="1"/>
    <x v="0"/>
    <x v="0"/>
    <m/>
    <x v="1"/>
    <x v="2"/>
    <x v="9"/>
    <x v="0"/>
    <m/>
  </r>
  <r>
    <x v="1"/>
    <n v="0"/>
    <n v="0"/>
    <n v="182515"/>
    <n v="0"/>
    <x v="7899"/>
    <x v="0"/>
    <x v="1"/>
    <x v="0"/>
    <s v="01.25.01.10"/>
    <x v="25"/>
    <x v="4"/>
    <x v="4"/>
    <s v="Educação"/>
    <s v="01.25.01"/>
    <s v="Transporte escolar"/>
    <s v="01.25.01.10"/>
    <x v="4"/>
    <x v="0"/>
    <x v="3"/>
    <x v="2"/>
    <x v="0"/>
    <x v="1"/>
    <x v="2"/>
    <x v="0"/>
    <x v="3"/>
    <s v="2022-06-??"/>
    <x v="0"/>
    <n v="182515"/>
    <x v="3"/>
    <n v="600000"/>
    <x v="1"/>
    <n v="100000"/>
    <x v="697"/>
    <m/>
    <x v="0"/>
    <x v="9"/>
    <m/>
    <s v="Transporte escolar"/>
    <x v="2"/>
    <m/>
    <x v="0"/>
    <x v="1"/>
    <x v="1"/>
    <x v="1"/>
    <x v="0"/>
    <x v="0"/>
    <x v="0"/>
    <x v="1"/>
    <x v="0"/>
    <x v="0"/>
    <x v="0"/>
    <s v="Transporte escolar"/>
    <x v="0"/>
    <x v="0"/>
    <x v="0"/>
    <x v="0"/>
    <x v="1"/>
    <x v="0"/>
    <x v="0"/>
    <m/>
    <x v="1"/>
    <x v="2"/>
    <x v="9"/>
    <x v="0"/>
    <m/>
  </r>
  <r>
    <x v="1"/>
    <n v="0"/>
    <n v="0"/>
    <n v="34728"/>
    <n v="0"/>
    <x v="7899"/>
    <x v="0"/>
    <x v="1"/>
    <x v="0"/>
    <s v="01.25.01.10"/>
    <x v="25"/>
    <x v="4"/>
    <x v="4"/>
    <s v="Educação"/>
    <s v="01.25.01"/>
    <s v="Transporte escolar"/>
    <s v="01.25.01.10"/>
    <x v="4"/>
    <x v="0"/>
    <x v="3"/>
    <x v="2"/>
    <x v="0"/>
    <x v="1"/>
    <x v="2"/>
    <x v="0"/>
    <x v="6"/>
    <s v="2022-07-??"/>
    <x v="2"/>
    <n v="34728"/>
    <x v="3"/>
    <n v="600000"/>
    <x v="1"/>
    <n v="100000"/>
    <x v="697"/>
    <m/>
    <x v="0"/>
    <x v="9"/>
    <m/>
    <s v="Transporte escolar"/>
    <x v="2"/>
    <m/>
    <x v="0"/>
    <x v="1"/>
    <x v="1"/>
    <x v="1"/>
    <x v="0"/>
    <x v="0"/>
    <x v="0"/>
    <x v="1"/>
    <x v="0"/>
    <x v="0"/>
    <x v="0"/>
    <s v="Transporte escolar"/>
    <x v="0"/>
    <x v="0"/>
    <x v="0"/>
    <x v="0"/>
    <x v="1"/>
    <x v="0"/>
    <x v="0"/>
    <m/>
    <x v="1"/>
    <x v="2"/>
    <x v="9"/>
    <x v="0"/>
    <m/>
  </r>
  <r>
    <x v="1"/>
    <n v="0"/>
    <n v="0"/>
    <n v="160000"/>
    <n v="0"/>
    <x v="7899"/>
    <x v="0"/>
    <x v="1"/>
    <x v="0"/>
    <s v="01.25.01.10"/>
    <x v="25"/>
    <x v="4"/>
    <x v="4"/>
    <s v="Educação"/>
    <s v="01.25.01"/>
    <s v="Transporte escolar"/>
    <s v="01.25.01.10"/>
    <x v="4"/>
    <x v="0"/>
    <x v="3"/>
    <x v="2"/>
    <x v="0"/>
    <x v="1"/>
    <x v="2"/>
    <x v="0"/>
    <x v="7"/>
    <s v="2022-08-??"/>
    <x v="2"/>
    <n v="160000"/>
    <x v="3"/>
    <n v="600000"/>
    <x v="1"/>
    <n v="100000"/>
    <x v="697"/>
    <m/>
    <x v="0"/>
    <x v="9"/>
    <m/>
    <s v="Transporte escolar"/>
    <x v="2"/>
    <m/>
    <x v="0"/>
    <x v="1"/>
    <x v="1"/>
    <x v="1"/>
    <x v="0"/>
    <x v="0"/>
    <x v="0"/>
    <x v="1"/>
    <x v="0"/>
    <x v="0"/>
    <x v="0"/>
    <s v="Transporte escolar"/>
    <x v="0"/>
    <x v="0"/>
    <x v="0"/>
    <x v="0"/>
    <x v="1"/>
    <x v="0"/>
    <x v="0"/>
    <m/>
    <x v="1"/>
    <x v="2"/>
    <x v="9"/>
    <x v="0"/>
    <m/>
  </r>
  <r>
    <x v="1"/>
    <n v="0"/>
    <n v="0"/>
    <n v="507859"/>
    <n v="0"/>
    <x v="7899"/>
    <x v="0"/>
    <x v="1"/>
    <x v="0"/>
    <s v="01.25.01.10"/>
    <x v="25"/>
    <x v="4"/>
    <x v="4"/>
    <s v="Educação"/>
    <s v="01.25.01"/>
    <s v="Transporte escolar"/>
    <s v="01.25.01.10"/>
    <x v="4"/>
    <x v="0"/>
    <x v="3"/>
    <x v="2"/>
    <x v="0"/>
    <x v="1"/>
    <x v="2"/>
    <x v="0"/>
    <x v="8"/>
    <s v="2022-09-??"/>
    <x v="2"/>
    <n v="507859"/>
    <x v="3"/>
    <n v="600000"/>
    <x v="1"/>
    <n v="100000"/>
    <x v="697"/>
    <m/>
    <x v="0"/>
    <x v="9"/>
    <m/>
    <s v="Transporte escolar"/>
    <x v="2"/>
    <m/>
    <x v="0"/>
    <x v="1"/>
    <x v="1"/>
    <x v="1"/>
    <x v="0"/>
    <x v="0"/>
    <x v="0"/>
    <x v="1"/>
    <x v="0"/>
    <x v="0"/>
    <x v="0"/>
    <s v="Transporte escolar"/>
    <x v="0"/>
    <x v="0"/>
    <x v="0"/>
    <x v="0"/>
    <x v="1"/>
    <x v="0"/>
    <x v="0"/>
    <m/>
    <x v="1"/>
    <x v="2"/>
    <x v="9"/>
    <x v="0"/>
    <m/>
  </r>
  <r>
    <x v="1"/>
    <n v="0"/>
    <n v="0"/>
    <n v="419466"/>
    <n v="0"/>
    <x v="7899"/>
    <x v="0"/>
    <x v="1"/>
    <x v="0"/>
    <s v="01.25.01.10"/>
    <x v="25"/>
    <x v="4"/>
    <x v="4"/>
    <s v="Educação"/>
    <s v="01.25.01"/>
    <s v="Transporte escolar"/>
    <s v="01.25.01.10"/>
    <x v="4"/>
    <x v="0"/>
    <x v="3"/>
    <x v="2"/>
    <x v="0"/>
    <x v="1"/>
    <x v="2"/>
    <x v="0"/>
    <x v="9"/>
    <s v="2022-10-??"/>
    <x v="3"/>
    <n v="419466"/>
    <x v="3"/>
    <n v="600000"/>
    <x v="1"/>
    <n v="100000"/>
    <x v="697"/>
    <m/>
    <x v="0"/>
    <x v="9"/>
    <m/>
    <s v="Transporte escolar"/>
    <x v="2"/>
    <m/>
    <x v="0"/>
    <x v="1"/>
    <x v="1"/>
    <x v="1"/>
    <x v="0"/>
    <x v="0"/>
    <x v="0"/>
    <x v="1"/>
    <x v="0"/>
    <x v="0"/>
    <x v="0"/>
    <s v="Transporte escolar"/>
    <x v="0"/>
    <x v="0"/>
    <x v="0"/>
    <x v="0"/>
    <x v="1"/>
    <x v="0"/>
    <x v="0"/>
    <m/>
    <x v="1"/>
    <x v="2"/>
    <x v="9"/>
    <x v="0"/>
    <m/>
  </r>
  <r>
    <x v="1"/>
    <n v="0"/>
    <n v="0"/>
    <n v="507176"/>
    <n v="0"/>
    <x v="7899"/>
    <x v="0"/>
    <x v="1"/>
    <x v="0"/>
    <s v="01.25.01.10"/>
    <x v="25"/>
    <x v="4"/>
    <x v="4"/>
    <s v="Educação"/>
    <s v="01.25.01"/>
    <s v="Transporte escolar"/>
    <s v="01.25.01.10"/>
    <x v="4"/>
    <x v="0"/>
    <x v="3"/>
    <x v="2"/>
    <x v="0"/>
    <x v="1"/>
    <x v="2"/>
    <x v="0"/>
    <x v="10"/>
    <s v="2022-11-??"/>
    <x v="3"/>
    <n v="507176"/>
    <x v="3"/>
    <n v="600000"/>
    <x v="1"/>
    <n v="100000"/>
    <x v="697"/>
    <m/>
    <x v="0"/>
    <x v="9"/>
    <m/>
    <s v="Transporte escolar"/>
    <x v="2"/>
    <m/>
    <x v="0"/>
    <x v="1"/>
    <x v="1"/>
    <x v="1"/>
    <x v="0"/>
    <x v="0"/>
    <x v="0"/>
    <x v="1"/>
    <x v="0"/>
    <x v="0"/>
    <x v="0"/>
    <s v="Transporte escolar"/>
    <x v="0"/>
    <x v="0"/>
    <x v="0"/>
    <x v="0"/>
    <x v="1"/>
    <x v="0"/>
    <x v="0"/>
    <m/>
    <x v="1"/>
    <x v="2"/>
    <x v="9"/>
    <x v="0"/>
    <m/>
  </r>
  <r>
    <x v="1"/>
    <n v="0"/>
    <n v="0"/>
    <n v="679696"/>
    <n v="0"/>
    <x v="7899"/>
    <x v="0"/>
    <x v="1"/>
    <x v="0"/>
    <s v="01.25.01.10"/>
    <x v="25"/>
    <x v="4"/>
    <x v="4"/>
    <s v="Educação"/>
    <s v="01.25.01"/>
    <s v="Transporte escolar"/>
    <s v="01.25.01.10"/>
    <x v="4"/>
    <x v="0"/>
    <x v="3"/>
    <x v="2"/>
    <x v="0"/>
    <x v="1"/>
    <x v="2"/>
    <x v="0"/>
    <x v="11"/>
    <s v="2022-12-??"/>
    <x v="3"/>
    <n v="679696"/>
    <x v="3"/>
    <n v="600000"/>
    <x v="1"/>
    <n v="100000"/>
    <x v="697"/>
    <m/>
    <x v="0"/>
    <x v="9"/>
    <m/>
    <s v="Transporte escolar"/>
    <x v="2"/>
    <m/>
    <x v="0"/>
    <x v="1"/>
    <x v="1"/>
    <x v="1"/>
    <x v="0"/>
    <x v="0"/>
    <x v="0"/>
    <x v="1"/>
    <x v="0"/>
    <x v="0"/>
    <x v="0"/>
    <s v="Transporte escolar"/>
    <x v="0"/>
    <x v="0"/>
    <x v="0"/>
    <x v="0"/>
    <x v="1"/>
    <x v="0"/>
    <x v="0"/>
    <m/>
    <x v="1"/>
    <x v="2"/>
    <x v="9"/>
    <x v="0"/>
    <m/>
  </r>
  <r>
    <x v="1"/>
    <n v="0"/>
    <n v="0"/>
    <n v="25785"/>
    <n v="0"/>
    <x v="7899"/>
    <x v="0"/>
    <x v="1"/>
    <x v="0"/>
    <s v="03.16.15"/>
    <x v="6"/>
    <x v="0"/>
    <x v="5"/>
    <s v="Direção Financeira"/>
    <s v="03.16.15"/>
    <s v="Direção Financeira"/>
    <s v="03.16.15"/>
    <x v="60"/>
    <x v="0"/>
    <x v="1"/>
    <x v="1"/>
    <x v="0"/>
    <x v="0"/>
    <x v="2"/>
    <x v="0"/>
    <x v="4"/>
    <s v="2022-01-??"/>
    <x v="1"/>
    <n v="25785"/>
    <x v="3"/>
    <n v="0"/>
    <x v="1"/>
    <n v="400000"/>
    <x v="697"/>
    <m/>
    <x v="0"/>
    <x v="9"/>
    <m/>
    <s v="Direção Financeira"/>
    <x v="2"/>
    <m/>
    <x v="0"/>
    <x v="1"/>
    <x v="1"/>
    <x v="1"/>
    <x v="0"/>
    <x v="0"/>
    <x v="0"/>
    <x v="0"/>
    <x v="0"/>
    <x v="0"/>
    <x v="0"/>
    <s v="Direção Financeira"/>
    <x v="0"/>
    <x v="0"/>
    <x v="0"/>
    <x v="0"/>
    <x v="0"/>
    <x v="0"/>
    <x v="0"/>
    <m/>
    <x v="1"/>
    <x v="2"/>
    <x v="9"/>
    <x v="0"/>
    <m/>
  </r>
  <r>
    <x v="1"/>
    <n v="0"/>
    <n v="0"/>
    <n v="8980"/>
    <n v="0"/>
    <x v="7899"/>
    <x v="0"/>
    <x v="1"/>
    <x v="0"/>
    <s v="03.16.15"/>
    <x v="6"/>
    <x v="0"/>
    <x v="5"/>
    <s v="Direção Financeira"/>
    <s v="03.16.15"/>
    <s v="Direção Financeira"/>
    <s v="03.16.15"/>
    <x v="60"/>
    <x v="0"/>
    <x v="1"/>
    <x v="1"/>
    <x v="0"/>
    <x v="0"/>
    <x v="2"/>
    <x v="0"/>
    <x v="5"/>
    <s v="2022-02-??"/>
    <x v="1"/>
    <n v="8980"/>
    <x v="3"/>
    <n v="0"/>
    <x v="1"/>
    <n v="400000"/>
    <x v="697"/>
    <m/>
    <x v="0"/>
    <x v="9"/>
    <m/>
    <s v="Direção Financeira"/>
    <x v="2"/>
    <m/>
    <x v="0"/>
    <x v="1"/>
    <x v="1"/>
    <x v="1"/>
    <x v="0"/>
    <x v="0"/>
    <x v="0"/>
    <x v="0"/>
    <x v="0"/>
    <x v="0"/>
    <x v="0"/>
    <s v="Direção Financeira"/>
    <x v="0"/>
    <x v="0"/>
    <x v="0"/>
    <x v="0"/>
    <x v="0"/>
    <x v="0"/>
    <x v="0"/>
    <m/>
    <x v="1"/>
    <x v="2"/>
    <x v="9"/>
    <x v="0"/>
    <m/>
  </r>
  <r>
    <x v="1"/>
    <n v="0"/>
    <n v="0"/>
    <n v="8980"/>
    <n v="0"/>
    <x v="7899"/>
    <x v="0"/>
    <x v="1"/>
    <x v="0"/>
    <s v="03.16.15"/>
    <x v="6"/>
    <x v="0"/>
    <x v="5"/>
    <s v="Direção Financeira"/>
    <s v="03.16.15"/>
    <s v="Direção Financeira"/>
    <s v="03.16.15"/>
    <x v="60"/>
    <x v="0"/>
    <x v="1"/>
    <x v="1"/>
    <x v="0"/>
    <x v="0"/>
    <x v="2"/>
    <x v="0"/>
    <x v="2"/>
    <s v="2022-03-??"/>
    <x v="1"/>
    <n v="8980"/>
    <x v="3"/>
    <n v="0"/>
    <x v="1"/>
    <n v="400000"/>
    <x v="697"/>
    <m/>
    <x v="0"/>
    <x v="9"/>
    <m/>
    <s v="Direção Financeira"/>
    <x v="2"/>
    <m/>
    <x v="0"/>
    <x v="1"/>
    <x v="1"/>
    <x v="1"/>
    <x v="0"/>
    <x v="0"/>
    <x v="0"/>
    <x v="0"/>
    <x v="0"/>
    <x v="0"/>
    <x v="0"/>
    <s v="Direção Financeira"/>
    <x v="0"/>
    <x v="0"/>
    <x v="0"/>
    <x v="0"/>
    <x v="0"/>
    <x v="0"/>
    <x v="0"/>
    <m/>
    <x v="1"/>
    <x v="2"/>
    <x v="9"/>
    <x v="0"/>
    <m/>
  </r>
  <r>
    <x v="1"/>
    <n v="0"/>
    <n v="0"/>
    <n v="16096"/>
    <n v="0"/>
    <x v="7899"/>
    <x v="0"/>
    <x v="1"/>
    <x v="0"/>
    <s v="03.16.15"/>
    <x v="6"/>
    <x v="0"/>
    <x v="5"/>
    <s v="Direção Financeira"/>
    <s v="03.16.15"/>
    <s v="Direção Financeira"/>
    <s v="03.16.15"/>
    <x v="60"/>
    <x v="0"/>
    <x v="1"/>
    <x v="1"/>
    <x v="0"/>
    <x v="0"/>
    <x v="2"/>
    <x v="0"/>
    <x v="0"/>
    <s v="2022-04-??"/>
    <x v="0"/>
    <n v="16096"/>
    <x v="3"/>
    <n v="0"/>
    <x v="1"/>
    <n v="400000"/>
    <x v="697"/>
    <m/>
    <x v="0"/>
    <x v="9"/>
    <m/>
    <s v="Direção Financeira"/>
    <x v="2"/>
    <m/>
    <x v="0"/>
    <x v="1"/>
    <x v="1"/>
    <x v="1"/>
    <x v="0"/>
    <x v="0"/>
    <x v="0"/>
    <x v="0"/>
    <x v="0"/>
    <x v="0"/>
    <x v="0"/>
    <s v="Direção Financeira"/>
    <x v="0"/>
    <x v="0"/>
    <x v="0"/>
    <x v="0"/>
    <x v="0"/>
    <x v="0"/>
    <x v="0"/>
    <m/>
    <x v="1"/>
    <x v="2"/>
    <x v="9"/>
    <x v="0"/>
    <m/>
  </r>
  <r>
    <x v="1"/>
    <n v="0"/>
    <n v="0"/>
    <n v="21631"/>
    <n v="0"/>
    <x v="7899"/>
    <x v="0"/>
    <x v="1"/>
    <x v="0"/>
    <s v="03.16.15"/>
    <x v="6"/>
    <x v="0"/>
    <x v="5"/>
    <s v="Direção Financeira"/>
    <s v="03.16.15"/>
    <s v="Direção Financeira"/>
    <s v="03.16.15"/>
    <x v="60"/>
    <x v="0"/>
    <x v="1"/>
    <x v="1"/>
    <x v="0"/>
    <x v="0"/>
    <x v="2"/>
    <x v="0"/>
    <x v="1"/>
    <s v="2022-05-??"/>
    <x v="0"/>
    <n v="21631"/>
    <x v="3"/>
    <n v="0"/>
    <x v="1"/>
    <n v="400000"/>
    <x v="697"/>
    <m/>
    <x v="0"/>
    <x v="9"/>
    <m/>
    <s v="Direção Financeira"/>
    <x v="2"/>
    <m/>
    <x v="0"/>
    <x v="1"/>
    <x v="1"/>
    <x v="1"/>
    <x v="0"/>
    <x v="0"/>
    <x v="0"/>
    <x v="0"/>
    <x v="0"/>
    <x v="0"/>
    <x v="0"/>
    <s v="Direção Financeira"/>
    <x v="0"/>
    <x v="0"/>
    <x v="0"/>
    <x v="0"/>
    <x v="0"/>
    <x v="0"/>
    <x v="0"/>
    <m/>
    <x v="1"/>
    <x v="2"/>
    <x v="9"/>
    <x v="0"/>
    <m/>
  </r>
  <r>
    <x v="1"/>
    <n v="0"/>
    <n v="0"/>
    <n v="27278"/>
    <n v="0"/>
    <x v="7899"/>
    <x v="0"/>
    <x v="1"/>
    <x v="0"/>
    <s v="03.16.15"/>
    <x v="6"/>
    <x v="0"/>
    <x v="5"/>
    <s v="Direção Financeira"/>
    <s v="03.16.15"/>
    <s v="Direção Financeira"/>
    <s v="03.16.15"/>
    <x v="60"/>
    <x v="0"/>
    <x v="1"/>
    <x v="1"/>
    <x v="0"/>
    <x v="0"/>
    <x v="2"/>
    <x v="0"/>
    <x v="6"/>
    <s v="2022-07-??"/>
    <x v="2"/>
    <n v="27278"/>
    <x v="3"/>
    <n v="0"/>
    <x v="1"/>
    <n v="400000"/>
    <x v="697"/>
    <m/>
    <x v="0"/>
    <x v="9"/>
    <m/>
    <s v="Direção Financeira"/>
    <x v="2"/>
    <m/>
    <x v="0"/>
    <x v="1"/>
    <x v="1"/>
    <x v="1"/>
    <x v="0"/>
    <x v="0"/>
    <x v="0"/>
    <x v="0"/>
    <x v="0"/>
    <x v="0"/>
    <x v="0"/>
    <s v="Direção Financeira"/>
    <x v="0"/>
    <x v="0"/>
    <x v="0"/>
    <x v="0"/>
    <x v="0"/>
    <x v="0"/>
    <x v="0"/>
    <m/>
    <x v="1"/>
    <x v="2"/>
    <x v="9"/>
    <x v="0"/>
    <m/>
  </r>
  <r>
    <x v="1"/>
    <n v="0"/>
    <n v="0"/>
    <n v="17960"/>
    <n v="0"/>
    <x v="7899"/>
    <x v="0"/>
    <x v="1"/>
    <x v="0"/>
    <s v="03.16.15"/>
    <x v="6"/>
    <x v="0"/>
    <x v="5"/>
    <s v="Direção Financeira"/>
    <s v="03.16.15"/>
    <s v="Direção Financeira"/>
    <s v="03.16.15"/>
    <x v="60"/>
    <x v="0"/>
    <x v="1"/>
    <x v="1"/>
    <x v="0"/>
    <x v="0"/>
    <x v="2"/>
    <x v="0"/>
    <x v="7"/>
    <s v="2022-08-??"/>
    <x v="2"/>
    <n v="17960"/>
    <x v="3"/>
    <n v="0"/>
    <x v="1"/>
    <n v="400000"/>
    <x v="697"/>
    <m/>
    <x v="0"/>
    <x v="9"/>
    <m/>
    <s v="Direção Financeira"/>
    <x v="2"/>
    <m/>
    <x v="0"/>
    <x v="1"/>
    <x v="1"/>
    <x v="1"/>
    <x v="0"/>
    <x v="0"/>
    <x v="0"/>
    <x v="0"/>
    <x v="0"/>
    <x v="0"/>
    <x v="0"/>
    <s v="Direção Financeira"/>
    <x v="0"/>
    <x v="0"/>
    <x v="0"/>
    <x v="0"/>
    <x v="0"/>
    <x v="0"/>
    <x v="0"/>
    <m/>
    <x v="1"/>
    <x v="2"/>
    <x v="9"/>
    <x v="0"/>
    <m/>
  </r>
  <r>
    <x v="1"/>
    <n v="0"/>
    <n v="0"/>
    <n v="20163"/>
    <n v="0"/>
    <x v="7899"/>
    <x v="0"/>
    <x v="1"/>
    <x v="0"/>
    <s v="03.16.15"/>
    <x v="6"/>
    <x v="0"/>
    <x v="5"/>
    <s v="Direção Financeira"/>
    <s v="03.16.15"/>
    <s v="Direção Financeira"/>
    <s v="03.16.15"/>
    <x v="60"/>
    <x v="0"/>
    <x v="1"/>
    <x v="1"/>
    <x v="0"/>
    <x v="0"/>
    <x v="2"/>
    <x v="0"/>
    <x v="8"/>
    <s v="2022-09-??"/>
    <x v="2"/>
    <n v="20163"/>
    <x v="3"/>
    <n v="0"/>
    <x v="1"/>
    <n v="400000"/>
    <x v="697"/>
    <m/>
    <x v="0"/>
    <x v="9"/>
    <m/>
    <s v="Direção Financeira"/>
    <x v="2"/>
    <m/>
    <x v="0"/>
    <x v="1"/>
    <x v="1"/>
    <x v="1"/>
    <x v="0"/>
    <x v="0"/>
    <x v="0"/>
    <x v="0"/>
    <x v="0"/>
    <x v="0"/>
    <x v="0"/>
    <s v="Direção Financeira"/>
    <x v="0"/>
    <x v="0"/>
    <x v="0"/>
    <x v="0"/>
    <x v="0"/>
    <x v="0"/>
    <x v="0"/>
    <m/>
    <x v="1"/>
    <x v="2"/>
    <x v="9"/>
    <x v="0"/>
    <m/>
  </r>
  <r>
    <x v="1"/>
    <n v="0"/>
    <n v="0"/>
    <n v="17960"/>
    <n v="0"/>
    <x v="7899"/>
    <x v="0"/>
    <x v="1"/>
    <x v="0"/>
    <s v="03.16.15"/>
    <x v="6"/>
    <x v="0"/>
    <x v="5"/>
    <s v="Direção Financeira"/>
    <s v="03.16.15"/>
    <s v="Direção Financeira"/>
    <s v="03.16.15"/>
    <x v="60"/>
    <x v="0"/>
    <x v="1"/>
    <x v="1"/>
    <x v="0"/>
    <x v="0"/>
    <x v="2"/>
    <x v="0"/>
    <x v="9"/>
    <s v="2022-10-??"/>
    <x v="3"/>
    <n v="17960"/>
    <x v="3"/>
    <n v="0"/>
    <x v="1"/>
    <n v="400000"/>
    <x v="697"/>
    <m/>
    <x v="0"/>
    <x v="9"/>
    <m/>
    <s v="Direção Financeira"/>
    <x v="2"/>
    <m/>
    <x v="0"/>
    <x v="1"/>
    <x v="1"/>
    <x v="1"/>
    <x v="0"/>
    <x v="0"/>
    <x v="0"/>
    <x v="0"/>
    <x v="0"/>
    <x v="0"/>
    <x v="0"/>
    <s v="Direção Financeira"/>
    <x v="0"/>
    <x v="0"/>
    <x v="0"/>
    <x v="0"/>
    <x v="0"/>
    <x v="0"/>
    <x v="0"/>
    <m/>
    <x v="1"/>
    <x v="2"/>
    <x v="9"/>
    <x v="0"/>
    <m/>
  </r>
  <r>
    <x v="1"/>
    <n v="0"/>
    <n v="0"/>
    <n v="17960"/>
    <n v="0"/>
    <x v="7899"/>
    <x v="0"/>
    <x v="1"/>
    <x v="0"/>
    <s v="03.16.15"/>
    <x v="6"/>
    <x v="0"/>
    <x v="5"/>
    <s v="Direção Financeira"/>
    <s v="03.16.15"/>
    <s v="Direção Financeira"/>
    <s v="03.16.15"/>
    <x v="60"/>
    <x v="0"/>
    <x v="1"/>
    <x v="1"/>
    <x v="0"/>
    <x v="0"/>
    <x v="2"/>
    <x v="0"/>
    <x v="10"/>
    <s v="2022-11-??"/>
    <x v="3"/>
    <n v="17960"/>
    <x v="3"/>
    <n v="0"/>
    <x v="1"/>
    <n v="400000"/>
    <x v="697"/>
    <m/>
    <x v="0"/>
    <x v="9"/>
    <m/>
    <s v="Direção Financeira"/>
    <x v="2"/>
    <m/>
    <x v="0"/>
    <x v="1"/>
    <x v="1"/>
    <x v="1"/>
    <x v="0"/>
    <x v="0"/>
    <x v="0"/>
    <x v="0"/>
    <x v="0"/>
    <x v="0"/>
    <x v="0"/>
    <s v="Direção Financeira"/>
    <x v="0"/>
    <x v="0"/>
    <x v="0"/>
    <x v="0"/>
    <x v="0"/>
    <x v="0"/>
    <x v="0"/>
    <m/>
    <x v="1"/>
    <x v="2"/>
    <x v="9"/>
    <x v="0"/>
    <m/>
  </r>
  <r>
    <x v="1"/>
    <n v="0"/>
    <n v="0"/>
    <n v="17960"/>
    <n v="0"/>
    <x v="7899"/>
    <x v="0"/>
    <x v="1"/>
    <x v="0"/>
    <s v="03.16.15"/>
    <x v="6"/>
    <x v="0"/>
    <x v="5"/>
    <s v="Direção Financeira"/>
    <s v="03.16.15"/>
    <s v="Direção Financeira"/>
    <s v="03.16.15"/>
    <x v="60"/>
    <x v="0"/>
    <x v="1"/>
    <x v="1"/>
    <x v="0"/>
    <x v="0"/>
    <x v="2"/>
    <x v="0"/>
    <x v="11"/>
    <s v="2022-12-??"/>
    <x v="3"/>
    <n v="17960"/>
    <x v="3"/>
    <n v="0"/>
    <x v="1"/>
    <n v="400000"/>
    <x v="697"/>
    <m/>
    <x v="0"/>
    <x v="9"/>
    <m/>
    <s v="Direção Financeira"/>
    <x v="2"/>
    <m/>
    <x v="0"/>
    <x v="1"/>
    <x v="1"/>
    <x v="1"/>
    <x v="0"/>
    <x v="0"/>
    <x v="0"/>
    <x v="0"/>
    <x v="0"/>
    <x v="0"/>
    <x v="0"/>
    <s v="Direção Financeira"/>
    <x v="0"/>
    <x v="0"/>
    <x v="0"/>
    <x v="0"/>
    <x v="0"/>
    <x v="0"/>
    <x v="0"/>
    <m/>
    <x v="1"/>
    <x v="2"/>
    <x v="9"/>
    <x v="0"/>
    <m/>
  </r>
  <r>
    <x v="1"/>
    <n v="0"/>
    <n v="0"/>
    <n v="10950"/>
    <n v="0"/>
    <x v="7899"/>
    <x v="0"/>
    <x v="1"/>
    <x v="0"/>
    <s v="03.16.15"/>
    <x v="6"/>
    <x v="0"/>
    <x v="5"/>
    <s v="Direção Financeira"/>
    <s v="03.16.15"/>
    <s v="Direção Financeira"/>
    <s v="03.16.15"/>
    <x v="22"/>
    <x v="0"/>
    <x v="1"/>
    <x v="1"/>
    <x v="0"/>
    <x v="0"/>
    <x v="2"/>
    <x v="0"/>
    <x v="5"/>
    <s v="2022-02-??"/>
    <x v="1"/>
    <n v="10950"/>
    <x v="3"/>
    <n v="950000"/>
    <x v="1"/>
    <n v="0"/>
    <x v="697"/>
    <m/>
    <x v="0"/>
    <x v="9"/>
    <m/>
    <s v="Direção Financeira"/>
    <x v="2"/>
    <m/>
    <x v="0"/>
    <x v="1"/>
    <x v="1"/>
    <x v="1"/>
    <x v="0"/>
    <x v="0"/>
    <x v="0"/>
    <x v="0"/>
    <x v="0"/>
    <x v="0"/>
    <x v="0"/>
    <s v="Direção Financeira"/>
    <x v="0"/>
    <x v="0"/>
    <x v="0"/>
    <x v="0"/>
    <x v="0"/>
    <x v="0"/>
    <x v="0"/>
    <m/>
    <x v="1"/>
    <x v="2"/>
    <x v="9"/>
    <x v="0"/>
    <m/>
  </r>
  <r>
    <x v="1"/>
    <n v="0"/>
    <n v="0"/>
    <n v="81170"/>
    <n v="0"/>
    <x v="7899"/>
    <x v="0"/>
    <x v="1"/>
    <x v="0"/>
    <s v="03.16.15"/>
    <x v="6"/>
    <x v="0"/>
    <x v="5"/>
    <s v="Direção Financeira"/>
    <s v="03.16.15"/>
    <s v="Direção Financeira"/>
    <s v="03.16.15"/>
    <x v="22"/>
    <x v="0"/>
    <x v="1"/>
    <x v="1"/>
    <x v="0"/>
    <x v="0"/>
    <x v="2"/>
    <x v="0"/>
    <x v="2"/>
    <s v="2022-03-??"/>
    <x v="1"/>
    <n v="81170"/>
    <x v="3"/>
    <n v="950000"/>
    <x v="1"/>
    <n v="0"/>
    <x v="697"/>
    <m/>
    <x v="0"/>
    <x v="9"/>
    <m/>
    <s v="Direção Financeira"/>
    <x v="2"/>
    <m/>
    <x v="0"/>
    <x v="1"/>
    <x v="1"/>
    <x v="1"/>
    <x v="0"/>
    <x v="0"/>
    <x v="0"/>
    <x v="0"/>
    <x v="0"/>
    <x v="0"/>
    <x v="0"/>
    <s v="Direção Financeira"/>
    <x v="0"/>
    <x v="0"/>
    <x v="0"/>
    <x v="0"/>
    <x v="0"/>
    <x v="0"/>
    <x v="0"/>
    <m/>
    <x v="1"/>
    <x v="2"/>
    <x v="9"/>
    <x v="0"/>
    <m/>
  </r>
  <r>
    <x v="1"/>
    <n v="0"/>
    <n v="0"/>
    <n v="67090"/>
    <n v="0"/>
    <x v="7899"/>
    <x v="0"/>
    <x v="1"/>
    <x v="0"/>
    <s v="03.16.15"/>
    <x v="6"/>
    <x v="0"/>
    <x v="5"/>
    <s v="Direção Financeira"/>
    <s v="03.16.15"/>
    <s v="Direção Financeira"/>
    <s v="03.16.15"/>
    <x v="22"/>
    <x v="0"/>
    <x v="1"/>
    <x v="1"/>
    <x v="0"/>
    <x v="0"/>
    <x v="2"/>
    <x v="0"/>
    <x v="0"/>
    <s v="2022-04-??"/>
    <x v="0"/>
    <n v="67090"/>
    <x v="3"/>
    <n v="950000"/>
    <x v="1"/>
    <n v="0"/>
    <x v="697"/>
    <m/>
    <x v="0"/>
    <x v="9"/>
    <m/>
    <s v="Direção Financeira"/>
    <x v="2"/>
    <m/>
    <x v="0"/>
    <x v="1"/>
    <x v="1"/>
    <x v="1"/>
    <x v="0"/>
    <x v="0"/>
    <x v="0"/>
    <x v="0"/>
    <x v="0"/>
    <x v="0"/>
    <x v="0"/>
    <s v="Direção Financeira"/>
    <x v="0"/>
    <x v="0"/>
    <x v="0"/>
    <x v="0"/>
    <x v="0"/>
    <x v="0"/>
    <x v="0"/>
    <m/>
    <x v="1"/>
    <x v="2"/>
    <x v="9"/>
    <x v="0"/>
    <m/>
  </r>
  <r>
    <x v="1"/>
    <n v="0"/>
    <n v="0"/>
    <n v="28260"/>
    <n v="0"/>
    <x v="7899"/>
    <x v="0"/>
    <x v="1"/>
    <x v="0"/>
    <s v="03.16.15"/>
    <x v="6"/>
    <x v="0"/>
    <x v="5"/>
    <s v="Direção Financeira"/>
    <s v="03.16.15"/>
    <s v="Direção Financeira"/>
    <s v="03.16.15"/>
    <x v="22"/>
    <x v="0"/>
    <x v="1"/>
    <x v="1"/>
    <x v="0"/>
    <x v="0"/>
    <x v="2"/>
    <x v="0"/>
    <x v="1"/>
    <s v="2022-05-??"/>
    <x v="0"/>
    <n v="28260"/>
    <x v="3"/>
    <n v="950000"/>
    <x v="1"/>
    <n v="0"/>
    <x v="697"/>
    <m/>
    <x v="0"/>
    <x v="9"/>
    <m/>
    <s v="Direção Financeira"/>
    <x v="2"/>
    <m/>
    <x v="0"/>
    <x v="1"/>
    <x v="1"/>
    <x v="1"/>
    <x v="0"/>
    <x v="0"/>
    <x v="0"/>
    <x v="0"/>
    <x v="0"/>
    <x v="0"/>
    <x v="0"/>
    <s v="Direção Financeira"/>
    <x v="0"/>
    <x v="0"/>
    <x v="0"/>
    <x v="0"/>
    <x v="0"/>
    <x v="0"/>
    <x v="0"/>
    <m/>
    <x v="1"/>
    <x v="2"/>
    <x v="9"/>
    <x v="0"/>
    <m/>
  </r>
  <r>
    <x v="1"/>
    <n v="0"/>
    <n v="0"/>
    <n v="1510"/>
    <n v="0"/>
    <x v="7899"/>
    <x v="0"/>
    <x v="1"/>
    <x v="0"/>
    <s v="03.16.15"/>
    <x v="6"/>
    <x v="0"/>
    <x v="5"/>
    <s v="Direção Financeira"/>
    <s v="03.16.15"/>
    <s v="Direção Financeira"/>
    <s v="03.16.15"/>
    <x v="22"/>
    <x v="0"/>
    <x v="1"/>
    <x v="1"/>
    <x v="0"/>
    <x v="0"/>
    <x v="2"/>
    <x v="0"/>
    <x v="3"/>
    <s v="2022-06-??"/>
    <x v="0"/>
    <n v="1510"/>
    <x v="3"/>
    <n v="950000"/>
    <x v="1"/>
    <n v="0"/>
    <x v="697"/>
    <m/>
    <x v="0"/>
    <x v="9"/>
    <m/>
    <s v="Direção Financeira"/>
    <x v="2"/>
    <m/>
    <x v="0"/>
    <x v="1"/>
    <x v="1"/>
    <x v="1"/>
    <x v="0"/>
    <x v="0"/>
    <x v="0"/>
    <x v="0"/>
    <x v="0"/>
    <x v="0"/>
    <x v="0"/>
    <s v="Direção Financeira"/>
    <x v="0"/>
    <x v="0"/>
    <x v="0"/>
    <x v="0"/>
    <x v="0"/>
    <x v="0"/>
    <x v="0"/>
    <m/>
    <x v="1"/>
    <x v="2"/>
    <x v="9"/>
    <x v="0"/>
    <m/>
  </r>
  <r>
    <x v="1"/>
    <n v="0"/>
    <n v="0"/>
    <n v="72675"/>
    <n v="0"/>
    <x v="7899"/>
    <x v="0"/>
    <x v="1"/>
    <x v="0"/>
    <s v="03.16.15"/>
    <x v="6"/>
    <x v="0"/>
    <x v="5"/>
    <s v="Direção Financeira"/>
    <s v="03.16.15"/>
    <s v="Direção Financeira"/>
    <s v="03.16.15"/>
    <x v="22"/>
    <x v="0"/>
    <x v="1"/>
    <x v="1"/>
    <x v="0"/>
    <x v="0"/>
    <x v="2"/>
    <x v="0"/>
    <x v="6"/>
    <s v="2022-07-??"/>
    <x v="2"/>
    <n v="72675"/>
    <x v="3"/>
    <n v="950000"/>
    <x v="1"/>
    <n v="0"/>
    <x v="697"/>
    <m/>
    <x v="0"/>
    <x v="9"/>
    <m/>
    <s v="Direção Financeira"/>
    <x v="2"/>
    <m/>
    <x v="0"/>
    <x v="1"/>
    <x v="1"/>
    <x v="1"/>
    <x v="0"/>
    <x v="0"/>
    <x v="0"/>
    <x v="0"/>
    <x v="0"/>
    <x v="0"/>
    <x v="0"/>
    <s v="Direção Financeira"/>
    <x v="0"/>
    <x v="0"/>
    <x v="0"/>
    <x v="0"/>
    <x v="0"/>
    <x v="0"/>
    <x v="0"/>
    <m/>
    <x v="1"/>
    <x v="2"/>
    <x v="9"/>
    <x v="0"/>
    <m/>
  </r>
  <r>
    <x v="1"/>
    <n v="0"/>
    <n v="0"/>
    <n v="310670"/>
    <n v="0"/>
    <x v="7899"/>
    <x v="0"/>
    <x v="1"/>
    <x v="0"/>
    <s v="03.16.15"/>
    <x v="6"/>
    <x v="0"/>
    <x v="5"/>
    <s v="Direção Financeira"/>
    <s v="03.16.15"/>
    <s v="Direção Financeira"/>
    <s v="03.16.15"/>
    <x v="22"/>
    <x v="0"/>
    <x v="1"/>
    <x v="1"/>
    <x v="0"/>
    <x v="0"/>
    <x v="2"/>
    <x v="0"/>
    <x v="7"/>
    <s v="2022-08-??"/>
    <x v="2"/>
    <n v="310670"/>
    <x v="3"/>
    <n v="950000"/>
    <x v="1"/>
    <n v="0"/>
    <x v="697"/>
    <m/>
    <x v="0"/>
    <x v="9"/>
    <m/>
    <s v="Direção Financeira"/>
    <x v="2"/>
    <m/>
    <x v="0"/>
    <x v="1"/>
    <x v="1"/>
    <x v="1"/>
    <x v="0"/>
    <x v="0"/>
    <x v="0"/>
    <x v="0"/>
    <x v="0"/>
    <x v="0"/>
    <x v="0"/>
    <s v="Direção Financeira"/>
    <x v="0"/>
    <x v="0"/>
    <x v="0"/>
    <x v="0"/>
    <x v="0"/>
    <x v="0"/>
    <x v="0"/>
    <m/>
    <x v="1"/>
    <x v="2"/>
    <x v="9"/>
    <x v="0"/>
    <m/>
  </r>
  <r>
    <x v="1"/>
    <n v="0"/>
    <n v="0"/>
    <n v="63100"/>
    <n v="0"/>
    <x v="7899"/>
    <x v="0"/>
    <x v="1"/>
    <x v="0"/>
    <s v="03.16.15"/>
    <x v="6"/>
    <x v="0"/>
    <x v="5"/>
    <s v="Direção Financeira"/>
    <s v="03.16.15"/>
    <s v="Direção Financeira"/>
    <s v="03.16.15"/>
    <x v="22"/>
    <x v="0"/>
    <x v="1"/>
    <x v="1"/>
    <x v="0"/>
    <x v="0"/>
    <x v="2"/>
    <x v="0"/>
    <x v="8"/>
    <s v="2022-09-??"/>
    <x v="2"/>
    <n v="63100"/>
    <x v="3"/>
    <n v="950000"/>
    <x v="1"/>
    <n v="0"/>
    <x v="697"/>
    <m/>
    <x v="0"/>
    <x v="9"/>
    <m/>
    <s v="Direção Financeira"/>
    <x v="2"/>
    <m/>
    <x v="0"/>
    <x v="1"/>
    <x v="1"/>
    <x v="1"/>
    <x v="0"/>
    <x v="0"/>
    <x v="0"/>
    <x v="0"/>
    <x v="0"/>
    <x v="0"/>
    <x v="0"/>
    <s v="Direção Financeira"/>
    <x v="0"/>
    <x v="0"/>
    <x v="0"/>
    <x v="0"/>
    <x v="0"/>
    <x v="0"/>
    <x v="0"/>
    <m/>
    <x v="1"/>
    <x v="2"/>
    <x v="9"/>
    <x v="0"/>
    <m/>
  </r>
  <r>
    <x v="1"/>
    <n v="0"/>
    <n v="0"/>
    <n v="4820"/>
    <n v="0"/>
    <x v="7899"/>
    <x v="0"/>
    <x v="1"/>
    <x v="0"/>
    <s v="03.16.15"/>
    <x v="6"/>
    <x v="0"/>
    <x v="5"/>
    <s v="Direção Financeira"/>
    <s v="03.16.15"/>
    <s v="Direção Financeira"/>
    <s v="03.16.15"/>
    <x v="22"/>
    <x v="0"/>
    <x v="1"/>
    <x v="1"/>
    <x v="0"/>
    <x v="0"/>
    <x v="2"/>
    <x v="0"/>
    <x v="9"/>
    <s v="2022-10-??"/>
    <x v="3"/>
    <n v="4820"/>
    <x v="3"/>
    <n v="950000"/>
    <x v="1"/>
    <n v="0"/>
    <x v="697"/>
    <m/>
    <x v="0"/>
    <x v="9"/>
    <m/>
    <s v="Direção Financeira"/>
    <x v="2"/>
    <m/>
    <x v="0"/>
    <x v="1"/>
    <x v="1"/>
    <x v="1"/>
    <x v="0"/>
    <x v="0"/>
    <x v="0"/>
    <x v="0"/>
    <x v="0"/>
    <x v="0"/>
    <x v="0"/>
    <s v="Direção Financeira"/>
    <x v="0"/>
    <x v="0"/>
    <x v="0"/>
    <x v="0"/>
    <x v="0"/>
    <x v="0"/>
    <x v="0"/>
    <m/>
    <x v="1"/>
    <x v="2"/>
    <x v="9"/>
    <x v="0"/>
    <m/>
  </r>
  <r>
    <x v="1"/>
    <n v="0"/>
    <n v="0"/>
    <n v="56760"/>
    <n v="0"/>
    <x v="7899"/>
    <x v="0"/>
    <x v="1"/>
    <x v="0"/>
    <s v="03.16.15"/>
    <x v="6"/>
    <x v="0"/>
    <x v="5"/>
    <s v="Direção Financeira"/>
    <s v="03.16.15"/>
    <s v="Direção Financeira"/>
    <s v="03.16.15"/>
    <x v="22"/>
    <x v="0"/>
    <x v="1"/>
    <x v="1"/>
    <x v="0"/>
    <x v="0"/>
    <x v="2"/>
    <x v="0"/>
    <x v="10"/>
    <s v="2022-11-??"/>
    <x v="3"/>
    <n v="56760"/>
    <x v="3"/>
    <n v="950000"/>
    <x v="1"/>
    <n v="0"/>
    <x v="697"/>
    <m/>
    <x v="0"/>
    <x v="9"/>
    <m/>
    <s v="Direção Financeira"/>
    <x v="2"/>
    <m/>
    <x v="0"/>
    <x v="1"/>
    <x v="1"/>
    <x v="1"/>
    <x v="0"/>
    <x v="0"/>
    <x v="0"/>
    <x v="0"/>
    <x v="0"/>
    <x v="0"/>
    <x v="0"/>
    <s v="Direção Financeira"/>
    <x v="0"/>
    <x v="0"/>
    <x v="0"/>
    <x v="0"/>
    <x v="0"/>
    <x v="0"/>
    <x v="0"/>
    <m/>
    <x v="1"/>
    <x v="2"/>
    <x v="9"/>
    <x v="0"/>
    <m/>
  </r>
  <r>
    <x v="1"/>
    <n v="0"/>
    <n v="0"/>
    <n v="330520"/>
    <n v="0"/>
    <x v="7899"/>
    <x v="0"/>
    <x v="1"/>
    <x v="0"/>
    <s v="03.16.15"/>
    <x v="6"/>
    <x v="0"/>
    <x v="5"/>
    <s v="Direção Financeira"/>
    <s v="03.16.15"/>
    <s v="Direção Financeira"/>
    <s v="03.16.15"/>
    <x v="22"/>
    <x v="0"/>
    <x v="1"/>
    <x v="1"/>
    <x v="0"/>
    <x v="0"/>
    <x v="2"/>
    <x v="0"/>
    <x v="11"/>
    <s v="2022-12-??"/>
    <x v="3"/>
    <n v="330520"/>
    <x v="3"/>
    <n v="950000"/>
    <x v="1"/>
    <n v="0"/>
    <x v="697"/>
    <m/>
    <x v="0"/>
    <x v="9"/>
    <m/>
    <s v="Direção Financeira"/>
    <x v="2"/>
    <m/>
    <x v="0"/>
    <x v="1"/>
    <x v="1"/>
    <x v="1"/>
    <x v="0"/>
    <x v="0"/>
    <x v="0"/>
    <x v="0"/>
    <x v="0"/>
    <x v="0"/>
    <x v="0"/>
    <s v="Direção Financeira"/>
    <x v="0"/>
    <x v="0"/>
    <x v="0"/>
    <x v="0"/>
    <x v="0"/>
    <x v="0"/>
    <x v="0"/>
    <m/>
    <x v="1"/>
    <x v="2"/>
    <x v="9"/>
    <x v="0"/>
    <m/>
  </r>
  <r>
    <x v="1"/>
    <n v="0"/>
    <n v="0"/>
    <n v="100000"/>
    <n v="0"/>
    <x v="7899"/>
    <x v="0"/>
    <x v="1"/>
    <x v="0"/>
    <s v="03.16.15"/>
    <x v="6"/>
    <x v="0"/>
    <x v="5"/>
    <s v="Direção Financeira"/>
    <s v="03.16.15"/>
    <s v="Direção Financeira"/>
    <s v="03.16.15"/>
    <x v="25"/>
    <x v="0"/>
    <x v="1"/>
    <x v="1"/>
    <x v="0"/>
    <x v="0"/>
    <x v="2"/>
    <x v="0"/>
    <x v="0"/>
    <s v="2022-04-??"/>
    <x v="0"/>
    <n v="100000"/>
    <x v="3"/>
    <n v="0"/>
    <x v="1"/>
    <n v="350000"/>
    <x v="697"/>
    <m/>
    <x v="0"/>
    <x v="9"/>
    <m/>
    <s v="Direção Financeira"/>
    <x v="2"/>
    <m/>
    <x v="0"/>
    <x v="1"/>
    <x v="1"/>
    <x v="1"/>
    <x v="0"/>
    <x v="0"/>
    <x v="0"/>
    <x v="0"/>
    <x v="0"/>
    <x v="0"/>
    <x v="0"/>
    <s v="Direção Financeira"/>
    <x v="0"/>
    <x v="0"/>
    <x v="0"/>
    <x v="0"/>
    <x v="0"/>
    <x v="0"/>
    <x v="0"/>
    <m/>
    <x v="1"/>
    <x v="2"/>
    <x v="9"/>
    <x v="0"/>
    <m/>
  </r>
  <r>
    <x v="1"/>
    <n v="0"/>
    <n v="0"/>
    <n v="69251"/>
    <n v="0"/>
    <x v="7899"/>
    <x v="0"/>
    <x v="1"/>
    <x v="0"/>
    <s v="03.16.15"/>
    <x v="6"/>
    <x v="0"/>
    <x v="5"/>
    <s v="Direção Financeira"/>
    <s v="03.16.15"/>
    <s v="Direção Financeira"/>
    <s v="03.16.15"/>
    <x v="67"/>
    <x v="0"/>
    <x v="1"/>
    <x v="1"/>
    <x v="0"/>
    <x v="0"/>
    <x v="2"/>
    <x v="0"/>
    <x v="4"/>
    <s v="2022-01-??"/>
    <x v="1"/>
    <n v="69251"/>
    <x v="3"/>
    <n v="100000"/>
    <x v="1"/>
    <n v="0"/>
    <x v="697"/>
    <m/>
    <x v="0"/>
    <x v="9"/>
    <m/>
    <s v="Direção Financeira"/>
    <x v="2"/>
    <m/>
    <x v="0"/>
    <x v="1"/>
    <x v="1"/>
    <x v="1"/>
    <x v="0"/>
    <x v="0"/>
    <x v="0"/>
    <x v="0"/>
    <x v="0"/>
    <x v="0"/>
    <x v="0"/>
    <s v="Direção Financeira"/>
    <x v="0"/>
    <x v="0"/>
    <x v="0"/>
    <x v="0"/>
    <x v="0"/>
    <x v="0"/>
    <x v="0"/>
    <m/>
    <x v="1"/>
    <x v="2"/>
    <x v="9"/>
    <x v="0"/>
    <m/>
  </r>
  <r>
    <x v="1"/>
    <n v="0"/>
    <n v="0"/>
    <n v="152722"/>
    <n v="0"/>
    <x v="7899"/>
    <x v="0"/>
    <x v="1"/>
    <x v="0"/>
    <s v="03.16.15"/>
    <x v="6"/>
    <x v="0"/>
    <x v="5"/>
    <s v="Direção Financeira"/>
    <s v="03.16.15"/>
    <s v="Direção Financeira"/>
    <s v="03.16.15"/>
    <x v="67"/>
    <x v="0"/>
    <x v="1"/>
    <x v="1"/>
    <x v="0"/>
    <x v="0"/>
    <x v="2"/>
    <x v="0"/>
    <x v="5"/>
    <s v="2022-02-??"/>
    <x v="1"/>
    <n v="152722"/>
    <x v="3"/>
    <n v="100000"/>
    <x v="1"/>
    <n v="0"/>
    <x v="697"/>
    <m/>
    <x v="0"/>
    <x v="9"/>
    <m/>
    <s v="Direção Financeira"/>
    <x v="2"/>
    <m/>
    <x v="0"/>
    <x v="1"/>
    <x v="1"/>
    <x v="1"/>
    <x v="0"/>
    <x v="0"/>
    <x v="0"/>
    <x v="0"/>
    <x v="0"/>
    <x v="0"/>
    <x v="0"/>
    <s v="Direção Financeira"/>
    <x v="0"/>
    <x v="0"/>
    <x v="0"/>
    <x v="0"/>
    <x v="0"/>
    <x v="0"/>
    <x v="0"/>
    <m/>
    <x v="1"/>
    <x v="2"/>
    <x v="9"/>
    <x v="0"/>
    <m/>
  </r>
  <r>
    <x v="1"/>
    <n v="0"/>
    <n v="0"/>
    <n v="93989"/>
    <n v="0"/>
    <x v="7899"/>
    <x v="0"/>
    <x v="1"/>
    <x v="0"/>
    <s v="03.16.15"/>
    <x v="6"/>
    <x v="0"/>
    <x v="5"/>
    <s v="Direção Financeira"/>
    <s v="03.16.15"/>
    <s v="Direção Financeira"/>
    <s v="03.16.15"/>
    <x v="67"/>
    <x v="0"/>
    <x v="1"/>
    <x v="1"/>
    <x v="0"/>
    <x v="0"/>
    <x v="2"/>
    <x v="0"/>
    <x v="2"/>
    <s v="2022-03-??"/>
    <x v="1"/>
    <n v="93989"/>
    <x v="3"/>
    <n v="100000"/>
    <x v="1"/>
    <n v="0"/>
    <x v="697"/>
    <m/>
    <x v="0"/>
    <x v="9"/>
    <m/>
    <s v="Direção Financeira"/>
    <x v="2"/>
    <m/>
    <x v="0"/>
    <x v="1"/>
    <x v="1"/>
    <x v="1"/>
    <x v="0"/>
    <x v="0"/>
    <x v="0"/>
    <x v="0"/>
    <x v="0"/>
    <x v="0"/>
    <x v="0"/>
    <s v="Direção Financeira"/>
    <x v="0"/>
    <x v="0"/>
    <x v="0"/>
    <x v="0"/>
    <x v="0"/>
    <x v="0"/>
    <x v="0"/>
    <m/>
    <x v="1"/>
    <x v="2"/>
    <x v="9"/>
    <x v="0"/>
    <m/>
  </r>
  <r>
    <x v="1"/>
    <n v="0"/>
    <n v="0"/>
    <n v="105515"/>
    <n v="0"/>
    <x v="7899"/>
    <x v="0"/>
    <x v="1"/>
    <x v="0"/>
    <s v="03.16.15"/>
    <x v="6"/>
    <x v="0"/>
    <x v="5"/>
    <s v="Direção Financeira"/>
    <s v="03.16.15"/>
    <s v="Direção Financeira"/>
    <s v="03.16.15"/>
    <x v="67"/>
    <x v="0"/>
    <x v="1"/>
    <x v="1"/>
    <x v="0"/>
    <x v="0"/>
    <x v="2"/>
    <x v="0"/>
    <x v="0"/>
    <s v="2022-04-??"/>
    <x v="0"/>
    <n v="105515"/>
    <x v="3"/>
    <n v="100000"/>
    <x v="1"/>
    <n v="0"/>
    <x v="697"/>
    <m/>
    <x v="0"/>
    <x v="9"/>
    <m/>
    <s v="Direção Financeira"/>
    <x v="2"/>
    <m/>
    <x v="0"/>
    <x v="1"/>
    <x v="1"/>
    <x v="1"/>
    <x v="0"/>
    <x v="0"/>
    <x v="0"/>
    <x v="0"/>
    <x v="0"/>
    <x v="0"/>
    <x v="0"/>
    <s v="Direção Financeira"/>
    <x v="0"/>
    <x v="0"/>
    <x v="0"/>
    <x v="0"/>
    <x v="0"/>
    <x v="0"/>
    <x v="0"/>
    <m/>
    <x v="1"/>
    <x v="2"/>
    <x v="9"/>
    <x v="0"/>
    <m/>
  </r>
  <r>
    <x v="1"/>
    <n v="0"/>
    <n v="0"/>
    <n v="172275"/>
    <n v="0"/>
    <x v="7899"/>
    <x v="0"/>
    <x v="1"/>
    <x v="0"/>
    <s v="03.16.15"/>
    <x v="6"/>
    <x v="0"/>
    <x v="5"/>
    <s v="Direção Financeira"/>
    <s v="03.16.15"/>
    <s v="Direção Financeira"/>
    <s v="03.16.15"/>
    <x v="67"/>
    <x v="0"/>
    <x v="1"/>
    <x v="1"/>
    <x v="0"/>
    <x v="0"/>
    <x v="2"/>
    <x v="0"/>
    <x v="1"/>
    <s v="2022-05-??"/>
    <x v="0"/>
    <n v="172275"/>
    <x v="3"/>
    <n v="100000"/>
    <x v="1"/>
    <n v="0"/>
    <x v="697"/>
    <m/>
    <x v="0"/>
    <x v="9"/>
    <m/>
    <s v="Direção Financeira"/>
    <x v="2"/>
    <m/>
    <x v="0"/>
    <x v="1"/>
    <x v="1"/>
    <x v="1"/>
    <x v="0"/>
    <x v="0"/>
    <x v="0"/>
    <x v="0"/>
    <x v="0"/>
    <x v="0"/>
    <x v="0"/>
    <s v="Direção Financeira"/>
    <x v="0"/>
    <x v="0"/>
    <x v="0"/>
    <x v="0"/>
    <x v="0"/>
    <x v="0"/>
    <x v="0"/>
    <m/>
    <x v="1"/>
    <x v="2"/>
    <x v="9"/>
    <x v="0"/>
    <m/>
  </r>
  <r>
    <x v="1"/>
    <n v="0"/>
    <n v="0"/>
    <n v="60982"/>
    <n v="0"/>
    <x v="7899"/>
    <x v="0"/>
    <x v="1"/>
    <x v="0"/>
    <s v="03.16.15"/>
    <x v="6"/>
    <x v="0"/>
    <x v="5"/>
    <s v="Direção Financeira"/>
    <s v="03.16.15"/>
    <s v="Direção Financeira"/>
    <s v="03.16.15"/>
    <x v="67"/>
    <x v="0"/>
    <x v="1"/>
    <x v="1"/>
    <x v="0"/>
    <x v="0"/>
    <x v="2"/>
    <x v="0"/>
    <x v="3"/>
    <s v="2022-06-??"/>
    <x v="0"/>
    <n v="60982"/>
    <x v="3"/>
    <n v="100000"/>
    <x v="1"/>
    <n v="0"/>
    <x v="697"/>
    <m/>
    <x v="0"/>
    <x v="9"/>
    <m/>
    <s v="Direção Financeira"/>
    <x v="2"/>
    <m/>
    <x v="0"/>
    <x v="1"/>
    <x v="1"/>
    <x v="1"/>
    <x v="0"/>
    <x v="0"/>
    <x v="0"/>
    <x v="0"/>
    <x v="0"/>
    <x v="0"/>
    <x v="0"/>
    <s v="Direção Financeira"/>
    <x v="0"/>
    <x v="0"/>
    <x v="0"/>
    <x v="0"/>
    <x v="0"/>
    <x v="0"/>
    <x v="0"/>
    <m/>
    <x v="1"/>
    <x v="2"/>
    <x v="9"/>
    <x v="0"/>
    <m/>
  </r>
  <r>
    <x v="1"/>
    <n v="0"/>
    <n v="0"/>
    <n v="32935"/>
    <n v="0"/>
    <x v="7899"/>
    <x v="0"/>
    <x v="1"/>
    <x v="0"/>
    <s v="03.16.15"/>
    <x v="6"/>
    <x v="0"/>
    <x v="5"/>
    <s v="Direção Financeira"/>
    <s v="03.16.15"/>
    <s v="Direção Financeira"/>
    <s v="03.16.15"/>
    <x v="67"/>
    <x v="0"/>
    <x v="1"/>
    <x v="1"/>
    <x v="0"/>
    <x v="0"/>
    <x v="2"/>
    <x v="0"/>
    <x v="6"/>
    <s v="2022-07-??"/>
    <x v="2"/>
    <n v="32935"/>
    <x v="3"/>
    <n v="100000"/>
    <x v="1"/>
    <n v="0"/>
    <x v="697"/>
    <m/>
    <x v="0"/>
    <x v="9"/>
    <m/>
    <s v="Direção Financeira"/>
    <x v="2"/>
    <m/>
    <x v="0"/>
    <x v="1"/>
    <x v="1"/>
    <x v="1"/>
    <x v="0"/>
    <x v="0"/>
    <x v="0"/>
    <x v="0"/>
    <x v="0"/>
    <x v="0"/>
    <x v="0"/>
    <s v="Direção Financeira"/>
    <x v="0"/>
    <x v="0"/>
    <x v="0"/>
    <x v="0"/>
    <x v="0"/>
    <x v="0"/>
    <x v="0"/>
    <m/>
    <x v="1"/>
    <x v="2"/>
    <x v="9"/>
    <x v="0"/>
    <m/>
  </r>
  <r>
    <x v="1"/>
    <n v="0"/>
    <n v="0"/>
    <n v="170369"/>
    <n v="0"/>
    <x v="7899"/>
    <x v="0"/>
    <x v="1"/>
    <x v="0"/>
    <s v="03.16.15"/>
    <x v="6"/>
    <x v="0"/>
    <x v="5"/>
    <s v="Direção Financeira"/>
    <s v="03.16.15"/>
    <s v="Direção Financeira"/>
    <s v="03.16.15"/>
    <x v="67"/>
    <x v="0"/>
    <x v="1"/>
    <x v="1"/>
    <x v="0"/>
    <x v="0"/>
    <x v="2"/>
    <x v="0"/>
    <x v="7"/>
    <s v="2022-08-??"/>
    <x v="2"/>
    <n v="170369"/>
    <x v="3"/>
    <n v="100000"/>
    <x v="1"/>
    <n v="0"/>
    <x v="697"/>
    <m/>
    <x v="0"/>
    <x v="9"/>
    <m/>
    <s v="Direção Financeira"/>
    <x v="2"/>
    <m/>
    <x v="0"/>
    <x v="1"/>
    <x v="1"/>
    <x v="1"/>
    <x v="0"/>
    <x v="0"/>
    <x v="0"/>
    <x v="0"/>
    <x v="0"/>
    <x v="0"/>
    <x v="0"/>
    <s v="Direção Financeira"/>
    <x v="0"/>
    <x v="0"/>
    <x v="0"/>
    <x v="0"/>
    <x v="0"/>
    <x v="0"/>
    <x v="0"/>
    <m/>
    <x v="1"/>
    <x v="2"/>
    <x v="9"/>
    <x v="0"/>
    <m/>
  </r>
  <r>
    <x v="1"/>
    <n v="0"/>
    <n v="0"/>
    <n v="66156"/>
    <n v="0"/>
    <x v="7899"/>
    <x v="0"/>
    <x v="1"/>
    <x v="0"/>
    <s v="03.16.15"/>
    <x v="6"/>
    <x v="0"/>
    <x v="5"/>
    <s v="Direção Financeira"/>
    <s v="03.16.15"/>
    <s v="Direção Financeira"/>
    <s v="03.16.15"/>
    <x v="67"/>
    <x v="0"/>
    <x v="1"/>
    <x v="1"/>
    <x v="0"/>
    <x v="0"/>
    <x v="2"/>
    <x v="0"/>
    <x v="8"/>
    <s v="2022-09-??"/>
    <x v="2"/>
    <n v="66156"/>
    <x v="3"/>
    <n v="100000"/>
    <x v="1"/>
    <n v="0"/>
    <x v="697"/>
    <m/>
    <x v="0"/>
    <x v="9"/>
    <m/>
    <s v="Direção Financeira"/>
    <x v="2"/>
    <m/>
    <x v="0"/>
    <x v="1"/>
    <x v="1"/>
    <x v="1"/>
    <x v="0"/>
    <x v="0"/>
    <x v="0"/>
    <x v="0"/>
    <x v="0"/>
    <x v="0"/>
    <x v="0"/>
    <s v="Direção Financeira"/>
    <x v="0"/>
    <x v="0"/>
    <x v="0"/>
    <x v="0"/>
    <x v="0"/>
    <x v="0"/>
    <x v="0"/>
    <m/>
    <x v="1"/>
    <x v="2"/>
    <x v="9"/>
    <x v="0"/>
    <m/>
  </r>
  <r>
    <x v="1"/>
    <n v="0"/>
    <n v="0"/>
    <n v="126322"/>
    <n v="0"/>
    <x v="7899"/>
    <x v="0"/>
    <x v="1"/>
    <x v="0"/>
    <s v="03.16.15"/>
    <x v="6"/>
    <x v="0"/>
    <x v="5"/>
    <s v="Direção Financeira"/>
    <s v="03.16.15"/>
    <s v="Direção Financeira"/>
    <s v="03.16.15"/>
    <x v="67"/>
    <x v="0"/>
    <x v="1"/>
    <x v="1"/>
    <x v="0"/>
    <x v="0"/>
    <x v="2"/>
    <x v="0"/>
    <x v="9"/>
    <s v="2022-10-??"/>
    <x v="3"/>
    <n v="126322"/>
    <x v="3"/>
    <n v="100000"/>
    <x v="1"/>
    <n v="0"/>
    <x v="697"/>
    <m/>
    <x v="0"/>
    <x v="9"/>
    <m/>
    <s v="Direção Financeira"/>
    <x v="2"/>
    <m/>
    <x v="0"/>
    <x v="1"/>
    <x v="1"/>
    <x v="1"/>
    <x v="0"/>
    <x v="0"/>
    <x v="0"/>
    <x v="0"/>
    <x v="0"/>
    <x v="0"/>
    <x v="0"/>
    <s v="Direção Financeira"/>
    <x v="0"/>
    <x v="0"/>
    <x v="0"/>
    <x v="0"/>
    <x v="0"/>
    <x v="0"/>
    <x v="0"/>
    <m/>
    <x v="1"/>
    <x v="2"/>
    <x v="9"/>
    <x v="0"/>
    <m/>
  </r>
  <r>
    <x v="1"/>
    <n v="0"/>
    <n v="0"/>
    <n v="143015"/>
    <n v="0"/>
    <x v="7899"/>
    <x v="0"/>
    <x v="1"/>
    <x v="0"/>
    <s v="03.16.15"/>
    <x v="6"/>
    <x v="0"/>
    <x v="5"/>
    <s v="Direção Financeira"/>
    <s v="03.16.15"/>
    <s v="Direção Financeira"/>
    <s v="03.16.15"/>
    <x v="67"/>
    <x v="0"/>
    <x v="1"/>
    <x v="1"/>
    <x v="0"/>
    <x v="0"/>
    <x v="2"/>
    <x v="0"/>
    <x v="10"/>
    <s v="2022-11-??"/>
    <x v="3"/>
    <n v="143015"/>
    <x v="3"/>
    <n v="100000"/>
    <x v="1"/>
    <n v="0"/>
    <x v="697"/>
    <m/>
    <x v="0"/>
    <x v="9"/>
    <m/>
    <s v="Direção Financeira"/>
    <x v="2"/>
    <m/>
    <x v="0"/>
    <x v="1"/>
    <x v="1"/>
    <x v="1"/>
    <x v="0"/>
    <x v="0"/>
    <x v="0"/>
    <x v="0"/>
    <x v="0"/>
    <x v="0"/>
    <x v="0"/>
    <s v="Direção Financeira"/>
    <x v="0"/>
    <x v="0"/>
    <x v="0"/>
    <x v="0"/>
    <x v="0"/>
    <x v="0"/>
    <x v="0"/>
    <m/>
    <x v="1"/>
    <x v="2"/>
    <x v="9"/>
    <x v="0"/>
    <m/>
  </r>
  <r>
    <x v="1"/>
    <n v="0"/>
    <n v="0"/>
    <n v="49936"/>
    <n v="0"/>
    <x v="7899"/>
    <x v="0"/>
    <x v="1"/>
    <x v="0"/>
    <s v="03.16.15"/>
    <x v="6"/>
    <x v="0"/>
    <x v="5"/>
    <s v="Direção Financeira"/>
    <s v="03.16.15"/>
    <s v="Direção Financeira"/>
    <s v="03.16.15"/>
    <x v="67"/>
    <x v="0"/>
    <x v="1"/>
    <x v="1"/>
    <x v="0"/>
    <x v="0"/>
    <x v="2"/>
    <x v="0"/>
    <x v="11"/>
    <s v="2022-12-??"/>
    <x v="3"/>
    <n v="49936"/>
    <x v="3"/>
    <n v="100000"/>
    <x v="1"/>
    <n v="0"/>
    <x v="697"/>
    <m/>
    <x v="0"/>
    <x v="9"/>
    <m/>
    <s v="Direção Financeira"/>
    <x v="2"/>
    <m/>
    <x v="0"/>
    <x v="1"/>
    <x v="1"/>
    <x v="1"/>
    <x v="0"/>
    <x v="0"/>
    <x v="0"/>
    <x v="0"/>
    <x v="0"/>
    <x v="0"/>
    <x v="0"/>
    <s v="Direção Financeira"/>
    <x v="0"/>
    <x v="0"/>
    <x v="0"/>
    <x v="0"/>
    <x v="0"/>
    <x v="0"/>
    <x v="0"/>
    <m/>
    <x v="1"/>
    <x v="2"/>
    <x v="9"/>
    <x v="0"/>
    <m/>
  </r>
  <r>
    <x v="1"/>
    <n v="0"/>
    <n v="0"/>
    <n v="34500"/>
    <n v="0"/>
    <x v="7899"/>
    <x v="0"/>
    <x v="1"/>
    <x v="0"/>
    <s v="03.16.15"/>
    <x v="6"/>
    <x v="0"/>
    <x v="5"/>
    <s v="Direção Financeira"/>
    <s v="03.16.15"/>
    <s v="Direção Financeira"/>
    <s v="03.16.15"/>
    <x v="43"/>
    <x v="0"/>
    <x v="1"/>
    <x v="1"/>
    <x v="0"/>
    <x v="0"/>
    <x v="2"/>
    <x v="0"/>
    <x v="4"/>
    <s v="2022-01-??"/>
    <x v="1"/>
    <n v="34500"/>
    <x v="3"/>
    <n v="1950000"/>
    <x v="1"/>
    <n v="190000"/>
    <x v="697"/>
    <m/>
    <x v="0"/>
    <x v="9"/>
    <m/>
    <s v="Direção Financeira"/>
    <x v="2"/>
    <m/>
    <x v="0"/>
    <x v="1"/>
    <x v="1"/>
    <x v="1"/>
    <x v="0"/>
    <x v="0"/>
    <x v="0"/>
    <x v="0"/>
    <x v="0"/>
    <x v="0"/>
    <x v="0"/>
    <s v="Direção Financeira"/>
    <x v="0"/>
    <x v="0"/>
    <x v="0"/>
    <x v="0"/>
    <x v="0"/>
    <x v="0"/>
    <x v="0"/>
    <m/>
    <x v="1"/>
    <x v="2"/>
    <x v="9"/>
    <x v="0"/>
    <m/>
  </r>
  <r>
    <x v="1"/>
    <n v="0"/>
    <n v="0"/>
    <n v="240703"/>
    <n v="0"/>
    <x v="7899"/>
    <x v="0"/>
    <x v="1"/>
    <x v="0"/>
    <s v="03.16.15"/>
    <x v="6"/>
    <x v="0"/>
    <x v="5"/>
    <s v="Direção Financeira"/>
    <s v="03.16.15"/>
    <s v="Direção Financeira"/>
    <s v="03.16.15"/>
    <x v="43"/>
    <x v="0"/>
    <x v="1"/>
    <x v="1"/>
    <x v="0"/>
    <x v="0"/>
    <x v="2"/>
    <x v="0"/>
    <x v="5"/>
    <s v="2022-02-??"/>
    <x v="1"/>
    <n v="240703"/>
    <x v="3"/>
    <n v="1950000"/>
    <x v="1"/>
    <n v="190000"/>
    <x v="697"/>
    <m/>
    <x v="0"/>
    <x v="9"/>
    <m/>
    <s v="Direção Financeira"/>
    <x v="2"/>
    <m/>
    <x v="0"/>
    <x v="1"/>
    <x v="1"/>
    <x v="1"/>
    <x v="0"/>
    <x v="0"/>
    <x v="0"/>
    <x v="0"/>
    <x v="0"/>
    <x v="0"/>
    <x v="0"/>
    <s v="Direção Financeira"/>
    <x v="0"/>
    <x v="0"/>
    <x v="0"/>
    <x v="0"/>
    <x v="0"/>
    <x v="0"/>
    <x v="0"/>
    <m/>
    <x v="1"/>
    <x v="2"/>
    <x v="9"/>
    <x v="0"/>
    <m/>
  </r>
  <r>
    <x v="1"/>
    <n v="0"/>
    <n v="0"/>
    <n v="22576"/>
    <n v="0"/>
    <x v="7899"/>
    <x v="0"/>
    <x v="1"/>
    <x v="0"/>
    <s v="03.16.15"/>
    <x v="6"/>
    <x v="0"/>
    <x v="5"/>
    <s v="Direção Financeira"/>
    <s v="03.16.15"/>
    <s v="Direção Financeira"/>
    <s v="03.16.15"/>
    <x v="43"/>
    <x v="0"/>
    <x v="1"/>
    <x v="1"/>
    <x v="0"/>
    <x v="0"/>
    <x v="2"/>
    <x v="0"/>
    <x v="2"/>
    <s v="2022-03-??"/>
    <x v="1"/>
    <n v="22576"/>
    <x v="3"/>
    <n v="1950000"/>
    <x v="1"/>
    <n v="190000"/>
    <x v="697"/>
    <m/>
    <x v="0"/>
    <x v="9"/>
    <m/>
    <s v="Direção Financeira"/>
    <x v="2"/>
    <m/>
    <x v="0"/>
    <x v="1"/>
    <x v="1"/>
    <x v="1"/>
    <x v="0"/>
    <x v="0"/>
    <x v="0"/>
    <x v="0"/>
    <x v="0"/>
    <x v="0"/>
    <x v="0"/>
    <s v="Direção Financeira"/>
    <x v="0"/>
    <x v="0"/>
    <x v="0"/>
    <x v="0"/>
    <x v="0"/>
    <x v="0"/>
    <x v="0"/>
    <m/>
    <x v="1"/>
    <x v="2"/>
    <x v="9"/>
    <x v="0"/>
    <m/>
  </r>
  <r>
    <x v="1"/>
    <n v="0"/>
    <n v="0"/>
    <n v="361641"/>
    <n v="0"/>
    <x v="7899"/>
    <x v="0"/>
    <x v="1"/>
    <x v="0"/>
    <s v="03.16.15"/>
    <x v="6"/>
    <x v="0"/>
    <x v="5"/>
    <s v="Direção Financeira"/>
    <s v="03.16.15"/>
    <s v="Direção Financeira"/>
    <s v="03.16.15"/>
    <x v="43"/>
    <x v="0"/>
    <x v="1"/>
    <x v="1"/>
    <x v="0"/>
    <x v="0"/>
    <x v="2"/>
    <x v="0"/>
    <x v="0"/>
    <s v="2022-04-??"/>
    <x v="0"/>
    <n v="361641"/>
    <x v="3"/>
    <n v="1950000"/>
    <x v="1"/>
    <n v="190000"/>
    <x v="697"/>
    <m/>
    <x v="0"/>
    <x v="9"/>
    <m/>
    <s v="Direção Financeira"/>
    <x v="2"/>
    <m/>
    <x v="0"/>
    <x v="1"/>
    <x v="1"/>
    <x v="1"/>
    <x v="0"/>
    <x v="0"/>
    <x v="0"/>
    <x v="0"/>
    <x v="0"/>
    <x v="0"/>
    <x v="0"/>
    <s v="Direção Financeira"/>
    <x v="0"/>
    <x v="0"/>
    <x v="0"/>
    <x v="0"/>
    <x v="0"/>
    <x v="0"/>
    <x v="0"/>
    <m/>
    <x v="1"/>
    <x v="2"/>
    <x v="9"/>
    <x v="0"/>
    <m/>
  </r>
  <r>
    <x v="1"/>
    <n v="0"/>
    <n v="0"/>
    <n v="64100"/>
    <n v="0"/>
    <x v="7899"/>
    <x v="0"/>
    <x v="1"/>
    <x v="0"/>
    <s v="03.16.15"/>
    <x v="6"/>
    <x v="0"/>
    <x v="5"/>
    <s v="Direção Financeira"/>
    <s v="03.16.15"/>
    <s v="Direção Financeira"/>
    <s v="03.16.15"/>
    <x v="43"/>
    <x v="0"/>
    <x v="1"/>
    <x v="1"/>
    <x v="0"/>
    <x v="0"/>
    <x v="2"/>
    <x v="0"/>
    <x v="1"/>
    <s v="2022-05-??"/>
    <x v="0"/>
    <n v="64100"/>
    <x v="3"/>
    <n v="1950000"/>
    <x v="1"/>
    <n v="190000"/>
    <x v="697"/>
    <m/>
    <x v="0"/>
    <x v="9"/>
    <m/>
    <s v="Direção Financeira"/>
    <x v="2"/>
    <m/>
    <x v="0"/>
    <x v="1"/>
    <x v="1"/>
    <x v="1"/>
    <x v="0"/>
    <x v="0"/>
    <x v="0"/>
    <x v="0"/>
    <x v="0"/>
    <x v="0"/>
    <x v="0"/>
    <s v="Direção Financeira"/>
    <x v="0"/>
    <x v="0"/>
    <x v="0"/>
    <x v="0"/>
    <x v="0"/>
    <x v="0"/>
    <x v="0"/>
    <m/>
    <x v="1"/>
    <x v="2"/>
    <x v="9"/>
    <x v="0"/>
    <m/>
  </r>
  <r>
    <x v="1"/>
    <n v="0"/>
    <n v="0"/>
    <n v="541574"/>
    <n v="0"/>
    <x v="7899"/>
    <x v="0"/>
    <x v="1"/>
    <x v="0"/>
    <s v="03.16.15"/>
    <x v="6"/>
    <x v="0"/>
    <x v="5"/>
    <s v="Direção Financeira"/>
    <s v="03.16.15"/>
    <s v="Direção Financeira"/>
    <s v="03.16.15"/>
    <x v="43"/>
    <x v="0"/>
    <x v="1"/>
    <x v="1"/>
    <x v="0"/>
    <x v="0"/>
    <x v="2"/>
    <x v="0"/>
    <x v="6"/>
    <s v="2022-07-??"/>
    <x v="2"/>
    <n v="541574"/>
    <x v="3"/>
    <n v="1950000"/>
    <x v="1"/>
    <n v="190000"/>
    <x v="697"/>
    <m/>
    <x v="0"/>
    <x v="9"/>
    <m/>
    <s v="Direção Financeira"/>
    <x v="2"/>
    <m/>
    <x v="0"/>
    <x v="1"/>
    <x v="1"/>
    <x v="1"/>
    <x v="0"/>
    <x v="0"/>
    <x v="0"/>
    <x v="0"/>
    <x v="0"/>
    <x v="0"/>
    <x v="0"/>
    <s v="Direção Financeira"/>
    <x v="0"/>
    <x v="0"/>
    <x v="0"/>
    <x v="0"/>
    <x v="0"/>
    <x v="0"/>
    <x v="0"/>
    <m/>
    <x v="1"/>
    <x v="2"/>
    <x v="9"/>
    <x v="0"/>
    <m/>
  </r>
  <r>
    <x v="1"/>
    <n v="0"/>
    <n v="0"/>
    <n v="87338"/>
    <n v="0"/>
    <x v="7899"/>
    <x v="0"/>
    <x v="1"/>
    <x v="0"/>
    <s v="03.16.15"/>
    <x v="6"/>
    <x v="0"/>
    <x v="5"/>
    <s v="Direção Financeira"/>
    <s v="03.16.15"/>
    <s v="Direção Financeira"/>
    <s v="03.16.15"/>
    <x v="43"/>
    <x v="0"/>
    <x v="1"/>
    <x v="1"/>
    <x v="0"/>
    <x v="0"/>
    <x v="2"/>
    <x v="0"/>
    <x v="7"/>
    <s v="2022-08-??"/>
    <x v="2"/>
    <n v="87338"/>
    <x v="3"/>
    <n v="1950000"/>
    <x v="1"/>
    <n v="190000"/>
    <x v="697"/>
    <m/>
    <x v="0"/>
    <x v="9"/>
    <m/>
    <s v="Direção Financeira"/>
    <x v="2"/>
    <m/>
    <x v="0"/>
    <x v="1"/>
    <x v="1"/>
    <x v="1"/>
    <x v="0"/>
    <x v="0"/>
    <x v="0"/>
    <x v="0"/>
    <x v="0"/>
    <x v="0"/>
    <x v="0"/>
    <s v="Direção Financeira"/>
    <x v="0"/>
    <x v="0"/>
    <x v="0"/>
    <x v="0"/>
    <x v="0"/>
    <x v="0"/>
    <x v="0"/>
    <m/>
    <x v="1"/>
    <x v="2"/>
    <x v="9"/>
    <x v="0"/>
    <m/>
  </r>
  <r>
    <x v="1"/>
    <n v="0"/>
    <n v="0"/>
    <n v="135847"/>
    <n v="0"/>
    <x v="7899"/>
    <x v="0"/>
    <x v="1"/>
    <x v="0"/>
    <s v="03.16.15"/>
    <x v="6"/>
    <x v="0"/>
    <x v="5"/>
    <s v="Direção Financeira"/>
    <s v="03.16.15"/>
    <s v="Direção Financeira"/>
    <s v="03.16.15"/>
    <x v="43"/>
    <x v="0"/>
    <x v="1"/>
    <x v="1"/>
    <x v="0"/>
    <x v="0"/>
    <x v="2"/>
    <x v="0"/>
    <x v="8"/>
    <s v="2022-09-??"/>
    <x v="2"/>
    <n v="135847"/>
    <x v="3"/>
    <n v="1950000"/>
    <x v="1"/>
    <n v="190000"/>
    <x v="697"/>
    <m/>
    <x v="0"/>
    <x v="9"/>
    <m/>
    <s v="Direção Financeira"/>
    <x v="2"/>
    <m/>
    <x v="0"/>
    <x v="1"/>
    <x v="1"/>
    <x v="1"/>
    <x v="0"/>
    <x v="0"/>
    <x v="0"/>
    <x v="0"/>
    <x v="0"/>
    <x v="0"/>
    <x v="0"/>
    <s v="Direção Financeira"/>
    <x v="0"/>
    <x v="0"/>
    <x v="0"/>
    <x v="0"/>
    <x v="0"/>
    <x v="0"/>
    <x v="0"/>
    <m/>
    <x v="1"/>
    <x v="2"/>
    <x v="9"/>
    <x v="0"/>
    <m/>
  </r>
  <r>
    <x v="1"/>
    <n v="0"/>
    <n v="0"/>
    <n v="1026834"/>
    <n v="0"/>
    <x v="7899"/>
    <x v="0"/>
    <x v="1"/>
    <x v="0"/>
    <s v="03.16.15"/>
    <x v="6"/>
    <x v="0"/>
    <x v="5"/>
    <s v="Direção Financeira"/>
    <s v="03.16.15"/>
    <s v="Direção Financeira"/>
    <s v="03.16.15"/>
    <x v="43"/>
    <x v="0"/>
    <x v="1"/>
    <x v="1"/>
    <x v="0"/>
    <x v="0"/>
    <x v="2"/>
    <x v="0"/>
    <x v="9"/>
    <s v="2022-10-??"/>
    <x v="3"/>
    <n v="1026834"/>
    <x v="3"/>
    <n v="1950000"/>
    <x v="1"/>
    <n v="190000"/>
    <x v="697"/>
    <m/>
    <x v="0"/>
    <x v="9"/>
    <m/>
    <s v="Direção Financeira"/>
    <x v="2"/>
    <m/>
    <x v="0"/>
    <x v="1"/>
    <x v="1"/>
    <x v="1"/>
    <x v="0"/>
    <x v="0"/>
    <x v="0"/>
    <x v="0"/>
    <x v="0"/>
    <x v="0"/>
    <x v="0"/>
    <s v="Direção Financeira"/>
    <x v="0"/>
    <x v="0"/>
    <x v="0"/>
    <x v="0"/>
    <x v="0"/>
    <x v="0"/>
    <x v="0"/>
    <m/>
    <x v="1"/>
    <x v="2"/>
    <x v="9"/>
    <x v="0"/>
    <m/>
  </r>
  <r>
    <x v="1"/>
    <n v="0"/>
    <n v="0"/>
    <n v="547612"/>
    <n v="0"/>
    <x v="7899"/>
    <x v="0"/>
    <x v="1"/>
    <x v="0"/>
    <s v="03.16.15"/>
    <x v="6"/>
    <x v="0"/>
    <x v="5"/>
    <s v="Direção Financeira"/>
    <s v="03.16.15"/>
    <s v="Direção Financeira"/>
    <s v="03.16.15"/>
    <x v="43"/>
    <x v="0"/>
    <x v="1"/>
    <x v="1"/>
    <x v="0"/>
    <x v="0"/>
    <x v="2"/>
    <x v="0"/>
    <x v="10"/>
    <s v="2022-11-??"/>
    <x v="3"/>
    <n v="547612"/>
    <x v="3"/>
    <n v="1950000"/>
    <x v="1"/>
    <n v="190000"/>
    <x v="697"/>
    <m/>
    <x v="0"/>
    <x v="9"/>
    <m/>
    <s v="Direção Financeira"/>
    <x v="2"/>
    <m/>
    <x v="0"/>
    <x v="1"/>
    <x v="1"/>
    <x v="1"/>
    <x v="0"/>
    <x v="0"/>
    <x v="0"/>
    <x v="0"/>
    <x v="0"/>
    <x v="0"/>
    <x v="0"/>
    <s v="Direção Financeira"/>
    <x v="0"/>
    <x v="0"/>
    <x v="0"/>
    <x v="0"/>
    <x v="0"/>
    <x v="0"/>
    <x v="0"/>
    <m/>
    <x v="1"/>
    <x v="2"/>
    <x v="9"/>
    <x v="0"/>
    <m/>
  </r>
  <r>
    <x v="1"/>
    <n v="0"/>
    <n v="0"/>
    <n v="187722"/>
    <n v="0"/>
    <x v="7899"/>
    <x v="0"/>
    <x v="1"/>
    <x v="0"/>
    <s v="03.16.15"/>
    <x v="6"/>
    <x v="0"/>
    <x v="5"/>
    <s v="Direção Financeira"/>
    <s v="03.16.15"/>
    <s v="Direção Financeira"/>
    <s v="03.16.15"/>
    <x v="43"/>
    <x v="0"/>
    <x v="1"/>
    <x v="1"/>
    <x v="0"/>
    <x v="0"/>
    <x v="2"/>
    <x v="0"/>
    <x v="11"/>
    <s v="2022-12-??"/>
    <x v="3"/>
    <n v="187722"/>
    <x v="3"/>
    <n v="1950000"/>
    <x v="1"/>
    <n v="190000"/>
    <x v="697"/>
    <m/>
    <x v="0"/>
    <x v="9"/>
    <m/>
    <s v="Direção Financeira"/>
    <x v="2"/>
    <m/>
    <x v="0"/>
    <x v="1"/>
    <x v="1"/>
    <x v="1"/>
    <x v="0"/>
    <x v="0"/>
    <x v="0"/>
    <x v="0"/>
    <x v="0"/>
    <x v="0"/>
    <x v="0"/>
    <s v="Direção Financeira"/>
    <x v="0"/>
    <x v="0"/>
    <x v="0"/>
    <x v="0"/>
    <x v="0"/>
    <x v="0"/>
    <x v="0"/>
    <m/>
    <x v="1"/>
    <x v="2"/>
    <x v="9"/>
    <x v="0"/>
    <m/>
  </r>
  <r>
    <x v="1"/>
    <n v="0"/>
    <n v="0"/>
    <n v="8980"/>
    <n v="0"/>
    <x v="7899"/>
    <x v="0"/>
    <x v="1"/>
    <x v="0"/>
    <s v="03.16.23"/>
    <x v="28"/>
    <x v="0"/>
    <x v="5"/>
    <s v="Direção da Educação, Formação Profissional, Emprego"/>
    <s v="03.16.23"/>
    <s v="Direção da Educação, Formação Profissional, Emprego"/>
    <s v="03.16.23"/>
    <x v="60"/>
    <x v="0"/>
    <x v="1"/>
    <x v="1"/>
    <x v="0"/>
    <x v="0"/>
    <x v="2"/>
    <x v="0"/>
    <x v="4"/>
    <s v="2022-01-??"/>
    <x v="1"/>
    <n v="898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2000"/>
    <n v="0"/>
    <x v="7899"/>
    <x v="0"/>
    <x v="1"/>
    <x v="0"/>
    <s v="03.16.23"/>
    <x v="28"/>
    <x v="0"/>
    <x v="5"/>
    <s v="Direção da Educação, Formação Profissional, Emprego"/>
    <s v="03.16.23"/>
    <s v="Direção da Educação, Formação Profissional, Emprego"/>
    <s v="03.16.23"/>
    <x v="14"/>
    <x v="0"/>
    <x v="1"/>
    <x v="1"/>
    <x v="0"/>
    <x v="0"/>
    <x v="2"/>
    <x v="0"/>
    <x v="4"/>
    <s v="2022-01-??"/>
    <x v="1"/>
    <n v="20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2400"/>
    <n v="0"/>
    <x v="7899"/>
    <x v="0"/>
    <x v="1"/>
    <x v="0"/>
    <s v="03.16.23"/>
    <x v="28"/>
    <x v="0"/>
    <x v="5"/>
    <s v="Direção da Educação, Formação Profissional, Emprego"/>
    <s v="03.16.23"/>
    <s v="Direção da Educação, Formação Profissional, Emprego"/>
    <s v="03.16.23"/>
    <x v="14"/>
    <x v="0"/>
    <x v="1"/>
    <x v="1"/>
    <x v="0"/>
    <x v="0"/>
    <x v="2"/>
    <x v="0"/>
    <x v="5"/>
    <s v="2022-02-??"/>
    <x v="1"/>
    <n v="24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800"/>
    <n v="0"/>
    <x v="7899"/>
    <x v="0"/>
    <x v="1"/>
    <x v="0"/>
    <s v="03.16.23"/>
    <x v="28"/>
    <x v="0"/>
    <x v="5"/>
    <s v="Direção da Educação, Formação Profissional, Emprego"/>
    <s v="03.16.23"/>
    <s v="Direção da Educação, Formação Profissional, Emprego"/>
    <s v="03.16.23"/>
    <x v="14"/>
    <x v="0"/>
    <x v="1"/>
    <x v="1"/>
    <x v="0"/>
    <x v="0"/>
    <x v="2"/>
    <x v="0"/>
    <x v="2"/>
    <s v="2022-03-??"/>
    <x v="1"/>
    <n v="18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0"/>
    <s v="2022-04-??"/>
    <x v="0"/>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1"/>
    <s v="2022-05-??"/>
    <x v="0"/>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3"/>
    <s v="2022-06-??"/>
    <x v="0"/>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6"/>
    <s v="2022-07-??"/>
    <x v="2"/>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7"/>
    <s v="2022-08-??"/>
    <x v="2"/>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8"/>
    <s v="2022-09-??"/>
    <x v="2"/>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9"/>
    <s v="2022-10-??"/>
    <x v="3"/>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10"/>
    <s v="2022-11-??"/>
    <x v="3"/>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600"/>
    <n v="0"/>
    <x v="7899"/>
    <x v="0"/>
    <x v="1"/>
    <x v="0"/>
    <s v="03.16.23"/>
    <x v="28"/>
    <x v="0"/>
    <x v="5"/>
    <s v="Direção da Educação, Formação Profissional, Emprego"/>
    <s v="03.16.23"/>
    <s v="Direção da Educação, Formação Profissional, Emprego"/>
    <s v="03.16.23"/>
    <x v="14"/>
    <x v="0"/>
    <x v="1"/>
    <x v="1"/>
    <x v="0"/>
    <x v="0"/>
    <x v="2"/>
    <x v="0"/>
    <x v="11"/>
    <s v="2022-12-??"/>
    <x v="3"/>
    <n v="16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244468"/>
    <n v="0"/>
    <x v="7899"/>
    <x v="0"/>
    <x v="1"/>
    <x v="0"/>
    <s v="03.16.24"/>
    <x v="22"/>
    <x v="0"/>
    <x v="5"/>
    <s v="Direcao da Familia, Inclusão, Género e Saúde"/>
    <s v="03.16.24"/>
    <s v="Direcao da Familia, Inclusão, Género e Saúde"/>
    <s v="03.16.24"/>
    <x v="16"/>
    <x v="0"/>
    <x v="1"/>
    <x v="1"/>
    <x v="1"/>
    <x v="0"/>
    <x v="2"/>
    <x v="0"/>
    <x v="4"/>
    <s v="2022-01-??"/>
    <x v="1"/>
    <n v="24446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68"/>
    <n v="0"/>
    <x v="7899"/>
    <x v="0"/>
    <x v="1"/>
    <x v="0"/>
    <s v="03.16.24"/>
    <x v="22"/>
    <x v="0"/>
    <x v="5"/>
    <s v="Direcao da Familia, Inclusão, Género e Saúde"/>
    <s v="03.16.24"/>
    <s v="Direcao da Familia, Inclusão, Género e Saúde"/>
    <s v="03.16.24"/>
    <x v="16"/>
    <x v="0"/>
    <x v="1"/>
    <x v="1"/>
    <x v="1"/>
    <x v="0"/>
    <x v="2"/>
    <x v="0"/>
    <x v="5"/>
    <s v="2022-02-??"/>
    <x v="1"/>
    <n v="24446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68"/>
    <n v="0"/>
    <x v="7899"/>
    <x v="0"/>
    <x v="1"/>
    <x v="0"/>
    <s v="03.16.24"/>
    <x v="22"/>
    <x v="0"/>
    <x v="5"/>
    <s v="Direcao da Familia, Inclusão, Género e Saúde"/>
    <s v="03.16.24"/>
    <s v="Direcao da Familia, Inclusão, Género e Saúde"/>
    <s v="03.16.24"/>
    <x v="16"/>
    <x v="0"/>
    <x v="1"/>
    <x v="1"/>
    <x v="1"/>
    <x v="0"/>
    <x v="2"/>
    <x v="0"/>
    <x v="2"/>
    <s v="2022-03-??"/>
    <x v="1"/>
    <n v="24446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68"/>
    <n v="0"/>
    <x v="7899"/>
    <x v="0"/>
    <x v="1"/>
    <x v="0"/>
    <s v="03.16.24"/>
    <x v="22"/>
    <x v="0"/>
    <x v="5"/>
    <s v="Direcao da Familia, Inclusão, Género e Saúde"/>
    <s v="03.16.24"/>
    <s v="Direcao da Familia, Inclusão, Género e Saúde"/>
    <s v="03.16.24"/>
    <x v="16"/>
    <x v="0"/>
    <x v="1"/>
    <x v="1"/>
    <x v="1"/>
    <x v="0"/>
    <x v="2"/>
    <x v="0"/>
    <x v="0"/>
    <s v="2022-04-??"/>
    <x v="0"/>
    <n v="24446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4618"/>
    <n v="0"/>
    <x v="7899"/>
    <x v="0"/>
    <x v="1"/>
    <x v="0"/>
    <s v="03.16.24"/>
    <x v="22"/>
    <x v="0"/>
    <x v="5"/>
    <s v="Direcao da Familia, Inclusão, Género e Saúde"/>
    <s v="03.16.24"/>
    <s v="Direcao da Familia, Inclusão, Género e Saúde"/>
    <s v="03.16.24"/>
    <x v="16"/>
    <x v="0"/>
    <x v="1"/>
    <x v="1"/>
    <x v="1"/>
    <x v="0"/>
    <x v="2"/>
    <x v="0"/>
    <x v="1"/>
    <s v="2022-05-??"/>
    <x v="0"/>
    <n v="224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185682"/>
    <n v="0"/>
    <x v="7899"/>
    <x v="0"/>
    <x v="1"/>
    <x v="0"/>
    <s v="03.16.24"/>
    <x v="22"/>
    <x v="0"/>
    <x v="5"/>
    <s v="Direcao da Familia, Inclusão, Género e Saúde"/>
    <s v="03.16.24"/>
    <s v="Direcao da Familia, Inclusão, Género e Saúde"/>
    <s v="03.16.24"/>
    <x v="16"/>
    <x v="0"/>
    <x v="1"/>
    <x v="1"/>
    <x v="1"/>
    <x v="0"/>
    <x v="2"/>
    <x v="0"/>
    <x v="3"/>
    <s v="2022-06-??"/>
    <x v="0"/>
    <n v="185682"/>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170058"/>
    <n v="0"/>
    <x v="7899"/>
    <x v="0"/>
    <x v="1"/>
    <x v="0"/>
    <s v="03.16.24"/>
    <x v="22"/>
    <x v="0"/>
    <x v="5"/>
    <s v="Direcao da Familia, Inclusão, Género e Saúde"/>
    <s v="03.16.24"/>
    <s v="Direcao da Familia, Inclusão, Género e Saúde"/>
    <s v="03.16.24"/>
    <x v="16"/>
    <x v="0"/>
    <x v="1"/>
    <x v="1"/>
    <x v="1"/>
    <x v="0"/>
    <x v="2"/>
    <x v="0"/>
    <x v="6"/>
    <s v="2022-07-??"/>
    <x v="2"/>
    <n v="17005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09738"/>
    <n v="0"/>
    <x v="7899"/>
    <x v="0"/>
    <x v="1"/>
    <x v="0"/>
    <s v="03.16.24"/>
    <x v="22"/>
    <x v="0"/>
    <x v="5"/>
    <s v="Direcao da Familia, Inclusão, Género e Saúde"/>
    <s v="03.16.24"/>
    <s v="Direcao da Familia, Inclusão, Género e Saúde"/>
    <s v="03.16.24"/>
    <x v="16"/>
    <x v="0"/>
    <x v="1"/>
    <x v="1"/>
    <x v="1"/>
    <x v="0"/>
    <x v="2"/>
    <x v="0"/>
    <x v="7"/>
    <s v="2022-08-??"/>
    <x v="2"/>
    <n v="20973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70"/>
    <n v="0"/>
    <x v="7899"/>
    <x v="0"/>
    <x v="1"/>
    <x v="0"/>
    <s v="03.16.24"/>
    <x v="22"/>
    <x v="0"/>
    <x v="5"/>
    <s v="Direcao da Familia, Inclusão, Género e Saúde"/>
    <s v="03.16.24"/>
    <s v="Direcao da Familia, Inclusão, Género e Saúde"/>
    <s v="03.16.24"/>
    <x v="16"/>
    <x v="0"/>
    <x v="1"/>
    <x v="1"/>
    <x v="1"/>
    <x v="0"/>
    <x v="2"/>
    <x v="0"/>
    <x v="8"/>
    <s v="2022-09-??"/>
    <x v="2"/>
    <n v="24447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70"/>
    <n v="0"/>
    <x v="7899"/>
    <x v="0"/>
    <x v="1"/>
    <x v="0"/>
    <s v="03.16.24"/>
    <x v="22"/>
    <x v="0"/>
    <x v="5"/>
    <s v="Direcao da Familia, Inclusão, Género e Saúde"/>
    <s v="03.16.24"/>
    <s v="Direcao da Familia, Inclusão, Género e Saúde"/>
    <s v="03.16.24"/>
    <x v="16"/>
    <x v="0"/>
    <x v="1"/>
    <x v="1"/>
    <x v="1"/>
    <x v="0"/>
    <x v="2"/>
    <x v="0"/>
    <x v="9"/>
    <s v="2022-10-??"/>
    <x v="3"/>
    <n v="24447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70"/>
    <n v="0"/>
    <x v="7899"/>
    <x v="0"/>
    <x v="1"/>
    <x v="0"/>
    <s v="03.16.24"/>
    <x v="22"/>
    <x v="0"/>
    <x v="5"/>
    <s v="Direcao da Familia, Inclusão, Género e Saúde"/>
    <s v="03.16.24"/>
    <s v="Direcao da Familia, Inclusão, Género e Saúde"/>
    <s v="03.16.24"/>
    <x v="16"/>
    <x v="0"/>
    <x v="1"/>
    <x v="1"/>
    <x v="1"/>
    <x v="0"/>
    <x v="2"/>
    <x v="0"/>
    <x v="10"/>
    <s v="2022-11-??"/>
    <x v="3"/>
    <n v="24447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44470"/>
    <n v="0"/>
    <x v="7899"/>
    <x v="0"/>
    <x v="1"/>
    <x v="0"/>
    <s v="03.16.24"/>
    <x v="22"/>
    <x v="0"/>
    <x v="5"/>
    <s v="Direcao da Familia, Inclusão, Género e Saúde"/>
    <s v="03.16.24"/>
    <s v="Direcao da Familia, Inclusão, Género e Saúde"/>
    <s v="03.16.24"/>
    <x v="16"/>
    <x v="0"/>
    <x v="1"/>
    <x v="1"/>
    <x v="1"/>
    <x v="0"/>
    <x v="2"/>
    <x v="0"/>
    <x v="11"/>
    <s v="2022-12-??"/>
    <x v="3"/>
    <n v="24447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9"/>
    <n v="0"/>
    <x v="7899"/>
    <x v="0"/>
    <x v="1"/>
    <x v="0"/>
    <s v="03.16.24"/>
    <x v="22"/>
    <x v="0"/>
    <x v="5"/>
    <s v="Direcao da Familia, Inclusão, Género e Saúde"/>
    <s v="03.16.24"/>
    <s v="Direcao da Familia, Inclusão, Género e Saúde"/>
    <s v="03.16.24"/>
    <x v="15"/>
    <x v="0"/>
    <x v="1"/>
    <x v="1"/>
    <x v="1"/>
    <x v="0"/>
    <x v="2"/>
    <x v="0"/>
    <x v="4"/>
    <s v="2022-01-??"/>
    <x v="1"/>
    <n v="223619"/>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9"/>
    <n v="0"/>
    <x v="7899"/>
    <x v="0"/>
    <x v="1"/>
    <x v="0"/>
    <s v="03.16.24"/>
    <x v="22"/>
    <x v="0"/>
    <x v="5"/>
    <s v="Direcao da Familia, Inclusão, Género e Saúde"/>
    <s v="03.16.24"/>
    <s v="Direcao da Familia, Inclusão, Género e Saúde"/>
    <s v="03.16.24"/>
    <x v="15"/>
    <x v="0"/>
    <x v="1"/>
    <x v="1"/>
    <x v="1"/>
    <x v="0"/>
    <x v="2"/>
    <x v="0"/>
    <x v="5"/>
    <s v="2022-02-??"/>
    <x v="1"/>
    <n v="223619"/>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9"/>
    <n v="0"/>
    <x v="7899"/>
    <x v="0"/>
    <x v="1"/>
    <x v="0"/>
    <s v="03.16.24"/>
    <x v="22"/>
    <x v="0"/>
    <x v="5"/>
    <s v="Direcao da Familia, Inclusão, Género e Saúde"/>
    <s v="03.16.24"/>
    <s v="Direcao da Familia, Inclusão, Género e Saúde"/>
    <s v="03.16.24"/>
    <x v="15"/>
    <x v="0"/>
    <x v="1"/>
    <x v="1"/>
    <x v="1"/>
    <x v="0"/>
    <x v="2"/>
    <x v="0"/>
    <x v="2"/>
    <s v="2022-03-??"/>
    <x v="1"/>
    <n v="223619"/>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9"/>
    <n v="0"/>
    <x v="7899"/>
    <x v="0"/>
    <x v="1"/>
    <x v="0"/>
    <s v="03.16.24"/>
    <x v="22"/>
    <x v="0"/>
    <x v="5"/>
    <s v="Direcao da Familia, Inclusão, Género e Saúde"/>
    <s v="03.16.24"/>
    <s v="Direcao da Familia, Inclusão, Género e Saúde"/>
    <s v="03.16.24"/>
    <x v="15"/>
    <x v="0"/>
    <x v="1"/>
    <x v="1"/>
    <x v="1"/>
    <x v="0"/>
    <x v="2"/>
    <x v="0"/>
    <x v="0"/>
    <s v="2022-04-??"/>
    <x v="0"/>
    <n v="223619"/>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9"/>
    <n v="0"/>
    <x v="7899"/>
    <x v="0"/>
    <x v="1"/>
    <x v="0"/>
    <s v="03.16.24"/>
    <x v="22"/>
    <x v="0"/>
    <x v="5"/>
    <s v="Direcao da Familia, Inclusão, Género e Saúde"/>
    <s v="03.16.24"/>
    <s v="Direcao da Familia, Inclusão, Género e Saúde"/>
    <s v="03.16.24"/>
    <x v="15"/>
    <x v="0"/>
    <x v="1"/>
    <x v="1"/>
    <x v="1"/>
    <x v="0"/>
    <x v="2"/>
    <x v="0"/>
    <x v="1"/>
    <s v="2022-05-??"/>
    <x v="0"/>
    <n v="223619"/>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8"/>
    <n v="0"/>
    <x v="7899"/>
    <x v="0"/>
    <x v="1"/>
    <x v="0"/>
    <s v="03.16.24"/>
    <x v="22"/>
    <x v="0"/>
    <x v="5"/>
    <s v="Direcao da Familia, Inclusão, Género e Saúde"/>
    <s v="03.16.24"/>
    <s v="Direcao da Familia, Inclusão, Género e Saúde"/>
    <s v="03.16.24"/>
    <x v="15"/>
    <x v="0"/>
    <x v="1"/>
    <x v="1"/>
    <x v="1"/>
    <x v="0"/>
    <x v="2"/>
    <x v="0"/>
    <x v="3"/>
    <s v="2022-06-??"/>
    <x v="0"/>
    <n v="223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8"/>
    <n v="0"/>
    <x v="7899"/>
    <x v="0"/>
    <x v="1"/>
    <x v="0"/>
    <s v="03.16.24"/>
    <x v="22"/>
    <x v="0"/>
    <x v="5"/>
    <s v="Direcao da Familia, Inclusão, Género e Saúde"/>
    <s v="03.16.24"/>
    <s v="Direcao da Familia, Inclusão, Género e Saúde"/>
    <s v="03.16.24"/>
    <x v="15"/>
    <x v="0"/>
    <x v="1"/>
    <x v="1"/>
    <x v="1"/>
    <x v="0"/>
    <x v="2"/>
    <x v="0"/>
    <x v="6"/>
    <s v="2022-07-??"/>
    <x v="2"/>
    <n v="223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8"/>
    <n v="0"/>
    <x v="7899"/>
    <x v="0"/>
    <x v="1"/>
    <x v="0"/>
    <s v="03.16.24"/>
    <x v="22"/>
    <x v="0"/>
    <x v="5"/>
    <s v="Direcao da Familia, Inclusão, Género e Saúde"/>
    <s v="03.16.24"/>
    <s v="Direcao da Familia, Inclusão, Género e Saúde"/>
    <s v="03.16.24"/>
    <x v="15"/>
    <x v="0"/>
    <x v="1"/>
    <x v="1"/>
    <x v="1"/>
    <x v="0"/>
    <x v="2"/>
    <x v="0"/>
    <x v="7"/>
    <s v="2022-08-??"/>
    <x v="2"/>
    <n v="223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8"/>
    <n v="0"/>
    <x v="7899"/>
    <x v="0"/>
    <x v="1"/>
    <x v="0"/>
    <s v="03.16.24"/>
    <x v="22"/>
    <x v="0"/>
    <x v="5"/>
    <s v="Direcao da Familia, Inclusão, Género e Saúde"/>
    <s v="03.16.24"/>
    <s v="Direcao da Familia, Inclusão, Género e Saúde"/>
    <s v="03.16.24"/>
    <x v="15"/>
    <x v="0"/>
    <x v="1"/>
    <x v="1"/>
    <x v="1"/>
    <x v="0"/>
    <x v="2"/>
    <x v="0"/>
    <x v="8"/>
    <s v="2022-09-??"/>
    <x v="2"/>
    <n v="223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8"/>
    <n v="0"/>
    <x v="7899"/>
    <x v="0"/>
    <x v="1"/>
    <x v="0"/>
    <s v="03.16.24"/>
    <x v="22"/>
    <x v="0"/>
    <x v="5"/>
    <s v="Direcao da Familia, Inclusão, Género e Saúde"/>
    <s v="03.16.24"/>
    <s v="Direcao da Familia, Inclusão, Género e Saúde"/>
    <s v="03.16.24"/>
    <x v="15"/>
    <x v="0"/>
    <x v="1"/>
    <x v="1"/>
    <x v="1"/>
    <x v="0"/>
    <x v="2"/>
    <x v="0"/>
    <x v="9"/>
    <s v="2022-10-??"/>
    <x v="3"/>
    <n v="223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3618"/>
    <n v="0"/>
    <x v="7899"/>
    <x v="0"/>
    <x v="1"/>
    <x v="0"/>
    <s v="03.16.24"/>
    <x v="22"/>
    <x v="0"/>
    <x v="5"/>
    <s v="Direcao da Familia, Inclusão, Género e Saúde"/>
    <s v="03.16.24"/>
    <s v="Direcao da Familia, Inclusão, Género e Saúde"/>
    <s v="03.16.24"/>
    <x v="15"/>
    <x v="0"/>
    <x v="1"/>
    <x v="1"/>
    <x v="1"/>
    <x v="0"/>
    <x v="2"/>
    <x v="0"/>
    <x v="10"/>
    <s v="2022-11-??"/>
    <x v="3"/>
    <n v="223618"/>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1574"/>
    <n v="0"/>
    <x v="7899"/>
    <x v="0"/>
    <x v="1"/>
    <x v="0"/>
    <s v="03.16.24"/>
    <x v="22"/>
    <x v="0"/>
    <x v="5"/>
    <s v="Direcao da Familia, Inclusão, Género e Saúde"/>
    <s v="03.16.24"/>
    <s v="Direcao da Familia, Inclusão, Género e Saúde"/>
    <s v="03.16.24"/>
    <x v="15"/>
    <x v="0"/>
    <x v="1"/>
    <x v="1"/>
    <x v="1"/>
    <x v="0"/>
    <x v="2"/>
    <x v="0"/>
    <x v="11"/>
    <s v="2022-12-??"/>
    <x v="3"/>
    <n v="221574"/>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646134"/>
    <n v="0"/>
    <x v="7899"/>
    <x v="0"/>
    <x v="0"/>
    <x v="0"/>
    <s v="03.03.10"/>
    <x v="0"/>
    <x v="0"/>
    <x v="0"/>
    <s v="Receitas Da Câmara"/>
    <s v="03.03.10"/>
    <s v="Receitas Da Câmara"/>
    <s v="03.03.10"/>
    <x v="38"/>
    <x v="0"/>
    <x v="1"/>
    <x v="1"/>
    <x v="0"/>
    <x v="0"/>
    <x v="0"/>
    <x v="0"/>
    <x v="4"/>
    <s v="2022-01-??"/>
    <x v="1"/>
    <n v="646134"/>
    <x v="3"/>
    <n v="0"/>
    <x v="1"/>
    <n v="0"/>
    <x v="697"/>
    <m/>
    <x v="0"/>
    <x v="9"/>
    <m/>
    <s v="Receitas Da Câmara"/>
    <x v="2"/>
    <s v="RDC"/>
    <x v="0"/>
    <x v="1"/>
    <x v="1"/>
    <x v="1"/>
    <x v="0"/>
    <x v="0"/>
    <x v="0"/>
    <x v="0"/>
    <x v="0"/>
    <x v="0"/>
    <x v="0"/>
    <s v="Receitas Da Câmara"/>
    <x v="0"/>
    <x v="0"/>
    <x v="0"/>
    <x v="0"/>
    <x v="0"/>
    <x v="0"/>
    <x v="0"/>
    <m/>
    <x v="1"/>
    <x v="2"/>
    <x v="9"/>
    <x v="0"/>
    <m/>
  </r>
  <r>
    <x v="1"/>
    <n v="0"/>
    <n v="0"/>
    <n v="1010168.5"/>
    <n v="0"/>
    <x v="7899"/>
    <x v="0"/>
    <x v="0"/>
    <x v="0"/>
    <s v="03.03.10"/>
    <x v="0"/>
    <x v="0"/>
    <x v="0"/>
    <s v="Receitas Da Câmara"/>
    <s v="03.03.10"/>
    <s v="Receitas Da Câmara"/>
    <s v="03.03.10"/>
    <x v="38"/>
    <x v="0"/>
    <x v="1"/>
    <x v="1"/>
    <x v="0"/>
    <x v="0"/>
    <x v="0"/>
    <x v="0"/>
    <x v="5"/>
    <s v="2022-02-??"/>
    <x v="1"/>
    <n v="1010168.5"/>
    <x v="3"/>
    <n v="0"/>
    <x v="1"/>
    <n v="0"/>
    <x v="697"/>
    <m/>
    <x v="0"/>
    <x v="9"/>
    <m/>
    <s v="Receitas Da Câmara"/>
    <x v="2"/>
    <s v="RDC"/>
    <x v="0"/>
    <x v="1"/>
    <x v="1"/>
    <x v="1"/>
    <x v="0"/>
    <x v="0"/>
    <x v="0"/>
    <x v="0"/>
    <x v="0"/>
    <x v="0"/>
    <x v="0"/>
    <s v="Receitas Da Câmara"/>
    <x v="0"/>
    <x v="0"/>
    <x v="0"/>
    <x v="0"/>
    <x v="0"/>
    <x v="0"/>
    <x v="0"/>
    <m/>
    <x v="1"/>
    <x v="2"/>
    <x v="9"/>
    <x v="0"/>
    <m/>
  </r>
  <r>
    <x v="1"/>
    <n v="0"/>
    <n v="0"/>
    <n v="692791"/>
    <n v="0"/>
    <x v="7899"/>
    <x v="0"/>
    <x v="0"/>
    <x v="0"/>
    <s v="03.03.10"/>
    <x v="0"/>
    <x v="0"/>
    <x v="0"/>
    <s v="Receitas Da Câmara"/>
    <s v="03.03.10"/>
    <s v="Receitas Da Câmara"/>
    <s v="03.03.10"/>
    <x v="38"/>
    <x v="0"/>
    <x v="1"/>
    <x v="1"/>
    <x v="0"/>
    <x v="0"/>
    <x v="0"/>
    <x v="0"/>
    <x v="2"/>
    <s v="2022-03-??"/>
    <x v="1"/>
    <n v="692791"/>
    <x v="3"/>
    <n v="0"/>
    <x v="1"/>
    <n v="0"/>
    <x v="697"/>
    <m/>
    <x v="0"/>
    <x v="9"/>
    <m/>
    <s v="Receitas Da Câmara"/>
    <x v="2"/>
    <s v="RDC"/>
    <x v="0"/>
    <x v="1"/>
    <x v="1"/>
    <x v="1"/>
    <x v="0"/>
    <x v="0"/>
    <x v="0"/>
    <x v="0"/>
    <x v="0"/>
    <x v="0"/>
    <x v="0"/>
    <s v="Receitas Da Câmara"/>
    <x v="0"/>
    <x v="0"/>
    <x v="0"/>
    <x v="0"/>
    <x v="0"/>
    <x v="0"/>
    <x v="0"/>
    <m/>
    <x v="1"/>
    <x v="2"/>
    <x v="9"/>
    <x v="0"/>
    <m/>
  </r>
  <r>
    <x v="1"/>
    <n v="0"/>
    <n v="0"/>
    <n v="971256.5"/>
    <n v="0"/>
    <x v="7899"/>
    <x v="0"/>
    <x v="0"/>
    <x v="0"/>
    <s v="03.03.10"/>
    <x v="0"/>
    <x v="0"/>
    <x v="0"/>
    <s v="Receitas Da Câmara"/>
    <s v="03.03.10"/>
    <s v="Receitas Da Câmara"/>
    <s v="03.03.10"/>
    <x v="38"/>
    <x v="0"/>
    <x v="1"/>
    <x v="1"/>
    <x v="0"/>
    <x v="0"/>
    <x v="0"/>
    <x v="0"/>
    <x v="0"/>
    <s v="2022-04-??"/>
    <x v="0"/>
    <n v="971256.5"/>
    <x v="3"/>
    <n v="0"/>
    <x v="1"/>
    <n v="0"/>
    <x v="697"/>
    <m/>
    <x v="0"/>
    <x v="9"/>
    <m/>
    <s v="Receitas Da Câmara"/>
    <x v="2"/>
    <s v="RDC"/>
    <x v="0"/>
    <x v="1"/>
    <x v="1"/>
    <x v="1"/>
    <x v="0"/>
    <x v="0"/>
    <x v="0"/>
    <x v="0"/>
    <x v="0"/>
    <x v="0"/>
    <x v="0"/>
    <s v="Receitas Da Câmara"/>
    <x v="0"/>
    <x v="0"/>
    <x v="0"/>
    <x v="0"/>
    <x v="0"/>
    <x v="0"/>
    <x v="0"/>
    <m/>
    <x v="1"/>
    <x v="2"/>
    <x v="9"/>
    <x v="0"/>
    <m/>
  </r>
  <r>
    <x v="1"/>
    <n v="0"/>
    <n v="0"/>
    <n v="1048295"/>
    <n v="0"/>
    <x v="7899"/>
    <x v="0"/>
    <x v="0"/>
    <x v="0"/>
    <s v="03.03.10"/>
    <x v="0"/>
    <x v="0"/>
    <x v="0"/>
    <s v="Receitas Da Câmara"/>
    <s v="03.03.10"/>
    <s v="Receitas Da Câmara"/>
    <s v="03.03.10"/>
    <x v="38"/>
    <x v="0"/>
    <x v="1"/>
    <x v="1"/>
    <x v="0"/>
    <x v="0"/>
    <x v="0"/>
    <x v="0"/>
    <x v="1"/>
    <s v="2022-05-??"/>
    <x v="0"/>
    <n v="1048295"/>
    <x v="3"/>
    <n v="0"/>
    <x v="1"/>
    <n v="0"/>
    <x v="697"/>
    <m/>
    <x v="0"/>
    <x v="9"/>
    <m/>
    <s v="Receitas Da Câmara"/>
    <x v="2"/>
    <s v="RDC"/>
    <x v="0"/>
    <x v="1"/>
    <x v="1"/>
    <x v="1"/>
    <x v="0"/>
    <x v="0"/>
    <x v="0"/>
    <x v="0"/>
    <x v="0"/>
    <x v="0"/>
    <x v="0"/>
    <s v="Receitas Da Câmara"/>
    <x v="0"/>
    <x v="0"/>
    <x v="0"/>
    <x v="0"/>
    <x v="0"/>
    <x v="0"/>
    <x v="0"/>
    <m/>
    <x v="1"/>
    <x v="2"/>
    <x v="9"/>
    <x v="0"/>
    <m/>
  </r>
  <r>
    <x v="1"/>
    <n v="0"/>
    <n v="0"/>
    <n v="1038534"/>
    <n v="0"/>
    <x v="7899"/>
    <x v="0"/>
    <x v="0"/>
    <x v="0"/>
    <s v="03.03.10"/>
    <x v="0"/>
    <x v="0"/>
    <x v="0"/>
    <s v="Receitas Da Câmara"/>
    <s v="03.03.10"/>
    <s v="Receitas Da Câmara"/>
    <s v="03.03.10"/>
    <x v="38"/>
    <x v="0"/>
    <x v="1"/>
    <x v="1"/>
    <x v="0"/>
    <x v="0"/>
    <x v="0"/>
    <x v="0"/>
    <x v="3"/>
    <s v="2022-06-??"/>
    <x v="0"/>
    <n v="1038534"/>
    <x v="3"/>
    <n v="0"/>
    <x v="1"/>
    <n v="0"/>
    <x v="697"/>
    <m/>
    <x v="0"/>
    <x v="9"/>
    <m/>
    <s v="Receitas Da Câmara"/>
    <x v="2"/>
    <s v="RDC"/>
    <x v="0"/>
    <x v="1"/>
    <x v="1"/>
    <x v="1"/>
    <x v="0"/>
    <x v="0"/>
    <x v="0"/>
    <x v="0"/>
    <x v="0"/>
    <x v="0"/>
    <x v="0"/>
    <s v="Receitas Da Câmara"/>
    <x v="0"/>
    <x v="0"/>
    <x v="0"/>
    <x v="0"/>
    <x v="0"/>
    <x v="0"/>
    <x v="0"/>
    <m/>
    <x v="1"/>
    <x v="2"/>
    <x v="9"/>
    <x v="0"/>
    <m/>
  </r>
  <r>
    <x v="1"/>
    <n v="0"/>
    <n v="0"/>
    <n v="766108.75"/>
    <n v="0"/>
    <x v="7899"/>
    <x v="0"/>
    <x v="0"/>
    <x v="0"/>
    <s v="03.03.10"/>
    <x v="0"/>
    <x v="0"/>
    <x v="0"/>
    <s v="Receitas Da Câmara"/>
    <s v="03.03.10"/>
    <s v="Receitas Da Câmara"/>
    <s v="03.03.10"/>
    <x v="38"/>
    <x v="0"/>
    <x v="1"/>
    <x v="1"/>
    <x v="0"/>
    <x v="0"/>
    <x v="0"/>
    <x v="0"/>
    <x v="6"/>
    <s v="2022-07-??"/>
    <x v="2"/>
    <n v="766108.75"/>
    <x v="3"/>
    <n v="0"/>
    <x v="1"/>
    <n v="0"/>
    <x v="697"/>
    <m/>
    <x v="0"/>
    <x v="9"/>
    <m/>
    <s v="Receitas Da Câmara"/>
    <x v="2"/>
    <s v="RDC"/>
    <x v="0"/>
    <x v="1"/>
    <x v="1"/>
    <x v="1"/>
    <x v="0"/>
    <x v="0"/>
    <x v="0"/>
    <x v="0"/>
    <x v="0"/>
    <x v="0"/>
    <x v="0"/>
    <s v="Receitas Da Câmara"/>
    <x v="0"/>
    <x v="0"/>
    <x v="0"/>
    <x v="0"/>
    <x v="0"/>
    <x v="0"/>
    <x v="0"/>
    <m/>
    <x v="1"/>
    <x v="2"/>
    <x v="9"/>
    <x v="0"/>
    <m/>
  </r>
  <r>
    <x v="1"/>
    <n v="0"/>
    <n v="0"/>
    <n v="1365805.5"/>
    <n v="0"/>
    <x v="7899"/>
    <x v="0"/>
    <x v="0"/>
    <x v="0"/>
    <s v="03.03.10"/>
    <x v="0"/>
    <x v="0"/>
    <x v="0"/>
    <s v="Receitas Da Câmara"/>
    <s v="03.03.10"/>
    <s v="Receitas Da Câmara"/>
    <s v="03.03.10"/>
    <x v="38"/>
    <x v="0"/>
    <x v="1"/>
    <x v="1"/>
    <x v="0"/>
    <x v="0"/>
    <x v="0"/>
    <x v="0"/>
    <x v="7"/>
    <s v="2022-08-??"/>
    <x v="2"/>
    <n v="1365805.5"/>
    <x v="3"/>
    <n v="0"/>
    <x v="1"/>
    <n v="0"/>
    <x v="697"/>
    <m/>
    <x v="0"/>
    <x v="9"/>
    <m/>
    <s v="Receitas Da Câmara"/>
    <x v="2"/>
    <s v="RDC"/>
    <x v="0"/>
    <x v="1"/>
    <x v="1"/>
    <x v="1"/>
    <x v="0"/>
    <x v="0"/>
    <x v="0"/>
    <x v="0"/>
    <x v="0"/>
    <x v="0"/>
    <x v="0"/>
    <s v="Receitas Da Câmara"/>
    <x v="0"/>
    <x v="0"/>
    <x v="0"/>
    <x v="0"/>
    <x v="0"/>
    <x v="0"/>
    <x v="0"/>
    <m/>
    <x v="1"/>
    <x v="2"/>
    <x v="9"/>
    <x v="0"/>
    <m/>
  </r>
  <r>
    <x v="1"/>
    <n v="0"/>
    <n v="0"/>
    <n v="583872"/>
    <n v="0"/>
    <x v="7899"/>
    <x v="0"/>
    <x v="0"/>
    <x v="0"/>
    <s v="03.03.10"/>
    <x v="0"/>
    <x v="0"/>
    <x v="0"/>
    <s v="Receitas Da Câmara"/>
    <s v="03.03.10"/>
    <s v="Receitas Da Câmara"/>
    <s v="03.03.10"/>
    <x v="38"/>
    <x v="0"/>
    <x v="1"/>
    <x v="1"/>
    <x v="0"/>
    <x v="0"/>
    <x v="0"/>
    <x v="0"/>
    <x v="8"/>
    <s v="2022-09-??"/>
    <x v="2"/>
    <n v="583872"/>
    <x v="3"/>
    <n v="0"/>
    <x v="1"/>
    <n v="0"/>
    <x v="697"/>
    <m/>
    <x v="0"/>
    <x v="9"/>
    <m/>
    <s v="Receitas Da Câmara"/>
    <x v="2"/>
    <s v="RDC"/>
    <x v="0"/>
    <x v="1"/>
    <x v="1"/>
    <x v="1"/>
    <x v="0"/>
    <x v="0"/>
    <x v="0"/>
    <x v="0"/>
    <x v="0"/>
    <x v="0"/>
    <x v="0"/>
    <s v="Receitas Da Câmara"/>
    <x v="0"/>
    <x v="0"/>
    <x v="0"/>
    <x v="0"/>
    <x v="0"/>
    <x v="0"/>
    <x v="0"/>
    <m/>
    <x v="1"/>
    <x v="2"/>
    <x v="9"/>
    <x v="0"/>
    <m/>
  </r>
  <r>
    <x v="1"/>
    <n v="0"/>
    <n v="0"/>
    <n v="379605.5"/>
    <n v="0"/>
    <x v="7899"/>
    <x v="0"/>
    <x v="0"/>
    <x v="0"/>
    <s v="03.03.10"/>
    <x v="0"/>
    <x v="0"/>
    <x v="0"/>
    <s v="Receitas Da Câmara"/>
    <s v="03.03.10"/>
    <s v="Receitas Da Câmara"/>
    <s v="03.03.10"/>
    <x v="38"/>
    <x v="0"/>
    <x v="1"/>
    <x v="1"/>
    <x v="0"/>
    <x v="0"/>
    <x v="0"/>
    <x v="0"/>
    <x v="9"/>
    <s v="2022-10-??"/>
    <x v="3"/>
    <n v="379605.5"/>
    <x v="3"/>
    <n v="0"/>
    <x v="1"/>
    <n v="0"/>
    <x v="697"/>
    <m/>
    <x v="0"/>
    <x v="9"/>
    <m/>
    <s v="Receitas Da Câmara"/>
    <x v="2"/>
    <s v="RDC"/>
    <x v="0"/>
    <x v="1"/>
    <x v="1"/>
    <x v="1"/>
    <x v="0"/>
    <x v="0"/>
    <x v="0"/>
    <x v="0"/>
    <x v="0"/>
    <x v="0"/>
    <x v="0"/>
    <s v="Receitas Da Câmara"/>
    <x v="0"/>
    <x v="0"/>
    <x v="0"/>
    <x v="0"/>
    <x v="0"/>
    <x v="0"/>
    <x v="0"/>
    <m/>
    <x v="1"/>
    <x v="2"/>
    <x v="9"/>
    <x v="0"/>
    <m/>
  </r>
  <r>
    <x v="1"/>
    <n v="0"/>
    <n v="0"/>
    <n v="701205.1"/>
    <n v="0"/>
    <x v="7899"/>
    <x v="0"/>
    <x v="0"/>
    <x v="0"/>
    <s v="03.03.10"/>
    <x v="0"/>
    <x v="0"/>
    <x v="0"/>
    <s v="Receitas Da Câmara"/>
    <s v="03.03.10"/>
    <s v="Receitas Da Câmara"/>
    <s v="03.03.10"/>
    <x v="38"/>
    <x v="0"/>
    <x v="1"/>
    <x v="1"/>
    <x v="0"/>
    <x v="0"/>
    <x v="0"/>
    <x v="0"/>
    <x v="10"/>
    <s v="2022-11-??"/>
    <x v="3"/>
    <n v="701205.1"/>
    <x v="3"/>
    <n v="0"/>
    <x v="1"/>
    <n v="0"/>
    <x v="697"/>
    <m/>
    <x v="0"/>
    <x v="9"/>
    <m/>
    <s v="Receitas Da Câmara"/>
    <x v="2"/>
    <s v="RDC"/>
    <x v="0"/>
    <x v="1"/>
    <x v="1"/>
    <x v="1"/>
    <x v="0"/>
    <x v="0"/>
    <x v="0"/>
    <x v="0"/>
    <x v="0"/>
    <x v="0"/>
    <x v="0"/>
    <s v="Receitas Da Câmara"/>
    <x v="0"/>
    <x v="0"/>
    <x v="0"/>
    <x v="0"/>
    <x v="0"/>
    <x v="0"/>
    <x v="0"/>
    <m/>
    <x v="1"/>
    <x v="2"/>
    <x v="9"/>
    <x v="0"/>
    <m/>
  </r>
  <r>
    <x v="1"/>
    <n v="0"/>
    <n v="0"/>
    <n v="556583.5"/>
    <n v="0"/>
    <x v="7899"/>
    <x v="0"/>
    <x v="0"/>
    <x v="0"/>
    <s v="03.03.10"/>
    <x v="0"/>
    <x v="0"/>
    <x v="0"/>
    <s v="Receitas Da Câmara"/>
    <s v="03.03.10"/>
    <s v="Receitas Da Câmara"/>
    <s v="03.03.10"/>
    <x v="38"/>
    <x v="0"/>
    <x v="1"/>
    <x v="1"/>
    <x v="0"/>
    <x v="0"/>
    <x v="0"/>
    <x v="0"/>
    <x v="11"/>
    <s v="2022-12-??"/>
    <x v="3"/>
    <n v="556583.5"/>
    <x v="3"/>
    <n v="0"/>
    <x v="1"/>
    <n v="0"/>
    <x v="697"/>
    <m/>
    <x v="0"/>
    <x v="9"/>
    <m/>
    <s v="Receitas Da Câmara"/>
    <x v="2"/>
    <s v="RDC"/>
    <x v="0"/>
    <x v="1"/>
    <x v="1"/>
    <x v="1"/>
    <x v="0"/>
    <x v="0"/>
    <x v="0"/>
    <x v="0"/>
    <x v="0"/>
    <x v="0"/>
    <x v="0"/>
    <s v="Receitas Da Câmara"/>
    <x v="0"/>
    <x v="0"/>
    <x v="0"/>
    <x v="0"/>
    <x v="0"/>
    <x v="0"/>
    <x v="0"/>
    <m/>
    <x v="1"/>
    <x v="2"/>
    <x v="9"/>
    <x v="0"/>
    <m/>
  </r>
  <r>
    <x v="1"/>
    <n v="0"/>
    <n v="0"/>
    <n v="59012"/>
    <n v="0"/>
    <x v="7899"/>
    <x v="0"/>
    <x v="1"/>
    <x v="0"/>
    <s v="03.16.15"/>
    <x v="6"/>
    <x v="0"/>
    <x v="5"/>
    <s v="Direção Financeira"/>
    <s v="03.16.15"/>
    <s v="Direção Financeira"/>
    <s v="03.16.15"/>
    <x v="62"/>
    <x v="0"/>
    <x v="1"/>
    <x v="1"/>
    <x v="0"/>
    <x v="0"/>
    <x v="2"/>
    <x v="0"/>
    <x v="4"/>
    <s v="2022-01-??"/>
    <x v="1"/>
    <n v="59012"/>
    <x v="3"/>
    <n v="0"/>
    <x v="1"/>
    <n v="0"/>
    <x v="697"/>
    <m/>
    <x v="0"/>
    <x v="9"/>
    <m/>
    <s v="Direção Financeira"/>
    <x v="2"/>
    <m/>
    <x v="0"/>
    <x v="1"/>
    <x v="1"/>
    <x v="1"/>
    <x v="0"/>
    <x v="0"/>
    <x v="0"/>
    <x v="0"/>
    <x v="0"/>
    <x v="0"/>
    <x v="0"/>
    <s v="Direção Financeira"/>
    <x v="0"/>
    <x v="0"/>
    <x v="0"/>
    <x v="0"/>
    <x v="0"/>
    <x v="0"/>
    <x v="0"/>
    <m/>
    <x v="1"/>
    <x v="2"/>
    <x v="9"/>
    <x v="0"/>
    <m/>
  </r>
  <r>
    <x v="1"/>
    <n v="0"/>
    <n v="0"/>
    <n v="16408"/>
    <n v="0"/>
    <x v="7899"/>
    <x v="0"/>
    <x v="1"/>
    <x v="0"/>
    <s v="03.16.15"/>
    <x v="6"/>
    <x v="0"/>
    <x v="5"/>
    <s v="Direção Financeira"/>
    <s v="03.16.15"/>
    <s v="Direção Financeira"/>
    <s v="03.16.15"/>
    <x v="62"/>
    <x v="0"/>
    <x v="1"/>
    <x v="1"/>
    <x v="0"/>
    <x v="0"/>
    <x v="2"/>
    <x v="0"/>
    <x v="5"/>
    <s v="2022-02-??"/>
    <x v="1"/>
    <n v="16408"/>
    <x v="3"/>
    <n v="0"/>
    <x v="1"/>
    <n v="0"/>
    <x v="697"/>
    <m/>
    <x v="0"/>
    <x v="9"/>
    <m/>
    <s v="Direção Financeira"/>
    <x v="2"/>
    <m/>
    <x v="0"/>
    <x v="1"/>
    <x v="1"/>
    <x v="1"/>
    <x v="0"/>
    <x v="0"/>
    <x v="0"/>
    <x v="0"/>
    <x v="0"/>
    <x v="0"/>
    <x v="0"/>
    <s v="Direção Financeira"/>
    <x v="0"/>
    <x v="0"/>
    <x v="0"/>
    <x v="0"/>
    <x v="0"/>
    <x v="0"/>
    <x v="0"/>
    <m/>
    <x v="1"/>
    <x v="2"/>
    <x v="9"/>
    <x v="0"/>
    <m/>
  </r>
  <r>
    <x v="1"/>
    <n v="0"/>
    <n v="0"/>
    <n v="16408"/>
    <n v="0"/>
    <x v="7899"/>
    <x v="0"/>
    <x v="1"/>
    <x v="0"/>
    <s v="03.16.15"/>
    <x v="6"/>
    <x v="0"/>
    <x v="5"/>
    <s v="Direção Financeira"/>
    <s v="03.16.15"/>
    <s v="Direção Financeira"/>
    <s v="03.16.15"/>
    <x v="62"/>
    <x v="0"/>
    <x v="1"/>
    <x v="1"/>
    <x v="0"/>
    <x v="0"/>
    <x v="2"/>
    <x v="0"/>
    <x v="2"/>
    <s v="2022-03-??"/>
    <x v="1"/>
    <n v="16408"/>
    <x v="3"/>
    <n v="0"/>
    <x v="1"/>
    <n v="0"/>
    <x v="697"/>
    <m/>
    <x v="0"/>
    <x v="9"/>
    <m/>
    <s v="Direção Financeira"/>
    <x v="2"/>
    <m/>
    <x v="0"/>
    <x v="1"/>
    <x v="1"/>
    <x v="1"/>
    <x v="0"/>
    <x v="0"/>
    <x v="0"/>
    <x v="0"/>
    <x v="0"/>
    <x v="0"/>
    <x v="0"/>
    <s v="Direção Financeira"/>
    <x v="0"/>
    <x v="0"/>
    <x v="0"/>
    <x v="0"/>
    <x v="0"/>
    <x v="0"/>
    <x v="0"/>
    <m/>
    <x v="1"/>
    <x v="2"/>
    <x v="9"/>
    <x v="0"/>
    <m/>
  </r>
  <r>
    <x v="1"/>
    <n v="0"/>
    <n v="0"/>
    <n v="16408"/>
    <n v="0"/>
    <x v="7899"/>
    <x v="0"/>
    <x v="1"/>
    <x v="0"/>
    <s v="03.16.15"/>
    <x v="6"/>
    <x v="0"/>
    <x v="5"/>
    <s v="Direção Financeira"/>
    <s v="03.16.15"/>
    <s v="Direção Financeira"/>
    <s v="03.16.15"/>
    <x v="62"/>
    <x v="0"/>
    <x v="1"/>
    <x v="1"/>
    <x v="0"/>
    <x v="0"/>
    <x v="2"/>
    <x v="0"/>
    <x v="0"/>
    <s v="2022-04-??"/>
    <x v="0"/>
    <n v="16408"/>
    <x v="3"/>
    <n v="0"/>
    <x v="1"/>
    <n v="0"/>
    <x v="697"/>
    <m/>
    <x v="0"/>
    <x v="9"/>
    <m/>
    <s v="Direção Financeira"/>
    <x v="2"/>
    <m/>
    <x v="0"/>
    <x v="1"/>
    <x v="1"/>
    <x v="1"/>
    <x v="0"/>
    <x v="0"/>
    <x v="0"/>
    <x v="0"/>
    <x v="0"/>
    <x v="0"/>
    <x v="0"/>
    <s v="Direção Financeira"/>
    <x v="0"/>
    <x v="0"/>
    <x v="0"/>
    <x v="0"/>
    <x v="0"/>
    <x v="0"/>
    <x v="0"/>
    <m/>
    <x v="1"/>
    <x v="2"/>
    <x v="9"/>
    <x v="0"/>
    <m/>
  </r>
  <r>
    <x v="1"/>
    <n v="0"/>
    <n v="0"/>
    <n v="16408"/>
    <n v="0"/>
    <x v="7899"/>
    <x v="0"/>
    <x v="1"/>
    <x v="0"/>
    <s v="03.16.15"/>
    <x v="6"/>
    <x v="0"/>
    <x v="5"/>
    <s v="Direção Financeira"/>
    <s v="03.16.15"/>
    <s v="Direção Financeira"/>
    <s v="03.16.15"/>
    <x v="62"/>
    <x v="0"/>
    <x v="1"/>
    <x v="1"/>
    <x v="0"/>
    <x v="0"/>
    <x v="2"/>
    <x v="0"/>
    <x v="1"/>
    <s v="2022-05-??"/>
    <x v="0"/>
    <n v="16408"/>
    <x v="3"/>
    <n v="0"/>
    <x v="1"/>
    <n v="0"/>
    <x v="697"/>
    <m/>
    <x v="0"/>
    <x v="9"/>
    <m/>
    <s v="Direção Financeira"/>
    <x v="2"/>
    <m/>
    <x v="0"/>
    <x v="1"/>
    <x v="1"/>
    <x v="1"/>
    <x v="0"/>
    <x v="0"/>
    <x v="0"/>
    <x v="0"/>
    <x v="0"/>
    <x v="0"/>
    <x v="0"/>
    <s v="Direção Financeira"/>
    <x v="0"/>
    <x v="0"/>
    <x v="0"/>
    <x v="0"/>
    <x v="0"/>
    <x v="0"/>
    <x v="0"/>
    <m/>
    <x v="1"/>
    <x v="2"/>
    <x v="9"/>
    <x v="0"/>
    <m/>
  </r>
  <r>
    <x v="1"/>
    <n v="0"/>
    <n v="0"/>
    <n v="32816"/>
    <n v="0"/>
    <x v="7899"/>
    <x v="0"/>
    <x v="1"/>
    <x v="0"/>
    <s v="03.16.15"/>
    <x v="6"/>
    <x v="0"/>
    <x v="5"/>
    <s v="Direção Financeira"/>
    <s v="03.16.15"/>
    <s v="Direção Financeira"/>
    <s v="03.16.15"/>
    <x v="62"/>
    <x v="0"/>
    <x v="1"/>
    <x v="1"/>
    <x v="0"/>
    <x v="0"/>
    <x v="2"/>
    <x v="0"/>
    <x v="6"/>
    <s v="2022-07-??"/>
    <x v="2"/>
    <n v="32816"/>
    <x v="3"/>
    <n v="0"/>
    <x v="1"/>
    <n v="0"/>
    <x v="697"/>
    <m/>
    <x v="0"/>
    <x v="9"/>
    <m/>
    <s v="Direção Financeira"/>
    <x v="2"/>
    <m/>
    <x v="0"/>
    <x v="1"/>
    <x v="1"/>
    <x v="1"/>
    <x v="0"/>
    <x v="0"/>
    <x v="0"/>
    <x v="0"/>
    <x v="0"/>
    <x v="0"/>
    <x v="0"/>
    <s v="Direção Financeira"/>
    <x v="0"/>
    <x v="0"/>
    <x v="0"/>
    <x v="0"/>
    <x v="0"/>
    <x v="0"/>
    <x v="0"/>
    <m/>
    <x v="1"/>
    <x v="2"/>
    <x v="9"/>
    <x v="0"/>
    <m/>
  </r>
  <r>
    <x v="1"/>
    <n v="0"/>
    <n v="0"/>
    <n v="16408"/>
    <n v="0"/>
    <x v="7899"/>
    <x v="0"/>
    <x v="1"/>
    <x v="0"/>
    <s v="03.16.15"/>
    <x v="6"/>
    <x v="0"/>
    <x v="5"/>
    <s v="Direção Financeira"/>
    <s v="03.16.15"/>
    <s v="Direção Financeira"/>
    <s v="03.16.15"/>
    <x v="62"/>
    <x v="0"/>
    <x v="1"/>
    <x v="1"/>
    <x v="0"/>
    <x v="0"/>
    <x v="2"/>
    <x v="0"/>
    <x v="7"/>
    <s v="2022-08-??"/>
    <x v="2"/>
    <n v="16408"/>
    <x v="3"/>
    <n v="0"/>
    <x v="1"/>
    <n v="0"/>
    <x v="697"/>
    <m/>
    <x v="0"/>
    <x v="9"/>
    <m/>
    <s v="Direção Financeira"/>
    <x v="2"/>
    <m/>
    <x v="0"/>
    <x v="1"/>
    <x v="1"/>
    <x v="1"/>
    <x v="0"/>
    <x v="0"/>
    <x v="0"/>
    <x v="0"/>
    <x v="0"/>
    <x v="0"/>
    <x v="0"/>
    <s v="Direção Financeira"/>
    <x v="0"/>
    <x v="0"/>
    <x v="0"/>
    <x v="0"/>
    <x v="0"/>
    <x v="0"/>
    <x v="0"/>
    <m/>
    <x v="1"/>
    <x v="2"/>
    <x v="9"/>
    <x v="0"/>
    <m/>
  </r>
  <r>
    <x v="1"/>
    <n v="0"/>
    <n v="0"/>
    <n v="21403"/>
    <n v="0"/>
    <x v="7899"/>
    <x v="0"/>
    <x v="1"/>
    <x v="0"/>
    <s v="03.16.15"/>
    <x v="6"/>
    <x v="0"/>
    <x v="5"/>
    <s v="Direção Financeira"/>
    <s v="03.16.15"/>
    <s v="Direção Financeira"/>
    <s v="03.16.15"/>
    <x v="62"/>
    <x v="0"/>
    <x v="1"/>
    <x v="1"/>
    <x v="0"/>
    <x v="0"/>
    <x v="2"/>
    <x v="0"/>
    <x v="8"/>
    <s v="2022-09-??"/>
    <x v="2"/>
    <n v="21403"/>
    <x v="3"/>
    <n v="0"/>
    <x v="1"/>
    <n v="0"/>
    <x v="697"/>
    <m/>
    <x v="0"/>
    <x v="9"/>
    <m/>
    <s v="Direção Financeira"/>
    <x v="2"/>
    <m/>
    <x v="0"/>
    <x v="1"/>
    <x v="1"/>
    <x v="1"/>
    <x v="0"/>
    <x v="0"/>
    <x v="0"/>
    <x v="0"/>
    <x v="0"/>
    <x v="0"/>
    <x v="0"/>
    <s v="Direção Financeira"/>
    <x v="0"/>
    <x v="0"/>
    <x v="0"/>
    <x v="0"/>
    <x v="0"/>
    <x v="0"/>
    <x v="0"/>
    <m/>
    <x v="1"/>
    <x v="2"/>
    <x v="9"/>
    <x v="0"/>
    <m/>
  </r>
  <r>
    <x v="1"/>
    <n v="0"/>
    <n v="0"/>
    <n v="25585"/>
    <n v="0"/>
    <x v="7899"/>
    <x v="0"/>
    <x v="1"/>
    <x v="0"/>
    <s v="03.16.15"/>
    <x v="6"/>
    <x v="0"/>
    <x v="5"/>
    <s v="Direção Financeira"/>
    <s v="03.16.15"/>
    <s v="Direção Financeira"/>
    <s v="03.16.15"/>
    <x v="62"/>
    <x v="0"/>
    <x v="1"/>
    <x v="1"/>
    <x v="0"/>
    <x v="0"/>
    <x v="2"/>
    <x v="0"/>
    <x v="9"/>
    <s v="2022-10-??"/>
    <x v="3"/>
    <n v="25585"/>
    <x v="3"/>
    <n v="0"/>
    <x v="1"/>
    <n v="0"/>
    <x v="697"/>
    <m/>
    <x v="0"/>
    <x v="9"/>
    <m/>
    <s v="Direção Financeira"/>
    <x v="2"/>
    <m/>
    <x v="0"/>
    <x v="1"/>
    <x v="1"/>
    <x v="1"/>
    <x v="0"/>
    <x v="0"/>
    <x v="0"/>
    <x v="0"/>
    <x v="0"/>
    <x v="0"/>
    <x v="0"/>
    <s v="Direção Financeira"/>
    <x v="0"/>
    <x v="0"/>
    <x v="0"/>
    <x v="0"/>
    <x v="0"/>
    <x v="0"/>
    <x v="0"/>
    <m/>
    <x v="1"/>
    <x v="2"/>
    <x v="9"/>
    <x v="0"/>
    <m/>
  </r>
  <r>
    <x v="1"/>
    <n v="0"/>
    <n v="0"/>
    <n v="21403"/>
    <n v="0"/>
    <x v="7899"/>
    <x v="0"/>
    <x v="1"/>
    <x v="0"/>
    <s v="03.16.15"/>
    <x v="6"/>
    <x v="0"/>
    <x v="5"/>
    <s v="Direção Financeira"/>
    <s v="03.16.15"/>
    <s v="Direção Financeira"/>
    <s v="03.16.15"/>
    <x v="62"/>
    <x v="0"/>
    <x v="1"/>
    <x v="1"/>
    <x v="0"/>
    <x v="0"/>
    <x v="2"/>
    <x v="0"/>
    <x v="10"/>
    <s v="2022-11-??"/>
    <x v="3"/>
    <n v="21403"/>
    <x v="3"/>
    <n v="0"/>
    <x v="1"/>
    <n v="0"/>
    <x v="697"/>
    <m/>
    <x v="0"/>
    <x v="9"/>
    <m/>
    <s v="Direção Financeira"/>
    <x v="2"/>
    <m/>
    <x v="0"/>
    <x v="1"/>
    <x v="1"/>
    <x v="1"/>
    <x v="0"/>
    <x v="0"/>
    <x v="0"/>
    <x v="0"/>
    <x v="0"/>
    <x v="0"/>
    <x v="0"/>
    <s v="Direção Financeira"/>
    <x v="0"/>
    <x v="0"/>
    <x v="0"/>
    <x v="0"/>
    <x v="0"/>
    <x v="0"/>
    <x v="0"/>
    <m/>
    <x v="1"/>
    <x v="2"/>
    <x v="9"/>
    <x v="0"/>
    <m/>
  </r>
  <r>
    <x v="1"/>
    <n v="0"/>
    <n v="0"/>
    <n v="60157"/>
    <n v="0"/>
    <x v="7899"/>
    <x v="0"/>
    <x v="1"/>
    <x v="0"/>
    <s v="03.16.15"/>
    <x v="6"/>
    <x v="0"/>
    <x v="5"/>
    <s v="Direção Financeira"/>
    <s v="03.16.15"/>
    <s v="Direção Financeira"/>
    <s v="03.16.15"/>
    <x v="62"/>
    <x v="0"/>
    <x v="1"/>
    <x v="1"/>
    <x v="0"/>
    <x v="0"/>
    <x v="2"/>
    <x v="0"/>
    <x v="11"/>
    <s v="2022-12-??"/>
    <x v="3"/>
    <n v="60157"/>
    <x v="3"/>
    <n v="0"/>
    <x v="1"/>
    <n v="0"/>
    <x v="697"/>
    <m/>
    <x v="0"/>
    <x v="9"/>
    <m/>
    <s v="Direção Financeira"/>
    <x v="2"/>
    <m/>
    <x v="0"/>
    <x v="1"/>
    <x v="1"/>
    <x v="1"/>
    <x v="0"/>
    <x v="0"/>
    <x v="0"/>
    <x v="0"/>
    <x v="0"/>
    <x v="0"/>
    <x v="0"/>
    <s v="Direção Financeira"/>
    <x v="0"/>
    <x v="0"/>
    <x v="0"/>
    <x v="0"/>
    <x v="0"/>
    <x v="0"/>
    <x v="0"/>
    <m/>
    <x v="1"/>
    <x v="2"/>
    <x v="9"/>
    <x v="0"/>
    <m/>
  </r>
  <r>
    <x v="1"/>
    <n v="0"/>
    <n v="0"/>
    <n v="75730"/>
    <n v="0"/>
    <x v="7899"/>
    <x v="0"/>
    <x v="1"/>
    <x v="0"/>
    <s v="03.16.15"/>
    <x v="6"/>
    <x v="0"/>
    <x v="5"/>
    <s v="Direção Financeira"/>
    <s v="03.16.15"/>
    <s v="Direção Financeira"/>
    <s v="03.16.15"/>
    <x v="61"/>
    <x v="0"/>
    <x v="1"/>
    <x v="1"/>
    <x v="0"/>
    <x v="0"/>
    <x v="2"/>
    <x v="0"/>
    <x v="4"/>
    <s v="2022-01-??"/>
    <x v="1"/>
    <n v="75730"/>
    <x v="3"/>
    <n v="184054"/>
    <x v="1"/>
    <n v="0"/>
    <x v="697"/>
    <m/>
    <x v="0"/>
    <x v="9"/>
    <m/>
    <s v="Direção Financeira"/>
    <x v="2"/>
    <m/>
    <x v="0"/>
    <x v="1"/>
    <x v="1"/>
    <x v="1"/>
    <x v="0"/>
    <x v="0"/>
    <x v="0"/>
    <x v="0"/>
    <x v="0"/>
    <x v="0"/>
    <x v="0"/>
    <s v="Direção Financeira"/>
    <x v="0"/>
    <x v="0"/>
    <x v="0"/>
    <x v="0"/>
    <x v="0"/>
    <x v="0"/>
    <x v="0"/>
    <m/>
    <x v="1"/>
    <x v="2"/>
    <x v="9"/>
    <x v="0"/>
    <m/>
  </r>
  <r>
    <x v="1"/>
    <n v="0"/>
    <n v="0"/>
    <n v="70730"/>
    <n v="0"/>
    <x v="7899"/>
    <x v="0"/>
    <x v="1"/>
    <x v="0"/>
    <s v="03.16.15"/>
    <x v="6"/>
    <x v="0"/>
    <x v="5"/>
    <s v="Direção Financeira"/>
    <s v="03.16.15"/>
    <s v="Direção Financeira"/>
    <s v="03.16.15"/>
    <x v="61"/>
    <x v="0"/>
    <x v="1"/>
    <x v="1"/>
    <x v="0"/>
    <x v="0"/>
    <x v="2"/>
    <x v="0"/>
    <x v="5"/>
    <s v="2022-02-??"/>
    <x v="1"/>
    <n v="70730"/>
    <x v="3"/>
    <n v="184054"/>
    <x v="1"/>
    <n v="0"/>
    <x v="697"/>
    <m/>
    <x v="0"/>
    <x v="9"/>
    <m/>
    <s v="Direção Financeira"/>
    <x v="2"/>
    <m/>
    <x v="0"/>
    <x v="1"/>
    <x v="1"/>
    <x v="1"/>
    <x v="0"/>
    <x v="0"/>
    <x v="0"/>
    <x v="0"/>
    <x v="0"/>
    <x v="0"/>
    <x v="0"/>
    <s v="Direção Financeira"/>
    <x v="0"/>
    <x v="0"/>
    <x v="0"/>
    <x v="0"/>
    <x v="0"/>
    <x v="0"/>
    <x v="0"/>
    <m/>
    <x v="1"/>
    <x v="2"/>
    <x v="9"/>
    <x v="0"/>
    <m/>
  </r>
  <r>
    <x v="1"/>
    <n v="0"/>
    <n v="0"/>
    <n v="70730"/>
    <n v="0"/>
    <x v="7899"/>
    <x v="0"/>
    <x v="1"/>
    <x v="0"/>
    <s v="03.16.15"/>
    <x v="6"/>
    <x v="0"/>
    <x v="5"/>
    <s v="Direção Financeira"/>
    <s v="03.16.15"/>
    <s v="Direção Financeira"/>
    <s v="03.16.15"/>
    <x v="61"/>
    <x v="0"/>
    <x v="1"/>
    <x v="1"/>
    <x v="0"/>
    <x v="0"/>
    <x v="2"/>
    <x v="0"/>
    <x v="2"/>
    <s v="2022-03-??"/>
    <x v="1"/>
    <n v="70730"/>
    <x v="3"/>
    <n v="184054"/>
    <x v="1"/>
    <n v="0"/>
    <x v="697"/>
    <m/>
    <x v="0"/>
    <x v="9"/>
    <m/>
    <s v="Direção Financeira"/>
    <x v="2"/>
    <m/>
    <x v="0"/>
    <x v="1"/>
    <x v="1"/>
    <x v="1"/>
    <x v="0"/>
    <x v="0"/>
    <x v="0"/>
    <x v="0"/>
    <x v="0"/>
    <x v="0"/>
    <x v="0"/>
    <s v="Direção Financeira"/>
    <x v="0"/>
    <x v="0"/>
    <x v="0"/>
    <x v="0"/>
    <x v="0"/>
    <x v="0"/>
    <x v="0"/>
    <m/>
    <x v="1"/>
    <x v="2"/>
    <x v="9"/>
    <x v="0"/>
    <m/>
  </r>
  <r>
    <x v="1"/>
    <n v="0"/>
    <n v="0"/>
    <n v="85730"/>
    <n v="0"/>
    <x v="7899"/>
    <x v="0"/>
    <x v="1"/>
    <x v="0"/>
    <s v="03.16.15"/>
    <x v="6"/>
    <x v="0"/>
    <x v="5"/>
    <s v="Direção Financeira"/>
    <s v="03.16.15"/>
    <s v="Direção Financeira"/>
    <s v="03.16.15"/>
    <x v="61"/>
    <x v="0"/>
    <x v="1"/>
    <x v="1"/>
    <x v="0"/>
    <x v="0"/>
    <x v="2"/>
    <x v="0"/>
    <x v="0"/>
    <s v="2022-04-??"/>
    <x v="0"/>
    <n v="85730"/>
    <x v="3"/>
    <n v="184054"/>
    <x v="1"/>
    <n v="0"/>
    <x v="697"/>
    <m/>
    <x v="0"/>
    <x v="9"/>
    <m/>
    <s v="Direção Financeira"/>
    <x v="2"/>
    <m/>
    <x v="0"/>
    <x v="1"/>
    <x v="1"/>
    <x v="1"/>
    <x v="0"/>
    <x v="0"/>
    <x v="0"/>
    <x v="0"/>
    <x v="0"/>
    <x v="0"/>
    <x v="0"/>
    <s v="Direção Financeira"/>
    <x v="0"/>
    <x v="0"/>
    <x v="0"/>
    <x v="0"/>
    <x v="0"/>
    <x v="0"/>
    <x v="0"/>
    <m/>
    <x v="1"/>
    <x v="2"/>
    <x v="9"/>
    <x v="0"/>
    <m/>
  </r>
  <r>
    <x v="1"/>
    <n v="0"/>
    <n v="0"/>
    <n v="10000"/>
    <n v="0"/>
    <x v="7899"/>
    <x v="0"/>
    <x v="1"/>
    <x v="0"/>
    <s v="01.23.01.02"/>
    <x v="71"/>
    <x v="1"/>
    <x v="1"/>
    <s v="Género"/>
    <s v="01.23.01"/>
    <s v="Empoderamento da mulher"/>
    <s v="01.23.01.02"/>
    <x v="4"/>
    <x v="0"/>
    <x v="3"/>
    <x v="2"/>
    <x v="0"/>
    <x v="1"/>
    <x v="2"/>
    <x v="0"/>
    <x v="5"/>
    <s v="2022-02-??"/>
    <x v="1"/>
    <n v="10000"/>
    <x v="3"/>
    <n v="0"/>
    <x v="1"/>
    <n v="0"/>
    <x v="697"/>
    <m/>
    <x v="0"/>
    <x v="9"/>
    <m/>
    <s v="Empoderamento da mulher"/>
    <x v="2"/>
    <m/>
    <x v="0"/>
    <x v="1"/>
    <x v="1"/>
    <x v="1"/>
    <x v="0"/>
    <x v="0"/>
    <x v="0"/>
    <x v="2"/>
    <x v="1"/>
    <x v="1"/>
    <x v="0"/>
    <s v="Empoderamento da mulher"/>
    <x v="0"/>
    <x v="0"/>
    <x v="0"/>
    <x v="0"/>
    <x v="1"/>
    <x v="0"/>
    <x v="0"/>
    <m/>
    <x v="1"/>
    <x v="2"/>
    <x v="9"/>
    <x v="0"/>
    <m/>
  </r>
  <r>
    <x v="1"/>
    <n v="0"/>
    <n v="0"/>
    <n v="4710"/>
    <n v="0"/>
    <x v="7899"/>
    <x v="0"/>
    <x v="1"/>
    <x v="0"/>
    <s v="01.23.01.02"/>
    <x v="71"/>
    <x v="1"/>
    <x v="1"/>
    <s v="Género"/>
    <s v="01.23.01"/>
    <s v="Empoderamento da mulher"/>
    <s v="01.23.01.02"/>
    <x v="4"/>
    <x v="0"/>
    <x v="3"/>
    <x v="2"/>
    <x v="0"/>
    <x v="1"/>
    <x v="2"/>
    <x v="0"/>
    <x v="2"/>
    <s v="2022-03-??"/>
    <x v="1"/>
    <n v="4710"/>
    <x v="3"/>
    <n v="0"/>
    <x v="1"/>
    <n v="0"/>
    <x v="697"/>
    <m/>
    <x v="0"/>
    <x v="9"/>
    <m/>
    <s v="Empoderamento da mulher"/>
    <x v="2"/>
    <m/>
    <x v="0"/>
    <x v="1"/>
    <x v="1"/>
    <x v="1"/>
    <x v="0"/>
    <x v="0"/>
    <x v="0"/>
    <x v="2"/>
    <x v="1"/>
    <x v="1"/>
    <x v="0"/>
    <s v="Empoderamento da mulher"/>
    <x v="0"/>
    <x v="0"/>
    <x v="0"/>
    <x v="0"/>
    <x v="1"/>
    <x v="0"/>
    <x v="0"/>
    <m/>
    <x v="1"/>
    <x v="2"/>
    <x v="9"/>
    <x v="0"/>
    <m/>
  </r>
  <r>
    <x v="1"/>
    <n v="0"/>
    <n v="0"/>
    <n v="378560"/>
    <n v="0"/>
    <x v="7899"/>
    <x v="0"/>
    <x v="1"/>
    <x v="0"/>
    <s v="01.23.01.02"/>
    <x v="71"/>
    <x v="1"/>
    <x v="1"/>
    <s v="Género"/>
    <s v="01.23.01"/>
    <s v="Empoderamento da mulher"/>
    <s v="01.23.01.02"/>
    <x v="4"/>
    <x v="0"/>
    <x v="3"/>
    <x v="2"/>
    <x v="0"/>
    <x v="1"/>
    <x v="2"/>
    <x v="0"/>
    <x v="3"/>
    <s v="2022-06-??"/>
    <x v="0"/>
    <n v="378560"/>
    <x v="3"/>
    <n v="0"/>
    <x v="1"/>
    <n v="0"/>
    <x v="697"/>
    <m/>
    <x v="0"/>
    <x v="9"/>
    <m/>
    <s v="Empoderamento da mulher"/>
    <x v="2"/>
    <m/>
    <x v="0"/>
    <x v="1"/>
    <x v="1"/>
    <x v="1"/>
    <x v="0"/>
    <x v="0"/>
    <x v="0"/>
    <x v="2"/>
    <x v="1"/>
    <x v="1"/>
    <x v="0"/>
    <s v="Empoderamento da mulher"/>
    <x v="0"/>
    <x v="0"/>
    <x v="0"/>
    <x v="0"/>
    <x v="1"/>
    <x v="0"/>
    <x v="0"/>
    <m/>
    <x v="1"/>
    <x v="2"/>
    <x v="9"/>
    <x v="0"/>
    <m/>
  </r>
  <r>
    <x v="1"/>
    <n v="0"/>
    <n v="0"/>
    <n v="14750"/>
    <n v="0"/>
    <x v="7899"/>
    <x v="0"/>
    <x v="1"/>
    <x v="0"/>
    <s v="01.23.01.02"/>
    <x v="71"/>
    <x v="1"/>
    <x v="1"/>
    <s v="Género"/>
    <s v="01.23.01"/>
    <s v="Empoderamento da mulher"/>
    <s v="01.23.01.02"/>
    <x v="4"/>
    <x v="0"/>
    <x v="3"/>
    <x v="2"/>
    <x v="0"/>
    <x v="1"/>
    <x v="2"/>
    <x v="0"/>
    <x v="6"/>
    <s v="2022-07-??"/>
    <x v="2"/>
    <n v="14750"/>
    <x v="3"/>
    <n v="0"/>
    <x v="1"/>
    <n v="0"/>
    <x v="697"/>
    <m/>
    <x v="0"/>
    <x v="9"/>
    <m/>
    <s v="Empoderamento da mulher"/>
    <x v="2"/>
    <m/>
    <x v="0"/>
    <x v="1"/>
    <x v="1"/>
    <x v="1"/>
    <x v="0"/>
    <x v="0"/>
    <x v="0"/>
    <x v="2"/>
    <x v="1"/>
    <x v="1"/>
    <x v="0"/>
    <s v="Empoderamento da mulher"/>
    <x v="0"/>
    <x v="0"/>
    <x v="0"/>
    <x v="0"/>
    <x v="1"/>
    <x v="0"/>
    <x v="0"/>
    <m/>
    <x v="1"/>
    <x v="2"/>
    <x v="9"/>
    <x v="0"/>
    <m/>
  </r>
  <r>
    <x v="1"/>
    <n v="0"/>
    <n v="0"/>
    <n v="1580"/>
    <n v="0"/>
    <x v="7899"/>
    <x v="0"/>
    <x v="1"/>
    <x v="0"/>
    <s v="01.23.01.02"/>
    <x v="71"/>
    <x v="1"/>
    <x v="1"/>
    <s v="Género"/>
    <s v="01.23.01"/>
    <s v="Empoderamento da mulher"/>
    <s v="01.23.01.02"/>
    <x v="4"/>
    <x v="0"/>
    <x v="3"/>
    <x v="2"/>
    <x v="0"/>
    <x v="1"/>
    <x v="2"/>
    <x v="0"/>
    <x v="9"/>
    <s v="2022-10-??"/>
    <x v="3"/>
    <n v="1580"/>
    <x v="3"/>
    <n v="0"/>
    <x v="1"/>
    <n v="0"/>
    <x v="697"/>
    <m/>
    <x v="0"/>
    <x v="9"/>
    <m/>
    <s v="Empoderamento da mulher"/>
    <x v="2"/>
    <m/>
    <x v="0"/>
    <x v="1"/>
    <x v="1"/>
    <x v="1"/>
    <x v="0"/>
    <x v="0"/>
    <x v="0"/>
    <x v="2"/>
    <x v="1"/>
    <x v="1"/>
    <x v="0"/>
    <s v="Empoderamento da mulher"/>
    <x v="0"/>
    <x v="0"/>
    <x v="0"/>
    <x v="0"/>
    <x v="1"/>
    <x v="0"/>
    <x v="0"/>
    <m/>
    <x v="1"/>
    <x v="2"/>
    <x v="9"/>
    <x v="0"/>
    <m/>
  </r>
  <r>
    <x v="1"/>
    <n v="0"/>
    <n v="0"/>
    <n v="30000"/>
    <n v="0"/>
    <x v="7899"/>
    <x v="0"/>
    <x v="1"/>
    <x v="0"/>
    <s v="01.23.01.02"/>
    <x v="71"/>
    <x v="1"/>
    <x v="1"/>
    <s v="Género"/>
    <s v="01.23.01"/>
    <s v="Empoderamento da mulher"/>
    <s v="01.23.01.02"/>
    <x v="4"/>
    <x v="0"/>
    <x v="3"/>
    <x v="2"/>
    <x v="0"/>
    <x v="1"/>
    <x v="2"/>
    <x v="0"/>
    <x v="11"/>
    <s v="2022-12-??"/>
    <x v="3"/>
    <n v="30000"/>
    <x v="3"/>
    <n v="0"/>
    <x v="1"/>
    <n v="0"/>
    <x v="697"/>
    <m/>
    <x v="0"/>
    <x v="9"/>
    <m/>
    <s v="Empoderamento da mulher"/>
    <x v="2"/>
    <m/>
    <x v="0"/>
    <x v="1"/>
    <x v="1"/>
    <x v="1"/>
    <x v="0"/>
    <x v="0"/>
    <x v="0"/>
    <x v="2"/>
    <x v="1"/>
    <x v="1"/>
    <x v="0"/>
    <s v="Empoderamento da mulher"/>
    <x v="0"/>
    <x v="0"/>
    <x v="0"/>
    <x v="0"/>
    <x v="1"/>
    <x v="0"/>
    <x v="0"/>
    <m/>
    <x v="1"/>
    <x v="2"/>
    <x v="9"/>
    <x v="0"/>
    <m/>
  </r>
  <r>
    <x v="1"/>
    <n v="0"/>
    <n v="0"/>
    <n v="3400"/>
    <n v="0"/>
    <x v="7899"/>
    <x v="0"/>
    <x v="1"/>
    <x v="0"/>
    <s v="03.16.25"/>
    <x v="13"/>
    <x v="0"/>
    <x v="5"/>
    <s v="Direção dos  Recursos Humanos"/>
    <s v="03.16.25"/>
    <s v="Direção dos  Recursos Humanos"/>
    <s v="03.16.25"/>
    <x v="14"/>
    <x v="0"/>
    <x v="1"/>
    <x v="1"/>
    <x v="0"/>
    <x v="0"/>
    <x v="2"/>
    <x v="0"/>
    <x v="4"/>
    <s v="2022-01-??"/>
    <x v="1"/>
    <n v="34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5"/>
    <s v="2022-02-??"/>
    <x v="1"/>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2"/>
    <s v="2022-03-??"/>
    <x v="1"/>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0"/>
    <s v="2022-04-??"/>
    <x v="0"/>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1"/>
    <s v="2022-05-??"/>
    <x v="0"/>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3"/>
    <s v="2022-06-??"/>
    <x v="0"/>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6"/>
    <s v="2022-07-??"/>
    <x v="2"/>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7"/>
    <s v="2022-08-??"/>
    <x v="2"/>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8"/>
    <s v="2022-09-??"/>
    <x v="2"/>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9"/>
    <s v="2022-10-??"/>
    <x v="3"/>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10"/>
    <s v="2022-11-??"/>
    <x v="3"/>
    <n v="3800"/>
    <x v="3"/>
    <n v="0"/>
    <x v="1"/>
    <n v="0"/>
    <x v="697"/>
    <m/>
    <x v="0"/>
    <x v="9"/>
    <m/>
    <s v="Direção dos  Recursos Humanos"/>
    <x v="2"/>
    <m/>
    <x v="0"/>
    <x v="1"/>
    <x v="1"/>
    <x v="1"/>
    <x v="0"/>
    <x v="0"/>
    <x v="0"/>
    <x v="0"/>
    <x v="0"/>
    <x v="0"/>
    <x v="0"/>
    <s v="Direção dos  Recursos Humanos"/>
    <x v="0"/>
    <x v="0"/>
    <x v="0"/>
    <x v="0"/>
    <x v="0"/>
    <x v="0"/>
    <x v="0"/>
    <m/>
    <x v="1"/>
    <x v="2"/>
    <x v="9"/>
    <x v="0"/>
    <m/>
  </r>
  <r>
    <x v="1"/>
    <n v="0"/>
    <n v="0"/>
    <n v="3800"/>
    <n v="0"/>
    <x v="7899"/>
    <x v="0"/>
    <x v="1"/>
    <x v="0"/>
    <s v="03.16.25"/>
    <x v="13"/>
    <x v="0"/>
    <x v="5"/>
    <s v="Direção dos  Recursos Humanos"/>
    <s v="03.16.25"/>
    <s v="Direção dos  Recursos Humanos"/>
    <s v="03.16.25"/>
    <x v="14"/>
    <x v="0"/>
    <x v="1"/>
    <x v="1"/>
    <x v="0"/>
    <x v="0"/>
    <x v="2"/>
    <x v="0"/>
    <x v="11"/>
    <s v="2022-12-??"/>
    <x v="3"/>
    <n v="3800"/>
    <x v="3"/>
    <n v="0"/>
    <x v="1"/>
    <n v="0"/>
    <x v="697"/>
    <m/>
    <x v="0"/>
    <x v="9"/>
    <m/>
    <s v="Direção dos  Recursos Humanos"/>
    <x v="2"/>
    <m/>
    <x v="0"/>
    <x v="1"/>
    <x v="1"/>
    <x v="1"/>
    <x v="0"/>
    <x v="0"/>
    <x v="0"/>
    <x v="0"/>
    <x v="0"/>
    <x v="0"/>
    <x v="0"/>
    <s v="Direção dos  Recursos Humanos"/>
    <x v="0"/>
    <x v="0"/>
    <x v="0"/>
    <x v="0"/>
    <x v="0"/>
    <x v="0"/>
    <x v="0"/>
    <m/>
    <x v="1"/>
    <x v="2"/>
    <x v="9"/>
    <x v="0"/>
    <m/>
  </r>
  <r>
    <x v="1"/>
    <n v="0"/>
    <n v="0"/>
    <n v="102662"/>
    <n v="0"/>
    <x v="7899"/>
    <x v="0"/>
    <x v="1"/>
    <x v="0"/>
    <s v="03.16.13"/>
    <x v="50"/>
    <x v="0"/>
    <x v="5"/>
    <s v="Unidade Gestão de Aquisições"/>
    <s v="03.16.13"/>
    <s v="Unidade Gestão de Aquisições"/>
    <s v="03.16.13"/>
    <x v="15"/>
    <x v="0"/>
    <x v="1"/>
    <x v="1"/>
    <x v="1"/>
    <x v="0"/>
    <x v="2"/>
    <x v="0"/>
    <x v="4"/>
    <s v="2022-01-??"/>
    <x v="1"/>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5"/>
    <s v="2022-02-??"/>
    <x v="1"/>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2"/>
    <s v="2022-03-??"/>
    <x v="1"/>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0"/>
    <s v="2022-04-??"/>
    <x v="0"/>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1"/>
    <s v="2022-05-??"/>
    <x v="0"/>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3"/>
    <s v="2022-06-??"/>
    <x v="0"/>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6"/>
    <s v="2022-07-??"/>
    <x v="2"/>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7"/>
    <s v="2022-08-??"/>
    <x v="2"/>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8"/>
    <s v="2022-09-??"/>
    <x v="2"/>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9"/>
    <s v="2022-10-??"/>
    <x v="3"/>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10"/>
    <s v="2022-11-??"/>
    <x v="3"/>
    <n v="102662"/>
    <x v="3"/>
    <n v="0"/>
    <x v="1"/>
    <n v="0"/>
    <x v="697"/>
    <m/>
    <x v="0"/>
    <x v="9"/>
    <m/>
    <s v="Unidade Gestão de Aquisições"/>
    <x v="2"/>
    <s v="UGA"/>
    <x v="0"/>
    <x v="1"/>
    <x v="1"/>
    <x v="1"/>
    <x v="0"/>
    <x v="0"/>
    <x v="0"/>
    <x v="0"/>
    <x v="0"/>
    <x v="0"/>
    <x v="0"/>
    <s v="Unidade Gestão de Aquisições"/>
    <x v="0"/>
    <x v="0"/>
    <x v="0"/>
    <x v="0"/>
    <x v="0"/>
    <x v="0"/>
    <x v="0"/>
    <m/>
    <x v="1"/>
    <x v="2"/>
    <x v="9"/>
    <x v="0"/>
    <m/>
  </r>
  <r>
    <x v="1"/>
    <n v="0"/>
    <n v="0"/>
    <n v="102662"/>
    <n v="0"/>
    <x v="7899"/>
    <x v="0"/>
    <x v="1"/>
    <x v="0"/>
    <s v="03.16.13"/>
    <x v="50"/>
    <x v="0"/>
    <x v="5"/>
    <s v="Unidade Gestão de Aquisições"/>
    <s v="03.16.13"/>
    <s v="Unidade Gestão de Aquisições"/>
    <s v="03.16.13"/>
    <x v="15"/>
    <x v="0"/>
    <x v="1"/>
    <x v="1"/>
    <x v="1"/>
    <x v="0"/>
    <x v="2"/>
    <x v="0"/>
    <x v="11"/>
    <s v="2022-12-??"/>
    <x v="3"/>
    <n v="102662"/>
    <x v="3"/>
    <n v="0"/>
    <x v="1"/>
    <n v="0"/>
    <x v="697"/>
    <m/>
    <x v="0"/>
    <x v="9"/>
    <m/>
    <s v="Unidade Gestão de Aquisições"/>
    <x v="2"/>
    <s v="UGA"/>
    <x v="0"/>
    <x v="1"/>
    <x v="1"/>
    <x v="1"/>
    <x v="0"/>
    <x v="0"/>
    <x v="0"/>
    <x v="0"/>
    <x v="0"/>
    <x v="0"/>
    <x v="0"/>
    <s v="Unidade Gestão de Aquisições"/>
    <x v="0"/>
    <x v="0"/>
    <x v="0"/>
    <x v="0"/>
    <x v="0"/>
    <x v="0"/>
    <x v="0"/>
    <m/>
    <x v="1"/>
    <x v="2"/>
    <x v="9"/>
    <x v="0"/>
    <m/>
  </r>
  <r>
    <x v="1"/>
    <n v="0"/>
    <n v="0"/>
    <n v="305376"/>
    <n v="0"/>
    <x v="7899"/>
    <x v="0"/>
    <x v="1"/>
    <x v="0"/>
    <s v="03.16.11"/>
    <x v="61"/>
    <x v="0"/>
    <x v="5"/>
    <s v="Direcção de Obras"/>
    <s v="03.16.11"/>
    <s v="Direcção de Obras"/>
    <s v="03.16.11"/>
    <x v="15"/>
    <x v="0"/>
    <x v="1"/>
    <x v="1"/>
    <x v="1"/>
    <x v="0"/>
    <x v="2"/>
    <x v="0"/>
    <x v="3"/>
    <s v="2022-06-??"/>
    <x v="0"/>
    <n v="305376"/>
    <x v="3"/>
    <n v="0"/>
    <x v="1"/>
    <n v="340000"/>
    <x v="697"/>
    <m/>
    <x v="0"/>
    <x v="9"/>
    <m/>
    <s v="Direcção de Obras"/>
    <x v="2"/>
    <m/>
    <x v="0"/>
    <x v="1"/>
    <x v="1"/>
    <x v="1"/>
    <x v="0"/>
    <x v="0"/>
    <x v="0"/>
    <x v="0"/>
    <x v="0"/>
    <x v="0"/>
    <x v="0"/>
    <s v="Direcção de Obras"/>
    <x v="0"/>
    <x v="0"/>
    <x v="0"/>
    <x v="0"/>
    <x v="0"/>
    <x v="0"/>
    <x v="0"/>
    <m/>
    <x v="1"/>
    <x v="2"/>
    <x v="9"/>
    <x v="0"/>
    <m/>
  </r>
  <r>
    <x v="1"/>
    <n v="0"/>
    <n v="0"/>
    <n v="305376"/>
    <n v="0"/>
    <x v="7899"/>
    <x v="0"/>
    <x v="1"/>
    <x v="0"/>
    <s v="03.16.11"/>
    <x v="61"/>
    <x v="0"/>
    <x v="5"/>
    <s v="Direcção de Obras"/>
    <s v="03.16.11"/>
    <s v="Direcção de Obras"/>
    <s v="03.16.11"/>
    <x v="15"/>
    <x v="0"/>
    <x v="1"/>
    <x v="1"/>
    <x v="1"/>
    <x v="0"/>
    <x v="2"/>
    <x v="0"/>
    <x v="6"/>
    <s v="2022-07-??"/>
    <x v="2"/>
    <n v="305376"/>
    <x v="3"/>
    <n v="0"/>
    <x v="1"/>
    <n v="340000"/>
    <x v="697"/>
    <m/>
    <x v="0"/>
    <x v="9"/>
    <m/>
    <s v="Direcção de Obras"/>
    <x v="2"/>
    <m/>
    <x v="0"/>
    <x v="1"/>
    <x v="1"/>
    <x v="1"/>
    <x v="0"/>
    <x v="0"/>
    <x v="0"/>
    <x v="0"/>
    <x v="0"/>
    <x v="0"/>
    <x v="0"/>
    <s v="Direcção de Obras"/>
    <x v="0"/>
    <x v="0"/>
    <x v="0"/>
    <x v="0"/>
    <x v="0"/>
    <x v="0"/>
    <x v="0"/>
    <m/>
    <x v="1"/>
    <x v="2"/>
    <x v="9"/>
    <x v="0"/>
    <m/>
  </r>
  <r>
    <x v="1"/>
    <n v="0"/>
    <n v="0"/>
    <n v="302310"/>
    <n v="0"/>
    <x v="7899"/>
    <x v="0"/>
    <x v="1"/>
    <x v="0"/>
    <s v="03.16.11"/>
    <x v="61"/>
    <x v="0"/>
    <x v="5"/>
    <s v="Direcção de Obras"/>
    <s v="03.16.11"/>
    <s v="Direcção de Obras"/>
    <s v="03.16.11"/>
    <x v="15"/>
    <x v="0"/>
    <x v="1"/>
    <x v="1"/>
    <x v="1"/>
    <x v="0"/>
    <x v="2"/>
    <x v="0"/>
    <x v="7"/>
    <s v="2022-08-??"/>
    <x v="2"/>
    <n v="302310"/>
    <x v="3"/>
    <n v="0"/>
    <x v="1"/>
    <n v="340000"/>
    <x v="697"/>
    <m/>
    <x v="0"/>
    <x v="9"/>
    <m/>
    <s v="Direcção de Obras"/>
    <x v="2"/>
    <m/>
    <x v="0"/>
    <x v="1"/>
    <x v="1"/>
    <x v="1"/>
    <x v="0"/>
    <x v="0"/>
    <x v="0"/>
    <x v="0"/>
    <x v="0"/>
    <x v="0"/>
    <x v="0"/>
    <s v="Direcção de Obras"/>
    <x v="0"/>
    <x v="0"/>
    <x v="0"/>
    <x v="0"/>
    <x v="0"/>
    <x v="0"/>
    <x v="0"/>
    <m/>
    <x v="1"/>
    <x v="2"/>
    <x v="9"/>
    <x v="0"/>
    <m/>
  </r>
  <r>
    <x v="1"/>
    <n v="0"/>
    <n v="0"/>
    <n v="290046"/>
    <n v="0"/>
    <x v="7899"/>
    <x v="0"/>
    <x v="1"/>
    <x v="0"/>
    <s v="03.16.11"/>
    <x v="61"/>
    <x v="0"/>
    <x v="5"/>
    <s v="Direcção de Obras"/>
    <s v="03.16.11"/>
    <s v="Direcção de Obras"/>
    <s v="03.16.11"/>
    <x v="15"/>
    <x v="0"/>
    <x v="1"/>
    <x v="1"/>
    <x v="1"/>
    <x v="0"/>
    <x v="2"/>
    <x v="0"/>
    <x v="8"/>
    <s v="2022-09-??"/>
    <x v="2"/>
    <n v="290046"/>
    <x v="3"/>
    <n v="0"/>
    <x v="1"/>
    <n v="340000"/>
    <x v="697"/>
    <m/>
    <x v="0"/>
    <x v="9"/>
    <m/>
    <s v="Direcção de Obras"/>
    <x v="2"/>
    <m/>
    <x v="0"/>
    <x v="1"/>
    <x v="1"/>
    <x v="1"/>
    <x v="0"/>
    <x v="0"/>
    <x v="0"/>
    <x v="0"/>
    <x v="0"/>
    <x v="0"/>
    <x v="0"/>
    <s v="Direcção de Obras"/>
    <x v="0"/>
    <x v="0"/>
    <x v="0"/>
    <x v="0"/>
    <x v="0"/>
    <x v="0"/>
    <x v="0"/>
    <m/>
    <x v="1"/>
    <x v="2"/>
    <x v="9"/>
    <x v="0"/>
    <m/>
  </r>
  <r>
    <x v="1"/>
    <n v="0"/>
    <n v="0"/>
    <n v="290046"/>
    <n v="0"/>
    <x v="7899"/>
    <x v="0"/>
    <x v="1"/>
    <x v="0"/>
    <s v="03.16.11"/>
    <x v="61"/>
    <x v="0"/>
    <x v="5"/>
    <s v="Direcção de Obras"/>
    <s v="03.16.11"/>
    <s v="Direcção de Obras"/>
    <s v="03.16.11"/>
    <x v="15"/>
    <x v="0"/>
    <x v="1"/>
    <x v="1"/>
    <x v="1"/>
    <x v="0"/>
    <x v="2"/>
    <x v="0"/>
    <x v="9"/>
    <s v="2022-10-??"/>
    <x v="3"/>
    <n v="290046"/>
    <x v="3"/>
    <n v="0"/>
    <x v="1"/>
    <n v="340000"/>
    <x v="697"/>
    <m/>
    <x v="0"/>
    <x v="9"/>
    <m/>
    <s v="Direcção de Obras"/>
    <x v="2"/>
    <m/>
    <x v="0"/>
    <x v="1"/>
    <x v="1"/>
    <x v="1"/>
    <x v="0"/>
    <x v="0"/>
    <x v="0"/>
    <x v="0"/>
    <x v="0"/>
    <x v="0"/>
    <x v="0"/>
    <s v="Direcção de Obras"/>
    <x v="0"/>
    <x v="0"/>
    <x v="0"/>
    <x v="0"/>
    <x v="0"/>
    <x v="0"/>
    <x v="0"/>
    <m/>
    <x v="1"/>
    <x v="2"/>
    <x v="9"/>
    <x v="0"/>
    <m/>
  </r>
  <r>
    <x v="1"/>
    <n v="0"/>
    <n v="0"/>
    <n v="290046"/>
    <n v="0"/>
    <x v="7899"/>
    <x v="0"/>
    <x v="1"/>
    <x v="0"/>
    <s v="03.16.11"/>
    <x v="61"/>
    <x v="0"/>
    <x v="5"/>
    <s v="Direcção de Obras"/>
    <s v="03.16.11"/>
    <s v="Direcção de Obras"/>
    <s v="03.16.11"/>
    <x v="15"/>
    <x v="0"/>
    <x v="1"/>
    <x v="1"/>
    <x v="1"/>
    <x v="0"/>
    <x v="2"/>
    <x v="0"/>
    <x v="10"/>
    <s v="2022-11-??"/>
    <x v="3"/>
    <n v="290046"/>
    <x v="3"/>
    <n v="0"/>
    <x v="1"/>
    <n v="340000"/>
    <x v="697"/>
    <m/>
    <x v="0"/>
    <x v="9"/>
    <m/>
    <s v="Direcção de Obras"/>
    <x v="2"/>
    <m/>
    <x v="0"/>
    <x v="1"/>
    <x v="1"/>
    <x v="1"/>
    <x v="0"/>
    <x v="0"/>
    <x v="0"/>
    <x v="0"/>
    <x v="0"/>
    <x v="0"/>
    <x v="0"/>
    <s v="Direcção de Obras"/>
    <x v="0"/>
    <x v="0"/>
    <x v="0"/>
    <x v="0"/>
    <x v="0"/>
    <x v="0"/>
    <x v="0"/>
    <m/>
    <x v="1"/>
    <x v="2"/>
    <x v="9"/>
    <x v="0"/>
    <m/>
  </r>
  <r>
    <x v="1"/>
    <n v="0"/>
    <n v="0"/>
    <n v="290046"/>
    <n v="0"/>
    <x v="7899"/>
    <x v="0"/>
    <x v="1"/>
    <x v="0"/>
    <s v="03.16.11"/>
    <x v="61"/>
    <x v="0"/>
    <x v="5"/>
    <s v="Direcção de Obras"/>
    <s v="03.16.11"/>
    <s v="Direcção de Obras"/>
    <s v="03.16.11"/>
    <x v="15"/>
    <x v="0"/>
    <x v="1"/>
    <x v="1"/>
    <x v="1"/>
    <x v="0"/>
    <x v="2"/>
    <x v="0"/>
    <x v="11"/>
    <s v="2022-12-??"/>
    <x v="3"/>
    <n v="290046"/>
    <x v="3"/>
    <n v="0"/>
    <x v="1"/>
    <n v="340000"/>
    <x v="697"/>
    <m/>
    <x v="0"/>
    <x v="9"/>
    <m/>
    <s v="Direcção de Obras"/>
    <x v="2"/>
    <m/>
    <x v="0"/>
    <x v="1"/>
    <x v="1"/>
    <x v="1"/>
    <x v="0"/>
    <x v="0"/>
    <x v="0"/>
    <x v="0"/>
    <x v="0"/>
    <x v="0"/>
    <x v="0"/>
    <s v="Direcção de Obras"/>
    <x v="0"/>
    <x v="0"/>
    <x v="0"/>
    <x v="0"/>
    <x v="0"/>
    <x v="0"/>
    <x v="0"/>
    <m/>
    <x v="1"/>
    <x v="2"/>
    <x v="9"/>
    <x v="0"/>
    <m/>
  </r>
  <r>
    <x v="1"/>
    <n v="0"/>
    <n v="0"/>
    <n v="17960"/>
    <n v="0"/>
    <x v="7899"/>
    <x v="0"/>
    <x v="1"/>
    <x v="0"/>
    <s v="03.16.11"/>
    <x v="61"/>
    <x v="0"/>
    <x v="5"/>
    <s v="Direcção de Obras"/>
    <s v="03.16.11"/>
    <s v="Direcção de Obras"/>
    <s v="03.16.11"/>
    <x v="60"/>
    <x v="0"/>
    <x v="1"/>
    <x v="1"/>
    <x v="0"/>
    <x v="0"/>
    <x v="2"/>
    <x v="0"/>
    <x v="4"/>
    <s v="2022-01-??"/>
    <x v="1"/>
    <n v="17960"/>
    <x v="3"/>
    <n v="0"/>
    <x v="1"/>
    <n v="380000"/>
    <x v="697"/>
    <m/>
    <x v="0"/>
    <x v="9"/>
    <m/>
    <s v="Direcção de Obras"/>
    <x v="2"/>
    <m/>
    <x v="0"/>
    <x v="1"/>
    <x v="1"/>
    <x v="1"/>
    <x v="0"/>
    <x v="0"/>
    <x v="0"/>
    <x v="0"/>
    <x v="0"/>
    <x v="0"/>
    <x v="0"/>
    <s v="Direcção de Obras"/>
    <x v="0"/>
    <x v="0"/>
    <x v="0"/>
    <x v="0"/>
    <x v="0"/>
    <x v="0"/>
    <x v="0"/>
    <m/>
    <x v="1"/>
    <x v="2"/>
    <x v="9"/>
    <x v="0"/>
    <m/>
  </r>
  <r>
    <x v="1"/>
    <n v="0"/>
    <n v="0"/>
    <n v="575"/>
    <n v="0"/>
    <x v="7899"/>
    <x v="0"/>
    <x v="1"/>
    <x v="0"/>
    <s v="03.16.11"/>
    <x v="61"/>
    <x v="0"/>
    <x v="5"/>
    <s v="Direcção de Obras"/>
    <s v="03.16.11"/>
    <s v="Direcção de Obras"/>
    <s v="03.16.11"/>
    <x v="60"/>
    <x v="0"/>
    <x v="1"/>
    <x v="1"/>
    <x v="0"/>
    <x v="0"/>
    <x v="2"/>
    <x v="0"/>
    <x v="2"/>
    <s v="2022-03-??"/>
    <x v="1"/>
    <n v="575"/>
    <x v="3"/>
    <n v="0"/>
    <x v="1"/>
    <n v="380000"/>
    <x v="697"/>
    <m/>
    <x v="0"/>
    <x v="9"/>
    <m/>
    <s v="Direcção de Obras"/>
    <x v="2"/>
    <m/>
    <x v="0"/>
    <x v="1"/>
    <x v="1"/>
    <x v="1"/>
    <x v="0"/>
    <x v="0"/>
    <x v="0"/>
    <x v="0"/>
    <x v="0"/>
    <x v="0"/>
    <x v="0"/>
    <s v="Direcção de Obras"/>
    <x v="0"/>
    <x v="0"/>
    <x v="0"/>
    <x v="0"/>
    <x v="0"/>
    <x v="0"/>
    <x v="0"/>
    <m/>
    <x v="1"/>
    <x v="2"/>
    <x v="9"/>
    <x v="0"/>
    <m/>
  </r>
  <r>
    <x v="1"/>
    <n v="0"/>
    <n v="0"/>
    <n v="8980"/>
    <n v="0"/>
    <x v="7899"/>
    <x v="0"/>
    <x v="1"/>
    <x v="0"/>
    <s v="03.16.11"/>
    <x v="61"/>
    <x v="0"/>
    <x v="5"/>
    <s v="Direcção de Obras"/>
    <s v="03.16.11"/>
    <s v="Direcção de Obras"/>
    <s v="03.16.11"/>
    <x v="60"/>
    <x v="0"/>
    <x v="1"/>
    <x v="1"/>
    <x v="0"/>
    <x v="0"/>
    <x v="2"/>
    <x v="0"/>
    <x v="1"/>
    <s v="2022-05-??"/>
    <x v="0"/>
    <n v="8980"/>
    <x v="3"/>
    <n v="0"/>
    <x v="1"/>
    <n v="380000"/>
    <x v="697"/>
    <m/>
    <x v="0"/>
    <x v="9"/>
    <m/>
    <s v="Direcção de Obras"/>
    <x v="2"/>
    <m/>
    <x v="0"/>
    <x v="1"/>
    <x v="1"/>
    <x v="1"/>
    <x v="0"/>
    <x v="0"/>
    <x v="0"/>
    <x v="0"/>
    <x v="0"/>
    <x v="0"/>
    <x v="0"/>
    <s v="Direcção de Obras"/>
    <x v="0"/>
    <x v="0"/>
    <x v="0"/>
    <x v="0"/>
    <x v="0"/>
    <x v="0"/>
    <x v="0"/>
    <m/>
    <x v="1"/>
    <x v="2"/>
    <x v="9"/>
    <x v="0"/>
    <m/>
  </r>
  <r>
    <x v="1"/>
    <n v="0"/>
    <n v="0"/>
    <n v="22063"/>
    <n v="0"/>
    <x v="7899"/>
    <x v="0"/>
    <x v="1"/>
    <x v="0"/>
    <s v="03.16.11"/>
    <x v="61"/>
    <x v="0"/>
    <x v="5"/>
    <s v="Direcção de Obras"/>
    <s v="03.16.11"/>
    <s v="Direcção de Obras"/>
    <s v="03.16.11"/>
    <x v="60"/>
    <x v="0"/>
    <x v="1"/>
    <x v="1"/>
    <x v="0"/>
    <x v="0"/>
    <x v="2"/>
    <x v="0"/>
    <x v="3"/>
    <s v="2022-06-??"/>
    <x v="0"/>
    <n v="22063"/>
    <x v="3"/>
    <n v="0"/>
    <x v="1"/>
    <n v="380000"/>
    <x v="697"/>
    <m/>
    <x v="0"/>
    <x v="9"/>
    <m/>
    <s v="Direcção de Obras"/>
    <x v="2"/>
    <m/>
    <x v="0"/>
    <x v="1"/>
    <x v="1"/>
    <x v="1"/>
    <x v="0"/>
    <x v="0"/>
    <x v="0"/>
    <x v="0"/>
    <x v="0"/>
    <x v="0"/>
    <x v="0"/>
    <s v="Direcção de Obras"/>
    <x v="0"/>
    <x v="0"/>
    <x v="0"/>
    <x v="0"/>
    <x v="0"/>
    <x v="0"/>
    <x v="0"/>
    <m/>
    <x v="1"/>
    <x v="2"/>
    <x v="9"/>
    <x v="0"/>
    <m/>
  </r>
  <r>
    <x v="1"/>
    <n v="0"/>
    <n v="0"/>
    <n v="27141"/>
    <n v="0"/>
    <x v="7899"/>
    <x v="0"/>
    <x v="1"/>
    <x v="0"/>
    <s v="03.16.11"/>
    <x v="61"/>
    <x v="0"/>
    <x v="5"/>
    <s v="Direcção de Obras"/>
    <s v="03.16.11"/>
    <s v="Direcção de Obras"/>
    <s v="03.16.11"/>
    <x v="60"/>
    <x v="0"/>
    <x v="1"/>
    <x v="1"/>
    <x v="0"/>
    <x v="0"/>
    <x v="2"/>
    <x v="0"/>
    <x v="6"/>
    <s v="2022-07-??"/>
    <x v="2"/>
    <n v="27141"/>
    <x v="3"/>
    <n v="0"/>
    <x v="1"/>
    <n v="380000"/>
    <x v="697"/>
    <m/>
    <x v="0"/>
    <x v="9"/>
    <m/>
    <s v="Direcção de Obras"/>
    <x v="2"/>
    <m/>
    <x v="0"/>
    <x v="1"/>
    <x v="1"/>
    <x v="1"/>
    <x v="0"/>
    <x v="0"/>
    <x v="0"/>
    <x v="0"/>
    <x v="0"/>
    <x v="0"/>
    <x v="0"/>
    <s v="Direcção de Obras"/>
    <x v="0"/>
    <x v="0"/>
    <x v="0"/>
    <x v="0"/>
    <x v="0"/>
    <x v="0"/>
    <x v="0"/>
    <m/>
    <x v="1"/>
    <x v="2"/>
    <x v="9"/>
    <x v="0"/>
    <m/>
  </r>
  <r>
    <x v="1"/>
    <n v="0"/>
    <n v="0"/>
    <n v="27141"/>
    <n v="0"/>
    <x v="7899"/>
    <x v="0"/>
    <x v="1"/>
    <x v="0"/>
    <s v="03.16.11"/>
    <x v="61"/>
    <x v="0"/>
    <x v="5"/>
    <s v="Direcção de Obras"/>
    <s v="03.16.11"/>
    <s v="Direcção de Obras"/>
    <s v="03.16.11"/>
    <x v="60"/>
    <x v="0"/>
    <x v="1"/>
    <x v="1"/>
    <x v="0"/>
    <x v="0"/>
    <x v="2"/>
    <x v="0"/>
    <x v="7"/>
    <s v="2022-08-??"/>
    <x v="2"/>
    <n v="27141"/>
    <x v="3"/>
    <n v="0"/>
    <x v="1"/>
    <n v="380000"/>
    <x v="697"/>
    <m/>
    <x v="0"/>
    <x v="9"/>
    <m/>
    <s v="Direcção de Obras"/>
    <x v="2"/>
    <m/>
    <x v="0"/>
    <x v="1"/>
    <x v="1"/>
    <x v="1"/>
    <x v="0"/>
    <x v="0"/>
    <x v="0"/>
    <x v="0"/>
    <x v="0"/>
    <x v="0"/>
    <x v="0"/>
    <s v="Direcção de Obras"/>
    <x v="0"/>
    <x v="0"/>
    <x v="0"/>
    <x v="0"/>
    <x v="0"/>
    <x v="0"/>
    <x v="0"/>
    <m/>
    <x v="1"/>
    <x v="2"/>
    <x v="9"/>
    <x v="0"/>
    <m/>
  </r>
  <r>
    <x v="1"/>
    <n v="0"/>
    <n v="0"/>
    <n v="22063"/>
    <n v="0"/>
    <x v="7899"/>
    <x v="0"/>
    <x v="1"/>
    <x v="0"/>
    <s v="03.16.11"/>
    <x v="61"/>
    <x v="0"/>
    <x v="5"/>
    <s v="Direcção de Obras"/>
    <s v="03.16.11"/>
    <s v="Direcção de Obras"/>
    <s v="03.16.11"/>
    <x v="60"/>
    <x v="0"/>
    <x v="1"/>
    <x v="1"/>
    <x v="0"/>
    <x v="0"/>
    <x v="2"/>
    <x v="0"/>
    <x v="8"/>
    <s v="2022-09-??"/>
    <x v="2"/>
    <n v="22063"/>
    <x v="3"/>
    <n v="0"/>
    <x v="1"/>
    <n v="380000"/>
    <x v="697"/>
    <m/>
    <x v="0"/>
    <x v="9"/>
    <m/>
    <s v="Direcção de Obras"/>
    <x v="2"/>
    <m/>
    <x v="0"/>
    <x v="1"/>
    <x v="1"/>
    <x v="1"/>
    <x v="0"/>
    <x v="0"/>
    <x v="0"/>
    <x v="0"/>
    <x v="0"/>
    <x v="0"/>
    <x v="0"/>
    <s v="Direcção de Obras"/>
    <x v="0"/>
    <x v="0"/>
    <x v="0"/>
    <x v="0"/>
    <x v="0"/>
    <x v="0"/>
    <x v="0"/>
    <m/>
    <x v="1"/>
    <x v="2"/>
    <x v="9"/>
    <x v="0"/>
    <m/>
  </r>
  <r>
    <x v="1"/>
    <n v="0"/>
    <n v="0"/>
    <n v="22063"/>
    <n v="0"/>
    <x v="7899"/>
    <x v="0"/>
    <x v="1"/>
    <x v="0"/>
    <s v="03.16.11"/>
    <x v="61"/>
    <x v="0"/>
    <x v="5"/>
    <s v="Direcção de Obras"/>
    <s v="03.16.11"/>
    <s v="Direcção de Obras"/>
    <s v="03.16.11"/>
    <x v="60"/>
    <x v="0"/>
    <x v="1"/>
    <x v="1"/>
    <x v="0"/>
    <x v="0"/>
    <x v="2"/>
    <x v="0"/>
    <x v="9"/>
    <s v="2022-10-??"/>
    <x v="3"/>
    <n v="22063"/>
    <x v="3"/>
    <n v="0"/>
    <x v="1"/>
    <n v="380000"/>
    <x v="697"/>
    <m/>
    <x v="0"/>
    <x v="9"/>
    <m/>
    <s v="Direcção de Obras"/>
    <x v="2"/>
    <m/>
    <x v="0"/>
    <x v="1"/>
    <x v="1"/>
    <x v="1"/>
    <x v="0"/>
    <x v="0"/>
    <x v="0"/>
    <x v="0"/>
    <x v="0"/>
    <x v="0"/>
    <x v="0"/>
    <s v="Direcção de Obras"/>
    <x v="0"/>
    <x v="0"/>
    <x v="0"/>
    <x v="0"/>
    <x v="0"/>
    <x v="0"/>
    <x v="0"/>
    <m/>
    <x v="1"/>
    <x v="2"/>
    <x v="9"/>
    <x v="0"/>
    <m/>
  </r>
  <r>
    <x v="1"/>
    <n v="0"/>
    <n v="0"/>
    <n v="27141"/>
    <n v="0"/>
    <x v="7899"/>
    <x v="0"/>
    <x v="1"/>
    <x v="0"/>
    <s v="03.16.11"/>
    <x v="61"/>
    <x v="0"/>
    <x v="5"/>
    <s v="Direcção de Obras"/>
    <s v="03.16.11"/>
    <s v="Direcção de Obras"/>
    <s v="03.16.11"/>
    <x v="60"/>
    <x v="0"/>
    <x v="1"/>
    <x v="1"/>
    <x v="0"/>
    <x v="0"/>
    <x v="2"/>
    <x v="0"/>
    <x v="10"/>
    <s v="2022-11-??"/>
    <x v="3"/>
    <n v="27141"/>
    <x v="3"/>
    <n v="0"/>
    <x v="1"/>
    <n v="380000"/>
    <x v="697"/>
    <m/>
    <x v="0"/>
    <x v="9"/>
    <m/>
    <s v="Direcção de Obras"/>
    <x v="2"/>
    <m/>
    <x v="0"/>
    <x v="1"/>
    <x v="1"/>
    <x v="1"/>
    <x v="0"/>
    <x v="0"/>
    <x v="0"/>
    <x v="0"/>
    <x v="0"/>
    <x v="0"/>
    <x v="0"/>
    <s v="Direcção de Obras"/>
    <x v="0"/>
    <x v="0"/>
    <x v="0"/>
    <x v="0"/>
    <x v="0"/>
    <x v="0"/>
    <x v="0"/>
    <m/>
    <x v="1"/>
    <x v="2"/>
    <x v="9"/>
    <x v="0"/>
    <m/>
  </r>
  <r>
    <x v="1"/>
    <n v="0"/>
    <n v="0"/>
    <n v="27141"/>
    <n v="0"/>
    <x v="7899"/>
    <x v="0"/>
    <x v="1"/>
    <x v="0"/>
    <s v="03.16.11"/>
    <x v="61"/>
    <x v="0"/>
    <x v="5"/>
    <s v="Direcção de Obras"/>
    <s v="03.16.11"/>
    <s v="Direcção de Obras"/>
    <s v="03.16.11"/>
    <x v="60"/>
    <x v="0"/>
    <x v="1"/>
    <x v="1"/>
    <x v="0"/>
    <x v="0"/>
    <x v="2"/>
    <x v="0"/>
    <x v="11"/>
    <s v="2022-12-??"/>
    <x v="3"/>
    <n v="27141"/>
    <x v="3"/>
    <n v="0"/>
    <x v="1"/>
    <n v="380000"/>
    <x v="697"/>
    <m/>
    <x v="0"/>
    <x v="9"/>
    <m/>
    <s v="Direcção de Obras"/>
    <x v="2"/>
    <m/>
    <x v="0"/>
    <x v="1"/>
    <x v="1"/>
    <x v="1"/>
    <x v="0"/>
    <x v="0"/>
    <x v="0"/>
    <x v="0"/>
    <x v="0"/>
    <x v="0"/>
    <x v="0"/>
    <s v="Direcção de Obras"/>
    <x v="0"/>
    <x v="0"/>
    <x v="0"/>
    <x v="0"/>
    <x v="0"/>
    <x v="0"/>
    <x v="0"/>
    <m/>
    <x v="1"/>
    <x v="2"/>
    <x v="9"/>
    <x v="0"/>
    <m/>
  </r>
  <r>
    <x v="1"/>
    <n v="0"/>
    <n v="0"/>
    <n v="11000"/>
    <n v="0"/>
    <x v="7899"/>
    <x v="0"/>
    <x v="1"/>
    <x v="0"/>
    <s v="03.16.11"/>
    <x v="61"/>
    <x v="0"/>
    <x v="5"/>
    <s v="Direcção de Obras"/>
    <s v="03.16.11"/>
    <s v="Direcção de Obras"/>
    <s v="03.16.11"/>
    <x v="9"/>
    <x v="0"/>
    <x v="1"/>
    <x v="5"/>
    <x v="0"/>
    <x v="0"/>
    <x v="2"/>
    <x v="0"/>
    <x v="5"/>
    <s v="2022-02-??"/>
    <x v="1"/>
    <n v="11000"/>
    <x v="3"/>
    <n v="0"/>
    <x v="1"/>
    <n v="100000"/>
    <x v="697"/>
    <m/>
    <x v="0"/>
    <x v="9"/>
    <m/>
    <s v="Direcção de Obras"/>
    <x v="2"/>
    <m/>
    <x v="0"/>
    <x v="1"/>
    <x v="1"/>
    <x v="1"/>
    <x v="0"/>
    <x v="0"/>
    <x v="0"/>
    <x v="0"/>
    <x v="0"/>
    <x v="0"/>
    <x v="0"/>
    <s v="Direcção de Obras"/>
    <x v="0"/>
    <x v="0"/>
    <x v="0"/>
    <x v="0"/>
    <x v="0"/>
    <x v="0"/>
    <x v="0"/>
    <m/>
    <x v="1"/>
    <x v="2"/>
    <x v="9"/>
    <x v="0"/>
    <m/>
  </r>
  <r>
    <x v="1"/>
    <n v="0"/>
    <n v="0"/>
    <n v="2000"/>
    <n v="0"/>
    <x v="7899"/>
    <x v="0"/>
    <x v="1"/>
    <x v="0"/>
    <s v="03.16.11"/>
    <x v="61"/>
    <x v="0"/>
    <x v="5"/>
    <s v="Direcção de Obras"/>
    <s v="03.16.11"/>
    <s v="Direcção de Obras"/>
    <s v="03.16.11"/>
    <x v="9"/>
    <x v="0"/>
    <x v="1"/>
    <x v="5"/>
    <x v="0"/>
    <x v="0"/>
    <x v="2"/>
    <x v="0"/>
    <x v="1"/>
    <s v="2022-05-??"/>
    <x v="0"/>
    <n v="2000"/>
    <x v="3"/>
    <n v="0"/>
    <x v="1"/>
    <n v="100000"/>
    <x v="697"/>
    <m/>
    <x v="0"/>
    <x v="9"/>
    <m/>
    <s v="Direcção de Obras"/>
    <x v="2"/>
    <m/>
    <x v="0"/>
    <x v="1"/>
    <x v="1"/>
    <x v="1"/>
    <x v="0"/>
    <x v="0"/>
    <x v="0"/>
    <x v="0"/>
    <x v="0"/>
    <x v="0"/>
    <x v="0"/>
    <s v="Direcção de Obras"/>
    <x v="0"/>
    <x v="0"/>
    <x v="0"/>
    <x v="0"/>
    <x v="0"/>
    <x v="0"/>
    <x v="0"/>
    <m/>
    <x v="1"/>
    <x v="2"/>
    <x v="9"/>
    <x v="0"/>
    <m/>
  </r>
  <r>
    <x v="1"/>
    <n v="0"/>
    <n v="0"/>
    <n v="3400"/>
    <n v="0"/>
    <x v="7899"/>
    <x v="0"/>
    <x v="1"/>
    <x v="0"/>
    <s v="03.16.11"/>
    <x v="61"/>
    <x v="0"/>
    <x v="5"/>
    <s v="Direcção de Obras"/>
    <s v="03.16.11"/>
    <s v="Direcção de Obras"/>
    <s v="03.16.11"/>
    <x v="9"/>
    <x v="0"/>
    <x v="1"/>
    <x v="5"/>
    <x v="0"/>
    <x v="0"/>
    <x v="2"/>
    <x v="0"/>
    <x v="3"/>
    <s v="2022-06-??"/>
    <x v="0"/>
    <n v="3400"/>
    <x v="3"/>
    <n v="0"/>
    <x v="1"/>
    <n v="100000"/>
    <x v="697"/>
    <m/>
    <x v="0"/>
    <x v="9"/>
    <m/>
    <s v="Direcção de Obras"/>
    <x v="2"/>
    <m/>
    <x v="0"/>
    <x v="1"/>
    <x v="1"/>
    <x v="1"/>
    <x v="0"/>
    <x v="0"/>
    <x v="0"/>
    <x v="0"/>
    <x v="0"/>
    <x v="0"/>
    <x v="0"/>
    <s v="Direcção de Obras"/>
    <x v="0"/>
    <x v="0"/>
    <x v="0"/>
    <x v="0"/>
    <x v="0"/>
    <x v="0"/>
    <x v="0"/>
    <m/>
    <x v="1"/>
    <x v="2"/>
    <x v="9"/>
    <x v="0"/>
    <m/>
  </r>
  <r>
    <x v="1"/>
    <n v="0"/>
    <n v="0"/>
    <n v="1400"/>
    <n v="0"/>
    <x v="7899"/>
    <x v="0"/>
    <x v="1"/>
    <x v="0"/>
    <s v="03.16.11"/>
    <x v="61"/>
    <x v="0"/>
    <x v="5"/>
    <s v="Direcção de Obras"/>
    <s v="03.16.11"/>
    <s v="Direcção de Obras"/>
    <s v="03.16.11"/>
    <x v="9"/>
    <x v="0"/>
    <x v="1"/>
    <x v="5"/>
    <x v="0"/>
    <x v="0"/>
    <x v="2"/>
    <x v="0"/>
    <x v="6"/>
    <s v="2022-07-??"/>
    <x v="2"/>
    <n v="1400"/>
    <x v="3"/>
    <n v="0"/>
    <x v="1"/>
    <n v="100000"/>
    <x v="697"/>
    <m/>
    <x v="0"/>
    <x v="9"/>
    <m/>
    <s v="Direcção de Obras"/>
    <x v="2"/>
    <m/>
    <x v="0"/>
    <x v="1"/>
    <x v="1"/>
    <x v="1"/>
    <x v="0"/>
    <x v="0"/>
    <x v="0"/>
    <x v="0"/>
    <x v="0"/>
    <x v="0"/>
    <x v="0"/>
    <s v="Direcção de Obras"/>
    <x v="0"/>
    <x v="0"/>
    <x v="0"/>
    <x v="0"/>
    <x v="0"/>
    <x v="0"/>
    <x v="0"/>
    <m/>
    <x v="1"/>
    <x v="2"/>
    <x v="9"/>
    <x v="0"/>
    <m/>
  </r>
  <r>
    <x v="1"/>
    <n v="0"/>
    <n v="0"/>
    <n v="5000"/>
    <n v="0"/>
    <x v="7899"/>
    <x v="0"/>
    <x v="1"/>
    <x v="0"/>
    <s v="03.16.11"/>
    <x v="61"/>
    <x v="0"/>
    <x v="5"/>
    <s v="Direcção de Obras"/>
    <s v="03.16.11"/>
    <s v="Direcção de Obras"/>
    <s v="03.16.11"/>
    <x v="9"/>
    <x v="0"/>
    <x v="1"/>
    <x v="5"/>
    <x v="0"/>
    <x v="0"/>
    <x v="2"/>
    <x v="0"/>
    <x v="7"/>
    <s v="2022-08-??"/>
    <x v="2"/>
    <n v="5000"/>
    <x v="3"/>
    <n v="0"/>
    <x v="1"/>
    <n v="100000"/>
    <x v="697"/>
    <m/>
    <x v="0"/>
    <x v="9"/>
    <m/>
    <s v="Direcção de Obras"/>
    <x v="2"/>
    <m/>
    <x v="0"/>
    <x v="1"/>
    <x v="1"/>
    <x v="1"/>
    <x v="0"/>
    <x v="0"/>
    <x v="0"/>
    <x v="0"/>
    <x v="0"/>
    <x v="0"/>
    <x v="0"/>
    <s v="Direcção de Obras"/>
    <x v="0"/>
    <x v="0"/>
    <x v="0"/>
    <x v="0"/>
    <x v="0"/>
    <x v="0"/>
    <x v="0"/>
    <m/>
    <x v="1"/>
    <x v="2"/>
    <x v="9"/>
    <x v="0"/>
    <m/>
  </r>
  <r>
    <x v="1"/>
    <n v="0"/>
    <n v="0"/>
    <n v="12200"/>
    <n v="0"/>
    <x v="7899"/>
    <x v="0"/>
    <x v="1"/>
    <x v="0"/>
    <s v="03.16.11"/>
    <x v="61"/>
    <x v="0"/>
    <x v="5"/>
    <s v="Direcção de Obras"/>
    <s v="03.16.11"/>
    <s v="Direcção de Obras"/>
    <s v="03.16.11"/>
    <x v="9"/>
    <x v="0"/>
    <x v="1"/>
    <x v="5"/>
    <x v="0"/>
    <x v="0"/>
    <x v="2"/>
    <x v="0"/>
    <x v="9"/>
    <s v="2022-10-??"/>
    <x v="3"/>
    <n v="12200"/>
    <x v="3"/>
    <n v="0"/>
    <x v="1"/>
    <n v="100000"/>
    <x v="697"/>
    <m/>
    <x v="0"/>
    <x v="9"/>
    <m/>
    <s v="Direcção de Obras"/>
    <x v="2"/>
    <m/>
    <x v="0"/>
    <x v="1"/>
    <x v="1"/>
    <x v="1"/>
    <x v="0"/>
    <x v="0"/>
    <x v="0"/>
    <x v="0"/>
    <x v="0"/>
    <x v="0"/>
    <x v="0"/>
    <s v="Direcção de Obras"/>
    <x v="0"/>
    <x v="0"/>
    <x v="0"/>
    <x v="0"/>
    <x v="0"/>
    <x v="0"/>
    <x v="0"/>
    <m/>
    <x v="1"/>
    <x v="2"/>
    <x v="9"/>
    <x v="0"/>
    <m/>
  </r>
  <r>
    <x v="1"/>
    <n v="0"/>
    <n v="0"/>
    <n v="9000"/>
    <n v="0"/>
    <x v="7899"/>
    <x v="0"/>
    <x v="1"/>
    <x v="0"/>
    <s v="03.16.11"/>
    <x v="61"/>
    <x v="0"/>
    <x v="5"/>
    <s v="Direcção de Obras"/>
    <s v="03.16.11"/>
    <s v="Direcção de Obras"/>
    <s v="03.16.11"/>
    <x v="9"/>
    <x v="0"/>
    <x v="1"/>
    <x v="5"/>
    <x v="0"/>
    <x v="0"/>
    <x v="2"/>
    <x v="0"/>
    <x v="10"/>
    <s v="2022-11-??"/>
    <x v="3"/>
    <n v="9000"/>
    <x v="3"/>
    <n v="0"/>
    <x v="1"/>
    <n v="100000"/>
    <x v="697"/>
    <m/>
    <x v="0"/>
    <x v="9"/>
    <m/>
    <s v="Direcção de Obras"/>
    <x v="2"/>
    <m/>
    <x v="0"/>
    <x v="1"/>
    <x v="1"/>
    <x v="1"/>
    <x v="0"/>
    <x v="0"/>
    <x v="0"/>
    <x v="0"/>
    <x v="0"/>
    <x v="0"/>
    <x v="0"/>
    <s v="Direcção de Obras"/>
    <x v="0"/>
    <x v="0"/>
    <x v="0"/>
    <x v="0"/>
    <x v="0"/>
    <x v="0"/>
    <x v="0"/>
    <m/>
    <x v="1"/>
    <x v="2"/>
    <x v="9"/>
    <x v="0"/>
    <m/>
  </r>
  <r>
    <x v="1"/>
    <n v="0"/>
    <n v="0"/>
    <n v="67396"/>
    <n v="0"/>
    <x v="7899"/>
    <x v="0"/>
    <x v="1"/>
    <x v="0"/>
    <s v="03.16.12"/>
    <x v="35"/>
    <x v="0"/>
    <x v="5"/>
    <s v="Direcção de Urbanismo"/>
    <s v="03.16.12"/>
    <s v="Direcção de Urbanismo"/>
    <s v="03.16.12"/>
    <x v="16"/>
    <x v="0"/>
    <x v="1"/>
    <x v="1"/>
    <x v="1"/>
    <x v="0"/>
    <x v="2"/>
    <x v="0"/>
    <x v="4"/>
    <s v="2022-01-??"/>
    <x v="1"/>
    <n v="67396"/>
    <x v="3"/>
    <n v="0"/>
    <x v="1"/>
    <n v="500000"/>
    <x v="697"/>
    <m/>
    <x v="0"/>
    <x v="9"/>
    <m/>
    <s v="Direcção de Urbanismo"/>
    <x v="2"/>
    <m/>
    <x v="0"/>
    <x v="1"/>
    <x v="1"/>
    <x v="1"/>
    <x v="0"/>
    <x v="0"/>
    <x v="0"/>
    <x v="0"/>
    <x v="0"/>
    <x v="0"/>
    <x v="0"/>
    <s v="Direcção de Urbanismo"/>
    <x v="0"/>
    <x v="0"/>
    <x v="0"/>
    <x v="0"/>
    <x v="0"/>
    <x v="0"/>
    <x v="0"/>
    <m/>
    <x v="1"/>
    <x v="2"/>
    <x v="9"/>
    <x v="0"/>
    <m/>
  </r>
  <r>
    <x v="1"/>
    <n v="0"/>
    <n v="0"/>
    <n v="29205"/>
    <n v="0"/>
    <x v="7899"/>
    <x v="0"/>
    <x v="1"/>
    <x v="0"/>
    <s v="03.16.12"/>
    <x v="35"/>
    <x v="0"/>
    <x v="5"/>
    <s v="Direcção de Urbanismo"/>
    <s v="03.16.12"/>
    <s v="Direcção de Urbanismo"/>
    <s v="03.16.12"/>
    <x v="16"/>
    <x v="0"/>
    <x v="1"/>
    <x v="1"/>
    <x v="1"/>
    <x v="0"/>
    <x v="2"/>
    <x v="0"/>
    <x v="5"/>
    <s v="2022-02-??"/>
    <x v="1"/>
    <n v="29205"/>
    <x v="3"/>
    <n v="0"/>
    <x v="1"/>
    <n v="500000"/>
    <x v="697"/>
    <m/>
    <x v="0"/>
    <x v="9"/>
    <m/>
    <s v="Direcção de Urbanismo"/>
    <x v="2"/>
    <m/>
    <x v="0"/>
    <x v="1"/>
    <x v="1"/>
    <x v="1"/>
    <x v="0"/>
    <x v="0"/>
    <x v="0"/>
    <x v="0"/>
    <x v="0"/>
    <x v="0"/>
    <x v="0"/>
    <s v="Direcção de Urbanismo"/>
    <x v="0"/>
    <x v="0"/>
    <x v="0"/>
    <x v="0"/>
    <x v="0"/>
    <x v="0"/>
    <x v="0"/>
    <m/>
    <x v="1"/>
    <x v="2"/>
    <x v="9"/>
    <x v="0"/>
    <m/>
  </r>
  <r>
    <x v="1"/>
    <n v="0"/>
    <n v="0"/>
    <n v="6284"/>
    <n v="0"/>
    <x v="7899"/>
    <x v="0"/>
    <x v="1"/>
    <x v="0"/>
    <s v="03.16.12"/>
    <x v="35"/>
    <x v="0"/>
    <x v="5"/>
    <s v="Direcção de Urbanismo"/>
    <s v="03.16.12"/>
    <s v="Direcção de Urbanismo"/>
    <s v="03.16.12"/>
    <x v="60"/>
    <x v="0"/>
    <x v="1"/>
    <x v="1"/>
    <x v="0"/>
    <x v="0"/>
    <x v="2"/>
    <x v="0"/>
    <x v="4"/>
    <s v="2022-01-??"/>
    <x v="1"/>
    <n v="6284"/>
    <x v="3"/>
    <n v="0"/>
    <x v="1"/>
    <n v="0"/>
    <x v="697"/>
    <m/>
    <x v="0"/>
    <x v="9"/>
    <m/>
    <s v="Direcção de Urbanismo"/>
    <x v="2"/>
    <m/>
    <x v="0"/>
    <x v="1"/>
    <x v="1"/>
    <x v="1"/>
    <x v="0"/>
    <x v="0"/>
    <x v="0"/>
    <x v="0"/>
    <x v="0"/>
    <x v="0"/>
    <x v="0"/>
    <s v="Direcção de Urbanismo"/>
    <x v="0"/>
    <x v="0"/>
    <x v="0"/>
    <x v="0"/>
    <x v="0"/>
    <x v="0"/>
    <x v="0"/>
    <m/>
    <x v="1"/>
    <x v="2"/>
    <x v="9"/>
    <x v="0"/>
    <m/>
  </r>
  <r>
    <x v="1"/>
    <n v="0"/>
    <n v="0"/>
    <n v="6284"/>
    <n v="0"/>
    <x v="7899"/>
    <x v="0"/>
    <x v="1"/>
    <x v="0"/>
    <s v="03.16.12"/>
    <x v="35"/>
    <x v="0"/>
    <x v="5"/>
    <s v="Direcção de Urbanismo"/>
    <s v="03.16.12"/>
    <s v="Direcção de Urbanismo"/>
    <s v="03.16.12"/>
    <x v="60"/>
    <x v="0"/>
    <x v="1"/>
    <x v="1"/>
    <x v="0"/>
    <x v="0"/>
    <x v="2"/>
    <x v="0"/>
    <x v="5"/>
    <s v="2022-02-??"/>
    <x v="1"/>
    <n v="6284"/>
    <x v="3"/>
    <n v="0"/>
    <x v="1"/>
    <n v="0"/>
    <x v="697"/>
    <m/>
    <x v="0"/>
    <x v="9"/>
    <m/>
    <s v="Direcção de Urbanismo"/>
    <x v="2"/>
    <m/>
    <x v="0"/>
    <x v="1"/>
    <x v="1"/>
    <x v="1"/>
    <x v="0"/>
    <x v="0"/>
    <x v="0"/>
    <x v="0"/>
    <x v="0"/>
    <x v="0"/>
    <x v="0"/>
    <s v="Direcção de Urbanismo"/>
    <x v="0"/>
    <x v="0"/>
    <x v="0"/>
    <x v="0"/>
    <x v="0"/>
    <x v="0"/>
    <x v="0"/>
    <m/>
    <x v="1"/>
    <x v="2"/>
    <x v="9"/>
    <x v="0"/>
    <m/>
  </r>
  <r>
    <x v="1"/>
    <n v="0"/>
    <n v="0"/>
    <n v="6284"/>
    <n v="0"/>
    <x v="7899"/>
    <x v="0"/>
    <x v="1"/>
    <x v="0"/>
    <s v="03.16.12"/>
    <x v="35"/>
    <x v="0"/>
    <x v="5"/>
    <s v="Direcção de Urbanismo"/>
    <s v="03.16.12"/>
    <s v="Direcção de Urbanismo"/>
    <s v="03.16.12"/>
    <x v="60"/>
    <x v="0"/>
    <x v="1"/>
    <x v="1"/>
    <x v="0"/>
    <x v="0"/>
    <x v="2"/>
    <x v="0"/>
    <x v="7"/>
    <s v="2022-08-??"/>
    <x v="2"/>
    <n v="6284"/>
    <x v="3"/>
    <n v="0"/>
    <x v="1"/>
    <n v="0"/>
    <x v="697"/>
    <m/>
    <x v="0"/>
    <x v="9"/>
    <m/>
    <s v="Direcção de Urbanismo"/>
    <x v="2"/>
    <m/>
    <x v="0"/>
    <x v="1"/>
    <x v="1"/>
    <x v="1"/>
    <x v="0"/>
    <x v="0"/>
    <x v="0"/>
    <x v="0"/>
    <x v="0"/>
    <x v="0"/>
    <x v="0"/>
    <s v="Direcção de Urbanismo"/>
    <x v="0"/>
    <x v="0"/>
    <x v="0"/>
    <x v="0"/>
    <x v="0"/>
    <x v="0"/>
    <x v="0"/>
    <m/>
    <x v="1"/>
    <x v="2"/>
    <x v="9"/>
    <x v="0"/>
    <m/>
  </r>
  <r>
    <x v="1"/>
    <n v="0"/>
    <n v="0"/>
    <n v="6284"/>
    <n v="0"/>
    <x v="7899"/>
    <x v="0"/>
    <x v="1"/>
    <x v="0"/>
    <s v="03.16.12"/>
    <x v="35"/>
    <x v="0"/>
    <x v="5"/>
    <s v="Direcção de Urbanismo"/>
    <s v="03.16.12"/>
    <s v="Direcção de Urbanismo"/>
    <s v="03.16.12"/>
    <x v="60"/>
    <x v="0"/>
    <x v="1"/>
    <x v="1"/>
    <x v="0"/>
    <x v="0"/>
    <x v="2"/>
    <x v="0"/>
    <x v="8"/>
    <s v="2022-09-??"/>
    <x v="2"/>
    <n v="6284"/>
    <x v="3"/>
    <n v="0"/>
    <x v="1"/>
    <n v="0"/>
    <x v="697"/>
    <m/>
    <x v="0"/>
    <x v="9"/>
    <m/>
    <s v="Direcção de Urbanismo"/>
    <x v="2"/>
    <m/>
    <x v="0"/>
    <x v="1"/>
    <x v="1"/>
    <x v="1"/>
    <x v="0"/>
    <x v="0"/>
    <x v="0"/>
    <x v="0"/>
    <x v="0"/>
    <x v="0"/>
    <x v="0"/>
    <s v="Direcção de Urbanismo"/>
    <x v="0"/>
    <x v="0"/>
    <x v="0"/>
    <x v="0"/>
    <x v="0"/>
    <x v="0"/>
    <x v="0"/>
    <m/>
    <x v="1"/>
    <x v="2"/>
    <x v="9"/>
    <x v="0"/>
    <m/>
  </r>
  <r>
    <x v="1"/>
    <n v="0"/>
    <n v="0"/>
    <n v="6284"/>
    <n v="0"/>
    <x v="7899"/>
    <x v="0"/>
    <x v="1"/>
    <x v="0"/>
    <s v="03.16.12"/>
    <x v="35"/>
    <x v="0"/>
    <x v="5"/>
    <s v="Direcção de Urbanismo"/>
    <s v="03.16.12"/>
    <s v="Direcção de Urbanismo"/>
    <s v="03.16.12"/>
    <x v="60"/>
    <x v="0"/>
    <x v="1"/>
    <x v="1"/>
    <x v="0"/>
    <x v="0"/>
    <x v="2"/>
    <x v="0"/>
    <x v="9"/>
    <s v="2022-10-??"/>
    <x v="3"/>
    <n v="6284"/>
    <x v="3"/>
    <n v="0"/>
    <x v="1"/>
    <n v="0"/>
    <x v="697"/>
    <m/>
    <x v="0"/>
    <x v="9"/>
    <m/>
    <s v="Direcção de Urbanismo"/>
    <x v="2"/>
    <m/>
    <x v="0"/>
    <x v="1"/>
    <x v="1"/>
    <x v="1"/>
    <x v="0"/>
    <x v="0"/>
    <x v="0"/>
    <x v="0"/>
    <x v="0"/>
    <x v="0"/>
    <x v="0"/>
    <s v="Direcção de Urbanismo"/>
    <x v="0"/>
    <x v="0"/>
    <x v="0"/>
    <x v="0"/>
    <x v="0"/>
    <x v="0"/>
    <x v="0"/>
    <m/>
    <x v="1"/>
    <x v="2"/>
    <x v="9"/>
    <x v="0"/>
    <m/>
  </r>
  <r>
    <x v="1"/>
    <n v="0"/>
    <n v="0"/>
    <n v="6284"/>
    <n v="0"/>
    <x v="7899"/>
    <x v="0"/>
    <x v="1"/>
    <x v="0"/>
    <s v="03.16.12"/>
    <x v="35"/>
    <x v="0"/>
    <x v="5"/>
    <s v="Direcção de Urbanismo"/>
    <s v="03.16.12"/>
    <s v="Direcção de Urbanismo"/>
    <s v="03.16.12"/>
    <x v="60"/>
    <x v="0"/>
    <x v="1"/>
    <x v="1"/>
    <x v="0"/>
    <x v="0"/>
    <x v="2"/>
    <x v="0"/>
    <x v="10"/>
    <s v="2022-11-??"/>
    <x v="3"/>
    <n v="6284"/>
    <x v="3"/>
    <n v="0"/>
    <x v="1"/>
    <n v="0"/>
    <x v="697"/>
    <m/>
    <x v="0"/>
    <x v="9"/>
    <m/>
    <s v="Direcção de Urbanismo"/>
    <x v="2"/>
    <m/>
    <x v="0"/>
    <x v="1"/>
    <x v="1"/>
    <x v="1"/>
    <x v="0"/>
    <x v="0"/>
    <x v="0"/>
    <x v="0"/>
    <x v="0"/>
    <x v="0"/>
    <x v="0"/>
    <s v="Direcção de Urbanismo"/>
    <x v="0"/>
    <x v="0"/>
    <x v="0"/>
    <x v="0"/>
    <x v="0"/>
    <x v="0"/>
    <x v="0"/>
    <m/>
    <x v="1"/>
    <x v="2"/>
    <x v="9"/>
    <x v="0"/>
    <m/>
  </r>
  <r>
    <x v="1"/>
    <n v="0"/>
    <n v="0"/>
    <n v="2250"/>
    <n v="0"/>
    <x v="7899"/>
    <x v="0"/>
    <x v="0"/>
    <x v="0"/>
    <s v="03.03.10"/>
    <x v="0"/>
    <x v="0"/>
    <x v="0"/>
    <s v="Receitas Da Câmara"/>
    <s v="03.03.10"/>
    <s v="Receitas Da Câmara"/>
    <s v="03.03.10"/>
    <x v="49"/>
    <x v="0"/>
    <x v="1"/>
    <x v="11"/>
    <x v="0"/>
    <x v="0"/>
    <x v="0"/>
    <x v="0"/>
    <x v="4"/>
    <s v="2022-01-??"/>
    <x v="1"/>
    <n v="2250"/>
    <x v="3"/>
    <n v="0"/>
    <x v="1"/>
    <n v="0"/>
    <x v="697"/>
    <m/>
    <x v="0"/>
    <x v="9"/>
    <m/>
    <s v="Receitas Da Câmara"/>
    <x v="2"/>
    <s v="RDC"/>
    <x v="0"/>
    <x v="1"/>
    <x v="1"/>
    <x v="1"/>
    <x v="0"/>
    <x v="0"/>
    <x v="0"/>
    <x v="0"/>
    <x v="0"/>
    <x v="0"/>
    <x v="0"/>
    <s v="Receitas Da Câmara"/>
    <x v="0"/>
    <x v="0"/>
    <x v="0"/>
    <x v="0"/>
    <x v="0"/>
    <x v="0"/>
    <x v="0"/>
    <m/>
    <x v="1"/>
    <x v="2"/>
    <x v="9"/>
    <x v="0"/>
    <m/>
  </r>
  <r>
    <x v="1"/>
    <n v="0"/>
    <n v="0"/>
    <n v="6000"/>
    <n v="0"/>
    <x v="7899"/>
    <x v="0"/>
    <x v="0"/>
    <x v="0"/>
    <s v="03.03.10"/>
    <x v="0"/>
    <x v="0"/>
    <x v="0"/>
    <s v="Receitas Da Câmara"/>
    <s v="03.03.10"/>
    <s v="Receitas Da Câmara"/>
    <s v="03.03.10"/>
    <x v="49"/>
    <x v="0"/>
    <x v="1"/>
    <x v="11"/>
    <x v="0"/>
    <x v="0"/>
    <x v="0"/>
    <x v="0"/>
    <x v="5"/>
    <s v="2022-02-??"/>
    <x v="1"/>
    <n v="6000"/>
    <x v="3"/>
    <n v="0"/>
    <x v="1"/>
    <n v="0"/>
    <x v="697"/>
    <m/>
    <x v="0"/>
    <x v="9"/>
    <m/>
    <s v="Receitas Da Câmara"/>
    <x v="2"/>
    <s v="RDC"/>
    <x v="0"/>
    <x v="1"/>
    <x v="1"/>
    <x v="1"/>
    <x v="0"/>
    <x v="0"/>
    <x v="0"/>
    <x v="0"/>
    <x v="0"/>
    <x v="0"/>
    <x v="0"/>
    <s v="Receitas Da Câmara"/>
    <x v="0"/>
    <x v="0"/>
    <x v="0"/>
    <x v="0"/>
    <x v="0"/>
    <x v="0"/>
    <x v="0"/>
    <m/>
    <x v="1"/>
    <x v="2"/>
    <x v="9"/>
    <x v="0"/>
    <m/>
  </r>
  <r>
    <x v="1"/>
    <n v="0"/>
    <n v="0"/>
    <n v="3000"/>
    <n v="0"/>
    <x v="7899"/>
    <x v="0"/>
    <x v="0"/>
    <x v="0"/>
    <s v="03.03.10"/>
    <x v="0"/>
    <x v="0"/>
    <x v="0"/>
    <s v="Receitas Da Câmara"/>
    <s v="03.03.10"/>
    <s v="Receitas Da Câmara"/>
    <s v="03.03.10"/>
    <x v="49"/>
    <x v="0"/>
    <x v="1"/>
    <x v="11"/>
    <x v="0"/>
    <x v="0"/>
    <x v="0"/>
    <x v="0"/>
    <x v="2"/>
    <s v="2022-03-??"/>
    <x v="1"/>
    <n v="3000"/>
    <x v="3"/>
    <n v="0"/>
    <x v="1"/>
    <n v="0"/>
    <x v="697"/>
    <m/>
    <x v="0"/>
    <x v="9"/>
    <m/>
    <s v="Receitas Da Câmara"/>
    <x v="2"/>
    <s v="RDC"/>
    <x v="0"/>
    <x v="1"/>
    <x v="1"/>
    <x v="1"/>
    <x v="0"/>
    <x v="0"/>
    <x v="0"/>
    <x v="0"/>
    <x v="0"/>
    <x v="0"/>
    <x v="0"/>
    <s v="Receitas Da Câmara"/>
    <x v="0"/>
    <x v="0"/>
    <x v="0"/>
    <x v="0"/>
    <x v="0"/>
    <x v="0"/>
    <x v="0"/>
    <m/>
    <x v="1"/>
    <x v="2"/>
    <x v="9"/>
    <x v="0"/>
    <m/>
  </r>
  <r>
    <x v="1"/>
    <n v="0"/>
    <n v="0"/>
    <n v="2250"/>
    <n v="0"/>
    <x v="7899"/>
    <x v="0"/>
    <x v="0"/>
    <x v="0"/>
    <s v="03.03.10"/>
    <x v="0"/>
    <x v="0"/>
    <x v="0"/>
    <s v="Receitas Da Câmara"/>
    <s v="03.03.10"/>
    <s v="Receitas Da Câmara"/>
    <s v="03.03.10"/>
    <x v="49"/>
    <x v="0"/>
    <x v="1"/>
    <x v="11"/>
    <x v="0"/>
    <x v="0"/>
    <x v="0"/>
    <x v="0"/>
    <x v="1"/>
    <s v="2022-05-??"/>
    <x v="0"/>
    <n v="2250"/>
    <x v="3"/>
    <n v="0"/>
    <x v="1"/>
    <n v="0"/>
    <x v="697"/>
    <m/>
    <x v="0"/>
    <x v="9"/>
    <m/>
    <s v="Receitas Da Câmara"/>
    <x v="2"/>
    <s v="RDC"/>
    <x v="0"/>
    <x v="1"/>
    <x v="1"/>
    <x v="1"/>
    <x v="0"/>
    <x v="0"/>
    <x v="0"/>
    <x v="0"/>
    <x v="0"/>
    <x v="0"/>
    <x v="0"/>
    <s v="Receitas Da Câmara"/>
    <x v="0"/>
    <x v="0"/>
    <x v="0"/>
    <x v="0"/>
    <x v="0"/>
    <x v="0"/>
    <x v="0"/>
    <m/>
    <x v="1"/>
    <x v="2"/>
    <x v="9"/>
    <x v="0"/>
    <m/>
  </r>
  <r>
    <x v="1"/>
    <n v="0"/>
    <n v="0"/>
    <n v="3750"/>
    <n v="0"/>
    <x v="7899"/>
    <x v="0"/>
    <x v="0"/>
    <x v="0"/>
    <s v="03.03.10"/>
    <x v="0"/>
    <x v="0"/>
    <x v="0"/>
    <s v="Receitas Da Câmara"/>
    <s v="03.03.10"/>
    <s v="Receitas Da Câmara"/>
    <s v="03.03.10"/>
    <x v="49"/>
    <x v="0"/>
    <x v="1"/>
    <x v="11"/>
    <x v="0"/>
    <x v="0"/>
    <x v="0"/>
    <x v="0"/>
    <x v="3"/>
    <s v="2022-06-??"/>
    <x v="0"/>
    <n v="3750"/>
    <x v="3"/>
    <n v="0"/>
    <x v="1"/>
    <n v="0"/>
    <x v="697"/>
    <m/>
    <x v="0"/>
    <x v="9"/>
    <m/>
    <s v="Receitas Da Câmara"/>
    <x v="2"/>
    <s v="RDC"/>
    <x v="0"/>
    <x v="1"/>
    <x v="1"/>
    <x v="1"/>
    <x v="0"/>
    <x v="0"/>
    <x v="0"/>
    <x v="0"/>
    <x v="0"/>
    <x v="0"/>
    <x v="0"/>
    <s v="Receitas Da Câmara"/>
    <x v="0"/>
    <x v="0"/>
    <x v="0"/>
    <x v="0"/>
    <x v="0"/>
    <x v="0"/>
    <x v="0"/>
    <m/>
    <x v="1"/>
    <x v="2"/>
    <x v="9"/>
    <x v="0"/>
    <m/>
  </r>
  <r>
    <x v="1"/>
    <n v="0"/>
    <n v="0"/>
    <n v="3750"/>
    <n v="0"/>
    <x v="7899"/>
    <x v="0"/>
    <x v="0"/>
    <x v="0"/>
    <s v="03.03.10"/>
    <x v="0"/>
    <x v="0"/>
    <x v="0"/>
    <s v="Receitas Da Câmara"/>
    <s v="03.03.10"/>
    <s v="Receitas Da Câmara"/>
    <s v="03.03.10"/>
    <x v="49"/>
    <x v="0"/>
    <x v="1"/>
    <x v="11"/>
    <x v="0"/>
    <x v="0"/>
    <x v="0"/>
    <x v="0"/>
    <x v="6"/>
    <s v="2022-07-??"/>
    <x v="2"/>
    <n v="3750"/>
    <x v="3"/>
    <n v="0"/>
    <x v="1"/>
    <n v="0"/>
    <x v="697"/>
    <m/>
    <x v="0"/>
    <x v="9"/>
    <m/>
    <s v="Receitas Da Câmara"/>
    <x v="2"/>
    <s v="RDC"/>
    <x v="0"/>
    <x v="1"/>
    <x v="1"/>
    <x v="1"/>
    <x v="0"/>
    <x v="0"/>
    <x v="0"/>
    <x v="0"/>
    <x v="0"/>
    <x v="0"/>
    <x v="0"/>
    <s v="Receitas Da Câmara"/>
    <x v="0"/>
    <x v="0"/>
    <x v="0"/>
    <x v="0"/>
    <x v="0"/>
    <x v="0"/>
    <x v="0"/>
    <m/>
    <x v="1"/>
    <x v="2"/>
    <x v="9"/>
    <x v="0"/>
    <m/>
  </r>
  <r>
    <x v="1"/>
    <n v="0"/>
    <n v="0"/>
    <n v="1500"/>
    <n v="0"/>
    <x v="7899"/>
    <x v="0"/>
    <x v="0"/>
    <x v="0"/>
    <s v="03.03.10"/>
    <x v="0"/>
    <x v="0"/>
    <x v="0"/>
    <s v="Receitas Da Câmara"/>
    <s v="03.03.10"/>
    <s v="Receitas Da Câmara"/>
    <s v="03.03.10"/>
    <x v="49"/>
    <x v="0"/>
    <x v="1"/>
    <x v="11"/>
    <x v="0"/>
    <x v="0"/>
    <x v="0"/>
    <x v="0"/>
    <x v="7"/>
    <s v="2022-08-??"/>
    <x v="2"/>
    <n v="1500"/>
    <x v="3"/>
    <n v="0"/>
    <x v="1"/>
    <n v="0"/>
    <x v="697"/>
    <m/>
    <x v="0"/>
    <x v="9"/>
    <m/>
    <s v="Receitas Da Câmara"/>
    <x v="2"/>
    <s v="RDC"/>
    <x v="0"/>
    <x v="1"/>
    <x v="1"/>
    <x v="1"/>
    <x v="0"/>
    <x v="0"/>
    <x v="0"/>
    <x v="0"/>
    <x v="0"/>
    <x v="0"/>
    <x v="0"/>
    <s v="Receitas Da Câmara"/>
    <x v="0"/>
    <x v="0"/>
    <x v="0"/>
    <x v="0"/>
    <x v="0"/>
    <x v="0"/>
    <x v="0"/>
    <m/>
    <x v="1"/>
    <x v="2"/>
    <x v="9"/>
    <x v="0"/>
    <m/>
  </r>
  <r>
    <x v="1"/>
    <n v="0"/>
    <n v="0"/>
    <n v="4500"/>
    <n v="0"/>
    <x v="7899"/>
    <x v="0"/>
    <x v="0"/>
    <x v="0"/>
    <s v="03.03.10"/>
    <x v="0"/>
    <x v="0"/>
    <x v="0"/>
    <s v="Receitas Da Câmara"/>
    <s v="03.03.10"/>
    <s v="Receitas Da Câmara"/>
    <s v="03.03.10"/>
    <x v="49"/>
    <x v="0"/>
    <x v="1"/>
    <x v="11"/>
    <x v="0"/>
    <x v="0"/>
    <x v="0"/>
    <x v="0"/>
    <x v="8"/>
    <s v="2022-09-??"/>
    <x v="2"/>
    <n v="4500"/>
    <x v="3"/>
    <n v="0"/>
    <x v="1"/>
    <n v="0"/>
    <x v="697"/>
    <m/>
    <x v="0"/>
    <x v="9"/>
    <m/>
    <s v="Receitas Da Câmara"/>
    <x v="2"/>
    <s v="RDC"/>
    <x v="0"/>
    <x v="1"/>
    <x v="1"/>
    <x v="1"/>
    <x v="0"/>
    <x v="0"/>
    <x v="0"/>
    <x v="0"/>
    <x v="0"/>
    <x v="0"/>
    <x v="0"/>
    <s v="Receitas Da Câmara"/>
    <x v="0"/>
    <x v="0"/>
    <x v="0"/>
    <x v="0"/>
    <x v="0"/>
    <x v="0"/>
    <x v="0"/>
    <m/>
    <x v="1"/>
    <x v="2"/>
    <x v="9"/>
    <x v="0"/>
    <m/>
  </r>
  <r>
    <x v="1"/>
    <n v="0"/>
    <n v="0"/>
    <n v="5250"/>
    <n v="0"/>
    <x v="7899"/>
    <x v="0"/>
    <x v="0"/>
    <x v="0"/>
    <s v="03.03.10"/>
    <x v="0"/>
    <x v="0"/>
    <x v="0"/>
    <s v="Receitas Da Câmara"/>
    <s v="03.03.10"/>
    <s v="Receitas Da Câmara"/>
    <s v="03.03.10"/>
    <x v="49"/>
    <x v="0"/>
    <x v="1"/>
    <x v="11"/>
    <x v="0"/>
    <x v="0"/>
    <x v="0"/>
    <x v="0"/>
    <x v="9"/>
    <s v="2022-10-??"/>
    <x v="3"/>
    <n v="5250"/>
    <x v="3"/>
    <n v="0"/>
    <x v="1"/>
    <n v="0"/>
    <x v="697"/>
    <m/>
    <x v="0"/>
    <x v="9"/>
    <m/>
    <s v="Receitas Da Câmara"/>
    <x v="2"/>
    <s v="RDC"/>
    <x v="0"/>
    <x v="1"/>
    <x v="1"/>
    <x v="1"/>
    <x v="0"/>
    <x v="0"/>
    <x v="0"/>
    <x v="0"/>
    <x v="0"/>
    <x v="0"/>
    <x v="0"/>
    <s v="Receitas Da Câmara"/>
    <x v="0"/>
    <x v="0"/>
    <x v="0"/>
    <x v="0"/>
    <x v="0"/>
    <x v="0"/>
    <x v="0"/>
    <m/>
    <x v="1"/>
    <x v="2"/>
    <x v="9"/>
    <x v="0"/>
    <m/>
  </r>
  <r>
    <x v="1"/>
    <n v="0"/>
    <n v="0"/>
    <n v="3000"/>
    <n v="0"/>
    <x v="7899"/>
    <x v="0"/>
    <x v="0"/>
    <x v="0"/>
    <s v="03.03.10"/>
    <x v="0"/>
    <x v="0"/>
    <x v="0"/>
    <s v="Receitas Da Câmara"/>
    <s v="03.03.10"/>
    <s v="Receitas Da Câmara"/>
    <s v="03.03.10"/>
    <x v="49"/>
    <x v="0"/>
    <x v="1"/>
    <x v="11"/>
    <x v="0"/>
    <x v="0"/>
    <x v="0"/>
    <x v="0"/>
    <x v="10"/>
    <s v="2022-11-??"/>
    <x v="3"/>
    <n v="3000"/>
    <x v="3"/>
    <n v="0"/>
    <x v="1"/>
    <n v="0"/>
    <x v="697"/>
    <m/>
    <x v="0"/>
    <x v="9"/>
    <m/>
    <s v="Receitas Da Câmara"/>
    <x v="2"/>
    <s v="RDC"/>
    <x v="0"/>
    <x v="1"/>
    <x v="1"/>
    <x v="1"/>
    <x v="0"/>
    <x v="0"/>
    <x v="0"/>
    <x v="0"/>
    <x v="0"/>
    <x v="0"/>
    <x v="0"/>
    <s v="Receitas Da Câmara"/>
    <x v="0"/>
    <x v="0"/>
    <x v="0"/>
    <x v="0"/>
    <x v="0"/>
    <x v="0"/>
    <x v="0"/>
    <m/>
    <x v="1"/>
    <x v="2"/>
    <x v="9"/>
    <x v="0"/>
    <m/>
  </r>
  <r>
    <x v="1"/>
    <n v="0"/>
    <n v="0"/>
    <n v="750"/>
    <n v="0"/>
    <x v="7899"/>
    <x v="0"/>
    <x v="0"/>
    <x v="0"/>
    <s v="03.03.10"/>
    <x v="0"/>
    <x v="0"/>
    <x v="0"/>
    <s v="Receitas Da Câmara"/>
    <s v="03.03.10"/>
    <s v="Receitas Da Câmara"/>
    <s v="03.03.10"/>
    <x v="49"/>
    <x v="0"/>
    <x v="1"/>
    <x v="11"/>
    <x v="0"/>
    <x v="0"/>
    <x v="0"/>
    <x v="0"/>
    <x v="11"/>
    <s v="2022-12-??"/>
    <x v="3"/>
    <n v="750"/>
    <x v="3"/>
    <n v="0"/>
    <x v="1"/>
    <n v="0"/>
    <x v="697"/>
    <m/>
    <x v="0"/>
    <x v="9"/>
    <m/>
    <s v="Receitas Da Câmara"/>
    <x v="2"/>
    <s v="RDC"/>
    <x v="0"/>
    <x v="1"/>
    <x v="1"/>
    <x v="1"/>
    <x v="0"/>
    <x v="0"/>
    <x v="0"/>
    <x v="0"/>
    <x v="0"/>
    <x v="0"/>
    <x v="0"/>
    <s v="Receitas Da Câmara"/>
    <x v="0"/>
    <x v="0"/>
    <x v="0"/>
    <x v="0"/>
    <x v="0"/>
    <x v="0"/>
    <x v="0"/>
    <m/>
    <x v="1"/>
    <x v="2"/>
    <x v="9"/>
    <x v="0"/>
    <m/>
  </r>
  <r>
    <x v="1"/>
    <n v="0"/>
    <n v="0"/>
    <n v="5675"/>
    <n v="0"/>
    <x v="7899"/>
    <x v="0"/>
    <x v="0"/>
    <x v="0"/>
    <s v="03.03.10"/>
    <x v="0"/>
    <x v="0"/>
    <x v="0"/>
    <s v="Receitas Da Câmara"/>
    <s v="03.03.10"/>
    <s v="Receitas Da Câmara"/>
    <s v="03.03.10"/>
    <x v="46"/>
    <x v="0"/>
    <x v="5"/>
    <x v="4"/>
    <x v="0"/>
    <x v="0"/>
    <x v="0"/>
    <x v="0"/>
    <x v="4"/>
    <s v="2022-01-??"/>
    <x v="1"/>
    <n v="5675"/>
    <x v="3"/>
    <n v="0"/>
    <x v="1"/>
    <n v="0"/>
    <x v="697"/>
    <m/>
    <x v="0"/>
    <x v="9"/>
    <m/>
    <s v="Receitas Da Câmara"/>
    <x v="2"/>
    <s v="RDC"/>
    <x v="0"/>
    <x v="1"/>
    <x v="1"/>
    <x v="1"/>
    <x v="0"/>
    <x v="0"/>
    <x v="0"/>
    <x v="0"/>
    <x v="0"/>
    <x v="0"/>
    <x v="0"/>
    <s v="Receitas Da Câmara"/>
    <x v="0"/>
    <x v="0"/>
    <x v="0"/>
    <x v="0"/>
    <x v="0"/>
    <x v="0"/>
    <x v="0"/>
    <m/>
    <x v="1"/>
    <x v="2"/>
    <x v="9"/>
    <x v="0"/>
    <m/>
  </r>
  <r>
    <x v="1"/>
    <n v="0"/>
    <n v="0"/>
    <n v="12825"/>
    <n v="0"/>
    <x v="7899"/>
    <x v="0"/>
    <x v="0"/>
    <x v="0"/>
    <s v="03.03.10"/>
    <x v="0"/>
    <x v="0"/>
    <x v="0"/>
    <s v="Receitas Da Câmara"/>
    <s v="03.03.10"/>
    <s v="Receitas Da Câmara"/>
    <s v="03.03.10"/>
    <x v="46"/>
    <x v="0"/>
    <x v="5"/>
    <x v="4"/>
    <x v="0"/>
    <x v="0"/>
    <x v="0"/>
    <x v="0"/>
    <x v="5"/>
    <s v="2022-02-??"/>
    <x v="1"/>
    <n v="12825"/>
    <x v="3"/>
    <n v="0"/>
    <x v="1"/>
    <n v="0"/>
    <x v="697"/>
    <m/>
    <x v="0"/>
    <x v="9"/>
    <m/>
    <s v="Receitas Da Câmara"/>
    <x v="2"/>
    <s v="RDC"/>
    <x v="0"/>
    <x v="1"/>
    <x v="1"/>
    <x v="1"/>
    <x v="0"/>
    <x v="0"/>
    <x v="0"/>
    <x v="0"/>
    <x v="0"/>
    <x v="0"/>
    <x v="0"/>
    <s v="Receitas Da Câmara"/>
    <x v="0"/>
    <x v="0"/>
    <x v="0"/>
    <x v="0"/>
    <x v="0"/>
    <x v="0"/>
    <x v="0"/>
    <m/>
    <x v="1"/>
    <x v="2"/>
    <x v="9"/>
    <x v="0"/>
    <m/>
  </r>
  <r>
    <x v="1"/>
    <n v="0"/>
    <n v="0"/>
    <n v="3725"/>
    <n v="0"/>
    <x v="7899"/>
    <x v="0"/>
    <x v="0"/>
    <x v="0"/>
    <s v="03.03.10"/>
    <x v="0"/>
    <x v="0"/>
    <x v="0"/>
    <s v="Receitas Da Câmara"/>
    <s v="03.03.10"/>
    <s v="Receitas Da Câmara"/>
    <s v="03.03.10"/>
    <x v="46"/>
    <x v="0"/>
    <x v="5"/>
    <x v="4"/>
    <x v="0"/>
    <x v="0"/>
    <x v="0"/>
    <x v="0"/>
    <x v="2"/>
    <s v="2022-03-??"/>
    <x v="1"/>
    <n v="3725"/>
    <x v="3"/>
    <n v="0"/>
    <x v="1"/>
    <n v="0"/>
    <x v="697"/>
    <m/>
    <x v="0"/>
    <x v="9"/>
    <m/>
    <s v="Receitas Da Câmara"/>
    <x v="2"/>
    <s v="RDC"/>
    <x v="0"/>
    <x v="1"/>
    <x v="1"/>
    <x v="1"/>
    <x v="0"/>
    <x v="0"/>
    <x v="0"/>
    <x v="0"/>
    <x v="0"/>
    <x v="0"/>
    <x v="0"/>
    <s v="Receitas Da Câmara"/>
    <x v="0"/>
    <x v="0"/>
    <x v="0"/>
    <x v="0"/>
    <x v="0"/>
    <x v="0"/>
    <x v="0"/>
    <m/>
    <x v="1"/>
    <x v="2"/>
    <x v="9"/>
    <x v="0"/>
    <m/>
  </r>
  <r>
    <x v="1"/>
    <n v="0"/>
    <n v="0"/>
    <n v="20750"/>
    <n v="0"/>
    <x v="7899"/>
    <x v="0"/>
    <x v="0"/>
    <x v="0"/>
    <s v="03.03.10"/>
    <x v="0"/>
    <x v="0"/>
    <x v="0"/>
    <s v="Receitas Da Câmara"/>
    <s v="03.03.10"/>
    <s v="Receitas Da Câmara"/>
    <s v="03.03.10"/>
    <x v="46"/>
    <x v="0"/>
    <x v="5"/>
    <x v="4"/>
    <x v="0"/>
    <x v="0"/>
    <x v="0"/>
    <x v="0"/>
    <x v="0"/>
    <s v="2022-04-??"/>
    <x v="0"/>
    <n v="20750"/>
    <x v="3"/>
    <n v="0"/>
    <x v="1"/>
    <n v="0"/>
    <x v="697"/>
    <m/>
    <x v="0"/>
    <x v="9"/>
    <m/>
    <s v="Receitas Da Câmara"/>
    <x v="2"/>
    <s v="RDC"/>
    <x v="0"/>
    <x v="1"/>
    <x v="1"/>
    <x v="1"/>
    <x v="0"/>
    <x v="0"/>
    <x v="0"/>
    <x v="0"/>
    <x v="0"/>
    <x v="0"/>
    <x v="0"/>
    <s v="Receitas Da Câmara"/>
    <x v="0"/>
    <x v="0"/>
    <x v="0"/>
    <x v="0"/>
    <x v="0"/>
    <x v="0"/>
    <x v="0"/>
    <m/>
    <x v="1"/>
    <x v="2"/>
    <x v="9"/>
    <x v="0"/>
    <m/>
  </r>
  <r>
    <x v="1"/>
    <n v="0"/>
    <n v="0"/>
    <n v="11875"/>
    <n v="0"/>
    <x v="7899"/>
    <x v="0"/>
    <x v="0"/>
    <x v="0"/>
    <s v="03.03.10"/>
    <x v="0"/>
    <x v="0"/>
    <x v="0"/>
    <s v="Receitas Da Câmara"/>
    <s v="03.03.10"/>
    <s v="Receitas Da Câmara"/>
    <s v="03.03.10"/>
    <x v="46"/>
    <x v="0"/>
    <x v="5"/>
    <x v="4"/>
    <x v="0"/>
    <x v="0"/>
    <x v="0"/>
    <x v="0"/>
    <x v="1"/>
    <s v="2022-05-??"/>
    <x v="0"/>
    <n v="11875"/>
    <x v="3"/>
    <n v="0"/>
    <x v="1"/>
    <n v="0"/>
    <x v="697"/>
    <m/>
    <x v="0"/>
    <x v="9"/>
    <m/>
    <s v="Receitas Da Câmara"/>
    <x v="2"/>
    <s v="RDC"/>
    <x v="0"/>
    <x v="1"/>
    <x v="1"/>
    <x v="1"/>
    <x v="0"/>
    <x v="0"/>
    <x v="0"/>
    <x v="0"/>
    <x v="0"/>
    <x v="0"/>
    <x v="0"/>
    <s v="Receitas Da Câmara"/>
    <x v="0"/>
    <x v="0"/>
    <x v="0"/>
    <x v="0"/>
    <x v="0"/>
    <x v="0"/>
    <x v="0"/>
    <m/>
    <x v="1"/>
    <x v="2"/>
    <x v="9"/>
    <x v="0"/>
    <m/>
  </r>
  <r>
    <x v="1"/>
    <n v="0"/>
    <n v="0"/>
    <n v="16705"/>
    <n v="0"/>
    <x v="7899"/>
    <x v="0"/>
    <x v="0"/>
    <x v="0"/>
    <s v="03.03.10"/>
    <x v="0"/>
    <x v="0"/>
    <x v="0"/>
    <s v="Receitas Da Câmara"/>
    <s v="03.03.10"/>
    <s v="Receitas Da Câmara"/>
    <s v="03.03.10"/>
    <x v="46"/>
    <x v="0"/>
    <x v="5"/>
    <x v="4"/>
    <x v="0"/>
    <x v="0"/>
    <x v="0"/>
    <x v="0"/>
    <x v="3"/>
    <s v="2022-06-??"/>
    <x v="0"/>
    <n v="16705"/>
    <x v="3"/>
    <n v="0"/>
    <x v="1"/>
    <n v="0"/>
    <x v="697"/>
    <m/>
    <x v="0"/>
    <x v="9"/>
    <m/>
    <s v="Receitas Da Câmara"/>
    <x v="2"/>
    <s v="RDC"/>
    <x v="0"/>
    <x v="1"/>
    <x v="1"/>
    <x v="1"/>
    <x v="0"/>
    <x v="0"/>
    <x v="0"/>
    <x v="0"/>
    <x v="0"/>
    <x v="0"/>
    <x v="0"/>
    <s v="Receitas Da Câmara"/>
    <x v="0"/>
    <x v="0"/>
    <x v="0"/>
    <x v="0"/>
    <x v="0"/>
    <x v="0"/>
    <x v="0"/>
    <m/>
    <x v="1"/>
    <x v="2"/>
    <x v="9"/>
    <x v="0"/>
    <m/>
  </r>
  <r>
    <x v="1"/>
    <n v="0"/>
    <n v="0"/>
    <n v="8275"/>
    <n v="0"/>
    <x v="7899"/>
    <x v="0"/>
    <x v="0"/>
    <x v="0"/>
    <s v="03.03.10"/>
    <x v="0"/>
    <x v="0"/>
    <x v="0"/>
    <s v="Receitas Da Câmara"/>
    <s v="03.03.10"/>
    <s v="Receitas Da Câmara"/>
    <s v="03.03.10"/>
    <x v="46"/>
    <x v="0"/>
    <x v="5"/>
    <x v="4"/>
    <x v="0"/>
    <x v="0"/>
    <x v="0"/>
    <x v="0"/>
    <x v="6"/>
    <s v="2022-07-??"/>
    <x v="2"/>
    <n v="8275"/>
    <x v="3"/>
    <n v="0"/>
    <x v="1"/>
    <n v="0"/>
    <x v="697"/>
    <m/>
    <x v="0"/>
    <x v="9"/>
    <m/>
    <s v="Receitas Da Câmara"/>
    <x v="2"/>
    <s v="RDC"/>
    <x v="0"/>
    <x v="1"/>
    <x v="1"/>
    <x v="1"/>
    <x v="0"/>
    <x v="0"/>
    <x v="0"/>
    <x v="0"/>
    <x v="0"/>
    <x v="0"/>
    <x v="0"/>
    <s v="Receitas Da Câmara"/>
    <x v="0"/>
    <x v="0"/>
    <x v="0"/>
    <x v="0"/>
    <x v="0"/>
    <x v="0"/>
    <x v="0"/>
    <m/>
    <x v="1"/>
    <x v="2"/>
    <x v="9"/>
    <x v="0"/>
    <m/>
  </r>
  <r>
    <x v="1"/>
    <n v="0"/>
    <n v="0"/>
    <n v="14925"/>
    <n v="0"/>
    <x v="7899"/>
    <x v="0"/>
    <x v="0"/>
    <x v="0"/>
    <s v="03.03.10"/>
    <x v="0"/>
    <x v="0"/>
    <x v="0"/>
    <s v="Receitas Da Câmara"/>
    <s v="03.03.10"/>
    <s v="Receitas Da Câmara"/>
    <s v="03.03.10"/>
    <x v="46"/>
    <x v="0"/>
    <x v="5"/>
    <x v="4"/>
    <x v="0"/>
    <x v="0"/>
    <x v="0"/>
    <x v="0"/>
    <x v="7"/>
    <s v="2022-08-??"/>
    <x v="2"/>
    <n v="14925"/>
    <x v="3"/>
    <n v="0"/>
    <x v="1"/>
    <n v="0"/>
    <x v="697"/>
    <m/>
    <x v="0"/>
    <x v="9"/>
    <m/>
    <s v="Receitas Da Câmara"/>
    <x v="2"/>
    <s v="RDC"/>
    <x v="0"/>
    <x v="1"/>
    <x v="1"/>
    <x v="1"/>
    <x v="0"/>
    <x v="0"/>
    <x v="0"/>
    <x v="0"/>
    <x v="0"/>
    <x v="0"/>
    <x v="0"/>
    <s v="Receitas Da Câmara"/>
    <x v="0"/>
    <x v="0"/>
    <x v="0"/>
    <x v="0"/>
    <x v="0"/>
    <x v="0"/>
    <x v="0"/>
    <m/>
    <x v="1"/>
    <x v="2"/>
    <x v="9"/>
    <x v="0"/>
    <m/>
  </r>
  <r>
    <x v="1"/>
    <n v="0"/>
    <n v="0"/>
    <n v="6975"/>
    <n v="0"/>
    <x v="7899"/>
    <x v="0"/>
    <x v="0"/>
    <x v="0"/>
    <s v="03.03.10"/>
    <x v="0"/>
    <x v="0"/>
    <x v="0"/>
    <s v="Receitas Da Câmara"/>
    <s v="03.03.10"/>
    <s v="Receitas Da Câmara"/>
    <s v="03.03.10"/>
    <x v="46"/>
    <x v="0"/>
    <x v="5"/>
    <x v="4"/>
    <x v="0"/>
    <x v="0"/>
    <x v="0"/>
    <x v="0"/>
    <x v="8"/>
    <s v="2022-09-??"/>
    <x v="2"/>
    <n v="6975"/>
    <x v="3"/>
    <n v="0"/>
    <x v="1"/>
    <n v="0"/>
    <x v="697"/>
    <m/>
    <x v="0"/>
    <x v="9"/>
    <m/>
    <s v="Receitas Da Câmara"/>
    <x v="2"/>
    <s v="RDC"/>
    <x v="0"/>
    <x v="1"/>
    <x v="1"/>
    <x v="1"/>
    <x v="0"/>
    <x v="0"/>
    <x v="0"/>
    <x v="0"/>
    <x v="0"/>
    <x v="0"/>
    <x v="0"/>
    <s v="Receitas Da Câmara"/>
    <x v="0"/>
    <x v="0"/>
    <x v="0"/>
    <x v="0"/>
    <x v="0"/>
    <x v="0"/>
    <x v="0"/>
    <m/>
    <x v="1"/>
    <x v="2"/>
    <x v="9"/>
    <x v="0"/>
    <m/>
  </r>
  <r>
    <x v="1"/>
    <n v="0"/>
    <n v="0"/>
    <n v="16600"/>
    <n v="0"/>
    <x v="7899"/>
    <x v="0"/>
    <x v="0"/>
    <x v="0"/>
    <s v="03.03.10"/>
    <x v="0"/>
    <x v="0"/>
    <x v="0"/>
    <s v="Receitas Da Câmara"/>
    <s v="03.03.10"/>
    <s v="Receitas Da Câmara"/>
    <s v="03.03.10"/>
    <x v="46"/>
    <x v="0"/>
    <x v="5"/>
    <x v="4"/>
    <x v="0"/>
    <x v="0"/>
    <x v="0"/>
    <x v="0"/>
    <x v="9"/>
    <s v="2022-10-??"/>
    <x v="3"/>
    <n v="16600"/>
    <x v="3"/>
    <n v="0"/>
    <x v="1"/>
    <n v="0"/>
    <x v="697"/>
    <m/>
    <x v="0"/>
    <x v="9"/>
    <m/>
    <s v="Receitas Da Câmara"/>
    <x v="2"/>
    <s v="RDC"/>
    <x v="0"/>
    <x v="1"/>
    <x v="1"/>
    <x v="1"/>
    <x v="0"/>
    <x v="0"/>
    <x v="0"/>
    <x v="0"/>
    <x v="0"/>
    <x v="0"/>
    <x v="0"/>
    <s v="Receitas Da Câmara"/>
    <x v="0"/>
    <x v="0"/>
    <x v="0"/>
    <x v="0"/>
    <x v="0"/>
    <x v="0"/>
    <x v="0"/>
    <m/>
    <x v="1"/>
    <x v="2"/>
    <x v="9"/>
    <x v="0"/>
    <m/>
  </r>
  <r>
    <x v="1"/>
    <n v="0"/>
    <n v="0"/>
    <n v="21875"/>
    <n v="0"/>
    <x v="7899"/>
    <x v="0"/>
    <x v="0"/>
    <x v="0"/>
    <s v="03.03.10"/>
    <x v="0"/>
    <x v="0"/>
    <x v="0"/>
    <s v="Receitas Da Câmara"/>
    <s v="03.03.10"/>
    <s v="Receitas Da Câmara"/>
    <s v="03.03.10"/>
    <x v="46"/>
    <x v="0"/>
    <x v="5"/>
    <x v="4"/>
    <x v="0"/>
    <x v="0"/>
    <x v="0"/>
    <x v="0"/>
    <x v="10"/>
    <s v="2022-11-??"/>
    <x v="3"/>
    <n v="21875"/>
    <x v="3"/>
    <n v="0"/>
    <x v="1"/>
    <n v="0"/>
    <x v="697"/>
    <m/>
    <x v="0"/>
    <x v="9"/>
    <m/>
    <s v="Receitas Da Câmara"/>
    <x v="2"/>
    <s v="RDC"/>
    <x v="0"/>
    <x v="1"/>
    <x v="1"/>
    <x v="1"/>
    <x v="0"/>
    <x v="0"/>
    <x v="0"/>
    <x v="0"/>
    <x v="0"/>
    <x v="0"/>
    <x v="0"/>
    <s v="Receitas Da Câmara"/>
    <x v="0"/>
    <x v="0"/>
    <x v="0"/>
    <x v="0"/>
    <x v="0"/>
    <x v="0"/>
    <x v="0"/>
    <m/>
    <x v="1"/>
    <x v="2"/>
    <x v="9"/>
    <x v="0"/>
    <m/>
  </r>
  <r>
    <x v="1"/>
    <n v="0"/>
    <n v="0"/>
    <n v="13904"/>
    <n v="0"/>
    <x v="7899"/>
    <x v="0"/>
    <x v="0"/>
    <x v="0"/>
    <s v="03.03.10"/>
    <x v="0"/>
    <x v="0"/>
    <x v="0"/>
    <s v="Receitas Da Câmara"/>
    <s v="03.03.10"/>
    <s v="Receitas Da Câmara"/>
    <s v="03.03.10"/>
    <x v="46"/>
    <x v="0"/>
    <x v="5"/>
    <x v="4"/>
    <x v="0"/>
    <x v="0"/>
    <x v="0"/>
    <x v="0"/>
    <x v="11"/>
    <s v="2022-12-??"/>
    <x v="3"/>
    <n v="13904"/>
    <x v="3"/>
    <n v="0"/>
    <x v="1"/>
    <n v="0"/>
    <x v="697"/>
    <m/>
    <x v="0"/>
    <x v="9"/>
    <m/>
    <s v="Receitas Da Câmara"/>
    <x v="2"/>
    <s v="RDC"/>
    <x v="0"/>
    <x v="1"/>
    <x v="1"/>
    <x v="1"/>
    <x v="0"/>
    <x v="0"/>
    <x v="0"/>
    <x v="0"/>
    <x v="0"/>
    <x v="0"/>
    <x v="0"/>
    <s v="Receitas Da Câmara"/>
    <x v="0"/>
    <x v="0"/>
    <x v="0"/>
    <x v="0"/>
    <x v="0"/>
    <x v="0"/>
    <x v="0"/>
    <m/>
    <x v="1"/>
    <x v="2"/>
    <x v="9"/>
    <x v="0"/>
    <m/>
  </r>
  <r>
    <x v="1"/>
    <n v="0"/>
    <n v="0"/>
    <n v="4500"/>
    <n v="0"/>
    <x v="7899"/>
    <x v="0"/>
    <x v="0"/>
    <x v="0"/>
    <s v="03.03.10"/>
    <x v="0"/>
    <x v="0"/>
    <x v="0"/>
    <s v="Receitas Da Câmara"/>
    <s v="03.03.10"/>
    <s v="Receitas Da Câmara"/>
    <s v="03.03.10"/>
    <x v="50"/>
    <x v="0"/>
    <x v="5"/>
    <x v="4"/>
    <x v="0"/>
    <x v="0"/>
    <x v="0"/>
    <x v="0"/>
    <x v="4"/>
    <s v="2022-01-??"/>
    <x v="1"/>
    <n v="4500"/>
    <x v="3"/>
    <n v="0"/>
    <x v="1"/>
    <n v="0"/>
    <x v="697"/>
    <m/>
    <x v="0"/>
    <x v="9"/>
    <m/>
    <s v="Receitas Da Câmara"/>
    <x v="2"/>
    <s v="RDC"/>
    <x v="0"/>
    <x v="1"/>
    <x v="1"/>
    <x v="1"/>
    <x v="0"/>
    <x v="0"/>
    <x v="0"/>
    <x v="0"/>
    <x v="0"/>
    <x v="0"/>
    <x v="0"/>
    <s v="Receitas Da Câmara"/>
    <x v="0"/>
    <x v="0"/>
    <x v="0"/>
    <x v="0"/>
    <x v="0"/>
    <x v="0"/>
    <x v="0"/>
    <m/>
    <x v="1"/>
    <x v="2"/>
    <x v="9"/>
    <x v="0"/>
    <m/>
  </r>
  <r>
    <x v="1"/>
    <n v="0"/>
    <n v="0"/>
    <n v="12000"/>
    <n v="0"/>
    <x v="7899"/>
    <x v="0"/>
    <x v="0"/>
    <x v="0"/>
    <s v="03.03.10"/>
    <x v="0"/>
    <x v="0"/>
    <x v="0"/>
    <s v="Receitas Da Câmara"/>
    <s v="03.03.10"/>
    <s v="Receitas Da Câmara"/>
    <s v="03.03.10"/>
    <x v="50"/>
    <x v="0"/>
    <x v="5"/>
    <x v="4"/>
    <x v="0"/>
    <x v="0"/>
    <x v="0"/>
    <x v="0"/>
    <x v="5"/>
    <s v="2022-02-??"/>
    <x v="1"/>
    <n v="12000"/>
    <x v="3"/>
    <n v="0"/>
    <x v="1"/>
    <n v="0"/>
    <x v="697"/>
    <m/>
    <x v="0"/>
    <x v="9"/>
    <m/>
    <s v="Receitas Da Câmara"/>
    <x v="2"/>
    <s v="RDC"/>
    <x v="0"/>
    <x v="1"/>
    <x v="1"/>
    <x v="1"/>
    <x v="0"/>
    <x v="0"/>
    <x v="0"/>
    <x v="0"/>
    <x v="0"/>
    <x v="0"/>
    <x v="0"/>
    <s v="Receitas Da Câmara"/>
    <x v="0"/>
    <x v="0"/>
    <x v="0"/>
    <x v="0"/>
    <x v="0"/>
    <x v="0"/>
    <x v="0"/>
    <m/>
    <x v="1"/>
    <x v="2"/>
    <x v="9"/>
    <x v="0"/>
    <m/>
  </r>
  <r>
    <x v="1"/>
    <n v="0"/>
    <n v="0"/>
    <n v="6000"/>
    <n v="0"/>
    <x v="7899"/>
    <x v="0"/>
    <x v="0"/>
    <x v="0"/>
    <s v="03.03.10"/>
    <x v="0"/>
    <x v="0"/>
    <x v="0"/>
    <s v="Receitas Da Câmara"/>
    <s v="03.03.10"/>
    <s v="Receitas Da Câmara"/>
    <s v="03.03.10"/>
    <x v="50"/>
    <x v="0"/>
    <x v="5"/>
    <x v="4"/>
    <x v="0"/>
    <x v="0"/>
    <x v="0"/>
    <x v="0"/>
    <x v="2"/>
    <s v="2022-03-??"/>
    <x v="1"/>
    <n v="6000"/>
    <x v="3"/>
    <n v="0"/>
    <x v="1"/>
    <n v="0"/>
    <x v="697"/>
    <m/>
    <x v="0"/>
    <x v="9"/>
    <m/>
    <s v="Receitas Da Câmara"/>
    <x v="2"/>
    <s v="RDC"/>
    <x v="0"/>
    <x v="1"/>
    <x v="1"/>
    <x v="1"/>
    <x v="0"/>
    <x v="0"/>
    <x v="0"/>
    <x v="0"/>
    <x v="0"/>
    <x v="0"/>
    <x v="0"/>
    <s v="Receitas Da Câmara"/>
    <x v="0"/>
    <x v="0"/>
    <x v="0"/>
    <x v="0"/>
    <x v="0"/>
    <x v="0"/>
    <x v="0"/>
    <m/>
    <x v="1"/>
    <x v="2"/>
    <x v="9"/>
    <x v="0"/>
    <m/>
  </r>
  <r>
    <x v="1"/>
    <n v="0"/>
    <n v="0"/>
    <n v="2250"/>
    <n v="0"/>
    <x v="7899"/>
    <x v="0"/>
    <x v="0"/>
    <x v="0"/>
    <s v="03.03.10"/>
    <x v="0"/>
    <x v="0"/>
    <x v="0"/>
    <s v="Receitas Da Câmara"/>
    <s v="03.03.10"/>
    <s v="Receitas Da Câmara"/>
    <s v="03.03.10"/>
    <x v="50"/>
    <x v="0"/>
    <x v="5"/>
    <x v="4"/>
    <x v="0"/>
    <x v="0"/>
    <x v="0"/>
    <x v="0"/>
    <x v="1"/>
    <s v="2022-05-??"/>
    <x v="0"/>
    <n v="2250"/>
    <x v="3"/>
    <n v="0"/>
    <x v="1"/>
    <n v="0"/>
    <x v="697"/>
    <m/>
    <x v="0"/>
    <x v="9"/>
    <m/>
    <s v="Receitas Da Câmara"/>
    <x v="2"/>
    <s v="RDC"/>
    <x v="0"/>
    <x v="1"/>
    <x v="1"/>
    <x v="1"/>
    <x v="0"/>
    <x v="0"/>
    <x v="0"/>
    <x v="0"/>
    <x v="0"/>
    <x v="0"/>
    <x v="0"/>
    <s v="Receitas Da Câmara"/>
    <x v="0"/>
    <x v="0"/>
    <x v="0"/>
    <x v="0"/>
    <x v="0"/>
    <x v="0"/>
    <x v="0"/>
    <m/>
    <x v="1"/>
    <x v="2"/>
    <x v="9"/>
    <x v="0"/>
    <m/>
  </r>
  <r>
    <x v="1"/>
    <n v="0"/>
    <n v="0"/>
    <n v="7500"/>
    <n v="0"/>
    <x v="7899"/>
    <x v="0"/>
    <x v="0"/>
    <x v="0"/>
    <s v="03.03.10"/>
    <x v="0"/>
    <x v="0"/>
    <x v="0"/>
    <s v="Receitas Da Câmara"/>
    <s v="03.03.10"/>
    <s v="Receitas Da Câmara"/>
    <s v="03.03.10"/>
    <x v="50"/>
    <x v="0"/>
    <x v="5"/>
    <x v="4"/>
    <x v="0"/>
    <x v="0"/>
    <x v="0"/>
    <x v="0"/>
    <x v="3"/>
    <s v="2022-06-??"/>
    <x v="0"/>
    <n v="7500"/>
    <x v="3"/>
    <n v="0"/>
    <x v="1"/>
    <n v="0"/>
    <x v="697"/>
    <m/>
    <x v="0"/>
    <x v="9"/>
    <m/>
    <s v="Receitas Da Câmara"/>
    <x v="2"/>
    <s v="RDC"/>
    <x v="0"/>
    <x v="1"/>
    <x v="1"/>
    <x v="1"/>
    <x v="0"/>
    <x v="0"/>
    <x v="0"/>
    <x v="0"/>
    <x v="0"/>
    <x v="0"/>
    <x v="0"/>
    <s v="Receitas Da Câmara"/>
    <x v="0"/>
    <x v="0"/>
    <x v="0"/>
    <x v="0"/>
    <x v="0"/>
    <x v="0"/>
    <x v="0"/>
    <m/>
    <x v="1"/>
    <x v="2"/>
    <x v="9"/>
    <x v="0"/>
    <m/>
  </r>
  <r>
    <x v="1"/>
    <n v="0"/>
    <n v="0"/>
    <n v="5250"/>
    <n v="0"/>
    <x v="7899"/>
    <x v="0"/>
    <x v="0"/>
    <x v="0"/>
    <s v="03.03.10"/>
    <x v="0"/>
    <x v="0"/>
    <x v="0"/>
    <s v="Receitas Da Câmara"/>
    <s v="03.03.10"/>
    <s v="Receitas Da Câmara"/>
    <s v="03.03.10"/>
    <x v="50"/>
    <x v="0"/>
    <x v="5"/>
    <x v="4"/>
    <x v="0"/>
    <x v="0"/>
    <x v="0"/>
    <x v="0"/>
    <x v="6"/>
    <s v="2022-07-??"/>
    <x v="2"/>
    <n v="5250"/>
    <x v="3"/>
    <n v="0"/>
    <x v="1"/>
    <n v="0"/>
    <x v="697"/>
    <m/>
    <x v="0"/>
    <x v="9"/>
    <m/>
    <s v="Receitas Da Câmara"/>
    <x v="2"/>
    <s v="RDC"/>
    <x v="0"/>
    <x v="1"/>
    <x v="1"/>
    <x v="1"/>
    <x v="0"/>
    <x v="0"/>
    <x v="0"/>
    <x v="0"/>
    <x v="0"/>
    <x v="0"/>
    <x v="0"/>
    <s v="Receitas Da Câmara"/>
    <x v="0"/>
    <x v="0"/>
    <x v="0"/>
    <x v="0"/>
    <x v="0"/>
    <x v="0"/>
    <x v="0"/>
    <m/>
    <x v="1"/>
    <x v="2"/>
    <x v="9"/>
    <x v="0"/>
    <m/>
  </r>
  <r>
    <x v="1"/>
    <n v="0"/>
    <n v="0"/>
    <n v="3000"/>
    <n v="0"/>
    <x v="7899"/>
    <x v="0"/>
    <x v="0"/>
    <x v="0"/>
    <s v="03.03.10"/>
    <x v="0"/>
    <x v="0"/>
    <x v="0"/>
    <s v="Receitas Da Câmara"/>
    <s v="03.03.10"/>
    <s v="Receitas Da Câmara"/>
    <s v="03.03.10"/>
    <x v="50"/>
    <x v="0"/>
    <x v="5"/>
    <x v="4"/>
    <x v="0"/>
    <x v="0"/>
    <x v="0"/>
    <x v="0"/>
    <x v="7"/>
    <s v="2022-08-??"/>
    <x v="2"/>
    <n v="3000"/>
    <x v="3"/>
    <n v="0"/>
    <x v="1"/>
    <n v="0"/>
    <x v="697"/>
    <m/>
    <x v="0"/>
    <x v="9"/>
    <m/>
    <s v="Receitas Da Câmara"/>
    <x v="2"/>
    <s v="RDC"/>
    <x v="0"/>
    <x v="1"/>
    <x v="1"/>
    <x v="1"/>
    <x v="0"/>
    <x v="0"/>
    <x v="0"/>
    <x v="0"/>
    <x v="0"/>
    <x v="0"/>
    <x v="0"/>
    <s v="Receitas Da Câmara"/>
    <x v="0"/>
    <x v="0"/>
    <x v="0"/>
    <x v="0"/>
    <x v="0"/>
    <x v="0"/>
    <x v="0"/>
    <m/>
    <x v="1"/>
    <x v="2"/>
    <x v="9"/>
    <x v="0"/>
    <m/>
  </r>
  <r>
    <x v="1"/>
    <n v="0"/>
    <n v="0"/>
    <n v="9000"/>
    <n v="0"/>
    <x v="7899"/>
    <x v="0"/>
    <x v="0"/>
    <x v="0"/>
    <s v="03.03.10"/>
    <x v="0"/>
    <x v="0"/>
    <x v="0"/>
    <s v="Receitas Da Câmara"/>
    <s v="03.03.10"/>
    <s v="Receitas Da Câmara"/>
    <s v="03.03.10"/>
    <x v="50"/>
    <x v="0"/>
    <x v="5"/>
    <x v="4"/>
    <x v="0"/>
    <x v="0"/>
    <x v="0"/>
    <x v="0"/>
    <x v="8"/>
    <s v="2022-09-??"/>
    <x v="2"/>
    <n v="9000"/>
    <x v="3"/>
    <n v="0"/>
    <x v="1"/>
    <n v="0"/>
    <x v="697"/>
    <m/>
    <x v="0"/>
    <x v="9"/>
    <m/>
    <s v="Receitas Da Câmara"/>
    <x v="2"/>
    <s v="RDC"/>
    <x v="0"/>
    <x v="1"/>
    <x v="1"/>
    <x v="1"/>
    <x v="0"/>
    <x v="0"/>
    <x v="0"/>
    <x v="0"/>
    <x v="0"/>
    <x v="0"/>
    <x v="0"/>
    <s v="Receitas Da Câmara"/>
    <x v="0"/>
    <x v="0"/>
    <x v="0"/>
    <x v="0"/>
    <x v="0"/>
    <x v="0"/>
    <x v="0"/>
    <m/>
    <x v="1"/>
    <x v="2"/>
    <x v="9"/>
    <x v="0"/>
    <m/>
  </r>
  <r>
    <x v="1"/>
    <n v="0"/>
    <n v="0"/>
    <n v="8250"/>
    <n v="0"/>
    <x v="7899"/>
    <x v="0"/>
    <x v="0"/>
    <x v="0"/>
    <s v="03.03.10"/>
    <x v="0"/>
    <x v="0"/>
    <x v="0"/>
    <s v="Receitas Da Câmara"/>
    <s v="03.03.10"/>
    <s v="Receitas Da Câmara"/>
    <s v="03.03.10"/>
    <x v="50"/>
    <x v="0"/>
    <x v="5"/>
    <x v="4"/>
    <x v="0"/>
    <x v="0"/>
    <x v="0"/>
    <x v="0"/>
    <x v="9"/>
    <s v="2022-10-??"/>
    <x v="3"/>
    <n v="8250"/>
    <x v="3"/>
    <n v="0"/>
    <x v="1"/>
    <n v="0"/>
    <x v="697"/>
    <m/>
    <x v="0"/>
    <x v="9"/>
    <m/>
    <s v="Receitas Da Câmara"/>
    <x v="2"/>
    <s v="RDC"/>
    <x v="0"/>
    <x v="1"/>
    <x v="1"/>
    <x v="1"/>
    <x v="0"/>
    <x v="0"/>
    <x v="0"/>
    <x v="0"/>
    <x v="0"/>
    <x v="0"/>
    <x v="0"/>
    <s v="Receitas Da Câmara"/>
    <x v="0"/>
    <x v="0"/>
    <x v="0"/>
    <x v="0"/>
    <x v="0"/>
    <x v="0"/>
    <x v="0"/>
    <m/>
    <x v="1"/>
    <x v="2"/>
    <x v="9"/>
    <x v="0"/>
    <m/>
  </r>
  <r>
    <x v="1"/>
    <n v="0"/>
    <n v="0"/>
    <n v="6000"/>
    <n v="0"/>
    <x v="7899"/>
    <x v="0"/>
    <x v="0"/>
    <x v="0"/>
    <s v="03.03.10"/>
    <x v="0"/>
    <x v="0"/>
    <x v="0"/>
    <s v="Receitas Da Câmara"/>
    <s v="03.03.10"/>
    <s v="Receitas Da Câmara"/>
    <s v="03.03.10"/>
    <x v="50"/>
    <x v="0"/>
    <x v="5"/>
    <x v="4"/>
    <x v="0"/>
    <x v="0"/>
    <x v="0"/>
    <x v="0"/>
    <x v="10"/>
    <s v="2022-11-??"/>
    <x v="3"/>
    <n v="6000"/>
    <x v="3"/>
    <n v="0"/>
    <x v="1"/>
    <n v="0"/>
    <x v="697"/>
    <m/>
    <x v="0"/>
    <x v="9"/>
    <m/>
    <s v="Receitas Da Câmara"/>
    <x v="2"/>
    <s v="RDC"/>
    <x v="0"/>
    <x v="1"/>
    <x v="1"/>
    <x v="1"/>
    <x v="0"/>
    <x v="0"/>
    <x v="0"/>
    <x v="0"/>
    <x v="0"/>
    <x v="0"/>
    <x v="0"/>
    <s v="Receitas Da Câmara"/>
    <x v="0"/>
    <x v="0"/>
    <x v="0"/>
    <x v="0"/>
    <x v="0"/>
    <x v="0"/>
    <x v="0"/>
    <m/>
    <x v="1"/>
    <x v="2"/>
    <x v="9"/>
    <x v="0"/>
    <m/>
  </r>
  <r>
    <x v="1"/>
    <n v="0"/>
    <n v="0"/>
    <n v="1500"/>
    <n v="0"/>
    <x v="7899"/>
    <x v="0"/>
    <x v="0"/>
    <x v="0"/>
    <s v="03.03.10"/>
    <x v="0"/>
    <x v="0"/>
    <x v="0"/>
    <s v="Receitas Da Câmara"/>
    <s v="03.03.10"/>
    <s v="Receitas Da Câmara"/>
    <s v="03.03.10"/>
    <x v="50"/>
    <x v="0"/>
    <x v="5"/>
    <x v="4"/>
    <x v="0"/>
    <x v="0"/>
    <x v="0"/>
    <x v="0"/>
    <x v="11"/>
    <s v="2022-12-??"/>
    <x v="3"/>
    <n v="1500"/>
    <x v="3"/>
    <n v="0"/>
    <x v="1"/>
    <n v="0"/>
    <x v="697"/>
    <m/>
    <x v="0"/>
    <x v="9"/>
    <m/>
    <s v="Receitas Da Câmara"/>
    <x v="2"/>
    <s v="RDC"/>
    <x v="0"/>
    <x v="1"/>
    <x v="1"/>
    <x v="1"/>
    <x v="0"/>
    <x v="0"/>
    <x v="0"/>
    <x v="0"/>
    <x v="0"/>
    <x v="0"/>
    <x v="0"/>
    <s v="Receitas Da Câmara"/>
    <x v="0"/>
    <x v="0"/>
    <x v="0"/>
    <x v="0"/>
    <x v="0"/>
    <x v="0"/>
    <x v="0"/>
    <m/>
    <x v="1"/>
    <x v="2"/>
    <x v="9"/>
    <x v="0"/>
    <m/>
  </r>
  <r>
    <x v="1"/>
    <n v="0"/>
    <n v="0"/>
    <n v="36260"/>
    <n v="0"/>
    <x v="7899"/>
    <x v="0"/>
    <x v="0"/>
    <x v="0"/>
    <s v="03.03.10"/>
    <x v="0"/>
    <x v="0"/>
    <x v="0"/>
    <s v="Receitas Da Câmara"/>
    <s v="03.03.10"/>
    <s v="Receitas Da Câmara"/>
    <s v="03.03.10"/>
    <x v="39"/>
    <x v="0"/>
    <x v="5"/>
    <x v="4"/>
    <x v="0"/>
    <x v="0"/>
    <x v="0"/>
    <x v="0"/>
    <x v="4"/>
    <s v="2022-01-??"/>
    <x v="1"/>
    <n v="36260"/>
    <x v="3"/>
    <n v="0"/>
    <x v="1"/>
    <n v="0"/>
    <x v="697"/>
    <m/>
    <x v="0"/>
    <x v="9"/>
    <m/>
    <s v="Receitas Da Câmara"/>
    <x v="2"/>
    <s v="RDC"/>
    <x v="0"/>
    <x v="1"/>
    <x v="1"/>
    <x v="1"/>
    <x v="0"/>
    <x v="0"/>
    <x v="0"/>
    <x v="0"/>
    <x v="0"/>
    <x v="0"/>
    <x v="0"/>
    <s v="Receitas Da Câmara"/>
    <x v="0"/>
    <x v="0"/>
    <x v="0"/>
    <x v="0"/>
    <x v="0"/>
    <x v="0"/>
    <x v="0"/>
    <m/>
    <x v="1"/>
    <x v="2"/>
    <x v="9"/>
    <x v="0"/>
    <m/>
  </r>
  <r>
    <x v="1"/>
    <n v="0"/>
    <n v="0"/>
    <n v="72895"/>
    <n v="0"/>
    <x v="7899"/>
    <x v="0"/>
    <x v="0"/>
    <x v="0"/>
    <s v="03.03.10"/>
    <x v="0"/>
    <x v="0"/>
    <x v="0"/>
    <s v="Receitas Da Câmara"/>
    <s v="03.03.10"/>
    <s v="Receitas Da Câmara"/>
    <s v="03.03.10"/>
    <x v="39"/>
    <x v="0"/>
    <x v="5"/>
    <x v="4"/>
    <x v="0"/>
    <x v="0"/>
    <x v="0"/>
    <x v="0"/>
    <x v="5"/>
    <s v="2022-02-??"/>
    <x v="1"/>
    <n v="72895"/>
    <x v="3"/>
    <n v="0"/>
    <x v="1"/>
    <n v="0"/>
    <x v="697"/>
    <m/>
    <x v="0"/>
    <x v="9"/>
    <m/>
    <s v="Receitas Da Câmara"/>
    <x v="2"/>
    <s v="RDC"/>
    <x v="0"/>
    <x v="1"/>
    <x v="1"/>
    <x v="1"/>
    <x v="0"/>
    <x v="0"/>
    <x v="0"/>
    <x v="0"/>
    <x v="0"/>
    <x v="0"/>
    <x v="0"/>
    <s v="Receitas Da Câmara"/>
    <x v="0"/>
    <x v="0"/>
    <x v="0"/>
    <x v="0"/>
    <x v="0"/>
    <x v="0"/>
    <x v="0"/>
    <m/>
    <x v="1"/>
    <x v="2"/>
    <x v="9"/>
    <x v="0"/>
    <m/>
  </r>
  <r>
    <x v="1"/>
    <n v="0"/>
    <n v="0"/>
    <n v="86100"/>
    <n v="0"/>
    <x v="7899"/>
    <x v="0"/>
    <x v="0"/>
    <x v="0"/>
    <s v="03.03.10"/>
    <x v="0"/>
    <x v="0"/>
    <x v="0"/>
    <s v="Receitas Da Câmara"/>
    <s v="03.03.10"/>
    <s v="Receitas Da Câmara"/>
    <s v="03.03.10"/>
    <x v="39"/>
    <x v="0"/>
    <x v="5"/>
    <x v="4"/>
    <x v="0"/>
    <x v="0"/>
    <x v="0"/>
    <x v="0"/>
    <x v="2"/>
    <s v="2022-03-??"/>
    <x v="1"/>
    <n v="86100"/>
    <x v="3"/>
    <n v="0"/>
    <x v="1"/>
    <n v="0"/>
    <x v="697"/>
    <m/>
    <x v="0"/>
    <x v="9"/>
    <m/>
    <s v="Receitas Da Câmara"/>
    <x v="2"/>
    <s v="RDC"/>
    <x v="0"/>
    <x v="1"/>
    <x v="1"/>
    <x v="1"/>
    <x v="0"/>
    <x v="0"/>
    <x v="0"/>
    <x v="0"/>
    <x v="0"/>
    <x v="0"/>
    <x v="0"/>
    <s v="Receitas Da Câmara"/>
    <x v="0"/>
    <x v="0"/>
    <x v="0"/>
    <x v="0"/>
    <x v="0"/>
    <x v="0"/>
    <x v="0"/>
    <m/>
    <x v="1"/>
    <x v="2"/>
    <x v="9"/>
    <x v="0"/>
    <m/>
  </r>
  <r>
    <x v="1"/>
    <n v="0"/>
    <n v="0"/>
    <n v="85155"/>
    <n v="0"/>
    <x v="7899"/>
    <x v="0"/>
    <x v="0"/>
    <x v="0"/>
    <s v="03.03.10"/>
    <x v="0"/>
    <x v="0"/>
    <x v="0"/>
    <s v="Receitas Da Câmara"/>
    <s v="03.03.10"/>
    <s v="Receitas Da Câmara"/>
    <s v="03.03.10"/>
    <x v="39"/>
    <x v="0"/>
    <x v="5"/>
    <x v="4"/>
    <x v="0"/>
    <x v="0"/>
    <x v="0"/>
    <x v="0"/>
    <x v="0"/>
    <s v="2022-04-??"/>
    <x v="0"/>
    <n v="85155"/>
    <x v="3"/>
    <n v="0"/>
    <x v="1"/>
    <n v="0"/>
    <x v="697"/>
    <m/>
    <x v="0"/>
    <x v="9"/>
    <m/>
    <s v="Receitas Da Câmara"/>
    <x v="2"/>
    <s v="RDC"/>
    <x v="0"/>
    <x v="1"/>
    <x v="1"/>
    <x v="1"/>
    <x v="0"/>
    <x v="0"/>
    <x v="0"/>
    <x v="0"/>
    <x v="0"/>
    <x v="0"/>
    <x v="0"/>
    <s v="Receitas Da Câmara"/>
    <x v="0"/>
    <x v="0"/>
    <x v="0"/>
    <x v="0"/>
    <x v="0"/>
    <x v="0"/>
    <x v="0"/>
    <m/>
    <x v="1"/>
    <x v="2"/>
    <x v="9"/>
    <x v="0"/>
    <m/>
  </r>
  <r>
    <x v="1"/>
    <n v="0"/>
    <n v="0"/>
    <n v="94875"/>
    <n v="0"/>
    <x v="7899"/>
    <x v="0"/>
    <x v="0"/>
    <x v="0"/>
    <s v="03.03.10"/>
    <x v="0"/>
    <x v="0"/>
    <x v="0"/>
    <s v="Receitas Da Câmara"/>
    <s v="03.03.10"/>
    <s v="Receitas Da Câmara"/>
    <s v="03.03.10"/>
    <x v="39"/>
    <x v="0"/>
    <x v="5"/>
    <x v="4"/>
    <x v="0"/>
    <x v="0"/>
    <x v="0"/>
    <x v="0"/>
    <x v="1"/>
    <s v="2022-05-??"/>
    <x v="0"/>
    <n v="94875"/>
    <x v="3"/>
    <n v="0"/>
    <x v="1"/>
    <n v="0"/>
    <x v="697"/>
    <m/>
    <x v="0"/>
    <x v="9"/>
    <m/>
    <s v="Receitas Da Câmara"/>
    <x v="2"/>
    <s v="RDC"/>
    <x v="0"/>
    <x v="1"/>
    <x v="1"/>
    <x v="1"/>
    <x v="0"/>
    <x v="0"/>
    <x v="0"/>
    <x v="0"/>
    <x v="0"/>
    <x v="0"/>
    <x v="0"/>
    <s v="Receitas Da Câmara"/>
    <x v="0"/>
    <x v="0"/>
    <x v="0"/>
    <x v="0"/>
    <x v="0"/>
    <x v="0"/>
    <x v="0"/>
    <m/>
    <x v="1"/>
    <x v="2"/>
    <x v="9"/>
    <x v="0"/>
    <m/>
  </r>
  <r>
    <x v="1"/>
    <n v="0"/>
    <n v="0"/>
    <n v="76895"/>
    <n v="0"/>
    <x v="7899"/>
    <x v="0"/>
    <x v="0"/>
    <x v="0"/>
    <s v="03.03.10"/>
    <x v="0"/>
    <x v="0"/>
    <x v="0"/>
    <s v="Receitas Da Câmara"/>
    <s v="03.03.10"/>
    <s v="Receitas Da Câmara"/>
    <s v="03.03.10"/>
    <x v="39"/>
    <x v="0"/>
    <x v="5"/>
    <x v="4"/>
    <x v="0"/>
    <x v="0"/>
    <x v="0"/>
    <x v="0"/>
    <x v="3"/>
    <s v="2022-06-??"/>
    <x v="0"/>
    <n v="76895"/>
    <x v="3"/>
    <n v="0"/>
    <x v="1"/>
    <n v="0"/>
    <x v="697"/>
    <m/>
    <x v="0"/>
    <x v="9"/>
    <m/>
    <s v="Receitas Da Câmara"/>
    <x v="2"/>
    <s v="RDC"/>
    <x v="0"/>
    <x v="1"/>
    <x v="1"/>
    <x v="1"/>
    <x v="0"/>
    <x v="0"/>
    <x v="0"/>
    <x v="0"/>
    <x v="0"/>
    <x v="0"/>
    <x v="0"/>
    <s v="Receitas Da Câmara"/>
    <x v="0"/>
    <x v="0"/>
    <x v="0"/>
    <x v="0"/>
    <x v="0"/>
    <x v="0"/>
    <x v="0"/>
    <m/>
    <x v="1"/>
    <x v="2"/>
    <x v="9"/>
    <x v="0"/>
    <m/>
  </r>
  <r>
    <x v="1"/>
    <n v="0"/>
    <n v="0"/>
    <n v="38035"/>
    <n v="0"/>
    <x v="7899"/>
    <x v="0"/>
    <x v="0"/>
    <x v="0"/>
    <s v="03.03.10"/>
    <x v="0"/>
    <x v="0"/>
    <x v="0"/>
    <s v="Receitas Da Câmara"/>
    <s v="03.03.10"/>
    <s v="Receitas Da Câmara"/>
    <s v="03.03.10"/>
    <x v="39"/>
    <x v="0"/>
    <x v="5"/>
    <x v="4"/>
    <x v="0"/>
    <x v="0"/>
    <x v="0"/>
    <x v="0"/>
    <x v="6"/>
    <s v="2022-07-??"/>
    <x v="2"/>
    <n v="38035"/>
    <x v="3"/>
    <n v="0"/>
    <x v="1"/>
    <n v="0"/>
    <x v="697"/>
    <m/>
    <x v="0"/>
    <x v="9"/>
    <m/>
    <s v="Receitas Da Câmara"/>
    <x v="2"/>
    <s v="RDC"/>
    <x v="0"/>
    <x v="1"/>
    <x v="1"/>
    <x v="1"/>
    <x v="0"/>
    <x v="0"/>
    <x v="0"/>
    <x v="0"/>
    <x v="0"/>
    <x v="0"/>
    <x v="0"/>
    <s v="Receitas Da Câmara"/>
    <x v="0"/>
    <x v="0"/>
    <x v="0"/>
    <x v="0"/>
    <x v="0"/>
    <x v="0"/>
    <x v="0"/>
    <m/>
    <x v="1"/>
    <x v="2"/>
    <x v="9"/>
    <x v="0"/>
    <m/>
  </r>
  <r>
    <x v="1"/>
    <n v="0"/>
    <n v="0"/>
    <n v="68630"/>
    <n v="0"/>
    <x v="7899"/>
    <x v="0"/>
    <x v="0"/>
    <x v="0"/>
    <s v="03.03.10"/>
    <x v="0"/>
    <x v="0"/>
    <x v="0"/>
    <s v="Receitas Da Câmara"/>
    <s v="03.03.10"/>
    <s v="Receitas Da Câmara"/>
    <s v="03.03.10"/>
    <x v="39"/>
    <x v="0"/>
    <x v="5"/>
    <x v="4"/>
    <x v="0"/>
    <x v="0"/>
    <x v="0"/>
    <x v="0"/>
    <x v="7"/>
    <s v="2022-08-??"/>
    <x v="2"/>
    <n v="68630"/>
    <x v="3"/>
    <n v="0"/>
    <x v="1"/>
    <n v="0"/>
    <x v="697"/>
    <m/>
    <x v="0"/>
    <x v="9"/>
    <m/>
    <s v="Receitas Da Câmara"/>
    <x v="2"/>
    <s v="RDC"/>
    <x v="0"/>
    <x v="1"/>
    <x v="1"/>
    <x v="1"/>
    <x v="0"/>
    <x v="0"/>
    <x v="0"/>
    <x v="0"/>
    <x v="0"/>
    <x v="0"/>
    <x v="0"/>
    <s v="Receitas Da Câmara"/>
    <x v="0"/>
    <x v="0"/>
    <x v="0"/>
    <x v="0"/>
    <x v="0"/>
    <x v="0"/>
    <x v="0"/>
    <m/>
    <x v="1"/>
    <x v="2"/>
    <x v="9"/>
    <x v="0"/>
    <m/>
  </r>
  <r>
    <x v="1"/>
    <n v="0"/>
    <n v="0"/>
    <n v="53615"/>
    <n v="0"/>
    <x v="7899"/>
    <x v="0"/>
    <x v="0"/>
    <x v="0"/>
    <s v="03.03.10"/>
    <x v="0"/>
    <x v="0"/>
    <x v="0"/>
    <s v="Receitas Da Câmara"/>
    <s v="03.03.10"/>
    <s v="Receitas Da Câmara"/>
    <s v="03.03.10"/>
    <x v="39"/>
    <x v="0"/>
    <x v="5"/>
    <x v="4"/>
    <x v="0"/>
    <x v="0"/>
    <x v="0"/>
    <x v="0"/>
    <x v="8"/>
    <s v="2022-09-??"/>
    <x v="2"/>
    <n v="53615"/>
    <x v="3"/>
    <n v="0"/>
    <x v="1"/>
    <n v="0"/>
    <x v="697"/>
    <m/>
    <x v="0"/>
    <x v="9"/>
    <m/>
    <s v="Receitas Da Câmara"/>
    <x v="2"/>
    <s v="RDC"/>
    <x v="0"/>
    <x v="1"/>
    <x v="1"/>
    <x v="1"/>
    <x v="0"/>
    <x v="0"/>
    <x v="0"/>
    <x v="0"/>
    <x v="0"/>
    <x v="0"/>
    <x v="0"/>
    <s v="Receitas Da Câmara"/>
    <x v="0"/>
    <x v="0"/>
    <x v="0"/>
    <x v="0"/>
    <x v="0"/>
    <x v="0"/>
    <x v="0"/>
    <m/>
    <x v="1"/>
    <x v="2"/>
    <x v="9"/>
    <x v="0"/>
    <m/>
  </r>
  <r>
    <x v="1"/>
    <n v="0"/>
    <n v="0"/>
    <n v="58975"/>
    <n v="0"/>
    <x v="7899"/>
    <x v="0"/>
    <x v="0"/>
    <x v="0"/>
    <s v="03.03.10"/>
    <x v="0"/>
    <x v="0"/>
    <x v="0"/>
    <s v="Receitas Da Câmara"/>
    <s v="03.03.10"/>
    <s v="Receitas Da Câmara"/>
    <s v="03.03.10"/>
    <x v="39"/>
    <x v="0"/>
    <x v="5"/>
    <x v="4"/>
    <x v="0"/>
    <x v="0"/>
    <x v="0"/>
    <x v="0"/>
    <x v="9"/>
    <s v="2022-10-??"/>
    <x v="3"/>
    <n v="58975"/>
    <x v="3"/>
    <n v="0"/>
    <x v="1"/>
    <n v="0"/>
    <x v="697"/>
    <m/>
    <x v="0"/>
    <x v="9"/>
    <m/>
    <s v="Receitas Da Câmara"/>
    <x v="2"/>
    <s v="RDC"/>
    <x v="0"/>
    <x v="1"/>
    <x v="1"/>
    <x v="1"/>
    <x v="0"/>
    <x v="0"/>
    <x v="0"/>
    <x v="0"/>
    <x v="0"/>
    <x v="0"/>
    <x v="0"/>
    <s v="Receitas Da Câmara"/>
    <x v="0"/>
    <x v="0"/>
    <x v="0"/>
    <x v="0"/>
    <x v="0"/>
    <x v="0"/>
    <x v="0"/>
    <m/>
    <x v="1"/>
    <x v="2"/>
    <x v="9"/>
    <x v="0"/>
    <m/>
  </r>
  <r>
    <x v="1"/>
    <n v="0"/>
    <n v="0"/>
    <n v="67070"/>
    <n v="0"/>
    <x v="7899"/>
    <x v="0"/>
    <x v="0"/>
    <x v="0"/>
    <s v="03.03.10"/>
    <x v="0"/>
    <x v="0"/>
    <x v="0"/>
    <s v="Receitas Da Câmara"/>
    <s v="03.03.10"/>
    <s v="Receitas Da Câmara"/>
    <s v="03.03.10"/>
    <x v="39"/>
    <x v="0"/>
    <x v="5"/>
    <x v="4"/>
    <x v="0"/>
    <x v="0"/>
    <x v="0"/>
    <x v="0"/>
    <x v="10"/>
    <s v="2022-11-??"/>
    <x v="3"/>
    <n v="67070"/>
    <x v="3"/>
    <n v="0"/>
    <x v="1"/>
    <n v="0"/>
    <x v="697"/>
    <m/>
    <x v="0"/>
    <x v="9"/>
    <m/>
    <s v="Receitas Da Câmara"/>
    <x v="2"/>
    <s v="RDC"/>
    <x v="0"/>
    <x v="1"/>
    <x v="1"/>
    <x v="1"/>
    <x v="0"/>
    <x v="0"/>
    <x v="0"/>
    <x v="0"/>
    <x v="0"/>
    <x v="0"/>
    <x v="0"/>
    <s v="Receitas Da Câmara"/>
    <x v="0"/>
    <x v="0"/>
    <x v="0"/>
    <x v="0"/>
    <x v="0"/>
    <x v="0"/>
    <x v="0"/>
    <m/>
    <x v="1"/>
    <x v="2"/>
    <x v="9"/>
    <x v="0"/>
    <m/>
  </r>
  <r>
    <x v="1"/>
    <n v="0"/>
    <n v="0"/>
    <n v="71560"/>
    <n v="0"/>
    <x v="7899"/>
    <x v="0"/>
    <x v="0"/>
    <x v="0"/>
    <s v="03.03.10"/>
    <x v="0"/>
    <x v="0"/>
    <x v="0"/>
    <s v="Receitas Da Câmara"/>
    <s v="03.03.10"/>
    <s v="Receitas Da Câmara"/>
    <s v="03.03.10"/>
    <x v="39"/>
    <x v="0"/>
    <x v="5"/>
    <x v="4"/>
    <x v="0"/>
    <x v="0"/>
    <x v="0"/>
    <x v="0"/>
    <x v="11"/>
    <s v="2022-12-??"/>
    <x v="3"/>
    <n v="71560"/>
    <x v="3"/>
    <n v="0"/>
    <x v="1"/>
    <n v="0"/>
    <x v="697"/>
    <m/>
    <x v="0"/>
    <x v="9"/>
    <m/>
    <s v="Receitas Da Câmara"/>
    <x v="2"/>
    <s v="RDC"/>
    <x v="0"/>
    <x v="1"/>
    <x v="1"/>
    <x v="1"/>
    <x v="0"/>
    <x v="0"/>
    <x v="0"/>
    <x v="0"/>
    <x v="0"/>
    <x v="0"/>
    <x v="0"/>
    <s v="Receitas Da Câmara"/>
    <x v="0"/>
    <x v="0"/>
    <x v="0"/>
    <x v="0"/>
    <x v="0"/>
    <x v="0"/>
    <x v="0"/>
    <m/>
    <x v="1"/>
    <x v="2"/>
    <x v="9"/>
    <x v="0"/>
    <m/>
  </r>
  <r>
    <x v="1"/>
    <n v="0"/>
    <n v="0"/>
    <n v="31350"/>
    <n v="0"/>
    <x v="7899"/>
    <x v="0"/>
    <x v="0"/>
    <x v="0"/>
    <s v="03.03.10"/>
    <x v="0"/>
    <x v="0"/>
    <x v="0"/>
    <s v="Receitas Da Câmara"/>
    <s v="03.03.10"/>
    <s v="Receitas Da Câmara"/>
    <s v="03.03.10"/>
    <x v="90"/>
    <x v="0"/>
    <x v="5"/>
    <x v="4"/>
    <x v="0"/>
    <x v="0"/>
    <x v="0"/>
    <x v="0"/>
    <x v="10"/>
    <s v="2022-11-??"/>
    <x v="3"/>
    <n v="31350"/>
    <x v="3"/>
    <n v="0"/>
    <x v="1"/>
    <n v="0"/>
    <x v="697"/>
    <m/>
    <x v="0"/>
    <x v="9"/>
    <m/>
    <s v="Receitas Da Câmara"/>
    <x v="2"/>
    <s v="RDC"/>
    <x v="0"/>
    <x v="1"/>
    <x v="1"/>
    <x v="1"/>
    <x v="0"/>
    <x v="0"/>
    <x v="0"/>
    <x v="0"/>
    <x v="0"/>
    <x v="0"/>
    <x v="0"/>
    <s v="Receitas Da Câmara"/>
    <x v="0"/>
    <x v="0"/>
    <x v="0"/>
    <x v="0"/>
    <x v="0"/>
    <x v="0"/>
    <x v="0"/>
    <m/>
    <x v="1"/>
    <x v="2"/>
    <x v="9"/>
    <x v="0"/>
    <m/>
  </r>
  <r>
    <x v="1"/>
    <n v="0"/>
    <n v="0"/>
    <n v="15900"/>
    <n v="0"/>
    <x v="7899"/>
    <x v="0"/>
    <x v="0"/>
    <x v="0"/>
    <s v="03.03.10"/>
    <x v="0"/>
    <x v="0"/>
    <x v="0"/>
    <s v="Receitas Da Câmara"/>
    <s v="03.03.10"/>
    <s v="Receitas Da Câmara"/>
    <s v="03.03.10"/>
    <x v="90"/>
    <x v="0"/>
    <x v="5"/>
    <x v="4"/>
    <x v="0"/>
    <x v="0"/>
    <x v="0"/>
    <x v="0"/>
    <x v="11"/>
    <s v="2022-12-??"/>
    <x v="3"/>
    <n v="15900"/>
    <x v="3"/>
    <n v="0"/>
    <x v="1"/>
    <n v="0"/>
    <x v="697"/>
    <m/>
    <x v="0"/>
    <x v="9"/>
    <m/>
    <s v="Receitas Da Câmara"/>
    <x v="2"/>
    <s v="RDC"/>
    <x v="0"/>
    <x v="1"/>
    <x v="1"/>
    <x v="1"/>
    <x v="0"/>
    <x v="0"/>
    <x v="0"/>
    <x v="0"/>
    <x v="0"/>
    <x v="0"/>
    <x v="0"/>
    <s v="Receitas Da Câmara"/>
    <x v="0"/>
    <x v="0"/>
    <x v="0"/>
    <x v="0"/>
    <x v="0"/>
    <x v="0"/>
    <x v="0"/>
    <m/>
    <x v="1"/>
    <x v="2"/>
    <x v="9"/>
    <x v="0"/>
    <m/>
  </r>
  <r>
    <x v="1"/>
    <n v="0"/>
    <n v="0"/>
    <n v="7760"/>
    <n v="0"/>
    <x v="7899"/>
    <x v="0"/>
    <x v="0"/>
    <x v="0"/>
    <s v="03.03.10"/>
    <x v="0"/>
    <x v="0"/>
    <x v="0"/>
    <s v="Receitas Da Câmara"/>
    <s v="03.03.10"/>
    <s v="Receitas Da Câmara"/>
    <s v="03.03.10"/>
    <x v="52"/>
    <x v="0"/>
    <x v="5"/>
    <x v="4"/>
    <x v="0"/>
    <x v="0"/>
    <x v="0"/>
    <x v="0"/>
    <x v="4"/>
    <s v="2022-01-??"/>
    <x v="1"/>
    <n v="7760"/>
    <x v="3"/>
    <n v="0"/>
    <x v="1"/>
    <n v="0"/>
    <x v="697"/>
    <m/>
    <x v="0"/>
    <x v="9"/>
    <m/>
    <s v="Receitas Da Câmara"/>
    <x v="2"/>
    <s v="RDC"/>
    <x v="0"/>
    <x v="1"/>
    <x v="1"/>
    <x v="1"/>
    <x v="0"/>
    <x v="0"/>
    <x v="0"/>
    <x v="0"/>
    <x v="0"/>
    <x v="0"/>
    <x v="0"/>
    <s v="Receitas Da Câmara"/>
    <x v="0"/>
    <x v="0"/>
    <x v="0"/>
    <x v="0"/>
    <x v="0"/>
    <x v="0"/>
    <x v="0"/>
    <m/>
    <x v="1"/>
    <x v="2"/>
    <x v="9"/>
    <x v="0"/>
    <m/>
  </r>
  <r>
    <x v="1"/>
    <n v="0"/>
    <n v="0"/>
    <n v="13040"/>
    <n v="0"/>
    <x v="7899"/>
    <x v="0"/>
    <x v="0"/>
    <x v="0"/>
    <s v="03.03.10"/>
    <x v="0"/>
    <x v="0"/>
    <x v="0"/>
    <s v="Receitas Da Câmara"/>
    <s v="03.03.10"/>
    <s v="Receitas Da Câmara"/>
    <s v="03.03.10"/>
    <x v="52"/>
    <x v="0"/>
    <x v="5"/>
    <x v="4"/>
    <x v="0"/>
    <x v="0"/>
    <x v="0"/>
    <x v="0"/>
    <x v="5"/>
    <s v="2022-02-??"/>
    <x v="1"/>
    <n v="13040"/>
    <x v="3"/>
    <n v="0"/>
    <x v="1"/>
    <n v="0"/>
    <x v="697"/>
    <m/>
    <x v="0"/>
    <x v="9"/>
    <m/>
    <s v="Receitas Da Câmara"/>
    <x v="2"/>
    <s v="RDC"/>
    <x v="0"/>
    <x v="1"/>
    <x v="1"/>
    <x v="1"/>
    <x v="0"/>
    <x v="0"/>
    <x v="0"/>
    <x v="0"/>
    <x v="0"/>
    <x v="0"/>
    <x v="0"/>
    <s v="Receitas Da Câmara"/>
    <x v="0"/>
    <x v="0"/>
    <x v="0"/>
    <x v="0"/>
    <x v="0"/>
    <x v="0"/>
    <x v="0"/>
    <m/>
    <x v="1"/>
    <x v="2"/>
    <x v="9"/>
    <x v="0"/>
    <m/>
  </r>
  <r>
    <x v="1"/>
    <n v="0"/>
    <n v="0"/>
    <n v="4880"/>
    <n v="0"/>
    <x v="7899"/>
    <x v="0"/>
    <x v="0"/>
    <x v="0"/>
    <s v="03.03.10"/>
    <x v="0"/>
    <x v="0"/>
    <x v="0"/>
    <s v="Receitas Da Câmara"/>
    <s v="03.03.10"/>
    <s v="Receitas Da Câmara"/>
    <s v="03.03.10"/>
    <x v="52"/>
    <x v="0"/>
    <x v="5"/>
    <x v="4"/>
    <x v="0"/>
    <x v="0"/>
    <x v="0"/>
    <x v="0"/>
    <x v="2"/>
    <s v="2022-03-??"/>
    <x v="1"/>
    <n v="4880"/>
    <x v="3"/>
    <n v="0"/>
    <x v="1"/>
    <n v="0"/>
    <x v="697"/>
    <m/>
    <x v="0"/>
    <x v="9"/>
    <m/>
    <s v="Receitas Da Câmara"/>
    <x v="2"/>
    <s v="RDC"/>
    <x v="0"/>
    <x v="1"/>
    <x v="1"/>
    <x v="1"/>
    <x v="0"/>
    <x v="0"/>
    <x v="0"/>
    <x v="0"/>
    <x v="0"/>
    <x v="0"/>
    <x v="0"/>
    <s v="Receitas Da Câmara"/>
    <x v="0"/>
    <x v="0"/>
    <x v="0"/>
    <x v="0"/>
    <x v="0"/>
    <x v="0"/>
    <x v="0"/>
    <m/>
    <x v="1"/>
    <x v="2"/>
    <x v="9"/>
    <x v="0"/>
    <m/>
  </r>
  <r>
    <x v="1"/>
    <n v="0"/>
    <n v="0"/>
    <n v="16800"/>
    <n v="0"/>
    <x v="7899"/>
    <x v="0"/>
    <x v="0"/>
    <x v="0"/>
    <s v="03.03.10"/>
    <x v="0"/>
    <x v="0"/>
    <x v="0"/>
    <s v="Receitas Da Câmara"/>
    <s v="03.03.10"/>
    <s v="Receitas Da Câmara"/>
    <s v="03.03.10"/>
    <x v="52"/>
    <x v="0"/>
    <x v="5"/>
    <x v="4"/>
    <x v="0"/>
    <x v="0"/>
    <x v="0"/>
    <x v="0"/>
    <x v="0"/>
    <s v="2022-04-??"/>
    <x v="0"/>
    <n v="16800"/>
    <x v="3"/>
    <n v="0"/>
    <x v="1"/>
    <n v="0"/>
    <x v="697"/>
    <m/>
    <x v="0"/>
    <x v="9"/>
    <m/>
    <s v="Receitas Da Câmara"/>
    <x v="2"/>
    <s v="RDC"/>
    <x v="0"/>
    <x v="1"/>
    <x v="1"/>
    <x v="1"/>
    <x v="0"/>
    <x v="0"/>
    <x v="0"/>
    <x v="0"/>
    <x v="0"/>
    <x v="0"/>
    <x v="0"/>
    <s v="Receitas Da Câmara"/>
    <x v="0"/>
    <x v="0"/>
    <x v="0"/>
    <x v="0"/>
    <x v="0"/>
    <x v="0"/>
    <x v="0"/>
    <m/>
    <x v="1"/>
    <x v="2"/>
    <x v="9"/>
    <x v="0"/>
    <m/>
  </r>
  <r>
    <x v="1"/>
    <n v="0"/>
    <n v="0"/>
    <n v="10960"/>
    <n v="0"/>
    <x v="7899"/>
    <x v="0"/>
    <x v="0"/>
    <x v="0"/>
    <s v="03.03.10"/>
    <x v="0"/>
    <x v="0"/>
    <x v="0"/>
    <s v="Receitas Da Câmara"/>
    <s v="03.03.10"/>
    <s v="Receitas Da Câmara"/>
    <s v="03.03.10"/>
    <x v="52"/>
    <x v="0"/>
    <x v="5"/>
    <x v="4"/>
    <x v="0"/>
    <x v="0"/>
    <x v="0"/>
    <x v="0"/>
    <x v="1"/>
    <s v="2022-05-??"/>
    <x v="0"/>
    <n v="10960"/>
    <x v="3"/>
    <n v="0"/>
    <x v="1"/>
    <n v="0"/>
    <x v="697"/>
    <m/>
    <x v="0"/>
    <x v="9"/>
    <m/>
    <s v="Receitas Da Câmara"/>
    <x v="2"/>
    <s v="RDC"/>
    <x v="0"/>
    <x v="1"/>
    <x v="1"/>
    <x v="1"/>
    <x v="0"/>
    <x v="0"/>
    <x v="0"/>
    <x v="0"/>
    <x v="0"/>
    <x v="0"/>
    <x v="0"/>
    <s v="Receitas Da Câmara"/>
    <x v="0"/>
    <x v="0"/>
    <x v="0"/>
    <x v="0"/>
    <x v="0"/>
    <x v="0"/>
    <x v="0"/>
    <m/>
    <x v="1"/>
    <x v="2"/>
    <x v="9"/>
    <x v="0"/>
    <m/>
  </r>
  <r>
    <x v="1"/>
    <n v="0"/>
    <n v="0"/>
    <n v="10470"/>
    <n v="0"/>
    <x v="7899"/>
    <x v="0"/>
    <x v="0"/>
    <x v="0"/>
    <s v="03.03.10"/>
    <x v="0"/>
    <x v="0"/>
    <x v="0"/>
    <s v="Receitas Da Câmara"/>
    <s v="03.03.10"/>
    <s v="Receitas Da Câmara"/>
    <s v="03.03.10"/>
    <x v="52"/>
    <x v="0"/>
    <x v="5"/>
    <x v="4"/>
    <x v="0"/>
    <x v="0"/>
    <x v="0"/>
    <x v="0"/>
    <x v="3"/>
    <s v="2022-06-??"/>
    <x v="0"/>
    <n v="10470"/>
    <x v="3"/>
    <n v="0"/>
    <x v="1"/>
    <n v="0"/>
    <x v="697"/>
    <m/>
    <x v="0"/>
    <x v="9"/>
    <m/>
    <s v="Receitas Da Câmara"/>
    <x v="2"/>
    <s v="RDC"/>
    <x v="0"/>
    <x v="1"/>
    <x v="1"/>
    <x v="1"/>
    <x v="0"/>
    <x v="0"/>
    <x v="0"/>
    <x v="0"/>
    <x v="0"/>
    <x v="0"/>
    <x v="0"/>
    <s v="Receitas Da Câmara"/>
    <x v="0"/>
    <x v="0"/>
    <x v="0"/>
    <x v="0"/>
    <x v="0"/>
    <x v="0"/>
    <x v="0"/>
    <m/>
    <x v="1"/>
    <x v="2"/>
    <x v="9"/>
    <x v="0"/>
    <m/>
  </r>
  <r>
    <x v="1"/>
    <n v="0"/>
    <n v="0"/>
    <n v="12440"/>
    <n v="0"/>
    <x v="7899"/>
    <x v="0"/>
    <x v="0"/>
    <x v="0"/>
    <s v="03.03.10"/>
    <x v="0"/>
    <x v="0"/>
    <x v="0"/>
    <s v="Receitas Da Câmara"/>
    <s v="03.03.10"/>
    <s v="Receitas Da Câmara"/>
    <s v="03.03.10"/>
    <x v="52"/>
    <x v="0"/>
    <x v="5"/>
    <x v="4"/>
    <x v="0"/>
    <x v="0"/>
    <x v="0"/>
    <x v="0"/>
    <x v="6"/>
    <s v="2022-07-??"/>
    <x v="2"/>
    <n v="12440"/>
    <x v="3"/>
    <n v="0"/>
    <x v="1"/>
    <n v="0"/>
    <x v="697"/>
    <m/>
    <x v="0"/>
    <x v="9"/>
    <m/>
    <s v="Receitas Da Câmara"/>
    <x v="2"/>
    <s v="RDC"/>
    <x v="0"/>
    <x v="1"/>
    <x v="1"/>
    <x v="1"/>
    <x v="0"/>
    <x v="0"/>
    <x v="0"/>
    <x v="0"/>
    <x v="0"/>
    <x v="0"/>
    <x v="0"/>
    <s v="Receitas Da Câmara"/>
    <x v="0"/>
    <x v="0"/>
    <x v="0"/>
    <x v="0"/>
    <x v="0"/>
    <x v="0"/>
    <x v="0"/>
    <m/>
    <x v="1"/>
    <x v="2"/>
    <x v="9"/>
    <x v="0"/>
    <m/>
  </r>
  <r>
    <x v="1"/>
    <n v="0"/>
    <n v="0"/>
    <n v="12880"/>
    <n v="0"/>
    <x v="7899"/>
    <x v="0"/>
    <x v="0"/>
    <x v="0"/>
    <s v="03.03.10"/>
    <x v="0"/>
    <x v="0"/>
    <x v="0"/>
    <s v="Receitas Da Câmara"/>
    <s v="03.03.10"/>
    <s v="Receitas Da Câmara"/>
    <s v="03.03.10"/>
    <x v="52"/>
    <x v="0"/>
    <x v="5"/>
    <x v="4"/>
    <x v="0"/>
    <x v="0"/>
    <x v="0"/>
    <x v="0"/>
    <x v="7"/>
    <s v="2022-08-??"/>
    <x v="2"/>
    <n v="12880"/>
    <x v="3"/>
    <n v="0"/>
    <x v="1"/>
    <n v="0"/>
    <x v="697"/>
    <m/>
    <x v="0"/>
    <x v="9"/>
    <m/>
    <s v="Receitas Da Câmara"/>
    <x v="2"/>
    <s v="RDC"/>
    <x v="0"/>
    <x v="1"/>
    <x v="1"/>
    <x v="1"/>
    <x v="0"/>
    <x v="0"/>
    <x v="0"/>
    <x v="0"/>
    <x v="0"/>
    <x v="0"/>
    <x v="0"/>
    <s v="Receitas Da Câmara"/>
    <x v="0"/>
    <x v="0"/>
    <x v="0"/>
    <x v="0"/>
    <x v="0"/>
    <x v="0"/>
    <x v="0"/>
    <m/>
    <x v="1"/>
    <x v="2"/>
    <x v="9"/>
    <x v="0"/>
    <m/>
  </r>
  <r>
    <x v="1"/>
    <n v="0"/>
    <n v="0"/>
    <n v="5000"/>
    <n v="0"/>
    <x v="7899"/>
    <x v="0"/>
    <x v="0"/>
    <x v="0"/>
    <s v="03.03.10"/>
    <x v="0"/>
    <x v="0"/>
    <x v="0"/>
    <s v="Receitas Da Câmara"/>
    <s v="03.03.10"/>
    <s v="Receitas Da Câmara"/>
    <s v="03.03.10"/>
    <x v="52"/>
    <x v="0"/>
    <x v="5"/>
    <x v="4"/>
    <x v="0"/>
    <x v="0"/>
    <x v="0"/>
    <x v="0"/>
    <x v="8"/>
    <s v="2022-09-??"/>
    <x v="2"/>
    <n v="5000"/>
    <x v="3"/>
    <n v="0"/>
    <x v="1"/>
    <n v="0"/>
    <x v="697"/>
    <m/>
    <x v="0"/>
    <x v="9"/>
    <m/>
    <s v="Receitas Da Câmara"/>
    <x v="2"/>
    <s v="RDC"/>
    <x v="0"/>
    <x v="1"/>
    <x v="1"/>
    <x v="1"/>
    <x v="0"/>
    <x v="0"/>
    <x v="0"/>
    <x v="0"/>
    <x v="0"/>
    <x v="0"/>
    <x v="0"/>
    <s v="Receitas Da Câmara"/>
    <x v="0"/>
    <x v="0"/>
    <x v="0"/>
    <x v="0"/>
    <x v="0"/>
    <x v="0"/>
    <x v="0"/>
    <m/>
    <x v="1"/>
    <x v="2"/>
    <x v="9"/>
    <x v="0"/>
    <m/>
  </r>
  <r>
    <x v="1"/>
    <n v="0"/>
    <n v="0"/>
    <n v="16020"/>
    <n v="0"/>
    <x v="7899"/>
    <x v="0"/>
    <x v="0"/>
    <x v="0"/>
    <s v="03.03.10"/>
    <x v="0"/>
    <x v="0"/>
    <x v="0"/>
    <s v="Receitas Da Câmara"/>
    <s v="03.03.10"/>
    <s v="Receitas Da Câmara"/>
    <s v="03.03.10"/>
    <x v="52"/>
    <x v="0"/>
    <x v="5"/>
    <x v="4"/>
    <x v="0"/>
    <x v="0"/>
    <x v="0"/>
    <x v="0"/>
    <x v="9"/>
    <s v="2022-10-??"/>
    <x v="3"/>
    <n v="16020"/>
    <x v="3"/>
    <n v="0"/>
    <x v="1"/>
    <n v="0"/>
    <x v="697"/>
    <m/>
    <x v="0"/>
    <x v="9"/>
    <m/>
    <s v="Receitas Da Câmara"/>
    <x v="2"/>
    <s v="RDC"/>
    <x v="0"/>
    <x v="1"/>
    <x v="1"/>
    <x v="1"/>
    <x v="0"/>
    <x v="0"/>
    <x v="0"/>
    <x v="0"/>
    <x v="0"/>
    <x v="0"/>
    <x v="0"/>
    <s v="Receitas Da Câmara"/>
    <x v="0"/>
    <x v="0"/>
    <x v="0"/>
    <x v="0"/>
    <x v="0"/>
    <x v="0"/>
    <x v="0"/>
    <m/>
    <x v="1"/>
    <x v="2"/>
    <x v="9"/>
    <x v="0"/>
    <m/>
  </r>
  <r>
    <x v="1"/>
    <n v="0"/>
    <n v="0"/>
    <n v="6960"/>
    <n v="0"/>
    <x v="7899"/>
    <x v="0"/>
    <x v="0"/>
    <x v="0"/>
    <s v="03.03.10"/>
    <x v="0"/>
    <x v="0"/>
    <x v="0"/>
    <s v="Receitas Da Câmara"/>
    <s v="03.03.10"/>
    <s v="Receitas Da Câmara"/>
    <s v="03.03.10"/>
    <x v="52"/>
    <x v="0"/>
    <x v="5"/>
    <x v="4"/>
    <x v="0"/>
    <x v="0"/>
    <x v="0"/>
    <x v="0"/>
    <x v="10"/>
    <s v="2022-11-??"/>
    <x v="3"/>
    <n v="6960"/>
    <x v="3"/>
    <n v="0"/>
    <x v="1"/>
    <n v="0"/>
    <x v="697"/>
    <m/>
    <x v="0"/>
    <x v="9"/>
    <m/>
    <s v="Receitas Da Câmara"/>
    <x v="2"/>
    <s v="RDC"/>
    <x v="0"/>
    <x v="1"/>
    <x v="1"/>
    <x v="1"/>
    <x v="0"/>
    <x v="0"/>
    <x v="0"/>
    <x v="0"/>
    <x v="0"/>
    <x v="0"/>
    <x v="0"/>
    <s v="Receitas Da Câmara"/>
    <x v="0"/>
    <x v="0"/>
    <x v="0"/>
    <x v="0"/>
    <x v="0"/>
    <x v="0"/>
    <x v="0"/>
    <m/>
    <x v="1"/>
    <x v="2"/>
    <x v="9"/>
    <x v="0"/>
    <m/>
  </r>
  <r>
    <x v="1"/>
    <n v="0"/>
    <n v="0"/>
    <n v="5720"/>
    <n v="0"/>
    <x v="7899"/>
    <x v="0"/>
    <x v="0"/>
    <x v="0"/>
    <s v="03.03.10"/>
    <x v="0"/>
    <x v="0"/>
    <x v="0"/>
    <s v="Receitas Da Câmara"/>
    <s v="03.03.10"/>
    <s v="Receitas Da Câmara"/>
    <s v="03.03.10"/>
    <x v="52"/>
    <x v="0"/>
    <x v="5"/>
    <x v="4"/>
    <x v="0"/>
    <x v="0"/>
    <x v="0"/>
    <x v="0"/>
    <x v="11"/>
    <s v="2022-12-??"/>
    <x v="3"/>
    <n v="5720"/>
    <x v="3"/>
    <n v="0"/>
    <x v="1"/>
    <n v="0"/>
    <x v="697"/>
    <m/>
    <x v="0"/>
    <x v="9"/>
    <m/>
    <s v="Receitas Da Câmara"/>
    <x v="2"/>
    <s v="RDC"/>
    <x v="0"/>
    <x v="1"/>
    <x v="1"/>
    <x v="1"/>
    <x v="0"/>
    <x v="0"/>
    <x v="0"/>
    <x v="0"/>
    <x v="0"/>
    <x v="0"/>
    <x v="0"/>
    <s v="Receitas Da Câmara"/>
    <x v="0"/>
    <x v="0"/>
    <x v="0"/>
    <x v="0"/>
    <x v="0"/>
    <x v="0"/>
    <x v="0"/>
    <m/>
    <x v="1"/>
    <x v="2"/>
    <x v="9"/>
    <x v="0"/>
    <m/>
  </r>
  <r>
    <x v="1"/>
    <n v="0"/>
    <n v="0"/>
    <n v="6284"/>
    <n v="0"/>
    <x v="7899"/>
    <x v="0"/>
    <x v="1"/>
    <x v="0"/>
    <s v="03.16.12"/>
    <x v="35"/>
    <x v="0"/>
    <x v="5"/>
    <s v="Direcção de Urbanismo"/>
    <s v="03.16.12"/>
    <s v="Direcção de Urbanismo"/>
    <s v="03.16.12"/>
    <x v="60"/>
    <x v="0"/>
    <x v="1"/>
    <x v="1"/>
    <x v="0"/>
    <x v="0"/>
    <x v="2"/>
    <x v="0"/>
    <x v="11"/>
    <s v="2022-12-??"/>
    <x v="3"/>
    <n v="6284"/>
    <x v="3"/>
    <n v="0"/>
    <x v="1"/>
    <n v="0"/>
    <x v="697"/>
    <m/>
    <x v="0"/>
    <x v="9"/>
    <m/>
    <s v="Direcção de Urbanismo"/>
    <x v="2"/>
    <m/>
    <x v="0"/>
    <x v="1"/>
    <x v="1"/>
    <x v="1"/>
    <x v="0"/>
    <x v="0"/>
    <x v="0"/>
    <x v="0"/>
    <x v="0"/>
    <x v="0"/>
    <x v="0"/>
    <s v="Direcção de Urbanismo"/>
    <x v="0"/>
    <x v="0"/>
    <x v="0"/>
    <x v="0"/>
    <x v="0"/>
    <x v="0"/>
    <x v="0"/>
    <m/>
    <x v="1"/>
    <x v="2"/>
    <x v="9"/>
    <x v="0"/>
    <m/>
  </r>
  <r>
    <x v="1"/>
    <n v="0"/>
    <n v="0"/>
    <n v="12001"/>
    <n v="0"/>
    <x v="7899"/>
    <x v="0"/>
    <x v="1"/>
    <x v="0"/>
    <s v="03.16.01"/>
    <x v="39"/>
    <x v="0"/>
    <x v="5"/>
    <s v="Assembleia Municipal"/>
    <s v="03.16.01"/>
    <s v="Assembleia Municipal"/>
    <s v="03.16.01"/>
    <x v="85"/>
    <x v="0"/>
    <x v="1"/>
    <x v="5"/>
    <x v="0"/>
    <x v="0"/>
    <x v="2"/>
    <x v="0"/>
    <x v="0"/>
    <s v="2022-04-??"/>
    <x v="0"/>
    <n v="12001"/>
    <x v="3"/>
    <n v="0"/>
    <x v="1"/>
    <n v="0"/>
    <x v="697"/>
    <m/>
    <x v="0"/>
    <x v="9"/>
    <m/>
    <s v="Assembleia Municipal"/>
    <x v="2"/>
    <s v="AM"/>
    <x v="0"/>
    <x v="1"/>
    <x v="1"/>
    <x v="1"/>
    <x v="0"/>
    <x v="0"/>
    <x v="0"/>
    <x v="0"/>
    <x v="0"/>
    <x v="0"/>
    <x v="0"/>
    <s v="Assembleia Municipal"/>
    <x v="0"/>
    <x v="0"/>
    <x v="0"/>
    <x v="0"/>
    <x v="0"/>
    <x v="0"/>
    <x v="0"/>
    <m/>
    <x v="1"/>
    <x v="2"/>
    <x v="9"/>
    <x v="0"/>
    <m/>
  </r>
  <r>
    <x v="1"/>
    <n v="0"/>
    <n v="0"/>
    <n v="2000"/>
    <n v="0"/>
    <x v="7899"/>
    <x v="0"/>
    <x v="1"/>
    <x v="0"/>
    <s v="03.16.01"/>
    <x v="39"/>
    <x v="0"/>
    <x v="5"/>
    <s v="Assembleia Municipal"/>
    <s v="03.16.01"/>
    <s v="Assembleia Municipal"/>
    <s v="03.16.01"/>
    <x v="9"/>
    <x v="0"/>
    <x v="1"/>
    <x v="5"/>
    <x v="0"/>
    <x v="0"/>
    <x v="2"/>
    <x v="0"/>
    <x v="4"/>
    <s v="2022-01-??"/>
    <x v="1"/>
    <n v="2000"/>
    <x v="3"/>
    <n v="0"/>
    <x v="1"/>
    <n v="0"/>
    <x v="697"/>
    <m/>
    <x v="0"/>
    <x v="9"/>
    <m/>
    <s v="Assembleia Municipal"/>
    <x v="2"/>
    <s v="AM"/>
    <x v="0"/>
    <x v="1"/>
    <x v="1"/>
    <x v="1"/>
    <x v="0"/>
    <x v="0"/>
    <x v="0"/>
    <x v="0"/>
    <x v="0"/>
    <x v="0"/>
    <x v="0"/>
    <s v="Assembleia Municipal"/>
    <x v="0"/>
    <x v="0"/>
    <x v="0"/>
    <x v="0"/>
    <x v="0"/>
    <x v="0"/>
    <x v="0"/>
    <m/>
    <x v="1"/>
    <x v="2"/>
    <x v="9"/>
    <x v="0"/>
    <m/>
  </r>
  <r>
    <x v="1"/>
    <n v="0"/>
    <n v="0"/>
    <n v="3000"/>
    <n v="0"/>
    <x v="7899"/>
    <x v="0"/>
    <x v="1"/>
    <x v="0"/>
    <s v="03.16.01"/>
    <x v="39"/>
    <x v="0"/>
    <x v="5"/>
    <s v="Assembleia Municipal"/>
    <s v="03.16.01"/>
    <s v="Assembleia Municipal"/>
    <s v="03.16.01"/>
    <x v="9"/>
    <x v="0"/>
    <x v="1"/>
    <x v="5"/>
    <x v="0"/>
    <x v="0"/>
    <x v="2"/>
    <x v="0"/>
    <x v="5"/>
    <s v="2022-02-??"/>
    <x v="1"/>
    <n v="3000"/>
    <x v="3"/>
    <n v="0"/>
    <x v="1"/>
    <n v="0"/>
    <x v="697"/>
    <m/>
    <x v="0"/>
    <x v="9"/>
    <m/>
    <s v="Assembleia Municipal"/>
    <x v="2"/>
    <s v="AM"/>
    <x v="0"/>
    <x v="1"/>
    <x v="1"/>
    <x v="1"/>
    <x v="0"/>
    <x v="0"/>
    <x v="0"/>
    <x v="0"/>
    <x v="0"/>
    <x v="0"/>
    <x v="0"/>
    <s v="Assembleia Municipal"/>
    <x v="0"/>
    <x v="0"/>
    <x v="0"/>
    <x v="0"/>
    <x v="0"/>
    <x v="0"/>
    <x v="0"/>
    <m/>
    <x v="1"/>
    <x v="2"/>
    <x v="9"/>
    <x v="0"/>
    <m/>
  </r>
  <r>
    <x v="1"/>
    <n v="0"/>
    <n v="0"/>
    <n v="33661"/>
    <n v="0"/>
    <x v="7899"/>
    <x v="0"/>
    <x v="1"/>
    <x v="0"/>
    <s v="03.16.01"/>
    <x v="39"/>
    <x v="0"/>
    <x v="5"/>
    <s v="Assembleia Municipal"/>
    <s v="03.16.01"/>
    <s v="Assembleia Municipal"/>
    <s v="03.16.01"/>
    <x v="9"/>
    <x v="0"/>
    <x v="1"/>
    <x v="5"/>
    <x v="0"/>
    <x v="0"/>
    <x v="2"/>
    <x v="0"/>
    <x v="0"/>
    <s v="2022-04-??"/>
    <x v="0"/>
    <n v="33661"/>
    <x v="3"/>
    <n v="0"/>
    <x v="1"/>
    <n v="0"/>
    <x v="697"/>
    <m/>
    <x v="0"/>
    <x v="9"/>
    <m/>
    <s v="Assembleia Municipal"/>
    <x v="2"/>
    <s v="AM"/>
    <x v="0"/>
    <x v="1"/>
    <x v="1"/>
    <x v="1"/>
    <x v="0"/>
    <x v="0"/>
    <x v="0"/>
    <x v="0"/>
    <x v="0"/>
    <x v="0"/>
    <x v="0"/>
    <s v="Assembleia Municipal"/>
    <x v="0"/>
    <x v="0"/>
    <x v="0"/>
    <x v="0"/>
    <x v="0"/>
    <x v="0"/>
    <x v="0"/>
    <m/>
    <x v="1"/>
    <x v="2"/>
    <x v="9"/>
    <x v="0"/>
    <m/>
  </r>
  <r>
    <x v="1"/>
    <n v="0"/>
    <n v="0"/>
    <n v="11000"/>
    <n v="0"/>
    <x v="7899"/>
    <x v="0"/>
    <x v="1"/>
    <x v="0"/>
    <s v="03.16.01"/>
    <x v="39"/>
    <x v="0"/>
    <x v="5"/>
    <s v="Assembleia Municipal"/>
    <s v="03.16.01"/>
    <s v="Assembleia Municipal"/>
    <s v="03.16.01"/>
    <x v="9"/>
    <x v="0"/>
    <x v="1"/>
    <x v="5"/>
    <x v="0"/>
    <x v="0"/>
    <x v="2"/>
    <x v="0"/>
    <x v="1"/>
    <s v="2022-05-??"/>
    <x v="0"/>
    <n v="11000"/>
    <x v="3"/>
    <n v="0"/>
    <x v="1"/>
    <n v="0"/>
    <x v="697"/>
    <m/>
    <x v="0"/>
    <x v="9"/>
    <m/>
    <s v="Assembleia Municipal"/>
    <x v="2"/>
    <s v="AM"/>
    <x v="0"/>
    <x v="1"/>
    <x v="1"/>
    <x v="1"/>
    <x v="0"/>
    <x v="0"/>
    <x v="0"/>
    <x v="0"/>
    <x v="0"/>
    <x v="0"/>
    <x v="0"/>
    <s v="Assembleia Municipal"/>
    <x v="0"/>
    <x v="0"/>
    <x v="0"/>
    <x v="0"/>
    <x v="0"/>
    <x v="0"/>
    <x v="0"/>
    <m/>
    <x v="1"/>
    <x v="2"/>
    <x v="9"/>
    <x v="0"/>
    <m/>
  </r>
  <r>
    <x v="1"/>
    <n v="0"/>
    <n v="0"/>
    <n v="47700"/>
    <n v="0"/>
    <x v="7899"/>
    <x v="0"/>
    <x v="1"/>
    <x v="0"/>
    <s v="03.16.01"/>
    <x v="39"/>
    <x v="0"/>
    <x v="5"/>
    <s v="Assembleia Municipal"/>
    <s v="03.16.01"/>
    <s v="Assembleia Municipal"/>
    <s v="03.16.01"/>
    <x v="9"/>
    <x v="0"/>
    <x v="1"/>
    <x v="5"/>
    <x v="0"/>
    <x v="0"/>
    <x v="2"/>
    <x v="0"/>
    <x v="6"/>
    <s v="2022-07-??"/>
    <x v="2"/>
    <n v="47700"/>
    <x v="3"/>
    <n v="0"/>
    <x v="1"/>
    <n v="0"/>
    <x v="697"/>
    <m/>
    <x v="0"/>
    <x v="9"/>
    <m/>
    <s v="Assembleia Municipal"/>
    <x v="2"/>
    <s v="AM"/>
    <x v="0"/>
    <x v="1"/>
    <x v="1"/>
    <x v="1"/>
    <x v="0"/>
    <x v="0"/>
    <x v="0"/>
    <x v="0"/>
    <x v="0"/>
    <x v="0"/>
    <x v="0"/>
    <s v="Assembleia Municipal"/>
    <x v="0"/>
    <x v="0"/>
    <x v="0"/>
    <x v="0"/>
    <x v="0"/>
    <x v="0"/>
    <x v="0"/>
    <m/>
    <x v="1"/>
    <x v="2"/>
    <x v="9"/>
    <x v="0"/>
    <m/>
  </r>
  <r>
    <x v="1"/>
    <n v="0"/>
    <n v="0"/>
    <n v="3000"/>
    <n v="0"/>
    <x v="7899"/>
    <x v="0"/>
    <x v="1"/>
    <x v="0"/>
    <s v="03.16.01"/>
    <x v="39"/>
    <x v="0"/>
    <x v="5"/>
    <s v="Assembleia Municipal"/>
    <s v="03.16.01"/>
    <s v="Assembleia Municipal"/>
    <s v="03.16.01"/>
    <x v="9"/>
    <x v="0"/>
    <x v="1"/>
    <x v="5"/>
    <x v="0"/>
    <x v="0"/>
    <x v="2"/>
    <x v="0"/>
    <x v="7"/>
    <s v="2022-08-??"/>
    <x v="2"/>
    <n v="3000"/>
    <x v="3"/>
    <n v="0"/>
    <x v="1"/>
    <n v="0"/>
    <x v="697"/>
    <m/>
    <x v="0"/>
    <x v="9"/>
    <m/>
    <s v="Assembleia Municipal"/>
    <x v="2"/>
    <s v="AM"/>
    <x v="0"/>
    <x v="1"/>
    <x v="1"/>
    <x v="1"/>
    <x v="0"/>
    <x v="0"/>
    <x v="0"/>
    <x v="0"/>
    <x v="0"/>
    <x v="0"/>
    <x v="0"/>
    <s v="Assembleia Municipal"/>
    <x v="0"/>
    <x v="0"/>
    <x v="0"/>
    <x v="0"/>
    <x v="0"/>
    <x v="0"/>
    <x v="0"/>
    <m/>
    <x v="1"/>
    <x v="2"/>
    <x v="9"/>
    <x v="0"/>
    <m/>
  </r>
  <r>
    <x v="1"/>
    <n v="0"/>
    <n v="0"/>
    <n v="29000"/>
    <n v="0"/>
    <x v="7899"/>
    <x v="0"/>
    <x v="1"/>
    <x v="0"/>
    <s v="03.16.01"/>
    <x v="39"/>
    <x v="0"/>
    <x v="5"/>
    <s v="Assembleia Municipal"/>
    <s v="03.16.01"/>
    <s v="Assembleia Municipal"/>
    <s v="03.16.01"/>
    <x v="9"/>
    <x v="0"/>
    <x v="1"/>
    <x v="5"/>
    <x v="0"/>
    <x v="0"/>
    <x v="2"/>
    <x v="0"/>
    <x v="8"/>
    <s v="2022-09-??"/>
    <x v="2"/>
    <n v="29000"/>
    <x v="3"/>
    <n v="0"/>
    <x v="1"/>
    <n v="0"/>
    <x v="697"/>
    <m/>
    <x v="0"/>
    <x v="9"/>
    <m/>
    <s v="Assembleia Municipal"/>
    <x v="2"/>
    <s v="AM"/>
    <x v="0"/>
    <x v="1"/>
    <x v="1"/>
    <x v="1"/>
    <x v="0"/>
    <x v="0"/>
    <x v="0"/>
    <x v="0"/>
    <x v="0"/>
    <x v="0"/>
    <x v="0"/>
    <s v="Assembleia Municipal"/>
    <x v="0"/>
    <x v="0"/>
    <x v="0"/>
    <x v="0"/>
    <x v="0"/>
    <x v="0"/>
    <x v="0"/>
    <m/>
    <x v="1"/>
    <x v="2"/>
    <x v="9"/>
    <x v="0"/>
    <m/>
  </r>
  <r>
    <x v="1"/>
    <n v="0"/>
    <n v="0"/>
    <n v="19800"/>
    <n v="0"/>
    <x v="7899"/>
    <x v="0"/>
    <x v="1"/>
    <x v="0"/>
    <s v="03.16.01"/>
    <x v="39"/>
    <x v="0"/>
    <x v="5"/>
    <s v="Assembleia Municipal"/>
    <s v="03.16.01"/>
    <s v="Assembleia Municipal"/>
    <s v="03.16.01"/>
    <x v="9"/>
    <x v="0"/>
    <x v="1"/>
    <x v="5"/>
    <x v="0"/>
    <x v="0"/>
    <x v="2"/>
    <x v="0"/>
    <x v="10"/>
    <s v="2022-11-??"/>
    <x v="3"/>
    <n v="19800"/>
    <x v="3"/>
    <n v="0"/>
    <x v="1"/>
    <n v="0"/>
    <x v="697"/>
    <m/>
    <x v="0"/>
    <x v="9"/>
    <m/>
    <s v="Assembleia Municipal"/>
    <x v="2"/>
    <s v="AM"/>
    <x v="0"/>
    <x v="1"/>
    <x v="1"/>
    <x v="1"/>
    <x v="0"/>
    <x v="0"/>
    <x v="0"/>
    <x v="0"/>
    <x v="0"/>
    <x v="0"/>
    <x v="0"/>
    <s v="Assembleia Municipal"/>
    <x v="0"/>
    <x v="0"/>
    <x v="0"/>
    <x v="0"/>
    <x v="0"/>
    <x v="0"/>
    <x v="0"/>
    <m/>
    <x v="1"/>
    <x v="2"/>
    <x v="9"/>
    <x v="0"/>
    <m/>
  </r>
  <r>
    <x v="1"/>
    <n v="0"/>
    <n v="0"/>
    <n v="20400"/>
    <n v="0"/>
    <x v="7899"/>
    <x v="0"/>
    <x v="1"/>
    <x v="0"/>
    <s v="03.16.02"/>
    <x v="31"/>
    <x v="0"/>
    <x v="5"/>
    <s v="Gabinete do Presidente"/>
    <s v="03.16.02"/>
    <s v="Gabinete do Presidente"/>
    <s v="03.16.02"/>
    <x v="69"/>
    <x v="0"/>
    <x v="1"/>
    <x v="1"/>
    <x v="0"/>
    <x v="0"/>
    <x v="2"/>
    <x v="0"/>
    <x v="4"/>
    <s v="2022-01-??"/>
    <x v="1"/>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5"/>
    <s v="2022-02-??"/>
    <x v="1"/>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2"/>
    <s v="2022-03-??"/>
    <x v="1"/>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0"/>
    <s v="2022-04-??"/>
    <x v="0"/>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1"/>
    <s v="2022-05-??"/>
    <x v="0"/>
    <n v="20400"/>
    <x v="3"/>
    <n v="100000"/>
    <x v="1"/>
    <n v="0"/>
    <x v="697"/>
    <m/>
    <x v="0"/>
    <x v="9"/>
    <m/>
    <s v="Gabinete do Presidente"/>
    <x v="2"/>
    <m/>
    <x v="0"/>
    <x v="1"/>
    <x v="1"/>
    <x v="1"/>
    <x v="0"/>
    <x v="0"/>
    <x v="0"/>
    <x v="0"/>
    <x v="0"/>
    <x v="0"/>
    <x v="0"/>
    <s v="Gabinete do Presidente"/>
    <x v="0"/>
    <x v="0"/>
    <x v="0"/>
    <x v="0"/>
    <x v="0"/>
    <x v="0"/>
    <x v="0"/>
    <m/>
    <x v="1"/>
    <x v="2"/>
    <x v="9"/>
    <x v="0"/>
    <m/>
  </r>
  <r>
    <x v="1"/>
    <n v="0"/>
    <n v="0"/>
    <n v="84915"/>
    <n v="0"/>
    <x v="7899"/>
    <x v="0"/>
    <x v="1"/>
    <x v="0"/>
    <s v="03.16.02"/>
    <x v="31"/>
    <x v="0"/>
    <x v="5"/>
    <s v="Gabinete do Presidente"/>
    <s v="03.16.02"/>
    <s v="Gabinete do Presidente"/>
    <s v="03.16.02"/>
    <x v="69"/>
    <x v="0"/>
    <x v="1"/>
    <x v="1"/>
    <x v="0"/>
    <x v="0"/>
    <x v="2"/>
    <x v="0"/>
    <x v="3"/>
    <s v="2022-06-??"/>
    <x v="0"/>
    <n v="84915"/>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6"/>
    <s v="2022-07-??"/>
    <x v="2"/>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7"/>
    <s v="2022-08-??"/>
    <x v="2"/>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8"/>
    <s v="2022-09-??"/>
    <x v="2"/>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9"/>
    <s v="2022-10-??"/>
    <x v="3"/>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10"/>
    <s v="2022-11-??"/>
    <x v="3"/>
    <n v="20400"/>
    <x v="3"/>
    <n v="100000"/>
    <x v="1"/>
    <n v="0"/>
    <x v="697"/>
    <m/>
    <x v="0"/>
    <x v="9"/>
    <m/>
    <s v="Gabinete do Presidente"/>
    <x v="2"/>
    <m/>
    <x v="0"/>
    <x v="1"/>
    <x v="1"/>
    <x v="1"/>
    <x v="0"/>
    <x v="0"/>
    <x v="0"/>
    <x v="0"/>
    <x v="0"/>
    <x v="0"/>
    <x v="0"/>
    <s v="Gabinete do Presidente"/>
    <x v="0"/>
    <x v="0"/>
    <x v="0"/>
    <x v="0"/>
    <x v="0"/>
    <x v="0"/>
    <x v="0"/>
    <m/>
    <x v="1"/>
    <x v="2"/>
    <x v="9"/>
    <x v="0"/>
    <m/>
  </r>
  <r>
    <x v="1"/>
    <n v="0"/>
    <n v="0"/>
    <n v="20400"/>
    <n v="0"/>
    <x v="7899"/>
    <x v="0"/>
    <x v="1"/>
    <x v="0"/>
    <s v="03.16.02"/>
    <x v="31"/>
    <x v="0"/>
    <x v="5"/>
    <s v="Gabinete do Presidente"/>
    <s v="03.16.02"/>
    <s v="Gabinete do Presidente"/>
    <s v="03.16.02"/>
    <x v="69"/>
    <x v="0"/>
    <x v="1"/>
    <x v="1"/>
    <x v="0"/>
    <x v="0"/>
    <x v="2"/>
    <x v="0"/>
    <x v="11"/>
    <s v="2022-12-??"/>
    <x v="3"/>
    <n v="20400"/>
    <x v="3"/>
    <n v="100000"/>
    <x v="1"/>
    <n v="0"/>
    <x v="697"/>
    <m/>
    <x v="0"/>
    <x v="9"/>
    <m/>
    <s v="Gabinete do Presidente"/>
    <x v="2"/>
    <m/>
    <x v="0"/>
    <x v="1"/>
    <x v="1"/>
    <x v="1"/>
    <x v="0"/>
    <x v="0"/>
    <x v="0"/>
    <x v="0"/>
    <x v="0"/>
    <x v="0"/>
    <x v="0"/>
    <s v="Gabinete do Presidente"/>
    <x v="0"/>
    <x v="0"/>
    <x v="0"/>
    <x v="0"/>
    <x v="0"/>
    <x v="0"/>
    <x v="0"/>
    <m/>
    <x v="1"/>
    <x v="2"/>
    <x v="9"/>
    <x v="0"/>
    <m/>
  </r>
  <r>
    <x v="0"/>
    <n v="0"/>
    <n v="0"/>
    <n v="74324"/>
    <n v="0"/>
    <x v="7899"/>
    <x v="0"/>
    <x v="1"/>
    <x v="0"/>
    <s v="01.23.04.14"/>
    <x v="1"/>
    <x v="1"/>
    <x v="1"/>
    <s v="Ambiente"/>
    <s v="01.23.04"/>
    <s v="Criação e Manutenção de Espaços Verdes"/>
    <s v="01.23.04.14"/>
    <x v="1"/>
    <x v="0"/>
    <x v="1"/>
    <x v="1"/>
    <x v="0"/>
    <x v="1"/>
    <x v="1"/>
    <x v="0"/>
    <x v="4"/>
    <s v="2022-01-??"/>
    <x v="1"/>
    <n v="74324"/>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99800"/>
    <n v="0"/>
    <x v="7899"/>
    <x v="0"/>
    <x v="1"/>
    <x v="0"/>
    <s v="01.23.04.14"/>
    <x v="1"/>
    <x v="1"/>
    <x v="1"/>
    <s v="Ambiente"/>
    <s v="01.23.04"/>
    <s v="Criação e Manutenção de Espaços Verdes"/>
    <s v="01.23.04.14"/>
    <x v="1"/>
    <x v="0"/>
    <x v="1"/>
    <x v="1"/>
    <x v="0"/>
    <x v="1"/>
    <x v="1"/>
    <x v="0"/>
    <x v="5"/>
    <s v="2022-02-??"/>
    <x v="1"/>
    <n v="99800"/>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282644"/>
    <n v="0"/>
    <x v="7899"/>
    <x v="0"/>
    <x v="1"/>
    <x v="0"/>
    <s v="01.23.04.14"/>
    <x v="1"/>
    <x v="1"/>
    <x v="1"/>
    <s v="Ambiente"/>
    <s v="01.23.04"/>
    <s v="Criação e Manutenção de Espaços Verdes"/>
    <s v="01.23.04.14"/>
    <x v="1"/>
    <x v="0"/>
    <x v="1"/>
    <x v="1"/>
    <x v="0"/>
    <x v="1"/>
    <x v="1"/>
    <x v="0"/>
    <x v="2"/>
    <s v="2022-03-??"/>
    <x v="1"/>
    <n v="282644"/>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122158"/>
    <n v="0"/>
    <x v="7899"/>
    <x v="0"/>
    <x v="1"/>
    <x v="0"/>
    <s v="01.23.04.14"/>
    <x v="1"/>
    <x v="1"/>
    <x v="1"/>
    <s v="Ambiente"/>
    <s v="01.23.04"/>
    <s v="Criação e Manutenção de Espaços Verdes"/>
    <s v="01.23.04.14"/>
    <x v="1"/>
    <x v="0"/>
    <x v="1"/>
    <x v="1"/>
    <x v="0"/>
    <x v="1"/>
    <x v="1"/>
    <x v="0"/>
    <x v="0"/>
    <s v="2022-04-??"/>
    <x v="0"/>
    <n v="122158"/>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108558"/>
    <n v="0"/>
    <x v="7899"/>
    <x v="0"/>
    <x v="1"/>
    <x v="0"/>
    <s v="01.23.04.14"/>
    <x v="1"/>
    <x v="1"/>
    <x v="1"/>
    <s v="Ambiente"/>
    <s v="01.23.04"/>
    <s v="Criação e Manutenção de Espaços Verdes"/>
    <s v="01.23.04.14"/>
    <x v="1"/>
    <x v="0"/>
    <x v="1"/>
    <x v="1"/>
    <x v="0"/>
    <x v="1"/>
    <x v="1"/>
    <x v="0"/>
    <x v="1"/>
    <s v="2022-05-??"/>
    <x v="0"/>
    <n v="108558"/>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99406"/>
    <n v="0"/>
    <x v="7899"/>
    <x v="0"/>
    <x v="1"/>
    <x v="0"/>
    <s v="01.23.04.14"/>
    <x v="1"/>
    <x v="1"/>
    <x v="1"/>
    <s v="Ambiente"/>
    <s v="01.23.04"/>
    <s v="Criação e Manutenção de Espaços Verdes"/>
    <s v="01.23.04.14"/>
    <x v="1"/>
    <x v="0"/>
    <x v="1"/>
    <x v="1"/>
    <x v="0"/>
    <x v="1"/>
    <x v="1"/>
    <x v="0"/>
    <x v="3"/>
    <s v="2022-06-??"/>
    <x v="0"/>
    <n v="99406"/>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48790"/>
    <n v="0"/>
    <x v="7899"/>
    <x v="0"/>
    <x v="1"/>
    <x v="0"/>
    <s v="01.23.04.14"/>
    <x v="1"/>
    <x v="1"/>
    <x v="1"/>
    <s v="Ambiente"/>
    <s v="01.23.04"/>
    <s v="Criação e Manutenção de Espaços Verdes"/>
    <s v="01.23.04.14"/>
    <x v="1"/>
    <x v="0"/>
    <x v="1"/>
    <x v="1"/>
    <x v="0"/>
    <x v="1"/>
    <x v="1"/>
    <x v="0"/>
    <x v="6"/>
    <s v="2022-07-??"/>
    <x v="2"/>
    <n v="48790"/>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110636"/>
    <n v="0"/>
    <x v="7899"/>
    <x v="0"/>
    <x v="1"/>
    <x v="0"/>
    <s v="01.23.04.14"/>
    <x v="1"/>
    <x v="1"/>
    <x v="1"/>
    <s v="Ambiente"/>
    <s v="01.23.04"/>
    <s v="Criação e Manutenção de Espaços Verdes"/>
    <s v="01.23.04.14"/>
    <x v="1"/>
    <x v="0"/>
    <x v="1"/>
    <x v="1"/>
    <x v="0"/>
    <x v="1"/>
    <x v="1"/>
    <x v="0"/>
    <x v="7"/>
    <s v="2022-08-??"/>
    <x v="2"/>
    <n v="110636"/>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212652"/>
    <n v="0"/>
    <x v="7899"/>
    <x v="0"/>
    <x v="1"/>
    <x v="0"/>
    <s v="01.23.04.14"/>
    <x v="1"/>
    <x v="1"/>
    <x v="1"/>
    <s v="Ambiente"/>
    <s v="01.23.04"/>
    <s v="Criação e Manutenção de Espaços Verdes"/>
    <s v="01.23.04.14"/>
    <x v="1"/>
    <x v="0"/>
    <x v="1"/>
    <x v="1"/>
    <x v="0"/>
    <x v="1"/>
    <x v="1"/>
    <x v="0"/>
    <x v="8"/>
    <s v="2022-09-??"/>
    <x v="2"/>
    <n v="212652"/>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30660"/>
    <n v="0"/>
    <x v="7899"/>
    <x v="0"/>
    <x v="1"/>
    <x v="0"/>
    <s v="01.23.04.14"/>
    <x v="1"/>
    <x v="1"/>
    <x v="1"/>
    <s v="Ambiente"/>
    <s v="01.23.04"/>
    <s v="Criação e Manutenção de Espaços Verdes"/>
    <s v="01.23.04.14"/>
    <x v="1"/>
    <x v="0"/>
    <x v="1"/>
    <x v="1"/>
    <x v="0"/>
    <x v="1"/>
    <x v="1"/>
    <x v="0"/>
    <x v="9"/>
    <s v="2022-10-??"/>
    <x v="3"/>
    <n v="30660"/>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250048"/>
    <n v="0"/>
    <x v="7899"/>
    <x v="0"/>
    <x v="1"/>
    <x v="0"/>
    <s v="01.23.04.14"/>
    <x v="1"/>
    <x v="1"/>
    <x v="1"/>
    <s v="Ambiente"/>
    <s v="01.23.04"/>
    <s v="Criação e Manutenção de Espaços Verdes"/>
    <s v="01.23.04.14"/>
    <x v="1"/>
    <x v="0"/>
    <x v="1"/>
    <x v="1"/>
    <x v="0"/>
    <x v="1"/>
    <x v="1"/>
    <x v="0"/>
    <x v="10"/>
    <s v="2022-11-??"/>
    <x v="3"/>
    <n v="250048"/>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220928"/>
    <n v="0"/>
    <x v="7899"/>
    <x v="0"/>
    <x v="1"/>
    <x v="0"/>
    <s v="01.23.04.14"/>
    <x v="1"/>
    <x v="1"/>
    <x v="1"/>
    <s v="Ambiente"/>
    <s v="01.23.04"/>
    <s v="Criação e Manutenção de Espaços Verdes"/>
    <s v="01.23.04.14"/>
    <x v="1"/>
    <x v="0"/>
    <x v="1"/>
    <x v="1"/>
    <x v="0"/>
    <x v="1"/>
    <x v="1"/>
    <x v="0"/>
    <x v="11"/>
    <s v="2022-12-??"/>
    <x v="3"/>
    <n v="220928"/>
    <x v="3"/>
    <n v="750000"/>
    <x v="1"/>
    <n v="0"/>
    <x v="697"/>
    <m/>
    <x v="0"/>
    <x v="9"/>
    <m/>
    <s v="Criação e Manutenção de Espaços Verdes"/>
    <x v="2"/>
    <s v="CMEV"/>
    <x v="0"/>
    <x v="1"/>
    <x v="1"/>
    <x v="1"/>
    <x v="0"/>
    <x v="0"/>
    <x v="0"/>
    <x v="1"/>
    <x v="0"/>
    <x v="0"/>
    <x v="0"/>
    <s v="Criação e Manutenção de Espaços Verdes"/>
    <x v="0"/>
    <x v="0"/>
    <x v="0"/>
    <x v="0"/>
    <x v="1"/>
    <x v="0"/>
    <x v="0"/>
    <m/>
    <x v="1"/>
    <x v="2"/>
    <x v="9"/>
    <x v="0"/>
    <m/>
  </r>
  <r>
    <x v="0"/>
    <n v="0"/>
    <n v="0"/>
    <n v="996554"/>
    <n v="0"/>
    <x v="7899"/>
    <x v="0"/>
    <x v="1"/>
    <x v="0"/>
    <s v="03.16.15"/>
    <x v="6"/>
    <x v="0"/>
    <x v="5"/>
    <s v="Direção Financeira"/>
    <s v="03.16.15"/>
    <s v="Direção Financeira"/>
    <s v="03.16.15"/>
    <x v="71"/>
    <x v="0"/>
    <x v="1"/>
    <x v="1"/>
    <x v="0"/>
    <x v="0"/>
    <x v="1"/>
    <x v="0"/>
    <x v="4"/>
    <s v="2022-01-??"/>
    <x v="1"/>
    <n v="996554"/>
    <x v="3"/>
    <n v="1500000"/>
    <x v="1"/>
    <n v="0"/>
    <x v="697"/>
    <m/>
    <x v="0"/>
    <x v="9"/>
    <m/>
    <s v="Direção Financeira"/>
    <x v="2"/>
    <m/>
    <x v="0"/>
    <x v="1"/>
    <x v="1"/>
    <x v="1"/>
    <x v="0"/>
    <x v="0"/>
    <x v="0"/>
    <x v="1"/>
    <x v="0"/>
    <x v="0"/>
    <x v="0"/>
    <s v="Direção Financeira"/>
    <x v="0"/>
    <x v="0"/>
    <x v="0"/>
    <x v="0"/>
    <x v="0"/>
    <x v="0"/>
    <x v="0"/>
    <m/>
    <x v="1"/>
    <x v="2"/>
    <x v="9"/>
    <x v="0"/>
    <m/>
  </r>
  <r>
    <x v="0"/>
    <n v="0"/>
    <n v="0"/>
    <n v="1254853"/>
    <n v="0"/>
    <x v="7899"/>
    <x v="0"/>
    <x v="1"/>
    <x v="0"/>
    <s v="03.16.15"/>
    <x v="6"/>
    <x v="0"/>
    <x v="5"/>
    <s v="Direção Financeira"/>
    <s v="03.16.15"/>
    <s v="Direção Financeira"/>
    <s v="03.16.15"/>
    <x v="71"/>
    <x v="0"/>
    <x v="1"/>
    <x v="1"/>
    <x v="0"/>
    <x v="0"/>
    <x v="1"/>
    <x v="0"/>
    <x v="5"/>
    <s v="2022-02-??"/>
    <x v="1"/>
    <n v="1254853"/>
    <x v="3"/>
    <n v="1500000"/>
    <x v="1"/>
    <n v="0"/>
    <x v="697"/>
    <m/>
    <x v="0"/>
    <x v="9"/>
    <m/>
    <s v="Direção Financeira"/>
    <x v="2"/>
    <m/>
    <x v="0"/>
    <x v="1"/>
    <x v="1"/>
    <x v="1"/>
    <x v="0"/>
    <x v="0"/>
    <x v="0"/>
    <x v="1"/>
    <x v="0"/>
    <x v="0"/>
    <x v="0"/>
    <s v="Direção Financeira"/>
    <x v="0"/>
    <x v="0"/>
    <x v="0"/>
    <x v="0"/>
    <x v="0"/>
    <x v="0"/>
    <x v="0"/>
    <m/>
    <x v="1"/>
    <x v="2"/>
    <x v="9"/>
    <x v="0"/>
    <m/>
  </r>
  <r>
    <x v="0"/>
    <n v="0"/>
    <n v="0"/>
    <n v="1484000"/>
    <n v="0"/>
    <x v="7899"/>
    <x v="0"/>
    <x v="1"/>
    <x v="0"/>
    <s v="03.16.15"/>
    <x v="6"/>
    <x v="0"/>
    <x v="5"/>
    <s v="Direção Financeira"/>
    <s v="03.16.15"/>
    <s v="Direção Financeira"/>
    <s v="03.16.15"/>
    <x v="71"/>
    <x v="0"/>
    <x v="1"/>
    <x v="1"/>
    <x v="0"/>
    <x v="0"/>
    <x v="1"/>
    <x v="0"/>
    <x v="2"/>
    <s v="2022-03-??"/>
    <x v="1"/>
    <n v="1484000"/>
    <x v="3"/>
    <n v="1500000"/>
    <x v="1"/>
    <n v="0"/>
    <x v="697"/>
    <m/>
    <x v="0"/>
    <x v="9"/>
    <m/>
    <s v="Direção Financeira"/>
    <x v="2"/>
    <m/>
    <x v="0"/>
    <x v="1"/>
    <x v="1"/>
    <x v="1"/>
    <x v="0"/>
    <x v="0"/>
    <x v="0"/>
    <x v="1"/>
    <x v="0"/>
    <x v="0"/>
    <x v="0"/>
    <s v="Direção Financeira"/>
    <x v="0"/>
    <x v="0"/>
    <x v="0"/>
    <x v="0"/>
    <x v="0"/>
    <x v="0"/>
    <x v="0"/>
    <m/>
    <x v="1"/>
    <x v="2"/>
    <x v="9"/>
    <x v="0"/>
    <m/>
  </r>
  <r>
    <x v="0"/>
    <n v="0"/>
    <n v="0"/>
    <n v="3500000"/>
    <n v="0"/>
    <x v="7899"/>
    <x v="0"/>
    <x v="1"/>
    <x v="0"/>
    <s v="03.16.15"/>
    <x v="6"/>
    <x v="0"/>
    <x v="5"/>
    <s v="Direção Financeira"/>
    <s v="03.16.15"/>
    <s v="Direção Financeira"/>
    <s v="03.16.15"/>
    <x v="71"/>
    <x v="0"/>
    <x v="1"/>
    <x v="1"/>
    <x v="0"/>
    <x v="0"/>
    <x v="1"/>
    <x v="0"/>
    <x v="0"/>
    <s v="2022-04-??"/>
    <x v="0"/>
    <n v="3500000"/>
    <x v="3"/>
    <n v="1500000"/>
    <x v="1"/>
    <n v="0"/>
    <x v="697"/>
    <m/>
    <x v="0"/>
    <x v="9"/>
    <m/>
    <s v="Direção Financeira"/>
    <x v="2"/>
    <m/>
    <x v="0"/>
    <x v="1"/>
    <x v="1"/>
    <x v="1"/>
    <x v="0"/>
    <x v="0"/>
    <x v="0"/>
    <x v="1"/>
    <x v="0"/>
    <x v="0"/>
    <x v="0"/>
    <s v="Direção Financeira"/>
    <x v="0"/>
    <x v="0"/>
    <x v="0"/>
    <x v="0"/>
    <x v="0"/>
    <x v="0"/>
    <x v="0"/>
    <m/>
    <x v="1"/>
    <x v="2"/>
    <x v="9"/>
    <x v="0"/>
    <m/>
  </r>
  <r>
    <x v="0"/>
    <n v="0"/>
    <n v="0"/>
    <n v="300000"/>
    <n v="0"/>
    <x v="7899"/>
    <x v="0"/>
    <x v="1"/>
    <x v="0"/>
    <s v="03.16.15"/>
    <x v="6"/>
    <x v="0"/>
    <x v="5"/>
    <s v="Direção Financeira"/>
    <s v="03.16.15"/>
    <s v="Direção Financeira"/>
    <s v="03.16.15"/>
    <x v="71"/>
    <x v="0"/>
    <x v="1"/>
    <x v="1"/>
    <x v="0"/>
    <x v="0"/>
    <x v="1"/>
    <x v="0"/>
    <x v="1"/>
    <s v="2022-05-??"/>
    <x v="0"/>
    <n v="300000"/>
    <x v="3"/>
    <n v="1500000"/>
    <x v="1"/>
    <n v="0"/>
    <x v="697"/>
    <m/>
    <x v="0"/>
    <x v="9"/>
    <m/>
    <s v="Direção Financeira"/>
    <x v="2"/>
    <m/>
    <x v="0"/>
    <x v="1"/>
    <x v="1"/>
    <x v="1"/>
    <x v="0"/>
    <x v="0"/>
    <x v="0"/>
    <x v="1"/>
    <x v="0"/>
    <x v="0"/>
    <x v="0"/>
    <s v="Direção Financeira"/>
    <x v="0"/>
    <x v="0"/>
    <x v="0"/>
    <x v="0"/>
    <x v="0"/>
    <x v="0"/>
    <x v="0"/>
    <m/>
    <x v="1"/>
    <x v="2"/>
    <x v="9"/>
    <x v="0"/>
    <m/>
  </r>
  <r>
    <x v="0"/>
    <n v="0"/>
    <n v="0"/>
    <n v="200592"/>
    <n v="0"/>
    <x v="7899"/>
    <x v="0"/>
    <x v="1"/>
    <x v="0"/>
    <s v="03.16.15"/>
    <x v="6"/>
    <x v="0"/>
    <x v="5"/>
    <s v="Direção Financeira"/>
    <s v="03.16.15"/>
    <s v="Direção Financeira"/>
    <s v="03.16.15"/>
    <x v="71"/>
    <x v="0"/>
    <x v="1"/>
    <x v="1"/>
    <x v="0"/>
    <x v="0"/>
    <x v="1"/>
    <x v="0"/>
    <x v="6"/>
    <s v="2022-07-??"/>
    <x v="2"/>
    <n v="200592"/>
    <x v="3"/>
    <n v="1500000"/>
    <x v="1"/>
    <n v="0"/>
    <x v="697"/>
    <m/>
    <x v="0"/>
    <x v="9"/>
    <m/>
    <s v="Direção Financeira"/>
    <x v="2"/>
    <m/>
    <x v="0"/>
    <x v="1"/>
    <x v="1"/>
    <x v="1"/>
    <x v="0"/>
    <x v="0"/>
    <x v="0"/>
    <x v="1"/>
    <x v="0"/>
    <x v="0"/>
    <x v="0"/>
    <s v="Direção Financeira"/>
    <x v="0"/>
    <x v="0"/>
    <x v="0"/>
    <x v="0"/>
    <x v="0"/>
    <x v="0"/>
    <x v="0"/>
    <m/>
    <x v="1"/>
    <x v="2"/>
    <x v="9"/>
    <x v="0"/>
    <m/>
  </r>
  <r>
    <x v="0"/>
    <n v="0"/>
    <n v="0"/>
    <n v="385500"/>
    <n v="0"/>
    <x v="7899"/>
    <x v="0"/>
    <x v="1"/>
    <x v="0"/>
    <s v="03.16.15"/>
    <x v="6"/>
    <x v="0"/>
    <x v="5"/>
    <s v="Direção Financeira"/>
    <s v="03.16.15"/>
    <s v="Direção Financeira"/>
    <s v="03.16.15"/>
    <x v="71"/>
    <x v="0"/>
    <x v="1"/>
    <x v="1"/>
    <x v="0"/>
    <x v="0"/>
    <x v="1"/>
    <x v="0"/>
    <x v="7"/>
    <s v="2022-08-??"/>
    <x v="2"/>
    <n v="385500"/>
    <x v="3"/>
    <n v="1500000"/>
    <x v="1"/>
    <n v="0"/>
    <x v="697"/>
    <m/>
    <x v="0"/>
    <x v="9"/>
    <m/>
    <s v="Direção Financeira"/>
    <x v="2"/>
    <m/>
    <x v="0"/>
    <x v="1"/>
    <x v="1"/>
    <x v="1"/>
    <x v="0"/>
    <x v="0"/>
    <x v="0"/>
    <x v="1"/>
    <x v="0"/>
    <x v="0"/>
    <x v="0"/>
    <s v="Direção Financeira"/>
    <x v="0"/>
    <x v="0"/>
    <x v="0"/>
    <x v="0"/>
    <x v="0"/>
    <x v="0"/>
    <x v="0"/>
    <m/>
    <x v="1"/>
    <x v="2"/>
    <x v="9"/>
    <x v="0"/>
    <m/>
  </r>
  <r>
    <x v="0"/>
    <n v="0"/>
    <n v="0"/>
    <n v="225592"/>
    <n v="0"/>
    <x v="7899"/>
    <x v="0"/>
    <x v="1"/>
    <x v="0"/>
    <s v="03.16.15"/>
    <x v="6"/>
    <x v="0"/>
    <x v="5"/>
    <s v="Direção Financeira"/>
    <s v="03.16.15"/>
    <s v="Direção Financeira"/>
    <s v="03.16.15"/>
    <x v="71"/>
    <x v="0"/>
    <x v="1"/>
    <x v="1"/>
    <x v="0"/>
    <x v="0"/>
    <x v="1"/>
    <x v="0"/>
    <x v="8"/>
    <s v="2022-09-??"/>
    <x v="2"/>
    <n v="225592"/>
    <x v="3"/>
    <n v="1500000"/>
    <x v="1"/>
    <n v="0"/>
    <x v="697"/>
    <m/>
    <x v="0"/>
    <x v="9"/>
    <m/>
    <s v="Direção Financeira"/>
    <x v="2"/>
    <m/>
    <x v="0"/>
    <x v="1"/>
    <x v="1"/>
    <x v="1"/>
    <x v="0"/>
    <x v="0"/>
    <x v="0"/>
    <x v="1"/>
    <x v="0"/>
    <x v="0"/>
    <x v="0"/>
    <s v="Direção Financeira"/>
    <x v="0"/>
    <x v="0"/>
    <x v="0"/>
    <x v="0"/>
    <x v="0"/>
    <x v="0"/>
    <x v="0"/>
    <m/>
    <x v="1"/>
    <x v="2"/>
    <x v="9"/>
    <x v="0"/>
    <m/>
  </r>
  <r>
    <x v="0"/>
    <n v="0"/>
    <n v="0"/>
    <n v="100296"/>
    <n v="0"/>
    <x v="7899"/>
    <x v="0"/>
    <x v="1"/>
    <x v="0"/>
    <s v="03.16.15"/>
    <x v="6"/>
    <x v="0"/>
    <x v="5"/>
    <s v="Direção Financeira"/>
    <s v="03.16.15"/>
    <s v="Direção Financeira"/>
    <s v="03.16.15"/>
    <x v="71"/>
    <x v="0"/>
    <x v="1"/>
    <x v="1"/>
    <x v="0"/>
    <x v="0"/>
    <x v="1"/>
    <x v="0"/>
    <x v="9"/>
    <s v="2022-10-??"/>
    <x v="3"/>
    <n v="100296"/>
    <x v="3"/>
    <n v="1500000"/>
    <x v="1"/>
    <n v="0"/>
    <x v="697"/>
    <m/>
    <x v="0"/>
    <x v="9"/>
    <m/>
    <s v="Direção Financeira"/>
    <x v="2"/>
    <m/>
    <x v="0"/>
    <x v="1"/>
    <x v="1"/>
    <x v="1"/>
    <x v="0"/>
    <x v="0"/>
    <x v="0"/>
    <x v="1"/>
    <x v="0"/>
    <x v="0"/>
    <x v="0"/>
    <s v="Direção Financeira"/>
    <x v="0"/>
    <x v="0"/>
    <x v="0"/>
    <x v="0"/>
    <x v="0"/>
    <x v="0"/>
    <x v="0"/>
    <m/>
    <x v="1"/>
    <x v="2"/>
    <x v="9"/>
    <x v="0"/>
    <m/>
  </r>
  <r>
    <x v="0"/>
    <n v="0"/>
    <n v="0"/>
    <n v="727650"/>
    <n v="0"/>
    <x v="7899"/>
    <x v="0"/>
    <x v="1"/>
    <x v="0"/>
    <s v="03.16.15"/>
    <x v="6"/>
    <x v="0"/>
    <x v="5"/>
    <s v="Direção Financeira"/>
    <s v="03.16.15"/>
    <s v="Direção Financeira"/>
    <s v="03.16.15"/>
    <x v="71"/>
    <x v="0"/>
    <x v="1"/>
    <x v="1"/>
    <x v="0"/>
    <x v="0"/>
    <x v="1"/>
    <x v="0"/>
    <x v="10"/>
    <s v="2022-11-??"/>
    <x v="3"/>
    <n v="727650"/>
    <x v="3"/>
    <n v="1500000"/>
    <x v="1"/>
    <n v="0"/>
    <x v="697"/>
    <m/>
    <x v="0"/>
    <x v="9"/>
    <m/>
    <s v="Direção Financeira"/>
    <x v="2"/>
    <m/>
    <x v="0"/>
    <x v="1"/>
    <x v="1"/>
    <x v="1"/>
    <x v="0"/>
    <x v="0"/>
    <x v="0"/>
    <x v="1"/>
    <x v="0"/>
    <x v="0"/>
    <x v="0"/>
    <s v="Direção Financeira"/>
    <x v="0"/>
    <x v="0"/>
    <x v="0"/>
    <x v="0"/>
    <x v="0"/>
    <x v="0"/>
    <x v="0"/>
    <m/>
    <x v="1"/>
    <x v="2"/>
    <x v="9"/>
    <x v="0"/>
    <m/>
  </r>
  <r>
    <x v="0"/>
    <n v="0"/>
    <n v="0"/>
    <n v="199450"/>
    <n v="0"/>
    <x v="7899"/>
    <x v="0"/>
    <x v="1"/>
    <x v="0"/>
    <s v="03.16.15"/>
    <x v="6"/>
    <x v="0"/>
    <x v="5"/>
    <s v="Direção Financeira"/>
    <s v="03.16.15"/>
    <s v="Direção Financeira"/>
    <s v="03.16.15"/>
    <x v="71"/>
    <x v="0"/>
    <x v="1"/>
    <x v="1"/>
    <x v="0"/>
    <x v="0"/>
    <x v="1"/>
    <x v="0"/>
    <x v="11"/>
    <s v="2022-12-??"/>
    <x v="3"/>
    <n v="199450"/>
    <x v="3"/>
    <n v="1500000"/>
    <x v="1"/>
    <n v="0"/>
    <x v="697"/>
    <m/>
    <x v="0"/>
    <x v="9"/>
    <m/>
    <s v="Direção Financeira"/>
    <x v="2"/>
    <m/>
    <x v="0"/>
    <x v="1"/>
    <x v="1"/>
    <x v="1"/>
    <x v="0"/>
    <x v="0"/>
    <x v="0"/>
    <x v="1"/>
    <x v="0"/>
    <x v="0"/>
    <x v="0"/>
    <s v="Direção Financeira"/>
    <x v="0"/>
    <x v="0"/>
    <x v="0"/>
    <x v="0"/>
    <x v="0"/>
    <x v="0"/>
    <x v="0"/>
    <m/>
    <x v="1"/>
    <x v="2"/>
    <x v="9"/>
    <x v="0"/>
    <m/>
  </r>
  <r>
    <x v="1"/>
    <n v="0"/>
    <n v="0"/>
    <n v="100000"/>
    <n v="0"/>
    <x v="7899"/>
    <x v="0"/>
    <x v="1"/>
    <x v="0"/>
    <s v="01.25.03.04"/>
    <x v="29"/>
    <x v="4"/>
    <x v="4"/>
    <s v="Emprego e Formação profissional"/>
    <s v="01.25.03"/>
    <s v="Apoio a Estágios Profissionais"/>
    <s v="01.25.03.04"/>
    <x v="4"/>
    <x v="0"/>
    <x v="3"/>
    <x v="2"/>
    <x v="0"/>
    <x v="1"/>
    <x v="2"/>
    <x v="0"/>
    <x v="4"/>
    <s v="2022-01-??"/>
    <x v="1"/>
    <n v="100000"/>
    <x v="3"/>
    <n v="552000"/>
    <x v="1"/>
    <n v="0"/>
    <x v="697"/>
    <m/>
    <x v="0"/>
    <x v="9"/>
    <m/>
    <s v="Apoio a Estágios Profissionais"/>
    <x v="2"/>
    <s v="AEP"/>
    <x v="0"/>
    <x v="1"/>
    <x v="1"/>
    <x v="1"/>
    <x v="0"/>
    <x v="0"/>
    <x v="0"/>
    <x v="1"/>
    <x v="0"/>
    <x v="0"/>
    <x v="0"/>
    <s v="Apoio a Estágios Profissionais"/>
    <x v="0"/>
    <x v="0"/>
    <x v="0"/>
    <x v="0"/>
    <x v="1"/>
    <x v="0"/>
    <x v="0"/>
    <m/>
    <x v="1"/>
    <x v="2"/>
    <x v="9"/>
    <x v="0"/>
    <m/>
  </r>
  <r>
    <x v="1"/>
    <n v="0"/>
    <n v="0"/>
    <n v="75000"/>
    <n v="0"/>
    <x v="7899"/>
    <x v="0"/>
    <x v="1"/>
    <x v="0"/>
    <s v="01.25.03.04"/>
    <x v="29"/>
    <x v="4"/>
    <x v="4"/>
    <s v="Emprego e Formação profissional"/>
    <s v="01.25.03"/>
    <s v="Apoio a Estágios Profissionais"/>
    <s v="01.25.03.04"/>
    <x v="4"/>
    <x v="0"/>
    <x v="3"/>
    <x v="2"/>
    <x v="0"/>
    <x v="1"/>
    <x v="2"/>
    <x v="0"/>
    <x v="5"/>
    <s v="2022-02-??"/>
    <x v="1"/>
    <n v="75000"/>
    <x v="3"/>
    <n v="552000"/>
    <x v="1"/>
    <n v="0"/>
    <x v="697"/>
    <m/>
    <x v="0"/>
    <x v="9"/>
    <m/>
    <s v="Apoio a Estágios Profissionais"/>
    <x v="2"/>
    <s v="AEP"/>
    <x v="0"/>
    <x v="1"/>
    <x v="1"/>
    <x v="1"/>
    <x v="0"/>
    <x v="0"/>
    <x v="0"/>
    <x v="1"/>
    <x v="0"/>
    <x v="0"/>
    <x v="0"/>
    <s v="Apoio a Estágios Profissionais"/>
    <x v="0"/>
    <x v="0"/>
    <x v="0"/>
    <x v="0"/>
    <x v="1"/>
    <x v="0"/>
    <x v="0"/>
    <m/>
    <x v="1"/>
    <x v="2"/>
    <x v="9"/>
    <x v="0"/>
    <m/>
  </r>
  <r>
    <x v="1"/>
    <n v="0"/>
    <n v="0"/>
    <n v="60000"/>
    <n v="0"/>
    <x v="7899"/>
    <x v="0"/>
    <x v="1"/>
    <x v="0"/>
    <s v="01.25.03.04"/>
    <x v="29"/>
    <x v="4"/>
    <x v="4"/>
    <s v="Emprego e Formação profissional"/>
    <s v="01.25.03"/>
    <s v="Apoio a Estágios Profissionais"/>
    <s v="01.25.03.04"/>
    <x v="4"/>
    <x v="0"/>
    <x v="3"/>
    <x v="2"/>
    <x v="0"/>
    <x v="1"/>
    <x v="2"/>
    <x v="0"/>
    <x v="2"/>
    <s v="2022-03-??"/>
    <x v="1"/>
    <n v="60000"/>
    <x v="3"/>
    <n v="552000"/>
    <x v="1"/>
    <n v="0"/>
    <x v="697"/>
    <m/>
    <x v="0"/>
    <x v="9"/>
    <m/>
    <s v="Apoio a Estágios Profissionais"/>
    <x v="2"/>
    <s v="AEP"/>
    <x v="0"/>
    <x v="1"/>
    <x v="1"/>
    <x v="1"/>
    <x v="0"/>
    <x v="0"/>
    <x v="0"/>
    <x v="1"/>
    <x v="0"/>
    <x v="0"/>
    <x v="0"/>
    <s v="Apoio a Estágios Profissionais"/>
    <x v="0"/>
    <x v="0"/>
    <x v="0"/>
    <x v="0"/>
    <x v="1"/>
    <x v="0"/>
    <x v="0"/>
    <m/>
    <x v="1"/>
    <x v="2"/>
    <x v="9"/>
    <x v="0"/>
    <m/>
  </r>
  <r>
    <x v="1"/>
    <n v="0"/>
    <n v="0"/>
    <n v="82500"/>
    <n v="0"/>
    <x v="7899"/>
    <x v="0"/>
    <x v="1"/>
    <x v="0"/>
    <s v="01.25.03.04"/>
    <x v="29"/>
    <x v="4"/>
    <x v="4"/>
    <s v="Emprego e Formação profissional"/>
    <s v="01.25.03"/>
    <s v="Apoio a Estágios Profissionais"/>
    <s v="01.25.03.04"/>
    <x v="4"/>
    <x v="0"/>
    <x v="3"/>
    <x v="2"/>
    <x v="0"/>
    <x v="1"/>
    <x v="2"/>
    <x v="0"/>
    <x v="0"/>
    <s v="2022-04-??"/>
    <x v="0"/>
    <n v="82500"/>
    <x v="3"/>
    <n v="552000"/>
    <x v="1"/>
    <n v="0"/>
    <x v="697"/>
    <m/>
    <x v="0"/>
    <x v="9"/>
    <m/>
    <s v="Apoio a Estágios Profissionais"/>
    <x v="2"/>
    <s v="AEP"/>
    <x v="0"/>
    <x v="1"/>
    <x v="1"/>
    <x v="1"/>
    <x v="0"/>
    <x v="0"/>
    <x v="0"/>
    <x v="1"/>
    <x v="0"/>
    <x v="0"/>
    <x v="0"/>
    <s v="Apoio a Estágios Profissionais"/>
    <x v="0"/>
    <x v="0"/>
    <x v="0"/>
    <x v="0"/>
    <x v="1"/>
    <x v="0"/>
    <x v="0"/>
    <m/>
    <x v="1"/>
    <x v="2"/>
    <x v="9"/>
    <x v="0"/>
    <m/>
  </r>
  <r>
    <x v="1"/>
    <n v="0"/>
    <n v="0"/>
    <n v="82000"/>
    <n v="0"/>
    <x v="7899"/>
    <x v="0"/>
    <x v="1"/>
    <x v="0"/>
    <s v="01.25.03.04"/>
    <x v="29"/>
    <x v="4"/>
    <x v="4"/>
    <s v="Emprego e Formação profissional"/>
    <s v="01.25.03"/>
    <s v="Apoio a Estágios Profissionais"/>
    <s v="01.25.03.04"/>
    <x v="4"/>
    <x v="0"/>
    <x v="3"/>
    <x v="2"/>
    <x v="0"/>
    <x v="1"/>
    <x v="2"/>
    <x v="0"/>
    <x v="1"/>
    <s v="2022-05-??"/>
    <x v="0"/>
    <n v="82000"/>
    <x v="3"/>
    <n v="552000"/>
    <x v="1"/>
    <n v="0"/>
    <x v="697"/>
    <m/>
    <x v="0"/>
    <x v="9"/>
    <m/>
    <s v="Apoio a Estágios Profissionais"/>
    <x v="2"/>
    <s v="AEP"/>
    <x v="0"/>
    <x v="1"/>
    <x v="1"/>
    <x v="1"/>
    <x v="0"/>
    <x v="0"/>
    <x v="0"/>
    <x v="1"/>
    <x v="0"/>
    <x v="0"/>
    <x v="0"/>
    <s v="Apoio a Estágios Profissionais"/>
    <x v="0"/>
    <x v="0"/>
    <x v="0"/>
    <x v="0"/>
    <x v="1"/>
    <x v="0"/>
    <x v="0"/>
    <m/>
    <x v="1"/>
    <x v="2"/>
    <x v="9"/>
    <x v="0"/>
    <m/>
  </r>
  <r>
    <x v="1"/>
    <n v="0"/>
    <n v="0"/>
    <n v="67000"/>
    <n v="0"/>
    <x v="7899"/>
    <x v="0"/>
    <x v="1"/>
    <x v="0"/>
    <s v="01.25.03.04"/>
    <x v="29"/>
    <x v="4"/>
    <x v="4"/>
    <s v="Emprego e Formação profissional"/>
    <s v="01.25.03"/>
    <s v="Apoio a Estágios Profissionais"/>
    <s v="01.25.03.04"/>
    <x v="4"/>
    <x v="0"/>
    <x v="3"/>
    <x v="2"/>
    <x v="0"/>
    <x v="1"/>
    <x v="2"/>
    <x v="0"/>
    <x v="6"/>
    <s v="2022-07-??"/>
    <x v="2"/>
    <n v="67000"/>
    <x v="3"/>
    <n v="552000"/>
    <x v="1"/>
    <n v="0"/>
    <x v="697"/>
    <m/>
    <x v="0"/>
    <x v="9"/>
    <m/>
    <s v="Apoio a Estágios Profissionais"/>
    <x v="2"/>
    <s v="AEP"/>
    <x v="0"/>
    <x v="1"/>
    <x v="1"/>
    <x v="1"/>
    <x v="0"/>
    <x v="0"/>
    <x v="0"/>
    <x v="1"/>
    <x v="0"/>
    <x v="0"/>
    <x v="0"/>
    <s v="Apoio a Estágios Profissionais"/>
    <x v="0"/>
    <x v="0"/>
    <x v="0"/>
    <x v="0"/>
    <x v="1"/>
    <x v="0"/>
    <x v="0"/>
    <m/>
    <x v="1"/>
    <x v="2"/>
    <x v="9"/>
    <x v="0"/>
    <m/>
  </r>
  <r>
    <x v="1"/>
    <n v="0"/>
    <n v="0"/>
    <n v="98000"/>
    <n v="0"/>
    <x v="7899"/>
    <x v="0"/>
    <x v="1"/>
    <x v="0"/>
    <s v="01.25.03.04"/>
    <x v="29"/>
    <x v="4"/>
    <x v="4"/>
    <s v="Emprego e Formação profissional"/>
    <s v="01.25.03"/>
    <s v="Apoio a Estágios Profissionais"/>
    <s v="01.25.03.04"/>
    <x v="4"/>
    <x v="0"/>
    <x v="3"/>
    <x v="2"/>
    <x v="0"/>
    <x v="1"/>
    <x v="2"/>
    <x v="0"/>
    <x v="7"/>
    <s v="2022-08-??"/>
    <x v="2"/>
    <n v="98000"/>
    <x v="3"/>
    <n v="552000"/>
    <x v="1"/>
    <n v="0"/>
    <x v="697"/>
    <m/>
    <x v="0"/>
    <x v="9"/>
    <m/>
    <s v="Apoio a Estágios Profissionais"/>
    <x v="2"/>
    <s v="AEP"/>
    <x v="0"/>
    <x v="1"/>
    <x v="1"/>
    <x v="1"/>
    <x v="0"/>
    <x v="0"/>
    <x v="0"/>
    <x v="1"/>
    <x v="0"/>
    <x v="0"/>
    <x v="0"/>
    <s v="Apoio a Estágios Profissionais"/>
    <x v="0"/>
    <x v="0"/>
    <x v="0"/>
    <x v="0"/>
    <x v="1"/>
    <x v="0"/>
    <x v="0"/>
    <m/>
    <x v="1"/>
    <x v="2"/>
    <x v="9"/>
    <x v="0"/>
    <m/>
  </r>
  <r>
    <x v="1"/>
    <n v="0"/>
    <n v="0"/>
    <n v="85000"/>
    <n v="0"/>
    <x v="7899"/>
    <x v="0"/>
    <x v="1"/>
    <x v="0"/>
    <s v="01.25.03.04"/>
    <x v="29"/>
    <x v="4"/>
    <x v="4"/>
    <s v="Emprego e Formação profissional"/>
    <s v="01.25.03"/>
    <s v="Apoio a Estágios Profissionais"/>
    <s v="01.25.03.04"/>
    <x v="4"/>
    <x v="0"/>
    <x v="3"/>
    <x v="2"/>
    <x v="0"/>
    <x v="1"/>
    <x v="2"/>
    <x v="0"/>
    <x v="8"/>
    <s v="2022-09-??"/>
    <x v="2"/>
    <n v="85000"/>
    <x v="3"/>
    <n v="552000"/>
    <x v="1"/>
    <n v="0"/>
    <x v="697"/>
    <m/>
    <x v="0"/>
    <x v="9"/>
    <m/>
    <s v="Apoio a Estágios Profissionais"/>
    <x v="2"/>
    <s v="AEP"/>
    <x v="0"/>
    <x v="1"/>
    <x v="1"/>
    <x v="1"/>
    <x v="0"/>
    <x v="0"/>
    <x v="0"/>
    <x v="1"/>
    <x v="0"/>
    <x v="0"/>
    <x v="0"/>
    <s v="Apoio a Estágios Profissionais"/>
    <x v="0"/>
    <x v="0"/>
    <x v="0"/>
    <x v="0"/>
    <x v="1"/>
    <x v="0"/>
    <x v="0"/>
    <m/>
    <x v="1"/>
    <x v="2"/>
    <x v="9"/>
    <x v="0"/>
    <m/>
  </r>
  <r>
    <x v="1"/>
    <n v="0"/>
    <n v="0"/>
    <n v="90000"/>
    <n v="0"/>
    <x v="7899"/>
    <x v="0"/>
    <x v="1"/>
    <x v="0"/>
    <s v="01.25.03.04"/>
    <x v="29"/>
    <x v="4"/>
    <x v="4"/>
    <s v="Emprego e Formação profissional"/>
    <s v="01.25.03"/>
    <s v="Apoio a Estágios Profissionais"/>
    <s v="01.25.03.04"/>
    <x v="4"/>
    <x v="0"/>
    <x v="3"/>
    <x v="2"/>
    <x v="0"/>
    <x v="1"/>
    <x v="2"/>
    <x v="0"/>
    <x v="9"/>
    <s v="2022-10-??"/>
    <x v="3"/>
    <n v="90000"/>
    <x v="3"/>
    <n v="552000"/>
    <x v="1"/>
    <n v="0"/>
    <x v="697"/>
    <m/>
    <x v="0"/>
    <x v="9"/>
    <m/>
    <s v="Apoio a Estágios Profissionais"/>
    <x v="2"/>
    <s v="AEP"/>
    <x v="0"/>
    <x v="1"/>
    <x v="1"/>
    <x v="1"/>
    <x v="0"/>
    <x v="0"/>
    <x v="0"/>
    <x v="1"/>
    <x v="0"/>
    <x v="0"/>
    <x v="0"/>
    <s v="Apoio a Estágios Profissionais"/>
    <x v="0"/>
    <x v="0"/>
    <x v="0"/>
    <x v="0"/>
    <x v="1"/>
    <x v="0"/>
    <x v="0"/>
    <m/>
    <x v="1"/>
    <x v="2"/>
    <x v="9"/>
    <x v="0"/>
    <m/>
  </r>
  <r>
    <x v="1"/>
    <n v="0"/>
    <n v="0"/>
    <n v="79000"/>
    <n v="0"/>
    <x v="7899"/>
    <x v="0"/>
    <x v="1"/>
    <x v="0"/>
    <s v="01.25.03.04"/>
    <x v="29"/>
    <x v="4"/>
    <x v="4"/>
    <s v="Emprego e Formação profissional"/>
    <s v="01.25.03"/>
    <s v="Apoio a Estágios Profissionais"/>
    <s v="01.25.03.04"/>
    <x v="4"/>
    <x v="0"/>
    <x v="3"/>
    <x v="2"/>
    <x v="0"/>
    <x v="1"/>
    <x v="2"/>
    <x v="0"/>
    <x v="10"/>
    <s v="2022-11-??"/>
    <x v="3"/>
    <n v="79000"/>
    <x v="3"/>
    <n v="552000"/>
    <x v="1"/>
    <n v="0"/>
    <x v="697"/>
    <m/>
    <x v="0"/>
    <x v="9"/>
    <m/>
    <s v="Apoio a Estágios Profissionais"/>
    <x v="2"/>
    <s v="AEP"/>
    <x v="0"/>
    <x v="1"/>
    <x v="1"/>
    <x v="1"/>
    <x v="0"/>
    <x v="0"/>
    <x v="0"/>
    <x v="1"/>
    <x v="0"/>
    <x v="0"/>
    <x v="0"/>
    <s v="Apoio a Estágios Profissionais"/>
    <x v="0"/>
    <x v="0"/>
    <x v="0"/>
    <x v="0"/>
    <x v="1"/>
    <x v="0"/>
    <x v="0"/>
    <m/>
    <x v="1"/>
    <x v="2"/>
    <x v="9"/>
    <x v="0"/>
    <m/>
  </r>
  <r>
    <x v="1"/>
    <n v="0"/>
    <n v="0"/>
    <n v="116000"/>
    <n v="0"/>
    <x v="7899"/>
    <x v="0"/>
    <x v="1"/>
    <x v="0"/>
    <s v="01.25.03.04"/>
    <x v="29"/>
    <x v="4"/>
    <x v="4"/>
    <s v="Emprego e Formação profissional"/>
    <s v="01.25.03"/>
    <s v="Apoio a Estágios Profissionais"/>
    <s v="01.25.03.04"/>
    <x v="4"/>
    <x v="0"/>
    <x v="3"/>
    <x v="2"/>
    <x v="0"/>
    <x v="1"/>
    <x v="2"/>
    <x v="0"/>
    <x v="11"/>
    <s v="2022-12-??"/>
    <x v="3"/>
    <n v="116000"/>
    <x v="3"/>
    <n v="552000"/>
    <x v="1"/>
    <n v="0"/>
    <x v="697"/>
    <m/>
    <x v="0"/>
    <x v="9"/>
    <m/>
    <s v="Apoio a Estágios Profissionais"/>
    <x v="2"/>
    <s v="AEP"/>
    <x v="0"/>
    <x v="1"/>
    <x v="1"/>
    <x v="1"/>
    <x v="0"/>
    <x v="0"/>
    <x v="0"/>
    <x v="1"/>
    <x v="0"/>
    <x v="0"/>
    <x v="0"/>
    <s v="Apoio a Estágios Profissionais"/>
    <x v="0"/>
    <x v="0"/>
    <x v="0"/>
    <x v="0"/>
    <x v="1"/>
    <x v="0"/>
    <x v="0"/>
    <m/>
    <x v="1"/>
    <x v="2"/>
    <x v="9"/>
    <x v="0"/>
    <m/>
  </r>
  <r>
    <x v="1"/>
    <n v="0"/>
    <n v="0"/>
    <n v="60500"/>
    <n v="0"/>
    <x v="7899"/>
    <x v="0"/>
    <x v="1"/>
    <x v="0"/>
    <s v="01.25.03.11"/>
    <x v="52"/>
    <x v="4"/>
    <x v="4"/>
    <s v="Emprego e Formação profissional"/>
    <s v="01.25.03"/>
    <s v="Promoção Auto Emprego"/>
    <s v="01.25.03.11"/>
    <x v="4"/>
    <x v="0"/>
    <x v="3"/>
    <x v="2"/>
    <x v="0"/>
    <x v="1"/>
    <x v="2"/>
    <x v="0"/>
    <x v="5"/>
    <s v="2022-02-??"/>
    <x v="1"/>
    <n v="60500"/>
    <x v="3"/>
    <n v="0"/>
    <x v="1"/>
    <n v="50000"/>
    <x v="697"/>
    <m/>
    <x v="0"/>
    <x v="9"/>
    <m/>
    <s v="Promoção Auto Emprego"/>
    <x v="2"/>
    <s v="PAE"/>
    <x v="0"/>
    <x v="1"/>
    <x v="1"/>
    <x v="1"/>
    <x v="0"/>
    <x v="0"/>
    <x v="0"/>
    <x v="1"/>
    <x v="0"/>
    <x v="0"/>
    <x v="0"/>
    <s v="Promoção Auto Emprego"/>
    <x v="0"/>
    <x v="0"/>
    <x v="0"/>
    <x v="0"/>
    <x v="1"/>
    <x v="0"/>
    <x v="0"/>
    <m/>
    <x v="1"/>
    <x v="2"/>
    <x v="9"/>
    <x v="0"/>
    <m/>
  </r>
  <r>
    <x v="1"/>
    <n v="0"/>
    <n v="0"/>
    <n v="3000"/>
    <n v="0"/>
    <x v="7899"/>
    <x v="0"/>
    <x v="1"/>
    <x v="0"/>
    <s v="01.25.03.11"/>
    <x v="52"/>
    <x v="4"/>
    <x v="4"/>
    <s v="Emprego e Formação profissional"/>
    <s v="01.25.03"/>
    <s v="Promoção Auto Emprego"/>
    <s v="01.25.03.11"/>
    <x v="4"/>
    <x v="0"/>
    <x v="3"/>
    <x v="2"/>
    <x v="0"/>
    <x v="1"/>
    <x v="2"/>
    <x v="0"/>
    <x v="2"/>
    <s v="2022-03-??"/>
    <x v="1"/>
    <n v="3000"/>
    <x v="3"/>
    <n v="0"/>
    <x v="1"/>
    <n v="50000"/>
    <x v="697"/>
    <m/>
    <x v="0"/>
    <x v="9"/>
    <m/>
    <s v="Promoção Auto Emprego"/>
    <x v="2"/>
    <s v="PAE"/>
    <x v="0"/>
    <x v="1"/>
    <x v="1"/>
    <x v="1"/>
    <x v="0"/>
    <x v="0"/>
    <x v="0"/>
    <x v="1"/>
    <x v="0"/>
    <x v="0"/>
    <x v="0"/>
    <s v="Promoção Auto Emprego"/>
    <x v="0"/>
    <x v="0"/>
    <x v="0"/>
    <x v="0"/>
    <x v="1"/>
    <x v="0"/>
    <x v="0"/>
    <m/>
    <x v="1"/>
    <x v="2"/>
    <x v="9"/>
    <x v="0"/>
    <m/>
  </r>
  <r>
    <x v="1"/>
    <n v="0"/>
    <n v="0"/>
    <n v="20000"/>
    <n v="0"/>
    <x v="7899"/>
    <x v="0"/>
    <x v="1"/>
    <x v="0"/>
    <s v="01.25.03.11"/>
    <x v="52"/>
    <x v="4"/>
    <x v="4"/>
    <s v="Emprego e Formação profissional"/>
    <s v="01.25.03"/>
    <s v="Promoção Auto Emprego"/>
    <s v="01.25.03.11"/>
    <x v="4"/>
    <x v="0"/>
    <x v="3"/>
    <x v="2"/>
    <x v="0"/>
    <x v="1"/>
    <x v="2"/>
    <x v="0"/>
    <x v="1"/>
    <s v="2022-05-??"/>
    <x v="0"/>
    <n v="20000"/>
    <x v="3"/>
    <n v="0"/>
    <x v="1"/>
    <n v="50000"/>
    <x v="697"/>
    <m/>
    <x v="0"/>
    <x v="9"/>
    <m/>
    <s v="Promoção Auto Emprego"/>
    <x v="2"/>
    <s v="PAE"/>
    <x v="0"/>
    <x v="1"/>
    <x v="1"/>
    <x v="1"/>
    <x v="0"/>
    <x v="0"/>
    <x v="0"/>
    <x v="1"/>
    <x v="0"/>
    <x v="0"/>
    <x v="0"/>
    <s v="Promoção Auto Emprego"/>
    <x v="0"/>
    <x v="0"/>
    <x v="0"/>
    <x v="0"/>
    <x v="1"/>
    <x v="0"/>
    <x v="0"/>
    <m/>
    <x v="1"/>
    <x v="2"/>
    <x v="9"/>
    <x v="0"/>
    <m/>
  </r>
  <r>
    <x v="1"/>
    <n v="0"/>
    <n v="0"/>
    <n v="6410"/>
    <n v="0"/>
    <x v="7899"/>
    <x v="0"/>
    <x v="1"/>
    <x v="0"/>
    <s v="01.25.03.11"/>
    <x v="52"/>
    <x v="4"/>
    <x v="4"/>
    <s v="Emprego e Formação profissional"/>
    <s v="01.25.03"/>
    <s v="Promoção Auto Emprego"/>
    <s v="01.25.03.11"/>
    <x v="4"/>
    <x v="0"/>
    <x v="3"/>
    <x v="2"/>
    <x v="0"/>
    <x v="1"/>
    <x v="2"/>
    <x v="0"/>
    <x v="3"/>
    <s v="2022-06-??"/>
    <x v="0"/>
    <n v="6410"/>
    <x v="3"/>
    <n v="0"/>
    <x v="1"/>
    <n v="50000"/>
    <x v="697"/>
    <m/>
    <x v="0"/>
    <x v="9"/>
    <m/>
    <s v="Promoção Auto Emprego"/>
    <x v="2"/>
    <s v="PAE"/>
    <x v="0"/>
    <x v="1"/>
    <x v="1"/>
    <x v="1"/>
    <x v="0"/>
    <x v="0"/>
    <x v="0"/>
    <x v="1"/>
    <x v="0"/>
    <x v="0"/>
    <x v="0"/>
    <s v="Promoção Auto Emprego"/>
    <x v="0"/>
    <x v="0"/>
    <x v="0"/>
    <x v="0"/>
    <x v="1"/>
    <x v="0"/>
    <x v="0"/>
    <m/>
    <x v="1"/>
    <x v="2"/>
    <x v="9"/>
    <x v="0"/>
    <m/>
  </r>
  <r>
    <x v="1"/>
    <n v="0"/>
    <n v="0"/>
    <n v="34000"/>
    <n v="0"/>
    <x v="7899"/>
    <x v="0"/>
    <x v="1"/>
    <x v="0"/>
    <s v="01.25.03.11"/>
    <x v="52"/>
    <x v="4"/>
    <x v="4"/>
    <s v="Emprego e Formação profissional"/>
    <s v="01.25.03"/>
    <s v="Promoção Auto Emprego"/>
    <s v="01.25.03.11"/>
    <x v="4"/>
    <x v="0"/>
    <x v="3"/>
    <x v="2"/>
    <x v="0"/>
    <x v="1"/>
    <x v="2"/>
    <x v="0"/>
    <x v="8"/>
    <s v="2022-09-??"/>
    <x v="2"/>
    <n v="34000"/>
    <x v="3"/>
    <n v="0"/>
    <x v="1"/>
    <n v="50000"/>
    <x v="697"/>
    <m/>
    <x v="0"/>
    <x v="9"/>
    <m/>
    <s v="Promoção Auto Emprego"/>
    <x v="2"/>
    <s v="PAE"/>
    <x v="0"/>
    <x v="1"/>
    <x v="1"/>
    <x v="1"/>
    <x v="0"/>
    <x v="0"/>
    <x v="0"/>
    <x v="1"/>
    <x v="0"/>
    <x v="0"/>
    <x v="0"/>
    <s v="Promoção Auto Emprego"/>
    <x v="0"/>
    <x v="0"/>
    <x v="0"/>
    <x v="0"/>
    <x v="1"/>
    <x v="0"/>
    <x v="0"/>
    <m/>
    <x v="1"/>
    <x v="2"/>
    <x v="9"/>
    <x v="0"/>
    <m/>
  </r>
  <r>
    <x v="1"/>
    <n v="0"/>
    <n v="0"/>
    <n v="36400"/>
    <n v="0"/>
    <x v="7899"/>
    <x v="0"/>
    <x v="1"/>
    <x v="0"/>
    <s v="01.25.03.11"/>
    <x v="52"/>
    <x v="4"/>
    <x v="4"/>
    <s v="Emprego e Formação profissional"/>
    <s v="01.25.03"/>
    <s v="Promoção Auto Emprego"/>
    <s v="01.25.03.11"/>
    <x v="4"/>
    <x v="0"/>
    <x v="3"/>
    <x v="2"/>
    <x v="0"/>
    <x v="1"/>
    <x v="2"/>
    <x v="0"/>
    <x v="9"/>
    <s v="2022-10-??"/>
    <x v="3"/>
    <n v="36400"/>
    <x v="3"/>
    <n v="0"/>
    <x v="1"/>
    <n v="50000"/>
    <x v="697"/>
    <m/>
    <x v="0"/>
    <x v="9"/>
    <m/>
    <s v="Promoção Auto Emprego"/>
    <x v="2"/>
    <s v="PAE"/>
    <x v="0"/>
    <x v="1"/>
    <x v="1"/>
    <x v="1"/>
    <x v="0"/>
    <x v="0"/>
    <x v="0"/>
    <x v="1"/>
    <x v="0"/>
    <x v="0"/>
    <x v="0"/>
    <s v="Promoção Auto Emprego"/>
    <x v="0"/>
    <x v="0"/>
    <x v="0"/>
    <x v="0"/>
    <x v="1"/>
    <x v="0"/>
    <x v="0"/>
    <m/>
    <x v="1"/>
    <x v="2"/>
    <x v="9"/>
    <x v="0"/>
    <m/>
  </r>
  <r>
    <x v="1"/>
    <n v="0"/>
    <n v="0"/>
    <n v="5000"/>
    <n v="0"/>
    <x v="7899"/>
    <x v="0"/>
    <x v="1"/>
    <x v="0"/>
    <s v="01.25.03.11"/>
    <x v="52"/>
    <x v="4"/>
    <x v="4"/>
    <s v="Emprego e Formação profissional"/>
    <s v="01.25.03"/>
    <s v="Promoção Auto Emprego"/>
    <s v="01.25.03.11"/>
    <x v="4"/>
    <x v="0"/>
    <x v="3"/>
    <x v="2"/>
    <x v="0"/>
    <x v="1"/>
    <x v="2"/>
    <x v="0"/>
    <x v="10"/>
    <s v="2022-11-??"/>
    <x v="3"/>
    <n v="5000"/>
    <x v="3"/>
    <n v="0"/>
    <x v="1"/>
    <n v="50000"/>
    <x v="697"/>
    <m/>
    <x v="0"/>
    <x v="9"/>
    <m/>
    <s v="Promoção Auto Emprego"/>
    <x v="2"/>
    <s v="PAE"/>
    <x v="0"/>
    <x v="1"/>
    <x v="1"/>
    <x v="1"/>
    <x v="0"/>
    <x v="0"/>
    <x v="0"/>
    <x v="1"/>
    <x v="0"/>
    <x v="0"/>
    <x v="0"/>
    <s v="Promoção Auto Emprego"/>
    <x v="0"/>
    <x v="0"/>
    <x v="0"/>
    <x v="0"/>
    <x v="1"/>
    <x v="0"/>
    <x v="0"/>
    <m/>
    <x v="1"/>
    <x v="2"/>
    <x v="9"/>
    <x v="0"/>
    <m/>
  </r>
  <r>
    <x v="1"/>
    <n v="0"/>
    <n v="0"/>
    <n v="5000"/>
    <n v="0"/>
    <x v="7899"/>
    <x v="0"/>
    <x v="1"/>
    <x v="0"/>
    <s v="01.25.03.11"/>
    <x v="52"/>
    <x v="4"/>
    <x v="4"/>
    <s v="Emprego e Formação profissional"/>
    <s v="01.25.03"/>
    <s v="Promoção Auto Emprego"/>
    <s v="01.25.03.11"/>
    <x v="4"/>
    <x v="0"/>
    <x v="3"/>
    <x v="2"/>
    <x v="0"/>
    <x v="1"/>
    <x v="2"/>
    <x v="0"/>
    <x v="11"/>
    <s v="2022-12-??"/>
    <x v="3"/>
    <n v="5000"/>
    <x v="3"/>
    <n v="0"/>
    <x v="1"/>
    <n v="50000"/>
    <x v="697"/>
    <m/>
    <x v="0"/>
    <x v="9"/>
    <m/>
    <s v="Promoção Auto Emprego"/>
    <x v="2"/>
    <s v="PAE"/>
    <x v="0"/>
    <x v="1"/>
    <x v="1"/>
    <x v="1"/>
    <x v="0"/>
    <x v="0"/>
    <x v="0"/>
    <x v="1"/>
    <x v="0"/>
    <x v="0"/>
    <x v="0"/>
    <s v="Promoção Auto Emprego"/>
    <x v="0"/>
    <x v="0"/>
    <x v="0"/>
    <x v="0"/>
    <x v="1"/>
    <x v="0"/>
    <x v="0"/>
    <m/>
    <x v="1"/>
    <x v="2"/>
    <x v="9"/>
    <x v="0"/>
    <m/>
  </r>
  <r>
    <x v="2"/>
    <n v="0"/>
    <n v="0"/>
    <n v="10092"/>
    <n v="0"/>
    <x v="7899"/>
    <x v="0"/>
    <x v="1"/>
    <x v="0"/>
    <s v="80.02.10.24"/>
    <x v="20"/>
    <x v="3"/>
    <x v="3"/>
    <s v="Outros"/>
    <s v="80.02.10"/>
    <s v="Retenções SIACSA"/>
    <s v="80.02.10.24"/>
    <x v="84"/>
    <x v="0"/>
    <x v="6"/>
    <x v="6"/>
    <x v="1"/>
    <x v="2"/>
    <x v="2"/>
    <x v="0"/>
    <x v="2"/>
    <s v="2022-03-??"/>
    <x v="1"/>
    <n v="10092"/>
    <x v="3"/>
    <n v="0"/>
    <x v="1"/>
    <n v="0"/>
    <x v="697"/>
    <m/>
    <x v="0"/>
    <x v="9"/>
    <m/>
    <s v="Retenções SIACSA"/>
    <x v="2"/>
    <s v="SIACSA"/>
    <x v="0"/>
    <x v="1"/>
    <x v="1"/>
    <x v="1"/>
    <x v="0"/>
    <x v="0"/>
    <x v="0"/>
    <x v="1"/>
    <x v="0"/>
    <x v="0"/>
    <x v="0"/>
    <s v="Retenções SIACSA"/>
    <x v="0"/>
    <x v="0"/>
    <x v="0"/>
    <x v="0"/>
    <x v="2"/>
    <x v="0"/>
    <x v="0"/>
    <m/>
    <x v="1"/>
    <x v="2"/>
    <x v="9"/>
    <x v="0"/>
    <m/>
  </r>
  <r>
    <x v="2"/>
    <n v="0"/>
    <n v="0"/>
    <n v="3024"/>
    <n v="0"/>
    <x v="7899"/>
    <x v="0"/>
    <x v="1"/>
    <x v="0"/>
    <s v="80.02.10.24"/>
    <x v="20"/>
    <x v="3"/>
    <x v="3"/>
    <s v="Outros"/>
    <s v="80.02.10"/>
    <s v="Retenções SIACSA"/>
    <s v="80.02.10.24"/>
    <x v="84"/>
    <x v="0"/>
    <x v="6"/>
    <x v="6"/>
    <x v="1"/>
    <x v="2"/>
    <x v="2"/>
    <x v="0"/>
    <x v="0"/>
    <s v="2022-04-??"/>
    <x v="0"/>
    <n v="3024"/>
    <x v="3"/>
    <n v="0"/>
    <x v="1"/>
    <n v="0"/>
    <x v="697"/>
    <m/>
    <x v="0"/>
    <x v="9"/>
    <m/>
    <s v="Retenções SIACSA"/>
    <x v="2"/>
    <s v="SIACSA"/>
    <x v="0"/>
    <x v="1"/>
    <x v="1"/>
    <x v="1"/>
    <x v="0"/>
    <x v="0"/>
    <x v="0"/>
    <x v="1"/>
    <x v="0"/>
    <x v="0"/>
    <x v="0"/>
    <s v="Retenções SIACSA"/>
    <x v="0"/>
    <x v="0"/>
    <x v="0"/>
    <x v="0"/>
    <x v="2"/>
    <x v="0"/>
    <x v="0"/>
    <m/>
    <x v="1"/>
    <x v="2"/>
    <x v="9"/>
    <x v="0"/>
    <m/>
  </r>
  <r>
    <x v="2"/>
    <n v="0"/>
    <n v="0"/>
    <n v="10092"/>
    <n v="0"/>
    <x v="7899"/>
    <x v="0"/>
    <x v="1"/>
    <x v="0"/>
    <s v="80.02.10.24"/>
    <x v="20"/>
    <x v="3"/>
    <x v="3"/>
    <s v="Outros"/>
    <s v="80.02.10"/>
    <s v="Retenções SIACSA"/>
    <s v="80.02.10.24"/>
    <x v="84"/>
    <x v="0"/>
    <x v="6"/>
    <x v="6"/>
    <x v="1"/>
    <x v="2"/>
    <x v="2"/>
    <x v="0"/>
    <x v="1"/>
    <s v="2022-05-??"/>
    <x v="0"/>
    <n v="10092"/>
    <x v="3"/>
    <n v="0"/>
    <x v="1"/>
    <n v="0"/>
    <x v="697"/>
    <m/>
    <x v="0"/>
    <x v="9"/>
    <m/>
    <s v="Retenções SIACSA"/>
    <x v="2"/>
    <s v="SIACSA"/>
    <x v="0"/>
    <x v="1"/>
    <x v="1"/>
    <x v="1"/>
    <x v="0"/>
    <x v="0"/>
    <x v="0"/>
    <x v="1"/>
    <x v="0"/>
    <x v="0"/>
    <x v="0"/>
    <s v="Retenções SIACSA"/>
    <x v="0"/>
    <x v="0"/>
    <x v="0"/>
    <x v="0"/>
    <x v="2"/>
    <x v="0"/>
    <x v="0"/>
    <m/>
    <x v="1"/>
    <x v="2"/>
    <x v="9"/>
    <x v="0"/>
    <m/>
  </r>
  <r>
    <x v="2"/>
    <n v="0"/>
    <n v="0"/>
    <n v="15255"/>
    <n v="0"/>
    <x v="7899"/>
    <x v="0"/>
    <x v="1"/>
    <x v="0"/>
    <s v="80.02.10.24"/>
    <x v="20"/>
    <x v="3"/>
    <x v="3"/>
    <s v="Outros"/>
    <s v="80.02.10"/>
    <s v="Retenções SIACSA"/>
    <s v="80.02.10.24"/>
    <x v="84"/>
    <x v="0"/>
    <x v="6"/>
    <x v="6"/>
    <x v="1"/>
    <x v="2"/>
    <x v="2"/>
    <x v="0"/>
    <x v="7"/>
    <s v="2022-08-??"/>
    <x v="2"/>
    <n v="15255"/>
    <x v="3"/>
    <n v="0"/>
    <x v="1"/>
    <n v="0"/>
    <x v="697"/>
    <m/>
    <x v="0"/>
    <x v="9"/>
    <m/>
    <s v="Retenções SIACSA"/>
    <x v="2"/>
    <s v="SIACSA"/>
    <x v="0"/>
    <x v="1"/>
    <x v="1"/>
    <x v="1"/>
    <x v="0"/>
    <x v="0"/>
    <x v="0"/>
    <x v="1"/>
    <x v="0"/>
    <x v="0"/>
    <x v="0"/>
    <s v="Retenções SIACSA"/>
    <x v="0"/>
    <x v="0"/>
    <x v="0"/>
    <x v="0"/>
    <x v="2"/>
    <x v="0"/>
    <x v="0"/>
    <m/>
    <x v="1"/>
    <x v="2"/>
    <x v="9"/>
    <x v="0"/>
    <m/>
  </r>
  <r>
    <x v="2"/>
    <n v="0"/>
    <n v="0"/>
    <n v="25144"/>
    <n v="0"/>
    <x v="7899"/>
    <x v="0"/>
    <x v="1"/>
    <x v="0"/>
    <s v="80.02.10.24"/>
    <x v="20"/>
    <x v="3"/>
    <x v="3"/>
    <s v="Outros"/>
    <s v="80.02.10"/>
    <s v="Retenções SIACSA"/>
    <s v="80.02.10.24"/>
    <x v="84"/>
    <x v="0"/>
    <x v="6"/>
    <x v="6"/>
    <x v="1"/>
    <x v="2"/>
    <x v="2"/>
    <x v="0"/>
    <x v="11"/>
    <s v="2022-12-??"/>
    <x v="3"/>
    <n v="25144"/>
    <x v="3"/>
    <n v="0"/>
    <x v="1"/>
    <n v="0"/>
    <x v="697"/>
    <m/>
    <x v="0"/>
    <x v="9"/>
    <m/>
    <s v="Retenções SIACSA"/>
    <x v="2"/>
    <s v="SIACSA"/>
    <x v="0"/>
    <x v="1"/>
    <x v="1"/>
    <x v="1"/>
    <x v="0"/>
    <x v="0"/>
    <x v="0"/>
    <x v="1"/>
    <x v="0"/>
    <x v="0"/>
    <x v="0"/>
    <s v="Retenções SIACSA"/>
    <x v="0"/>
    <x v="0"/>
    <x v="0"/>
    <x v="0"/>
    <x v="2"/>
    <x v="0"/>
    <x v="0"/>
    <m/>
    <x v="1"/>
    <x v="2"/>
    <x v="9"/>
    <x v="0"/>
    <m/>
  </r>
  <r>
    <x v="1"/>
    <n v="0"/>
    <n v="0"/>
    <n v="21000"/>
    <n v="0"/>
    <x v="7899"/>
    <x v="0"/>
    <x v="1"/>
    <x v="0"/>
    <s v="01.25.04.22"/>
    <x v="11"/>
    <x v="4"/>
    <x v="4"/>
    <s v="Cultura"/>
    <s v="01.25.04"/>
    <s v="Atividades culturais e promoção da cultura no Concelho"/>
    <s v="01.25.04.22"/>
    <x v="4"/>
    <x v="0"/>
    <x v="3"/>
    <x v="2"/>
    <x v="0"/>
    <x v="1"/>
    <x v="2"/>
    <x v="0"/>
    <x v="4"/>
    <s v="2022-01-??"/>
    <x v="1"/>
    <n v="2100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33200"/>
    <n v="0"/>
    <x v="7899"/>
    <x v="0"/>
    <x v="1"/>
    <x v="0"/>
    <s v="01.25.04.22"/>
    <x v="11"/>
    <x v="4"/>
    <x v="4"/>
    <s v="Cultura"/>
    <s v="01.25.04"/>
    <s v="Atividades culturais e promoção da cultura no Concelho"/>
    <s v="01.25.04.22"/>
    <x v="4"/>
    <x v="0"/>
    <x v="3"/>
    <x v="2"/>
    <x v="0"/>
    <x v="1"/>
    <x v="2"/>
    <x v="0"/>
    <x v="2"/>
    <s v="2022-03-??"/>
    <x v="1"/>
    <n v="3320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48040"/>
    <n v="0"/>
    <x v="7899"/>
    <x v="0"/>
    <x v="1"/>
    <x v="0"/>
    <s v="01.25.04.22"/>
    <x v="11"/>
    <x v="4"/>
    <x v="4"/>
    <s v="Cultura"/>
    <s v="01.25.04"/>
    <s v="Atividades culturais e promoção da cultura no Concelho"/>
    <s v="01.25.04.22"/>
    <x v="4"/>
    <x v="0"/>
    <x v="3"/>
    <x v="2"/>
    <x v="0"/>
    <x v="1"/>
    <x v="2"/>
    <x v="0"/>
    <x v="0"/>
    <s v="2022-04-??"/>
    <x v="0"/>
    <n v="4804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113700"/>
    <n v="0"/>
    <x v="7899"/>
    <x v="0"/>
    <x v="1"/>
    <x v="0"/>
    <s v="01.25.04.22"/>
    <x v="11"/>
    <x v="4"/>
    <x v="4"/>
    <s v="Cultura"/>
    <s v="01.25.04"/>
    <s v="Atividades culturais e promoção da cultura no Concelho"/>
    <s v="01.25.04.22"/>
    <x v="4"/>
    <x v="0"/>
    <x v="3"/>
    <x v="2"/>
    <x v="0"/>
    <x v="1"/>
    <x v="2"/>
    <x v="0"/>
    <x v="1"/>
    <s v="2022-05-??"/>
    <x v="0"/>
    <n v="11370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280325"/>
    <n v="0"/>
    <x v="7899"/>
    <x v="0"/>
    <x v="1"/>
    <x v="0"/>
    <s v="01.25.04.22"/>
    <x v="11"/>
    <x v="4"/>
    <x v="4"/>
    <s v="Cultura"/>
    <s v="01.25.04"/>
    <s v="Atividades culturais e promoção da cultura no Concelho"/>
    <s v="01.25.04.22"/>
    <x v="4"/>
    <x v="0"/>
    <x v="3"/>
    <x v="2"/>
    <x v="0"/>
    <x v="1"/>
    <x v="2"/>
    <x v="0"/>
    <x v="3"/>
    <s v="2022-06-??"/>
    <x v="0"/>
    <n v="280325"/>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1395600"/>
    <n v="0"/>
    <x v="7899"/>
    <x v="0"/>
    <x v="1"/>
    <x v="0"/>
    <s v="01.25.04.22"/>
    <x v="11"/>
    <x v="4"/>
    <x v="4"/>
    <s v="Cultura"/>
    <s v="01.25.04"/>
    <s v="Atividades culturais e promoção da cultura no Concelho"/>
    <s v="01.25.04.22"/>
    <x v="4"/>
    <x v="0"/>
    <x v="3"/>
    <x v="2"/>
    <x v="0"/>
    <x v="1"/>
    <x v="2"/>
    <x v="0"/>
    <x v="6"/>
    <s v="2022-07-??"/>
    <x v="2"/>
    <n v="139560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2647748"/>
    <n v="0"/>
    <x v="7899"/>
    <x v="0"/>
    <x v="1"/>
    <x v="0"/>
    <s v="01.25.04.22"/>
    <x v="11"/>
    <x v="4"/>
    <x v="4"/>
    <s v="Cultura"/>
    <s v="01.25.04"/>
    <s v="Atividades culturais e promoção da cultura no Concelho"/>
    <s v="01.25.04.22"/>
    <x v="4"/>
    <x v="0"/>
    <x v="3"/>
    <x v="2"/>
    <x v="0"/>
    <x v="1"/>
    <x v="2"/>
    <x v="0"/>
    <x v="7"/>
    <s v="2022-08-??"/>
    <x v="2"/>
    <n v="2647748"/>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1562485"/>
    <n v="0"/>
    <x v="7899"/>
    <x v="0"/>
    <x v="1"/>
    <x v="0"/>
    <s v="01.25.04.22"/>
    <x v="11"/>
    <x v="4"/>
    <x v="4"/>
    <s v="Cultura"/>
    <s v="01.25.04"/>
    <s v="Atividades culturais e promoção da cultura no Concelho"/>
    <s v="01.25.04.22"/>
    <x v="4"/>
    <x v="0"/>
    <x v="3"/>
    <x v="2"/>
    <x v="0"/>
    <x v="1"/>
    <x v="2"/>
    <x v="0"/>
    <x v="8"/>
    <s v="2022-09-??"/>
    <x v="2"/>
    <n v="1562485"/>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218120"/>
    <n v="0"/>
    <x v="7899"/>
    <x v="0"/>
    <x v="1"/>
    <x v="0"/>
    <s v="01.25.04.22"/>
    <x v="11"/>
    <x v="4"/>
    <x v="4"/>
    <s v="Cultura"/>
    <s v="01.25.04"/>
    <s v="Atividades culturais e promoção da cultura no Concelho"/>
    <s v="01.25.04.22"/>
    <x v="4"/>
    <x v="0"/>
    <x v="3"/>
    <x v="2"/>
    <x v="0"/>
    <x v="1"/>
    <x v="2"/>
    <x v="0"/>
    <x v="9"/>
    <s v="2022-10-??"/>
    <x v="3"/>
    <n v="21812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82540"/>
    <n v="0"/>
    <x v="7899"/>
    <x v="0"/>
    <x v="1"/>
    <x v="0"/>
    <s v="01.25.04.22"/>
    <x v="11"/>
    <x v="4"/>
    <x v="4"/>
    <s v="Cultura"/>
    <s v="01.25.04"/>
    <s v="Atividades culturais e promoção da cultura no Concelho"/>
    <s v="01.25.04.22"/>
    <x v="4"/>
    <x v="0"/>
    <x v="3"/>
    <x v="2"/>
    <x v="0"/>
    <x v="1"/>
    <x v="2"/>
    <x v="0"/>
    <x v="10"/>
    <s v="2022-11-??"/>
    <x v="3"/>
    <n v="82540"/>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141655"/>
    <n v="0"/>
    <x v="7899"/>
    <x v="0"/>
    <x v="1"/>
    <x v="0"/>
    <s v="01.25.04.22"/>
    <x v="11"/>
    <x v="4"/>
    <x v="4"/>
    <s v="Cultura"/>
    <s v="01.25.04"/>
    <s v="Atividades culturais e promoção da cultura no Concelho"/>
    <s v="01.25.04.22"/>
    <x v="4"/>
    <x v="0"/>
    <x v="3"/>
    <x v="2"/>
    <x v="0"/>
    <x v="1"/>
    <x v="2"/>
    <x v="0"/>
    <x v="11"/>
    <s v="2022-12-??"/>
    <x v="3"/>
    <n v="141655"/>
    <x v="3"/>
    <n v="4050000"/>
    <x v="1"/>
    <n v="0"/>
    <x v="697"/>
    <m/>
    <x v="0"/>
    <x v="9"/>
    <m/>
    <s v="Atividades culturais e promoção da cultura no Concelho"/>
    <x v="2"/>
    <s v="ACPCC"/>
    <x v="0"/>
    <x v="1"/>
    <x v="1"/>
    <x v="1"/>
    <x v="0"/>
    <x v="0"/>
    <x v="0"/>
    <x v="1"/>
    <x v="0"/>
    <x v="0"/>
    <x v="0"/>
    <s v="Atividades culturais e promoção da cultura no Concelho"/>
    <x v="0"/>
    <x v="0"/>
    <x v="0"/>
    <x v="0"/>
    <x v="1"/>
    <x v="0"/>
    <x v="0"/>
    <m/>
    <x v="1"/>
    <x v="2"/>
    <x v="9"/>
    <x v="0"/>
    <m/>
  </r>
  <r>
    <x v="1"/>
    <n v="0"/>
    <n v="0"/>
    <n v="8233"/>
    <n v="0"/>
    <x v="7899"/>
    <x v="0"/>
    <x v="0"/>
    <x v="0"/>
    <s v="80.02.10.21"/>
    <x v="16"/>
    <x v="3"/>
    <x v="3"/>
    <s v="Outros"/>
    <s v="80.02.10"/>
    <s v="Retenções Descontos Judiciais"/>
    <s v="80.02.10.21"/>
    <x v="27"/>
    <x v="0"/>
    <x v="2"/>
    <x v="1"/>
    <x v="1"/>
    <x v="2"/>
    <x v="0"/>
    <x v="0"/>
    <x v="0"/>
    <s v="2022-04-??"/>
    <x v="0"/>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1"/>
    <s v="2022-05-??"/>
    <x v="0"/>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3"/>
    <s v="2022-06-??"/>
    <x v="0"/>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6"/>
    <s v="2022-07-??"/>
    <x v="2"/>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7"/>
    <s v="2022-08-??"/>
    <x v="2"/>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8"/>
    <s v="2022-09-??"/>
    <x v="2"/>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9"/>
    <s v="2022-10-??"/>
    <x v="3"/>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10"/>
    <s v="2022-11-??"/>
    <x v="3"/>
    <n v="8233"/>
    <x v="3"/>
    <n v="0"/>
    <x v="1"/>
    <n v="0"/>
    <x v="697"/>
    <m/>
    <x v="0"/>
    <x v="9"/>
    <m/>
    <s v="Retenções Descontos Judiciais"/>
    <x v="2"/>
    <m/>
    <x v="0"/>
    <x v="1"/>
    <x v="1"/>
    <x v="1"/>
    <x v="0"/>
    <x v="0"/>
    <x v="0"/>
    <x v="1"/>
    <x v="0"/>
    <x v="0"/>
    <x v="0"/>
    <s v="Retenções Descontos Judiciais"/>
    <x v="0"/>
    <x v="0"/>
    <x v="0"/>
    <x v="0"/>
    <x v="2"/>
    <x v="0"/>
    <x v="0"/>
    <m/>
    <x v="1"/>
    <x v="2"/>
    <x v="9"/>
    <x v="0"/>
    <m/>
  </r>
  <r>
    <x v="1"/>
    <n v="0"/>
    <n v="0"/>
    <n v="8233"/>
    <n v="0"/>
    <x v="7899"/>
    <x v="0"/>
    <x v="0"/>
    <x v="0"/>
    <s v="80.02.10.21"/>
    <x v="16"/>
    <x v="3"/>
    <x v="3"/>
    <s v="Outros"/>
    <s v="80.02.10"/>
    <s v="Retenções Descontos Judiciais"/>
    <s v="80.02.10.21"/>
    <x v="27"/>
    <x v="0"/>
    <x v="2"/>
    <x v="1"/>
    <x v="1"/>
    <x v="2"/>
    <x v="0"/>
    <x v="0"/>
    <x v="11"/>
    <s v="2022-12-??"/>
    <x v="3"/>
    <n v="8233"/>
    <x v="3"/>
    <n v="0"/>
    <x v="1"/>
    <n v="0"/>
    <x v="697"/>
    <m/>
    <x v="0"/>
    <x v="9"/>
    <m/>
    <s v="Retenções Descontos Judiciais"/>
    <x v="2"/>
    <m/>
    <x v="0"/>
    <x v="1"/>
    <x v="1"/>
    <x v="1"/>
    <x v="0"/>
    <x v="0"/>
    <x v="0"/>
    <x v="1"/>
    <x v="0"/>
    <x v="0"/>
    <x v="0"/>
    <s v="Retenções Descontos Judiciais"/>
    <x v="0"/>
    <x v="0"/>
    <x v="0"/>
    <x v="0"/>
    <x v="2"/>
    <x v="0"/>
    <x v="0"/>
    <m/>
    <x v="1"/>
    <x v="2"/>
    <x v="9"/>
    <x v="0"/>
    <m/>
  </r>
  <r>
    <x v="2"/>
    <n v="0"/>
    <n v="0"/>
    <n v="65864"/>
    <n v="0"/>
    <x v="7899"/>
    <x v="0"/>
    <x v="1"/>
    <x v="0"/>
    <s v="80.02.10.21"/>
    <x v="16"/>
    <x v="3"/>
    <x v="3"/>
    <s v="Outros"/>
    <s v="80.02.10"/>
    <s v="Retenções Descontos Judiciais"/>
    <s v="80.02.10.21"/>
    <x v="89"/>
    <x v="0"/>
    <x v="6"/>
    <x v="6"/>
    <x v="1"/>
    <x v="2"/>
    <x v="2"/>
    <x v="0"/>
    <x v="2"/>
    <s v="2022-03-??"/>
    <x v="1"/>
    <n v="65864"/>
    <x v="3"/>
    <n v="0"/>
    <x v="1"/>
    <n v="0"/>
    <x v="697"/>
    <m/>
    <x v="0"/>
    <x v="9"/>
    <m/>
    <s v="Retenções Descontos Judiciais"/>
    <x v="2"/>
    <m/>
    <x v="0"/>
    <x v="1"/>
    <x v="1"/>
    <x v="1"/>
    <x v="0"/>
    <x v="0"/>
    <x v="0"/>
    <x v="1"/>
    <x v="0"/>
    <x v="0"/>
    <x v="0"/>
    <s v="Retenções Descontos Judiciais"/>
    <x v="0"/>
    <x v="0"/>
    <x v="0"/>
    <x v="0"/>
    <x v="2"/>
    <x v="0"/>
    <x v="0"/>
    <m/>
    <x v="1"/>
    <x v="2"/>
    <x v="9"/>
    <x v="0"/>
    <m/>
  </r>
  <r>
    <x v="1"/>
    <n v="0"/>
    <n v="0"/>
    <n v="17000"/>
    <n v="0"/>
    <x v="7899"/>
    <x v="0"/>
    <x v="1"/>
    <x v="0"/>
    <s v="03.16.02"/>
    <x v="31"/>
    <x v="0"/>
    <x v="5"/>
    <s v="Gabinete do Presidente"/>
    <s v="03.16.02"/>
    <s v="Gabinete do Presidente"/>
    <s v="03.16.02"/>
    <x v="9"/>
    <x v="0"/>
    <x v="1"/>
    <x v="5"/>
    <x v="0"/>
    <x v="0"/>
    <x v="2"/>
    <x v="0"/>
    <x v="4"/>
    <s v="2022-01-??"/>
    <x v="1"/>
    <n v="17000"/>
    <x v="3"/>
    <n v="0"/>
    <x v="1"/>
    <n v="490000"/>
    <x v="697"/>
    <m/>
    <x v="0"/>
    <x v="9"/>
    <m/>
    <s v="Gabinete do Presidente"/>
    <x v="2"/>
    <m/>
    <x v="0"/>
    <x v="1"/>
    <x v="1"/>
    <x v="1"/>
    <x v="0"/>
    <x v="0"/>
    <x v="0"/>
    <x v="0"/>
    <x v="0"/>
    <x v="0"/>
    <x v="0"/>
    <s v="Gabinete do Presidente"/>
    <x v="0"/>
    <x v="0"/>
    <x v="0"/>
    <x v="0"/>
    <x v="0"/>
    <x v="0"/>
    <x v="0"/>
    <m/>
    <x v="1"/>
    <x v="2"/>
    <x v="9"/>
    <x v="0"/>
    <m/>
  </r>
  <r>
    <x v="1"/>
    <n v="0"/>
    <n v="0"/>
    <n v="9000"/>
    <n v="0"/>
    <x v="7899"/>
    <x v="0"/>
    <x v="1"/>
    <x v="0"/>
    <s v="03.16.02"/>
    <x v="31"/>
    <x v="0"/>
    <x v="5"/>
    <s v="Gabinete do Presidente"/>
    <s v="03.16.02"/>
    <s v="Gabinete do Presidente"/>
    <s v="03.16.02"/>
    <x v="9"/>
    <x v="0"/>
    <x v="1"/>
    <x v="5"/>
    <x v="0"/>
    <x v="0"/>
    <x v="2"/>
    <x v="0"/>
    <x v="5"/>
    <s v="2022-02-??"/>
    <x v="1"/>
    <n v="9000"/>
    <x v="3"/>
    <n v="0"/>
    <x v="1"/>
    <n v="490000"/>
    <x v="697"/>
    <m/>
    <x v="0"/>
    <x v="9"/>
    <m/>
    <s v="Gabinete do Presidente"/>
    <x v="2"/>
    <m/>
    <x v="0"/>
    <x v="1"/>
    <x v="1"/>
    <x v="1"/>
    <x v="0"/>
    <x v="0"/>
    <x v="0"/>
    <x v="0"/>
    <x v="0"/>
    <x v="0"/>
    <x v="0"/>
    <s v="Gabinete do Presidente"/>
    <x v="0"/>
    <x v="0"/>
    <x v="0"/>
    <x v="0"/>
    <x v="0"/>
    <x v="0"/>
    <x v="0"/>
    <m/>
    <x v="1"/>
    <x v="2"/>
    <x v="9"/>
    <x v="0"/>
    <m/>
  </r>
  <r>
    <x v="1"/>
    <n v="0"/>
    <n v="0"/>
    <n v="25000"/>
    <n v="0"/>
    <x v="7899"/>
    <x v="0"/>
    <x v="1"/>
    <x v="0"/>
    <s v="03.16.02"/>
    <x v="31"/>
    <x v="0"/>
    <x v="5"/>
    <s v="Gabinete do Presidente"/>
    <s v="03.16.02"/>
    <s v="Gabinete do Presidente"/>
    <s v="03.16.02"/>
    <x v="9"/>
    <x v="0"/>
    <x v="1"/>
    <x v="5"/>
    <x v="0"/>
    <x v="0"/>
    <x v="2"/>
    <x v="0"/>
    <x v="0"/>
    <s v="2022-04-??"/>
    <x v="0"/>
    <n v="25000"/>
    <x v="3"/>
    <n v="0"/>
    <x v="1"/>
    <n v="490000"/>
    <x v="697"/>
    <m/>
    <x v="0"/>
    <x v="9"/>
    <m/>
    <s v="Gabinete do Presidente"/>
    <x v="2"/>
    <m/>
    <x v="0"/>
    <x v="1"/>
    <x v="1"/>
    <x v="1"/>
    <x v="0"/>
    <x v="0"/>
    <x v="0"/>
    <x v="0"/>
    <x v="0"/>
    <x v="0"/>
    <x v="0"/>
    <s v="Gabinete do Presidente"/>
    <x v="0"/>
    <x v="0"/>
    <x v="0"/>
    <x v="0"/>
    <x v="0"/>
    <x v="0"/>
    <x v="0"/>
    <m/>
    <x v="1"/>
    <x v="2"/>
    <x v="9"/>
    <x v="0"/>
    <m/>
  </r>
  <r>
    <x v="1"/>
    <n v="0"/>
    <n v="0"/>
    <n v="51300"/>
    <n v="0"/>
    <x v="7899"/>
    <x v="0"/>
    <x v="1"/>
    <x v="0"/>
    <s v="03.16.02"/>
    <x v="31"/>
    <x v="0"/>
    <x v="5"/>
    <s v="Gabinete do Presidente"/>
    <s v="03.16.02"/>
    <s v="Gabinete do Presidente"/>
    <s v="03.16.02"/>
    <x v="9"/>
    <x v="0"/>
    <x v="1"/>
    <x v="5"/>
    <x v="0"/>
    <x v="0"/>
    <x v="2"/>
    <x v="0"/>
    <x v="1"/>
    <s v="2022-05-??"/>
    <x v="0"/>
    <n v="51300"/>
    <x v="3"/>
    <n v="0"/>
    <x v="1"/>
    <n v="490000"/>
    <x v="697"/>
    <m/>
    <x v="0"/>
    <x v="9"/>
    <m/>
    <s v="Gabinete do Presidente"/>
    <x v="2"/>
    <m/>
    <x v="0"/>
    <x v="1"/>
    <x v="1"/>
    <x v="1"/>
    <x v="0"/>
    <x v="0"/>
    <x v="0"/>
    <x v="0"/>
    <x v="0"/>
    <x v="0"/>
    <x v="0"/>
    <s v="Gabinete do Presidente"/>
    <x v="0"/>
    <x v="0"/>
    <x v="0"/>
    <x v="0"/>
    <x v="0"/>
    <x v="0"/>
    <x v="0"/>
    <m/>
    <x v="1"/>
    <x v="2"/>
    <x v="9"/>
    <x v="0"/>
    <m/>
  </r>
  <r>
    <x v="1"/>
    <n v="0"/>
    <n v="0"/>
    <n v="53740"/>
    <n v="0"/>
    <x v="7899"/>
    <x v="0"/>
    <x v="1"/>
    <x v="0"/>
    <s v="03.16.02"/>
    <x v="31"/>
    <x v="0"/>
    <x v="5"/>
    <s v="Gabinete do Presidente"/>
    <s v="03.16.02"/>
    <s v="Gabinete do Presidente"/>
    <s v="03.16.02"/>
    <x v="9"/>
    <x v="0"/>
    <x v="1"/>
    <x v="5"/>
    <x v="0"/>
    <x v="0"/>
    <x v="2"/>
    <x v="0"/>
    <x v="3"/>
    <s v="2022-06-??"/>
    <x v="0"/>
    <n v="53740"/>
    <x v="3"/>
    <n v="0"/>
    <x v="1"/>
    <n v="490000"/>
    <x v="697"/>
    <m/>
    <x v="0"/>
    <x v="9"/>
    <m/>
    <s v="Gabinete do Presidente"/>
    <x v="2"/>
    <m/>
    <x v="0"/>
    <x v="1"/>
    <x v="1"/>
    <x v="1"/>
    <x v="0"/>
    <x v="0"/>
    <x v="0"/>
    <x v="0"/>
    <x v="0"/>
    <x v="0"/>
    <x v="0"/>
    <s v="Gabinete do Presidente"/>
    <x v="0"/>
    <x v="0"/>
    <x v="0"/>
    <x v="0"/>
    <x v="0"/>
    <x v="0"/>
    <x v="0"/>
    <m/>
    <x v="1"/>
    <x v="2"/>
    <x v="9"/>
    <x v="0"/>
    <m/>
  </r>
  <r>
    <x v="1"/>
    <n v="0"/>
    <n v="0"/>
    <n v="25320"/>
    <n v="0"/>
    <x v="7899"/>
    <x v="0"/>
    <x v="1"/>
    <x v="0"/>
    <s v="03.16.02"/>
    <x v="31"/>
    <x v="0"/>
    <x v="5"/>
    <s v="Gabinete do Presidente"/>
    <s v="03.16.02"/>
    <s v="Gabinete do Presidente"/>
    <s v="03.16.02"/>
    <x v="9"/>
    <x v="0"/>
    <x v="1"/>
    <x v="5"/>
    <x v="0"/>
    <x v="0"/>
    <x v="2"/>
    <x v="0"/>
    <x v="7"/>
    <s v="2022-08-??"/>
    <x v="2"/>
    <n v="25320"/>
    <x v="3"/>
    <n v="0"/>
    <x v="1"/>
    <n v="490000"/>
    <x v="697"/>
    <m/>
    <x v="0"/>
    <x v="9"/>
    <m/>
    <s v="Gabinete do Presidente"/>
    <x v="2"/>
    <m/>
    <x v="0"/>
    <x v="1"/>
    <x v="1"/>
    <x v="1"/>
    <x v="0"/>
    <x v="0"/>
    <x v="0"/>
    <x v="0"/>
    <x v="0"/>
    <x v="0"/>
    <x v="0"/>
    <s v="Gabinete do Presidente"/>
    <x v="0"/>
    <x v="0"/>
    <x v="0"/>
    <x v="0"/>
    <x v="0"/>
    <x v="0"/>
    <x v="0"/>
    <m/>
    <x v="1"/>
    <x v="2"/>
    <x v="9"/>
    <x v="0"/>
    <m/>
  </r>
  <r>
    <x v="1"/>
    <n v="0"/>
    <n v="0"/>
    <n v="84000"/>
    <n v="0"/>
    <x v="7899"/>
    <x v="0"/>
    <x v="1"/>
    <x v="0"/>
    <s v="03.16.02"/>
    <x v="31"/>
    <x v="0"/>
    <x v="5"/>
    <s v="Gabinete do Presidente"/>
    <s v="03.16.02"/>
    <s v="Gabinete do Presidente"/>
    <s v="03.16.02"/>
    <x v="9"/>
    <x v="0"/>
    <x v="1"/>
    <x v="5"/>
    <x v="0"/>
    <x v="0"/>
    <x v="2"/>
    <x v="0"/>
    <x v="8"/>
    <s v="2022-09-??"/>
    <x v="2"/>
    <n v="84000"/>
    <x v="3"/>
    <n v="0"/>
    <x v="1"/>
    <n v="490000"/>
    <x v="697"/>
    <m/>
    <x v="0"/>
    <x v="9"/>
    <m/>
    <s v="Gabinete do Presidente"/>
    <x v="2"/>
    <m/>
    <x v="0"/>
    <x v="1"/>
    <x v="1"/>
    <x v="1"/>
    <x v="0"/>
    <x v="0"/>
    <x v="0"/>
    <x v="0"/>
    <x v="0"/>
    <x v="0"/>
    <x v="0"/>
    <s v="Gabinete do Presidente"/>
    <x v="0"/>
    <x v="0"/>
    <x v="0"/>
    <x v="0"/>
    <x v="0"/>
    <x v="0"/>
    <x v="0"/>
    <m/>
    <x v="1"/>
    <x v="2"/>
    <x v="9"/>
    <x v="0"/>
    <m/>
  </r>
  <r>
    <x v="1"/>
    <n v="0"/>
    <n v="0"/>
    <n v="212150"/>
    <n v="0"/>
    <x v="7899"/>
    <x v="0"/>
    <x v="1"/>
    <x v="0"/>
    <s v="03.16.02"/>
    <x v="31"/>
    <x v="0"/>
    <x v="5"/>
    <s v="Gabinete do Presidente"/>
    <s v="03.16.02"/>
    <s v="Gabinete do Presidente"/>
    <s v="03.16.02"/>
    <x v="9"/>
    <x v="0"/>
    <x v="1"/>
    <x v="5"/>
    <x v="0"/>
    <x v="0"/>
    <x v="2"/>
    <x v="0"/>
    <x v="9"/>
    <s v="2022-10-??"/>
    <x v="3"/>
    <n v="212150"/>
    <x v="3"/>
    <n v="0"/>
    <x v="1"/>
    <n v="490000"/>
    <x v="697"/>
    <m/>
    <x v="0"/>
    <x v="9"/>
    <m/>
    <s v="Gabinete do Presidente"/>
    <x v="2"/>
    <m/>
    <x v="0"/>
    <x v="1"/>
    <x v="1"/>
    <x v="1"/>
    <x v="0"/>
    <x v="0"/>
    <x v="0"/>
    <x v="0"/>
    <x v="0"/>
    <x v="0"/>
    <x v="0"/>
    <s v="Gabinete do Presidente"/>
    <x v="0"/>
    <x v="0"/>
    <x v="0"/>
    <x v="0"/>
    <x v="0"/>
    <x v="0"/>
    <x v="0"/>
    <m/>
    <x v="1"/>
    <x v="2"/>
    <x v="9"/>
    <x v="0"/>
    <m/>
  </r>
  <r>
    <x v="1"/>
    <n v="0"/>
    <n v="0"/>
    <n v="15600"/>
    <n v="0"/>
    <x v="7899"/>
    <x v="0"/>
    <x v="1"/>
    <x v="0"/>
    <s v="03.16.02"/>
    <x v="31"/>
    <x v="0"/>
    <x v="5"/>
    <s v="Gabinete do Presidente"/>
    <s v="03.16.02"/>
    <s v="Gabinete do Presidente"/>
    <s v="03.16.02"/>
    <x v="9"/>
    <x v="0"/>
    <x v="1"/>
    <x v="5"/>
    <x v="0"/>
    <x v="0"/>
    <x v="2"/>
    <x v="0"/>
    <x v="10"/>
    <s v="2022-11-??"/>
    <x v="3"/>
    <n v="15600"/>
    <x v="3"/>
    <n v="0"/>
    <x v="1"/>
    <n v="490000"/>
    <x v="697"/>
    <m/>
    <x v="0"/>
    <x v="9"/>
    <m/>
    <s v="Gabinete do Presidente"/>
    <x v="2"/>
    <m/>
    <x v="0"/>
    <x v="1"/>
    <x v="1"/>
    <x v="1"/>
    <x v="0"/>
    <x v="0"/>
    <x v="0"/>
    <x v="0"/>
    <x v="0"/>
    <x v="0"/>
    <x v="0"/>
    <s v="Gabinete do Presidente"/>
    <x v="0"/>
    <x v="0"/>
    <x v="0"/>
    <x v="0"/>
    <x v="0"/>
    <x v="0"/>
    <x v="0"/>
    <m/>
    <x v="1"/>
    <x v="2"/>
    <x v="9"/>
    <x v="0"/>
    <m/>
  </r>
  <r>
    <x v="1"/>
    <n v="0"/>
    <n v="0"/>
    <n v="13200"/>
    <n v="0"/>
    <x v="7899"/>
    <x v="0"/>
    <x v="1"/>
    <x v="0"/>
    <s v="03.16.02"/>
    <x v="31"/>
    <x v="0"/>
    <x v="5"/>
    <s v="Gabinete do Presidente"/>
    <s v="03.16.02"/>
    <s v="Gabinete do Presidente"/>
    <s v="03.16.02"/>
    <x v="9"/>
    <x v="0"/>
    <x v="1"/>
    <x v="5"/>
    <x v="0"/>
    <x v="0"/>
    <x v="2"/>
    <x v="0"/>
    <x v="11"/>
    <s v="2022-12-??"/>
    <x v="3"/>
    <n v="13200"/>
    <x v="3"/>
    <n v="0"/>
    <x v="1"/>
    <n v="490000"/>
    <x v="697"/>
    <m/>
    <x v="0"/>
    <x v="9"/>
    <m/>
    <s v="Gabinete do Presidente"/>
    <x v="2"/>
    <m/>
    <x v="0"/>
    <x v="1"/>
    <x v="1"/>
    <x v="1"/>
    <x v="0"/>
    <x v="0"/>
    <x v="0"/>
    <x v="0"/>
    <x v="0"/>
    <x v="0"/>
    <x v="0"/>
    <s v="Gabinete do Presidente"/>
    <x v="0"/>
    <x v="0"/>
    <x v="0"/>
    <x v="0"/>
    <x v="0"/>
    <x v="0"/>
    <x v="0"/>
    <m/>
    <x v="1"/>
    <x v="2"/>
    <x v="9"/>
    <x v="0"/>
    <m/>
  </r>
  <r>
    <x v="1"/>
    <n v="0"/>
    <n v="0"/>
    <n v="75730"/>
    <n v="0"/>
    <x v="7899"/>
    <x v="0"/>
    <x v="1"/>
    <x v="0"/>
    <s v="03.16.15"/>
    <x v="6"/>
    <x v="0"/>
    <x v="5"/>
    <s v="Direção Financeira"/>
    <s v="03.16.15"/>
    <s v="Direção Financeira"/>
    <s v="03.16.15"/>
    <x v="61"/>
    <x v="0"/>
    <x v="1"/>
    <x v="1"/>
    <x v="0"/>
    <x v="0"/>
    <x v="2"/>
    <x v="0"/>
    <x v="1"/>
    <s v="2022-05-??"/>
    <x v="0"/>
    <n v="75730"/>
    <x v="3"/>
    <n v="184054"/>
    <x v="1"/>
    <n v="0"/>
    <x v="697"/>
    <m/>
    <x v="0"/>
    <x v="9"/>
    <m/>
    <s v="Direção Financeira"/>
    <x v="2"/>
    <m/>
    <x v="0"/>
    <x v="1"/>
    <x v="1"/>
    <x v="1"/>
    <x v="0"/>
    <x v="0"/>
    <x v="0"/>
    <x v="0"/>
    <x v="0"/>
    <x v="0"/>
    <x v="0"/>
    <s v="Direção Financeira"/>
    <x v="0"/>
    <x v="0"/>
    <x v="0"/>
    <x v="0"/>
    <x v="0"/>
    <x v="0"/>
    <x v="0"/>
    <m/>
    <x v="1"/>
    <x v="2"/>
    <x v="9"/>
    <x v="0"/>
    <m/>
  </r>
  <r>
    <x v="1"/>
    <n v="0"/>
    <n v="0"/>
    <n v="146460"/>
    <n v="0"/>
    <x v="7899"/>
    <x v="0"/>
    <x v="1"/>
    <x v="0"/>
    <s v="03.16.15"/>
    <x v="6"/>
    <x v="0"/>
    <x v="5"/>
    <s v="Direção Financeira"/>
    <s v="03.16.15"/>
    <s v="Direção Financeira"/>
    <s v="03.16.15"/>
    <x v="61"/>
    <x v="0"/>
    <x v="1"/>
    <x v="1"/>
    <x v="0"/>
    <x v="0"/>
    <x v="2"/>
    <x v="0"/>
    <x v="6"/>
    <s v="2022-07-??"/>
    <x v="2"/>
    <n v="146460"/>
    <x v="3"/>
    <n v="184054"/>
    <x v="1"/>
    <n v="0"/>
    <x v="697"/>
    <m/>
    <x v="0"/>
    <x v="9"/>
    <m/>
    <s v="Direção Financeira"/>
    <x v="2"/>
    <m/>
    <x v="0"/>
    <x v="1"/>
    <x v="1"/>
    <x v="1"/>
    <x v="0"/>
    <x v="0"/>
    <x v="0"/>
    <x v="0"/>
    <x v="0"/>
    <x v="0"/>
    <x v="0"/>
    <s v="Direção Financeira"/>
    <x v="0"/>
    <x v="0"/>
    <x v="0"/>
    <x v="0"/>
    <x v="0"/>
    <x v="0"/>
    <x v="0"/>
    <m/>
    <x v="1"/>
    <x v="2"/>
    <x v="9"/>
    <x v="0"/>
    <m/>
  </r>
  <r>
    <x v="1"/>
    <n v="0"/>
    <n v="0"/>
    <n v="70730"/>
    <n v="0"/>
    <x v="7899"/>
    <x v="0"/>
    <x v="1"/>
    <x v="0"/>
    <s v="03.16.15"/>
    <x v="6"/>
    <x v="0"/>
    <x v="5"/>
    <s v="Direção Financeira"/>
    <s v="03.16.15"/>
    <s v="Direção Financeira"/>
    <s v="03.16.15"/>
    <x v="61"/>
    <x v="0"/>
    <x v="1"/>
    <x v="1"/>
    <x v="0"/>
    <x v="0"/>
    <x v="2"/>
    <x v="0"/>
    <x v="7"/>
    <s v="2022-08-??"/>
    <x v="2"/>
    <n v="70730"/>
    <x v="3"/>
    <n v="184054"/>
    <x v="1"/>
    <n v="0"/>
    <x v="697"/>
    <m/>
    <x v="0"/>
    <x v="9"/>
    <m/>
    <s v="Direção Financeira"/>
    <x v="2"/>
    <m/>
    <x v="0"/>
    <x v="1"/>
    <x v="1"/>
    <x v="1"/>
    <x v="0"/>
    <x v="0"/>
    <x v="0"/>
    <x v="0"/>
    <x v="0"/>
    <x v="0"/>
    <x v="0"/>
    <s v="Direção Financeira"/>
    <x v="0"/>
    <x v="0"/>
    <x v="0"/>
    <x v="0"/>
    <x v="0"/>
    <x v="0"/>
    <x v="0"/>
    <m/>
    <x v="1"/>
    <x v="2"/>
    <x v="9"/>
    <x v="0"/>
    <m/>
  </r>
  <r>
    <x v="1"/>
    <n v="0"/>
    <n v="0"/>
    <n v="66694"/>
    <n v="0"/>
    <x v="7899"/>
    <x v="0"/>
    <x v="1"/>
    <x v="0"/>
    <s v="03.16.15"/>
    <x v="6"/>
    <x v="0"/>
    <x v="5"/>
    <s v="Direção Financeira"/>
    <s v="03.16.15"/>
    <s v="Direção Financeira"/>
    <s v="03.16.15"/>
    <x v="61"/>
    <x v="0"/>
    <x v="1"/>
    <x v="1"/>
    <x v="0"/>
    <x v="0"/>
    <x v="2"/>
    <x v="0"/>
    <x v="8"/>
    <s v="2022-09-??"/>
    <x v="2"/>
    <n v="66694"/>
    <x v="3"/>
    <n v="184054"/>
    <x v="1"/>
    <n v="0"/>
    <x v="697"/>
    <m/>
    <x v="0"/>
    <x v="9"/>
    <m/>
    <s v="Direção Financeira"/>
    <x v="2"/>
    <m/>
    <x v="0"/>
    <x v="1"/>
    <x v="1"/>
    <x v="1"/>
    <x v="0"/>
    <x v="0"/>
    <x v="0"/>
    <x v="0"/>
    <x v="0"/>
    <x v="0"/>
    <x v="0"/>
    <s v="Direção Financeira"/>
    <x v="0"/>
    <x v="0"/>
    <x v="0"/>
    <x v="0"/>
    <x v="0"/>
    <x v="0"/>
    <x v="0"/>
    <m/>
    <x v="1"/>
    <x v="2"/>
    <x v="9"/>
    <x v="0"/>
    <m/>
  </r>
  <r>
    <x v="1"/>
    <n v="0"/>
    <n v="0"/>
    <n v="57512"/>
    <n v="0"/>
    <x v="7899"/>
    <x v="0"/>
    <x v="1"/>
    <x v="0"/>
    <s v="03.16.15"/>
    <x v="6"/>
    <x v="0"/>
    <x v="5"/>
    <s v="Direção Financeira"/>
    <s v="03.16.15"/>
    <s v="Direção Financeira"/>
    <s v="03.16.15"/>
    <x v="61"/>
    <x v="0"/>
    <x v="1"/>
    <x v="1"/>
    <x v="0"/>
    <x v="0"/>
    <x v="2"/>
    <x v="0"/>
    <x v="9"/>
    <s v="2022-10-??"/>
    <x v="3"/>
    <n v="57512"/>
    <x v="3"/>
    <n v="184054"/>
    <x v="1"/>
    <n v="0"/>
    <x v="697"/>
    <m/>
    <x v="0"/>
    <x v="9"/>
    <m/>
    <s v="Direção Financeira"/>
    <x v="2"/>
    <m/>
    <x v="0"/>
    <x v="1"/>
    <x v="1"/>
    <x v="1"/>
    <x v="0"/>
    <x v="0"/>
    <x v="0"/>
    <x v="0"/>
    <x v="0"/>
    <x v="0"/>
    <x v="0"/>
    <s v="Direção Financeira"/>
    <x v="0"/>
    <x v="0"/>
    <x v="0"/>
    <x v="0"/>
    <x v="0"/>
    <x v="0"/>
    <x v="0"/>
    <m/>
    <x v="1"/>
    <x v="2"/>
    <x v="9"/>
    <x v="0"/>
    <m/>
  </r>
  <r>
    <x v="1"/>
    <n v="0"/>
    <n v="0"/>
    <n v="66694"/>
    <n v="0"/>
    <x v="7899"/>
    <x v="0"/>
    <x v="1"/>
    <x v="0"/>
    <s v="03.16.15"/>
    <x v="6"/>
    <x v="0"/>
    <x v="5"/>
    <s v="Direção Financeira"/>
    <s v="03.16.15"/>
    <s v="Direção Financeira"/>
    <s v="03.16.15"/>
    <x v="61"/>
    <x v="0"/>
    <x v="1"/>
    <x v="1"/>
    <x v="0"/>
    <x v="0"/>
    <x v="2"/>
    <x v="0"/>
    <x v="10"/>
    <s v="2022-11-??"/>
    <x v="3"/>
    <n v="66694"/>
    <x v="3"/>
    <n v="184054"/>
    <x v="1"/>
    <n v="0"/>
    <x v="697"/>
    <m/>
    <x v="0"/>
    <x v="9"/>
    <m/>
    <s v="Direção Financeira"/>
    <x v="2"/>
    <m/>
    <x v="0"/>
    <x v="1"/>
    <x v="1"/>
    <x v="1"/>
    <x v="0"/>
    <x v="0"/>
    <x v="0"/>
    <x v="0"/>
    <x v="0"/>
    <x v="0"/>
    <x v="0"/>
    <s v="Direção Financeira"/>
    <x v="0"/>
    <x v="0"/>
    <x v="0"/>
    <x v="0"/>
    <x v="0"/>
    <x v="0"/>
    <x v="0"/>
    <m/>
    <x v="1"/>
    <x v="2"/>
    <x v="9"/>
    <x v="0"/>
    <m/>
  </r>
  <r>
    <x v="1"/>
    <n v="0"/>
    <n v="0"/>
    <n v="61694"/>
    <n v="0"/>
    <x v="7899"/>
    <x v="0"/>
    <x v="1"/>
    <x v="0"/>
    <s v="03.16.15"/>
    <x v="6"/>
    <x v="0"/>
    <x v="5"/>
    <s v="Direção Financeira"/>
    <s v="03.16.15"/>
    <s v="Direção Financeira"/>
    <s v="03.16.15"/>
    <x v="61"/>
    <x v="0"/>
    <x v="1"/>
    <x v="1"/>
    <x v="0"/>
    <x v="0"/>
    <x v="2"/>
    <x v="0"/>
    <x v="11"/>
    <s v="2022-12-??"/>
    <x v="3"/>
    <n v="61694"/>
    <x v="3"/>
    <n v="184054"/>
    <x v="1"/>
    <n v="0"/>
    <x v="697"/>
    <m/>
    <x v="0"/>
    <x v="9"/>
    <m/>
    <s v="Direção Financeira"/>
    <x v="2"/>
    <m/>
    <x v="0"/>
    <x v="1"/>
    <x v="1"/>
    <x v="1"/>
    <x v="0"/>
    <x v="0"/>
    <x v="0"/>
    <x v="0"/>
    <x v="0"/>
    <x v="0"/>
    <x v="0"/>
    <s v="Direção Financeira"/>
    <x v="0"/>
    <x v="0"/>
    <x v="0"/>
    <x v="0"/>
    <x v="0"/>
    <x v="0"/>
    <x v="0"/>
    <m/>
    <x v="1"/>
    <x v="2"/>
    <x v="9"/>
    <x v="0"/>
    <m/>
  </r>
  <r>
    <x v="1"/>
    <n v="0"/>
    <n v="0"/>
    <n v="41780"/>
    <n v="0"/>
    <x v="7899"/>
    <x v="0"/>
    <x v="0"/>
    <x v="0"/>
    <s v="03.03.10"/>
    <x v="0"/>
    <x v="0"/>
    <x v="0"/>
    <s v="Receitas Da Câmara"/>
    <s v="03.03.10"/>
    <s v="Receitas Da Câmara"/>
    <s v="03.03.10"/>
    <x v="48"/>
    <x v="0"/>
    <x v="5"/>
    <x v="4"/>
    <x v="0"/>
    <x v="0"/>
    <x v="0"/>
    <x v="0"/>
    <x v="4"/>
    <s v="2022-01-??"/>
    <x v="1"/>
    <n v="41780"/>
    <x v="3"/>
    <n v="0"/>
    <x v="1"/>
    <n v="0"/>
    <x v="697"/>
    <m/>
    <x v="0"/>
    <x v="9"/>
    <m/>
    <s v="Receitas Da Câmara"/>
    <x v="2"/>
    <s v="RDC"/>
    <x v="0"/>
    <x v="1"/>
    <x v="1"/>
    <x v="1"/>
    <x v="0"/>
    <x v="0"/>
    <x v="0"/>
    <x v="0"/>
    <x v="0"/>
    <x v="0"/>
    <x v="0"/>
    <s v="Receitas Da Câmara"/>
    <x v="0"/>
    <x v="0"/>
    <x v="0"/>
    <x v="0"/>
    <x v="0"/>
    <x v="0"/>
    <x v="0"/>
    <m/>
    <x v="1"/>
    <x v="2"/>
    <x v="9"/>
    <x v="0"/>
    <m/>
  </r>
  <r>
    <x v="1"/>
    <n v="0"/>
    <n v="0"/>
    <n v="36890"/>
    <n v="0"/>
    <x v="7899"/>
    <x v="0"/>
    <x v="0"/>
    <x v="0"/>
    <s v="03.03.10"/>
    <x v="0"/>
    <x v="0"/>
    <x v="0"/>
    <s v="Receitas Da Câmara"/>
    <s v="03.03.10"/>
    <s v="Receitas Da Câmara"/>
    <s v="03.03.10"/>
    <x v="48"/>
    <x v="0"/>
    <x v="5"/>
    <x v="4"/>
    <x v="0"/>
    <x v="0"/>
    <x v="0"/>
    <x v="0"/>
    <x v="5"/>
    <s v="2022-02-??"/>
    <x v="1"/>
    <n v="36890"/>
    <x v="3"/>
    <n v="0"/>
    <x v="1"/>
    <n v="0"/>
    <x v="697"/>
    <m/>
    <x v="0"/>
    <x v="9"/>
    <m/>
    <s v="Receitas Da Câmara"/>
    <x v="2"/>
    <s v="RDC"/>
    <x v="0"/>
    <x v="1"/>
    <x v="1"/>
    <x v="1"/>
    <x v="0"/>
    <x v="0"/>
    <x v="0"/>
    <x v="0"/>
    <x v="0"/>
    <x v="0"/>
    <x v="0"/>
    <s v="Receitas Da Câmara"/>
    <x v="0"/>
    <x v="0"/>
    <x v="0"/>
    <x v="0"/>
    <x v="0"/>
    <x v="0"/>
    <x v="0"/>
    <m/>
    <x v="1"/>
    <x v="2"/>
    <x v="9"/>
    <x v="0"/>
    <m/>
  </r>
  <r>
    <x v="1"/>
    <n v="0"/>
    <n v="0"/>
    <n v="21940"/>
    <n v="0"/>
    <x v="7899"/>
    <x v="0"/>
    <x v="0"/>
    <x v="0"/>
    <s v="03.03.10"/>
    <x v="0"/>
    <x v="0"/>
    <x v="0"/>
    <s v="Receitas Da Câmara"/>
    <s v="03.03.10"/>
    <s v="Receitas Da Câmara"/>
    <s v="03.03.10"/>
    <x v="48"/>
    <x v="0"/>
    <x v="5"/>
    <x v="4"/>
    <x v="0"/>
    <x v="0"/>
    <x v="0"/>
    <x v="0"/>
    <x v="2"/>
    <s v="2022-03-??"/>
    <x v="1"/>
    <n v="21940"/>
    <x v="3"/>
    <n v="0"/>
    <x v="1"/>
    <n v="0"/>
    <x v="697"/>
    <m/>
    <x v="0"/>
    <x v="9"/>
    <m/>
    <s v="Receitas Da Câmara"/>
    <x v="2"/>
    <s v="RDC"/>
    <x v="0"/>
    <x v="1"/>
    <x v="1"/>
    <x v="1"/>
    <x v="0"/>
    <x v="0"/>
    <x v="0"/>
    <x v="0"/>
    <x v="0"/>
    <x v="0"/>
    <x v="0"/>
    <s v="Receitas Da Câmara"/>
    <x v="0"/>
    <x v="0"/>
    <x v="0"/>
    <x v="0"/>
    <x v="0"/>
    <x v="0"/>
    <x v="0"/>
    <m/>
    <x v="1"/>
    <x v="2"/>
    <x v="9"/>
    <x v="0"/>
    <m/>
  </r>
  <r>
    <x v="1"/>
    <n v="0"/>
    <n v="0"/>
    <n v="83620"/>
    <n v="0"/>
    <x v="7899"/>
    <x v="0"/>
    <x v="0"/>
    <x v="0"/>
    <s v="03.03.10"/>
    <x v="0"/>
    <x v="0"/>
    <x v="0"/>
    <s v="Receitas Da Câmara"/>
    <s v="03.03.10"/>
    <s v="Receitas Da Câmara"/>
    <s v="03.03.10"/>
    <x v="48"/>
    <x v="0"/>
    <x v="5"/>
    <x v="4"/>
    <x v="0"/>
    <x v="0"/>
    <x v="0"/>
    <x v="0"/>
    <x v="0"/>
    <s v="2022-04-??"/>
    <x v="0"/>
    <n v="83620"/>
    <x v="3"/>
    <n v="0"/>
    <x v="1"/>
    <n v="0"/>
    <x v="697"/>
    <m/>
    <x v="0"/>
    <x v="9"/>
    <m/>
    <s v="Receitas Da Câmara"/>
    <x v="2"/>
    <s v="RDC"/>
    <x v="0"/>
    <x v="1"/>
    <x v="1"/>
    <x v="1"/>
    <x v="0"/>
    <x v="0"/>
    <x v="0"/>
    <x v="0"/>
    <x v="0"/>
    <x v="0"/>
    <x v="0"/>
    <s v="Receitas Da Câmara"/>
    <x v="0"/>
    <x v="0"/>
    <x v="0"/>
    <x v="0"/>
    <x v="0"/>
    <x v="0"/>
    <x v="0"/>
    <m/>
    <x v="1"/>
    <x v="2"/>
    <x v="9"/>
    <x v="0"/>
    <m/>
  </r>
  <r>
    <x v="1"/>
    <n v="0"/>
    <n v="0"/>
    <n v="65960"/>
    <n v="0"/>
    <x v="7899"/>
    <x v="0"/>
    <x v="0"/>
    <x v="0"/>
    <s v="03.03.10"/>
    <x v="0"/>
    <x v="0"/>
    <x v="0"/>
    <s v="Receitas Da Câmara"/>
    <s v="03.03.10"/>
    <s v="Receitas Da Câmara"/>
    <s v="03.03.10"/>
    <x v="48"/>
    <x v="0"/>
    <x v="5"/>
    <x v="4"/>
    <x v="0"/>
    <x v="0"/>
    <x v="0"/>
    <x v="0"/>
    <x v="1"/>
    <s v="2022-05-??"/>
    <x v="0"/>
    <n v="65960"/>
    <x v="3"/>
    <n v="0"/>
    <x v="1"/>
    <n v="0"/>
    <x v="697"/>
    <m/>
    <x v="0"/>
    <x v="9"/>
    <m/>
    <s v="Receitas Da Câmara"/>
    <x v="2"/>
    <s v="RDC"/>
    <x v="0"/>
    <x v="1"/>
    <x v="1"/>
    <x v="1"/>
    <x v="0"/>
    <x v="0"/>
    <x v="0"/>
    <x v="0"/>
    <x v="0"/>
    <x v="0"/>
    <x v="0"/>
    <s v="Receitas Da Câmara"/>
    <x v="0"/>
    <x v="0"/>
    <x v="0"/>
    <x v="0"/>
    <x v="0"/>
    <x v="0"/>
    <x v="0"/>
    <m/>
    <x v="1"/>
    <x v="2"/>
    <x v="9"/>
    <x v="0"/>
    <m/>
  </r>
  <r>
    <x v="1"/>
    <n v="0"/>
    <n v="0"/>
    <n v="122310"/>
    <n v="0"/>
    <x v="7899"/>
    <x v="0"/>
    <x v="0"/>
    <x v="0"/>
    <s v="03.03.10"/>
    <x v="0"/>
    <x v="0"/>
    <x v="0"/>
    <s v="Receitas Da Câmara"/>
    <s v="03.03.10"/>
    <s v="Receitas Da Câmara"/>
    <s v="03.03.10"/>
    <x v="48"/>
    <x v="0"/>
    <x v="5"/>
    <x v="4"/>
    <x v="0"/>
    <x v="0"/>
    <x v="0"/>
    <x v="0"/>
    <x v="3"/>
    <s v="2022-06-??"/>
    <x v="0"/>
    <n v="122310"/>
    <x v="3"/>
    <n v="0"/>
    <x v="1"/>
    <n v="0"/>
    <x v="697"/>
    <m/>
    <x v="0"/>
    <x v="9"/>
    <m/>
    <s v="Receitas Da Câmara"/>
    <x v="2"/>
    <s v="RDC"/>
    <x v="0"/>
    <x v="1"/>
    <x v="1"/>
    <x v="1"/>
    <x v="0"/>
    <x v="0"/>
    <x v="0"/>
    <x v="0"/>
    <x v="0"/>
    <x v="0"/>
    <x v="0"/>
    <s v="Receitas Da Câmara"/>
    <x v="0"/>
    <x v="0"/>
    <x v="0"/>
    <x v="0"/>
    <x v="0"/>
    <x v="0"/>
    <x v="0"/>
    <m/>
    <x v="1"/>
    <x v="2"/>
    <x v="9"/>
    <x v="0"/>
    <m/>
  </r>
  <r>
    <x v="1"/>
    <n v="0"/>
    <n v="0"/>
    <n v="23840"/>
    <n v="0"/>
    <x v="7899"/>
    <x v="0"/>
    <x v="0"/>
    <x v="0"/>
    <s v="03.03.10"/>
    <x v="0"/>
    <x v="0"/>
    <x v="0"/>
    <s v="Receitas Da Câmara"/>
    <s v="03.03.10"/>
    <s v="Receitas Da Câmara"/>
    <s v="03.03.10"/>
    <x v="48"/>
    <x v="0"/>
    <x v="5"/>
    <x v="4"/>
    <x v="0"/>
    <x v="0"/>
    <x v="0"/>
    <x v="0"/>
    <x v="6"/>
    <s v="2022-07-??"/>
    <x v="2"/>
    <n v="23840"/>
    <x v="3"/>
    <n v="0"/>
    <x v="1"/>
    <n v="0"/>
    <x v="697"/>
    <m/>
    <x v="0"/>
    <x v="9"/>
    <m/>
    <s v="Receitas Da Câmara"/>
    <x v="2"/>
    <s v="RDC"/>
    <x v="0"/>
    <x v="1"/>
    <x v="1"/>
    <x v="1"/>
    <x v="0"/>
    <x v="0"/>
    <x v="0"/>
    <x v="0"/>
    <x v="0"/>
    <x v="0"/>
    <x v="0"/>
    <s v="Receitas Da Câmara"/>
    <x v="0"/>
    <x v="0"/>
    <x v="0"/>
    <x v="0"/>
    <x v="0"/>
    <x v="0"/>
    <x v="0"/>
    <m/>
    <x v="1"/>
    <x v="2"/>
    <x v="9"/>
    <x v="0"/>
    <m/>
  </r>
  <r>
    <x v="1"/>
    <n v="0"/>
    <n v="0"/>
    <n v="434755"/>
    <n v="0"/>
    <x v="7899"/>
    <x v="0"/>
    <x v="0"/>
    <x v="0"/>
    <s v="03.03.10"/>
    <x v="0"/>
    <x v="0"/>
    <x v="0"/>
    <s v="Receitas Da Câmara"/>
    <s v="03.03.10"/>
    <s v="Receitas Da Câmara"/>
    <s v="03.03.10"/>
    <x v="48"/>
    <x v="0"/>
    <x v="5"/>
    <x v="4"/>
    <x v="0"/>
    <x v="0"/>
    <x v="0"/>
    <x v="0"/>
    <x v="7"/>
    <s v="2022-08-??"/>
    <x v="2"/>
    <n v="434755"/>
    <x v="3"/>
    <n v="0"/>
    <x v="1"/>
    <n v="0"/>
    <x v="697"/>
    <m/>
    <x v="0"/>
    <x v="9"/>
    <m/>
    <s v="Receitas Da Câmara"/>
    <x v="2"/>
    <s v="RDC"/>
    <x v="0"/>
    <x v="1"/>
    <x v="1"/>
    <x v="1"/>
    <x v="0"/>
    <x v="0"/>
    <x v="0"/>
    <x v="0"/>
    <x v="0"/>
    <x v="0"/>
    <x v="0"/>
    <s v="Receitas Da Câmara"/>
    <x v="0"/>
    <x v="0"/>
    <x v="0"/>
    <x v="0"/>
    <x v="0"/>
    <x v="0"/>
    <x v="0"/>
    <m/>
    <x v="1"/>
    <x v="2"/>
    <x v="9"/>
    <x v="0"/>
    <m/>
  </r>
  <r>
    <x v="1"/>
    <n v="0"/>
    <n v="0"/>
    <n v="264497"/>
    <n v="0"/>
    <x v="7899"/>
    <x v="0"/>
    <x v="0"/>
    <x v="0"/>
    <s v="03.03.10"/>
    <x v="0"/>
    <x v="0"/>
    <x v="0"/>
    <s v="Receitas Da Câmara"/>
    <s v="03.03.10"/>
    <s v="Receitas Da Câmara"/>
    <s v="03.03.10"/>
    <x v="48"/>
    <x v="0"/>
    <x v="5"/>
    <x v="4"/>
    <x v="0"/>
    <x v="0"/>
    <x v="0"/>
    <x v="0"/>
    <x v="8"/>
    <s v="2022-09-??"/>
    <x v="2"/>
    <n v="264497"/>
    <x v="3"/>
    <n v="0"/>
    <x v="1"/>
    <n v="0"/>
    <x v="697"/>
    <m/>
    <x v="0"/>
    <x v="9"/>
    <m/>
    <s v="Receitas Da Câmara"/>
    <x v="2"/>
    <s v="RDC"/>
    <x v="0"/>
    <x v="1"/>
    <x v="1"/>
    <x v="1"/>
    <x v="0"/>
    <x v="0"/>
    <x v="0"/>
    <x v="0"/>
    <x v="0"/>
    <x v="0"/>
    <x v="0"/>
    <s v="Receitas Da Câmara"/>
    <x v="0"/>
    <x v="0"/>
    <x v="0"/>
    <x v="0"/>
    <x v="0"/>
    <x v="0"/>
    <x v="0"/>
    <m/>
    <x v="1"/>
    <x v="2"/>
    <x v="9"/>
    <x v="0"/>
    <m/>
  </r>
  <r>
    <x v="1"/>
    <n v="0"/>
    <n v="0"/>
    <n v="95860"/>
    <n v="0"/>
    <x v="7899"/>
    <x v="0"/>
    <x v="0"/>
    <x v="0"/>
    <s v="03.03.10"/>
    <x v="0"/>
    <x v="0"/>
    <x v="0"/>
    <s v="Receitas Da Câmara"/>
    <s v="03.03.10"/>
    <s v="Receitas Da Câmara"/>
    <s v="03.03.10"/>
    <x v="48"/>
    <x v="0"/>
    <x v="5"/>
    <x v="4"/>
    <x v="0"/>
    <x v="0"/>
    <x v="0"/>
    <x v="0"/>
    <x v="9"/>
    <s v="2022-10-??"/>
    <x v="3"/>
    <n v="95860"/>
    <x v="3"/>
    <n v="0"/>
    <x v="1"/>
    <n v="0"/>
    <x v="697"/>
    <m/>
    <x v="0"/>
    <x v="9"/>
    <m/>
    <s v="Receitas Da Câmara"/>
    <x v="2"/>
    <s v="RDC"/>
    <x v="0"/>
    <x v="1"/>
    <x v="1"/>
    <x v="1"/>
    <x v="0"/>
    <x v="0"/>
    <x v="0"/>
    <x v="0"/>
    <x v="0"/>
    <x v="0"/>
    <x v="0"/>
    <s v="Receitas Da Câmara"/>
    <x v="0"/>
    <x v="0"/>
    <x v="0"/>
    <x v="0"/>
    <x v="0"/>
    <x v="0"/>
    <x v="0"/>
    <m/>
    <x v="1"/>
    <x v="2"/>
    <x v="9"/>
    <x v="0"/>
    <m/>
  </r>
  <r>
    <x v="1"/>
    <n v="0"/>
    <n v="0"/>
    <n v="75190"/>
    <n v="0"/>
    <x v="7899"/>
    <x v="0"/>
    <x v="0"/>
    <x v="0"/>
    <s v="03.03.10"/>
    <x v="0"/>
    <x v="0"/>
    <x v="0"/>
    <s v="Receitas Da Câmara"/>
    <s v="03.03.10"/>
    <s v="Receitas Da Câmara"/>
    <s v="03.03.10"/>
    <x v="48"/>
    <x v="0"/>
    <x v="5"/>
    <x v="4"/>
    <x v="0"/>
    <x v="0"/>
    <x v="0"/>
    <x v="0"/>
    <x v="10"/>
    <s v="2022-11-??"/>
    <x v="3"/>
    <n v="75190"/>
    <x v="3"/>
    <n v="0"/>
    <x v="1"/>
    <n v="0"/>
    <x v="697"/>
    <m/>
    <x v="0"/>
    <x v="9"/>
    <m/>
    <s v="Receitas Da Câmara"/>
    <x v="2"/>
    <s v="RDC"/>
    <x v="0"/>
    <x v="1"/>
    <x v="1"/>
    <x v="1"/>
    <x v="0"/>
    <x v="0"/>
    <x v="0"/>
    <x v="0"/>
    <x v="0"/>
    <x v="0"/>
    <x v="0"/>
    <s v="Receitas Da Câmara"/>
    <x v="0"/>
    <x v="0"/>
    <x v="0"/>
    <x v="0"/>
    <x v="0"/>
    <x v="0"/>
    <x v="0"/>
    <m/>
    <x v="1"/>
    <x v="2"/>
    <x v="9"/>
    <x v="0"/>
    <m/>
  </r>
  <r>
    <x v="1"/>
    <n v="0"/>
    <n v="0"/>
    <n v="96205"/>
    <n v="0"/>
    <x v="7899"/>
    <x v="0"/>
    <x v="0"/>
    <x v="0"/>
    <s v="03.03.10"/>
    <x v="0"/>
    <x v="0"/>
    <x v="0"/>
    <s v="Receitas Da Câmara"/>
    <s v="03.03.10"/>
    <s v="Receitas Da Câmara"/>
    <s v="03.03.10"/>
    <x v="48"/>
    <x v="0"/>
    <x v="5"/>
    <x v="4"/>
    <x v="0"/>
    <x v="0"/>
    <x v="0"/>
    <x v="0"/>
    <x v="11"/>
    <s v="2022-12-??"/>
    <x v="3"/>
    <n v="96205"/>
    <x v="3"/>
    <n v="0"/>
    <x v="1"/>
    <n v="0"/>
    <x v="697"/>
    <m/>
    <x v="0"/>
    <x v="9"/>
    <m/>
    <s v="Receitas Da Câmara"/>
    <x v="2"/>
    <s v="RDC"/>
    <x v="0"/>
    <x v="1"/>
    <x v="1"/>
    <x v="1"/>
    <x v="0"/>
    <x v="0"/>
    <x v="0"/>
    <x v="0"/>
    <x v="0"/>
    <x v="0"/>
    <x v="0"/>
    <s v="Receitas Da Câmara"/>
    <x v="0"/>
    <x v="0"/>
    <x v="0"/>
    <x v="0"/>
    <x v="0"/>
    <x v="0"/>
    <x v="0"/>
    <m/>
    <x v="1"/>
    <x v="2"/>
    <x v="9"/>
    <x v="0"/>
    <m/>
  </r>
  <r>
    <x v="1"/>
    <n v="0"/>
    <n v="0"/>
    <n v="95940"/>
    <n v="0"/>
    <x v="7899"/>
    <x v="0"/>
    <x v="0"/>
    <x v="0"/>
    <s v="03.03.10"/>
    <x v="0"/>
    <x v="0"/>
    <x v="0"/>
    <s v="Receitas Da Câmara"/>
    <s v="03.03.10"/>
    <s v="Receitas Da Câmara"/>
    <s v="03.03.10"/>
    <x v="34"/>
    <x v="0"/>
    <x v="5"/>
    <x v="4"/>
    <x v="0"/>
    <x v="0"/>
    <x v="0"/>
    <x v="0"/>
    <x v="4"/>
    <s v="2022-01-??"/>
    <x v="1"/>
    <n v="95940"/>
    <x v="3"/>
    <n v="0"/>
    <x v="1"/>
    <n v="0"/>
    <x v="697"/>
    <m/>
    <x v="0"/>
    <x v="9"/>
    <m/>
    <s v="Receitas Da Câmara"/>
    <x v="2"/>
    <s v="RDC"/>
    <x v="0"/>
    <x v="1"/>
    <x v="1"/>
    <x v="1"/>
    <x v="0"/>
    <x v="0"/>
    <x v="0"/>
    <x v="0"/>
    <x v="0"/>
    <x v="0"/>
    <x v="0"/>
    <s v="Receitas Da Câmara"/>
    <x v="0"/>
    <x v="0"/>
    <x v="0"/>
    <x v="0"/>
    <x v="0"/>
    <x v="0"/>
    <x v="0"/>
    <m/>
    <x v="1"/>
    <x v="2"/>
    <x v="9"/>
    <x v="0"/>
    <m/>
  </r>
  <r>
    <x v="1"/>
    <n v="0"/>
    <n v="0"/>
    <n v="148840"/>
    <n v="0"/>
    <x v="7899"/>
    <x v="0"/>
    <x v="0"/>
    <x v="0"/>
    <s v="03.03.10"/>
    <x v="0"/>
    <x v="0"/>
    <x v="0"/>
    <s v="Receitas Da Câmara"/>
    <s v="03.03.10"/>
    <s v="Receitas Da Câmara"/>
    <s v="03.03.10"/>
    <x v="34"/>
    <x v="0"/>
    <x v="5"/>
    <x v="4"/>
    <x v="0"/>
    <x v="0"/>
    <x v="0"/>
    <x v="0"/>
    <x v="5"/>
    <s v="2022-02-??"/>
    <x v="1"/>
    <n v="148840"/>
    <x v="3"/>
    <n v="0"/>
    <x v="1"/>
    <n v="0"/>
    <x v="697"/>
    <m/>
    <x v="0"/>
    <x v="9"/>
    <m/>
    <s v="Receitas Da Câmara"/>
    <x v="2"/>
    <s v="RDC"/>
    <x v="0"/>
    <x v="1"/>
    <x v="1"/>
    <x v="1"/>
    <x v="0"/>
    <x v="0"/>
    <x v="0"/>
    <x v="0"/>
    <x v="0"/>
    <x v="0"/>
    <x v="0"/>
    <s v="Receitas Da Câmara"/>
    <x v="0"/>
    <x v="0"/>
    <x v="0"/>
    <x v="0"/>
    <x v="0"/>
    <x v="0"/>
    <x v="0"/>
    <m/>
    <x v="1"/>
    <x v="2"/>
    <x v="9"/>
    <x v="0"/>
    <m/>
  </r>
  <r>
    <x v="1"/>
    <n v="0"/>
    <n v="0"/>
    <n v="164970"/>
    <n v="0"/>
    <x v="7899"/>
    <x v="0"/>
    <x v="0"/>
    <x v="0"/>
    <s v="03.03.10"/>
    <x v="0"/>
    <x v="0"/>
    <x v="0"/>
    <s v="Receitas Da Câmara"/>
    <s v="03.03.10"/>
    <s v="Receitas Da Câmara"/>
    <s v="03.03.10"/>
    <x v="34"/>
    <x v="0"/>
    <x v="5"/>
    <x v="4"/>
    <x v="0"/>
    <x v="0"/>
    <x v="0"/>
    <x v="0"/>
    <x v="2"/>
    <s v="2022-03-??"/>
    <x v="1"/>
    <n v="164970"/>
    <x v="3"/>
    <n v="0"/>
    <x v="1"/>
    <n v="0"/>
    <x v="697"/>
    <m/>
    <x v="0"/>
    <x v="9"/>
    <m/>
    <s v="Receitas Da Câmara"/>
    <x v="2"/>
    <s v="RDC"/>
    <x v="0"/>
    <x v="1"/>
    <x v="1"/>
    <x v="1"/>
    <x v="0"/>
    <x v="0"/>
    <x v="0"/>
    <x v="0"/>
    <x v="0"/>
    <x v="0"/>
    <x v="0"/>
    <s v="Receitas Da Câmara"/>
    <x v="0"/>
    <x v="0"/>
    <x v="0"/>
    <x v="0"/>
    <x v="0"/>
    <x v="0"/>
    <x v="0"/>
    <m/>
    <x v="1"/>
    <x v="2"/>
    <x v="9"/>
    <x v="0"/>
    <m/>
  </r>
  <r>
    <x v="1"/>
    <n v="0"/>
    <n v="0"/>
    <n v="232695"/>
    <n v="0"/>
    <x v="7899"/>
    <x v="0"/>
    <x v="0"/>
    <x v="0"/>
    <s v="03.03.10"/>
    <x v="0"/>
    <x v="0"/>
    <x v="0"/>
    <s v="Receitas Da Câmara"/>
    <s v="03.03.10"/>
    <s v="Receitas Da Câmara"/>
    <s v="03.03.10"/>
    <x v="34"/>
    <x v="0"/>
    <x v="5"/>
    <x v="4"/>
    <x v="0"/>
    <x v="0"/>
    <x v="0"/>
    <x v="0"/>
    <x v="0"/>
    <s v="2022-04-??"/>
    <x v="0"/>
    <n v="232695"/>
    <x v="3"/>
    <n v="0"/>
    <x v="1"/>
    <n v="0"/>
    <x v="697"/>
    <m/>
    <x v="0"/>
    <x v="9"/>
    <m/>
    <s v="Receitas Da Câmara"/>
    <x v="2"/>
    <s v="RDC"/>
    <x v="0"/>
    <x v="1"/>
    <x v="1"/>
    <x v="1"/>
    <x v="0"/>
    <x v="0"/>
    <x v="0"/>
    <x v="0"/>
    <x v="0"/>
    <x v="0"/>
    <x v="0"/>
    <s v="Receitas Da Câmara"/>
    <x v="0"/>
    <x v="0"/>
    <x v="0"/>
    <x v="0"/>
    <x v="0"/>
    <x v="0"/>
    <x v="0"/>
    <m/>
    <x v="1"/>
    <x v="2"/>
    <x v="9"/>
    <x v="0"/>
    <m/>
  </r>
  <r>
    <x v="1"/>
    <n v="0"/>
    <n v="0"/>
    <n v="134093"/>
    <n v="0"/>
    <x v="7899"/>
    <x v="0"/>
    <x v="0"/>
    <x v="0"/>
    <s v="03.03.10"/>
    <x v="0"/>
    <x v="0"/>
    <x v="0"/>
    <s v="Receitas Da Câmara"/>
    <s v="03.03.10"/>
    <s v="Receitas Da Câmara"/>
    <s v="03.03.10"/>
    <x v="34"/>
    <x v="0"/>
    <x v="5"/>
    <x v="4"/>
    <x v="0"/>
    <x v="0"/>
    <x v="0"/>
    <x v="0"/>
    <x v="1"/>
    <s v="2022-05-??"/>
    <x v="0"/>
    <n v="134093"/>
    <x v="3"/>
    <n v="0"/>
    <x v="1"/>
    <n v="0"/>
    <x v="697"/>
    <m/>
    <x v="0"/>
    <x v="9"/>
    <m/>
    <s v="Receitas Da Câmara"/>
    <x v="2"/>
    <s v="RDC"/>
    <x v="0"/>
    <x v="1"/>
    <x v="1"/>
    <x v="1"/>
    <x v="0"/>
    <x v="0"/>
    <x v="0"/>
    <x v="0"/>
    <x v="0"/>
    <x v="0"/>
    <x v="0"/>
    <s v="Receitas Da Câmara"/>
    <x v="0"/>
    <x v="0"/>
    <x v="0"/>
    <x v="0"/>
    <x v="0"/>
    <x v="0"/>
    <x v="0"/>
    <m/>
    <x v="1"/>
    <x v="2"/>
    <x v="9"/>
    <x v="0"/>
    <m/>
  </r>
  <r>
    <x v="1"/>
    <n v="0"/>
    <n v="0"/>
    <n v="124515"/>
    <n v="0"/>
    <x v="7899"/>
    <x v="0"/>
    <x v="0"/>
    <x v="0"/>
    <s v="03.03.10"/>
    <x v="0"/>
    <x v="0"/>
    <x v="0"/>
    <s v="Receitas Da Câmara"/>
    <s v="03.03.10"/>
    <s v="Receitas Da Câmara"/>
    <s v="03.03.10"/>
    <x v="34"/>
    <x v="0"/>
    <x v="5"/>
    <x v="4"/>
    <x v="0"/>
    <x v="0"/>
    <x v="0"/>
    <x v="0"/>
    <x v="3"/>
    <s v="2022-06-??"/>
    <x v="0"/>
    <n v="124515"/>
    <x v="3"/>
    <n v="0"/>
    <x v="1"/>
    <n v="0"/>
    <x v="697"/>
    <m/>
    <x v="0"/>
    <x v="9"/>
    <m/>
    <s v="Receitas Da Câmara"/>
    <x v="2"/>
    <s v="RDC"/>
    <x v="0"/>
    <x v="1"/>
    <x v="1"/>
    <x v="1"/>
    <x v="0"/>
    <x v="0"/>
    <x v="0"/>
    <x v="0"/>
    <x v="0"/>
    <x v="0"/>
    <x v="0"/>
    <s v="Receitas Da Câmara"/>
    <x v="0"/>
    <x v="0"/>
    <x v="0"/>
    <x v="0"/>
    <x v="0"/>
    <x v="0"/>
    <x v="0"/>
    <m/>
    <x v="1"/>
    <x v="2"/>
    <x v="9"/>
    <x v="0"/>
    <m/>
  </r>
  <r>
    <x v="1"/>
    <n v="0"/>
    <n v="0"/>
    <n v="106600"/>
    <n v="0"/>
    <x v="7899"/>
    <x v="0"/>
    <x v="0"/>
    <x v="0"/>
    <s v="03.03.10"/>
    <x v="0"/>
    <x v="0"/>
    <x v="0"/>
    <s v="Receitas Da Câmara"/>
    <s v="03.03.10"/>
    <s v="Receitas Da Câmara"/>
    <s v="03.03.10"/>
    <x v="34"/>
    <x v="0"/>
    <x v="5"/>
    <x v="4"/>
    <x v="0"/>
    <x v="0"/>
    <x v="0"/>
    <x v="0"/>
    <x v="6"/>
    <s v="2022-07-??"/>
    <x v="2"/>
    <n v="106600"/>
    <x v="3"/>
    <n v="0"/>
    <x v="1"/>
    <n v="0"/>
    <x v="697"/>
    <m/>
    <x v="0"/>
    <x v="9"/>
    <m/>
    <s v="Receitas Da Câmara"/>
    <x v="2"/>
    <s v="RDC"/>
    <x v="0"/>
    <x v="1"/>
    <x v="1"/>
    <x v="1"/>
    <x v="0"/>
    <x v="0"/>
    <x v="0"/>
    <x v="0"/>
    <x v="0"/>
    <x v="0"/>
    <x v="0"/>
    <s v="Receitas Da Câmara"/>
    <x v="0"/>
    <x v="0"/>
    <x v="0"/>
    <x v="0"/>
    <x v="0"/>
    <x v="0"/>
    <x v="0"/>
    <m/>
    <x v="1"/>
    <x v="2"/>
    <x v="9"/>
    <x v="0"/>
    <m/>
  </r>
  <r>
    <x v="1"/>
    <n v="0"/>
    <n v="0"/>
    <n v="140400"/>
    <n v="0"/>
    <x v="7899"/>
    <x v="0"/>
    <x v="0"/>
    <x v="0"/>
    <s v="03.03.10"/>
    <x v="0"/>
    <x v="0"/>
    <x v="0"/>
    <s v="Receitas Da Câmara"/>
    <s v="03.03.10"/>
    <s v="Receitas Da Câmara"/>
    <s v="03.03.10"/>
    <x v="34"/>
    <x v="0"/>
    <x v="5"/>
    <x v="4"/>
    <x v="0"/>
    <x v="0"/>
    <x v="0"/>
    <x v="0"/>
    <x v="7"/>
    <s v="2022-08-??"/>
    <x v="2"/>
    <n v="140400"/>
    <x v="3"/>
    <n v="0"/>
    <x v="1"/>
    <n v="0"/>
    <x v="697"/>
    <m/>
    <x v="0"/>
    <x v="9"/>
    <m/>
    <s v="Receitas Da Câmara"/>
    <x v="2"/>
    <s v="RDC"/>
    <x v="0"/>
    <x v="1"/>
    <x v="1"/>
    <x v="1"/>
    <x v="0"/>
    <x v="0"/>
    <x v="0"/>
    <x v="0"/>
    <x v="0"/>
    <x v="0"/>
    <x v="0"/>
    <s v="Receitas Da Câmara"/>
    <x v="0"/>
    <x v="0"/>
    <x v="0"/>
    <x v="0"/>
    <x v="0"/>
    <x v="0"/>
    <x v="0"/>
    <m/>
    <x v="1"/>
    <x v="2"/>
    <x v="9"/>
    <x v="0"/>
    <m/>
  </r>
  <r>
    <x v="1"/>
    <n v="0"/>
    <n v="0"/>
    <n v="88820"/>
    <n v="0"/>
    <x v="7899"/>
    <x v="0"/>
    <x v="0"/>
    <x v="0"/>
    <s v="03.03.10"/>
    <x v="0"/>
    <x v="0"/>
    <x v="0"/>
    <s v="Receitas Da Câmara"/>
    <s v="03.03.10"/>
    <s v="Receitas Da Câmara"/>
    <s v="03.03.10"/>
    <x v="34"/>
    <x v="0"/>
    <x v="5"/>
    <x v="4"/>
    <x v="0"/>
    <x v="0"/>
    <x v="0"/>
    <x v="0"/>
    <x v="8"/>
    <s v="2022-09-??"/>
    <x v="2"/>
    <n v="88820"/>
    <x v="3"/>
    <n v="0"/>
    <x v="1"/>
    <n v="0"/>
    <x v="697"/>
    <m/>
    <x v="0"/>
    <x v="9"/>
    <m/>
    <s v="Receitas Da Câmara"/>
    <x v="2"/>
    <s v="RDC"/>
    <x v="0"/>
    <x v="1"/>
    <x v="1"/>
    <x v="1"/>
    <x v="0"/>
    <x v="0"/>
    <x v="0"/>
    <x v="0"/>
    <x v="0"/>
    <x v="0"/>
    <x v="0"/>
    <s v="Receitas Da Câmara"/>
    <x v="0"/>
    <x v="0"/>
    <x v="0"/>
    <x v="0"/>
    <x v="0"/>
    <x v="0"/>
    <x v="0"/>
    <m/>
    <x v="1"/>
    <x v="2"/>
    <x v="9"/>
    <x v="0"/>
    <m/>
  </r>
  <r>
    <x v="1"/>
    <n v="0"/>
    <n v="0"/>
    <n v="99908"/>
    <n v="0"/>
    <x v="7899"/>
    <x v="0"/>
    <x v="0"/>
    <x v="0"/>
    <s v="03.03.10"/>
    <x v="0"/>
    <x v="0"/>
    <x v="0"/>
    <s v="Receitas Da Câmara"/>
    <s v="03.03.10"/>
    <s v="Receitas Da Câmara"/>
    <s v="03.03.10"/>
    <x v="34"/>
    <x v="0"/>
    <x v="5"/>
    <x v="4"/>
    <x v="0"/>
    <x v="0"/>
    <x v="0"/>
    <x v="0"/>
    <x v="9"/>
    <s v="2022-10-??"/>
    <x v="3"/>
    <n v="99908"/>
    <x v="3"/>
    <n v="0"/>
    <x v="1"/>
    <n v="0"/>
    <x v="697"/>
    <m/>
    <x v="0"/>
    <x v="9"/>
    <m/>
    <s v="Receitas Da Câmara"/>
    <x v="2"/>
    <s v="RDC"/>
    <x v="0"/>
    <x v="1"/>
    <x v="1"/>
    <x v="1"/>
    <x v="0"/>
    <x v="0"/>
    <x v="0"/>
    <x v="0"/>
    <x v="0"/>
    <x v="0"/>
    <x v="0"/>
    <s v="Receitas Da Câmara"/>
    <x v="0"/>
    <x v="0"/>
    <x v="0"/>
    <x v="0"/>
    <x v="0"/>
    <x v="0"/>
    <x v="0"/>
    <m/>
    <x v="1"/>
    <x v="2"/>
    <x v="9"/>
    <x v="0"/>
    <m/>
  </r>
  <r>
    <x v="1"/>
    <n v="0"/>
    <n v="0"/>
    <n v="92170"/>
    <n v="0"/>
    <x v="7899"/>
    <x v="0"/>
    <x v="0"/>
    <x v="0"/>
    <s v="03.03.10"/>
    <x v="0"/>
    <x v="0"/>
    <x v="0"/>
    <s v="Receitas Da Câmara"/>
    <s v="03.03.10"/>
    <s v="Receitas Da Câmara"/>
    <s v="03.03.10"/>
    <x v="34"/>
    <x v="0"/>
    <x v="5"/>
    <x v="4"/>
    <x v="0"/>
    <x v="0"/>
    <x v="0"/>
    <x v="0"/>
    <x v="10"/>
    <s v="2022-11-??"/>
    <x v="3"/>
    <n v="92170"/>
    <x v="3"/>
    <n v="0"/>
    <x v="1"/>
    <n v="0"/>
    <x v="697"/>
    <m/>
    <x v="0"/>
    <x v="9"/>
    <m/>
    <s v="Receitas Da Câmara"/>
    <x v="2"/>
    <s v="RDC"/>
    <x v="0"/>
    <x v="1"/>
    <x v="1"/>
    <x v="1"/>
    <x v="0"/>
    <x v="0"/>
    <x v="0"/>
    <x v="0"/>
    <x v="0"/>
    <x v="0"/>
    <x v="0"/>
    <s v="Receitas Da Câmara"/>
    <x v="0"/>
    <x v="0"/>
    <x v="0"/>
    <x v="0"/>
    <x v="0"/>
    <x v="0"/>
    <x v="0"/>
    <m/>
    <x v="1"/>
    <x v="2"/>
    <x v="9"/>
    <x v="0"/>
    <m/>
  </r>
  <r>
    <x v="1"/>
    <n v="0"/>
    <n v="0"/>
    <n v="107781"/>
    <n v="0"/>
    <x v="7899"/>
    <x v="0"/>
    <x v="0"/>
    <x v="0"/>
    <s v="03.03.10"/>
    <x v="0"/>
    <x v="0"/>
    <x v="0"/>
    <s v="Receitas Da Câmara"/>
    <s v="03.03.10"/>
    <s v="Receitas Da Câmara"/>
    <s v="03.03.10"/>
    <x v="34"/>
    <x v="0"/>
    <x v="5"/>
    <x v="4"/>
    <x v="0"/>
    <x v="0"/>
    <x v="0"/>
    <x v="0"/>
    <x v="11"/>
    <s v="2022-12-??"/>
    <x v="3"/>
    <n v="107781"/>
    <x v="3"/>
    <n v="0"/>
    <x v="1"/>
    <n v="0"/>
    <x v="697"/>
    <m/>
    <x v="0"/>
    <x v="9"/>
    <m/>
    <s v="Receitas Da Câmara"/>
    <x v="2"/>
    <s v="RDC"/>
    <x v="0"/>
    <x v="1"/>
    <x v="1"/>
    <x v="1"/>
    <x v="0"/>
    <x v="0"/>
    <x v="0"/>
    <x v="0"/>
    <x v="0"/>
    <x v="0"/>
    <x v="0"/>
    <s v="Receitas Da Câmara"/>
    <x v="0"/>
    <x v="0"/>
    <x v="0"/>
    <x v="0"/>
    <x v="0"/>
    <x v="0"/>
    <x v="0"/>
    <m/>
    <x v="1"/>
    <x v="2"/>
    <x v="9"/>
    <x v="0"/>
    <m/>
  </r>
  <r>
    <x v="1"/>
    <n v="0"/>
    <n v="0"/>
    <n v="80887"/>
    <n v="0"/>
    <x v="7899"/>
    <x v="0"/>
    <x v="0"/>
    <x v="0"/>
    <s v="03.03.10"/>
    <x v="0"/>
    <x v="0"/>
    <x v="0"/>
    <s v="Receitas Da Câmara"/>
    <s v="03.03.10"/>
    <s v="Receitas Da Câmara"/>
    <s v="03.03.10"/>
    <x v="37"/>
    <x v="0"/>
    <x v="5"/>
    <x v="4"/>
    <x v="0"/>
    <x v="0"/>
    <x v="0"/>
    <x v="0"/>
    <x v="4"/>
    <s v="2022-01-??"/>
    <x v="1"/>
    <n v="80887"/>
    <x v="3"/>
    <n v="0"/>
    <x v="1"/>
    <n v="0"/>
    <x v="697"/>
    <m/>
    <x v="0"/>
    <x v="9"/>
    <m/>
    <s v="Receitas Da Câmara"/>
    <x v="2"/>
    <s v="RDC"/>
    <x v="0"/>
    <x v="1"/>
    <x v="1"/>
    <x v="1"/>
    <x v="0"/>
    <x v="0"/>
    <x v="0"/>
    <x v="0"/>
    <x v="0"/>
    <x v="0"/>
    <x v="0"/>
    <s v="Receitas Da Câmara"/>
    <x v="0"/>
    <x v="0"/>
    <x v="0"/>
    <x v="0"/>
    <x v="0"/>
    <x v="0"/>
    <x v="0"/>
    <m/>
    <x v="1"/>
    <x v="2"/>
    <x v="9"/>
    <x v="0"/>
    <m/>
  </r>
  <r>
    <x v="1"/>
    <n v="0"/>
    <n v="0"/>
    <n v="902320"/>
    <n v="0"/>
    <x v="7899"/>
    <x v="0"/>
    <x v="0"/>
    <x v="0"/>
    <s v="03.03.10"/>
    <x v="0"/>
    <x v="0"/>
    <x v="0"/>
    <s v="Receitas Da Câmara"/>
    <s v="03.03.10"/>
    <s v="Receitas Da Câmara"/>
    <s v="03.03.10"/>
    <x v="37"/>
    <x v="0"/>
    <x v="5"/>
    <x v="4"/>
    <x v="0"/>
    <x v="0"/>
    <x v="0"/>
    <x v="0"/>
    <x v="5"/>
    <s v="2022-02-??"/>
    <x v="1"/>
    <n v="902320"/>
    <x v="3"/>
    <n v="0"/>
    <x v="1"/>
    <n v="0"/>
    <x v="697"/>
    <m/>
    <x v="0"/>
    <x v="9"/>
    <m/>
    <s v="Receitas Da Câmara"/>
    <x v="2"/>
    <s v="RDC"/>
    <x v="0"/>
    <x v="1"/>
    <x v="1"/>
    <x v="1"/>
    <x v="0"/>
    <x v="0"/>
    <x v="0"/>
    <x v="0"/>
    <x v="0"/>
    <x v="0"/>
    <x v="0"/>
    <s v="Receitas Da Câmara"/>
    <x v="0"/>
    <x v="0"/>
    <x v="0"/>
    <x v="0"/>
    <x v="0"/>
    <x v="0"/>
    <x v="0"/>
    <m/>
    <x v="1"/>
    <x v="2"/>
    <x v="9"/>
    <x v="0"/>
    <m/>
  </r>
  <r>
    <x v="1"/>
    <n v="0"/>
    <n v="0"/>
    <n v="333487"/>
    <n v="0"/>
    <x v="7899"/>
    <x v="0"/>
    <x v="0"/>
    <x v="0"/>
    <s v="03.03.10"/>
    <x v="0"/>
    <x v="0"/>
    <x v="0"/>
    <s v="Receitas Da Câmara"/>
    <s v="03.03.10"/>
    <s v="Receitas Da Câmara"/>
    <s v="03.03.10"/>
    <x v="37"/>
    <x v="0"/>
    <x v="5"/>
    <x v="4"/>
    <x v="0"/>
    <x v="0"/>
    <x v="0"/>
    <x v="0"/>
    <x v="2"/>
    <s v="2022-03-??"/>
    <x v="1"/>
    <n v="333487"/>
    <x v="3"/>
    <n v="0"/>
    <x v="1"/>
    <n v="0"/>
    <x v="697"/>
    <m/>
    <x v="0"/>
    <x v="9"/>
    <m/>
    <s v="Receitas Da Câmara"/>
    <x v="2"/>
    <s v="RDC"/>
    <x v="0"/>
    <x v="1"/>
    <x v="1"/>
    <x v="1"/>
    <x v="0"/>
    <x v="0"/>
    <x v="0"/>
    <x v="0"/>
    <x v="0"/>
    <x v="0"/>
    <x v="0"/>
    <s v="Receitas Da Câmara"/>
    <x v="0"/>
    <x v="0"/>
    <x v="0"/>
    <x v="0"/>
    <x v="0"/>
    <x v="0"/>
    <x v="0"/>
    <m/>
    <x v="1"/>
    <x v="2"/>
    <x v="9"/>
    <x v="0"/>
    <m/>
  </r>
  <r>
    <x v="1"/>
    <n v="0"/>
    <n v="0"/>
    <n v="1545330"/>
    <n v="0"/>
    <x v="7899"/>
    <x v="0"/>
    <x v="0"/>
    <x v="0"/>
    <s v="03.03.10"/>
    <x v="0"/>
    <x v="0"/>
    <x v="0"/>
    <s v="Receitas Da Câmara"/>
    <s v="03.03.10"/>
    <s v="Receitas Da Câmara"/>
    <s v="03.03.10"/>
    <x v="37"/>
    <x v="0"/>
    <x v="5"/>
    <x v="4"/>
    <x v="0"/>
    <x v="0"/>
    <x v="0"/>
    <x v="0"/>
    <x v="0"/>
    <s v="2022-04-??"/>
    <x v="0"/>
    <n v="1545330"/>
    <x v="3"/>
    <n v="0"/>
    <x v="1"/>
    <n v="0"/>
    <x v="697"/>
    <m/>
    <x v="0"/>
    <x v="9"/>
    <m/>
    <s v="Receitas Da Câmara"/>
    <x v="2"/>
    <s v="RDC"/>
    <x v="0"/>
    <x v="1"/>
    <x v="1"/>
    <x v="1"/>
    <x v="0"/>
    <x v="0"/>
    <x v="0"/>
    <x v="0"/>
    <x v="0"/>
    <x v="0"/>
    <x v="0"/>
    <s v="Receitas Da Câmara"/>
    <x v="0"/>
    <x v="0"/>
    <x v="0"/>
    <x v="0"/>
    <x v="0"/>
    <x v="0"/>
    <x v="0"/>
    <m/>
    <x v="1"/>
    <x v="2"/>
    <x v="9"/>
    <x v="0"/>
    <m/>
  </r>
  <r>
    <x v="1"/>
    <n v="0"/>
    <n v="0"/>
    <n v="164219"/>
    <n v="0"/>
    <x v="7899"/>
    <x v="0"/>
    <x v="0"/>
    <x v="0"/>
    <s v="03.03.10"/>
    <x v="0"/>
    <x v="0"/>
    <x v="0"/>
    <s v="Receitas Da Câmara"/>
    <s v="03.03.10"/>
    <s v="Receitas Da Câmara"/>
    <s v="03.03.10"/>
    <x v="37"/>
    <x v="0"/>
    <x v="5"/>
    <x v="4"/>
    <x v="0"/>
    <x v="0"/>
    <x v="0"/>
    <x v="0"/>
    <x v="1"/>
    <s v="2022-05-??"/>
    <x v="0"/>
    <n v="164219"/>
    <x v="3"/>
    <n v="0"/>
    <x v="1"/>
    <n v="0"/>
    <x v="697"/>
    <m/>
    <x v="0"/>
    <x v="9"/>
    <m/>
    <s v="Receitas Da Câmara"/>
    <x v="2"/>
    <s v="RDC"/>
    <x v="0"/>
    <x v="1"/>
    <x v="1"/>
    <x v="1"/>
    <x v="0"/>
    <x v="0"/>
    <x v="0"/>
    <x v="0"/>
    <x v="0"/>
    <x v="0"/>
    <x v="0"/>
    <s v="Receitas Da Câmara"/>
    <x v="0"/>
    <x v="0"/>
    <x v="0"/>
    <x v="0"/>
    <x v="0"/>
    <x v="0"/>
    <x v="0"/>
    <m/>
    <x v="1"/>
    <x v="2"/>
    <x v="9"/>
    <x v="0"/>
    <m/>
  </r>
  <r>
    <x v="1"/>
    <n v="0"/>
    <n v="0"/>
    <n v="136290"/>
    <n v="0"/>
    <x v="7899"/>
    <x v="0"/>
    <x v="0"/>
    <x v="0"/>
    <s v="03.03.10"/>
    <x v="0"/>
    <x v="0"/>
    <x v="0"/>
    <s v="Receitas Da Câmara"/>
    <s v="03.03.10"/>
    <s v="Receitas Da Câmara"/>
    <s v="03.03.10"/>
    <x v="37"/>
    <x v="0"/>
    <x v="5"/>
    <x v="4"/>
    <x v="0"/>
    <x v="0"/>
    <x v="0"/>
    <x v="0"/>
    <x v="3"/>
    <s v="2022-06-??"/>
    <x v="0"/>
    <n v="136290"/>
    <x v="3"/>
    <n v="0"/>
    <x v="1"/>
    <n v="0"/>
    <x v="697"/>
    <m/>
    <x v="0"/>
    <x v="9"/>
    <m/>
    <s v="Receitas Da Câmara"/>
    <x v="2"/>
    <s v="RDC"/>
    <x v="0"/>
    <x v="1"/>
    <x v="1"/>
    <x v="1"/>
    <x v="0"/>
    <x v="0"/>
    <x v="0"/>
    <x v="0"/>
    <x v="0"/>
    <x v="0"/>
    <x v="0"/>
    <s v="Receitas Da Câmara"/>
    <x v="0"/>
    <x v="0"/>
    <x v="0"/>
    <x v="0"/>
    <x v="0"/>
    <x v="0"/>
    <x v="0"/>
    <m/>
    <x v="1"/>
    <x v="2"/>
    <x v="9"/>
    <x v="0"/>
    <m/>
  </r>
  <r>
    <x v="1"/>
    <n v="0"/>
    <n v="0"/>
    <n v="89052"/>
    <n v="0"/>
    <x v="7899"/>
    <x v="0"/>
    <x v="0"/>
    <x v="0"/>
    <s v="03.03.10"/>
    <x v="0"/>
    <x v="0"/>
    <x v="0"/>
    <s v="Receitas Da Câmara"/>
    <s v="03.03.10"/>
    <s v="Receitas Da Câmara"/>
    <s v="03.03.10"/>
    <x v="37"/>
    <x v="0"/>
    <x v="5"/>
    <x v="4"/>
    <x v="0"/>
    <x v="0"/>
    <x v="0"/>
    <x v="0"/>
    <x v="6"/>
    <s v="2022-07-??"/>
    <x v="2"/>
    <n v="89052"/>
    <x v="3"/>
    <n v="0"/>
    <x v="1"/>
    <n v="0"/>
    <x v="697"/>
    <m/>
    <x v="0"/>
    <x v="9"/>
    <m/>
    <s v="Receitas Da Câmara"/>
    <x v="2"/>
    <s v="RDC"/>
    <x v="0"/>
    <x v="1"/>
    <x v="1"/>
    <x v="1"/>
    <x v="0"/>
    <x v="0"/>
    <x v="0"/>
    <x v="0"/>
    <x v="0"/>
    <x v="0"/>
    <x v="0"/>
    <s v="Receitas Da Câmara"/>
    <x v="0"/>
    <x v="0"/>
    <x v="0"/>
    <x v="0"/>
    <x v="0"/>
    <x v="0"/>
    <x v="0"/>
    <m/>
    <x v="1"/>
    <x v="2"/>
    <x v="9"/>
    <x v="0"/>
    <m/>
  </r>
  <r>
    <x v="1"/>
    <n v="0"/>
    <n v="0"/>
    <n v="891519"/>
    <n v="0"/>
    <x v="7899"/>
    <x v="0"/>
    <x v="0"/>
    <x v="0"/>
    <s v="03.03.10"/>
    <x v="0"/>
    <x v="0"/>
    <x v="0"/>
    <s v="Receitas Da Câmara"/>
    <s v="03.03.10"/>
    <s v="Receitas Da Câmara"/>
    <s v="03.03.10"/>
    <x v="37"/>
    <x v="0"/>
    <x v="5"/>
    <x v="4"/>
    <x v="0"/>
    <x v="0"/>
    <x v="0"/>
    <x v="0"/>
    <x v="7"/>
    <s v="2022-08-??"/>
    <x v="2"/>
    <n v="891519"/>
    <x v="3"/>
    <n v="0"/>
    <x v="1"/>
    <n v="0"/>
    <x v="697"/>
    <m/>
    <x v="0"/>
    <x v="9"/>
    <m/>
    <s v="Receitas Da Câmara"/>
    <x v="2"/>
    <s v="RDC"/>
    <x v="0"/>
    <x v="1"/>
    <x v="1"/>
    <x v="1"/>
    <x v="0"/>
    <x v="0"/>
    <x v="0"/>
    <x v="0"/>
    <x v="0"/>
    <x v="0"/>
    <x v="0"/>
    <s v="Receitas Da Câmara"/>
    <x v="0"/>
    <x v="0"/>
    <x v="0"/>
    <x v="0"/>
    <x v="0"/>
    <x v="0"/>
    <x v="0"/>
    <m/>
    <x v="1"/>
    <x v="2"/>
    <x v="9"/>
    <x v="0"/>
    <m/>
  </r>
  <r>
    <x v="1"/>
    <n v="0"/>
    <n v="0"/>
    <n v="134407"/>
    <n v="0"/>
    <x v="7899"/>
    <x v="0"/>
    <x v="0"/>
    <x v="0"/>
    <s v="03.03.10"/>
    <x v="0"/>
    <x v="0"/>
    <x v="0"/>
    <s v="Receitas Da Câmara"/>
    <s v="03.03.10"/>
    <s v="Receitas Da Câmara"/>
    <s v="03.03.10"/>
    <x v="37"/>
    <x v="0"/>
    <x v="5"/>
    <x v="4"/>
    <x v="0"/>
    <x v="0"/>
    <x v="0"/>
    <x v="0"/>
    <x v="8"/>
    <s v="2022-09-??"/>
    <x v="2"/>
    <n v="134407"/>
    <x v="3"/>
    <n v="0"/>
    <x v="1"/>
    <n v="0"/>
    <x v="697"/>
    <m/>
    <x v="0"/>
    <x v="9"/>
    <m/>
    <s v="Receitas Da Câmara"/>
    <x v="2"/>
    <s v="RDC"/>
    <x v="0"/>
    <x v="1"/>
    <x v="1"/>
    <x v="1"/>
    <x v="0"/>
    <x v="0"/>
    <x v="0"/>
    <x v="0"/>
    <x v="0"/>
    <x v="0"/>
    <x v="0"/>
    <s v="Receitas Da Câmara"/>
    <x v="0"/>
    <x v="0"/>
    <x v="0"/>
    <x v="0"/>
    <x v="0"/>
    <x v="0"/>
    <x v="0"/>
    <m/>
    <x v="1"/>
    <x v="2"/>
    <x v="9"/>
    <x v="0"/>
    <m/>
  </r>
  <r>
    <x v="1"/>
    <n v="0"/>
    <n v="0"/>
    <n v="137600"/>
    <n v="0"/>
    <x v="7899"/>
    <x v="0"/>
    <x v="0"/>
    <x v="0"/>
    <s v="03.03.10"/>
    <x v="0"/>
    <x v="0"/>
    <x v="0"/>
    <s v="Receitas Da Câmara"/>
    <s v="03.03.10"/>
    <s v="Receitas Da Câmara"/>
    <s v="03.03.10"/>
    <x v="37"/>
    <x v="0"/>
    <x v="5"/>
    <x v="4"/>
    <x v="0"/>
    <x v="0"/>
    <x v="0"/>
    <x v="0"/>
    <x v="9"/>
    <s v="2022-10-??"/>
    <x v="3"/>
    <n v="137600"/>
    <x v="3"/>
    <n v="0"/>
    <x v="1"/>
    <n v="0"/>
    <x v="697"/>
    <m/>
    <x v="0"/>
    <x v="9"/>
    <m/>
    <s v="Receitas Da Câmara"/>
    <x v="2"/>
    <s v="RDC"/>
    <x v="0"/>
    <x v="1"/>
    <x v="1"/>
    <x v="1"/>
    <x v="0"/>
    <x v="0"/>
    <x v="0"/>
    <x v="0"/>
    <x v="0"/>
    <x v="0"/>
    <x v="0"/>
    <s v="Receitas Da Câmara"/>
    <x v="0"/>
    <x v="0"/>
    <x v="0"/>
    <x v="0"/>
    <x v="0"/>
    <x v="0"/>
    <x v="0"/>
    <m/>
    <x v="1"/>
    <x v="2"/>
    <x v="9"/>
    <x v="0"/>
    <m/>
  </r>
  <r>
    <x v="1"/>
    <n v="0"/>
    <n v="0"/>
    <n v="104850"/>
    <n v="0"/>
    <x v="7899"/>
    <x v="0"/>
    <x v="0"/>
    <x v="0"/>
    <s v="03.03.10"/>
    <x v="0"/>
    <x v="0"/>
    <x v="0"/>
    <s v="Receitas Da Câmara"/>
    <s v="03.03.10"/>
    <s v="Receitas Da Câmara"/>
    <s v="03.03.10"/>
    <x v="37"/>
    <x v="0"/>
    <x v="5"/>
    <x v="4"/>
    <x v="0"/>
    <x v="0"/>
    <x v="0"/>
    <x v="0"/>
    <x v="10"/>
    <s v="2022-11-??"/>
    <x v="3"/>
    <n v="104850"/>
    <x v="3"/>
    <n v="0"/>
    <x v="1"/>
    <n v="0"/>
    <x v="697"/>
    <m/>
    <x v="0"/>
    <x v="9"/>
    <m/>
    <s v="Receitas Da Câmara"/>
    <x v="2"/>
    <s v="RDC"/>
    <x v="0"/>
    <x v="1"/>
    <x v="1"/>
    <x v="1"/>
    <x v="0"/>
    <x v="0"/>
    <x v="0"/>
    <x v="0"/>
    <x v="0"/>
    <x v="0"/>
    <x v="0"/>
    <s v="Receitas Da Câmara"/>
    <x v="0"/>
    <x v="0"/>
    <x v="0"/>
    <x v="0"/>
    <x v="0"/>
    <x v="0"/>
    <x v="0"/>
    <m/>
    <x v="1"/>
    <x v="2"/>
    <x v="9"/>
    <x v="0"/>
    <m/>
  </r>
  <r>
    <x v="1"/>
    <n v="0"/>
    <n v="0"/>
    <n v="63080"/>
    <n v="0"/>
    <x v="7899"/>
    <x v="0"/>
    <x v="0"/>
    <x v="0"/>
    <s v="03.03.10"/>
    <x v="0"/>
    <x v="0"/>
    <x v="0"/>
    <s v="Receitas Da Câmara"/>
    <s v="03.03.10"/>
    <s v="Receitas Da Câmara"/>
    <s v="03.03.10"/>
    <x v="37"/>
    <x v="0"/>
    <x v="5"/>
    <x v="4"/>
    <x v="0"/>
    <x v="0"/>
    <x v="0"/>
    <x v="0"/>
    <x v="11"/>
    <s v="2022-12-??"/>
    <x v="3"/>
    <n v="63080"/>
    <x v="3"/>
    <n v="0"/>
    <x v="1"/>
    <n v="0"/>
    <x v="697"/>
    <m/>
    <x v="0"/>
    <x v="9"/>
    <m/>
    <s v="Receitas Da Câmara"/>
    <x v="2"/>
    <s v="RDC"/>
    <x v="0"/>
    <x v="1"/>
    <x v="1"/>
    <x v="1"/>
    <x v="0"/>
    <x v="0"/>
    <x v="0"/>
    <x v="0"/>
    <x v="0"/>
    <x v="0"/>
    <x v="0"/>
    <s v="Receitas Da Câmara"/>
    <x v="0"/>
    <x v="0"/>
    <x v="0"/>
    <x v="0"/>
    <x v="0"/>
    <x v="0"/>
    <x v="0"/>
    <m/>
    <x v="1"/>
    <x v="2"/>
    <x v="9"/>
    <x v="0"/>
    <m/>
  </r>
  <r>
    <x v="1"/>
    <n v="0"/>
    <n v="0"/>
    <n v="1800"/>
    <n v="0"/>
    <x v="7899"/>
    <x v="0"/>
    <x v="1"/>
    <x v="0"/>
    <s v="03.16.15"/>
    <x v="6"/>
    <x v="0"/>
    <x v="5"/>
    <s v="Direção Financeira"/>
    <s v="03.16.15"/>
    <s v="Direção Financeira"/>
    <s v="03.16.15"/>
    <x v="32"/>
    <x v="0"/>
    <x v="1"/>
    <x v="1"/>
    <x v="0"/>
    <x v="0"/>
    <x v="2"/>
    <x v="0"/>
    <x v="4"/>
    <s v="2022-01-??"/>
    <x v="1"/>
    <n v="1800"/>
    <x v="3"/>
    <n v="0"/>
    <x v="1"/>
    <n v="300000"/>
    <x v="697"/>
    <m/>
    <x v="0"/>
    <x v="9"/>
    <m/>
    <s v="Direção Financeira"/>
    <x v="2"/>
    <m/>
    <x v="0"/>
    <x v="1"/>
    <x v="1"/>
    <x v="1"/>
    <x v="0"/>
    <x v="0"/>
    <x v="0"/>
    <x v="0"/>
    <x v="0"/>
    <x v="0"/>
    <x v="0"/>
    <s v="Direção Financeira"/>
    <x v="0"/>
    <x v="0"/>
    <x v="0"/>
    <x v="0"/>
    <x v="0"/>
    <x v="0"/>
    <x v="0"/>
    <m/>
    <x v="1"/>
    <x v="2"/>
    <x v="9"/>
    <x v="0"/>
    <m/>
  </r>
  <r>
    <x v="1"/>
    <n v="0"/>
    <n v="0"/>
    <n v="8563"/>
    <n v="0"/>
    <x v="7899"/>
    <x v="0"/>
    <x v="1"/>
    <x v="0"/>
    <s v="03.16.15"/>
    <x v="6"/>
    <x v="0"/>
    <x v="5"/>
    <s v="Direção Financeira"/>
    <s v="03.16.15"/>
    <s v="Direção Financeira"/>
    <s v="03.16.15"/>
    <x v="32"/>
    <x v="0"/>
    <x v="1"/>
    <x v="1"/>
    <x v="0"/>
    <x v="0"/>
    <x v="2"/>
    <x v="0"/>
    <x v="2"/>
    <s v="2022-03-??"/>
    <x v="1"/>
    <n v="8563"/>
    <x v="3"/>
    <n v="0"/>
    <x v="1"/>
    <n v="300000"/>
    <x v="697"/>
    <m/>
    <x v="0"/>
    <x v="9"/>
    <m/>
    <s v="Direção Financeira"/>
    <x v="2"/>
    <m/>
    <x v="0"/>
    <x v="1"/>
    <x v="1"/>
    <x v="1"/>
    <x v="0"/>
    <x v="0"/>
    <x v="0"/>
    <x v="0"/>
    <x v="0"/>
    <x v="0"/>
    <x v="0"/>
    <s v="Direção Financeira"/>
    <x v="0"/>
    <x v="0"/>
    <x v="0"/>
    <x v="0"/>
    <x v="0"/>
    <x v="0"/>
    <x v="0"/>
    <m/>
    <x v="1"/>
    <x v="2"/>
    <x v="9"/>
    <x v="0"/>
    <m/>
  </r>
  <r>
    <x v="1"/>
    <n v="0"/>
    <n v="0"/>
    <n v="14469"/>
    <n v="0"/>
    <x v="7899"/>
    <x v="0"/>
    <x v="1"/>
    <x v="0"/>
    <s v="03.16.15"/>
    <x v="6"/>
    <x v="0"/>
    <x v="5"/>
    <s v="Direção Financeira"/>
    <s v="03.16.15"/>
    <s v="Direção Financeira"/>
    <s v="03.16.15"/>
    <x v="32"/>
    <x v="0"/>
    <x v="1"/>
    <x v="1"/>
    <x v="0"/>
    <x v="0"/>
    <x v="2"/>
    <x v="0"/>
    <x v="1"/>
    <s v="2022-05-??"/>
    <x v="0"/>
    <n v="14469"/>
    <x v="3"/>
    <n v="0"/>
    <x v="1"/>
    <n v="300000"/>
    <x v="697"/>
    <m/>
    <x v="0"/>
    <x v="9"/>
    <m/>
    <s v="Direção Financeira"/>
    <x v="2"/>
    <m/>
    <x v="0"/>
    <x v="1"/>
    <x v="1"/>
    <x v="1"/>
    <x v="0"/>
    <x v="0"/>
    <x v="0"/>
    <x v="0"/>
    <x v="0"/>
    <x v="0"/>
    <x v="0"/>
    <s v="Direção Financeira"/>
    <x v="0"/>
    <x v="0"/>
    <x v="0"/>
    <x v="0"/>
    <x v="0"/>
    <x v="0"/>
    <x v="0"/>
    <m/>
    <x v="1"/>
    <x v="2"/>
    <x v="9"/>
    <x v="0"/>
    <m/>
  </r>
  <r>
    <x v="1"/>
    <n v="0"/>
    <n v="0"/>
    <n v="43760"/>
    <n v="0"/>
    <x v="7899"/>
    <x v="0"/>
    <x v="0"/>
    <x v="0"/>
    <s v="03.03.10"/>
    <x v="0"/>
    <x v="0"/>
    <x v="0"/>
    <s v="Receitas Da Câmara"/>
    <s v="03.03.10"/>
    <s v="Receitas Da Câmara"/>
    <s v="03.03.10"/>
    <x v="47"/>
    <x v="0"/>
    <x v="5"/>
    <x v="13"/>
    <x v="0"/>
    <x v="0"/>
    <x v="0"/>
    <x v="0"/>
    <x v="4"/>
    <s v="2022-01-??"/>
    <x v="1"/>
    <n v="43760"/>
    <x v="3"/>
    <n v="0"/>
    <x v="1"/>
    <n v="0"/>
    <x v="697"/>
    <m/>
    <x v="0"/>
    <x v="9"/>
    <m/>
    <s v="Receitas Da Câmara"/>
    <x v="2"/>
    <s v="RDC"/>
    <x v="0"/>
    <x v="1"/>
    <x v="1"/>
    <x v="1"/>
    <x v="0"/>
    <x v="0"/>
    <x v="0"/>
    <x v="0"/>
    <x v="0"/>
    <x v="0"/>
    <x v="0"/>
    <s v="Receitas Da Câmara"/>
    <x v="0"/>
    <x v="0"/>
    <x v="0"/>
    <x v="0"/>
    <x v="0"/>
    <x v="0"/>
    <x v="0"/>
    <m/>
    <x v="1"/>
    <x v="2"/>
    <x v="9"/>
    <x v="0"/>
    <m/>
  </r>
  <r>
    <x v="1"/>
    <n v="0"/>
    <n v="0"/>
    <n v="46720"/>
    <n v="0"/>
    <x v="7899"/>
    <x v="0"/>
    <x v="0"/>
    <x v="0"/>
    <s v="03.03.10"/>
    <x v="0"/>
    <x v="0"/>
    <x v="0"/>
    <s v="Receitas Da Câmara"/>
    <s v="03.03.10"/>
    <s v="Receitas Da Câmara"/>
    <s v="03.03.10"/>
    <x v="47"/>
    <x v="0"/>
    <x v="5"/>
    <x v="13"/>
    <x v="0"/>
    <x v="0"/>
    <x v="0"/>
    <x v="0"/>
    <x v="5"/>
    <s v="2022-02-??"/>
    <x v="1"/>
    <n v="46720"/>
    <x v="3"/>
    <n v="0"/>
    <x v="1"/>
    <n v="0"/>
    <x v="697"/>
    <m/>
    <x v="0"/>
    <x v="9"/>
    <m/>
    <s v="Receitas Da Câmara"/>
    <x v="2"/>
    <s v="RDC"/>
    <x v="0"/>
    <x v="1"/>
    <x v="1"/>
    <x v="1"/>
    <x v="0"/>
    <x v="0"/>
    <x v="0"/>
    <x v="0"/>
    <x v="0"/>
    <x v="0"/>
    <x v="0"/>
    <s v="Receitas Da Câmara"/>
    <x v="0"/>
    <x v="0"/>
    <x v="0"/>
    <x v="0"/>
    <x v="0"/>
    <x v="0"/>
    <x v="0"/>
    <m/>
    <x v="1"/>
    <x v="2"/>
    <x v="9"/>
    <x v="0"/>
    <m/>
  </r>
  <r>
    <x v="1"/>
    <n v="0"/>
    <n v="0"/>
    <n v="82560"/>
    <n v="0"/>
    <x v="7899"/>
    <x v="0"/>
    <x v="0"/>
    <x v="0"/>
    <s v="03.03.10"/>
    <x v="0"/>
    <x v="0"/>
    <x v="0"/>
    <s v="Receitas Da Câmara"/>
    <s v="03.03.10"/>
    <s v="Receitas Da Câmara"/>
    <s v="03.03.10"/>
    <x v="47"/>
    <x v="0"/>
    <x v="5"/>
    <x v="13"/>
    <x v="0"/>
    <x v="0"/>
    <x v="0"/>
    <x v="0"/>
    <x v="2"/>
    <s v="2022-03-??"/>
    <x v="1"/>
    <n v="82560"/>
    <x v="3"/>
    <n v="0"/>
    <x v="1"/>
    <n v="0"/>
    <x v="697"/>
    <m/>
    <x v="0"/>
    <x v="9"/>
    <m/>
    <s v="Receitas Da Câmara"/>
    <x v="2"/>
    <s v="RDC"/>
    <x v="0"/>
    <x v="1"/>
    <x v="1"/>
    <x v="1"/>
    <x v="0"/>
    <x v="0"/>
    <x v="0"/>
    <x v="0"/>
    <x v="0"/>
    <x v="0"/>
    <x v="0"/>
    <s v="Receitas Da Câmara"/>
    <x v="0"/>
    <x v="0"/>
    <x v="0"/>
    <x v="0"/>
    <x v="0"/>
    <x v="0"/>
    <x v="0"/>
    <m/>
    <x v="1"/>
    <x v="2"/>
    <x v="9"/>
    <x v="0"/>
    <m/>
  </r>
  <r>
    <x v="1"/>
    <n v="0"/>
    <n v="0"/>
    <n v="34120"/>
    <n v="0"/>
    <x v="7899"/>
    <x v="0"/>
    <x v="0"/>
    <x v="0"/>
    <s v="03.03.10"/>
    <x v="0"/>
    <x v="0"/>
    <x v="0"/>
    <s v="Receitas Da Câmara"/>
    <s v="03.03.10"/>
    <s v="Receitas Da Câmara"/>
    <s v="03.03.10"/>
    <x v="47"/>
    <x v="0"/>
    <x v="5"/>
    <x v="13"/>
    <x v="0"/>
    <x v="0"/>
    <x v="0"/>
    <x v="0"/>
    <x v="0"/>
    <s v="2022-04-??"/>
    <x v="0"/>
    <n v="34120"/>
    <x v="3"/>
    <n v="0"/>
    <x v="1"/>
    <n v="0"/>
    <x v="697"/>
    <m/>
    <x v="0"/>
    <x v="9"/>
    <m/>
    <s v="Receitas Da Câmara"/>
    <x v="2"/>
    <s v="RDC"/>
    <x v="0"/>
    <x v="1"/>
    <x v="1"/>
    <x v="1"/>
    <x v="0"/>
    <x v="0"/>
    <x v="0"/>
    <x v="0"/>
    <x v="0"/>
    <x v="0"/>
    <x v="0"/>
    <s v="Receitas Da Câmara"/>
    <x v="0"/>
    <x v="0"/>
    <x v="0"/>
    <x v="0"/>
    <x v="0"/>
    <x v="0"/>
    <x v="0"/>
    <m/>
    <x v="1"/>
    <x v="2"/>
    <x v="9"/>
    <x v="0"/>
    <m/>
  </r>
  <r>
    <x v="1"/>
    <n v="0"/>
    <n v="0"/>
    <n v="40080"/>
    <n v="0"/>
    <x v="7899"/>
    <x v="0"/>
    <x v="0"/>
    <x v="0"/>
    <s v="03.03.10"/>
    <x v="0"/>
    <x v="0"/>
    <x v="0"/>
    <s v="Receitas Da Câmara"/>
    <s v="03.03.10"/>
    <s v="Receitas Da Câmara"/>
    <s v="03.03.10"/>
    <x v="47"/>
    <x v="0"/>
    <x v="5"/>
    <x v="13"/>
    <x v="0"/>
    <x v="0"/>
    <x v="0"/>
    <x v="0"/>
    <x v="1"/>
    <s v="2022-05-??"/>
    <x v="0"/>
    <n v="40080"/>
    <x v="3"/>
    <n v="0"/>
    <x v="1"/>
    <n v="0"/>
    <x v="697"/>
    <m/>
    <x v="0"/>
    <x v="9"/>
    <m/>
    <s v="Receitas Da Câmara"/>
    <x v="2"/>
    <s v="RDC"/>
    <x v="0"/>
    <x v="1"/>
    <x v="1"/>
    <x v="1"/>
    <x v="0"/>
    <x v="0"/>
    <x v="0"/>
    <x v="0"/>
    <x v="0"/>
    <x v="0"/>
    <x v="0"/>
    <s v="Receitas Da Câmara"/>
    <x v="0"/>
    <x v="0"/>
    <x v="0"/>
    <x v="0"/>
    <x v="0"/>
    <x v="0"/>
    <x v="0"/>
    <m/>
    <x v="1"/>
    <x v="2"/>
    <x v="9"/>
    <x v="0"/>
    <m/>
  </r>
  <r>
    <x v="1"/>
    <n v="0"/>
    <n v="0"/>
    <n v="57920"/>
    <n v="0"/>
    <x v="7899"/>
    <x v="0"/>
    <x v="0"/>
    <x v="0"/>
    <s v="03.03.10"/>
    <x v="0"/>
    <x v="0"/>
    <x v="0"/>
    <s v="Receitas Da Câmara"/>
    <s v="03.03.10"/>
    <s v="Receitas Da Câmara"/>
    <s v="03.03.10"/>
    <x v="47"/>
    <x v="0"/>
    <x v="5"/>
    <x v="13"/>
    <x v="0"/>
    <x v="0"/>
    <x v="0"/>
    <x v="0"/>
    <x v="3"/>
    <s v="2022-06-??"/>
    <x v="0"/>
    <n v="57920"/>
    <x v="3"/>
    <n v="0"/>
    <x v="1"/>
    <n v="0"/>
    <x v="697"/>
    <m/>
    <x v="0"/>
    <x v="9"/>
    <m/>
    <s v="Receitas Da Câmara"/>
    <x v="2"/>
    <s v="RDC"/>
    <x v="0"/>
    <x v="1"/>
    <x v="1"/>
    <x v="1"/>
    <x v="0"/>
    <x v="0"/>
    <x v="0"/>
    <x v="0"/>
    <x v="0"/>
    <x v="0"/>
    <x v="0"/>
    <s v="Receitas Da Câmara"/>
    <x v="0"/>
    <x v="0"/>
    <x v="0"/>
    <x v="0"/>
    <x v="0"/>
    <x v="0"/>
    <x v="0"/>
    <m/>
    <x v="1"/>
    <x v="2"/>
    <x v="9"/>
    <x v="0"/>
    <m/>
  </r>
  <r>
    <x v="1"/>
    <n v="0"/>
    <n v="0"/>
    <n v="68160"/>
    <n v="0"/>
    <x v="7899"/>
    <x v="0"/>
    <x v="0"/>
    <x v="0"/>
    <s v="03.03.10"/>
    <x v="0"/>
    <x v="0"/>
    <x v="0"/>
    <s v="Receitas Da Câmara"/>
    <s v="03.03.10"/>
    <s v="Receitas Da Câmara"/>
    <s v="03.03.10"/>
    <x v="47"/>
    <x v="0"/>
    <x v="5"/>
    <x v="13"/>
    <x v="0"/>
    <x v="0"/>
    <x v="0"/>
    <x v="0"/>
    <x v="6"/>
    <s v="2022-07-??"/>
    <x v="2"/>
    <n v="68160"/>
    <x v="3"/>
    <n v="0"/>
    <x v="1"/>
    <n v="0"/>
    <x v="697"/>
    <m/>
    <x v="0"/>
    <x v="9"/>
    <m/>
    <s v="Receitas Da Câmara"/>
    <x v="2"/>
    <s v="RDC"/>
    <x v="0"/>
    <x v="1"/>
    <x v="1"/>
    <x v="1"/>
    <x v="0"/>
    <x v="0"/>
    <x v="0"/>
    <x v="0"/>
    <x v="0"/>
    <x v="0"/>
    <x v="0"/>
    <s v="Receitas Da Câmara"/>
    <x v="0"/>
    <x v="0"/>
    <x v="0"/>
    <x v="0"/>
    <x v="0"/>
    <x v="0"/>
    <x v="0"/>
    <m/>
    <x v="1"/>
    <x v="2"/>
    <x v="9"/>
    <x v="0"/>
    <m/>
  </r>
  <r>
    <x v="1"/>
    <n v="0"/>
    <n v="0"/>
    <n v="25120"/>
    <n v="0"/>
    <x v="7899"/>
    <x v="0"/>
    <x v="0"/>
    <x v="0"/>
    <s v="03.03.10"/>
    <x v="0"/>
    <x v="0"/>
    <x v="0"/>
    <s v="Receitas Da Câmara"/>
    <s v="03.03.10"/>
    <s v="Receitas Da Câmara"/>
    <s v="03.03.10"/>
    <x v="47"/>
    <x v="0"/>
    <x v="5"/>
    <x v="13"/>
    <x v="0"/>
    <x v="0"/>
    <x v="0"/>
    <x v="0"/>
    <x v="7"/>
    <s v="2022-08-??"/>
    <x v="2"/>
    <n v="25120"/>
    <x v="3"/>
    <n v="0"/>
    <x v="1"/>
    <n v="0"/>
    <x v="697"/>
    <m/>
    <x v="0"/>
    <x v="9"/>
    <m/>
    <s v="Receitas Da Câmara"/>
    <x v="2"/>
    <s v="RDC"/>
    <x v="0"/>
    <x v="1"/>
    <x v="1"/>
    <x v="1"/>
    <x v="0"/>
    <x v="0"/>
    <x v="0"/>
    <x v="0"/>
    <x v="0"/>
    <x v="0"/>
    <x v="0"/>
    <s v="Receitas Da Câmara"/>
    <x v="0"/>
    <x v="0"/>
    <x v="0"/>
    <x v="0"/>
    <x v="0"/>
    <x v="0"/>
    <x v="0"/>
    <m/>
    <x v="1"/>
    <x v="2"/>
    <x v="9"/>
    <x v="0"/>
    <m/>
  </r>
  <r>
    <x v="1"/>
    <n v="0"/>
    <n v="0"/>
    <n v="152680"/>
    <n v="0"/>
    <x v="7899"/>
    <x v="0"/>
    <x v="0"/>
    <x v="0"/>
    <s v="03.03.10"/>
    <x v="0"/>
    <x v="0"/>
    <x v="0"/>
    <s v="Receitas Da Câmara"/>
    <s v="03.03.10"/>
    <s v="Receitas Da Câmara"/>
    <s v="03.03.10"/>
    <x v="47"/>
    <x v="0"/>
    <x v="5"/>
    <x v="13"/>
    <x v="0"/>
    <x v="0"/>
    <x v="0"/>
    <x v="0"/>
    <x v="8"/>
    <s v="2022-09-??"/>
    <x v="2"/>
    <n v="152680"/>
    <x v="3"/>
    <n v="0"/>
    <x v="1"/>
    <n v="0"/>
    <x v="697"/>
    <m/>
    <x v="0"/>
    <x v="9"/>
    <m/>
    <s v="Receitas Da Câmara"/>
    <x v="2"/>
    <s v="RDC"/>
    <x v="0"/>
    <x v="1"/>
    <x v="1"/>
    <x v="1"/>
    <x v="0"/>
    <x v="0"/>
    <x v="0"/>
    <x v="0"/>
    <x v="0"/>
    <x v="0"/>
    <x v="0"/>
    <s v="Receitas Da Câmara"/>
    <x v="0"/>
    <x v="0"/>
    <x v="0"/>
    <x v="0"/>
    <x v="0"/>
    <x v="0"/>
    <x v="0"/>
    <m/>
    <x v="1"/>
    <x v="2"/>
    <x v="9"/>
    <x v="0"/>
    <m/>
  </r>
  <r>
    <x v="1"/>
    <n v="0"/>
    <n v="0"/>
    <n v="24960"/>
    <n v="0"/>
    <x v="7899"/>
    <x v="0"/>
    <x v="0"/>
    <x v="0"/>
    <s v="03.03.10"/>
    <x v="0"/>
    <x v="0"/>
    <x v="0"/>
    <s v="Receitas Da Câmara"/>
    <s v="03.03.10"/>
    <s v="Receitas Da Câmara"/>
    <s v="03.03.10"/>
    <x v="47"/>
    <x v="0"/>
    <x v="5"/>
    <x v="13"/>
    <x v="0"/>
    <x v="0"/>
    <x v="0"/>
    <x v="0"/>
    <x v="9"/>
    <s v="2022-10-??"/>
    <x v="3"/>
    <n v="24960"/>
    <x v="3"/>
    <n v="0"/>
    <x v="1"/>
    <n v="0"/>
    <x v="697"/>
    <m/>
    <x v="0"/>
    <x v="9"/>
    <m/>
    <s v="Receitas Da Câmara"/>
    <x v="2"/>
    <s v="RDC"/>
    <x v="0"/>
    <x v="1"/>
    <x v="1"/>
    <x v="1"/>
    <x v="0"/>
    <x v="0"/>
    <x v="0"/>
    <x v="0"/>
    <x v="0"/>
    <x v="0"/>
    <x v="0"/>
    <s v="Receitas Da Câmara"/>
    <x v="0"/>
    <x v="0"/>
    <x v="0"/>
    <x v="0"/>
    <x v="0"/>
    <x v="0"/>
    <x v="0"/>
    <m/>
    <x v="1"/>
    <x v="2"/>
    <x v="9"/>
    <x v="0"/>
    <m/>
  </r>
  <r>
    <x v="1"/>
    <n v="0"/>
    <n v="0"/>
    <n v="40480"/>
    <n v="0"/>
    <x v="7899"/>
    <x v="0"/>
    <x v="0"/>
    <x v="0"/>
    <s v="03.03.10"/>
    <x v="0"/>
    <x v="0"/>
    <x v="0"/>
    <s v="Receitas Da Câmara"/>
    <s v="03.03.10"/>
    <s v="Receitas Da Câmara"/>
    <s v="03.03.10"/>
    <x v="47"/>
    <x v="0"/>
    <x v="5"/>
    <x v="13"/>
    <x v="0"/>
    <x v="0"/>
    <x v="0"/>
    <x v="0"/>
    <x v="10"/>
    <s v="2022-11-??"/>
    <x v="3"/>
    <n v="40480"/>
    <x v="3"/>
    <n v="0"/>
    <x v="1"/>
    <n v="0"/>
    <x v="697"/>
    <m/>
    <x v="0"/>
    <x v="9"/>
    <m/>
    <s v="Receitas Da Câmara"/>
    <x v="2"/>
    <s v="RDC"/>
    <x v="0"/>
    <x v="1"/>
    <x v="1"/>
    <x v="1"/>
    <x v="0"/>
    <x v="0"/>
    <x v="0"/>
    <x v="0"/>
    <x v="0"/>
    <x v="0"/>
    <x v="0"/>
    <s v="Receitas Da Câmara"/>
    <x v="0"/>
    <x v="0"/>
    <x v="0"/>
    <x v="0"/>
    <x v="0"/>
    <x v="0"/>
    <x v="0"/>
    <m/>
    <x v="1"/>
    <x v="2"/>
    <x v="9"/>
    <x v="0"/>
    <m/>
  </r>
  <r>
    <x v="1"/>
    <n v="0"/>
    <n v="0"/>
    <n v="147280"/>
    <n v="0"/>
    <x v="7899"/>
    <x v="0"/>
    <x v="0"/>
    <x v="0"/>
    <s v="03.03.10"/>
    <x v="0"/>
    <x v="0"/>
    <x v="0"/>
    <s v="Receitas Da Câmara"/>
    <s v="03.03.10"/>
    <s v="Receitas Da Câmara"/>
    <s v="03.03.10"/>
    <x v="47"/>
    <x v="0"/>
    <x v="5"/>
    <x v="13"/>
    <x v="0"/>
    <x v="0"/>
    <x v="0"/>
    <x v="0"/>
    <x v="11"/>
    <s v="2022-12-??"/>
    <x v="3"/>
    <n v="147280"/>
    <x v="3"/>
    <n v="0"/>
    <x v="1"/>
    <n v="0"/>
    <x v="697"/>
    <m/>
    <x v="0"/>
    <x v="9"/>
    <m/>
    <s v="Receitas Da Câmara"/>
    <x v="2"/>
    <s v="RDC"/>
    <x v="0"/>
    <x v="1"/>
    <x v="1"/>
    <x v="1"/>
    <x v="0"/>
    <x v="0"/>
    <x v="0"/>
    <x v="0"/>
    <x v="0"/>
    <x v="0"/>
    <x v="0"/>
    <s v="Receitas Da Câmar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4"/>
    <s v="2022-01-??"/>
    <x v="1"/>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5"/>
    <s v="2022-02-??"/>
    <x v="1"/>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2"/>
    <s v="2022-03-??"/>
    <x v="1"/>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0"/>
    <s v="2022-04-??"/>
    <x v="0"/>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1"/>
    <s v="2022-05-??"/>
    <x v="0"/>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3"/>
    <s v="2022-06-??"/>
    <x v="0"/>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6"/>
    <s v="2022-07-??"/>
    <x v="2"/>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7"/>
    <s v="2022-08-??"/>
    <x v="2"/>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8"/>
    <s v="2022-09-??"/>
    <x v="2"/>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9"/>
    <s v="2022-10-??"/>
    <x v="3"/>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10"/>
    <s v="2022-11-??"/>
    <x v="3"/>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102662"/>
    <n v="0"/>
    <x v="7899"/>
    <x v="0"/>
    <x v="1"/>
    <x v="0"/>
    <s v="03.16.20"/>
    <x v="51"/>
    <x v="0"/>
    <x v="5"/>
    <s v="Dir. do Comércio, Indústria, Transporte Feiras e Pesca"/>
    <s v="03.16.20"/>
    <s v="Dir. do Comércio, Indústria, Transporte Feiras e Pesca"/>
    <s v="03.16.20"/>
    <x v="16"/>
    <x v="0"/>
    <x v="1"/>
    <x v="1"/>
    <x v="1"/>
    <x v="0"/>
    <x v="2"/>
    <x v="0"/>
    <x v="11"/>
    <s v="2022-12-??"/>
    <x v="3"/>
    <n v="102662"/>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724526"/>
    <n v="0"/>
    <x v="7899"/>
    <x v="0"/>
    <x v="1"/>
    <x v="0"/>
    <s v="03.16.26"/>
    <x v="43"/>
    <x v="0"/>
    <x v="5"/>
    <s v="Dir. da Agricultura, Pecuária e Floresta"/>
    <s v="03.16.26"/>
    <s v="Dir. da Agricultura, Pecuária e Floresta"/>
    <s v="03.16.26"/>
    <x v="15"/>
    <x v="0"/>
    <x v="1"/>
    <x v="1"/>
    <x v="1"/>
    <x v="0"/>
    <x v="2"/>
    <x v="0"/>
    <x v="4"/>
    <s v="2022-01-??"/>
    <x v="1"/>
    <n v="724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23526"/>
    <n v="0"/>
    <x v="7899"/>
    <x v="0"/>
    <x v="1"/>
    <x v="0"/>
    <s v="03.16.26"/>
    <x v="43"/>
    <x v="0"/>
    <x v="5"/>
    <s v="Dir. da Agricultura, Pecuária e Floresta"/>
    <s v="03.16.26"/>
    <s v="Dir. da Agricultura, Pecuária e Floresta"/>
    <s v="03.16.26"/>
    <x v="15"/>
    <x v="0"/>
    <x v="1"/>
    <x v="1"/>
    <x v="1"/>
    <x v="0"/>
    <x v="2"/>
    <x v="0"/>
    <x v="5"/>
    <s v="2022-02-??"/>
    <x v="1"/>
    <n v="723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14545"/>
    <n v="0"/>
    <x v="7899"/>
    <x v="0"/>
    <x v="1"/>
    <x v="0"/>
    <s v="03.16.26"/>
    <x v="43"/>
    <x v="0"/>
    <x v="5"/>
    <s v="Dir. da Agricultura, Pecuária e Floresta"/>
    <s v="03.16.26"/>
    <s v="Dir. da Agricultura, Pecuária e Floresta"/>
    <s v="03.16.26"/>
    <x v="15"/>
    <x v="0"/>
    <x v="1"/>
    <x v="1"/>
    <x v="1"/>
    <x v="0"/>
    <x v="2"/>
    <x v="0"/>
    <x v="2"/>
    <s v="2022-03-??"/>
    <x v="1"/>
    <n v="714545"/>
    <x v="3"/>
    <n v="0"/>
    <x v="1"/>
    <n v="550000"/>
    <x v="697"/>
    <m/>
    <x v="0"/>
    <x v="9"/>
    <m/>
    <s v="Dir. da Agricultura, Pecuária e Floresta"/>
    <x v="2"/>
    <m/>
    <x v="0"/>
    <x v="1"/>
    <x v="1"/>
    <x v="1"/>
    <x v="0"/>
    <x v="0"/>
    <x v="0"/>
    <x v="0"/>
    <x v="0"/>
    <x v="0"/>
    <x v="0"/>
    <s v="Dir. da Agricultura, Pecuária e Floresta"/>
    <x v="0"/>
    <x v="0"/>
    <x v="0"/>
    <x v="0"/>
    <x v="0"/>
    <x v="0"/>
    <x v="0"/>
    <m/>
    <x v="1"/>
    <x v="2"/>
    <x v="9"/>
    <x v="0"/>
    <m/>
  </r>
  <r>
    <x v="1"/>
    <n v="0"/>
    <n v="0"/>
    <n v="723526"/>
    <n v="0"/>
    <x v="7899"/>
    <x v="0"/>
    <x v="1"/>
    <x v="0"/>
    <s v="03.16.26"/>
    <x v="43"/>
    <x v="0"/>
    <x v="5"/>
    <s v="Dir. da Agricultura, Pecuária e Floresta"/>
    <s v="03.16.26"/>
    <s v="Dir. da Agricultura, Pecuária e Floresta"/>
    <s v="03.16.26"/>
    <x v="15"/>
    <x v="0"/>
    <x v="1"/>
    <x v="1"/>
    <x v="1"/>
    <x v="0"/>
    <x v="2"/>
    <x v="0"/>
    <x v="0"/>
    <s v="2022-04-??"/>
    <x v="0"/>
    <n v="723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23526"/>
    <n v="0"/>
    <x v="7899"/>
    <x v="0"/>
    <x v="1"/>
    <x v="0"/>
    <s v="03.16.26"/>
    <x v="43"/>
    <x v="0"/>
    <x v="5"/>
    <s v="Dir. da Agricultura, Pecuária e Floresta"/>
    <s v="03.16.26"/>
    <s v="Dir. da Agricultura, Pecuária e Floresta"/>
    <s v="03.16.26"/>
    <x v="15"/>
    <x v="0"/>
    <x v="1"/>
    <x v="1"/>
    <x v="1"/>
    <x v="0"/>
    <x v="2"/>
    <x v="0"/>
    <x v="1"/>
    <s v="2022-05-??"/>
    <x v="0"/>
    <n v="723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23526"/>
    <n v="0"/>
    <x v="7899"/>
    <x v="0"/>
    <x v="1"/>
    <x v="0"/>
    <s v="03.16.26"/>
    <x v="43"/>
    <x v="0"/>
    <x v="5"/>
    <s v="Dir. da Agricultura, Pecuária e Floresta"/>
    <s v="03.16.26"/>
    <s v="Dir. da Agricultura, Pecuária e Floresta"/>
    <s v="03.16.26"/>
    <x v="15"/>
    <x v="0"/>
    <x v="1"/>
    <x v="1"/>
    <x v="1"/>
    <x v="0"/>
    <x v="2"/>
    <x v="0"/>
    <x v="3"/>
    <s v="2022-06-??"/>
    <x v="0"/>
    <n v="723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23526"/>
    <n v="0"/>
    <x v="7899"/>
    <x v="0"/>
    <x v="1"/>
    <x v="0"/>
    <s v="03.16.26"/>
    <x v="43"/>
    <x v="0"/>
    <x v="5"/>
    <s v="Dir. da Agricultura, Pecuária e Floresta"/>
    <s v="03.16.26"/>
    <s v="Dir. da Agricultura, Pecuária e Floresta"/>
    <s v="03.16.26"/>
    <x v="15"/>
    <x v="0"/>
    <x v="1"/>
    <x v="1"/>
    <x v="1"/>
    <x v="0"/>
    <x v="2"/>
    <x v="0"/>
    <x v="6"/>
    <s v="2022-07-??"/>
    <x v="2"/>
    <n v="723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08526"/>
    <n v="0"/>
    <x v="7899"/>
    <x v="0"/>
    <x v="1"/>
    <x v="0"/>
    <s v="03.16.26"/>
    <x v="43"/>
    <x v="0"/>
    <x v="5"/>
    <s v="Dir. da Agricultura, Pecuária e Floresta"/>
    <s v="03.16.26"/>
    <s v="Dir. da Agricultura, Pecuária e Floresta"/>
    <s v="03.16.26"/>
    <x v="15"/>
    <x v="0"/>
    <x v="1"/>
    <x v="1"/>
    <x v="1"/>
    <x v="0"/>
    <x v="2"/>
    <x v="0"/>
    <x v="7"/>
    <s v="2022-08-??"/>
    <x v="2"/>
    <n v="708526"/>
    <x v="3"/>
    <n v="0"/>
    <x v="1"/>
    <n v="550000"/>
    <x v="697"/>
    <m/>
    <x v="0"/>
    <x v="9"/>
    <m/>
    <s v="Dir. da Agricultura, Pecuária e Floresta"/>
    <x v="2"/>
    <m/>
    <x v="0"/>
    <x v="1"/>
    <x v="1"/>
    <x v="1"/>
    <x v="0"/>
    <x v="0"/>
    <x v="0"/>
    <x v="0"/>
    <x v="0"/>
    <x v="0"/>
    <x v="0"/>
    <s v="Dir. da Agricultura, Pecuária e Floresta"/>
    <x v="0"/>
    <x v="0"/>
    <x v="0"/>
    <x v="0"/>
    <x v="0"/>
    <x v="0"/>
    <x v="0"/>
    <m/>
    <x v="1"/>
    <x v="2"/>
    <x v="9"/>
    <x v="0"/>
    <m/>
  </r>
  <r>
    <x v="1"/>
    <n v="0"/>
    <n v="0"/>
    <n v="693526"/>
    <n v="0"/>
    <x v="7899"/>
    <x v="0"/>
    <x v="1"/>
    <x v="0"/>
    <s v="03.16.26"/>
    <x v="43"/>
    <x v="0"/>
    <x v="5"/>
    <s v="Dir. da Agricultura, Pecuária e Floresta"/>
    <s v="03.16.26"/>
    <s v="Dir. da Agricultura, Pecuária e Floresta"/>
    <s v="03.16.26"/>
    <x v="15"/>
    <x v="0"/>
    <x v="1"/>
    <x v="1"/>
    <x v="1"/>
    <x v="0"/>
    <x v="2"/>
    <x v="0"/>
    <x v="8"/>
    <s v="2022-09-??"/>
    <x v="2"/>
    <n v="693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08526"/>
    <n v="0"/>
    <x v="7899"/>
    <x v="0"/>
    <x v="1"/>
    <x v="0"/>
    <s v="03.16.26"/>
    <x v="43"/>
    <x v="0"/>
    <x v="5"/>
    <s v="Dir. da Agricultura, Pecuária e Floresta"/>
    <s v="03.16.26"/>
    <s v="Dir. da Agricultura, Pecuária e Floresta"/>
    <s v="03.16.26"/>
    <x v="15"/>
    <x v="0"/>
    <x v="1"/>
    <x v="1"/>
    <x v="1"/>
    <x v="0"/>
    <x v="2"/>
    <x v="0"/>
    <x v="9"/>
    <s v="2022-10-??"/>
    <x v="3"/>
    <n v="708526"/>
    <x v="3"/>
    <n v="0"/>
    <x v="1"/>
    <n v="550000"/>
    <x v="697"/>
    <m/>
    <x v="0"/>
    <x v="9"/>
    <m/>
    <s v="Dir. da Agricultura, Pecuária e Floresta"/>
    <x v="2"/>
    <m/>
    <x v="0"/>
    <x v="1"/>
    <x v="1"/>
    <x v="1"/>
    <x v="0"/>
    <x v="0"/>
    <x v="0"/>
    <x v="0"/>
    <x v="0"/>
    <x v="0"/>
    <x v="0"/>
    <s v="Dir. da Agricultura, Pecuária e Floresta"/>
    <x v="0"/>
    <x v="0"/>
    <x v="0"/>
    <x v="0"/>
    <x v="0"/>
    <x v="0"/>
    <x v="0"/>
    <m/>
    <x v="1"/>
    <x v="2"/>
    <x v="9"/>
    <x v="0"/>
    <m/>
  </r>
  <r>
    <x v="1"/>
    <n v="0"/>
    <n v="0"/>
    <n v="708526"/>
    <n v="0"/>
    <x v="7899"/>
    <x v="0"/>
    <x v="1"/>
    <x v="0"/>
    <s v="03.16.26"/>
    <x v="43"/>
    <x v="0"/>
    <x v="5"/>
    <s v="Dir. da Agricultura, Pecuária e Floresta"/>
    <s v="03.16.26"/>
    <s v="Dir. da Agricultura, Pecuária e Floresta"/>
    <s v="03.16.26"/>
    <x v="15"/>
    <x v="0"/>
    <x v="1"/>
    <x v="1"/>
    <x v="1"/>
    <x v="0"/>
    <x v="2"/>
    <x v="0"/>
    <x v="10"/>
    <s v="2022-11-??"/>
    <x v="3"/>
    <n v="708526"/>
    <x v="3"/>
    <n v="0"/>
    <x v="1"/>
    <n v="550000"/>
    <x v="697"/>
    <m/>
    <x v="0"/>
    <x v="9"/>
    <m/>
    <s v="Dir. da Agricultura, Pecuária e Floresta"/>
    <x v="2"/>
    <m/>
    <x v="0"/>
    <x v="1"/>
    <x v="1"/>
    <x v="1"/>
    <x v="0"/>
    <x v="0"/>
    <x v="0"/>
    <x v="0"/>
    <x v="0"/>
    <x v="0"/>
    <x v="0"/>
    <s v="Dir. da Agricultura, Pecuária e Floresta"/>
    <x v="0"/>
    <x v="0"/>
    <x v="0"/>
    <x v="0"/>
    <x v="0"/>
    <x v="0"/>
    <x v="0"/>
    <m/>
    <x v="1"/>
    <x v="2"/>
    <x v="9"/>
    <x v="0"/>
    <m/>
  </r>
  <r>
    <x v="1"/>
    <n v="0"/>
    <n v="0"/>
    <n v="651258"/>
    <n v="0"/>
    <x v="7899"/>
    <x v="0"/>
    <x v="1"/>
    <x v="0"/>
    <s v="03.16.26"/>
    <x v="43"/>
    <x v="0"/>
    <x v="5"/>
    <s v="Dir. da Agricultura, Pecuária e Floresta"/>
    <s v="03.16.26"/>
    <s v="Dir. da Agricultura, Pecuária e Floresta"/>
    <s v="03.16.26"/>
    <x v="15"/>
    <x v="0"/>
    <x v="1"/>
    <x v="1"/>
    <x v="1"/>
    <x v="0"/>
    <x v="2"/>
    <x v="0"/>
    <x v="11"/>
    <s v="2022-12-??"/>
    <x v="3"/>
    <n v="651258"/>
    <x v="3"/>
    <n v="0"/>
    <x v="1"/>
    <n v="550000"/>
    <x v="697"/>
    <m/>
    <x v="0"/>
    <x v="9"/>
    <m/>
    <s v="Dir. da Agricultura, Pecuária e Floresta"/>
    <x v="2"/>
    <m/>
    <x v="0"/>
    <x v="1"/>
    <x v="1"/>
    <x v="1"/>
    <x v="0"/>
    <x v="0"/>
    <x v="0"/>
    <x v="0"/>
    <x v="0"/>
    <x v="0"/>
    <x v="0"/>
    <s v="Dir. da Agricultura, Pecuária e Floresta"/>
    <x v="0"/>
    <x v="0"/>
    <x v="0"/>
    <x v="0"/>
    <x v="0"/>
    <x v="0"/>
    <x v="0"/>
    <m/>
    <x v="1"/>
    <x v="2"/>
    <x v="9"/>
    <x v="0"/>
    <m/>
  </r>
  <r>
    <x v="0"/>
    <n v="0"/>
    <n v="0"/>
    <n v="11330"/>
    <n v="0"/>
    <x v="7899"/>
    <x v="0"/>
    <x v="1"/>
    <x v="0"/>
    <s v="01.28.01.05"/>
    <x v="72"/>
    <x v="5"/>
    <x v="6"/>
    <s v="Habitação Social"/>
    <s v="01.28.01"/>
    <s v="Apoio a auto-construção assistida"/>
    <s v="01.28.01.05"/>
    <x v="1"/>
    <x v="0"/>
    <x v="1"/>
    <x v="1"/>
    <x v="0"/>
    <x v="1"/>
    <x v="1"/>
    <x v="0"/>
    <x v="5"/>
    <s v="2022-02-??"/>
    <x v="1"/>
    <n v="11330"/>
    <x v="3"/>
    <n v="0"/>
    <x v="1"/>
    <n v="0"/>
    <x v="697"/>
    <m/>
    <x v="0"/>
    <x v="9"/>
    <m/>
    <s v="Apoio a auto-construção assistida"/>
    <x v="2"/>
    <s v="AACA"/>
    <x v="0"/>
    <x v="1"/>
    <x v="1"/>
    <x v="1"/>
    <x v="0"/>
    <x v="0"/>
    <x v="0"/>
    <x v="1"/>
    <x v="0"/>
    <x v="0"/>
    <x v="0"/>
    <s v="Apoio a auto-construção assistida"/>
    <x v="0"/>
    <x v="0"/>
    <x v="0"/>
    <x v="0"/>
    <x v="1"/>
    <x v="0"/>
    <x v="0"/>
    <m/>
    <x v="1"/>
    <x v="2"/>
    <x v="9"/>
    <x v="0"/>
    <m/>
  </r>
  <r>
    <x v="1"/>
    <n v="0"/>
    <n v="0"/>
    <n v="23750"/>
    <n v="0"/>
    <x v="7899"/>
    <x v="0"/>
    <x v="1"/>
    <x v="0"/>
    <s v="03.16.15"/>
    <x v="6"/>
    <x v="0"/>
    <x v="5"/>
    <s v="Direção Financeira"/>
    <s v="03.16.15"/>
    <s v="Direção Financeira"/>
    <s v="03.16.15"/>
    <x v="32"/>
    <x v="0"/>
    <x v="1"/>
    <x v="1"/>
    <x v="0"/>
    <x v="0"/>
    <x v="2"/>
    <x v="0"/>
    <x v="6"/>
    <s v="2022-07-??"/>
    <x v="2"/>
    <n v="23750"/>
    <x v="3"/>
    <n v="0"/>
    <x v="1"/>
    <n v="300000"/>
    <x v="697"/>
    <m/>
    <x v="0"/>
    <x v="9"/>
    <m/>
    <s v="Direção Financeira"/>
    <x v="2"/>
    <m/>
    <x v="0"/>
    <x v="1"/>
    <x v="1"/>
    <x v="1"/>
    <x v="0"/>
    <x v="0"/>
    <x v="0"/>
    <x v="0"/>
    <x v="0"/>
    <x v="0"/>
    <x v="0"/>
    <s v="Direção Financeira"/>
    <x v="0"/>
    <x v="0"/>
    <x v="0"/>
    <x v="0"/>
    <x v="0"/>
    <x v="0"/>
    <x v="0"/>
    <m/>
    <x v="1"/>
    <x v="2"/>
    <x v="9"/>
    <x v="0"/>
    <m/>
  </r>
  <r>
    <x v="1"/>
    <n v="0"/>
    <n v="0"/>
    <n v="116000"/>
    <n v="0"/>
    <x v="7899"/>
    <x v="0"/>
    <x v="1"/>
    <x v="0"/>
    <s v="03.16.15"/>
    <x v="6"/>
    <x v="0"/>
    <x v="5"/>
    <s v="Direção Financeira"/>
    <s v="03.16.15"/>
    <s v="Direção Financeira"/>
    <s v="03.16.15"/>
    <x v="32"/>
    <x v="0"/>
    <x v="1"/>
    <x v="1"/>
    <x v="0"/>
    <x v="0"/>
    <x v="2"/>
    <x v="0"/>
    <x v="7"/>
    <s v="2022-08-??"/>
    <x v="2"/>
    <n v="116000"/>
    <x v="3"/>
    <n v="0"/>
    <x v="1"/>
    <n v="300000"/>
    <x v="697"/>
    <m/>
    <x v="0"/>
    <x v="9"/>
    <m/>
    <s v="Direção Financeira"/>
    <x v="2"/>
    <m/>
    <x v="0"/>
    <x v="1"/>
    <x v="1"/>
    <x v="1"/>
    <x v="0"/>
    <x v="0"/>
    <x v="0"/>
    <x v="0"/>
    <x v="0"/>
    <x v="0"/>
    <x v="0"/>
    <s v="Direção Financeira"/>
    <x v="0"/>
    <x v="0"/>
    <x v="0"/>
    <x v="0"/>
    <x v="0"/>
    <x v="0"/>
    <x v="0"/>
    <m/>
    <x v="1"/>
    <x v="2"/>
    <x v="9"/>
    <x v="0"/>
    <m/>
  </r>
  <r>
    <x v="1"/>
    <n v="0"/>
    <n v="0"/>
    <n v="222778"/>
    <n v="0"/>
    <x v="7899"/>
    <x v="0"/>
    <x v="1"/>
    <x v="0"/>
    <s v="03.16.15"/>
    <x v="6"/>
    <x v="0"/>
    <x v="5"/>
    <s v="Direção Financeira"/>
    <s v="03.16.15"/>
    <s v="Direção Financeira"/>
    <s v="03.16.15"/>
    <x v="32"/>
    <x v="0"/>
    <x v="1"/>
    <x v="1"/>
    <x v="0"/>
    <x v="0"/>
    <x v="2"/>
    <x v="0"/>
    <x v="8"/>
    <s v="2022-09-??"/>
    <x v="2"/>
    <n v="222778"/>
    <x v="3"/>
    <n v="0"/>
    <x v="1"/>
    <n v="300000"/>
    <x v="697"/>
    <m/>
    <x v="0"/>
    <x v="9"/>
    <m/>
    <s v="Direção Financeira"/>
    <x v="2"/>
    <m/>
    <x v="0"/>
    <x v="1"/>
    <x v="1"/>
    <x v="1"/>
    <x v="0"/>
    <x v="0"/>
    <x v="0"/>
    <x v="0"/>
    <x v="0"/>
    <x v="0"/>
    <x v="0"/>
    <s v="Direção Financeira"/>
    <x v="0"/>
    <x v="0"/>
    <x v="0"/>
    <x v="0"/>
    <x v="0"/>
    <x v="0"/>
    <x v="0"/>
    <m/>
    <x v="1"/>
    <x v="2"/>
    <x v="9"/>
    <x v="0"/>
    <m/>
  </r>
  <r>
    <x v="1"/>
    <n v="0"/>
    <n v="0"/>
    <n v="306598"/>
    <n v="0"/>
    <x v="7899"/>
    <x v="0"/>
    <x v="1"/>
    <x v="0"/>
    <s v="03.16.15"/>
    <x v="6"/>
    <x v="0"/>
    <x v="5"/>
    <s v="Direção Financeira"/>
    <s v="03.16.15"/>
    <s v="Direção Financeira"/>
    <s v="03.16.15"/>
    <x v="32"/>
    <x v="0"/>
    <x v="1"/>
    <x v="1"/>
    <x v="0"/>
    <x v="0"/>
    <x v="2"/>
    <x v="0"/>
    <x v="9"/>
    <s v="2022-10-??"/>
    <x v="3"/>
    <n v="306598"/>
    <x v="3"/>
    <n v="0"/>
    <x v="1"/>
    <n v="300000"/>
    <x v="697"/>
    <m/>
    <x v="0"/>
    <x v="9"/>
    <m/>
    <s v="Direção Financeira"/>
    <x v="2"/>
    <m/>
    <x v="0"/>
    <x v="1"/>
    <x v="1"/>
    <x v="1"/>
    <x v="0"/>
    <x v="0"/>
    <x v="0"/>
    <x v="0"/>
    <x v="0"/>
    <x v="0"/>
    <x v="0"/>
    <s v="Direção Financeira"/>
    <x v="0"/>
    <x v="0"/>
    <x v="0"/>
    <x v="0"/>
    <x v="0"/>
    <x v="0"/>
    <x v="0"/>
    <m/>
    <x v="1"/>
    <x v="2"/>
    <x v="9"/>
    <x v="0"/>
    <m/>
  </r>
  <r>
    <x v="1"/>
    <n v="0"/>
    <n v="0"/>
    <n v="5850"/>
    <n v="0"/>
    <x v="7899"/>
    <x v="0"/>
    <x v="1"/>
    <x v="0"/>
    <s v="03.16.15"/>
    <x v="6"/>
    <x v="0"/>
    <x v="5"/>
    <s v="Direção Financeira"/>
    <s v="03.16.15"/>
    <s v="Direção Financeira"/>
    <s v="03.16.15"/>
    <x v="32"/>
    <x v="0"/>
    <x v="1"/>
    <x v="1"/>
    <x v="0"/>
    <x v="0"/>
    <x v="2"/>
    <x v="0"/>
    <x v="10"/>
    <s v="2022-11-??"/>
    <x v="3"/>
    <n v="5850"/>
    <x v="3"/>
    <n v="0"/>
    <x v="1"/>
    <n v="300000"/>
    <x v="697"/>
    <m/>
    <x v="0"/>
    <x v="9"/>
    <m/>
    <s v="Direção Financeira"/>
    <x v="2"/>
    <m/>
    <x v="0"/>
    <x v="1"/>
    <x v="1"/>
    <x v="1"/>
    <x v="0"/>
    <x v="0"/>
    <x v="0"/>
    <x v="0"/>
    <x v="0"/>
    <x v="0"/>
    <x v="0"/>
    <s v="Direção Financeira"/>
    <x v="0"/>
    <x v="0"/>
    <x v="0"/>
    <x v="0"/>
    <x v="0"/>
    <x v="0"/>
    <x v="0"/>
    <m/>
    <x v="1"/>
    <x v="2"/>
    <x v="9"/>
    <x v="0"/>
    <m/>
  </r>
  <r>
    <x v="1"/>
    <n v="0"/>
    <n v="0"/>
    <n v="1196"/>
    <n v="0"/>
    <x v="7899"/>
    <x v="0"/>
    <x v="0"/>
    <x v="0"/>
    <s v="03.03.10"/>
    <x v="0"/>
    <x v="0"/>
    <x v="0"/>
    <s v="Receitas Da Câmara"/>
    <s v="03.03.10"/>
    <s v="Receitas Da Câmara"/>
    <s v="03.03.10"/>
    <x v="65"/>
    <x v="0"/>
    <x v="5"/>
    <x v="12"/>
    <x v="0"/>
    <x v="0"/>
    <x v="0"/>
    <x v="0"/>
    <x v="4"/>
    <s v="2022-01-??"/>
    <x v="1"/>
    <n v="1196"/>
    <x v="3"/>
    <n v="0"/>
    <x v="1"/>
    <n v="0"/>
    <x v="697"/>
    <m/>
    <x v="0"/>
    <x v="9"/>
    <m/>
    <s v="Receitas Da Câmara"/>
    <x v="2"/>
    <s v="RDC"/>
    <x v="0"/>
    <x v="1"/>
    <x v="1"/>
    <x v="1"/>
    <x v="0"/>
    <x v="0"/>
    <x v="0"/>
    <x v="0"/>
    <x v="0"/>
    <x v="0"/>
    <x v="0"/>
    <s v="Receitas Da Câmara"/>
    <x v="0"/>
    <x v="0"/>
    <x v="0"/>
    <x v="0"/>
    <x v="0"/>
    <x v="0"/>
    <x v="0"/>
    <m/>
    <x v="1"/>
    <x v="2"/>
    <x v="9"/>
    <x v="0"/>
    <m/>
  </r>
  <r>
    <x v="1"/>
    <n v="0"/>
    <n v="0"/>
    <n v="466"/>
    <n v="0"/>
    <x v="7899"/>
    <x v="0"/>
    <x v="0"/>
    <x v="0"/>
    <s v="03.03.10"/>
    <x v="0"/>
    <x v="0"/>
    <x v="0"/>
    <s v="Receitas Da Câmara"/>
    <s v="03.03.10"/>
    <s v="Receitas Da Câmara"/>
    <s v="03.03.10"/>
    <x v="65"/>
    <x v="0"/>
    <x v="5"/>
    <x v="12"/>
    <x v="0"/>
    <x v="0"/>
    <x v="0"/>
    <x v="0"/>
    <x v="5"/>
    <s v="2022-02-??"/>
    <x v="1"/>
    <n v="466"/>
    <x v="3"/>
    <n v="0"/>
    <x v="1"/>
    <n v="0"/>
    <x v="697"/>
    <m/>
    <x v="0"/>
    <x v="9"/>
    <m/>
    <s v="Receitas Da Câmara"/>
    <x v="2"/>
    <s v="RDC"/>
    <x v="0"/>
    <x v="1"/>
    <x v="1"/>
    <x v="1"/>
    <x v="0"/>
    <x v="0"/>
    <x v="0"/>
    <x v="0"/>
    <x v="0"/>
    <x v="0"/>
    <x v="0"/>
    <s v="Receitas Da Câmara"/>
    <x v="0"/>
    <x v="0"/>
    <x v="0"/>
    <x v="0"/>
    <x v="0"/>
    <x v="0"/>
    <x v="0"/>
    <m/>
    <x v="1"/>
    <x v="2"/>
    <x v="9"/>
    <x v="0"/>
    <m/>
  </r>
  <r>
    <x v="1"/>
    <n v="0"/>
    <n v="0"/>
    <n v="57"/>
    <n v="0"/>
    <x v="7899"/>
    <x v="0"/>
    <x v="0"/>
    <x v="0"/>
    <s v="03.03.10"/>
    <x v="0"/>
    <x v="0"/>
    <x v="0"/>
    <s v="Receitas Da Câmara"/>
    <s v="03.03.10"/>
    <s v="Receitas Da Câmara"/>
    <s v="03.03.10"/>
    <x v="65"/>
    <x v="0"/>
    <x v="5"/>
    <x v="12"/>
    <x v="0"/>
    <x v="0"/>
    <x v="0"/>
    <x v="0"/>
    <x v="2"/>
    <s v="2022-03-??"/>
    <x v="1"/>
    <n v="57"/>
    <x v="3"/>
    <n v="0"/>
    <x v="1"/>
    <n v="0"/>
    <x v="697"/>
    <m/>
    <x v="0"/>
    <x v="9"/>
    <m/>
    <s v="Receitas Da Câmara"/>
    <x v="2"/>
    <s v="RDC"/>
    <x v="0"/>
    <x v="1"/>
    <x v="1"/>
    <x v="1"/>
    <x v="0"/>
    <x v="0"/>
    <x v="0"/>
    <x v="0"/>
    <x v="0"/>
    <x v="0"/>
    <x v="0"/>
    <s v="Receitas Da Câmara"/>
    <x v="0"/>
    <x v="0"/>
    <x v="0"/>
    <x v="0"/>
    <x v="0"/>
    <x v="0"/>
    <x v="0"/>
    <m/>
    <x v="1"/>
    <x v="2"/>
    <x v="9"/>
    <x v="0"/>
    <m/>
  </r>
  <r>
    <x v="1"/>
    <n v="0"/>
    <n v="0"/>
    <n v="163"/>
    <n v="0"/>
    <x v="7899"/>
    <x v="0"/>
    <x v="0"/>
    <x v="0"/>
    <s v="03.03.10"/>
    <x v="0"/>
    <x v="0"/>
    <x v="0"/>
    <s v="Receitas Da Câmara"/>
    <s v="03.03.10"/>
    <s v="Receitas Da Câmara"/>
    <s v="03.03.10"/>
    <x v="65"/>
    <x v="0"/>
    <x v="5"/>
    <x v="12"/>
    <x v="0"/>
    <x v="0"/>
    <x v="0"/>
    <x v="0"/>
    <x v="3"/>
    <s v="2022-06-??"/>
    <x v="0"/>
    <n v="163"/>
    <x v="3"/>
    <n v="0"/>
    <x v="1"/>
    <n v="0"/>
    <x v="697"/>
    <m/>
    <x v="0"/>
    <x v="9"/>
    <m/>
    <s v="Receitas Da Câmara"/>
    <x v="2"/>
    <s v="RDC"/>
    <x v="0"/>
    <x v="1"/>
    <x v="1"/>
    <x v="1"/>
    <x v="0"/>
    <x v="0"/>
    <x v="0"/>
    <x v="0"/>
    <x v="0"/>
    <x v="0"/>
    <x v="0"/>
    <s v="Receitas Da Câmara"/>
    <x v="0"/>
    <x v="0"/>
    <x v="0"/>
    <x v="0"/>
    <x v="0"/>
    <x v="0"/>
    <x v="0"/>
    <m/>
    <x v="1"/>
    <x v="2"/>
    <x v="9"/>
    <x v="0"/>
    <m/>
  </r>
  <r>
    <x v="1"/>
    <n v="0"/>
    <n v="0"/>
    <n v="620"/>
    <n v="0"/>
    <x v="7899"/>
    <x v="0"/>
    <x v="0"/>
    <x v="0"/>
    <s v="03.03.10"/>
    <x v="0"/>
    <x v="0"/>
    <x v="0"/>
    <s v="Receitas Da Câmara"/>
    <s v="03.03.10"/>
    <s v="Receitas Da Câmara"/>
    <s v="03.03.10"/>
    <x v="65"/>
    <x v="0"/>
    <x v="5"/>
    <x v="12"/>
    <x v="0"/>
    <x v="0"/>
    <x v="0"/>
    <x v="0"/>
    <x v="6"/>
    <s v="2022-07-??"/>
    <x v="2"/>
    <n v="620"/>
    <x v="3"/>
    <n v="0"/>
    <x v="1"/>
    <n v="0"/>
    <x v="697"/>
    <m/>
    <x v="0"/>
    <x v="9"/>
    <m/>
    <s v="Receitas Da Câmara"/>
    <x v="2"/>
    <s v="RDC"/>
    <x v="0"/>
    <x v="1"/>
    <x v="1"/>
    <x v="1"/>
    <x v="0"/>
    <x v="0"/>
    <x v="0"/>
    <x v="0"/>
    <x v="0"/>
    <x v="0"/>
    <x v="0"/>
    <s v="Receitas Da Câmara"/>
    <x v="0"/>
    <x v="0"/>
    <x v="0"/>
    <x v="0"/>
    <x v="0"/>
    <x v="0"/>
    <x v="0"/>
    <m/>
    <x v="1"/>
    <x v="2"/>
    <x v="9"/>
    <x v="0"/>
    <m/>
  </r>
  <r>
    <x v="1"/>
    <n v="0"/>
    <n v="0"/>
    <n v="1279"/>
    <n v="0"/>
    <x v="7899"/>
    <x v="0"/>
    <x v="0"/>
    <x v="0"/>
    <s v="03.03.10"/>
    <x v="0"/>
    <x v="0"/>
    <x v="0"/>
    <s v="Receitas Da Câmara"/>
    <s v="03.03.10"/>
    <s v="Receitas Da Câmara"/>
    <s v="03.03.10"/>
    <x v="65"/>
    <x v="0"/>
    <x v="5"/>
    <x v="12"/>
    <x v="0"/>
    <x v="0"/>
    <x v="0"/>
    <x v="0"/>
    <x v="7"/>
    <s v="2022-08-??"/>
    <x v="2"/>
    <n v="1279"/>
    <x v="3"/>
    <n v="0"/>
    <x v="1"/>
    <n v="0"/>
    <x v="697"/>
    <m/>
    <x v="0"/>
    <x v="9"/>
    <m/>
    <s v="Receitas Da Câmara"/>
    <x v="2"/>
    <s v="RDC"/>
    <x v="0"/>
    <x v="1"/>
    <x v="1"/>
    <x v="1"/>
    <x v="0"/>
    <x v="0"/>
    <x v="0"/>
    <x v="0"/>
    <x v="0"/>
    <x v="0"/>
    <x v="0"/>
    <s v="Receitas Da Câmara"/>
    <x v="0"/>
    <x v="0"/>
    <x v="0"/>
    <x v="0"/>
    <x v="0"/>
    <x v="0"/>
    <x v="0"/>
    <m/>
    <x v="1"/>
    <x v="2"/>
    <x v="9"/>
    <x v="0"/>
    <m/>
  </r>
  <r>
    <x v="1"/>
    <n v="0"/>
    <n v="0"/>
    <n v="106"/>
    <n v="0"/>
    <x v="7899"/>
    <x v="0"/>
    <x v="0"/>
    <x v="0"/>
    <s v="03.03.10"/>
    <x v="0"/>
    <x v="0"/>
    <x v="0"/>
    <s v="Receitas Da Câmara"/>
    <s v="03.03.10"/>
    <s v="Receitas Da Câmara"/>
    <s v="03.03.10"/>
    <x v="65"/>
    <x v="0"/>
    <x v="5"/>
    <x v="12"/>
    <x v="0"/>
    <x v="0"/>
    <x v="0"/>
    <x v="0"/>
    <x v="10"/>
    <s v="2022-11-??"/>
    <x v="3"/>
    <n v="106"/>
    <x v="3"/>
    <n v="0"/>
    <x v="1"/>
    <n v="0"/>
    <x v="697"/>
    <m/>
    <x v="0"/>
    <x v="9"/>
    <m/>
    <s v="Receitas Da Câmara"/>
    <x v="2"/>
    <s v="RDC"/>
    <x v="0"/>
    <x v="1"/>
    <x v="1"/>
    <x v="1"/>
    <x v="0"/>
    <x v="0"/>
    <x v="0"/>
    <x v="0"/>
    <x v="0"/>
    <x v="0"/>
    <x v="0"/>
    <s v="Receitas Da Câmara"/>
    <x v="0"/>
    <x v="0"/>
    <x v="0"/>
    <x v="0"/>
    <x v="0"/>
    <x v="0"/>
    <x v="0"/>
    <m/>
    <x v="1"/>
    <x v="2"/>
    <x v="9"/>
    <x v="0"/>
    <m/>
  </r>
  <r>
    <x v="1"/>
    <n v="0"/>
    <n v="0"/>
    <n v="592"/>
    <n v="0"/>
    <x v="7899"/>
    <x v="0"/>
    <x v="0"/>
    <x v="0"/>
    <s v="03.03.10"/>
    <x v="0"/>
    <x v="0"/>
    <x v="0"/>
    <s v="Receitas Da Câmara"/>
    <s v="03.03.10"/>
    <s v="Receitas Da Câmara"/>
    <s v="03.03.10"/>
    <x v="65"/>
    <x v="0"/>
    <x v="5"/>
    <x v="12"/>
    <x v="0"/>
    <x v="0"/>
    <x v="0"/>
    <x v="0"/>
    <x v="11"/>
    <s v="2022-12-??"/>
    <x v="3"/>
    <n v="592"/>
    <x v="3"/>
    <n v="0"/>
    <x v="1"/>
    <n v="0"/>
    <x v="697"/>
    <m/>
    <x v="0"/>
    <x v="9"/>
    <m/>
    <s v="Receitas Da Câmara"/>
    <x v="2"/>
    <s v="RDC"/>
    <x v="0"/>
    <x v="1"/>
    <x v="1"/>
    <x v="1"/>
    <x v="0"/>
    <x v="0"/>
    <x v="0"/>
    <x v="0"/>
    <x v="0"/>
    <x v="0"/>
    <x v="0"/>
    <s v="Receitas Da Câmara"/>
    <x v="0"/>
    <x v="0"/>
    <x v="0"/>
    <x v="0"/>
    <x v="0"/>
    <x v="0"/>
    <x v="0"/>
    <m/>
    <x v="1"/>
    <x v="2"/>
    <x v="9"/>
    <x v="0"/>
    <m/>
  </r>
  <r>
    <x v="1"/>
    <n v="0"/>
    <n v="0"/>
    <n v="40150"/>
    <n v="0"/>
    <x v="7899"/>
    <x v="0"/>
    <x v="1"/>
    <x v="0"/>
    <s v="03.16.15"/>
    <x v="6"/>
    <x v="0"/>
    <x v="5"/>
    <s v="Direção Financeira"/>
    <s v="03.16.15"/>
    <s v="Direção Financeira"/>
    <s v="03.16.15"/>
    <x v="57"/>
    <x v="0"/>
    <x v="1"/>
    <x v="5"/>
    <x v="1"/>
    <x v="0"/>
    <x v="2"/>
    <x v="0"/>
    <x v="5"/>
    <s v="2022-02-??"/>
    <x v="1"/>
    <n v="40150"/>
    <x v="3"/>
    <n v="0"/>
    <x v="1"/>
    <n v="100000"/>
    <x v="697"/>
    <m/>
    <x v="0"/>
    <x v="9"/>
    <m/>
    <s v="Direção Financeira"/>
    <x v="2"/>
    <m/>
    <x v="0"/>
    <x v="1"/>
    <x v="1"/>
    <x v="1"/>
    <x v="0"/>
    <x v="0"/>
    <x v="0"/>
    <x v="0"/>
    <x v="0"/>
    <x v="0"/>
    <x v="0"/>
    <s v="Direção Financeira"/>
    <x v="0"/>
    <x v="0"/>
    <x v="0"/>
    <x v="0"/>
    <x v="0"/>
    <x v="0"/>
    <x v="0"/>
    <m/>
    <x v="1"/>
    <x v="2"/>
    <x v="9"/>
    <x v="0"/>
    <m/>
  </r>
  <r>
    <x v="1"/>
    <n v="0"/>
    <n v="0"/>
    <n v="36497"/>
    <n v="0"/>
    <x v="7899"/>
    <x v="0"/>
    <x v="1"/>
    <x v="0"/>
    <s v="03.16.15"/>
    <x v="6"/>
    <x v="0"/>
    <x v="5"/>
    <s v="Direção Financeira"/>
    <s v="03.16.15"/>
    <s v="Direção Financeira"/>
    <s v="03.16.15"/>
    <x v="57"/>
    <x v="0"/>
    <x v="1"/>
    <x v="5"/>
    <x v="1"/>
    <x v="0"/>
    <x v="2"/>
    <x v="0"/>
    <x v="2"/>
    <s v="2022-03-??"/>
    <x v="1"/>
    <n v="36497"/>
    <x v="3"/>
    <n v="0"/>
    <x v="1"/>
    <n v="100000"/>
    <x v="697"/>
    <m/>
    <x v="0"/>
    <x v="9"/>
    <m/>
    <s v="Direção Financeira"/>
    <x v="2"/>
    <m/>
    <x v="0"/>
    <x v="1"/>
    <x v="1"/>
    <x v="1"/>
    <x v="0"/>
    <x v="0"/>
    <x v="0"/>
    <x v="0"/>
    <x v="0"/>
    <x v="0"/>
    <x v="0"/>
    <s v="Direção Financeira"/>
    <x v="0"/>
    <x v="0"/>
    <x v="0"/>
    <x v="0"/>
    <x v="0"/>
    <x v="0"/>
    <x v="0"/>
    <m/>
    <x v="1"/>
    <x v="2"/>
    <x v="9"/>
    <x v="0"/>
    <m/>
  </r>
  <r>
    <x v="1"/>
    <n v="0"/>
    <n v="0"/>
    <n v="960"/>
    <n v="0"/>
    <x v="7899"/>
    <x v="0"/>
    <x v="1"/>
    <x v="0"/>
    <s v="03.16.15"/>
    <x v="6"/>
    <x v="0"/>
    <x v="5"/>
    <s v="Direção Financeira"/>
    <s v="03.16.15"/>
    <s v="Direção Financeira"/>
    <s v="03.16.15"/>
    <x v="57"/>
    <x v="0"/>
    <x v="1"/>
    <x v="5"/>
    <x v="1"/>
    <x v="0"/>
    <x v="2"/>
    <x v="0"/>
    <x v="0"/>
    <s v="2022-04-??"/>
    <x v="0"/>
    <n v="960"/>
    <x v="3"/>
    <n v="0"/>
    <x v="1"/>
    <n v="100000"/>
    <x v="697"/>
    <m/>
    <x v="0"/>
    <x v="9"/>
    <m/>
    <s v="Direção Financeira"/>
    <x v="2"/>
    <m/>
    <x v="0"/>
    <x v="1"/>
    <x v="1"/>
    <x v="1"/>
    <x v="0"/>
    <x v="0"/>
    <x v="0"/>
    <x v="0"/>
    <x v="0"/>
    <x v="0"/>
    <x v="0"/>
    <s v="Direção Financeira"/>
    <x v="0"/>
    <x v="0"/>
    <x v="0"/>
    <x v="0"/>
    <x v="0"/>
    <x v="0"/>
    <x v="0"/>
    <m/>
    <x v="1"/>
    <x v="2"/>
    <x v="9"/>
    <x v="0"/>
    <m/>
  </r>
  <r>
    <x v="1"/>
    <n v="0"/>
    <n v="0"/>
    <n v="23249"/>
    <n v="0"/>
    <x v="7899"/>
    <x v="0"/>
    <x v="1"/>
    <x v="0"/>
    <s v="03.16.15"/>
    <x v="6"/>
    <x v="0"/>
    <x v="5"/>
    <s v="Direção Financeira"/>
    <s v="03.16.15"/>
    <s v="Direção Financeira"/>
    <s v="03.16.15"/>
    <x v="57"/>
    <x v="0"/>
    <x v="1"/>
    <x v="5"/>
    <x v="1"/>
    <x v="0"/>
    <x v="2"/>
    <x v="0"/>
    <x v="1"/>
    <s v="2022-05-??"/>
    <x v="0"/>
    <n v="23249"/>
    <x v="3"/>
    <n v="0"/>
    <x v="1"/>
    <n v="100000"/>
    <x v="697"/>
    <m/>
    <x v="0"/>
    <x v="9"/>
    <m/>
    <s v="Direção Financeira"/>
    <x v="2"/>
    <m/>
    <x v="0"/>
    <x v="1"/>
    <x v="1"/>
    <x v="1"/>
    <x v="0"/>
    <x v="0"/>
    <x v="0"/>
    <x v="0"/>
    <x v="0"/>
    <x v="0"/>
    <x v="0"/>
    <s v="Direção Financeira"/>
    <x v="0"/>
    <x v="0"/>
    <x v="0"/>
    <x v="0"/>
    <x v="0"/>
    <x v="0"/>
    <x v="0"/>
    <m/>
    <x v="1"/>
    <x v="2"/>
    <x v="9"/>
    <x v="0"/>
    <m/>
  </r>
  <r>
    <x v="1"/>
    <n v="0"/>
    <n v="0"/>
    <n v="28229"/>
    <n v="0"/>
    <x v="7899"/>
    <x v="0"/>
    <x v="1"/>
    <x v="0"/>
    <s v="03.16.15"/>
    <x v="6"/>
    <x v="0"/>
    <x v="5"/>
    <s v="Direção Financeira"/>
    <s v="03.16.15"/>
    <s v="Direção Financeira"/>
    <s v="03.16.15"/>
    <x v="57"/>
    <x v="0"/>
    <x v="1"/>
    <x v="5"/>
    <x v="1"/>
    <x v="0"/>
    <x v="2"/>
    <x v="0"/>
    <x v="3"/>
    <s v="2022-06-??"/>
    <x v="0"/>
    <n v="28229"/>
    <x v="3"/>
    <n v="0"/>
    <x v="1"/>
    <n v="100000"/>
    <x v="697"/>
    <m/>
    <x v="0"/>
    <x v="9"/>
    <m/>
    <s v="Direção Financeira"/>
    <x v="2"/>
    <m/>
    <x v="0"/>
    <x v="1"/>
    <x v="1"/>
    <x v="1"/>
    <x v="0"/>
    <x v="0"/>
    <x v="0"/>
    <x v="0"/>
    <x v="0"/>
    <x v="0"/>
    <x v="0"/>
    <s v="Direção Financeira"/>
    <x v="0"/>
    <x v="0"/>
    <x v="0"/>
    <x v="0"/>
    <x v="0"/>
    <x v="0"/>
    <x v="0"/>
    <m/>
    <x v="1"/>
    <x v="2"/>
    <x v="9"/>
    <x v="0"/>
    <m/>
  </r>
  <r>
    <x v="1"/>
    <n v="0"/>
    <n v="0"/>
    <n v="308"/>
    <n v="0"/>
    <x v="7899"/>
    <x v="0"/>
    <x v="1"/>
    <x v="0"/>
    <s v="03.16.15"/>
    <x v="6"/>
    <x v="0"/>
    <x v="5"/>
    <s v="Direção Financeira"/>
    <s v="03.16.15"/>
    <s v="Direção Financeira"/>
    <s v="03.16.15"/>
    <x v="57"/>
    <x v="0"/>
    <x v="1"/>
    <x v="5"/>
    <x v="1"/>
    <x v="0"/>
    <x v="2"/>
    <x v="0"/>
    <x v="8"/>
    <s v="2022-09-??"/>
    <x v="2"/>
    <n v="308"/>
    <x v="3"/>
    <n v="0"/>
    <x v="1"/>
    <n v="100000"/>
    <x v="697"/>
    <m/>
    <x v="0"/>
    <x v="9"/>
    <m/>
    <s v="Direção Financeira"/>
    <x v="2"/>
    <m/>
    <x v="0"/>
    <x v="1"/>
    <x v="1"/>
    <x v="1"/>
    <x v="0"/>
    <x v="0"/>
    <x v="0"/>
    <x v="0"/>
    <x v="0"/>
    <x v="0"/>
    <x v="0"/>
    <s v="Direção Financeira"/>
    <x v="0"/>
    <x v="0"/>
    <x v="0"/>
    <x v="0"/>
    <x v="0"/>
    <x v="0"/>
    <x v="0"/>
    <m/>
    <x v="1"/>
    <x v="2"/>
    <x v="9"/>
    <x v="0"/>
    <m/>
  </r>
  <r>
    <x v="1"/>
    <n v="0"/>
    <n v="0"/>
    <n v="134267"/>
    <n v="0"/>
    <x v="7899"/>
    <x v="0"/>
    <x v="1"/>
    <x v="0"/>
    <s v="03.16.15"/>
    <x v="6"/>
    <x v="0"/>
    <x v="5"/>
    <s v="Direção Financeira"/>
    <s v="03.16.15"/>
    <s v="Direção Financeira"/>
    <s v="03.16.15"/>
    <x v="57"/>
    <x v="0"/>
    <x v="1"/>
    <x v="5"/>
    <x v="1"/>
    <x v="0"/>
    <x v="2"/>
    <x v="0"/>
    <x v="9"/>
    <s v="2022-10-??"/>
    <x v="3"/>
    <n v="134267"/>
    <x v="3"/>
    <n v="0"/>
    <x v="1"/>
    <n v="100000"/>
    <x v="697"/>
    <m/>
    <x v="0"/>
    <x v="9"/>
    <m/>
    <s v="Direção Financeira"/>
    <x v="2"/>
    <m/>
    <x v="0"/>
    <x v="1"/>
    <x v="1"/>
    <x v="1"/>
    <x v="0"/>
    <x v="0"/>
    <x v="0"/>
    <x v="0"/>
    <x v="0"/>
    <x v="0"/>
    <x v="0"/>
    <s v="Direção Financeira"/>
    <x v="0"/>
    <x v="0"/>
    <x v="0"/>
    <x v="0"/>
    <x v="0"/>
    <x v="0"/>
    <x v="0"/>
    <m/>
    <x v="1"/>
    <x v="2"/>
    <x v="9"/>
    <x v="0"/>
    <m/>
  </r>
  <r>
    <x v="1"/>
    <n v="0"/>
    <n v="0"/>
    <n v="48750"/>
    <n v="0"/>
    <x v="7899"/>
    <x v="0"/>
    <x v="1"/>
    <x v="0"/>
    <s v="03.16.15"/>
    <x v="6"/>
    <x v="0"/>
    <x v="5"/>
    <s v="Direção Financeira"/>
    <s v="03.16.15"/>
    <s v="Direção Financeira"/>
    <s v="03.16.15"/>
    <x v="57"/>
    <x v="0"/>
    <x v="1"/>
    <x v="5"/>
    <x v="1"/>
    <x v="0"/>
    <x v="2"/>
    <x v="0"/>
    <x v="10"/>
    <s v="2022-11-??"/>
    <x v="3"/>
    <n v="48750"/>
    <x v="3"/>
    <n v="0"/>
    <x v="1"/>
    <n v="100000"/>
    <x v="697"/>
    <m/>
    <x v="0"/>
    <x v="9"/>
    <m/>
    <s v="Direção Financeira"/>
    <x v="2"/>
    <m/>
    <x v="0"/>
    <x v="1"/>
    <x v="1"/>
    <x v="1"/>
    <x v="0"/>
    <x v="0"/>
    <x v="0"/>
    <x v="0"/>
    <x v="0"/>
    <x v="0"/>
    <x v="0"/>
    <s v="Direção Financeira"/>
    <x v="0"/>
    <x v="0"/>
    <x v="0"/>
    <x v="0"/>
    <x v="0"/>
    <x v="0"/>
    <x v="0"/>
    <m/>
    <x v="1"/>
    <x v="2"/>
    <x v="9"/>
    <x v="0"/>
    <m/>
  </r>
  <r>
    <x v="1"/>
    <n v="0"/>
    <n v="0"/>
    <n v="5950"/>
    <n v="0"/>
    <x v="7899"/>
    <x v="0"/>
    <x v="1"/>
    <x v="0"/>
    <s v="03.16.15"/>
    <x v="6"/>
    <x v="0"/>
    <x v="5"/>
    <s v="Direção Financeira"/>
    <s v="03.16.15"/>
    <s v="Direção Financeira"/>
    <s v="03.16.15"/>
    <x v="57"/>
    <x v="0"/>
    <x v="1"/>
    <x v="5"/>
    <x v="1"/>
    <x v="0"/>
    <x v="2"/>
    <x v="0"/>
    <x v="11"/>
    <s v="2022-12-??"/>
    <x v="3"/>
    <n v="5950"/>
    <x v="3"/>
    <n v="0"/>
    <x v="1"/>
    <n v="100000"/>
    <x v="697"/>
    <m/>
    <x v="0"/>
    <x v="9"/>
    <m/>
    <s v="Direção Financeira"/>
    <x v="2"/>
    <m/>
    <x v="0"/>
    <x v="1"/>
    <x v="1"/>
    <x v="1"/>
    <x v="0"/>
    <x v="0"/>
    <x v="0"/>
    <x v="0"/>
    <x v="0"/>
    <x v="0"/>
    <x v="0"/>
    <s v="Direção Financeira"/>
    <x v="0"/>
    <x v="0"/>
    <x v="0"/>
    <x v="0"/>
    <x v="0"/>
    <x v="0"/>
    <x v="0"/>
    <m/>
    <x v="1"/>
    <x v="2"/>
    <x v="9"/>
    <x v="0"/>
    <m/>
  </r>
  <r>
    <x v="1"/>
    <n v="0"/>
    <n v="0"/>
    <n v="3878"/>
    <n v="0"/>
    <x v="7899"/>
    <x v="0"/>
    <x v="0"/>
    <x v="0"/>
    <s v="03.03.10"/>
    <x v="0"/>
    <x v="0"/>
    <x v="0"/>
    <s v="Receitas Da Câmara"/>
    <s v="03.03.10"/>
    <s v="Receitas Da Câmara"/>
    <s v="03.03.10"/>
    <x v="66"/>
    <x v="0"/>
    <x v="5"/>
    <x v="12"/>
    <x v="0"/>
    <x v="0"/>
    <x v="0"/>
    <x v="0"/>
    <x v="4"/>
    <s v="2022-01-??"/>
    <x v="1"/>
    <n v="3878"/>
    <x v="3"/>
    <n v="0"/>
    <x v="1"/>
    <n v="0"/>
    <x v="697"/>
    <m/>
    <x v="0"/>
    <x v="9"/>
    <m/>
    <s v="Receitas Da Câmara"/>
    <x v="2"/>
    <s v="RDC"/>
    <x v="0"/>
    <x v="1"/>
    <x v="1"/>
    <x v="1"/>
    <x v="0"/>
    <x v="0"/>
    <x v="0"/>
    <x v="0"/>
    <x v="0"/>
    <x v="0"/>
    <x v="0"/>
    <s v="Receitas Da Câmara"/>
    <x v="0"/>
    <x v="0"/>
    <x v="0"/>
    <x v="0"/>
    <x v="0"/>
    <x v="0"/>
    <x v="0"/>
    <m/>
    <x v="1"/>
    <x v="2"/>
    <x v="9"/>
    <x v="0"/>
    <m/>
  </r>
  <r>
    <x v="1"/>
    <n v="0"/>
    <n v="0"/>
    <n v="1319"/>
    <n v="0"/>
    <x v="7899"/>
    <x v="0"/>
    <x v="0"/>
    <x v="0"/>
    <s v="03.03.10"/>
    <x v="0"/>
    <x v="0"/>
    <x v="0"/>
    <s v="Receitas Da Câmara"/>
    <s v="03.03.10"/>
    <s v="Receitas Da Câmara"/>
    <s v="03.03.10"/>
    <x v="66"/>
    <x v="0"/>
    <x v="5"/>
    <x v="12"/>
    <x v="0"/>
    <x v="0"/>
    <x v="0"/>
    <x v="0"/>
    <x v="5"/>
    <s v="2022-02-??"/>
    <x v="1"/>
    <n v="1319"/>
    <x v="3"/>
    <n v="0"/>
    <x v="1"/>
    <n v="0"/>
    <x v="697"/>
    <m/>
    <x v="0"/>
    <x v="9"/>
    <m/>
    <s v="Receitas Da Câmara"/>
    <x v="2"/>
    <s v="RDC"/>
    <x v="0"/>
    <x v="1"/>
    <x v="1"/>
    <x v="1"/>
    <x v="0"/>
    <x v="0"/>
    <x v="0"/>
    <x v="0"/>
    <x v="0"/>
    <x v="0"/>
    <x v="0"/>
    <s v="Receitas Da Câmara"/>
    <x v="0"/>
    <x v="0"/>
    <x v="0"/>
    <x v="0"/>
    <x v="0"/>
    <x v="0"/>
    <x v="0"/>
    <m/>
    <x v="1"/>
    <x v="2"/>
    <x v="9"/>
    <x v="0"/>
    <m/>
  </r>
  <r>
    <x v="1"/>
    <n v="0"/>
    <n v="0"/>
    <n v="402"/>
    <n v="0"/>
    <x v="7899"/>
    <x v="0"/>
    <x v="0"/>
    <x v="0"/>
    <s v="03.03.10"/>
    <x v="0"/>
    <x v="0"/>
    <x v="0"/>
    <s v="Receitas Da Câmara"/>
    <s v="03.03.10"/>
    <s v="Receitas Da Câmara"/>
    <s v="03.03.10"/>
    <x v="66"/>
    <x v="0"/>
    <x v="5"/>
    <x v="12"/>
    <x v="0"/>
    <x v="0"/>
    <x v="0"/>
    <x v="0"/>
    <x v="2"/>
    <s v="2022-03-??"/>
    <x v="1"/>
    <n v="402"/>
    <x v="3"/>
    <n v="0"/>
    <x v="1"/>
    <n v="0"/>
    <x v="697"/>
    <m/>
    <x v="0"/>
    <x v="9"/>
    <m/>
    <s v="Receitas Da Câmara"/>
    <x v="2"/>
    <s v="RDC"/>
    <x v="0"/>
    <x v="1"/>
    <x v="1"/>
    <x v="1"/>
    <x v="0"/>
    <x v="0"/>
    <x v="0"/>
    <x v="0"/>
    <x v="0"/>
    <x v="0"/>
    <x v="0"/>
    <s v="Receitas Da Câmara"/>
    <x v="0"/>
    <x v="0"/>
    <x v="0"/>
    <x v="0"/>
    <x v="0"/>
    <x v="0"/>
    <x v="0"/>
    <m/>
    <x v="1"/>
    <x v="2"/>
    <x v="9"/>
    <x v="0"/>
    <m/>
  </r>
  <r>
    <x v="1"/>
    <n v="0"/>
    <n v="0"/>
    <n v="652"/>
    <n v="0"/>
    <x v="7899"/>
    <x v="0"/>
    <x v="0"/>
    <x v="0"/>
    <s v="03.03.10"/>
    <x v="0"/>
    <x v="0"/>
    <x v="0"/>
    <s v="Receitas Da Câmara"/>
    <s v="03.03.10"/>
    <s v="Receitas Da Câmara"/>
    <s v="03.03.10"/>
    <x v="66"/>
    <x v="0"/>
    <x v="5"/>
    <x v="12"/>
    <x v="0"/>
    <x v="0"/>
    <x v="0"/>
    <x v="0"/>
    <x v="3"/>
    <s v="2022-06-??"/>
    <x v="0"/>
    <n v="652"/>
    <x v="3"/>
    <n v="0"/>
    <x v="1"/>
    <n v="0"/>
    <x v="697"/>
    <m/>
    <x v="0"/>
    <x v="9"/>
    <m/>
    <s v="Receitas Da Câmara"/>
    <x v="2"/>
    <s v="RDC"/>
    <x v="0"/>
    <x v="1"/>
    <x v="1"/>
    <x v="1"/>
    <x v="0"/>
    <x v="0"/>
    <x v="0"/>
    <x v="0"/>
    <x v="0"/>
    <x v="0"/>
    <x v="0"/>
    <s v="Receitas Da Câmara"/>
    <x v="0"/>
    <x v="0"/>
    <x v="0"/>
    <x v="0"/>
    <x v="0"/>
    <x v="0"/>
    <x v="0"/>
    <m/>
    <x v="1"/>
    <x v="2"/>
    <x v="9"/>
    <x v="0"/>
    <m/>
  </r>
  <r>
    <x v="1"/>
    <n v="0"/>
    <n v="0"/>
    <n v="1712"/>
    <n v="0"/>
    <x v="7899"/>
    <x v="0"/>
    <x v="0"/>
    <x v="0"/>
    <s v="03.03.10"/>
    <x v="0"/>
    <x v="0"/>
    <x v="0"/>
    <s v="Receitas Da Câmara"/>
    <s v="03.03.10"/>
    <s v="Receitas Da Câmara"/>
    <s v="03.03.10"/>
    <x v="66"/>
    <x v="0"/>
    <x v="5"/>
    <x v="12"/>
    <x v="0"/>
    <x v="0"/>
    <x v="0"/>
    <x v="0"/>
    <x v="6"/>
    <s v="2022-07-??"/>
    <x v="2"/>
    <n v="1712"/>
    <x v="3"/>
    <n v="0"/>
    <x v="1"/>
    <n v="0"/>
    <x v="697"/>
    <m/>
    <x v="0"/>
    <x v="9"/>
    <m/>
    <s v="Receitas Da Câmara"/>
    <x v="2"/>
    <s v="RDC"/>
    <x v="0"/>
    <x v="1"/>
    <x v="1"/>
    <x v="1"/>
    <x v="0"/>
    <x v="0"/>
    <x v="0"/>
    <x v="0"/>
    <x v="0"/>
    <x v="0"/>
    <x v="0"/>
    <s v="Receitas Da Câmara"/>
    <x v="0"/>
    <x v="0"/>
    <x v="0"/>
    <x v="0"/>
    <x v="0"/>
    <x v="0"/>
    <x v="0"/>
    <m/>
    <x v="1"/>
    <x v="2"/>
    <x v="9"/>
    <x v="0"/>
    <m/>
  </r>
  <r>
    <x v="1"/>
    <n v="0"/>
    <n v="0"/>
    <n v="3726"/>
    <n v="0"/>
    <x v="7899"/>
    <x v="0"/>
    <x v="0"/>
    <x v="0"/>
    <s v="03.03.10"/>
    <x v="0"/>
    <x v="0"/>
    <x v="0"/>
    <s v="Receitas Da Câmara"/>
    <s v="03.03.10"/>
    <s v="Receitas Da Câmara"/>
    <s v="03.03.10"/>
    <x v="66"/>
    <x v="0"/>
    <x v="5"/>
    <x v="12"/>
    <x v="0"/>
    <x v="0"/>
    <x v="0"/>
    <x v="0"/>
    <x v="7"/>
    <s v="2022-08-??"/>
    <x v="2"/>
    <n v="3726"/>
    <x v="3"/>
    <n v="0"/>
    <x v="1"/>
    <n v="0"/>
    <x v="697"/>
    <m/>
    <x v="0"/>
    <x v="9"/>
    <m/>
    <s v="Receitas Da Câmara"/>
    <x v="2"/>
    <s v="RDC"/>
    <x v="0"/>
    <x v="1"/>
    <x v="1"/>
    <x v="1"/>
    <x v="0"/>
    <x v="0"/>
    <x v="0"/>
    <x v="0"/>
    <x v="0"/>
    <x v="0"/>
    <x v="0"/>
    <s v="Receitas Da Câmara"/>
    <x v="0"/>
    <x v="0"/>
    <x v="0"/>
    <x v="0"/>
    <x v="0"/>
    <x v="0"/>
    <x v="0"/>
    <m/>
    <x v="1"/>
    <x v="2"/>
    <x v="9"/>
    <x v="0"/>
    <m/>
  </r>
  <r>
    <x v="1"/>
    <n v="0"/>
    <n v="0"/>
    <n v="176"/>
    <n v="0"/>
    <x v="7899"/>
    <x v="0"/>
    <x v="0"/>
    <x v="0"/>
    <s v="03.03.10"/>
    <x v="0"/>
    <x v="0"/>
    <x v="0"/>
    <s v="Receitas Da Câmara"/>
    <s v="03.03.10"/>
    <s v="Receitas Da Câmara"/>
    <s v="03.03.10"/>
    <x v="66"/>
    <x v="0"/>
    <x v="5"/>
    <x v="12"/>
    <x v="0"/>
    <x v="0"/>
    <x v="0"/>
    <x v="0"/>
    <x v="10"/>
    <s v="2022-11-??"/>
    <x v="3"/>
    <n v="176"/>
    <x v="3"/>
    <n v="0"/>
    <x v="1"/>
    <n v="0"/>
    <x v="697"/>
    <m/>
    <x v="0"/>
    <x v="9"/>
    <m/>
    <s v="Receitas Da Câmara"/>
    <x v="2"/>
    <s v="RDC"/>
    <x v="0"/>
    <x v="1"/>
    <x v="1"/>
    <x v="1"/>
    <x v="0"/>
    <x v="0"/>
    <x v="0"/>
    <x v="0"/>
    <x v="0"/>
    <x v="0"/>
    <x v="0"/>
    <s v="Receitas Da Câmara"/>
    <x v="0"/>
    <x v="0"/>
    <x v="0"/>
    <x v="0"/>
    <x v="0"/>
    <x v="0"/>
    <x v="0"/>
    <m/>
    <x v="1"/>
    <x v="2"/>
    <x v="9"/>
    <x v="0"/>
    <m/>
  </r>
  <r>
    <x v="1"/>
    <n v="0"/>
    <n v="0"/>
    <n v="2190"/>
    <n v="0"/>
    <x v="7899"/>
    <x v="0"/>
    <x v="0"/>
    <x v="0"/>
    <s v="03.03.10"/>
    <x v="0"/>
    <x v="0"/>
    <x v="0"/>
    <s v="Receitas Da Câmara"/>
    <s v="03.03.10"/>
    <s v="Receitas Da Câmara"/>
    <s v="03.03.10"/>
    <x v="66"/>
    <x v="0"/>
    <x v="5"/>
    <x v="12"/>
    <x v="0"/>
    <x v="0"/>
    <x v="0"/>
    <x v="0"/>
    <x v="11"/>
    <s v="2022-12-??"/>
    <x v="3"/>
    <n v="2190"/>
    <x v="3"/>
    <n v="0"/>
    <x v="1"/>
    <n v="0"/>
    <x v="697"/>
    <m/>
    <x v="0"/>
    <x v="9"/>
    <m/>
    <s v="Receitas Da Câmara"/>
    <x v="2"/>
    <s v="RDC"/>
    <x v="0"/>
    <x v="1"/>
    <x v="1"/>
    <x v="1"/>
    <x v="0"/>
    <x v="0"/>
    <x v="0"/>
    <x v="0"/>
    <x v="0"/>
    <x v="0"/>
    <x v="0"/>
    <s v="Receitas Da Câmara"/>
    <x v="0"/>
    <x v="0"/>
    <x v="0"/>
    <x v="0"/>
    <x v="0"/>
    <x v="0"/>
    <x v="0"/>
    <m/>
    <x v="1"/>
    <x v="2"/>
    <x v="9"/>
    <x v="0"/>
    <m/>
  </r>
  <r>
    <x v="1"/>
    <n v="0"/>
    <n v="0"/>
    <n v="296424"/>
    <n v="0"/>
    <x v="7899"/>
    <x v="0"/>
    <x v="1"/>
    <x v="0"/>
    <s v="03.16.15"/>
    <x v="6"/>
    <x v="0"/>
    <x v="5"/>
    <s v="Direção Financeira"/>
    <s v="03.16.15"/>
    <s v="Direção Financeira"/>
    <s v="03.16.15"/>
    <x v="8"/>
    <x v="0"/>
    <x v="1"/>
    <x v="5"/>
    <x v="0"/>
    <x v="0"/>
    <x v="2"/>
    <x v="0"/>
    <x v="4"/>
    <s v="2022-01-??"/>
    <x v="1"/>
    <n v="296424"/>
    <x v="3"/>
    <n v="0"/>
    <x v="1"/>
    <n v="140000"/>
    <x v="697"/>
    <m/>
    <x v="0"/>
    <x v="9"/>
    <m/>
    <s v="Direção Financeira"/>
    <x v="2"/>
    <m/>
    <x v="0"/>
    <x v="1"/>
    <x v="1"/>
    <x v="1"/>
    <x v="0"/>
    <x v="0"/>
    <x v="0"/>
    <x v="0"/>
    <x v="0"/>
    <x v="0"/>
    <x v="0"/>
    <s v="Direção Financeira"/>
    <x v="0"/>
    <x v="0"/>
    <x v="0"/>
    <x v="0"/>
    <x v="0"/>
    <x v="0"/>
    <x v="0"/>
    <m/>
    <x v="1"/>
    <x v="2"/>
    <x v="9"/>
    <x v="0"/>
    <m/>
  </r>
  <r>
    <x v="1"/>
    <n v="0"/>
    <n v="0"/>
    <n v="6624"/>
    <n v="0"/>
    <x v="7899"/>
    <x v="0"/>
    <x v="1"/>
    <x v="0"/>
    <s v="03.16.15"/>
    <x v="6"/>
    <x v="0"/>
    <x v="5"/>
    <s v="Direção Financeira"/>
    <s v="03.16.15"/>
    <s v="Direção Financeira"/>
    <s v="03.16.15"/>
    <x v="8"/>
    <x v="0"/>
    <x v="1"/>
    <x v="5"/>
    <x v="0"/>
    <x v="0"/>
    <x v="2"/>
    <x v="0"/>
    <x v="5"/>
    <s v="2022-02-??"/>
    <x v="1"/>
    <n v="6624"/>
    <x v="3"/>
    <n v="0"/>
    <x v="1"/>
    <n v="140000"/>
    <x v="697"/>
    <m/>
    <x v="0"/>
    <x v="9"/>
    <m/>
    <s v="Direção Financeira"/>
    <x v="2"/>
    <m/>
    <x v="0"/>
    <x v="1"/>
    <x v="1"/>
    <x v="1"/>
    <x v="0"/>
    <x v="0"/>
    <x v="0"/>
    <x v="0"/>
    <x v="0"/>
    <x v="0"/>
    <x v="0"/>
    <s v="Direção Financeira"/>
    <x v="0"/>
    <x v="0"/>
    <x v="0"/>
    <x v="0"/>
    <x v="0"/>
    <x v="0"/>
    <x v="0"/>
    <m/>
    <x v="1"/>
    <x v="2"/>
    <x v="9"/>
    <x v="0"/>
    <m/>
  </r>
  <r>
    <x v="1"/>
    <n v="0"/>
    <n v="0"/>
    <n v="69056"/>
    <n v="0"/>
    <x v="7899"/>
    <x v="0"/>
    <x v="1"/>
    <x v="0"/>
    <s v="03.16.15"/>
    <x v="6"/>
    <x v="0"/>
    <x v="5"/>
    <s v="Direção Financeira"/>
    <s v="03.16.15"/>
    <s v="Direção Financeira"/>
    <s v="03.16.15"/>
    <x v="8"/>
    <x v="0"/>
    <x v="1"/>
    <x v="5"/>
    <x v="0"/>
    <x v="0"/>
    <x v="2"/>
    <x v="0"/>
    <x v="2"/>
    <s v="2022-03-??"/>
    <x v="1"/>
    <n v="69056"/>
    <x v="3"/>
    <n v="0"/>
    <x v="1"/>
    <n v="140000"/>
    <x v="697"/>
    <m/>
    <x v="0"/>
    <x v="9"/>
    <m/>
    <s v="Direção Financeira"/>
    <x v="2"/>
    <m/>
    <x v="0"/>
    <x v="1"/>
    <x v="1"/>
    <x v="1"/>
    <x v="0"/>
    <x v="0"/>
    <x v="0"/>
    <x v="0"/>
    <x v="0"/>
    <x v="0"/>
    <x v="0"/>
    <s v="Direção Financeira"/>
    <x v="0"/>
    <x v="0"/>
    <x v="0"/>
    <x v="0"/>
    <x v="0"/>
    <x v="0"/>
    <x v="0"/>
    <m/>
    <x v="1"/>
    <x v="2"/>
    <x v="9"/>
    <x v="0"/>
    <m/>
  </r>
  <r>
    <x v="1"/>
    <n v="0"/>
    <n v="0"/>
    <n v="112424"/>
    <n v="0"/>
    <x v="7899"/>
    <x v="0"/>
    <x v="1"/>
    <x v="0"/>
    <s v="03.16.15"/>
    <x v="6"/>
    <x v="0"/>
    <x v="5"/>
    <s v="Direção Financeira"/>
    <s v="03.16.15"/>
    <s v="Direção Financeira"/>
    <s v="03.16.15"/>
    <x v="8"/>
    <x v="0"/>
    <x v="1"/>
    <x v="5"/>
    <x v="0"/>
    <x v="0"/>
    <x v="2"/>
    <x v="0"/>
    <x v="0"/>
    <s v="2022-04-??"/>
    <x v="0"/>
    <n v="112424"/>
    <x v="3"/>
    <n v="0"/>
    <x v="1"/>
    <n v="140000"/>
    <x v="697"/>
    <m/>
    <x v="0"/>
    <x v="9"/>
    <m/>
    <s v="Direção Financeira"/>
    <x v="2"/>
    <m/>
    <x v="0"/>
    <x v="1"/>
    <x v="1"/>
    <x v="1"/>
    <x v="0"/>
    <x v="0"/>
    <x v="0"/>
    <x v="0"/>
    <x v="0"/>
    <x v="0"/>
    <x v="0"/>
    <s v="Direção Financeira"/>
    <x v="0"/>
    <x v="0"/>
    <x v="0"/>
    <x v="0"/>
    <x v="0"/>
    <x v="0"/>
    <x v="0"/>
    <m/>
    <x v="1"/>
    <x v="2"/>
    <x v="9"/>
    <x v="0"/>
    <m/>
  </r>
  <r>
    <x v="1"/>
    <n v="0"/>
    <n v="0"/>
    <n v="52164"/>
    <n v="0"/>
    <x v="7899"/>
    <x v="0"/>
    <x v="1"/>
    <x v="0"/>
    <s v="03.16.15"/>
    <x v="6"/>
    <x v="0"/>
    <x v="5"/>
    <s v="Direção Financeira"/>
    <s v="03.16.15"/>
    <s v="Direção Financeira"/>
    <s v="03.16.15"/>
    <x v="8"/>
    <x v="0"/>
    <x v="1"/>
    <x v="5"/>
    <x v="0"/>
    <x v="0"/>
    <x v="2"/>
    <x v="0"/>
    <x v="1"/>
    <s v="2022-05-??"/>
    <x v="0"/>
    <n v="52164"/>
    <x v="3"/>
    <n v="0"/>
    <x v="1"/>
    <n v="140000"/>
    <x v="697"/>
    <m/>
    <x v="0"/>
    <x v="9"/>
    <m/>
    <s v="Direção Financeira"/>
    <x v="2"/>
    <m/>
    <x v="0"/>
    <x v="1"/>
    <x v="1"/>
    <x v="1"/>
    <x v="0"/>
    <x v="0"/>
    <x v="0"/>
    <x v="0"/>
    <x v="0"/>
    <x v="0"/>
    <x v="0"/>
    <s v="Direção Financeira"/>
    <x v="0"/>
    <x v="0"/>
    <x v="0"/>
    <x v="0"/>
    <x v="0"/>
    <x v="0"/>
    <x v="0"/>
    <m/>
    <x v="1"/>
    <x v="2"/>
    <x v="9"/>
    <x v="0"/>
    <m/>
  </r>
  <r>
    <x v="1"/>
    <n v="0"/>
    <n v="0"/>
    <n v="7452"/>
    <n v="0"/>
    <x v="7899"/>
    <x v="0"/>
    <x v="1"/>
    <x v="0"/>
    <s v="03.16.15"/>
    <x v="6"/>
    <x v="0"/>
    <x v="5"/>
    <s v="Direção Financeira"/>
    <s v="03.16.15"/>
    <s v="Direção Financeira"/>
    <s v="03.16.15"/>
    <x v="8"/>
    <x v="0"/>
    <x v="1"/>
    <x v="5"/>
    <x v="0"/>
    <x v="0"/>
    <x v="2"/>
    <x v="0"/>
    <x v="3"/>
    <s v="2022-06-??"/>
    <x v="0"/>
    <n v="7452"/>
    <x v="3"/>
    <n v="0"/>
    <x v="1"/>
    <n v="140000"/>
    <x v="697"/>
    <m/>
    <x v="0"/>
    <x v="9"/>
    <m/>
    <s v="Direção Financeira"/>
    <x v="2"/>
    <m/>
    <x v="0"/>
    <x v="1"/>
    <x v="1"/>
    <x v="1"/>
    <x v="0"/>
    <x v="0"/>
    <x v="0"/>
    <x v="0"/>
    <x v="0"/>
    <x v="0"/>
    <x v="0"/>
    <s v="Direção Financeira"/>
    <x v="0"/>
    <x v="0"/>
    <x v="0"/>
    <x v="0"/>
    <x v="0"/>
    <x v="0"/>
    <x v="0"/>
    <m/>
    <x v="1"/>
    <x v="2"/>
    <x v="9"/>
    <x v="0"/>
    <m/>
  </r>
  <r>
    <x v="1"/>
    <n v="0"/>
    <n v="0"/>
    <n v="16560"/>
    <n v="0"/>
    <x v="7899"/>
    <x v="0"/>
    <x v="1"/>
    <x v="0"/>
    <s v="03.16.15"/>
    <x v="6"/>
    <x v="0"/>
    <x v="5"/>
    <s v="Direção Financeira"/>
    <s v="03.16.15"/>
    <s v="Direção Financeira"/>
    <s v="03.16.15"/>
    <x v="8"/>
    <x v="0"/>
    <x v="1"/>
    <x v="5"/>
    <x v="0"/>
    <x v="0"/>
    <x v="2"/>
    <x v="0"/>
    <x v="6"/>
    <s v="2022-07-??"/>
    <x v="2"/>
    <n v="16560"/>
    <x v="3"/>
    <n v="0"/>
    <x v="1"/>
    <n v="140000"/>
    <x v="697"/>
    <m/>
    <x v="0"/>
    <x v="9"/>
    <m/>
    <s v="Direção Financeira"/>
    <x v="2"/>
    <m/>
    <x v="0"/>
    <x v="1"/>
    <x v="1"/>
    <x v="1"/>
    <x v="0"/>
    <x v="0"/>
    <x v="0"/>
    <x v="0"/>
    <x v="0"/>
    <x v="0"/>
    <x v="0"/>
    <s v="Direção Financeira"/>
    <x v="0"/>
    <x v="0"/>
    <x v="0"/>
    <x v="0"/>
    <x v="0"/>
    <x v="0"/>
    <x v="0"/>
    <m/>
    <x v="1"/>
    <x v="2"/>
    <x v="9"/>
    <x v="0"/>
    <m/>
  </r>
  <r>
    <x v="1"/>
    <n v="0"/>
    <n v="0"/>
    <n v="29762"/>
    <n v="0"/>
    <x v="7899"/>
    <x v="0"/>
    <x v="1"/>
    <x v="0"/>
    <s v="03.16.15"/>
    <x v="6"/>
    <x v="0"/>
    <x v="5"/>
    <s v="Direção Financeira"/>
    <s v="03.16.15"/>
    <s v="Direção Financeira"/>
    <s v="03.16.15"/>
    <x v="8"/>
    <x v="0"/>
    <x v="1"/>
    <x v="5"/>
    <x v="0"/>
    <x v="0"/>
    <x v="2"/>
    <x v="0"/>
    <x v="7"/>
    <s v="2022-08-??"/>
    <x v="2"/>
    <n v="29762"/>
    <x v="3"/>
    <n v="0"/>
    <x v="1"/>
    <n v="140000"/>
    <x v="697"/>
    <m/>
    <x v="0"/>
    <x v="9"/>
    <m/>
    <s v="Direção Financeira"/>
    <x v="2"/>
    <m/>
    <x v="0"/>
    <x v="1"/>
    <x v="1"/>
    <x v="1"/>
    <x v="0"/>
    <x v="0"/>
    <x v="0"/>
    <x v="0"/>
    <x v="0"/>
    <x v="0"/>
    <x v="0"/>
    <s v="Direção Financeira"/>
    <x v="0"/>
    <x v="0"/>
    <x v="0"/>
    <x v="0"/>
    <x v="0"/>
    <x v="0"/>
    <x v="0"/>
    <m/>
    <x v="1"/>
    <x v="2"/>
    <x v="9"/>
    <x v="0"/>
    <m/>
  </r>
  <r>
    <x v="1"/>
    <n v="0"/>
    <n v="0"/>
    <n v="54152"/>
    <n v="0"/>
    <x v="7899"/>
    <x v="0"/>
    <x v="1"/>
    <x v="0"/>
    <s v="03.16.15"/>
    <x v="6"/>
    <x v="0"/>
    <x v="5"/>
    <s v="Direção Financeira"/>
    <s v="03.16.15"/>
    <s v="Direção Financeira"/>
    <s v="03.16.15"/>
    <x v="8"/>
    <x v="0"/>
    <x v="1"/>
    <x v="5"/>
    <x v="0"/>
    <x v="0"/>
    <x v="2"/>
    <x v="0"/>
    <x v="8"/>
    <s v="2022-09-??"/>
    <x v="2"/>
    <n v="54152"/>
    <x v="3"/>
    <n v="0"/>
    <x v="1"/>
    <n v="140000"/>
    <x v="697"/>
    <m/>
    <x v="0"/>
    <x v="9"/>
    <m/>
    <s v="Direção Financeira"/>
    <x v="2"/>
    <m/>
    <x v="0"/>
    <x v="1"/>
    <x v="1"/>
    <x v="1"/>
    <x v="0"/>
    <x v="0"/>
    <x v="0"/>
    <x v="0"/>
    <x v="0"/>
    <x v="0"/>
    <x v="0"/>
    <s v="Direção Financeira"/>
    <x v="0"/>
    <x v="0"/>
    <x v="0"/>
    <x v="0"/>
    <x v="0"/>
    <x v="0"/>
    <x v="0"/>
    <m/>
    <x v="1"/>
    <x v="2"/>
    <x v="9"/>
    <x v="0"/>
    <m/>
  </r>
  <r>
    <x v="1"/>
    <n v="0"/>
    <n v="0"/>
    <n v="4968"/>
    <n v="0"/>
    <x v="7899"/>
    <x v="0"/>
    <x v="1"/>
    <x v="0"/>
    <s v="03.16.15"/>
    <x v="6"/>
    <x v="0"/>
    <x v="5"/>
    <s v="Direção Financeira"/>
    <s v="03.16.15"/>
    <s v="Direção Financeira"/>
    <s v="03.16.15"/>
    <x v="8"/>
    <x v="0"/>
    <x v="1"/>
    <x v="5"/>
    <x v="0"/>
    <x v="0"/>
    <x v="2"/>
    <x v="0"/>
    <x v="9"/>
    <s v="2022-10-??"/>
    <x v="3"/>
    <n v="4968"/>
    <x v="3"/>
    <n v="0"/>
    <x v="1"/>
    <n v="140000"/>
    <x v="697"/>
    <m/>
    <x v="0"/>
    <x v="9"/>
    <m/>
    <s v="Direção Financeira"/>
    <x v="2"/>
    <m/>
    <x v="0"/>
    <x v="1"/>
    <x v="1"/>
    <x v="1"/>
    <x v="0"/>
    <x v="0"/>
    <x v="0"/>
    <x v="0"/>
    <x v="0"/>
    <x v="0"/>
    <x v="0"/>
    <s v="Direção Financeira"/>
    <x v="0"/>
    <x v="0"/>
    <x v="0"/>
    <x v="0"/>
    <x v="0"/>
    <x v="0"/>
    <x v="0"/>
    <m/>
    <x v="1"/>
    <x v="2"/>
    <x v="9"/>
    <x v="0"/>
    <m/>
  </r>
  <r>
    <x v="1"/>
    <n v="0"/>
    <n v="0"/>
    <n v="1656"/>
    <n v="0"/>
    <x v="7899"/>
    <x v="0"/>
    <x v="1"/>
    <x v="0"/>
    <s v="03.16.15"/>
    <x v="6"/>
    <x v="0"/>
    <x v="5"/>
    <s v="Direção Financeira"/>
    <s v="03.16.15"/>
    <s v="Direção Financeira"/>
    <s v="03.16.15"/>
    <x v="8"/>
    <x v="0"/>
    <x v="1"/>
    <x v="5"/>
    <x v="0"/>
    <x v="0"/>
    <x v="2"/>
    <x v="0"/>
    <x v="10"/>
    <s v="2022-11-??"/>
    <x v="3"/>
    <n v="1656"/>
    <x v="3"/>
    <n v="0"/>
    <x v="1"/>
    <n v="140000"/>
    <x v="697"/>
    <m/>
    <x v="0"/>
    <x v="9"/>
    <m/>
    <s v="Direção Financeira"/>
    <x v="2"/>
    <m/>
    <x v="0"/>
    <x v="1"/>
    <x v="1"/>
    <x v="1"/>
    <x v="0"/>
    <x v="0"/>
    <x v="0"/>
    <x v="0"/>
    <x v="0"/>
    <x v="0"/>
    <x v="0"/>
    <s v="Direção Financeira"/>
    <x v="0"/>
    <x v="0"/>
    <x v="0"/>
    <x v="0"/>
    <x v="0"/>
    <x v="0"/>
    <x v="0"/>
    <m/>
    <x v="1"/>
    <x v="2"/>
    <x v="9"/>
    <x v="0"/>
    <m/>
  </r>
  <r>
    <x v="1"/>
    <n v="0"/>
    <n v="0"/>
    <n v="2500"/>
    <n v="0"/>
    <x v="7899"/>
    <x v="0"/>
    <x v="0"/>
    <x v="0"/>
    <s v="03.03.10"/>
    <x v="0"/>
    <x v="0"/>
    <x v="0"/>
    <s v="Receitas Da Câmara"/>
    <s v="03.03.10"/>
    <s v="Receitas Da Câmara"/>
    <s v="03.03.10"/>
    <x v="86"/>
    <x v="0"/>
    <x v="5"/>
    <x v="12"/>
    <x v="0"/>
    <x v="0"/>
    <x v="0"/>
    <x v="0"/>
    <x v="5"/>
    <s v="2022-02-??"/>
    <x v="1"/>
    <n v="2500"/>
    <x v="3"/>
    <n v="0"/>
    <x v="1"/>
    <n v="0"/>
    <x v="697"/>
    <m/>
    <x v="0"/>
    <x v="9"/>
    <m/>
    <s v="Receitas Da Câmara"/>
    <x v="2"/>
    <s v="RDC"/>
    <x v="0"/>
    <x v="1"/>
    <x v="1"/>
    <x v="1"/>
    <x v="0"/>
    <x v="0"/>
    <x v="0"/>
    <x v="0"/>
    <x v="0"/>
    <x v="0"/>
    <x v="0"/>
    <s v="Receitas Da Câmara"/>
    <x v="0"/>
    <x v="0"/>
    <x v="0"/>
    <x v="0"/>
    <x v="0"/>
    <x v="0"/>
    <x v="0"/>
    <m/>
    <x v="1"/>
    <x v="2"/>
    <x v="9"/>
    <x v="0"/>
    <m/>
  </r>
  <r>
    <x v="1"/>
    <n v="0"/>
    <n v="0"/>
    <n v="12240"/>
    <n v="0"/>
    <x v="7899"/>
    <x v="0"/>
    <x v="1"/>
    <x v="0"/>
    <s v="03.16.22"/>
    <x v="59"/>
    <x v="0"/>
    <x v="5"/>
    <s v="Direção da Habitação"/>
    <s v="03.16.22"/>
    <s v="Direção da Habitação"/>
    <s v="03.16.22"/>
    <x v="13"/>
    <x v="0"/>
    <x v="1"/>
    <x v="5"/>
    <x v="0"/>
    <x v="0"/>
    <x v="2"/>
    <x v="0"/>
    <x v="4"/>
    <s v="2022-01-??"/>
    <x v="1"/>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5"/>
    <s v="2022-02-??"/>
    <x v="1"/>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2"/>
    <s v="2022-03-??"/>
    <x v="1"/>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0"/>
    <s v="2022-04-??"/>
    <x v="0"/>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1"/>
    <s v="2022-05-??"/>
    <x v="0"/>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3"/>
    <s v="2022-06-??"/>
    <x v="0"/>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6"/>
    <s v="2022-07-??"/>
    <x v="2"/>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7"/>
    <s v="2022-08-??"/>
    <x v="2"/>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8"/>
    <s v="2022-09-??"/>
    <x v="2"/>
    <n v="12240"/>
    <x v="3"/>
    <n v="0"/>
    <x v="1"/>
    <n v="0"/>
    <x v="697"/>
    <m/>
    <x v="0"/>
    <x v="9"/>
    <m/>
    <s v="Direção da Habitação"/>
    <x v="2"/>
    <m/>
    <x v="0"/>
    <x v="1"/>
    <x v="1"/>
    <x v="1"/>
    <x v="0"/>
    <x v="0"/>
    <x v="0"/>
    <x v="0"/>
    <x v="0"/>
    <x v="0"/>
    <x v="0"/>
    <s v="Direção da Habitação"/>
    <x v="0"/>
    <x v="0"/>
    <x v="0"/>
    <x v="0"/>
    <x v="0"/>
    <x v="0"/>
    <x v="0"/>
    <m/>
    <x v="1"/>
    <x v="2"/>
    <x v="9"/>
    <x v="0"/>
    <m/>
  </r>
  <r>
    <x v="1"/>
    <n v="0"/>
    <n v="0"/>
    <n v="12240"/>
    <n v="0"/>
    <x v="7899"/>
    <x v="0"/>
    <x v="1"/>
    <x v="0"/>
    <s v="03.16.22"/>
    <x v="59"/>
    <x v="0"/>
    <x v="5"/>
    <s v="Direção da Habitação"/>
    <s v="03.16.22"/>
    <s v="Direção da Habitação"/>
    <s v="03.16.22"/>
    <x v="13"/>
    <x v="0"/>
    <x v="1"/>
    <x v="5"/>
    <x v="0"/>
    <x v="0"/>
    <x v="2"/>
    <x v="0"/>
    <x v="9"/>
    <s v="2022-10-??"/>
    <x v="3"/>
    <n v="12240"/>
    <x v="3"/>
    <n v="0"/>
    <x v="1"/>
    <n v="0"/>
    <x v="697"/>
    <m/>
    <x v="0"/>
    <x v="9"/>
    <m/>
    <s v="Direção da Habitação"/>
    <x v="2"/>
    <m/>
    <x v="0"/>
    <x v="1"/>
    <x v="1"/>
    <x v="1"/>
    <x v="0"/>
    <x v="0"/>
    <x v="0"/>
    <x v="0"/>
    <x v="0"/>
    <x v="0"/>
    <x v="0"/>
    <s v="Direção da Habitação"/>
    <x v="0"/>
    <x v="0"/>
    <x v="0"/>
    <x v="0"/>
    <x v="0"/>
    <x v="0"/>
    <x v="0"/>
    <m/>
    <x v="1"/>
    <x v="2"/>
    <x v="9"/>
    <x v="0"/>
    <m/>
  </r>
  <r>
    <x v="1"/>
    <n v="0"/>
    <n v="0"/>
    <n v="6940"/>
    <n v="0"/>
    <x v="7899"/>
    <x v="0"/>
    <x v="1"/>
    <x v="0"/>
    <s v="03.16.22"/>
    <x v="59"/>
    <x v="0"/>
    <x v="5"/>
    <s v="Direção da Habitação"/>
    <s v="03.16.22"/>
    <s v="Direção da Habitação"/>
    <s v="03.16.22"/>
    <x v="13"/>
    <x v="0"/>
    <x v="1"/>
    <x v="5"/>
    <x v="0"/>
    <x v="0"/>
    <x v="2"/>
    <x v="0"/>
    <x v="10"/>
    <s v="2022-11-??"/>
    <x v="3"/>
    <n v="6940"/>
    <x v="3"/>
    <n v="0"/>
    <x v="1"/>
    <n v="0"/>
    <x v="697"/>
    <m/>
    <x v="0"/>
    <x v="9"/>
    <m/>
    <s v="Direção da Habitação"/>
    <x v="2"/>
    <m/>
    <x v="0"/>
    <x v="1"/>
    <x v="1"/>
    <x v="1"/>
    <x v="0"/>
    <x v="0"/>
    <x v="0"/>
    <x v="0"/>
    <x v="0"/>
    <x v="0"/>
    <x v="0"/>
    <s v="Direção da Habitação"/>
    <x v="0"/>
    <x v="0"/>
    <x v="0"/>
    <x v="0"/>
    <x v="0"/>
    <x v="0"/>
    <x v="0"/>
    <m/>
    <x v="1"/>
    <x v="2"/>
    <x v="9"/>
    <x v="0"/>
    <m/>
  </r>
  <r>
    <x v="1"/>
    <n v="0"/>
    <n v="0"/>
    <n v="6940"/>
    <n v="0"/>
    <x v="7899"/>
    <x v="0"/>
    <x v="1"/>
    <x v="0"/>
    <s v="03.16.22"/>
    <x v="59"/>
    <x v="0"/>
    <x v="5"/>
    <s v="Direção da Habitação"/>
    <s v="03.16.22"/>
    <s v="Direção da Habitação"/>
    <s v="03.16.22"/>
    <x v="13"/>
    <x v="0"/>
    <x v="1"/>
    <x v="5"/>
    <x v="0"/>
    <x v="0"/>
    <x v="2"/>
    <x v="0"/>
    <x v="11"/>
    <s v="2022-12-??"/>
    <x v="3"/>
    <n v="6940"/>
    <x v="3"/>
    <n v="0"/>
    <x v="1"/>
    <n v="0"/>
    <x v="697"/>
    <m/>
    <x v="0"/>
    <x v="9"/>
    <m/>
    <s v="Direção da Habitação"/>
    <x v="2"/>
    <m/>
    <x v="0"/>
    <x v="1"/>
    <x v="1"/>
    <x v="1"/>
    <x v="0"/>
    <x v="0"/>
    <x v="0"/>
    <x v="0"/>
    <x v="0"/>
    <x v="0"/>
    <x v="0"/>
    <s v="Direção da Habitação"/>
    <x v="0"/>
    <x v="0"/>
    <x v="0"/>
    <x v="0"/>
    <x v="0"/>
    <x v="0"/>
    <x v="0"/>
    <m/>
    <x v="1"/>
    <x v="2"/>
    <x v="9"/>
    <x v="0"/>
    <m/>
  </r>
  <r>
    <x v="0"/>
    <n v="0"/>
    <n v="0"/>
    <n v="3000000"/>
    <n v="0"/>
    <x v="7899"/>
    <x v="0"/>
    <x v="1"/>
    <x v="0"/>
    <s v="01.27.06.89"/>
    <x v="10"/>
    <x v="2"/>
    <x v="2"/>
    <s v="Requalificação Urbana e habitação"/>
    <s v="01.27.06"/>
    <s v="Conclusão da Estrada de Ribeireta "/>
    <s v="01.27.06.89"/>
    <x v="1"/>
    <x v="0"/>
    <x v="1"/>
    <x v="1"/>
    <x v="0"/>
    <x v="1"/>
    <x v="1"/>
    <x v="0"/>
    <x v="5"/>
    <s v="2022-02-??"/>
    <x v="1"/>
    <n v="3000000"/>
    <x v="3"/>
    <n v="0"/>
    <x v="1"/>
    <n v="0"/>
    <x v="697"/>
    <m/>
    <x v="0"/>
    <x v="9"/>
    <m/>
    <s v="Conclusão da Estrada de Ribeireta "/>
    <x v="2"/>
    <s v="CER"/>
    <x v="0"/>
    <x v="1"/>
    <x v="1"/>
    <x v="1"/>
    <x v="0"/>
    <x v="0"/>
    <x v="0"/>
    <x v="1"/>
    <x v="0"/>
    <x v="0"/>
    <x v="0"/>
    <s v="Conclusão da Estrada de Ribeireta "/>
    <x v="0"/>
    <x v="0"/>
    <x v="0"/>
    <x v="0"/>
    <x v="1"/>
    <x v="0"/>
    <x v="0"/>
    <m/>
    <x v="1"/>
    <x v="2"/>
    <x v="9"/>
    <x v="0"/>
    <m/>
  </r>
  <r>
    <x v="0"/>
    <n v="0"/>
    <n v="0"/>
    <n v="1989566"/>
    <n v="0"/>
    <x v="7899"/>
    <x v="0"/>
    <x v="1"/>
    <x v="0"/>
    <s v="01.27.06.89"/>
    <x v="10"/>
    <x v="2"/>
    <x v="2"/>
    <s v="Requalificação Urbana e habitação"/>
    <s v="01.27.06"/>
    <s v="Conclusão da Estrada de Ribeireta "/>
    <s v="01.27.06.89"/>
    <x v="1"/>
    <x v="0"/>
    <x v="1"/>
    <x v="1"/>
    <x v="0"/>
    <x v="1"/>
    <x v="1"/>
    <x v="0"/>
    <x v="2"/>
    <s v="2022-03-??"/>
    <x v="1"/>
    <n v="1989566"/>
    <x v="3"/>
    <n v="0"/>
    <x v="1"/>
    <n v="0"/>
    <x v="697"/>
    <m/>
    <x v="0"/>
    <x v="9"/>
    <m/>
    <s v="Conclusão da Estrada de Ribeireta "/>
    <x v="2"/>
    <s v="CER"/>
    <x v="0"/>
    <x v="1"/>
    <x v="1"/>
    <x v="1"/>
    <x v="0"/>
    <x v="0"/>
    <x v="0"/>
    <x v="1"/>
    <x v="0"/>
    <x v="0"/>
    <x v="0"/>
    <s v="Conclusão da Estrada de Ribeireta "/>
    <x v="0"/>
    <x v="0"/>
    <x v="0"/>
    <x v="0"/>
    <x v="1"/>
    <x v="0"/>
    <x v="0"/>
    <m/>
    <x v="1"/>
    <x v="2"/>
    <x v="9"/>
    <x v="0"/>
    <m/>
  </r>
  <r>
    <x v="0"/>
    <n v="0"/>
    <n v="0"/>
    <n v="2066945"/>
    <n v="0"/>
    <x v="7899"/>
    <x v="0"/>
    <x v="1"/>
    <x v="0"/>
    <s v="01.27.06.89"/>
    <x v="10"/>
    <x v="2"/>
    <x v="2"/>
    <s v="Requalificação Urbana e habitação"/>
    <s v="01.27.06"/>
    <s v="Conclusão da Estrada de Ribeireta "/>
    <s v="01.27.06.89"/>
    <x v="1"/>
    <x v="0"/>
    <x v="1"/>
    <x v="1"/>
    <x v="0"/>
    <x v="1"/>
    <x v="1"/>
    <x v="0"/>
    <x v="0"/>
    <s v="2022-04-??"/>
    <x v="0"/>
    <n v="2066945"/>
    <x v="3"/>
    <n v="0"/>
    <x v="1"/>
    <n v="0"/>
    <x v="697"/>
    <m/>
    <x v="0"/>
    <x v="9"/>
    <m/>
    <s v="Conclusão da Estrada de Ribeireta "/>
    <x v="2"/>
    <s v="CER"/>
    <x v="0"/>
    <x v="1"/>
    <x v="1"/>
    <x v="1"/>
    <x v="0"/>
    <x v="0"/>
    <x v="0"/>
    <x v="1"/>
    <x v="0"/>
    <x v="0"/>
    <x v="0"/>
    <s v="Conclusão da Estrada de Ribeireta "/>
    <x v="0"/>
    <x v="0"/>
    <x v="0"/>
    <x v="0"/>
    <x v="1"/>
    <x v="0"/>
    <x v="0"/>
    <m/>
    <x v="1"/>
    <x v="2"/>
    <x v="9"/>
    <x v="0"/>
    <m/>
  </r>
  <r>
    <x v="0"/>
    <n v="0"/>
    <n v="0"/>
    <n v="471800"/>
    <n v="0"/>
    <x v="7899"/>
    <x v="0"/>
    <x v="1"/>
    <x v="0"/>
    <s v="01.27.06.89"/>
    <x v="10"/>
    <x v="2"/>
    <x v="2"/>
    <s v="Requalificação Urbana e habitação"/>
    <s v="01.27.06"/>
    <s v="Conclusão da Estrada de Ribeireta "/>
    <s v="01.27.06.89"/>
    <x v="1"/>
    <x v="0"/>
    <x v="1"/>
    <x v="1"/>
    <x v="0"/>
    <x v="1"/>
    <x v="1"/>
    <x v="0"/>
    <x v="1"/>
    <s v="2022-05-??"/>
    <x v="0"/>
    <n v="471800"/>
    <x v="3"/>
    <n v="0"/>
    <x v="1"/>
    <n v="0"/>
    <x v="697"/>
    <m/>
    <x v="0"/>
    <x v="9"/>
    <m/>
    <s v="Conclusão da Estrada de Ribeireta "/>
    <x v="2"/>
    <s v="CER"/>
    <x v="0"/>
    <x v="1"/>
    <x v="1"/>
    <x v="1"/>
    <x v="0"/>
    <x v="0"/>
    <x v="0"/>
    <x v="1"/>
    <x v="0"/>
    <x v="0"/>
    <x v="0"/>
    <s v="Conclusão da Estrada de Ribeireta "/>
    <x v="0"/>
    <x v="0"/>
    <x v="0"/>
    <x v="0"/>
    <x v="1"/>
    <x v="0"/>
    <x v="0"/>
    <m/>
    <x v="1"/>
    <x v="2"/>
    <x v="9"/>
    <x v="0"/>
    <m/>
  </r>
  <r>
    <x v="0"/>
    <n v="0"/>
    <n v="0"/>
    <n v="562300"/>
    <n v="0"/>
    <x v="7899"/>
    <x v="0"/>
    <x v="1"/>
    <x v="0"/>
    <s v="01.27.06.89"/>
    <x v="10"/>
    <x v="2"/>
    <x v="2"/>
    <s v="Requalificação Urbana e habitação"/>
    <s v="01.27.06"/>
    <s v="Conclusão da Estrada de Ribeireta "/>
    <s v="01.27.06.89"/>
    <x v="1"/>
    <x v="0"/>
    <x v="1"/>
    <x v="1"/>
    <x v="0"/>
    <x v="1"/>
    <x v="1"/>
    <x v="0"/>
    <x v="3"/>
    <s v="2022-06-??"/>
    <x v="0"/>
    <n v="562300"/>
    <x v="3"/>
    <n v="0"/>
    <x v="1"/>
    <n v="0"/>
    <x v="697"/>
    <m/>
    <x v="0"/>
    <x v="9"/>
    <m/>
    <s v="Conclusão da Estrada de Ribeireta "/>
    <x v="2"/>
    <s v="CER"/>
    <x v="0"/>
    <x v="1"/>
    <x v="1"/>
    <x v="1"/>
    <x v="0"/>
    <x v="0"/>
    <x v="0"/>
    <x v="1"/>
    <x v="0"/>
    <x v="0"/>
    <x v="0"/>
    <s v="Conclusão da Estrada de Ribeireta "/>
    <x v="0"/>
    <x v="0"/>
    <x v="0"/>
    <x v="0"/>
    <x v="1"/>
    <x v="0"/>
    <x v="0"/>
    <m/>
    <x v="1"/>
    <x v="2"/>
    <x v="9"/>
    <x v="0"/>
    <m/>
  </r>
  <r>
    <x v="0"/>
    <n v="0"/>
    <n v="0"/>
    <n v="440130"/>
    <n v="0"/>
    <x v="7899"/>
    <x v="0"/>
    <x v="1"/>
    <x v="0"/>
    <s v="01.27.06.89"/>
    <x v="10"/>
    <x v="2"/>
    <x v="2"/>
    <s v="Requalificação Urbana e habitação"/>
    <s v="01.27.06"/>
    <s v="Conclusão da Estrada de Ribeireta "/>
    <s v="01.27.06.89"/>
    <x v="1"/>
    <x v="0"/>
    <x v="1"/>
    <x v="1"/>
    <x v="0"/>
    <x v="1"/>
    <x v="1"/>
    <x v="0"/>
    <x v="6"/>
    <s v="2022-07-??"/>
    <x v="2"/>
    <n v="440130"/>
    <x v="3"/>
    <n v="0"/>
    <x v="1"/>
    <n v="0"/>
    <x v="697"/>
    <m/>
    <x v="0"/>
    <x v="9"/>
    <m/>
    <s v="Conclusão da Estrada de Ribeireta "/>
    <x v="2"/>
    <s v="CER"/>
    <x v="0"/>
    <x v="1"/>
    <x v="1"/>
    <x v="1"/>
    <x v="0"/>
    <x v="0"/>
    <x v="0"/>
    <x v="1"/>
    <x v="0"/>
    <x v="0"/>
    <x v="0"/>
    <s v="Conclusão da Estrada de Ribeireta "/>
    <x v="0"/>
    <x v="0"/>
    <x v="0"/>
    <x v="0"/>
    <x v="1"/>
    <x v="0"/>
    <x v="0"/>
    <m/>
    <x v="1"/>
    <x v="2"/>
    <x v="9"/>
    <x v="0"/>
    <m/>
  </r>
  <r>
    <x v="0"/>
    <n v="0"/>
    <n v="0"/>
    <n v="286800"/>
    <n v="0"/>
    <x v="7899"/>
    <x v="0"/>
    <x v="1"/>
    <x v="0"/>
    <s v="01.27.06.89"/>
    <x v="10"/>
    <x v="2"/>
    <x v="2"/>
    <s v="Requalificação Urbana e habitação"/>
    <s v="01.27.06"/>
    <s v="Conclusão da Estrada de Ribeireta "/>
    <s v="01.27.06.89"/>
    <x v="1"/>
    <x v="0"/>
    <x v="1"/>
    <x v="1"/>
    <x v="0"/>
    <x v="1"/>
    <x v="1"/>
    <x v="0"/>
    <x v="7"/>
    <s v="2022-08-??"/>
    <x v="2"/>
    <n v="286800"/>
    <x v="3"/>
    <n v="0"/>
    <x v="1"/>
    <n v="0"/>
    <x v="697"/>
    <m/>
    <x v="0"/>
    <x v="9"/>
    <m/>
    <s v="Conclusão da Estrada de Ribeireta "/>
    <x v="2"/>
    <s v="CER"/>
    <x v="0"/>
    <x v="1"/>
    <x v="1"/>
    <x v="1"/>
    <x v="0"/>
    <x v="0"/>
    <x v="0"/>
    <x v="1"/>
    <x v="0"/>
    <x v="0"/>
    <x v="0"/>
    <s v="Conclusão da Estrada de Ribeireta "/>
    <x v="0"/>
    <x v="0"/>
    <x v="0"/>
    <x v="0"/>
    <x v="1"/>
    <x v="0"/>
    <x v="0"/>
    <m/>
    <x v="1"/>
    <x v="2"/>
    <x v="9"/>
    <x v="0"/>
    <m/>
  </r>
  <r>
    <x v="0"/>
    <n v="0"/>
    <n v="0"/>
    <n v="8000"/>
    <n v="0"/>
    <x v="7899"/>
    <x v="0"/>
    <x v="1"/>
    <x v="0"/>
    <s v="01.27.06.89"/>
    <x v="10"/>
    <x v="2"/>
    <x v="2"/>
    <s v="Requalificação Urbana e habitação"/>
    <s v="01.27.06"/>
    <s v="Conclusão da Estrada de Ribeireta "/>
    <s v="01.27.06.89"/>
    <x v="1"/>
    <x v="0"/>
    <x v="1"/>
    <x v="1"/>
    <x v="0"/>
    <x v="1"/>
    <x v="1"/>
    <x v="0"/>
    <x v="8"/>
    <s v="2022-09-??"/>
    <x v="2"/>
    <n v="8000"/>
    <x v="3"/>
    <n v="0"/>
    <x v="1"/>
    <n v="0"/>
    <x v="697"/>
    <m/>
    <x v="0"/>
    <x v="9"/>
    <m/>
    <s v="Conclusão da Estrada de Ribeireta "/>
    <x v="2"/>
    <s v="CER"/>
    <x v="0"/>
    <x v="1"/>
    <x v="1"/>
    <x v="1"/>
    <x v="0"/>
    <x v="0"/>
    <x v="0"/>
    <x v="1"/>
    <x v="0"/>
    <x v="0"/>
    <x v="0"/>
    <s v="Conclusão da Estrada de Ribeireta "/>
    <x v="0"/>
    <x v="0"/>
    <x v="0"/>
    <x v="0"/>
    <x v="1"/>
    <x v="0"/>
    <x v="0"/>
    <m/>
    <x v="1"/>
    <x v="2"/>
    <x v="9"/>
    <x v="0"/>
    <m/>
  </r>
  <r>
    <x v="0"/>
    <n v="0"/>
    <n v="0"/>
    <n v="176600"/>
    <n v="0"/>
    <x v="7899"/>
    <x v="0"/>
    <x v="1"/>
    <x v="0"/>
    <s v="01.27.06.89"/>
    <x v="10"/>
    <x v="2"/>
    <x v="2"/>
    <s v="Requalificação Urbana e habitação"/>
    <s v="01.27.06"/>
    <s v="Conclusão da Estrada de Ribeireta "/>
    <s v="01.27.06.89"/>
    <x v="1"/>
    <x v="0"/>
    <x v="1"/>
    <x v="1"/>
    <x v="0"/>
    <x v="1"/>
    <x v="1"/>
    <x v="0"/>
    <x v="10"/>
    <s v="2022-11-??"/>
    <x v="3"/>
    <n v="176600"/>
    <x v="3"/>
    <n v="0"/>
    <x v="1"/>
    <n v="0"/>
    <x v="697"/>
    <m/>
    <x v="0"/>
    <x v="9"/>
    <m/>
    <s v="Conclusão da Estrada de Ribeireta "/>
    <x v="2"/>
    <s v="CER"/>
    <x v="0"/>
    <x v="1"/>
    <x v="1"/>
    <x v="1"/>
    <x v="0"/>
    <x v="0"/>
    <x v="0"/>
    <x v="1"/>
    <x v="0"/>
    <x v="0"/>
    <x v="0"/>
    <s v="Conclusão da Estrada de Ribeireta "/>
    <x v="0"/>
    <x v="0"/>
    <x v="0"/>
    <x v="0"/>
    <x v="1"/>
    <x v="0"/>
    <x v="0"/>
    <m/>
    <x v="1"/>
    <x v="2"/>
    <x v="9"/>
    <x v="0"/>
    <m/>
  </r>
  <r>
    <x v="1"/>
    <n v="0"/>
    <n v="0"/>
    <n v="107440"/>
    <n v="0"/>
    <x v="7899"/>
    <x v="0"/>
    <x v="1"/>
    <x v="0"/>
    <s v="03.16.01"/>
    <x v="39"/>
    <x v="0"/>
    <x v="5"/>
    <s v="Assembleia Municipal"/>
    <s v="03.16.01"/>
    <s v="Assembleia Municipal"/>
    <s v="03.16.01"/>
    <x v="17"/>
    <x v="0"/>
    <x v="1"/>
    <x v="1"/>
    <x v="1"/>
    <x v="0"/>
    <x v="2"/>
    <x v="0"/>
    <x v="4"/>
    <s v="2022-01-??"/>
    <x v="1"/>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5"/>
    <s v="2022-02-??"/>
    <x v="1"/>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2"/>
    <s v="2022-03-??"/>
    <x v="1"/>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0"/>
    <s v="2022-04-??"/>
    <x v="0"/>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1"/>
    <s v="2022-05-??"/>
    <x v="0"/>
    <n v="107440"/>
    <x v="3"/>
    <n v="0"/>
    <x v="1"/>
    <n v="0"/>
    <x v="697"/>
    <m/>
    <x v="0"/>
    <x v="9"/>
    <m/>
    <s v="Assembleia Municipal"/>
    <x v="2"/>
    <s v="AM"/>
    <x v="0"/>
    <x v="1"/>
    <x v="1"/>
    <x v="1"/>
    <x v="0"/>
    <x v="0"/>
    <x v="0"/>
    <x v="1"/>
    <x v="0"/>
    <x v="0"/>
    <x v="0"/>
    <s v="Assembleia Municipal"/>
    <x v="0"/>
    <x v="0"/>
    <x v="0"/>
    <x v="0"/>
    <x v="0"/>
    <x v="0"/>
    <x v="0"/>
    <m/>
    <x v="1"/>
    <x v="2"/>
    <x v="9"/>
    <x v="0"/>
    <m/>
  </r>
  <r>
    <x v="1"/>
    <n v="0"/>
    <n v="0"/>
    <n v="214880"/>
    <n v="0"/>
    <x v="7899"/>
    <x v="0"/>
    <x v="1"/>
    <x v="0"/>
    <s v="03.16.01"/>
    <x v="39"/>
    <x v="0"/>
    <x v="5"/>
    <s v="Assembleia Municipal"/>
    <s v="03.16.01"/>
    <s v="Assembleia Municipal"/>
    <s v="03.16.01"/>
    <x v="17"/>
    <x v="0"/>
    <x v="1"/>
    <x v="1"/>
    <x v="1"/>
    <x v="0"/>
    <x v="2"/>
    <x v="0"/>
    <x v="6"/>
    <s v="2022-07-??"/>
    <x v="2"/>
    <n v="21488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7"/>
    <s v="2022-08-??"/>
    <x v="2"/>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8"/>
    <s v="2022-09-??"/>
    <x v="2"/>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9"/>
    <s v="2022-10-??"/>
    <x v="3"/>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10"/>
    <s v="2022-11-??"/>
    <x v="3"/>
    <n v="107440"/>
    <x v="3"/>
    <n v="0"/>
    <x v="1"/>
    <n v="0"/>
    <x v="697"/>
    <m/>
    <x v="0"/>
    <x v="9"/>
    <m/>
    <s v="Assembleia Municipal"/>
    <x v="2"/>
    <s v="AM"/>
    <x v="0"/>
    <x v="1"/>
    <x v="1"/>
    <x v="1"/>
    <x v="0"/>
    <x v="0"/>
    <x v="0"/>
    <x v="1"/>
    <x v="0"/>
    <x v="0"/>
    <x v="0"/>
    <s v="Assembleia Municipal"/>
    <x v="0"/>
    <x v="0"/>
    <x v="0"/>
    <x v="0"/>
    <x v="0"/>
    <x v="0"/>
    <x v="0"/>
    <m/>
    <x v="1"/>
    <x v="2"/>
    <x v="9"/>
    <x v="0"/>
    <m/>
  </r>
  <r>
    <x v="1"/>
    <n v="0"/>
    <n v="0"/>
    <n v="107440"/>
    <n v="0"/>
    <x v="7899"/>
    <x v="0"/>
    <x v="1"/>
    <x v="0"/>
    <s v="03.16.01"/>
    <x v="39"/>
    <x v="0"/>
    <x v="5"/>
    <s v="Assembleia Municipal"/>
    <s v="03.16.01"/>
    <s v="Assembleia Municipal"/>
    <s v="03.16.01"/>
    <x v="17"/>
    <x v="0"/>
    <x v="1"/>
    <x v="1"/>
    <x v="1"/>
    <x v="0"/>
    <x v="2"/>
    <x v="0"/>
    <x v="11"/>
    <s v="2022-12-??"/>
    <x v="3"/>
    <n v="107440"/>
    <x v="3"/>
    <n v="0"/>
    <x v="1"/>
    <n v="0"/>
    <x v="697"/>
    <m/>
    <x v="0"/>
    <x v="9"/>
    <m/>
    <s v="Assembleia Municipal"/>
    <x v="2"/>
    <s v="AM"/>
    <x v="0"/>
    <x v="1"/>
    <x v="1"/>
    <x v="1"/>
    <x v="0"/>
    <x v="0"/>
    <x v="0"/>
    <x v="1"/>
    <x v="0"/>
    <x v="0"/>
    <x v="0"/>
    <s v="Assembleia Municipal"/>
    <x v="0"/>
    <x v="0"/>
    <x v="0"/>
    <x v="0"/>
    <x v="0"/>
    <x v="0"/>
    <x v="0"/>
    <m/>
    <x v="1"/>
    <x v="2"/>
    <x v="9"/>
    <x v="0"/>
    <m/>
  </r>
  <r>
    <x v="0"/>
    <n v="0"/>
    <n v="0"/>
    <n v="38000"/>
    <n v="0"/>
    <x v="7899"/>
    <x v="0"/>
    <x v="1"/>
    <x v="0"/>
    <s v="01.27.02.12"/>
    <x v="24"/>
    <x v="2"/>
    <x v="2"/>
    <s v="Saneamento básico"/>
    <s v="01.27.02"/>
    <s v="Rede de Esgotos"/>
    <s v="01.27.02.12"/>
    <x v="1"/>
    <x v="0"/>
    <x v="1"/>
    <x v="1"/>
    <x v="0"/>
    <x v="1"/>
    <x v="1"/>
    <x v="0"/>
    <x v="4"/>
    <s v="2022-01-??"/>
    <x v="1"/>
    <n v="38000"/>
    <x v="3"/>
    <n v="30000"/>
    <x v="1"/>
    <n v="4450000"/>
    <x v="697"/>
    <m/>
    <x v="0"/>
    <x v="9"/>
    <m/>
    <s v="Rede de Esgotos"/>
    <x v="2"/>
    <s v="RE"/>
    <x v="0"/>
    <x v="1"/>
    <x v="1"/>
    <x v="1"/>
    <x v="0"/>
    <x v="0"/>
    <x v="0"/>
    <x v="1"/>
    <x v="0"/>
    <x v="0"/>
    <x v="0"/>
    <s v="Rede de Esgotos"/>
    <x v="0"/>
    <x v="0"/>
    <x v="0"/>
    <x v="0"/>
    <x v="1"/>
    <x v="0"/>
    <x v="0"/>
    <m/>
    <x v="1"/>
    <x v="2"/>
    <x v="9"/>
    <x v="0"/>
    <m/>
  </r>
  <r>
    <x v="0"/>
    <n v="0"/>
    <n v="0"/>
    <n v="10000"/>
    <n v="0"/>
    <x v="7899"/>
    <x v="0"/>
    <x v="1"/>
    <x v="0"/>
    <s v="01.27.02.12"/>
    <x v="24"/>
    <x v="2"/>
    <x v="2"/>
    <s v="Saneamento básico"/>
    <s v="01.27.02"/>
    <s v="Rede de Esgotos"/>
    <s v="01.27.02.12"/>
    <x v="1"/>
    <x v="0"/>
    <x v="1"/>
    <x v="1"/>
    <x v="0"/>
    <x v="1"/>
    <x v="1"/>
    <x v="0"/>
    <x v="5"/>
    <s v="2022-02-??"/>
    <x v="1"/>
    <n v="10000"/>
    <x v="3"/>
    <n v="30000"/>
    <x v="1"/>
    <n v="4450000"/>
    <x v="697"/>
    <m/>
    <x v="0"/>
    <x v="9"/>
    <m/>
    <s v="Rede de Esgotos"/>
    <x v="2"/>
    <s v="RE"/>
    <x v="0"/>
    <x v="1"/>
    <x v="1"/>
    <x v="1"/>
    <x v="0"/>
    <x v="0"/>
    <x v="0"/>
    <x v="1"/>
    <x v="0"/>
    <x v="0"/>
    <x v="0"/>
    <s v="Rede de Esgotos"/>
    <x v="0"/>
    <x v="0"/>
    <x v="0"/>
    <x v="0"/>
    <x v="1"/>
    <x v="0"/>
    <x v="0"/>
    <m/>
    <x v="1"/>
    <x v="2"/>
    <x v="9"/>
    <x v="0"/>
    <m/>
  </r>
  <r>
    <x v="0"/>
    <n v="0"/>
    <n v="0"/>
    <n v="120000"/>
    <n v="0"/>
    <x v="7899"/>
    <x v="0"/>
    <x v="1"/>
    <x v="0"/>
    <s v="01.27.02.12"/>
    <x v="24"/>
    <x v="2"/>
    <x v="2"/>
    <s v="Saneamento básico"/>
    <s v="01.27.02"/>
    <s v="Rede de Esgotos"/>
    <s v="01.27.02.12"/>
    <x v="1"/>
    <x v="0"/>
    <x v="1"/>
    <x v="1"/>
    <x v="0"/>
    <x v="1"/>
    <x v="1"/>
    <x v="0"/>
    <x v="2"/>
    <s v="2022-03-??"/>
    <x v="1"/>
    <n v="120000"/>
    <x v="3"/>
    <n v="30000"/>
    <x v="1"/>
    <n v="4450000"/>
    <x v="697"/>
    <m/>
    <x v="0"/>
    <x v="9"/>
    <m/>
    <s v="Rede de Esgotos"/>
    <x v="2"/>
    <s v="RE"/>
    <x v="0"/>
    <x v="1"/>
    <x v="1"/>
    <x v="1"/>
    <x v="0"/>
    <x v="0"/>
    <x v="0"/>
    <x v="1"/>
    <x v="0"/>
    <x v="0"/>
    <x v="0"/>
    <s v="Rede de Esgotos"/>
    <x v="0"/>
    <x v="0"/>
    <x v="0"/>
    <x v="0"/>
    <x v="1"/>
    <x v="0"/>
    <x v="0"/>
    <m/>
    <x v="1"/>
    <x v="2"/>
    <x v="9"/>
    <x v="0"/>
    <m/>
  </r>
  <r>
    <x v="0"/>
    <n v="0"/>
    <n v="0"/>
    <n v="32000"/>
    <n v="0"/>
    <x v="7899"/>
    <x v="0"/>
    <x v="1"/>
    <x v="0"/>
    <s v="01.27.02.12"/>
    <x v="24"/>
    <x v="2"/>
    <x v="2"/>
    <s v="Saneamento básico"/>
    <s v="01.27.02"/>
    <s v="Rede de Esgotos"/>
    <s v="01.27.02.12"/>
    <x v="1"/>
    <x v="0"/>
    <x v="1"/>
    <x v="1"/>
    <x v="0"/>
    <x v="1"/>
    <x v="1"/>
    <x v="0"/>
    <x v="0"/>
    <s v="2022-04-??"/>
    <x v="0"/>
    <n v="32000"/>
    <x v="3"/>
    <n v="30000"/>
    <x v="1"/>
    <n v="4450000"/>
    <x v="697"/>
    <m/>
    <x v="0"/>
    <x v="9"/>
    <m/>
    <s v="Rede de Esgotos"/>
    <x v="2"/>
    <s v="RE"/>
    <x v="0"/>
    <x v="1"/>
    <x v="1"/>
    <x v="1"/>
    <x v="0"/>
    <x v="0"/>
    <x v="0"/>
    <x v="1"/>
    <x v="0"/>
    <x v="0"/>
    <x v="0"/>
    <s v="Rede de Esgotos"/>
    <x v="0"/>
    <x v="0"/>
    <x v="0"/>
    <x v="0"/>
    <x v="1"/>
    <x v="0"/>
    <x v="0"/>
    <m/>
    <x v="1"/>
    <x v="2"/>
    <x v="9"/>
    <x v="0"/>
    <m/>
  </r>
  <r>
    <x v="0"/>
    <n v="0"/>
    <n v="0"/>
    <n v="30000"/>
    <n v="0"/>
    <x v="7899"/>
    <x v="0"/>
    <x v="1"/>
    <x v="0"/>
    <s v="01.27.02.12"/>
    <x v="24"/>
    <x v="2"/>
    <x v="2"/>
    <s v="Saneamento básico"/>
    <s v="01.27.02"/>
    <s v="Rede de Esgotos"/>
    <s v="01.27.02.12"/>
    <x v="1"/>
    <x v="0"/>
    <x v="1"/>
    <x v="1"/>
    <x v="0"/>
    <x v="1"/>
    <x v="1"/>
    <x v="0"/>
    <x v="1"/>
    <s v="2022-05-??"/>
    <x v="0"/>
    <n v="30000"/>
    <x v="3"/>
    <n v="30000"/>
    <x v="1"/>
    <n v="4450000"/>
    <x v="697"/>
    <m/>
    <x v="0"/>
    <x v="9"/>
    <m/>
    <s v="Rede de Esgotos"/>
    <x v="2"/>
    <s v="RE"/>
    <x v="0"/>
    <x v="1"/>
    <x v="1"/>
    <x v="1"/>
    <x v="0"/>
    <x v="0"/>
    <x v="0"/>
    <x v="1"/>
    <x v="0"/>
    <x v="0"/>
    <x v="0"/>
    <s v="Rede de Esgotos"/>
    <x v="0"/>
    <x v="0"/>
    <x v="0"/>
    <x v="0"/>
    <x v="1"/>
    <x v="0"/>
    <x v="0"/>
    <m/>
    <x v="1"/>
    <x v="2"/>
    <x v="9"/>
    <x v="0"/>
    <m/>
  </r>
  <r>
    <x v="0"/>
    <n v="0"/>
    <n v="0"/>
    <n v="70000"/>
    <n v="0"/>
    <x v="7899"/>
    <x v="0"/>
    <x v="1"/>
    <x v="0"/>
    <s v="01.27.02.12"/>
    <x v="24"/>
    <x v="2"/>
    <x v="2"/>
    <s v="Saneamento básico"/>
    <s v="01.27.02"/>
    <s v="Rede de Esgotos"/>
    <s v="01.27.02.12"/>
    <x v="1"/>
    <x v="0"/>
    <x v="1"/>
    <x v="1"/>
    <x v="0"/>
    <x v="1"/>
    <x v="1"/>
    <x v="0"/>
    <x v="3"/>
    <s v="2022-06-??"/>
    <x v="0"/>
    <n v="70000"/>
    <x v="3"/>
    <n v="30000"/>
    <x v="1"/>
    <n v="4450000"/>
    <x v="697"/>
    <m/>
    <x v="0"/>
    <x v="9"/>
    <m/>
    <s v="Rede de Esgotos"/>
    <x v="2"/>
    <s v="RE"/>
    <x v="0"/>
    <x v="1"/>
    <x v="1"/>
    <x v="1"/>
    <x v="0"/>
    <x v="0"/>
    <x v="0"/>
    <x v="1"/>
    <x v="0"/>
    <x v="0"/>
    <x v="0"/>
    <s v="Rede de Esgotos"/>
    <x v="0"/>
    <x v="0"/>
    <x v="0"/>
    <x v="0"/>
    <x v="1"/>
    <x v="0"/>
    <x v="0"/>
    <m/>
    <x v="1"/>
    <x v="2"/>
    <x v="9"/>
    <x v="0"/>
    <m/>
  </r>
  <r>
    <x v="0"/>
    <n v="0"/>
    <n v="0"/>
    <n v="120000"/>
    <n v="0"/>
    <x v="7899"/>
    <x v="0"/>
    <x v="1"/>
    <x v="0"/>
    <s v="01.27.02.12"/>
    <x v="24"/>
    <x v="2"/>
    <x v="2"/>
    <s v="Saneamento básico"/>
    <s v="01.27.02"/>
    <s v="Rede de Esgotos"/>
    <s v="01.27.02.12"/>
    <x v="1"/>
    <x v="0"/>
    <x v="1"/>
    <x v="1"/>
    <x v="0"/>
    <x v="1"/>
    <x v="1"/>
    <x v="0"/>
    <x v="6"/>
    <s v="2022-07-??"/>
    <x v="2"/>
    <n v="120000"/>
    <x v="3"/>
    <n v="30000"/>
    <x v="1"/>
    <n v="4450000"/>
    <x v="697"/>
    <m/>
    <x v="0"/>
    <x v="9"/>
    <m/>
    <s v="Rede de Esgotos"/>
    <x v="2"/>
    <s v="RE"/>
    <x v="0"/>
    <x v="1"/>
    <x v="1"/>
    <x v="1"/>
    <x v="0"/>
    <x v="0"/>
    <x v="0"/>
    <x v="1"/>
    <x v="0"/>
    <x v="0"/>
    <x v="0"/>
    <s v="Rede de Esgotos"/>
    <x v="0"/>
    <x v="0"/>
    <x v="0"/>
    <x v="0"/>
    <x v="1"/>
    <x v="0"/>
    <x v="0"/>
    <m/>
    <x v="1"/>
    <x v="2"/>
    <x v="9"/>
    <x v="0"/>
    <m/>
  </r>
  <r>
    <x v="0"/>
    <n v="0"/>
    <n v="0"/>
    <n v="30000"/>
    <n v="0"/>
    <x v="7899"/>
    <x v="0"/>
    <x v="1"/>
    <x v="0"/>
    <s v="01.27.02.12"/>
    <x v="24"/>
    <x v="2"/>
    <x v="2"/>
    <s v="Saneamento básico"/>
    <s v="01.27.02"/>
    <s v="Rede de Esgotos"/>
    <s v="01.27.02.12"/>
    <x v="1"/>
    <x v="0"/>
    <x v="1"/>
    <x v="1"/>
    <x v="0"/>
    <x v="1"/>
    <x v="1"/>
    <x v="0"/>
    <x v="7"/>
    <s v="2022-08-??"/>
    <x v="2"/>
    <n v="30000"/>
    <x v="3"/>
    <n v="30000"/>
    <x v="1"/>
    <n v="4450000"/>
    <x v="697"/>
    <m/>
    <x v="0"/>
    <x v="9"/>
    <m/>
    <s v="Rede de Esgotos"/>
    <x v="2"/>
    <s v="RE"/>
    <x v="0"/>
    <x v="1"/>
    <x v="1"/>
    <x v="1"/>
    <x v="0"/>
    <x v="0"/>
    <x v="0"/>
    <x v="1"/>
    <x v="0"/>
    <x v="0"/>
    <x v="0"/>
    <s v="Rede de Esgotos"/>
    <x v="0"/>
    <x v="0"/>
    <x v="0"/>
    <x v="0"/>
    <x v="1"/>
    <x v="0"/>
    <x v="0"/>
    <m/>
    <x v="1"/>
    <x v="2"/>
    <x v="9"/>
    <x v="0"/>
    <m/>
  </r>
  <r>
    <x v="0"/>
    <n v="0"/>
    <n v="0"/>
    <n v="100000"/>
    <n v="0"/>
    <x v="7899"/>
    <x v="0"/>
    <x v="1"/>
    <x v="0"/>
    <s v="01.27.02.12"/>
    <x v="24"/>
    <x v="2"/>
    <x v="2"/>
    <s v="Saneamento básico"/>
    <s v="01.27.02"/>
    <s v="Rede de Esgotos"/>
    <s v="01.27.02.12"/>
    <x v="1"/>
    <x v="0"/>
    <x v="1"/>
    <x v="1"/>
    <x v="0"/>
    <x v="1"/>
    <x v="1"/>
    <x v="0"/>
    <x v="8"/>
    <s v="2022-09-??"/>
    <x v="2"/>
    <n v="100000"/>
    <x v="3"/>
    <n v="30000"/>
    <x v="1"/>
    <n v="4450000"/>
    <x v="697"/>
    <m/>
    <x v="0"/>
    <x v="9"/>
    <m/>
    <s v="Rede de Esgotos"/>
    <x v="2"/>
    <s v="RE"/>
    <x v="0"/>
    <x v="1"/>
    <x v="1"/>
    <x v="1"/>
    <x v="0"/>
    <x v="0"/>
    <x v="0"/>
    <x v="1"/>
    <x v="0"/>
    <x v="0"/>
    <x v="0"/>
    <s v="Rede de Esgotos"/>
    <x v="0"/>
    <x v="0"/>
    <x v="0"/>
    <x v="0"/>
    <x v="1"/>
    <x v="0"/>
    <x v="0"/>
    <m/>
    <x v="1"/>
    <x v="2"/>
    <x v="9"/>
    <x v="0"/>
    <m/>
  </r>
  <r>
    <x v="0"/>
    <n v="0"/>
    <n v="0"/>
    <n v="26315"/>
    <n v="0"/>
    <x v="7899"/>
    <x v="0"/>
    <x v="1"/>
    <x v="0"/>
    <s v="01.27.02.12"/>
    <x v="24"/>
    <x v="2"/>
    <x v="2"/>
    <s v="Saneamento básico"/>
    <s v="01.27.02"/>
    <s v="Rede de Esgotos"/>
    <s v="01.27.02.12"/>
    <x v="1"/>
    <x v="0"/>
    <x v="1"/>
    <x v="1"/>
    <x v="0"/>
    <x v="1"/>
    <x v="1"/>
    <x v="0"/>
    <x v="11"/>
    <s v="2022-12-??"/>
    <x v="3"/>
    <n v="26315"/>
    <x v="3"/>
    <n v="30000"/>
    <x v="1"/>
    <n v="4450000"/>
    <x v="697"/>
    <m/>
    <x v="0"/>
    <x v="9"/>
    <m/>
    <s v="Rede de Esgotos"/>
    <x v="2"/>
    <s v="RE"/>
    <x v="0"/>
    <x v="1"/>
    <x v="1"/>
    <x v="1"/>
    <x v="0"/>
    <x v="0"/>
    <x v="0"/>
    <x v="1"/>
    <x v="0"/>
    <x v="0"/>
    <x v="0"/>
    <s v="Rede de Esgotos"/>
    <x v="0"/>
    <x v="0"/>
    <x v="0"/>
    <x v="0"/>
    <x v="1"/>
    <x v="0"/>
    <x v="0"/>
    <m/>
    <x v="1"/>
    <x v="2"/>
    <x v="9"/>
    <x v="0"/>
    <m/>
  </r>
  <r>
    <x v="1"/>
    <n v="0"/>
    <n v="0"/>
    <n v="219670"/>
    <n v="0"/>
    <x v="7899"/>
    <x v="0"/>
    <x v="0"/>
    <x v="0"/>
    <s v="03.03.10"/>
    <x v="0"/>
    <x v="0"/>
    <x v="0"/>
    <s v="Receitas Da Câmara"/>
    <s v="03.03.10"/>
    <s v="Receitas Da Câmara"/>
    <s v="03.03.10"/>
    <x v="44"/>
    <x v="0"/>
    <x v="5"/>
    <x v="4"/>
    <x v="0"/>
    <x v="0"/>
    <x v="0"/>
    <x v="0"/>
    <x v="4"/>
    <s v="2022-01-??"/>
    <x v="1"/>
    <n v="219670"/>
    <x v="3"/>
    <n v="0"/>
    <x v="1"/>
    <n v="0"/>
    <x v="697"/>
    <m/>
    <x v="0"/>
    <x v="9"/>
    <m/>
    <s v="Receitas Da Câmara"/>
    <x v="2"/>
    <s v="RDC"/>
    <x v="0"/>
    <x v="1"/>
    <x v="1"/>
    <x v="1"/>
    <x v="0"/>
    <x v="0"/>
    <x v="0"/>
    <x v="0"/>
    <x v="0"/>
    <x v="0"/>
    <x v="0"/>
    <s v="Receitas Da Câmara"/>
    <x v="0"/>
    <x v="0"/>
    <x v="0"/>
    <x v="0"/>
    <x v="0"/>
    <x v="0"/>
    <x v="0"/>
    <m/>
    <x v="1"/>
    <x v="2"/>
    <x v="9"/>
    <x v="0"/>
    <m/>
  </r>
  <r>
    <x v="1"/>
    <n v="0"/>
    <n v="0"/>
    <n v="63160"/>
    <n v="0"/>
    <x v="7899"/>
    <x v="0"/>
    <x v="0"/>
    <x v="0"/>
    <s v="03.03.10"/>
    <x v="0"/>
    <x v="0"/>
    <x v="0"/>
    <s v="Receitas Da Câmara"/>
    <s v="03.03.10"/>
    <s v="Receitas Da Câmara"/>
    <s v="03.03.10"/>
    <x v="44"/>
    <x v="0"/>
    <x v="5"/>
    <x v="4"/>
    <x v="0"/>
    <x v="0"/>
    <x v="0"/>
    <x v="0"/>
    <x v="5"/>
    <s v="2022-02-??"/>
    <x v="1"/>
    <n v="63160"/>
    <x v="3"/>
    <n v="0"/>
    <x v="1"/>
    <n v="0"/>
    <x v="697"/>
    <m/>
    <x v="0"/>
    <x v="9"/>
    <m/>
    <s v="Receitas Da Câmara"/>
    <x v="2"/>
    <s v="RDC"/>
    <x v="0"/>
    <x v="1"/>
    <x v="1"/>
    <x v="1"/>
    <x v="0"/>
    <x v="0"/>
    <x v="0"/>
    <x v="0"/>
    <x v="0"/>
    <x v="0"/>
    <x v="0"/>
    <s v="Receitas Da Câmara"/>
    <x v="0"/>
    <x v="0"/>
    <x v="0"/>
    <x v="0"/>
    <x v="0"/>
    <x v="0"/>
    <x v="0"/>
    <m/>
    <x v="1"/>
    <x v="2"/>
    <x v="9"/>
    <x v="0"/>
    <m/>
  </r>
  <r>
    <x v="1"/>
    <n v="0"/>
    <n v="0"/>
    <n v="154780"/>
    <n v="0"/>
    <x v="7899"/>
    <x v="0"/>
    <x v="0"/>
    <x v="0"/>
    <s v="03.03.10"/>
    <x v="0"/>
    <x v="0"/>
    <x v="0"/>
    <s v="Receitas Da Câmara"/>
    <s v="03.03.10"/>
    <s v="Receitas Da Câmara"/>
    <s v="03.03.10"/>
    <x v="44"/>
    <x v="0"/>
    <x v="5"/>
    <x v="4"/>
    <x v="0"/>
    <x v="0"/>
    <x v="0"/>
    <x v="0"/>
    <x v="2"/>
    <s v="2022-03-??"/>
    <x v="1"/>
    <n v="154780"/>
    <x v="3"/>
    <n v="0"/>
    <x v="1"/>
    <n v="0"/>
    <x v="697"/>
    <m/>
    <x v="0"/>
    <x v="9"/>
    <m/>
    <s v="Receitas Da Câmara"/>
    <x v="2"/>
    <s v="RDC"/>
    <x v="0"/>
    <x v="1"/>
    <x v="1"/>
    <x v="1"/>
    <x v="0"/>
    <x v="0"/>
    <x v="0"/>
    <x v="0"/>
    <x v="0"/>
    <x v="0"/>
    <x v="0"/>
    <s v="Receitas Da Câmara"/>
    <x v="0"/>
    <x v="0"/>
    <x v="0"/>
    <x v="0"/>
    <x v="0"/>
    <x v="0"/>
    <x v="0"/>
    <m/>
    <x v="1"/>
    <x v="2"/>
    <x v="9"/>
    <x v="0"/>
    <m/>
  </r>
  <r>
    <x v="1"/>
    <n v="0"/>
    <n v="0"/>
    <n v="71200"/>
    <n v="0"/>
    <x v="7899"/>
    <x v="0"/>
    <x v="0"/>
    <x v="0"/>
    <s v="03.03.10"/>
    <x v="0"/>
    <x v="0"/>
    <x v="0"/>
    <s v="Receitas Da Câmara"/>
    <s v="03.03.10"/>
    <s v="Receitas Da Câmara"/>
    <s v="03.03.10"/>
    <x v="44"/>
    <x v="0"/>
    <x v="5"/>
    <x v="4"/>
    <x v="0"/>
    <x v="0"/>
    <x v="0"/>
    <x v="0"/>
    <x v="0"/>
    <s v="2022-04-??"/>
    <x v="0"/>
    <n v="71200"/>
    <x v="3"/>
    <n v="0"/>
    <x v="1"/>
    <n v="0"/>
    <x v="697"/>
    <m/>
    <x v="0"/>
    <x v="9"/>
    <m/>
    <s v="Receitas Da Câmara"/>
    <x v="2"/>
    <s v="RDC"/>
    <x v="0"/>
    <x v="1"/>
    <x v="1"/>
    <x v="1"/>
    <x v="0"/>
    <x v="0"/>
    <x v="0"/>
    <x v="0"/>
    <x v="0"/>
    <x v="0"/>
    <x v="0"/>
    <s v="Receitas Da Câmara"/>
    <x v="0"/>
    <x v="0"/>
    <x v="0"/>
    <x v="0"/>
    <x v="0"/>
    <x v="0"/>
    <x v="0"/>
    <m/>
    <x v="1"/>
    <x v="2"/>
    <x v="9"/>
    <x v="0"/>
    <m/>
  </r>
  <r>
    <x v="1"/>
    <n v="0"/>
    <n v="0"/>
    <n v="151040"/>
    <n v="0"/>
    <x v="7899"/>
    <x v="0"/>
    <x v="0"/>
    <x v="0"/>
    <s v="03.03.10"/>
    <x v="0"/>
    <x v="0"/>
    <x v="0"/>
    <s v="Receitas Da Câmara"/>
    <s v="03.03.10"/>
    <s v="Receitas Da Câmara"/>
    <s v="03.03.10"/>
    <x v="44"/>
    <x v="0"/>
    <x v="5"/>
    <x v="4"/>
    <x v="0"/>
    <x v="0"/>
    <x v="0"/>
    <x v="0"/>
    <x v="1"/>
    <s v="2022-05-??"/>
    <x v="0"/>
    <n v="151040"/>
    <x v="3"/>
    <n v="0"/>
    <x v="1"/>
    <n v="0"/>
    <x v="697"/>
    <m/>
    <x v="0"/>
    <x v="9"/>
    <m/>
    <s v="Receitas Da Câmara"/>
    <x v="2"/>
    <s v="RDC"/>
    <x v="0"/>
    <x v="1"/>
    <x v="1"/>
    <x v="1"/>
    <x v="0"/>
    <x v="0"/>
    <x v="0"/>
    <x v="0"/>
    <x v="0"/>
    <x v="0"/>
    <x v="0"/>
    <s v="Receitas Da Câmara"/>
    <x v="0"/>
    <x v="0"/>
    <x v="0"/>
    <x v="0"/>
    <x v="0"/>
    <x v="0"/>
    <x v="0"/>
    <m/>
    <x v="1"/>
    <x v="2"/>
    <x v="9"/>
    <x v="0"/>
    <m/>
  </r>
  <r>
    <x v="1"/>
    <n v="0"/>
    <n v="0"/>
    <n v="144400"/>
    <n v="0"/>
    <x v="7899"/>
    <x v="0"/>
    <x v="0"/>
    <x v="0"/>
    <s v="03.03.10"/>
    <x v="0"/>
    <x v="0"/>
    <x v="0"/>
    <s v="Receitas Da Câmara"/>
    <s v="03.03.10"/>
    <s v="Receitas Da Câmara"/>
    <s v="03.03.10"/>
    <x v="44"/>
    <x v="0"/>
    <x v="5"/>
    <x v="4"/>
    <x v="0"/>
    <x v="0"/>
    <x v="0"/>
    <x v="0"/>
    <x v="3"/>
    <s v="2022-06-??"/>
    <x v="0"/>
    <n v="144400"/>
    <x v="3"/>
    <n v="0"/>
    <x v="1"/>
    <n v="0"/>
    <x v="697"/>
    <m/>
    <x v="0"/>
    <x v="9"/>
    <m/>
    <s v="Receitas Da Câmara"/>
    <x v="2"/>
    <s v="RDC"/>
    <x v="0"/>
    <x v="1"/>
    <x v="1"/>
    <x v="1"/>
    <x v="0"/>
    <x v="0"/>
    <x v="0"/>
    <x v="0"/>
    <x v="0"/>
    <x v="0"/>
    <x v="0"/>
    <s v="Receitas Da Câmara"/>
    <x v="0"/>
    <x v="0"/>
    <x v="0"/>
    <x v="0"/>
    <x v="0"/>
    <x v="0"/>
    <x v="0"/>
    <m/>
    <x v="1"/>
    <x v="2"/>
    <x v="9"/>
    <x v="0"/>
    <m/>
  </r>
  <r>
    <x v="1"/>
    <n v="0"/>
    <n v="0"/>
    <n v="110840"/>
    <n v="0"/>
    <x v="7899"/>
    <x v="0"/>
    <x v="0"/>
    <x v="0"/>
    <s v="03.03.10"/>
    <x v="0"/>
    <x v="0"/>
    <x v="0"/>
    <s v="Receitas Da Câmara"/>
    <s v="03.03.10"/>
    <s v="Receitas Da Câmara"/>
    <s v="03.03.10"/>
    <x v="44"/>
    <x v="0"/>
    <x v="5"/>
    <x v="4"/>
    <x v="0"/>
    <x v="0"/>
    <x v="0"/>
    <x v="0"/>
    <x v="6"/>
    <s v="2022-07-??"/>
    <x v="2"/>
    <n v="110840"/>
    <x v="3"/>
    <n v="0"/>
    <x v="1"/>
    <n v="0"/>
    <x v="697"/>
    <m/>
    <x v="0"/>
    <x v="9"/>
    <m/>
    <s v="Receitas Da Câmara"/>
    <x v="2"/>
    <s v="RDC"/>
    <x v="0"/>
    <x v="1"/>
    <x v="1"/>
    <x v="1"/>
    <x v="0"/>
    <x v="0"/>
    <x v="0"/>
    <x v="0"/>
    <x v="0"/>
    <x v="0"/>
    <x v="0"/>
    <s v="Receitas Da Câmara"/>
    <x v="0"/>
    <x v="0"/>
    <x v="0"/>
    <x v="0"/>
    <x v="0"/>
    <x v="0"/>
    <x v="0"/>
    <m/>
    <x v="1"/>
    <x v="2"/>
    <x v="9"/>
    <x v="0"/>
    <m/>
  </r>
  <r>
    <x v="1"/>
    <n v="0"/>
    <n v="0"/>
    <n v="134160"/>
    <n v="0"/>
    <x v="7899"/>
    <x v="0"/>
    <x v="0"/>
    <x v="0"/>
    <s v="03.03.10"/>
    <x v="0"/>
    <x v="0"/>
    <x v="0"/>
    <s v="Receitas Da Câmara"/>
    <s v="03.03.10"/>
    <s v="Receitas Da Câmara"/>
    <s v="03.03.10"/>
    <x v="44"/>
    <x v="0"/>
    <x v="5"/>
    <x v="4"/>
    <x v="0"/>
    <x v="0"/>
    <x v="0"/>
    <x v="0"/>
    <x v="7"/>
    <s v="2022-08-??"/>
    <x v="2"/>
    <n v="134160"/>
    <x v="3"/>
    <n v="0"/>
    <x v="1"/>
    <n v="0"/>
    <x v="697"/>
    <m/>
    <x v="0"/>
    <x v="9"/>
    <m/>
    <s v="Receitas Da Câmara"/>
    <x v="2"/>
    <s v="RDC"/>
    <x v="0"/>
    <x v="1"/>
    <x v="1"/>
    <x v="1"/>
    <x v="0"/>
    <x v="0"/>
    <x v="0"/>
    <x v="0"/>
    <x v="0"/>
    <x v="0"/>
    <x v="0"/>
    <s v="Receitas Da Câmara"/>
    <x v="0"/>
    <x v="0"/>
    <x v="0"/>
    <x v="0"/>
    <x v="0"/>
    <x v="0"/>
    <x v="0"/>
    <m/>
    <x v="1"/>
    <x v="2"/>
    <x v="9"/>
    <x v="0"/>
    <m/>
  </r>
  <r>
    <x v="1"/>
    <n v="0"/>
    <n v="0"/>
    <n v="79320"/>
    <n v="0"/>
    <x v="7899"/>
    <x v="0"/>
    <x v="0"/>
    <x v="0"/>
    <s v="03.03.10"/>
    <x v="0"/>
    <x v="0"/>
    <x v="0"/>
    <s v="Receitas Da Câmara"/>
    <s v="03.03.10"/>
    <s v="Receitas Da Câmara"/>
    <s v="03.03.10"/>
    <x v="44"/>
    <x v="0"/>
    <x v="5"/>
    <x v="4"/>
    <x v="0"/>
    <x v="0"/>
    <x v="0"/>
    <x v="0"/>
    <x v="8"/>
    <s v="2022-09-??"/>
    <x v="2"/>
    <n v="79320"/>
    <x v="3"/>
    <n v="0"/>
    <x v="1"/>
    <n v="0"/>
    <x v="697"/>
    <m/>
    <x v="0"/>
    <x v="9"/>
    <m/>
    <s v="Receitas Da Câmara"/>
    <x v="2"/>
    <s v="RDC"/>
    <x v="0"/>
    <x v="1"/>
    <x v="1"/>
    <x v="1"/>
    <x v="0"/>
    <x v="0"/>
    <x v="0"/>
    <x v="0"/>
    <x v="0"/>
    <x v="0"/>
    <x v="0"/>
    <s v="Receitas Da Câmara"/>
    <x v="0"/>
    <x v="0"/>
    <x v="0"/>
    <x v="0"/>
    <x v="0"/>
    <x v="0"/>
    <x v="0"/>
    <m/>
    <x v="1"/>
    <x v="2"/>
    <x v="9"/>
    <x v="0"/>
    <m/>
  </r>
  <r>
    <x v="1"/>
    <n v="0"/>
    <n v="0"/>
    <n v="85280"/>
    <n v="0"/>
    <x v="7899"/>
    <x v="0"/>
    <x v="0"/>
    <x v="0"/>
    <s v="03.03.10"/>
    <x v="0"/>
    <x v="0"/>
    <x v="0"/>
    <s v="Receitas Da Câmara"/>
    <s v="03.03.10"/>
    <s v="Receitas Da Câmara"/>
    <s v="03.03.10"/>
    <x v="44"/>
    <x v="0"/>
    <x v="5"/>
    <x v="4"/>
    <x v="0"/>
    <x v="0"/>
    <x v="0"/>
    <x v="0"/>
    <x v="9"/>
    <s v="2022-10-??"/>
    <x v="3"/>
    <n v="85280"/>
    <x v="3"/>
    <n v="0"/>
    <x v="1"/>
    <n v="0"/>
    <x v="697"/>
    <m/>
    <x v="0"/>
    <x v="9"/>
    <m/>
    <s v="Receitas Da Câmara"/>
    <x v="2"/>
    <s v="RDC"/>
    <x v="0"/>
    <x v="1"/>
    <x v="1"/>
    <x v="1"/>
    <x v="0"/>
    <x v="0"/>
    <x v="0"/>
    <x v="0"/>
    <x v="0"/>
    <x v="0"/>
    <x v="0"/>
    <s v="Receitas Da Câmara"/>
    <x v="0"/>
    <x v="0"/>
    <x v="0"/>
    <x v="0"/>
    <x v="0"/>
    <x v="0"/>
    <x v="0"/>
    <m/>
    <x v="1"/>
    <x v="2"/>
    <x v="9"/>
    <x v="0"/>
    <m/>
  </r>
  <r>
    <x v="1"/>
    <n v="0"/>
    <n v="0"/>
    <n v="166550"/>
    <n v="0"/>
    <x v="7899"/>
    <x v="0"/>
    <x v="0"/>
    <x v="0"/>
    <s v="03.03.10"/>
    <x v="0"/>
    <x v="0"/>
    <x v="0"/>
    <s v="Receitas Da Câmara"/>
    <s v="03.03.10"/>
    <s v="Receitas Da Câmara"/>
    <s v="03.03.10"/>
    <x v="44"/>
    <x v="0"/>
    <x v="5"/>
    <x v="4"/>
    <x v="0"/>
    <x v="0"/>
    <x v="0"/>
    <x v="0"/>
    <x v="10"/>
    <s v="2022-11-??"/>
    <x v="3"/>
    <n v="166550"/>
    <x v="3"/>
    <n v="0"/>
    <x v="1"/>
    <n v="0"/>
    <x v="697"/>
    <m/>
    <x v="0"/>
    <x v="9"/>
    <m/>
    <s v="Receitas Da Câmara"/>
    <x v="2"/>
    <s v="RDC"/>
    <x v="0"/>
    <x v="1"/>
    <x v="1"/>
    <x v="1"/>
    <x v="0"/>
    <x v="0"/>
    <x v="0"/>
    <x v="0"/>
    <x v="0"/>
    <x v="0"/>
    <x v="0"/>
    <s v="Receitas Da Câmara"/>
    <x v="0"/>
    <x v="0"/>
    <x v="0"/>
    <x v="0"/>
    <x v="0"/>
    <x v="0"/>
    <x v="0"/>
    <m/>
    <x v="1"/>
    <x v="2"/>
    <x v="9"/>
    <x v="0"/>
    <m/>
  </r>
  <r>
    <x v="1"/>
    <n v="0"/>
    <n v="0"/>
    <n v="104020"/>
    <n v="0"/>
    <x v="7899"/>
    <x v="0"/>
    <x v="0"/>
    <x v="0"/>
    <s v="03.03.10"/>
    <x v="0"/>
    <x v="0"/>
    <x v="0"/>
    <s v="Receitas Da Câmara"/>
    <s v="03.03.10"/>
    <s v="Receitas Da Câmara"/>
    <s v="03.03.10"/>
    <x v="44"/>
    <x v="0"/>
    <x v="5"/>
    <x v="4"/>
    <x v="0"/>
    <x v="0"/>
    <x v="0"/>
    <x v="0"/>
    <x v="11"/>
    <s v="2022-12-??"/>
    <x v="3"/>
    <n v="104020"/>
    <x v="3"/>
    <n v="0"/>
    <x v="1"/>
    <n v="0"/>
    <x v="697"/>
    <m/>
    <x v="0"/>
    <x v="9"/>
    <m/>
    <s v="Receitas Da Câmara"/>
    <x v="2"/>
    <s v="RDC"/>
    <x v="0"/>
    <x v="1"/>
    <x v="1"/>
    <x v="1"/>
    <x v="0"/>
    <x v="0"/>
    <x v="0"/>
    <x v="0"/>
    <x v="0"/>
    <x v="0"/>
    <x v="0"/>
    <s v="Receitas Da Câmara"/>
    <x v="0"/>
    <x v="0"/>
    <x v="0"/>
    <x v="0"/>
    <x v="0"/>
    <x v="0"/>
    <x v="0"/>
    <m/>
    <x v="1"/>
    <x v="2"/>
    <x v="9"/>
    <x v="0"/>
    <m/>
  </r>
  <r>
    <x v="1"/>
    <n v="0"/>
    <n v="0"/>
    <n v="75500"/>
    <n v="0"/>
    <x v="7899"/>
    <x v="0"/>
    <x v="0"/>
    <x v="0"/>
    <s v="03.03.10"/>
    <x v="0"/>
    <x v="0"/>
    <x v="0"/>
    <s v="Receitas Da Câmara"/>
    <s v="03.03.10"/>
    <s v="Receitas Da Câmara"/>
    <s v="03.03.10"/>
    <x v="40"/>
    <x v="0"/>
    <x v="5"/>
    <x v="4"/>
    <x v="0"/>
    <x v="0"/>
    <x v="0"/>
    <x v="0"/>
    <x v="4"/>
    <s v="2022-01-??"/>
    <x v="1"/>
    <n v="75500"/>
    <x v="3"/>
    <n v="0"/>
    <x v="1"/>
    <n v="0"/>
    <x v="697"/>
    <m/>
    <x v="0"/>
    <x v="9"/>
    <m/>
    <s v="Receitas Da Câmara"/>
    <x v="2"/>
    <s v="RDC"/>
    <x v="0"/>
    <x v="1"/>
    <x v="1"/>
    <x v="1"/>
    <x v="0"/>
    <x v="0"/>
    <x v="0"/>
    <x v="0"/>
    <x v="0"/>
    <x v="0"/>
    <x v="0"/>
    <s v="Receitas Da Câmara"/>
    <x v="0"/>
    <x v="0"/>
    <x v="0"/>
    <x v="0"/>
    <x v="0"/>
    <x v="0"/>
    <x v="0"/>
    <m/>
    <x v="1"/>
    <x v="2"/>
    <x v="9"/>
    <x v="0"/>
    <m/>
  </r>
  <r>
    <x v="1"/>
    <n v="0"/>
    <n v="0"/>
    <n v="208200"/>
    <n v="0"/>
    <x v="7899"/>
    <x v="0"/>
    <x v="0"/>
    <x v="0"/>
    <s v="03.03.10"/>
    <x v="0"/>
    <x v="0"/>
    <x v="0"/>
    <s v="Receitas Da Câmara"/>
    <s v="03.03.10"/>
    <s v="Receitas Da Câmara"/>
    <s v="03.03.10"/>
    <x v="40"/>
    <x v="0"/>
    <x v="5"/>
    <x v="4"/>
    <x v="0"/>
    <x v="0"/>
    <x v="0"/>
    <x v="0"/>
    <x v="5"/>
    <s v="2022-02-??"/>
    <x v="1"/>
    <n v="208200"/>
    <x v="3"/>
    <n v="0"/>
    <x v="1"/>
    <n v="0"/>
    <x v="697"/>
    <m/>
    <x v="0"/>
    <x v="9"/>
    <m/>
    <s v="Receitas Da Câmara"/>
    <x v="2"/>
    <s v="RDC"/>
    <x v="0"/>
    <x v="1"/>
    <x v="1"/>
    <x v="1"/>
    <x v="0"/>
    <x v="0"/>
    <x v="0"/>
    <x v="0"/>
    <x v="0"/>
    <x v="0"/>
    <x v="0"/>
    <s v="Receitas Da Câmara"/>
    <x v="0"/>
    <x v="0"/>
    <x v="0"/>
    <x v="0"/>
    <x v="0"/>
    <x v="0"/>
    <x v="0"/>
    <m/>
    <x v="1"/>
    <x v="2"/>
    <x v="9"/>
    <x v="0"/>
    <m/>
  </r>
  <r>
    <x v="1"/>
    <n v="0"/>
    <n v="0"/>
    <n v="96580"/>
    <n v="0"/>
    <x v="7899"/>
    <x v="0"/>
    <x v="0"/>
    <x v="0"/>
    <s v="03.03.10"/>
    <x v="0"/>
    <x v="0"/>
    <x v="0"/>
    <s v="Receitas Da Câmara"/>
    <s v="03.03.10"/>
    <s v="Receitas Da Câmara"/>
    <s v="03.03.10"/>
    <x v="40"/>
    <x v="0"/>
    <x v="5"/>
    <x v="4"/>
    <x v="0"/>
    <x v="0"/>
    <x v="0"/>
    <x v="0"/>
    <x v="2"/>
    <s v="2022-03-??"/>
    <x v="1"/>
    <n v="96580"/>
    <x v="3"/>
    <n v="0"/>
    <x v="1"/>
    <n v="0"/>
    <x v="697"/>
    <m/>
    <x v="0"/>
    <x v="9"/>
    <m/>
    <s v="Receitas Da Câmara"/>
    <x v="2"/>
    <s v="RDC"/>
    <x v="0"/>
    <x v="1"/>
    <x v="1"/>
    <x v="1"/>
    <x v="0"/>
    <x v="0"/>
    <x v="0"/>
    <x v="0"/>
    <x v="0"/>
    <x v="0"/>
    <x v="0"/>
    <s v="Receitas Da Câmara"/>
    <x v="0"/>
    <x v="0"/>
    <x v="0"/>
    <x v="0"/>
    <x v="0"/>
    <x v="0"/>
    <x v="0"/>
    <m/>
    <x v="1"/>
    <x v="2"/>
    <x v="9"/>
    <x v="0"/>
    <m/>
  </r>
  <r>
    <x v="1"/>
    <n v="0"/>
    <n v="0"/>
    <n v="98080"/>
    <n v="0"/>
    <x v="7899"/>
    <x v="0"/>
    <x v="0"/>
    <x v="0"/>
    <s v="03.03.10"/>
    <x v="0"/>
    <x v="0"/>
    <x v="0"/>
    <s v="Receitas Da Câmara"/>
    <s v="03.03.10"/>
    <s v="Receitas Da Câmara"/>
    <s v="03.03.10"/>
    <x v="40"/>
    <x v="0"/>
    <x v="5"/>
    <x v="4"/>
    <x v="0"/>
    <x v="0"/>
    <x v="0"/>
    <x v="0"/>
    <x v="0"/>
    <s v="2022-04-??"/>
    <x v="0"/>
    <n v="98080"/>
    <x v="3"/>
    <n v="0"/>
    <x v="1"/>
    <n v="0"/>
    <x v="697"/>
    <m/>
    <x v="0"/>
    <x v="9"/>
    <m/>
    <s v="Receitas Da Câmara"/>
    <x v="2"/>
    <s v="RDC"/>
    <x v="0"/>
    <x v="1"/>
    <x v="1"/>
    <x v="1"/>
    <x v="0"/>
    <x v="0"/>
    <x v="0"/>
    <x v="0"/>
    <x v="0"/>
    <x v="0"/>
    <x v="0"/>
    <s v="Receitas Da Câmara"/>
    <x v="0"/>
    <x v="0"/>
    <x v="0"/>
    <x v="0"/>
    <x v="0"/>
    <x v="0"/>
    <x v="0"/>
    <m/>
    <x v="1"/>
    <x v="2"/>
    <x v="9"/>
    <x v="0"/>
    <m/>
  </r>
  <r>
    <x v="1"/>
    <n v="0"/>
    <n v="0"/>
    <n v="102920"/>
    <n v="0"/>
    <x v="7899"/>
    <x v="0"/>
    <x v="0"/>
    <x v="0"/>
    <s v="03.03.10"/>
    <x v="0"/>
    <x v="0"/>
    <x v="0"/>
    <s v="Receitas Da Câmara"/>
    <s v="03.03.10"/>
    <s v="Receitas Da Câmara"/>
    <s v="03.03.10"/>
    <x v="40"/>
    <x v="0"/>
    <x v="5"/>
    <x v="4"/>
    <x v="0"/>
    <x v="0"/>
    <x v="0"/>
    <x v="0"/>
    <x v="1"/>
    <s v="2022-05-??"/>
    <x v="0"/>
    <n v="102920"/>
    <x v="3"/>
    <n v="0"/>
    <x v="1"/>
    <n v="0"/>
    <x v="697"/>
    <m/>
    <x v="0"/>
    <x v="9"/>
    <m/>
    <s v="Receitas Da Câmara"/>
    <x v="2"/>
    <s v="RDC"/>
    <x v="0"/>
    <x v="1"/>
    <x v="1"/>
    <x v="1"/>
    <x v="0"/>
    <x v="0"/>
    <x v="0"/>
    <x v="0"/>
    <x v="0"/>
    <x v="0"/>
    <x v="0"/>
    <s v="Receitas Da Câmara"/>
    <x v="0"/>
    <x v="0"/>
    <x v="0"/>
    <x v="0"/>
    <x v="0"/>
    <x v="0"/>
    <x v="0"/>
    <m/>
    <x v="1"/>
    <x v="2"/>
    <x v="9"/>
    <x v="0"/>
    <m/>
  </r>
  <r>
    <x v="1"/>
    <n v="0"/>
    <n v="0"/>
    <n v="149220"/>
    <n v="0"/>
    <x v="7899"/>
    <x v="0"/>
    <x v="0"/>
    <x v="0"/>
    <s v="03.03.10"/>
    <x v="0"/>
    <x v="0"/>
    <x v="0"/>
    <s v="Receitas Da Câmara"/>
    <s v="03.03.10"/>
    <s v="Receitas Da Câmara"/>
    <s v="03.03.10"/>
    <x v="40"/>
    <x v="0"/>
    <x v="5"/>
    <x v="4"/>
    <x v="0"/>
    <x v="0"/>
    <x v="0"/>
    <x v="0"/>
    <x v="3"/>
    <s v="2022-06-??"/>
    <x v="0"/>
    <n v="149220"/>
    <x v="3"/>
    <n v="0"/>
    <x v="1"/>
    <n v="0"/>
    <x v="697"/>
    <m/>
    <x v="0"/>
    <x v="9"/>
    <m/>
    <s v="Receitas Da Câmara"/>
    <x v="2"/>
    <s v="RDC"/>
    <x v="0"/>
    <x v="1"/>
    <x v="1"/>
    <x v="1"/>
    <x v="0"/>
    <x v="0"/>
    <x v="0"/>
    <x v="0"/>
    <x v="0"/>
    <x v="0"/>
    <x v="0"/>
    <s v="Receitas Da Câmara"/>
    <x v="0"/>
    <x v="0"/>
    <x v="0"/>
    <x v="0"/>
    <x v="0"/>
    <x v="0"/>
    <x v="0"/>
    <m/>
    <x v="1"/>
    <x v="2"/>
    <x v="9"/>
    <x v="0"/>
    <m/>
  </r>
  <r>
    <x v="1"/>
    <n v="0"/>
    <n v="0"/>
    <n v="94940"/>
    <n v="0"/>
    <x v="7899"/>
    <x v="0"/>
    <x v="0"/>
    <x v="0"/>
    <s v="03.03.10"/>
    <x v="0"/>
    <x v="0"/>
    <x v="0"/>
    <s v="Receitas Da Câmara"/>
    <s v="03.03.10"/>
    <s v="Receitas Da Câmara"/>
    <s v="03.03.10"/>
    <x v="40"/>
    <x v="0"/>
    <x v="5"/>
    <x v="4"/>
    <x v="0"/>
    <x v="0"/>
    <x v="0"/>
    <x v="0"/>
    <x v="6"/>
    <s v="2022-07-??"/>
    <x v="2"/>
    <n v="94940"/>
    <x v="3"/>
    <n v="0"/>
    <x v="1"/>
    <n v="0"/>
    <x v="697"/>
    <m/>
    <x v="0"/>
    <x v="9"/>
    <m/>
    <s v="Receitas Da Câmara"/>
    <x v="2"/>
    <s v="RDC"/>
    <x v="0"/>
    <x v="1"/>
    <x v="1"/>
    <x v="1"/>
    <x v="0"/>
    <x v="0"/>
    <x v="0"/>
    <x v="0"/>
    <x v="0"/>
    <x v="0"/>
    <x v="0"/>
    <s v="Receitas Da Câmara"/>
    <x v="0"/>
    <x v="0"/>
    <x v="0"/>
    <x v="0"/>
    <x v="0"/>
    <x v="0"/>
    <x v="0"/>
    <m/>
    <x v="1"/>
    <x v="2"/>
    <x v="9"/>
    <x v="0"/>
    <m/>
  </r>
  <r>
    <x v="1"/>
    <n v="0"/>
    <n v="0"/>
    <n v="168980"/>
    <n v="0"/>
    <x v="7899"/>
    <x v="0"/>
    <x v="0"/>
    <x v="0"/>
    <s v="03.03.10"/>
    <x v="0"/>
    <x v="0"/>
    <x v="0"/>
    <s v="Receitas Da Câmara"/>
    <s v="03.03.10"/>
    <s v="Receitas Da Câmara"/>
    <s v="03.03.10"/>
    <x v="40"/>
    <x v="0"/>
    <x v="5"/>
    <x v="4"/>
    <x v="0"/>
    <x v="0"/>
    <x v="0"/>
    <x v="0"/>
    <x v="7"/>
    <s v="2022-08-??"/>
    <x v="2"/>
    <n v="168980"/>
    <x v="3"/>
    <n v="0"/>
    <x v="1"/>
    <n v="0"/>
    <x v="697"/>
    <m/>
    <x v="0"/>
    <x v="9"/>
    <m/>
    <s v="Receitas Da Câmara"/>
    <x v="2"/>
    <s v="RDC"/>
    <x v="0"/>
    <x v="1"/>
    <x v="1"/>
    <x v="1"/>
    <x v="0"/>
    <x v="0"/>
    <x v="0"/>
    <x v="0"/>
    <x v="0"/>
    <x v="0"/>
    <x v="0"/>
    <s v="Receitas Da Câmara"/>
    <x v="0"/>
    <x v="0"/>
    <x v="0"/>
    <x v="0"/>
    <x v="0"/>
    <x v="0"/>
    <x v="0"/>
    <m/>
    <x v="1"/>
    <x v="2"/>
    <x v="9"/>
    <x v="0"/>
    <m/>
  </r>
  <r>
    <x v="1"/>
    <n v="0"/>
    <n v="0"/>
    <n v="59080"/>
    <n v="0"/>
    <x v="7899"/>
    <x v="0"/>
    <x v="0"/>
    <x v="0"/>
    <s v="03.03.10"/>
    <x v="0"/>
    <x v="0"/>
    <x v="0"/>
    <s v="Receitas Da Câmara"/>
    <s v="03.03.10"/>
    <s v="Receitas Da Câmara"/>
    <s v="03.03.10"/>
    <x v="40"/>
    <x v="0"/>
    <x v="5"/>
    <x v="4"/>
    <x v="0"/>
    <x v="0"/>
    <x v="0"/>
    <x v="0"/>
    <x v="8"/>
    <s v="2022-09-??"/>
    <x v="2"/>
    <n v="59080"/>
    <x v="3"/>
    <n v="0"/>
    <x v="1"/>
    <n v="0"/>
    <x v="697"/>
    <m/>
    <x v="0"/>
    <x v="9"/>
    <m/>
    <s v="Receitas Da Câmara"/>
    <x v="2"/>
    <s v="RDC"/>
    <x v="0"/>
    <x v="1"/>
    <x v="1"/>
    <x v="1"/>
    <x v="0"/>
    <x v="0"/>
    <x v="0"/>
    <x v="0"/>
    <x v="0"/>
    <x v="0"/>
    <x v="0"/>
    <s v="Receitas Da Câmara"/>
    <x v="0"/>
    <x v="0"/>
    <x v="0"/>
    <x v="0"/>
    <x v="0"/>
    <x v="0"/>
    <x v="0"/>
    <m/>
    <x v="1"/>
    <x v="2"/>
    <x v="9"/>
    <x v="0"/>
    <m/>
  </r>
  <r>
    <x v="1"/>
    <n v="0"/>
    <n v="0"/>
    <n v="92977"/>
    <n v="0"/>
    <x v="7899"/>
    <x v="0"/>
    <x v="0"/>
    <x v="0"/>
    <s v="03.03.10"/>
    <x v="0"/>
    <x v="0"/>
    <x v="0"/>
    <s v="Receitas Da Câmara"/>
    <s v="03.03.10"/>
    <s v="Receitas Da Câmara"/>
    <s v="03.03.10"/>
    <x v="40"/>
    <x v="0"/>
    <x v="5"/>
    <x v="4"/>
    <x v="0"/>
    <x v="0"/>
    <x v="0"/>
    <x v="0"/>
    <x v="9"/>
    <s v="2022-10-??"/>
    <x v="3"/>
    <n v="92977"/>
    <x v="3"/>
    <n v="0"/>
    <x v="1"/>
    <n v="0"/>
    <x v="697"/>
    <m/>
    <x v="0"/>
    <x v="9"/>
    <m/>
    <s v="Receitas Da Câmara"/>
    <x v="2"/>
    <s v="RDC"/>
    <x v="0"/>
    <x v="1"/>
    <x v="1"/>
    <x v="1"/>
    <x v="0"/>
    <x v="0"/>
    <x v="0"/>
    <x v="0"/>
    <x v="0"/>
    <x v="0"/>
    <x v="0"/>
    <s v="Receitas Da Câmara"/>
    <x v="0"/>
    <x v="0"/>
    <x v="0"/>
    <x v="0"/>
    <x v="0"/>
    <x v="0"/>
    <x v="0"/>
    <m/>
    <x v="1"/>
    <x v="2"/>
    <x v="9"/>
    <x v="0"/>
    <m/>
  </r>
  <r>
    <x v="1"/>
    <n v="0"/>
    <n v="0"/>
    <n v="97881"/>
    <n v="0"/>
    <x v="7899"/>
    <x v="0"/>
    <x v="0"/>
    <x v="0"/>
    <s v="03.03.10"/>
    <x v="0"/>
    <x v="0"/>
    <x v="0"/>
    <s v="Receitas Da Câmara"/>
    <s v="03.03.10"/>
    <s v="Receitas Da Câmara"/>
    <s v="03.03.10"/>
    <x v="40"/>
    <x v="0"/>
    <x v="5"/>
    <x v="4"/>
    <x v="0"/>
    <x v="0"/>
    <x v="0"/>
    <x v="0"/>
    <x v="10"/>
    <s v="2022-11-??"/>
    <x v="3"/>
    <n v="97881"/>
    <x v="3"/>
    <n v="0"/>
    <x v="1"/>
    <n v="0"/>
    <x v="697"/>
    <m/>
    <x v="0"/>
    <x v="9"/>
    <m/>
    <s v="Receitas Da Câmara"/>
    <x v="2"/>
    <s v="RDC"/>
    <x v="0"/>
    <x v="1"/>
    <x v="1"/>
    <x v="1"/>
    <x v="0"/>
    <x v="0"/>
    <x v="0"/>
    <x v="0"/>
    <x v="0"/>
    <x v="0"/>
    <x v="0"/>
    <s v="Receitas Da Câmara"/>
    <x v="0"/>
    <x v="0"/>
    <x v="0"/>
    <x v="0"/>
    <x v="0"/>
    <x v="0"/>
    <x v="0"/>
    <m/>
    <x v="1"/>
    <x v="2"/>
    <x v="9"/>
    <x v="0"/>
    <m/>
  </r>
  <r>
    <x v="1"/>
    <n v="0"/>
    <n v="0"/>
    <n v="71333"/>
    <n v="0"/>
    <x v="7899"/>
    <x v="0"/>
    <x v="0"/>
    <x v="0"/>
    <s v="03.03.10"/>
    <x v="0"/>
    <x v="0"/>
    <x v="0"/>
    <s v="Receitas Da Câmara"/>
    <s v="03.03.10"/>
    <s v="Receitas Da Câmara"/>
    <s v="03.03.10"/>
    <x v="40"/>
    <x v="0"/>
    <x v="5"/>
    <x v="4"/>
    <x v="0"/>
    <x v="0"/>
    <x v="0"/>
    <x v="0"/>
    <x v="11"/>
    <s v="2022-12-??"/>
    <x v="3"/>
    <n v="71333"/>
    <x v="3"/>
    <n v="0"/>
    <x v="1"/>
    <n v="0"/>
    <x v="697"/>
    <m/>
    <x v="0"/>
    <x v="9"/>
    <m/>
    <s v="Receitas Da Câmara"/>
    <x v="2"/>
    <s v="RDC"/>
    <x v="0"/>
    <x v="1"/>
    <x v="1"/>
    <x v="1"/>
    <x v="0"/>
    <x v="0"/>
    <x v="0"/>
    <x v="0"/>
    <x v="0"/>
    <x v="0"/>
    <x v="0"/>
    <s v="Receitas Da Câmara"/>
    <x v="0"/>
    <x v="0"/>
    <x v="0"/>
    <x v="0"/>
    <x v="0"/>
    <x v="0"/>
    <x v="0"/>
    <m/>
    <x v="1"/>
    <x v="2"/>
    <x v="9"/>
    <x v="0"/>
    <m/>
  </r>
  <r>
    <x v="1"/>
    <n v="0"/>
    <n v="0"/>
    <n v="4500"/>
    <n v="0"/>
    <x v="7899"/>
    <x v="0"/>
    <x v="0"/>
    <x v="0"/>
    <s v="03.03.10"/>
    <x v="0"/>
    <x v="0"/>
    <x v="0"/>
    <s v="Receitas Da Câmara"/>
    <s v="03.03.10"/>
    <s v="Receitas Da Câmara"/>
    <s v="03.03.10"/>
    <x v="42"/>
    <x v="0"/>
    <x v="5"/>
    <x v="12"/>
    <x v="0"/>
    <x v="0"/>
    <x v="0"/>
    <x v="0"/>
    <x v="4"/>
    <s v="2022-01-??"/>
    <x v="1"/>
    <n v="4500"/>
    <x v="3"/>
    <n v="0"/>
    <x v="1"/>
    <n v="0"/>
    <x v="697"/>
    <m/>
    <x v="0"/>
    <x v="9"/>
    <m/>
    <s v="Receitas Da Câmara"/>
    <x v="2"/>
    <s v="RDC"/>
    <x v="0"/>
    <x v="1"/>
    <x v="1"/>
    <x v="1"/>
    <x v="0"/>
    <x v="0"/>
    <x v="0"/>
    <x v="0"/>
    <x v="0"/>
    <x v="0"/>
    <x v="0"/>
    <s v="Receitas Da Câmara"/>
    <x v="0"/>
    <x v="0"/>
    <x v="0"/>
    <x v="0"/>
    <x v="0"/>
    <x v="0"/>
    <x v="0"/>
    <m/>
    <x v="1"/>
    <x v="2"/>
    <x v="9"/>
    <x v="0"/>
    <m/>
  </r>
  <r>
    <x v="1"/>
    <n v="0"/>
    <n v="0"/>
    <n v="12675"/>
    <n v="0"/>
    <x v="7899"/>
    <x v="0"/>
    <x v="0"/>
    <x v="0"/>
    <s v="03.03.10"/>
    <x v="0"/>
    <x v="0"/>
    <x v="0"/>
    <s v="Receitas Da Câmara"/>
    <s v="03.03.10"/>
    <s v="Receitas Da Câmara"/>
    <s v="03.03.10"/>
    <x v="42"/>
    <x v="0"/>
    <x v="5"/>
    <x v="12"/>
    <x v="0"/>
    <x v="0"/>
    <x v="0"/>
    <x v="0"/>
    <x v="3"/>
    <s v="2022-06-??"/>
    <x v="0"/>
    <n v="12675"/>
    <x v="3"/>
    <n v="0"/>
    <x v="1"/>
    <n v="0"/>
    <x v="697"/>
    <m/>
    <x v="0"/>
    <x v="9"/>
    <m/>
    <s v="Receitas Da Câmara"/>
    <x v="2"/>
    <s v="RDC"/>
    <x v="0"/>
    <x v="1"/>
    <x v="1"/>
    <x v="1"/>
    <x v="0"/>
    <x v="0"/>
    <x v="0"/>
    <x v="0"/>
    <x v="0"/>
    <x v="0"/>
    <x v="0"/>
    <s v="Receitas Da Câmara"/>
    <x v="0"/>
    <x v="0"/>
    <x v="0"/>
    <x v="0"/>
    <x v="0"/>
    <x v="0"/>
    <x v="0"/>
    <m/>
    <x v="1"/>
    <x v="2"/>
    <x v="9"/>
    <x v="0"/>
    <m/>
  </r>
  <r>
    <x v="1"/>
    <n v="0"/>
    <n v="0"/>
    <n v="12800"/>
    <n v="0"/>
    <x v="7899"/>
    <x v="0"/>
    <x v="0"/>
    <x v="0"/>
    <s v="03.03.10"/>
    <x v="0"/>
    <x v="0"/>
    <x v="0"/>
    <s v="Receitas Da Câmara"/>
    <s v="03.03.10"/>
    <s v="Receitas Da Câmara"/>
    <s v="03.03.10"/>
    <x v="42"/>
    <x v="0"/>
    <x v="5"/>
    <x v="12"/>
    <x v="0"/>
    <x v="0"/>
    <x v="0"/>
    <x v="0"/>
    <x v="6"/>
    <s v="2022-07-??"/>
    <x v="2"/>
    <n v="12800"/>
    <x v="3"/>
    <n v="0"/>
    <x v="1"/>
    <n v="0"/>
    <x v="697"/>
    <m/>
    <x v="0"/>
    <x v="9"/>
    <m/>
    <s v="Receitas Da Câmara"/>
    <x v="2"/>
    <s v="RDC"/>
    <x v="0"/>
    <x v="1"/>
    <x v="1"/>
    <x v="1"/>
    <x v="0"/>
    <x v="0"/>
    <x v="0"/>
    <x v="0"/>
    <x v="0"/>
    <x v="0"/>
    <x v="0"/>
    <s v="Receitas Da Câmara"/>
    <x v="0"/>
    <x v="0"/>
    <x v="0"/>
    <x v="0"/>
    <x v="0"/>
    <x v="0"/>
    <x v="0"/>
    <m/>
    <x v="1"/>
    <x v="2"/>
    <x v="9"/>
    <x v="0"/>
    <m/>
  </r>
  <r>
    <x v="1"/>
    <n v="0"/>
    <n v="0"/>
    <n v="1425"/>
    <n v="0"/>
    <x v="7899"/>
    <x v="0"/>
    <x v="0"/>
    <x v="0"/>
    <s v="03.03.10"/>
    <x v="0"/>
    <x v="0"/>
    <x v="0"/>
    <s v="Receitas Da Câmara"/>
    <s v="03.03.10"/>
    <s v="Receitas Da Câmara"/>
    <s v="03.03.10"/>
    <x v="42"/>
    <x v="0"/>
    <x v="5"/>
    <x v="12"/>
    <x v="0"/>
    <x v="0"/>
    <x v="0"/>
    <x v="0"/>
    <x v="7"/>
    <s v="2022-08-??"/>
    <x v="2"/>
    <n v="1425"/>
    <x v="3"/>
    <n v="0"/>
    <x v="1"/>
    <n v="0"/>
    <x v="697"/>
    <m/>
    <x v="0"/>
    <x v="9"/>
    <m/>
    <s v="Receitas Da Câmara"/>
    <x v="2"/>
    <s v="RDC"/>
    <x v="0"/>
    <x v="1"/>
    <x v="1"/>
    <x v="1"/>
    <x v="0"/>
    <x v="0"/>
    <x v="0"/>
    <x v="0"/>
    <x v="0"/>
    <x v="0"/>
    <x v="0"/>
    <s v="Receitas Da Câmara"/>
    <x v="0"/>
    <x v="0"/>
    <x v="0"/>
    <x v="0"/>
    <x v="0"/>
    <x v="0"/>
    <x v="0"/>
    <m/>
    <x v="1"/>
    <x v="2"/>
    <x v="9"/>
    <x v="0"/>
    <m/>
  </r>
  <r>
    <x v="1"/>
    <n v="0"/>
    <n v="0"/>
    <n v="4100"/>
    <n v="0"/>
    <x v="7899"/>
    <x v="0"/>
    <x v="0"/>
    <x v="0"/>
    <s v="03.03.10"/>
    <x v="0"/>
    <x v="0"/>
    <x v="0"/>
    <s v="Receitas Da Câmara"/>
    <s v="03.03.10"/>
    <s v="Receitas Da Câmara"/>
    <s v="03.03.10"/>
    <x v="42"/>
    <x v="0"/>
    <x v="5"/>
    <x v="12"/>
    <x v="0"/>
    <x v="0"/>
    <x v="0"/>
    <x v="0"/>
    <x v="8"/>
    <s v="2022-09-??"/>
    <x v="2"/>
    <n v="4100"/>
    <x v="3"/>
    <n v="0"/>
    <x v="1"/>
    <n v="0"/>
    <x v="697"/>
    <m/>
    <x v="0"/>
    <x v="9"/>
    <m/>
    <s v="Receitas Da Câmara"/>
    <x v="2"/>
    <s v="RDC"/>
    <x v="0"/>
    <x v="1"/>
    <x v="1"/>
    <x v="1"/>
    <x v="0"/>
    <x v="0"/>
    <x v="0"/>
    <x v="0"/>
    <x v="0"/>
    <x v="0"/>
    <x v="0"/>
    <s v="Receitas Da Câmara"/>
    <x v="0"/>
    <x v="0"/>
    <x v="0"/>
    <x v="0"/>
    <x v="0"/>
    <x v="0"/>
    <x v="0"/>
    <m/>
    <x v="1"/>
    <x v="2"/>
    <x v="9"/>
    <x v="0"/>
    <m/>
  </r>
  <r>
    <x v="1"/>
    <n v="0"/>
    <n v="0"/>
    <n v="1800"/>
    <n v="0"/>
    <x v="7899"/>
    <x v="0"/>
    <x v="0"/>
    <x v="0"/>
    <s v="03.03.10"/>
    <x v="0"/>
    <x v="0"/>
    <x v="0"/>
    <s v="Receitas Da Câmara"/>
    <s v="03.03.10"/>
    <s v="Receitas Da Câmara"/>
    <s v="03.03.10"/>
    <x v="42"/>
    <x v="0"/>
    <x v="5"/>
    <x v="12"/>
    <x v="0"/>
    <x v="0"/>
    <x v="0"/>
    <x v="0"/>
    <x v="9"/>
    <s v="2022-10-??"/>
    <x v="3"/>
    <n v="1800"/>
    <x v="3"/>
    <n v="0"/>
    <x v="1"/>
    <n v="0"/>
    <x v="697"/>
    <m/>
    <x v="0"/>
    <x v="9"/>
    <m/>
    <s v="Receitas Da Câmara"/>
    <x v="2"/>
    <s v="RDC"/>
    <x v="0"/>
    <x v="1"/>
    <x v="1"/>
    <x v="1"/>
    <x v="0"/>
    <x v="0"/>
    <x v="0"/>
    <x v="0"/>
    <x v="0"/>
    <x v="0"/>
    <x v="0"/>
    <s v="Receitas Da Câmara"/>
    <x v="0"/>
    <x v="0"/>
    <x v="0"/>
    <x v="0"/>
    <x v="0"/>
    <x v="0"/>
    <x v="0"/>
    <m/>
    <x v="1"/>
    <x v="2"/>
    <x v="9"/>
    <x v="0"/>
    <m/>
  </r>
  <r>
    <x v="1"/>
    <n v="0"/>
    <n v="0"/>
    <n v="2000"/>
    <n v="0"/>
    <x v="7899"/>
    <x v="0"/>
    <x v="0"/>
    <x v="0"/>
    <s v="03.03.10"/>
    <x v="0"/>
    <x v="0"/>
    <x v="0"/>
    <s v="Receitas Da Câmara"/>
    <s v="03.03.10"/>
    <s v="Receitas Da Câmara"/>
    <s v="03.03.10"/>
    <x v="42"/>
    <x v="0"/>
    <x v="5"/>
    <x v="12"/>
    <x v="0"/>
    <x v="0"/>
    <x v="0"/>
    <x v="0"/>
    <x v="10"/>
    <s v="2022-11-??"/>
    <x v="3"/>
    <n v="2000"/>
    <x v="3"/>
    <n v="0"/>
    <x v="1"/>
    <n v="0"/>
    <x v="697"/>
    <m/>
    <x v="0"/>
    <x v="9"/>
    <m/>
    <s v="Receitas Da Câmara"/>
    <x v="2"/>
    <s v="RDC"/>
    <x v="0"/>
    <x v="1"/>
    <x v="1"/>
    <x v="1"/>
    <x v="0"/>
    <x v="0"/>
    <x v="0"/>
    <x v="0"/>
    <x v="0"/>
    <x v="0"/>
    <x v="0"/>
    <s v="Receitas Da Câmara"/>
    <x v="0"/>
    <x v="0"/>
    <x v="0"/>
    <x v="0"/>
    <x v="0"/>
    <x v="0"/>
    <x v="0"/>
    <m/>
    <x v="1"/>
    <x v="2"/>
    <x v="9"/>
    <x v="0"/>
    <m/>
  </r>
  <r>
    <x v="1"/>
    <n v="0"/>
    <n v="0"/>
    <n v="7600"/>
    <n v="0"/>
    <x v="7899"/>
    <x v="0"/>
    <x v="0"/>
    <x v="0"/>
    <s v="03.03.10"/>
    <x v="0"/>
    <x v="0"/>
    <x v="0"/>
    <s v="Receitas Da Câmara"/>
    <s v="03.03.10"/>
    <s v="Receitas Da Câmara"/>
    <s v="03.03.10"/>
    <x v="42"/>
    <x v="0"/>
    <x v="5"/>
    <x v="12"/>
    <x v="0"/>
    <x v="0"/>
    <x v="0"/>
    <x v="0"/>
    <x v="11"/>
    <s v="2022-12-??"/>
    <x v="3"/>
    <n v="7600"/>
    <x v="3"/>
    <n v="0"/>
    <x v="1"/>
    <n v="0"/>
    <x v="697"/>
    <m/>
    <x v="0"/>
    <x v="9"/>
    <m/>
    <s v="Receitas Da Câmara"/>
    <x v="2"/>
    <s v="RDC"/>
    <x v="0"/>
    <x v="1"/>
    <x v="1"/>
    <x v="1"/>
    <x v="0"/>
    <x v="0"/>
    <x v="0"/>
    <x v="0"/>
    <x v="0"/>
    <x v="0"/>
    <x v="0"/>
    <s v="Receitas Da Câmara"/>
    <x v="0"/>
    <x v="0"/>
    <x v="0"/>
    <x v="0"/>
    <x v="0"/>
    <x v="0"/>
    <x v="0"/>
    <m/>
    <x v="1"/>
    <x v="2"/>
    <x v="9"/>
    <x v="0"/>
    <m/>
  </r>
  <r>
    <x v="1"/>
    <n v="0"/>
    <n v="0"/>
    <n v="2275000"/>
    <n v="0"/>
    <x v="7899"/>
    <x v="0"/>
    <x v="0"/>
    <x v="0"/>
    <s v="03.03.10"/>
    <x v="0"/>
    <x v="0"/>
    <x v="0"/>
    <s v="Receitas Da Câmara"/>
    <s v="03.03.10"/>
    <s v="Receitas Da Câmara"/>
    <s v="03.03.10"/>
    <x v="81"/>
    <x v="0"/>
    <x v="0"/>
    <x v="19"/>
    <x v="0"/>
    <x v="0"/>
    <x v="0"/>
    <x v="0"/>
    <x v="7"/>
    <s v="2022-08-??"/>
    <x v="2"/>
    <n v="2275000"/>
    <x v="3"/>
    <n v="0"/>
    <x v="1"/>
    <n v="0"/>
    <x v="697"/>
    <m/>
    <x v="0"/>
    <x v="9"/>
    <m/>
    <s v="Receitas Da Câmara"/>
    <x v="2"/>
    <s v="RDC"/>
    <x v="0"/>
    <x v="1"/>
    <x v="1"/>
    <x v="1"/>
    <x v="0"/>
    <x v="0"/>
    <x v="0"/>
    <x v="0"/>
    <x v="0"/>
    <x v="0"/>
    <x v="0"/>
    <s v="Receitas Da Câmara"/>
    <x v="0"/>
    <x v="0"/>
    <x v="0"/>
    <x v="0"/>
    <x v="0"/>
    <x v="0"/>
    <x v="0"/>
    <m/>
    <x v="1"/>
    <x v="2"/>
    <x v="9"/>
    <x v="0"/>
    <m/>
  </r>
  <r>
    <x v="1"/>
    <n v="0"/>
    <n v="0"/>
    <n v="980000"/>
    <n v="0"/>
    <x v="7899"/>
    <x v="0"/>
    <x v="0"/>
    <x v="0"/>
    <s v="03.03.10"/>
    <x v="0"/>
    <x v="0"/>
    <x v="0"/>
    <s v="Receitas Da Câmara"/>
    <s v="03.03.10"/>
    <s v="Receitas Da Câmara"/>
    <s v="03.03.10"/>
    <x v="81"/>
    <x v="0"/>
    <x v="0"/>
    <x v="19"/>
    <x v="0"/>
    <x v="0"/>
    <x v="0"/>
    <x v="0"/>
    <x v="8"/>
    <s v="2022-09-??"/>
    <x v="2"/>
    <n v="980000"/>
    <x v="3"/>
    <n v="0"/>
    <x v="1"/>
    <n v="0"/>
    <x v="697"/>
    <m/>
    <x v="0"/>
    <x v="9"/>
    <m/>
    <s v="Receitas Da Câmara"/>
    <x v="2"/>
    <s v="RDC"/>
    <x v="0"/>
    <x v="1"/>
    <x v="1"/>
    <x v="1"/>
    <x v="0"/>
    <x v="0"/>
    <x v="0"/>
    <x v="0"/>
    <x v="0"/>
    <x v="0"/>
    <x v="0"/>
    <s v="Receitas Da Câmara"/>
    <x v="0"/>
    <x v="0"/>
    <x v="0"/>
    <x v="0"/>
    <x v="0"/>
    <x v="0"/>
    <x v="0"/>
    <m/>
    <x v="1"/>
    <x v="2"/>
    <x v="9"/>
    <x v="0"/>
    <m/>
  </r>
  <r>
    <x v="1"/>
    <n v="0"/>
    <n v="0"/>
    <n v="500000"/>
    <n v="0"/>
    <x v="7899"/>
    <x v="0"/>
    <x v="0"/>
    <x v="0"/>
    <s v="03.03.10"/>
    <x v="0"/>
    <x v="0"/>
    <x v="0"/>
    <s v="Receitas Da Câmara"/>
    <s v="03.03.10"/>
    <s v="Receitas Da Câmara"/>
    <s v="03.03.10"/>
    <x v="81"/>
    <x v="0"/>
    <x v="0"/>
    <x v="19"/>
    <x v="0"/>
    <x v="0"/>
    <x v="0"/>
    <x v="0"/>
    <x v="9"/>
    <s v="2022-10-??"/>
    <x v="3"/>
    <n v="500000"/>
    <x v="3"/>
    <n v="0"/>
    <x v="1"/>
    <n v="0"/>
    <x v="697"/>
    <m/>
    <x v="0"/>
    <x v="9"/>
    <m/>
    <s v="Receitas Da Câmara"/>
    <x v="2"/>
    <s v="RDC"/>
    <x v="0"/>
    <x v="1"/>
    <x v="1"/>
    <x v="1"/>
    <x v="0"/>
    <x v="0"/>
    <x v="0"/>
    <x v="0"/>
    <x v="0"/>
    <x v="0"/>
    <x v="0"/>
    <s v="Receitas Da Câmara"/>
    <x v="0"/>
    <x v="0"/>
    <x v="0"/>
    <x v="0"/>
    <x v="0"/>
    <x v="0"/>
    <x v="0"/>
    <m/>
    <x v="1"/>
    <x v="2"/>
    <x v="9"/>
    <x v="0"/>
    <m/>
  </r>
  <r>
    <x v="1"/>
    <n v="0"/>
    <n v="0"/>
    <n v="110000"/>
    <n v="0"/>
    <x v="7899"/>
    <x v="0"/>
    <x v="0"/>
    <x v="0"/>
    <s v="03.03.10"/>
    <x v="0"/>
    <x v="0"/>
    <x v="0"/>
    <s v="Receitas Da Câmara"/>
    <s v="03.03.10"/>
    <s v="Receitas Da Câmara"/>
    <s v="03.03.10"/>
    <x v="81"/>
    <x v="0"/>
    <x v="0"/>
    <x v="19"/>
    <x v="0"/>
    <x v="0"/>
    <x v="0"/>
    <x v="0"/>
    <x v="11"/>
    <s v="2022-12-??"/>
    <x v="3"/>
    <n v="110000"/>
    <x v="3"/>
    <n v="0"/>
    <x v="1"/>
    <n v="0"/>
    <x v="697"/>
    <m/>
    <x v="0"/>
    <x v="9"/>
    <m/>
    <s v="Receitas Da Câmara"/>
    <x v="2"/>
    <s v="RDC"/>
    <x v="0"/>
    <x v="1"/>
    <x v="1"/>
    <x v="1"/>
    <x v="0"/>
    <x v="0"/>
    <x v="0"/>
    <x v="0"/>
    <x v="0"/>
    <x v="0"/>
    <x v="0"/>
    <s v="Receitas Da Câmara"/>
    <x v="0"/>
    <x v="0"/>
    <x v="0"/>
    <x v="0"/>
    <x v="0"/>
    <x v="0"/>
    <x v="0"/>
    <m/>
    <x v="1"/>
    <x v="2"/>
    <x v="9"/>
    <x v="0"/>
    <m/>
  </r>
  <r>
    <x v="1"/>
    <n v="0"/>
    <n v="0"/>
    <n v="519600"/>
    <n v="0"/>
    <x v="7899"/>
    <x v="0"/>
    <x v="0"/>
    <x v="0"/>
    <s v="80.02.01"/>
    <x v="3"/>
    <x v="3"/>
    <x v="3"/>
    <s v="Retenções Iur"/>
    <s v="80.02.01"/>
    <s v="Retenções Iur"/>
    <s v="80.02.01"/>
    <x v="3"/>
    <x v="0"/>
    <x v="2"/>
    <x v="1"/>
    <x v="1"/>
    <x v="2"/>
    <x v="0"/>
    <x v="0"/>
    <x v="4"/>
    <s v="2022-01-??"/>
    <x v="1"/>
    <n v="519600"/>
    <x v="3"/>
    <n v="0"/>
    <x v="1"/>
    <n v="0"/>
    <x v="697"/>
    <m/>
    <x v="0"/>
    <x v="9"/>
    <m/>
    <s v="Retenções Iur"/>
    <x v="2"/>
    <s v="RIUR"/>
    <x v="0"/>
    <x v="1"/>
    <x v="1"/>
    <x v="1"/>
    <x v="0"/>
    <x v="0"/>
    <x v="0"/>
    <x v="0"/>
    <x v="0"/>
    <x v="0"/>
    <x v="0"/>
    <s v="Retenções Iur"/>
    <x v="0"/>
    <x v="0"/>
    <x v="0"/>
    <x v="0"/>
    <x v="2"/>
    <x v="0"/>
    <x v="0"/>
    <m/>
    <x v="1"/>
    <x v="2"/>
    <x v="9"/>
    <x v="0"/>
    <m/>
  </r>
  <r>
    <x v="1"/>
    <n v="0"/>
    <n v="0"/>
    <n v="535565"/>
    <n v="0"/>
    <x v="7899"/>
    <x v="0"/>
    <x v="0"/>
    <x v="0"/>
    <s v="80.02.01"/>
    <x v="3"/>
    <x v="3"/>
    <x v="3"/>
    <s v="Retenções Iur"/>
    <s v="80.02.01"/>
    <s v="Retenções Iur"/>
    <s v="80.02.01"/>
    <x v="3"/>
    <x v="0"/>
    <x v="2"/>
    <x v="1"/>
    <x v="1"/>
    <x v="2"/>
    <x v="0"/>
    <x v="0"/>
    <x v="5"/>
    <s v="2022-02-??"/>
    <x v="1"/>
    <n v="535565"/>
    <x v="3"/>
    <n v="0"/>
    <x v="1"/>
    <n v="0"/>
    <x v="697"/>
    <m/>
    <x v="0"/>
    <x v="9"/>
    <m/>
    <s v="Retenções Iur"/>
    <x v="2"/>
    <s v="RIUR"/>
    <x v="0"/>
    <x v="1"/>
    <x v="1"/>
    <x v="1"/>
    <x v="0"/>
    <x v="0"/>
    <x v="0"/>
    <x v="0"/>
    <x v="0"/>
    <x v="0"/>
    <x v="0"/>
    <s v="Retenções Iur"/>
    <x v="0"/>
    <x v="0"/>
    <x v="0"/>
    <x v="0"/>
    <x v="2"/>
    <x v="0"/>
    <x v="0"/>
    <m/>
    <x v="1"/>
    <x v="2"/>
    <x v="9"/>
    <x v="0"/>
    <m/>
  </r>
  <r>
    <x v="1"/>
    <n v="0"/>
    <n v="0"/>
    <n v="621453"/>
    <n v="0"/>
    <x v="7899"/>
    <x v="0"/>
    <x v="0"/>
    <x v="0"/>
    <s v="80.02.01"/>
    <x v="3"/>
    <x v="3"/>
    <x v="3"/>
    <s v="Retenções Iur"/>
    <s v="80.02.01"/>
    <s v="Retenções Iur"/>
    <s v="80.02.01"/>
    <x v="3"/>
    <x v="0"/>
    <x v="2"/>
    <x v="1"/>
    <x v="1"/>
    <x v="2"/>
    <x v="0"/>
    <x v="0"/>
    <x v="2"/>
    <s v="2022-03-??"/>
    <x v="1"/>
    <n v="621453"/>
    <x v="3"/>
    <n v="0"/>
    <x v="1"/>
    <n v="0"/>
    <x v="697"/>
    <m/>
    <x v="0"/>
    <x v="9"/>
    <m/>
    <s v="Retenções Iur"/>
    <x v="2"/>
    <s v="RIUR"/>
    <x v="0"/>
    <x v="1"/>
    <x v="1"/>
    <x v="1"/>
    <x v="0"/>
    <x v="0"/>
    <x v="0"/>
    <x v="0"/>
    <x v="0"/>
    <x v="0"/>
    <x v="0"/>
    <s v="Retenções Iur"/>
    <x v="0"/>
    <x v="0"/>
    <x v="0"/>
    <x v="0"/>
    <x v="2"/>
    <x v="0"/>
    <x v="0"/>
    <m/>
    <x v="1"/>
    <x v="2"/>
    <x v="9"/>
    <x v="0"/>
    <m/>
  </r>
  <r>
    <x v="1"/>
    <n v="0"/>
    <n v="0"/>
    <n v="493537"/>
    <n v="0"/>
    <x v="7899"/>
    <x v="0"/>
    <x v="0"/>
    <x v="0"/>
    <s v="80.02.01"/>
    <x v="3"/>
    <x v="3"/>
    <x v="3"/>
    <s v="Retenções Iur"/>
    <s v="80.02.01"/>
    <s v="Retenções Iur"/>
    <s v="80.02.01"/>
    <x v="3"/>
    <x v="0"/>
    <x v="2"/>
    <x v="1"/>
    <x v="1"/>
    <x v="2"/>
    <x v="0"/>
    <x v="0"/>
    <x v="0"/>
    <s v="2022-04-??"/>
    <x v="0"/>
    <n v="493537"/>
    <x v="3"/>
    <n v="0"/>
    <x v="1"/>
    <n v="0"/>
    <x v="697"/>
    <m/>
    <x v="0"/>
    <x v="9"/>
    <m/>
    <s v="Retenções Iur"/>
    <x v="2"/>
    <s v="RIUR"/>
    <x v="0"/>
    <x v="1"/>
    <x v="1"/>
    <x v="1"/>
    <x v="0"/>
    <x v="0"/>
    <x v="0"/>
    <x v="0"/>
    <x v="0"/>
    <x v="0"/>
    <x v="0"/>
    <s v="Retenções Iur"/>
    <x v="0"/>
    <x v="0"/>
    <x v="0"/>
    <x v="0"/>
    <x v="2"/>
    <x v="0"/>
    <x v="0"/>
    <m/>
    <x v="1"/>
    <x v="2"/>
    <x v="9"/>
    <x v="0"/>
    <m/>
  </r>
  <r>
    <x v="1"/>
    <n v="0"/>
    <n v="0"/>
    <n v="506484"/>
    <n v="0"/>
    <x v="7899"/>
    <x v="0"/>
    <x v="0"/>
    <x v="0"/>
    <s v="80.02.01"/>
    <x v="3"/>
    <x v="3"/>
    <x v="3"/>
    <s v="Retenções Iur"/>
    <s v="80.02.01"/>
    <s v="Retenções Iur"/>
    <s v="80.02.01"/>
    <x v="3"/>
    <x v="0"/>
    <x v="2"/>
    <x v="1"/>
    <x v="1"/>
    <x v="2"/>
    <x v="0"/>
    <x v="0"/>
    <x v="1"/>
    <s v="2022-05-??"/>
    <x v="0"/>
    <n v="506484"/>
    <x v="3"/>
    <n v="0"/>
    <x v="1"/>
    <n v="0"/>
    <x v="697"/>
    <m/>
    <x v="0"/>
    <x v="9"/>
    <m/>
    <s v="Retenções Iur"/>
    <x v="2"/>
    <s v="RIUR"/>
    <x v="0"/>
    <x v="1"/>
    <x v="1"/>
    <x v="1"/>
    <x v="0"/>
    <x v="0"/>
    <x v="0"/>
    <x v="0"/>
    <x v="0"/>
    <x v="0"/>
    <x v="0"/>
    <s v="Retenções Iur"/>
    <x v="0"/>
    <x v="0"/>
    <x v="0"/>
    <x v="0"/>
    <x v="2"/>
    <x v="0"/>
    <x v="0"/>
    <m/>
    <x v="1"/>
    <x v="2"/>
    <x v="9"/>
    <x v="0"/>
    <m/>
  </r>
  <r>
    <x v="1"/>
    <n v="0"/>
    <n v="0"/>
    <n v="584041"/>
    <n v="0"/>
    <x v="7899"/>
    <x v="0"/>
    <x v="0"/>
    <x v="0"/>
    <s v="80.02.01"/>
    <x v="3"/>
    <x v="3"/>
    <x v="3"/>
    <s v="Retenções Iur"/>
    <s v="80.02.01"/>
    <s v="Retenções Iur"/>
    <s v="80.02.01"/>
    <x v="3"/>
    <x v="0"/>
    <x v="2"/>
    <x v="1"/>
    <x v="1"/>
    <x v="2"/>
    <x v="0"/>
    <x v="0"/>
    <x v="3"/>
    <s v="2022-06-??"/>
    <x v="0"/>
    <n v="584041"/>
    <x v="3"/>
    <n v="0"/>
    <x v="1"/>
    <n v="0"/>
    <x v="697"/>
    <m/>
    <x v="0"/>
    <x v="9"/>
    <m/>
    <s v="Retenções Iur"/>
    <x v="2"/>
    <s v="RIUR"/>
    <x v="0"/>
    <x v="1"/>
    <x v="1"/>
    <x v="1"/>
    <x v="0"/>
    <x v="0"/>
    <x v="0"/>
    <x v="0"/>
    <x v="0"/>
    <x v="0"/>
    <x v="0"/>
    <s v="Retenções Iur"/>
    <x v="0"/>
    <x v="0"/>
    <x v="0"/>
    <x v="0"/>
    <x v="2"/>
    <x v="0"/>
    <x v="0"/>
    <m/>
    <x v="1"/>
    <x v="2"/>
    <x v="9"/>
    <x v="0"/>
    <m/>
  </r>
  <r>
    <x v="1"/>
    <n v="0"/>
    <n v="0"/>
    <n v="476982"/>
    <n v="0"/>
    <x v="7899"/>
    <x v="0"/>
    <x v="0"/>
    <x v="0"/>
    <s v="80.02.01"/>
    <x v="3"/>
    <x v="3"/>
    <x v="3"/>
    <s v="Retenções Iur"/>
    <s v="80.02.01"/>
    <s v="Retenções Iur"/>
    <s v="80.02.01"/>
    <x v="3"/>
    <x v="0"/>
    <x v="2"/>
    <x v="1"/>
    <x v="1"/>
    <x v="2"/>
    <x v="0"/>
    <x v="0"/>
    <x v="6"/>
    <s v="2022-07-??"/>
    <x v="2"/>
    <n v="476982"/>
    <x v="3"/>
    <n v="0"/>
    <x v="1"/>
    <n v="0"/>
    <x v="697"/>
    <m/>
    <x v="0"/>
    <x v="9"/>
    <m/>
    <s v="Retenções Iur"/>
    <x v="2"/>
    <s v="RIUR"/>
    <x v="0"/>
    <x v="1"/>
    <x v="1"/>
    <x v="1"/>
    <x v="0"/>
    <x v="0"/>
    <x v="0"/>
    <x v="0"/>
    <x v="0"/>
    <x v="0"/>
    <x v="0"/>
    <s v="Retenções Iur"/>
    <x v="0"/>
    <x v="0"/>
    <x v="0"/>
    <x v="0"/>
    <x v="2"/>
    <x v="0"/>
    <x v="0"/>
    <m/>
    <x v="1"/>
    <x v="2"/>
    <x v="9"/>
    <x v="0"/>
    <m/>
  </r>
  <r>
    <x v="1"/>
    <n v="0"/>
    <n v="0"/>
    <n v="572947"/>
    <n v="0"/>
    <x v="7899"/>
    <x v="0"/>
    <x v="0"/>
    <x v="0"/>
    <s v="80.02.01"/>
    <x v="3"/>
    <x v="3"/>
    <x v="3"/>
    <s v="Retenções Iur"/>
    <s v="80.02.01"/>
    <s v="Retenções Iur"/>
    <s v="80.02.01"/>
    <x v="3"/>
    <x v="0"/>
    <x v="2"/>
    <x v="1"/>
    <x v="1"/>
    <x v="2"/>
    <x v="0"/>
    <x v="0"/>
    <x v="7"/>
    <s v="2022-08-??"/>
    <x v="2"/>
    <n v="572947"/>
    <x v="3"/>
    <n v="0"/>
    <x v="1"/>
    <n v="0"/>
    <x v="697"/>
    <m/>
    <x v="0"/>
    <x v="9"/>
    <m/>
    <s v="Retenções Iur"/>
    <x v="2"/>
    <s v="RIUR"/>
    <x v="0"/>
    <x v="1"/>
    <x v="1"/>
    <x v="1"/>
    <x v="0"/>
    <x v="0"/>
    <x v="0"/>
    <x v="0"/>
    <x v="0"/>
    <x v="0"/>
    <x v="0"/>
    <s v="Retenções Iur"/>
    <x v="0"/>
    <x v="0"/>
    <x v="0"/>
    <x v="0"/>
    <x v="2"/>
    <x v="0"/>
    <x v="0"/>
    <m/>
    <x v="1"/>
    <x v="2"/>
    <x v="9"/>
    <x v="0"/>
    <m/>
  </r>
  <r>
    <x v="1"/>
    <n v="0"/>
    <n v="0"/>
    <n v="569001"/>
    <n v="0"/>
    <x v="7899"/>
    <x v="0"/>
    <x v="0"/>
    <x v="0"/>
    <s v="80.02.01"/>
    <x v="3"/>
    <x v="3"/>
    <x v="3"/>
    <s v="Retenções Iur"/>
    <s v="80.02.01"/>
    <s v="Retenções Iur"/>
    <s v="80.02.01"/>
    <x v="3"/>
    <x v="0"/>
    <x v="2"/>
    <x v="1"/>
    <x v="1"/>
    <x v="2"/>
    <x v="0"/>
    <x v="0"/>
    <x v="8"/>
    <s v="2022-09-??"/>
    <x v="2"/>
    <n v="569001"/>
    <x v="3"/>
    <n v="0"/>
    <x v="1"/>
    <n v="0"/>
    <x v="697"/>
    <m/>
    <x v="0"/>
    <x v="9"/>
    <m/>
    <s v="Retenções Iur"/>
    <x v="2"/>
    <s v="RIUR"/>
    <x v="0"/>
    <x v="1"/>
    <x v="1"/>
    <x v="1"/>
    <x v="0"/>
    <x v="0"/>
    <x v="0"/>
    <x v="0"/>
    <x v="0"/>
    <x v="0"/>
    <x v="0"/>
    <s v="Retenções Iur"/>
    <x v="0"/>
    <x v="0"/>
    <x v="0"/>
    <x v="0"/>
    <x v="2"/>
    <x v="0"/>
    <x v="0"/>
    <m/>
    <x v="1"/>
    <x v="2"/>
    <x v="9"/>
    <x v="0"/>
    <m/>
  </r>
  <r>
    <x v="1"/>
    <n v="0"/>
    <n v="0"/>
    <n v="510442"/>
    <n v="0"/>
    <x v="7899"/>
    <x v="0"/>
    <x v="0"/>
    <x v="0"/>
    <s v="80.02.01"/>
    <x v="3"/>
    <x v="3"/>
    <x v="3"/>
    <s v="Retenções Iur"/>
    <s v="80.02.01"/>
    <s v="Retenções Iur"/>
    <s v="80.02.01"/>
    <x v="3"/>
    <x v="0"/>
    <x v="2"/>
    <x v="1"/>
    <x v="1"/>
    <x v="2"/>
    <x v="0"/>
    <x v="0"/>
    <x v="9"/>
    <s v="2022-10-??"/>
    <x v="3"/>
    <n v="510442"/>
    <x v="3"/>
    <n v="0"/>
    <x v="1"/>
    <n v="0"/>
    <x v="697"/>
    <m/>
    <x v="0"/>
    <x v="9"/>
    <m/>
    <s v="Retenções Iur"/>
    <x v="2"/>
    <s v="RIUR"/>
    <x v="0"/>
    <x v="1"/>
    <x v="1"/>
    <x v="1"/>
    <x v="0"/>
    <x v="0"/>
    <x v="0"/>
    <x v="0"/>
    <x v="0"/>
    <x v="0"/>
    <x v="0"/>
    <s v="Retenções Iur"/>
    <x v="0"/>
    <x v="0"/>
    <x v="0"/>
    <x v="0"/>
    <x v="2"/>
    <x v="0"/>
    <x v="0"/>
    <m/>
    <x v="1"/>
    <x v="2"/>
    <x v="9"/>
    <x v="0"/>
    <m/>
  </r>
  <r>
    <x v="1"/>
    <n v="0"/>
    <n v="0"/>
    <n v="573615"/>
    <n v="0"/>
    <x v="7899"/>
    <x v="0"/>
    <x v="0"/>
    <x v="0"/>
    <s v="80.02.01"/>
    <x v="3"/>
    <x v="3"/>
    <x v="3"/>
    <s v="Retenções Iur"/>
    <s v="80.02.01"/>
    <s v="Retenções Iur"/>
    <s v="80.02.01"/>
    <x v="3"/>
    <x v="0"/>
    <x v="2"/>
    <x v="1"/>
    <x v="1"/>
    <x v="2"/>
    <x v="0"/>
    <x v="0"/>
    <x v="10"/>
    <s v="2022-11-??"/>
    <x v="3"/>
    <n v="573615"/>
    <x v="3"/>
    <n v="0"/>
    <x v="1"/>
    <n v="0"/>
    <x v="697"/>
    <m/>
    <x v="0"/>
    <x v="9"/>
    <m/>
    <s v="Retenções Iur"/>
    <x v="2"/>
    <s v="RIUR"/>
    <x v="0"/>
    <x v="1"/>
    <x v="1"/>
    <x v="1"/>
    <x v="0"/>
    <x v="0"/>
    <x v="0"/>
    <x v="0"/>
    <x v="0"/>
    <x v="0"/>
    <x v="0"/>
    <s v="Retenções Iur"/>
    <x v="0"/>
    <x v="0"/>
    <x v="0"/>
    <x v="0"/>
    <x v="2"/>
    <x v="0"/>
    <x v="0"/>
    <m/>
    <x v="1"/>
    <x v="2"/>
    <x v="9"/>
    <x v="0"/>
    <m/>
  </r>
  <r>
    <x v="1"/>
    <n v="0"/>
    <n v="0"/>
    <n v="690463"/>
    <n v="0"/>
    <x v="7899"/>
    <x v="0"/>
    <x v="0"/>
    <x v="0"/>
    <s v="80.02.01"/>
    <x v="3"/>
    <x v="3"/>
    <x v="3"/>
    <s v="Retenções Iur"/>
    <s v="80.02.01"/>
    <s v="Retenções Iur"/>
    <s v="80.02.01"/>
    <x v="3"/>
    <x v="0"/>
    <x v="2"/>
    <x v="1"/>
    <x v="1"/>
    <x v="2"/>
    <x v="0"/>
    <x v="0"/>
    <x v="11"/>
    <s v="2022-12-??"/>
    <x v="3"/>
    <n v="690463"/>
    <x v="3"/>
    <n v="0"/>
    <x v="1"/>
    <n v="0"/>
    <x v="697"/>
    <m/>
    <x v="0"/>
    <x v="9"/>
    <m/>
    <s v="Retenções Iur"/>
    <x v="2"/>
    <s v="RIUR"/>
    <x v="0"/>
    <x v="1"/>
    <x v="1"/>
    <x v="1"/>
    <x v="0"/>
    <x v="0"/>
    <x v="0"/>
    <x v="0"/>
    <x v="0"/>
    <x v="0"/>
    <x v="0"/>
    <s v="Retenções Iur"/>
    <x v="0"/>
    <x v="0"/>
    <x v="0"/>
    <x v="0"/>
    <x v="2"/>
    <x v="0"/>
    <x v="0"/>
    <m/>
    <x v="1"/>
    <x v="2"/>
    <x v="9"/>
    <x v="0"/>
    <m/>
  </r>
  <r>
    <x v="0"/>
    <n v="0"/>
    <n v="0"/>
    <n v="197500"/>
    <n v="0"/>
    <x v="7899"/>
    <x v="0"/>
    <x v="0"/>
    <x v="0"/>
    <s v="03.03.10"/>
    <x v="0"/>
    <x v="0"/>
    <x v="0"/>
    <s v="Receitas Da Câmara"/>
    <s v="03.03.10"/>
    <s v="Receitas Da Câmara"/>
    <s v="03.03.10"/>
    <x v="45"/>
    <x v="0"/>
    <x v="1"/>
    <x v="1"/>
    <x v="0"/>
    <x v="0"/>
    <x v="0"/>
    <x v="0"/>
    <x v="4"/>
    <s v="2022-01-??"/>
    <x v="1"/>
    <n v="197500"/>
    <x v="3"/>
    <n v="0"/>
    <x v="1"/>
    <n v="0"/>
    <x v="697"/>
    <m/>
    <x v="0"/>
    <x v="9"/>
    <m/>
    <s v="Receitas Da Câmara"/>
    <x v="2"/>
    <s v="RDC"/>
    <x v="0"/>
    <x v="1"/>
    <x v="1"/>
    <x v="1"/>
    <x v="0"/>
    <x v="0"/>
    <x v="0"/>
    <x v="0"/>
    <x v="0"/>
    <x v="0"/>
    <x v="0"/>
    <s v="Receitas Da Câmara"/>
    <x v="0"/>
    <x v="0"/>
    <x v="0"/>
    <x v="0"/>
    <x v="0"/>
    <x v="0"/>
    <x v="0"/>
    <m/>
    <x v="1"/>
    <x v="2"/>
    <x v="9"/>
    <x v="0"/>
    <m/>
  </r>
  <r>
    <x v="0"/>
    <n v="0"/>
    <n v="0"/>
    <n v="7376334"/>
    <n v="0"/>
    <x v="7899"/>
    <x v="0"/>
    <x v="0"/>
    <x v="0"/>
    <s v="03.03.10"/>
    <x v="0"/>
    <x v="0"/>
    <x v="0"/>
    <s v="Receitas Da Câmara"/>
    <s v="03.03.10"/>
    <s v="Receitas Da Câmara"/>
    <s v="03.03.10"/>
    <x v="45"/>
    <x v="0"/>
    <x v="1"/>
    <x v="1"/>
    <x v="0"/>
    <x v="0"/>
    <x v="0"/>
    <x v="0"/>
    <x v="5"/>
    <s v="2022-02-??"/>
    <x v="1"/>
    <n v="7376334"/>
    <x v="3"/>
    <n v="0"/>
    <x v="1"/>
    <n v="0"/>
    <x v="697"/>
    <m/>
    <x v="0"/>
    <x v="9"/>
    <m/>
    <s v="Receitas Da Câmara"/>
    <x v="2"/>
    <s v="RDC"/>
    <x v="0"/>
    <x v="1"/>
    <x v="1"/>
    <x v="1"/>
    <x v="0"/>
    <x v="0"/>
    <x v="0"/>
    <x v="0"/>
    <x v="0"/>
    <x v="0"/>
    <x v="0"/>
    <s v="Receitas Da Câmara"/>
    <x v="0"/>
    <x v="0"/>
    <x v="0"/>
    <x v="0"/>
    <x v="0"/>
    <x v="0"/>
    <x v="0"/>
    <m/>
    <x v="1"/>
    <x v="2"/>
    <x v="9"/>
    <x v="0"/>
    <m/>
  </r>
  <r>
    <x v="0"/>
    <n v="0"/>
    <n v="0"/>
    <n v="121000"/>
    <n v="0"/>
    <x v="7899"/>
    <x v="0"/>
    <x v="0"/>
    <x v="0"/>
    <s v="03.03.10"/>
    <x v="0"/>
    <x v="0"/>
    <x v="0"/>
    <s v="Receitas Da Câmara"/>
    <s v="03.03.10"/>
    <s v="Receitas Da Câmara"/>
    <s v="03.03.10"/>
    <x v="45"/>
    <x v="0"/>
    <x v="1"/>
    <x v="1"/>
    <x v="0"/>
    <x v="0"/>
    <x v="0"/>
    <x v="0"/>
    <x v="2"/>
    <s v="2022-03-??"/>
    <x v="1"/>
    <n v="121000"/>
    <x v="3"/>
    <n v="0"/>
    <x v="1"/>
    <n v="0"/>
    <x v="697"/>
    <m/>
    <x v="0"/>
    <x v="9"/>
    <m/>
    <s v="Receitas Da Câmara"/>
    <x v="2"/>
    <s v="RDC"/>
    <x v="0"/>
    <x v="1"/>
    <x v="1"/>
    <x v="1"/>
    <x v="0"/>
    <x v="0"/>
    <x v="0"/>
    <x v="0"/>
    <x v="0"/>
    <x v="0"/>
    <x v="0"/>
    <s v="Receitas Da Câmara"/>
    <x v="0"/>
    <x v="0"/>
    <x v="0"/>
    <x v="0"/>
    <x v="0"/>
    <x v="0"/>
    <x v="0"/>
    <m/>
    <x v="1"/>
    <x v="2"/>
    <x v="9"/>
    <x v="0"/>
    <m/>
  </r>
  <r>
    <x v="0"/>
    <n v="0"/>
    <n v="0"/>
    <n v="2014500"/>
    <n v="0"/>
    <x v="7899"/>
    <x v="0"/>
    <x v="0"/>
    <x v="0"/>
    <s v="03.03.10"/>
    <x v="0"/>
    <x v="0"/>
    <x v="0"/>
    <s v="Receitas Da Câmara"/>
    <s v="03.03.10"/>
    <s v="Receitas Da Câmara"/>
    <s v="03.03.10"/>
    <x v="45"/>
    <x v="0"/>
    <x v="1"/>
    <x v="1"/>
    <x v="0"/>
    <x v="0"/>
    <x v="0"/>
    <x v="0"/>
    <x v="0"/>
    <s v="2022-04-??"/>
    <x v="0"/>
    <n v="2014500"/>
    <x v="3"/>
    <n v="0"/>
    <x v="1"/>
    <n v="0"/>
    <x v="697"/>
    <m/>
    <x v="0"/>
    <x v="9"/>
    <m/>
    <s v="Receitas Da Câmara"/>
    <x v="2"/>
    <s v="RDC"/>
    <x v="0"/>
    <x v="1"/>
    <x v="1"/>
    <x v="1"/>
    <x v="0"/>
    <x v="0"/>
    <x v="0"/>
    <x v="0"/>
    <x v="0"/>
    <x v="0"/>
    <x v="0"/>
    <s v="Receitas Da Câmara"/>
    <x v="0"/>
    <x v="0"/>
    <x v="0"/>
    <x v="0"/>
    <x v="0"/>
    <x v="0"/>
    <x v="0"/>
    <m/>
    <x v="1"/>
    <x v="2"/>
    <x v="9"/>
    <x v="0"/>
    <m/>
  </r>
  <r>
    <x v="0"/>
    <n v="0"/>
    <n v="0"/>
    <n v="3782500"/>
    <n v="0"/>
    <x v="7899"/>
    <x v="0"/>
    <x v="0"/>
    <x v="0"/>
    <s v="03.03.10"/>
    <x v="0"/>
    <x v="0"/>
    <x v="0"/>
    <s v="Receitas Da Câmara"/>
    <s v="03.03.10"/>
    <s v="Receitas Da Câmara"/>
    <s v="03.03.10"/>
    <x v="45"/>
    <x v="0"/>
    <x v="1"/>
    <x v="1"/>
    <x v="0"/>
    <x v="0"/>
    <x v="0"/>
    <x v="0"/>
    <x v="1"/>
    <s v="2022-05-??"/>
    <x v="0"/>
    <n v="3782500"/>
    <x v="3"/>
    <n v="0"/>
    <x v="1"/>
    <n v="0"/>
    <x v="697"/>
    <m/>
    <x v="0"/>
    <x v="9"/>
    <m/>
    <s v="Receitas Da Câmara"/>
    <x v="2"/>
    <s v="RDC"/>
    <x v="0"/>
    <x v="1"/>
    <x v="1"/>
    <x v="1"/>
    <x v="0"/>
    <x v="0"/>
    <x v="0"/>
    <x v="0"/>
    <x v="0"/>
    <x v="0"/>
    <x v="0"/>
    <s v="Receitas Da Câmara"/>
    <x v="0"/>
    <x v="0"/>
    <x v="0"/>
    <x v="0"/>
    <x v="0"/>
    <x v="0"/>
    <x v="0"/>
    <m/>
    <x v="1"/>
    <x v="2"/>
    <x v="9"/>
    <x v="0"/>
    <m/>
  </r>
  <r>
    <x v="0"/>
    <n v="0"/>
    <n v="0"/>
    <n v="10000"/>
    <n v="0"/>
    <x v="7899"/>
    <x v="0"/>
    <x v="0"/>
    <x v="0"/>
    <s v="03.03.10"/>
    <x v="0"/>
    <x v="0"/>
    <x v="0"/>
    <s v="Receitas Da Câmara"/>
    <s v="03.03.10"/>
    <s v="Receitas Da Câmara"/>
    <s v="03.03.10"/>
    <x v="45"/>
    <x v="0"/>
    <x v="1"/>
    <x v="1"/>
    <x v="0"/>
    <x v="0"/>
    <x v="0"/>
    <x v="0"/>
    <x v="3"/>
    <s v="2022-06-??"/>
    <x v="0"/>
    <n v="10000"/>
    <x v="3"/>
    <n v="0"/>
    <x v="1"/>
    <n v="0"/>
    <x v="697"/>
    <m/>
    <x v="0"/>
    <x v="9"/>
    <m/>
    <s v="Receitas Da Câmara"/>
    <x v="2"/>
    <s v="RDC"/>
    <x v="0"/>
    <x v="1"/>
    <x v="1"/>
    <x v="1"/>
    <x v="0"/>
    <x v="0"/>
    <x v="0"/>
    <x v="0"/>
    <x v="0"/>
    <x v="0"/>
    <x v="0"/>
    <s v="Receitas Da Câmara"/>
    <x v="0"/>
    <x v="0"/>
    <x v="0"/>
    <x v="0"/>
    <x v="0"/>
    <x v="0"/>
    <x v="0"/>
    <m/>
    <x v="1"/>
    <x v="2"/>
    <x v="9"/>
    <x v="0"/>
    <m/>
  </r>
  <r>
    <x v="0"/>
    <n v="0"/>
    <n v="0"/>
    <n v="2017750"/>
    <n v="0"/>
    <x v="7899"/>
    <x v="0"/>
    <x v="0"/>
    <x v="0"/>
    <s v="03.03.10"/>
    <x v="0"/>
    <x v="0"/>
    <x v="0"/>
    <s v="Receitas Da Câmara"/>
    <s v="03.03.10"/>
    <s v="Receitas Da Câmara"/>
    <s v="03.03.10"/>
    <x v="45"/>
    <x v="0"/>
    <x v="1"/>
    <x v="1"/>
    <x v="0"/>
    <x v="0"/>
    <x v="0"/>
    <x v="0"/>
    <x v="6"/>
    <s v="2022-07-??"/>
    <x v="2"/>
    <n v="2017750"/>
    <x v="3"/>
    <n v="0"/>
    <x v="1"/>
    <n v="0"/>
    <x v="697"/>
    <m/>
    <x v="0"/>
    <x v="9"/>
    <m/>
    <s v="Receitas Da Câmara"/>
    <x v="2"/>
    <s v="RDC"/>
    <x v="0"/>
    <x v="1"/>
    <x v="1"/>
    <x v="1"/>
    <x v="0"/>
    <x v="0"/>
    <x v="0"/>
    <x v="0"/>
    <x v="0"/>
    <x v="0"/>
    <x v="0"/>
    <s v="Receitas Da Câmara"/>
    <x v="0"/>
    <x v="0"/>
    <x v="0"/>
    <x v="0"/>
    <x v="0"/>
    <x v="0"/>
    <x v="0"/>
    <m/>
    <x v="1"/>
    <x v="2"/>
    <x v="9"/>
    <x v="0"/>
    <m/>
  </r>
  <r>
    <x v="0"/>
    <n v="0"/>
    <n v="0"/>
    <n v="8292510"/>
    <n v="0"/>
    <x v="7899"/>
    <x v="0"/>
    <x v="0"/>
    <x v="0"/>
    <s v="03.03.10"/>
    <x v="0"/>
    <x v="0"/>
    <x v="0"/>
    <s v="Receitas Da Câmara"/>
    <s v="03.03.10"/>
    <s v="Receitas Da Câmara"/>
    <s v="03.03.10"/>
    <x v="45"/>
    <x v="0"/>
    <x v="1"/>
    <x v="1"/>
    <x v="0"/>
    <x v="0"/>
    <x v="0"/>
    <x v="0"/>
    <x v="7"/>
    <s v="2022-08-??"/>
    <x v="2"/>
    <n v="8292510"/>
    <x v="3"/>
    <n v="0"/>
    <x v="1"/>
    <n v="0"/>
    <x v="697"/>
    <m/>
    <x v="0"/>
    <x v="9"/>
    <m/>
    <s v="Receitas Da Câmara"/>
    <x v="2"/>
    <s v="RDC"/>
    <x v="0"/>
    <x v="1"/>
    <x v="1"/>
    <x v="1"/>
    <x v="0"/>
    <x v="0"/>
    <x v="0"/>
    <x v="0"/>
    <x v="0"/>
    <x v="0"/>
    <x v="0"/>
    <s v="Receitas Da Câmara"/>
    <x v="0"/>
    <x v="0"/>
    <x v="0"/>
    <x v="0"/>
    <x v="0"/>
    <x v="0"/>
    <x v="0"/>
    <m/>
    <x v="1"/>
    <x v="2"/>
    <x v="9"/>
    <x v="0"/>
    <m/>
  </r>
  <r>
    <x v="0"/>
    <n v="0"/>
    <n v="0"/>
    <n v="2624475"/>
    <n v="0"/>
    <x v="7899"/>
    <x v="0"/>
    <x v="0"/>
    <x v="0"/>
    <s v="03.03.10"/>
    <x v="0"/>
    <x v="0"/>
    <x v="0"/>
    <s v="Receitas Da Câmara"/>
    <s v="03.03.10"/>
    <s v="Receitas Da Câmara"/>
    <s v="03.03.10"/>
    <x v="45"/>
    <x v="0"/>
    <x v="1"/>
    <x v="1"/>
    <x v="0"/>
    <x v="0"/>
    <x v="0"/>
    <x v="0"/>
    <x v="8"/>
    <s v="2022-09-??"/>
    <x v="2"/>
    <n v="2624475"/>
    <x v="3"/>
    <n v="0"/>
    <x v="1"/>
    <n v="0"/>
    <x v="697"/>
    <m/>
    <x v="0"/>
    <x v="9"/>
    <m/>
    <s v="Receitas Da Câmara"/>
    <x v="2"/>
    <s v="RDC"/>
    <x v="0"/>
    <x v="1"/>
    <x v="1"/>
    <x v="1"/>
    <x v="0"/>
    <x v="0"/>
    <x v="0"/>
    <x v="0"/>
    <x v="0"/>
    <x v="0"/>
    <x v="0"/>
    <s v="Receitas Da Câmara"/>
    <x v="0"/>
    <x v="0"/>
    <x v="0"/>
    <x v="0"/>
    <x v="0"/>
    <x v="0"/>
    <x v="0"/>
    <m/>
    <x v="1"/>
    <x v="2"/>
    <x v="9"/>
    <x v="0"/>
    <m/>
  </r>
  <r>
    <x v="0"/>
    <n v="0"/>
    <n v="0"/>
    <n v="4243679"/>
    <n v="0"/>
    <x v="7899"/>
    <x v="0"/>
    <x v="0"/>
    <x v="0"/>
    <s v="03.03.10"/>
    <x v="0"/>
    <x v="0"/>
    <x v="0"/>
    <s v="Receitas Da Câmara"/>
    <s v="03.03.10"/>
    <s v="Receitas Da Câmara"/>
    <s v="03.03.10"/>
    <x v="45"/>
    <x v="0"/>
    <x v="1"/>
    <x v="1"/>
    <x v="0"/>
    <x v="0"/>
    <x v="0"/>
    <x v="0"/>
    <x v="9"/>
    <s v="2022-10-??"/>
    <x v="3"/>
    <n v="4243679"/>
    <x v="3"/>
    <n v="0"/>
    <x v="1"/>
    <n v="0"/>
    <x v="697"/>
    <m/>
    <x v="0"/>
    <x v="9"/>
    <m/>
    <s v="Receitas Da Câmara"/>
    <x v="2"/>
    <s v="RDC"/>
    <x v="0"/>
    <x v="1"/>
    <x v="1"/>
    <x v="1"/>
    <x v="0"/>
    <x v="0"/>
    <x v="0"/>
    <x v="0"/>
    <x v="0"/>
    <x v="0"/>
    <x v="0"/>
    <s v="Receitas Da Câmara"/>
    <x v="0"/>
    <x v="0"/>
    <x v="0"/>
    <x v="0"/>
    <x v="0"/>
    <x v="0"/>
    <x v="0"/>
    <m/>
    <x v="1"/>
    <x v="2"/>
    <x v="9"/>
    <x v="0"/>
    <m/>
  </r>
  <r>
    <x v="0"/>
    <n v="0"/>
    <n v="0"/>
    <n v="4548372"/>
    <n v="0"/>
    <x v="7899"/>
    <x v="0"/>
    <x v="0"/>
    <x v="0"/>
    <s v="03.03.10"/>
    <x v="0"/>
    <x v="0"/>
    <x v="0"/>
    <s v="Receitas Da Câmara"/>
    <s v="03.03.10"/>
    <s v="Receitas Da Câmara"/>
    <s v="03.03.10"/>
    <x v="45"/>
    <x v="0"/>
    <x v="1"/>
    <x v="1"/>
    <x v="0"/>
    <x v="0"/>
    <x v="0"/>
    <x v="0"/>
    <x v="10"/>
    <s v="2022-11-??"/>
    <x v="3"/>
    <n v="4548372"/>
    <x v="3"/>
    <n v="0"/>
    <x v="1"/>
    <n v="0"/>
    <x v="697"/>
    <m/>
    <x v="0"/>
    <x v="9"/>
    <m/>
    <s v="Receitas Da Câmara"/>
    <x v="2"/>
    <s v="RDC"/>
    <x v="0"/>
    <x v="1"/>
    <x v="1"/>
    <x v="1"/>
    <x v="0"/>
    <x v="0"/>
    <x v="0"/>
    <x v="0"/>
    <x v="0"/>
    <x v="0"/>
    <x v="0"/>
    <s v="Receitas Da Câmara"/>
    <x v="0"/>
    <x v="0"/>
    <x v="0"/>
    <x v="0"/>
    <x v="0"/>
    <x v="0"/>
    <x v="0"/>
    <m/>
    <x v="1"/>
    <x v="2"/>
    <x v="9"/>
    <x v="0"/>
    <m/>
  </r>
  <r>
    <x v="0"/>
    <n v="0"/>
    <n v="0"/>
    <n v="3747731"/>
    <n v="0"/>
    <x v="7899"/>
    <x v="0"/>
    <x v="0"/>
    <x v="0"/>
    <s v="03.03.10"/>
    <x v="0"/>
    <x v="0"/>
    <x v="0"/>
    <s v="Receitas Da Câmara"/>
    <s v="03.03.10"/>
    <s v="Receitas Da Câmara"/>
    <s v="03.03.10"/>
    <x v="45"/>
    <x v="0"/>
    <x v="1"/>
    <x v="1"/>
    <x v="0"/>
    <x v="0"/>
    <x v="0"/>
    <x v="0"/>
    <x v="11"/>
    <s v="2022-12-??"/>
    <x v="3"/>
    <n v="3747731"/>
    <x v="3"/>
    <n v="0"/>
    <x v="1"/>
    <n v="0"/>
    <x v="697"/>
    <m/>
    <x v="0"/>
    <x v="9"/>
    <m/>
    <s v="Receitas Da Câmara"/>
    <x v="2"/>
    <s v="RDC"/>
    <x v="0"/>
    <x v="1"/>
    <x v="1"/>
    <x v="1"/>
    <x v="0"/>
    <x v="0"/>
    <x v="0"/>
    <x v="0"/>
    <x v="0"/>
    <x v="0"/>
    <x v="0"/>
    <s v="Receitas Da Câmara"/>
    <x v="0"/>
    <x v="0"/>
    <x v="0"/>
    <x v="0"/>
    <x v="0"/>
    <x v="0"/>
    <x v="0"/>
    <m/>
    <x v="1"/>
    <x v="2"/>
    <x v="9"/>
    <x v="0"/>
    <m/>
  </r>
  <r>
    <x v="1"/>
    <n v="0"/>
    <n v="0"/>
    <n v="37276"/>
    <n v="0"/>
    <x v="7899"/>
    <x v="0"/>
    <x v="1"/>
    <x v="0"/>
    <s v="03.16.16"/>
    <x v="32"/>
    <x v="0"/>
    <x v="5"/>
    <s v="Direção Ambiente e Saneamento "/>
    <s v="03.16.16"/>
    <s v="Direção Ambiente e Saneamento "/>
    <s v="03.16.16"/>
    <x v="60"/>
    <x v="0"/>
    <x v="1"/>
    <x v="1"/>
    <x v="0"/>
    <x v="0"/>
    <x v="2"/>
    <x v="0"/>
    <x v="4"/>
    <s v="2022-01-??"/>
    <x v="1"/>
    <n v="37276"/>
    <x v="3"/>
    <n v="100000"/>
    <x v="1"/>
    <n v="0"/>
    <x v="697"/>
    <m/>
    <x v="0"/>
    <x v="9"/>
    <m/>
    <s v="Direção Ambiente e Saneamento "/>
    <x v="2"/>
    <m/>
    <x v="0"/>
    <x v="1"/>
    <x v="1"/>
    <x v="1"/>
    <x v="0"/>
    <x v="0"/>
    <x v="0"/>
    <x v="0"/>
    <x v="0"/>
    <x v="0"/>
    <x v="0"/>
    <s v="Direção Ambiente e Saneamento "/>
    <x v="0"/>
    <x v="0"/>
    <x v="0"/>
    <x v="0"/>
    <x v="0"/>
    <x v="0"/>
    <x v="0"/>
    <m/>
    <x v="1"/>
    <x v="2"/>
    <x v="9"/>
    <x v="0"/>
    <m/>
  </r>
  <r>
    <x v="1"/>
    <n v="0"/>
    <n v="0"/>
    <n v="31984"/>
    <n v="0"/>
    <x v="7899"/>
    <x v="0"/>
    <x v="1"/>
    <x v="0"/>
    <s v="03.16.16"/>
    <x v="32"/>
    <x v="0"/>
    <x v="5"/>
    <s v="Direção Ambiente e Saneamento "/>
    <s v="03.16.16"/>
    <s v="Direção Ambiente e Saneamento "/>
    <s v="03.16.16"/>
    <x v="60"/>
    <x v="0"/>
    <x v="1"/>
    <x v="1"/>
    <x v="0"/>
    <x v="0"/>
    <x v="2"/>
    <x v="0"/>
    <x v="5"/>
    <s v="2022-02-??"/>
    <x v="1"/>
    <n v="31984"/>
    <x v="3"/>
    <n v="100000"/>
    <x v="1"/>
    <n v="0"/>
    <x v="697"/>
    <m/>
    <x v="0"/>
    <x v="9"/>
    <m/>
    <s v="Direção Ambiente e Saneamento "/>
    <x v="2"/>
    <m/>
    <x v="0"/>
    <x v="1"/>
    <x v="1"/>
    <x v="1"/>
    <x v="0"/>
    <x v="0"/>
    <x v="0"/>
    <x v="0"/>
    <x v="0"/>
    <x v="0"/>
    <x v="0"/>
    <s v="Direção Ambiente e Saneamento "/>
    <x v="0"/>
    <x v="0"/>
    <x v="0"/>
    <x v="0"/>
    <x v="0"/>
    <x v="0"/>
    <x v="0"/>
    <m/>
    <x v="1"/>
    <x v="2"/>
    <x v="9"/>
    <x v="0"/>
    <m/>
  </r>
  <r>
    <x v="1"/>
    <n v="0"/>
    <n v="0"/>
    <n v="23435"/>
    <n v="0"/>
    <x v="7899"/>
    <x v="0"/>
    <x v="1"/>
    <x v="0"/>
    <s v="03.16.16"/>
    <x v="32"/>
    <x v="0"/>
    <x v="5"/>
    <s v="Direção Ambiente e Saneamento "/>
    <s v="03.16.16"/>
    <s v="Direção Ambiente e Saneamento "/>
    <s v="03.16.16"/>
    <x v="60"/>
    <x v="0"/>
    <x v="1"/>
    <x v="1"/>
    <x v="0"/>
    <x v="0"/>
    <x v="2"/>
    <x v="0"/>
    <x v="2"/>
    <s v="2022-03-??"/>
    <x v="1"/>
    <n v="23435"/>
    <x v="3"/>
    <n v="100000"/>
    <x v="1"/>
    <n v="0"/>
    <x v="697"/>
    <m/>
    <x v="0"/>
    <x v="9"/>
    <m/>
    <s v="Direção Ambiente e Saneamento "/>
    <x v="2"/>
    <m/>
    <x v="0"/>
    <x v="1"/>
    <x v="1"/>
    <x v="1"/>
    <x v="0"/>
    <x v="0"/>
    <x v="0"/>
    <x v="0"/>
    <x v="0"/>
    <x v="0"/>
    <x v="0"/>
    <s v="Direção Ambiente e Saneamento "/>
    <x v="0"/>
    <x v="0"/>
    <x v="0"/>
    <x v="0"/>
    <x v="0"/>
    <x v="0"/>
    <x v="0"/>
    <m/>
    <x v="1"/>
    <x v="2"/>
    <x v="9"/>
    <x v="0"/>
    <m/>
  </r>
  <r>
    <x v="1"/>
    <n v="0"/>
    <n v="0"/>
    <n v="29048"/>
    <n v="0"/>
    <x v="7899"/>
    <x v="0"/>
    <x v="1"/>
    <x v="0"/>
    <s v="03.16.16"/>
    <x v="32"/>
    <x v="0"/>
    <x v="5"/>
    <s v="Direção Ambiente e Saneamento "/>
    <s v="03.16.16"/>
    <s v="Direção Ambiente e Saneamento "/>
    <s v="03.16.16"/>
    <x v="60"/>
    <x v="0"/>
    <x v="1"/>
    <x v="1"/>
    <x v="0"/>
    <x v="0"/>
    <x v="2"/>
    <x v="0"/>
    <x v="0"/>
    <s v="2022-04-??"/>
    <x v="0"/>
    <n v="29048"/>
    <x v="3"/>
    <n v="100000"/>
    <x v="1"/>
    <n v="0"/>
    <x v="697"/>
    <m/>
    <x v="0"/>
    <x v="9"/>
    <m/>
    <s v="Direção Ambiente e Saneamento "/>
    <x v="2"/>
    <m/>
    <x v="0"/>
    <x v="1"/>
    <x v="1"/>
    <x v="1"/>
    <x v="0"/>
    <x v="0"/>
    <x v="0"/>
    <x v="0"/>
    <x v="0"/>
    <x v="0"/>
    <x v="0"/>
    <s v="Direção Ambiente e Saneamento "/>
    <x v="0"/>
    <x v="0"/>
    <x v="0"/>
    <x v="0"/>
    <x v="0"/>
    <x v="0"/>
    <x v="0"/>
    <m/>
    <x v="1"/>
    <x v="2"/>
    <x v="9"/>
    <x v="0"/>
    <m/>
  </r>
  <r>
    <x v="1"/>
    <n v="0"/>
    <n v="0"/>
    <n v="25408"/>
    <n v="0"/>
    <x v="7899"/>
    <x v="0"/>
    <x v="1"/>
    <x v="0"/>
    <s v="03.16.16"/>
    <x v="32"/>
    <x v="0"/>
    <x v="5"/>
    <s v="Direção Ambiente e Saneamento "/>
    <s v="03.16.16"/>
    <s v="Direção Ambiente e Saneamento "/>
    <s v="03.16.16"/>
    <x v="60"/>
    <x v="0"/>
    <x v="1"/>
    <x v="1"/>
    <x v="0"/>
    <x v="0"/>
    <x v="2"/>
    <x v="0"/>
    <x v="1"/>
    <s v="2022-05-??"/>
    <x v="0"/>
    <n v="25408"/>
    <x v="3"/>
    <n v="100000"/>
    <x v="1"/>
    <n v="0"/>
    <x v="697"/>
    <m/>
    <x v="0"/>
    <x v="9"/>
    <m/>
    <s v="Direção Ambiente e Saneamento "/>
    <x v="2"/>
    <m/>
    <x v="0"/>
    <x v="1"/>
    <x v="1"/>
    <x v="1"/>
    <x v="0"/>
    <x v="0"/>
    <x v="0"/>
    <x v="0"/>
    <x v="0"/>
    <x v="0"/>
    <x v="0"/>
    <s v="Direção Ambiente e Saneamento "/>
    <x v="0"/>
    <x v="0"/>
    <x v="0"/>
    <x v="0"/>
    <x v="0"/>
    <x v="0"/>
    <x v="0"/>
    <m/>
    <x v="1"/>
    <x v="2"/>
    <x v="9"/>
    <x v="0"/>
    <m/>
  </r>
  <r>
    <x v="1"/>
    <n v="0"/>
    <n v="0"/>
    <n v="20846"/>
    <n v="0"/>
    <x v="7899"/>
    <x v="0"/>
    <x v="1"/>
    <x v="0"/>
    <s v="03.16.16"/>
    <x v="32"/>
    <x v="0"/>
    <x v="5"/>
    <s v="Direção Ambiente e Saneamento "/>
    <s v="03.16.16"/>
    <s v="Direção Ambiente e Saneamento "/>
    <s v="03.16.16"/>
    <x v="60"/>
    <x v="0"/>
    <x v="1"/>
    <x v="1"/>
    <x v="0"/>
    <x v="0"/>
    <x v="2"/>
    <x v="0"/>
    <x v="3"/>
    <s v="2022-06-??"/>
    <x v="0"/>
    <n v="20846"/>
    <x v="3"/>
    <n v="100000"/>
    <x v="1"/>
    <n v="0"/>
    <x v="697"/>
    <m/>
    <x v="0"/>
    <x v="9"/>
    <m/>
    <s v="Direção Ambiente e Saneamento "/>
    <x v="2"/>
    <m/>
    <x v="0"/>
    <x v="1"/>
    <x v="1"/>
    <x v="1"/>
    <x v="0"/>
    <x v="0"/>
    <x v="0"/>
    <x v="0"/>
    <x v="0"/>
    <x v="0"/>
    <x v="0"/>
    <s v="Direção Ambiente e Saneamento "/>
    <x v="0"/>
    <x v="0"/>
    <x v="0"/>
    <x v="0"/>
    <x v="0"/>
    <x v="0"/>
    <x v="0"/>
    <m/>
    <x v="1"/>
    <x v="2"/>
    <x v="9"/>
    <x v="0"/>
    <m/>
  </r>
  <r>
    <x v="1"/>
    <n v="0"/>
    <n v="0"/>
    <n v="30416"/>
    <n v="0"/>
    <x v="7899"/>
    <x v="0"/>
    <x v="1"/>
    <x v="0"/>
    <s v="03.16.16"/>
    <x v="32"/>
    <x v="0"/>
    <x v="5"/>
    <s v="Direção Ambiente e Saneamento "/>
    <s v="03.16.16"/>
    <s v="Direção Ambiente e Saneamento "/>
    <s v="03.16.16"/>
    <x v="60"/>
    <x v="0"/>
    <x v="1"/>
    <x v="1"/>
    <x v="0"/>
    <x v="0"/>
    <x v="2"/>
    <x v="0"/>
    <x v="6"/>
    <s v="2022-07-??"/>
    <x v="2"/>
    <n v="30416"/>
    <x v="3"/>
    <n v="100000"/>
    <x v="1"/>
    <n v="0"/>
    <x v="697"/>
    <m/>
    <x v="0"/>
    <x v="9"/>
    <m/>
    <s v="Direção Ambiente e Saneamento "/>
    <x v="2"/>
    <m/>
    <x v="0"/>
    <x v="1"/>
    <x v="1"/>
    <x v="1"/>
    <x v="0"/>
    <x v="0"/>
    <x v="0"/>
    <x v="0"/>
    <x v="0"/>
    <x v="0"/>
    <x v="0"/>
    <s v="Direção Ambiente e Saneamento "/>
    <x v="0"/>
    <x v="0"/>
    <x v="0"/>
    <x v="0"/>
    <x v="0"/>
    <x v="0"/>
    <x v="0"/>
    <m/>
    <x v="1"/>
    <x v="2"/>
    <x v="9"/>
    <x v="0"/>
    <m/>
  </r>
  <r>
    <x v="1"/>
    <n v="0"/>
    <n v="0"/>
    <n v="40955"/>
    <n v="0"/>
    <x v="7899"/>
    <x v="0"/>
    <x v="1"/>
    <x v="0"/>
    <s v="03.16.16"/>
    <x v="32"/>
    <x v="0"/>
    <x v="5"/>
    <s v="Direção Ambiente e Saneamento "/>
    <s v="03.16.16"/>
    <s v="Direção Ambiente e Saneamento "/>
    <s v="03.16.16"/>
    <x v="60"/>
    <x v="0"/>
    <x v="1"/>
    <x v="1"/>
    <x v="0"/>
    <x v="0"/>
    <x v="2"/>
    <x v="0"/>
    <x v="7"/>
    <s v="2022-08-??"/>
    <x v="2"/>
    <n v="40955"/>
    <x v="3"/>
    <n v="100000"/>
    <x v="1"/>
    <n v="0"/>
    <x v="697"/>
    <m/>
    <x v="0"/>
    <x v="9"/>
    <m/>
    <s v="Direção Ambiente e Saneamento "/>
    <x v="2"/>
    <m/>
    <x v="0"/>
    <x v="1"/>
    <x v="1"/>
    <x v="1"/>
    <x v="0"/>
    <x v="0"/>
    <x v="0"/>
    <x v="0"/>
    <x v="0"/>
    <x v="0"/>
    <x v="0"/>
    <s v="Direção Ambiente e Saneamento "/>
    <x v="0"/>
    <x v="0"/>
    <x v="0"/>
    <x v="0"/>
    <x v="0"/>
    <x v="0"/>
    <x v="0"/>
    <m/>
    <x v="1"/>
    <x v="2"/>
    <x v="9"/>
    <x v="0"/>
    <m/>
  </r>
  <r>
    <x v="1"/>
    <n v="0"/>
    <n v="0"/>
    <n v="21518"/>
    <n v="0"/>
    <x v="7899"/>
    <x v="0"/>
    <x v="1"/>
    <x v="0"/>
    <s v="03.16.16"/>
    <x v="32"/>
    <x v="0"/>
    <x v="5"/>
    <s v="Direção Ambiente e Saneamento "/>
    <s v="03.16.16"/>
    <s v="Direção Ambiente e Saneamento "/>
    <s v="03.16.16"/>
    <x v="60"/>
    <x v="0"/>
    <x v="1"/>
    <x v="1"/>
    <x v="0"/>
    <x v="0"/>
    <x v="2"/>
    <x v="0"/>
    <x v="8"/>
    <s v="2022-09-??"/>
    <x v="2"/>
    <n v="21518"/>
    <x v="3"/>
    <n v="100000"/>
    <x v="1"/>
    <n v="0"/>
    <x v="697"/>
    <m/>
    <x v="0"/>
    <x v="9"/>
    <m/>
    <s v="Direção Ambiente e Saneamento "/>
    <x v="2"/>
    <m/>
    <x v="0"/>
    <x v="1"/>
    <x v="1"/>
    <x v="1"/>
    <x v="0"/>
    <x v="0"/>
    <x v="0"/>
    <x v="0"/>
    <x v="0"/>
    <x v="0"/>
    <x v="0"/>
    <s v="Direção Ambiente e Saneamento "/>
    <x v="0"/>
    <x v="0"/>
    <x v="0"/>
    <x v="0"/>
    <x v="0"/>
    <x v="0"/>
    <x v="0"/>
    <m/>
    <x v="1"/>
    <x v="2"/>
    <x v="9"/>
    <x v="0"/>
    <m/>
  </r>
  <r>
    <x v="1"/>
    <n v="0"/>
    <n v="0"/>
    <n v="17004"/>
    <n v="0"/>
    <x v="7899"/>
    <x v="0"/>
    <x v="1"/>
    <x v="0"/>
    <s v="03.16.16"/>
    <x v="32"/>
    <x v="0"/>
    <x v="5"/>
    <s v="Direção Ambiente e Saneamento "/>
    <s v="03.16.16"/>
    <s v="Direção Ambiente e Saneamento "/>
    <s v="03.16.16"/>
    <x v="60"/>
    <x v="0"/>
    <x v="1"/>
    <x v="1"/>
    <x v="0"/>
    <x v="0"/>
    <x v="2"/>
    <x v="0"/>
    <x v="9"/>
    <s v="2022-10-??"/>
    <x v="3"/>
    <n v="17004"/>
    <x v="3"/>
    <n v="100000"/>
    <x v="1"/>
    <n v="0"/>
    <x v="697"/>
    <m/>
    <x v="0"/>
    <x v="9"/>
    <m/>
    <s v="Direção Ambiente e Saneamento "/>
    <x v="2"/>
    <m/>
    <x v="0"/>
    <x v="1"/>
    <x v="1"/>
    <x v="1"/>
    <x v="0"/>
    <x v="0"/>
    <x v="0"/>
    <x v="0"/>
    <x v="0"/>
    <x v="0"/>
    <x v="0"/>
    <s v="Direção Ambiente e Saneamento "/>
    <x v="0"/>
    <x v="0"/>
    <x v="0"/>
    <x v="0"/>
    <x v="0"/>
    <x v="0"/>
    <x v="0"/>
    <m/>
    <x v="1"/>
    <x v="2"/>
    <x v="9"/>
    <x v="0"/>
    <m/>
  </r>
  <r>
    <x v="1"/>
    <n v="0"/>
    <n v="0"/>
    <n v="38876"/>
    <n v="0"/>
    <x v="7899"/>
    <x v="0"/>
    <x v="1"/>
    <x v="0"/>
    <s v="03.16.16"/>
    <x v="32"/>
    <x v="0"/>
    <x v="5"/>
    <s v="Direção Ambiente e Saneamento "/>
    <s v="03.16.16"/>
    <s v="Direção Ambiente e Saneamento "/>
    <s v="03.16.16"/>
    <x v="60"/>
    <x v="0"/>
    <x v="1"/>
    <x v="1"/>
    <x v="0"/>
    <x v="0"/>
    <x v="2"/>
    <x v="0"/>
    <x v="10"/>
    <s v="2022-11-??"/>
    <x v="3"/>
    <n v="38876"/>
    <x v="3"/>
    <n v="100000"/>
    <x v="1"/>
    <n v="0"/>
    <x v="697"/>
    <m/>
    <x v="0"/>
    <x v="9"/>
    <m/>
    <s v="Direção Ambiente e Saneamento "/>
    <x v="2"/>
    <m/>
    <x v="0"/>
    <x v="1"/>
    <x v="1"/>
    <x v="1"/>
    <x v="0"/>
    <x v="0"/>
    <x v="0"/>
    <x v="0"/>
    <x v="0"/>
    <x v="0"/>
    <x v="0"/>
    <s v="Direção Ambiente e Saneamento "/>
    <x v="0"/>
    <x v="0"/>
    <x v="0"/>
    <x v="0"/>
    <x v="0"/>
    <x v="0"/>
    <x v="0"/>
    <m/>
    <x v="1"/>
    <x v="2"/>
    <x v="9"/>
    <x v="0"/>
    <m/>
  </r>
  <r>
    <x v="1"/>
    <n v="0"/>
    <n v="0"/>
    <n v="39164"/>
    <n v="0"/>
    <x v="7899"/>
    <x v="0"/>
    <x v="1"/>
    <x v="0"/>
    <s v="03.16.16"/>
    <x v="32"/>
    <x v="0"/>
    <x v="5"/>
    <s v="Direção Ambiente e Saneamento "/>
    <s v="03.16.16"/>
    <s v="Direção Ambiente e Saneamento "/>
    <s v="03.16.16"/>
    <x v="60"/>
    <x v="0"/>
    <x v="1"/>
    <x v="1"/>
    <x v="0"/>
    <x v="0"/>
    <x v="2"/>
    <x v="0"/>
    <x v="11"/>
    <s v="2022-12-??"/>
    <x v="3"/>
    <n v="39164"/>
    <x v="3"/>
    <n v="100000"/>
    <x v="1"/>
    <n v="0"/>
    <x v="697"/>
    <m/>
    <x v="0"/>
    <x v="9"/>
    <m/>
    <s v="Direção Ambiente e Saneamento "/>
    <x v="2"/>
    <m/>
    <x v="0"/>
    <x v="1"/>
    <x v="1"/>
    <x v="1"/>
    <x v="0"/>
    <x v="0"/>
    <x v="0"/>
    <x v="0"/>
    <x v="0"/>
    <x v="0"/>
    <x v="0"/>
    <s v="Direção Ambiente e Saneamento "/>
    <x v="0"/>
    <x v="0"/>
    <x v="0"/>
    <x v="0"/>
    <x v="0"/>
    <x v="0"/>
    <x v="0"/>
    <m/>
    <x v="1"/>
    <x v="2"/>
    <x v="9"/>
    <x v="0"/>
    <m/>
  </r>
  <r>
    <x v="0"/>
    <n v="0"/>
    <n v="0"/>
    <n v="827300"/>
    <n v="0"/>
    <x v="7899"/>
    <x v="0"/>
    <x v="1"/>
    <x v="0"/>
    <s v="01.27.06.68"/>
    <x v="56"/>
    <x v="2"/>
    <x v="2"/>
    <s v="Requalificação Urbana e habitação"/>
    <s v="01.27.06"/>
    <s v="Requalificação Urbana e Ambiental  de Manguinho"/>
    <s v="01.27.06.68"/>
    <x v="1"/>
    <x v="0"/>
    <x v="1"/>
    <x v="1"/>
    <x v="0"/>
    <x v="1"/>
    <x v="1"/>
    <x v="0"/>
    <x v="5"/>
    <s v="2022-02-??"/>
    <x v="1"/>
    <n v="82730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681300"/>
    <n v="0"/>
    <x v="7899"/>
    <x v="0"/>
    <x v="1"/>
    <x v="0"/>
    <s v="01.27.06.68"/>
    <x v="56"/>
    <x v="2"/>
    <x v="2"/>
    <s v="Requalificação Urbana e habitação"/>
    <s v="01.27.06"/>
    <s v="Requalificação Urbana e Ambiental  de Manguinho"/>
    <s v="01.27.06.68"/>
    <x v="1"/>
    <x v="0"/>
    <x v="1"/>
    <x v="1"/>
    <x v="0"/>
    <x v="1"/>
    <x v="1"/>
    <x v="0"/>
    <x v="2"/>
    <s v="2022-03-??"/>
    <x v="1"/>
    <n v="68130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1026220"/>
    <n v="0"/>
    <x v="7899"/>
    <x v="0"/>
    <x v="1"/>
    <x v="0"/>
    <s v="01.27.06.68"/>
    <x v="56"/>
    <x v="2"/>
    <x v="2"/>
    <s v="Requalificação Urbana e habitação"/>
    <s v="01.27.06"/>
    <s v="Requalificação Urbana e Ambiental  de Manguinho"/>
    <s v="01.27.06.68"/>
    <x v="1"/>
    <x v="0"/>
    <x v="1"/>
    <x v="1"/>
    <x v="0"/>
    <x v="1"/>
    <x v="1"/>
    <x v="0"/>
    <x v="0"/>
    <s v="2022-04-??"/>
    <x v="0"/>
    <n v="102622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1139444"/>
    <n v="0"/>
    <x v="7899"/>
    <x v="0"/>
    <x v="1"/>
    <x v="0"/>
    <s v="01.27.06.68"/>
    <x v="56"/>
    <x v="2"/>
    <x v="2"/>
    <s v="Requalificação Urbana e habitação"/>
    <s v="01.27.06"/>
    <s v="Requalificação Urbana e Ambiental  de Manguinho"/>
    <s v="01.27.06.68"/>
    <x v="1"/>
    <x v="0"/>
    <x v="1"/>
    <x v="1"/>
    <x v="0"/>
    <x v="1"/>
    <x v="1"/>
    <x v="0"/>
    <x v="1"/>
    <s v="2022-05-??"/>
    <x v="0"/>
    <n v="1139444"/>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330000"/>
    <n v="0"/>
    <x v="7899"/>
    <x v="0"/>
    <x v="1"/>
    <x v="0"/>
    <s v="01.27.06.68"/>
    <x v="56"/>
    <x v="2"/>
    <x v="2"/>
    <s v="Requalificação Urbana e habitação"/>
    <s v="01.27.06"/>
    <s v="Requalificação Urbana e Ambiental  de Manguinho"/>
    <s v="01.27.06.68"/>
    <x v="1"/>
    <x v="0"/>
    <x v="1"/>
    <x v="1"/>
    <x v="0"/>
    <x v="1"/>
    <x v="1"/>
    <x v="0"/>
    <x v="3"/>
    <s v="2022-06-??"/>
    <x v="0"/>
    <n v="33000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1422778"/>
    <n v="0"/>
    <x v="7899"/>
    <x v="0"/>
    <x v="1"/>
    <x v="0"/>
    <s v="01.27.06.68"/>
    <x v="56"/>
    <x v="2"/>
    <x v="2"/>
    <s v="Requalificação Urbana e habitação"/>
    <s v="01.27.06"/>
    <s v="Requalificação Urbana e Ambiental  de Manguinho"/>
    <s v="01.27.06.68"/>
    <x v="1"/>
    <x v="0"/>
    <x v="1"/>
    <x v="1"/>
    <x v="0"/>
    <x v="1"/>
    <x v="1"/>
    <x v="0"/>
    <x v="6"/>
    <s v="2022-07-??"/>
    <x v="2"/>
    <n v="1422778"/>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150500"/>
    <n v="0"/>
    <x v="7899"/>
    <x v="0"/>
    <x v="1"/>
    <x v="0"/>
    <s v="01.27.06.68"/>
    <x v="56"/>
    <x v="2"/>
    <x v="2"/>
    <s v="Requalificação Urbana e habitação"/>
    <s v="01.27.06"/>
    <s v="Requalificação Urbana e Ambiental  de Manguinho"/>
    <s v="01.27.06.68"/>
    <x v="1"/>
    <x v="0"/>
    <x v="1"/>
    <x v="1"/>
    <x v="0"/>
    <x v="1"/>
    <x v="1"/>
    <x v="0"/>
    <x v="7"/>
    <s v="2022-08-??"/>
    <x v="2"/>
    <n v="15050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72373"/>
    <n v="0"/>
    <x v="7899"/>
    <x v="0"/>
    <x v="1"/>
    <x v="0"/>
    <s v="01.27.06.68"/>
    <x v="56"/>
    <x v="2"/>
    <x v="2"/>
    <s v="Requalificação Urbana e habitação"/>
    <s v="01.27.06"/>
    <s v="Requalificação Urbana e Ambiental  de Manguinho"/>
    <s v="01.27.06.68"/>
    <x v="1"/>
    <x v="0"/>
    <x v="1"/>
    <x v="1"/>
    <x v="0"/>
    <x v="1"/>
    <x v="1"/>
    <x v="0"/>
    <x v="8"/>
    <s v="2022-09-??"/>
    <x v="2"/>
    <n v="72373"/>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496551"/>
    <n v="0"/>
    <x v="7899"/>
    <x v="0"/>
    <x v="1"/>
    <x v="0"/>
    <s v="01.27.06.68"/>
    <x v="56"/>
    <x v="2"/>
    <x v="2"/>
    <s v="Requalificação Urbana e habitação"/>
    <s v="01.27.06"/>
    <s v="Requalificação Urbana e Ambiental  de Manguinho"/>
    <s v="01.27.06.68"/>
    <x v="1"/>
    <x v="0"/>
    <x v="1"/>
    <x v="1"/>
    <x v="0"/>
    <x v="1"/>
    <x v="1"/>
    <x v="0"/>
    <x v="9"/>
    <s v="2022-10-??"/>
    <x v="3"/>
    <n v="496551"/>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130000"/>
    <n v="0"/>
    <x v="7899"/>
    <x v="0"/>
    <x v="1"/>
    <x v="0"/>
    <s v="01.27.06.68"/>
    <x v="56"/>
    <x v="2"/>
    <x v="2"/>
    <s v="Requalificação Urbana e habitação"/>
    <s v="01.27.06"/>
    <s v="Requalificação Urbana e Ambiental  de Manguinho"/>
    <s v="01.27.06.68"/>
    <x v="1"/>
    <x v="0"/>
    <x v="1"/>
    <x v="1"/>
    <x v="0"/>
    <x v="1"/>
    <x v="1"/>
    <x v="0"/>
    <x v="10"/>
    <s v="2022-11-??"/>
    <x v="3"/>
    <n v="13000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0"/>
    <n v="0"/>
    <n v="0"/>
    <n v="65800"/>
    <n v="0"/>
    <x v="7899"/>
    <x v="0"/>
    <x v="1"/>
    <x v="0"/>
    <s v="01.27.06.68"/>
    <x v="56"/>
    <x v="2"/>
    <x v="2"/>
    <s v="Requalificação Urbana e habitação"/>
    <s v="01.27.06"/>
    <s v="Requalificação Urbana e Ambiental  de Manguinho"/>
    <s v="01.27.06.68"/>
    <x v="1"/>
    <x v="0"/>
    <x v="1"/>
    <x v="1"/>
    <x v="0"/>
    <x v="1"/>
    <x v="1"/>
    <x v="0"/>
    <x v="11"/>
    <s v="2022-12-??"/>
    <x v="3"/>
    <n v="65800"/>
    <x v="3"/>
    <n v="500000"/>
    <x v="1"/>
    <n v="0"/>
    <x v="697"/>
    <m/>
    <x v="0"/>
    <x v="9"/>
    <m/>
    <s v="Requalificação Urbana e Ambiental  de Manguinho"/>
    <x v="2"/>
    <s v="RM"/>
    <x v="0"/>
    <x v="1"/>
    <x v="1"/>
    <x v="1"/>
    <x v="0"/>
    <x v="0"/>
    <x v="0"/>
    <x v="1"/>
    <x v="0"/>
    <x v="0"/>
    <x v="0"/>
    <s v="Requalificação Urbana e Ambiental  de Manguinho"/>
    <x v="0"/>
    <x v="0"/>
    <x v="0"/>
    <x v="0"/>
    <x v="1"/>
    <x v="0"/>
    <x v="0"/>
    <m/>
    <x v="1"/>
    <x v="2"/>
    <x v="9"/>
    <x v="0"/>
    <m/>
  </r>
  <r>
    <x v="1"/>
    <n v="0"/>
    <n v="0"/>
    <n v="15527"/>
    <n v="0"/>
    <x v="7899"/>
    <x v="0"/>
    <x v="1"/>
    <x v="0"/>
    <s v="03.16.15"/>
    <x v="6"/>
    <x v="0"/>
    <x v="5"/>
    <s v="Direção Financeira"/>
    <s v="03.16.15"/>
    <s v="Direção Financeira"/>
    <s v="03.16.15"/>
    <x v="75"/>
    <x v="0"/>
    <x v="3"/>
    <x v="17"/>
    <x v="0"/>
    <x v="0"/>
    <x v="2"/>
    <x v="0"/>
    <x v="4"/>
    <s v="2022-01-??"/>
    <x v="1"/>
    <n v="15527"/>
    <x v="3"/>
    <n v="0"/>
    <x v="1"/>
    <n v="0"/>
    <x v="697"/>
    <m/>
    <x v="0"/>
    <x v="9"/>
    <m/>
    <s v="Direção Financeira"/>
    <x v="2"/>
    <m/>
    <x v="0"/>
    <x v="1"/>
    <x v="1"/>
    <x v="1"/>
    <x v="0"/>
    <x v="0"/>
    <x v="0"/>
    <x v="0"/>
    <x v="0"/>
    <x v="0"/>
    <x v="0"/>
    <s v="Direção Financeira"/>
    <x v="0"/>
    <x v="0"/>
    <x v="0"/>
    <x v="0"/>
    <x v="0"/>
    <x v="0"/>
    <x v="0"/>
    <m/>
    <x v="1"/>
    <x v="2"/>
    <x v="9"/>
    <x v="0"/>
    <m/>
  </r>
  <r>
    <x v="1"/>
    <n v="0"/>
    <n v="0"/>
    <n v="47094"/>
    <n v="0"/>
    <x v="7899"/>
    <x v="0"/>
    <x v="1"/>
    <x v="0"/>
    <s v="03.16.15"/>
    <x v="6"/>
    <x v="0"/>
    <x v="5"/>
    <s v="Direção Financeira"/>
    <s v="03.16.15"/>
    <s v="Direção Financeira"/>
    <s v="03.16.15"/>
    <x v="75"/>
    <x v="0"/>
    <x v="3"/>
    <x v="17"/>
    <x v="0"/>
    <x v="0"/>
    <x v="2"/>
    <x v="0"/>
    <x v="2"/>
    <s v="2022-03-??"/>
    <x v="1"/>
    <n v="47094"/>
    <x v="3"/>
    <n v="0"/>
    <x v="1"/>
    <n v="0"/>
    <x v="697"/>
    <m/>
    <x v="0"/>
    <x v="9"/>
    <m/>
    <s v="Direção Financeira"/>
    <x v="2"/>
    <m/>
    <x v="0"/>
    <x v="1"/>
    <x v="1"/>
    <x v="1"/>
    <x v="0"/>
    <x v="0"/>
    <x v="0"/>
    <x v="0"/>
    <x v="0"/>
    <x v="0"/>
    <x v="0"/>
    <s v="Direção Financeira"/>
    <x v="0"/>
    <x v="0"/>
    <x v="0"/>
    <x v="0"/>
    <x v="0"/>
    <x v="0"/>
    <x v="0"/>
    <m/>
    <x v="1"/>
    <x v="2"/>
    <x v="9"/>
    <x v="0"/>
    <m/>
  </r>
  <r>
    <x v="1"/>
    <n v="0"/>
    <n v="0"/>
    <n v="40003"/>
    <n v="0"/>
    <x v="7899"/>
    <x v="0"/>
    <x v="1"/>
    <x v="0"/>
    <s v="03.16.15"/>
    <x v="6"/>
    <x v="0"/>
    <x v="5"/>
    <s v="Direção Financeira"/>
    <s v="03.16.15"/>
    <s v="Direção Financeira"/>
    <s v="03.16.15"/>
    <x v="75"/>
    <x v="0"/>
    <x v="3"/>
    <x v="17"/>
    <x v="0"/>
    <x v="0"/>
    <x v="2"/>
    <x v="0"/>
    <x v="0"/>
    <s v="2022-04-??"/>
    <x v="0"/>
    <n v="40003"/>
    <x v="3"/>
    <n v="0"/>
    <x v="1"/>
    <n v="0"/>
    <x v="697"/>
    <m/>
    <x v="0"/>
    <x v="9"/>
    <m/>
    <s v="Direção Financeira"/>
    <x v="2"/>
    <m/>
    <x v="0"/>
    <x v="1"/>
    <x v="1"/>
    <x v="1"/>
    <x v="0"/>
    <x v="0"/>
    <x v="0"/>
    <x v="0"/>
    <x v="0"/>
    <x v="0"/>
    <x v="0"/>
    <s v="Direção Financeira"/>
    <x v="0"/>
    <x v="0"/>
    <x v="0"/>
    <x v="0"/>
    <x v="0"/>
    <x v="0"/>
    <x v="0"/>
    <m/>
    <x v="1"/>
    <x v="2"/>
    <x v="9"/>
    <x v="0"/>
    <m/>
  </r>
  <r>
    <x v="1"/>
    <n v="0"/>
    <n v="0"/>
    <n v="46906"/>
    <n v="0"/>
    <x v="7899"/>
    <x v="0"/>
    <x v="1"/>
    <x v="0"/>
    <s v="03.16.15"/>
    <x v="6"/>
    <x v="0"/>
    <x v="5"/>
    <s v="Direção Financeira"/>
    <s v="03.16.15"/>
    <s v="Direção Financeira"/>
    <s v="03.16.15"/>
    <x v="75"/>
    <x v="0"/>
    <x v="3"/>
    <x v="17"/>
    <x v="0"/>
    <x v="0"/>
    <x v="2"/>
    <x v="0"/>
    <x v="1"/>
    <s v="2022-05-??"/>
    <x v="0"/>
    <n v="46906"/>
    <x v="3"/>
    <n v="0"/>
    <x v="1"/>
    <n v="0"/>
    <x v="697"/>
    <m/>
    <x v="0"/>
    <x v="9"/>
    <m/>
    <s v="Direção Financeira"/>
    <x v="2"/>
    <m/>
    <x v="0"/>
    <x v="1"/>
    <x v="1"/>
    <x v="1"/>
    <x v="0"/>
    <x v="0"/>
    <x v="0"/>
    <x v="0"/>
    <x v="0"/>
    <x v="0"/>
    <x v="0"/>
    <s v="Direção Financeira"/>
    <x v="0"/>
    <x v="0"/>
    <x v="0"/>
    <x v="0"/>
    <x v="0"/>
    <x v="0"/>
    <x v="0"/>
    <m/>
    <x v="1"/>
    <x v="2"/>
    <x v="9"/>
    <x v="0"/>
    <m/>
  </r>
  <r>
    <x v="1"/>
    <n v="0"/>
    <n v="0"/>
    <n v="63424"/>
    <n v="0"/>
    <x v="7899"/>
    <x v="0"/>
    <x v="1"/>
    <x v="0"/>
    <s v="03.16.15"/>
    <x v="6"/>
    <x v="0"/>
    <x v="5"/>
    <s v="Direção Financeira"/>
    <s v="03.16.15"/>
    <s v="Direção Financeira"/>
    <s v="03.16.15"/>
    <x v="75"/>
    <x v="0"/>
    <x v="3"/>
    <x v="17"/>
    <x v="0"/>
    <x v="0"/>
    <x v="2"/>
    <x v="0"/>
    <x v="3"/>
    <s v="2022-06-??"/>
    <x v="0"/>
    <n v="63424"/>
    <x v="3"/>
    <n v="0"/>
    <x v="1"/>
    <n v="0"/>
    <x v="697"/>
    <m/>
    <x v="0"/>
    <x v="9"/>
    <m/>
    <s v="Direção Financeira"/>
    <x v="2"/>
    <m/>
    <x v="0"/>
    <x v="1"/>
    <x v="1"/>
    <x v="1"/>
    <x v="0"/>
    <x v="0"/>
    <x v="0"/>
    <x v="0"/>
    <x v="0"/>
    <x v="0"/>
    <x v="0"/>
    <s v="Direção Financeira"/>
    <x v="0"/>
    <x v="0"/>
    <x v="0"/>
    <x v="0"/>
    <x v="0"/>
    <x v="0"/>
    <x v="0"/>
    <m/>
    <x v="1"/>
    <x v="2"/>
    <x v="9"/>
    <x v="0"/>
    <m/>
  </r>
  <r>
    <x v="1"/>
    <n v="0"/>
    <n v="0"/>
    <n v="48760"/>
    <n v="0"/>
    <x v="7899"/>
    <x v="0"/>
    <x v="1"/>
    <x v="0"/>
    <s v="03.16.15"/>
    <x v="6"/>
    <x v="0"/>
    <x v="5"/>
    <s v="Direção Financeira"/>
    <s v="03.16.15"/>
    <s v="Direção Financeira"/>
    <s v="03.16.15"/>
    <x v="75"/>
    <x v="0"/>
    <x v="3"/>
    <x v="17"/>
    <x v="0"/>
    <x v="0"/>
    <x v="2"/>
    <x v="0"/>
    <x v="7"/>
    <s v="2022-08-??"/>
    <x v="2"/>
    <n v="48760"/>
    <x v="3"/>
    <n v="0"/>
    <x v="1"/>
    <n v="0"/>
    <x v="697"/>
    <m/>
    <x v="0"/>
    <x v="9"/>
    <m/>
    <s v="Direção Financeira"/>
    <x v="2"/>
    <m/>
    <x v="0"/>
    <x v="1"/>
    <x v="1"/>
    <x v="1"/>
    <x v="0"/>
    <x v="0"/>
    <x v="0"/>
    <x v="0"/>
    <x v="0"/>
    <x v="0"/>
    <x v="0"/>
    <s v="Direção Financeira"/>
    <x v="0"/>
    <x v="0"/>
    <x v="0"/>
    <x v="0"/>
    <x v="0"/>
    <x v="0"/>
    <x v="0"/>
    <m/>
    <x v="1"/>
    <x v="2"/>
    <x v="9"/>
    <x v="0"/>
    <m/>
  </r>
  <r>
    <x v="1"/>
    <n v="0"/>
    <n v="0"/>
    <n v="175581"/>
    <n v="0"/>
    <x v="7899"/>
    <x v="0"/>
    <x v="1"/>
    <x v="0"/>
    <s v="03.16.15"/>
    <x v="6"/>
    <x v="0"/>
    <x v="5"/>
    <s v="Direção Financeira"/>
    <s v="03.16.15"/>
    <s v="Direção Financeira"/>
    <s v="03.16.15"/>
    <x v="75"/>
    <x v="0"/>
    <x v="3"/>
    <x v="17"/>
    <x v="0"/>
    <x v="0"/>
    <x v="2"/>
    <x v="0"/>
    <x v="8"/>
    <s v="2022-09-??"/>
    <x v="2"/>
    <n v="175581"/>
    <x v="3"/>
    <n v="0"/>
    <x v="1"/>
    <n v="0"/>
    <x v="697"/>
    <m/>
    <x v="0"/>
    <x v="9"/>
    <m/>
    <s v="Direção Financeira"/>
    <x v="2"/>
    <m/>
    <x v="0"/>
    <x v="1"/>
    <x v="1"/>
    <x v="1"/>
    <x v="0"/>
    <x v="0"/>
    <x v="0"/>
    <x v="0"/>
    <x v="0"/>
    <x v="0"/>
    <x v="0"/>
    <s v="Direção Financeira"/>
    <x v="0"/>
    <x v="0"/>
    <x v="0"/>
    <x v="0"/>
    <x v="0"/>
    <x v="0"/>
    <x v="0"/>
    <m/>
    <x v="1"/>
    <x v="2"/>
    <x v="9"/>
    <x v="0"/>
    <m/>
  </r>
  <r>
    <x v="1"/>
    <n v="0"/>
    <n v="0"/>
    <n v="20767"/>
    <n v="0"/>
    <x v="7899"/>
    <x v="0"/>
    <x v="1"/>
    <x v="0"/>
    <s v="03.16.15"/>
    <x v="6"/>
    <x v="0"/>
    <x v="5"/>
    <s v="Direção Financeira"/>
    <s v="03.16.15"/>
    <s v="Direção Financeira"/>
    <s v="03.16.15"/>
    <x v="75"/>
    <x v="0"/>
    <x v="3"/>
    <x v="17"/>
    <x v="0"/>
    <x v="0"/>
    <x v="2"/>
    <x v="0"/>
    <x v="9"/>
    <s v="2022-10-??"/>
    <x v="3"/>
    <n v="20767"/>
    <x v="3"/>
    <n v="0"/>
    <x v="1"/>
    <n v="0"/>
    <x v="697"/>
    <m/>
    <x v="0"/>
    <x v="9"/>
    <m/>
    <s v="Direção Financeira"/>
    <x v="2"/>
    <m/>
    <x v="0"/>
    <x v="1"/>
    <x v="1"/>
    <x v="1"/>
    <x v="0"/>
    <x v="0"/>
    <x v="0"/>
    <x v="0"/>
    <x v="0"/>
    <x v="0"/>
    <x v="0"/>
    <s v="Direção Financeira"/>
    <x v="0"/>
    <x v="0"/>
    <x v="0"/>
    <x v="0"/>
    <x v="0"/>
    <x v="0"/>
    <x v="0"/>
    <m/>
    <x v="1"/>
    <x v="2"/>
    <x v="9"/>
    <x v="0"/>
    <m/>
  </r>
  <r>
    <x v="1"/>
    <n v="0"/>
    <n v="0"/>
    <n v="18643"/>
    <n v="0"/>
    <x v="7899"/>
    <x v="0"/>
    <x v="1"/>
    <x v="0"/>
    <s v="03.16.15"/>
    <x v="6"/>
    <x v="0"/>
    <x v="5"/>
    <s v="Direção Financeira"/>
    <s v="03.16.15"/>
    <s v="Direção Financeira"/>
    <s v="03.16.15"/>
    <x v="75"/>
    <x v="0"/>
    <x v="3"/>
    <x v="17"/>
    <x v="0"/>
    <x v="0"/>
    <x v="2"/>
    <x v="0"/>
    <x v="10"/>
    <s v="2022-11-??"/>
    <x v="3"/>
    <n v="18643"/>
    <x v="3"/>
    <n v="0"/>
    <x v="1"/>
    <n v="0"/>
    <x v="697"/>
    <m/>
    <x v="0"/>
    <x v="9"/>
    <m/>
    <s v="Direção Financeira"/>
    <x v="2"/>
    <m/>
    <x v="0"/>
    <x v="1"/>
    <x v="1"/>
    <x v="1"/>
    <x v="0"/>
    <x v="0"/>
    <x v="0"/>
    <x v="0"/>
    <x v="0"/>
    <x v="0"/>
    <x v="0"/>
    <s v="Direção Financeira"/>
    <x v="0"/>
    <x v="0"/>
    <x v="0"/>
    <x v="0"/>
    <x v="0"/>
    <x v="0"/>
    <x v="0"/>
    <m/>
    <x v="1"/>
    <x v="2"/>
    <x v="9"/>
    <x v="0"/>
    <m/>
  </r>
  <r>
    <x v="1"/>
    <n v="0"/>
    <n v="0"/>
    <n v="24217"/>
    <n v="0"/>
    <x v="7899"/>
    <x v="0"/>
    <x v="1"/>
    <x v="0"/>
    <s v="03.16.15"/>
    <x v="6"/>
    <x v="0"/>
    <x v="5"/>
    <s v="Direção Financeira"/>
    <s v="03.16.15"/>
    <s v="Direção Financeira"/>
    <s v="03.16.15"/>
    <x v="75"/>
    <x v="0"/>
    <x v="3"/>
    <x v="17"/>
    <x v="0"/>
    <x v="0"/>
    <x v="2"/>
    <x v="0"/>
    <x v="11"/>
    <s v="2022-12-??"/>
    <x v="3"/>
    <n v="24217"/>
    <x v="3"/>
    <n v="0"/>
    <x v="1"/>
    <n v="0"/>
    <x v="697"/>
    <m/>
    <x v="0"/>
    <x v="9"/>
    <m/>
    <s v="Direção Financeira"/>
    <x v="2"/>
    <m/>
    <x v="0"/>
    <x v="1"/>
    <x v="1"/>
    <x v="1"/>
    <x v="0"/>
    <x v="0"/>
    <x v="0"/>
    <x v="0"/>
    <x v="0"/>
    <x v="0"/>
    <x v="0"/>
    <s v="Direção Financeira"/>
    <x v="0"/>
    <x v="0"/>
    <x v="0"/>
    <x v="0"/>
    <x v="0"/>
    <x v="0"/>
    <x v="0"/>
    <m/>
    <x v="1"/>
    <x v="2"/>
    <x v="9"/>
    <x v="0"/>
    <m/>
  </r>
  <r>
    <x v="1"/>
    <n v="0"/>
    <n v="0"/>
    <n v="6250"/>
    <n v="0"/>
    <x v="7899"/>
    <x v="0"/>
    <x v="1"/>
    <x v="0"/>
    <s v="03.16.15"/>
    <x v="6"/>
    <x v="0"/>
    <x v="5"/>
    <s v="Direção Financeira"/>
    <s v="03.16.15"/>
    <s v="Direção Financeira"/>
    <s v="03.16.15"/>
    <x v="76"/>
    <x v="0"/>
    <x v="3"/>
    <x v="18"/>
    <x v="0"/>
    <x v="0"/>
    <x v="2"/>
    <x v="0"/>
    <x v="4"/>
    <s v="2022-01-??"/>
    <x v="1"/>
    <n v="6250"/>
    <x v="3"/>
    <n v="0"/>
    <x v="1"/>
    <n v="0"/>
    <x v="697"/>
    <m/>
    <x v="0"/>
    <x v="9"/>
    <m/>
    <s v="Direção Financeira"/>
    <x v="2"/>
    <m/>
    <x v="0"/>
    <x v="1"/>
    <x v="1"/>
    <x v="1"/>
    <x v="0"/>
    <x v="0"/>
    <x v="0"/>
    <x v="0"/>
    <x v="0"/>
    <x v="0"/>
    <x v="0"/>
    <s v="Direção Financeira"/>
    <x v="0"/>
    <x v="0"/>
    <x v="0"/>
    <x v="0"/>
    <x v="0"/>
    <x v="0"/>
    <x v="0"/>
    <m/>
    <x v="1"/>
    <x v="2"/>
    <x v="9"/>
    <x v="0"/>
    <m/>
  </r>
  <r>
    <x v="1"/>
    <n v="0"/>
    <n v="0"/>
    <n v="8250"/>
    <n v="0"/>
    <x v="7899"/>
    <x v="0"/>
    <x v="1"/>
    <x v="0"/>
    <s v="03.16.15"/>
    <x v="6"/>
    <x v="0"/>
    <x v="5"/>
    <s v="Direção Financeira"/>
    <s v="03.16.15"/>
    <s v="Direção Financeira"/>
    <s v="03.16.15"/>
    <x v="76"/>
    <x v="0"/>
    <x v="3"/>
    <x v="18"/>
    <x v="0"/>
    <x v="0"/>
    <x v="2"/>
    <x v="0"/>
    <x v="2"/>
    <s v="2022-03-??"/>
    <x v="1"/>
    <n v="8250"/>
    <x v="3"/>
    <n v="0"/>
    <x v="1"/>
    <n v="0"/>
    <x v="697"/>
    <m/>
    <x v="0"/>
    <x v="9"/>
    <m/>
    <s v="Direção Financeira"/>
    <x v="2"/>
    <m/>
    <x v="0"/>
    <x v="1"/>
    <x v="1"/>
    <x v="1"/>
    <x v="0"/>
    <x v="0"/>
    <x v="0"/>
    <x v="0"/>
    <x v="0"/>
    <x v="0"/>
    <x v="0"/>
    <s v="Direção Financeira"/>
    <x v="0"/>
    <x v="0"/>
    <x v="0"/>
    <x v="0"/>
    <x v="0"/>
    <x v="0"/>
    <x v="0"/>
    <m/>
    <x v="1"/>
    <x v="2"/>
    <x v="9"/>
    <x v="0"/>
    <m/>
  </r>
  <r>
    <x v="1"/>
    <n v="0"/>
    <n v="0"/>
    <n v="1600"/>
    <n v="0"/>
    <x v="7899"/>
    <x v="0"/>
    <x v="1"/>
    <x v="0"/>
    <s v="03.16.15"/>
    <x v="6"/>
    <x v="0"/>
    <x v="5"/>
    <s v="Direção Financeira"/>
    <s v="03.16.15"/>
    <s v="Direção Financeira"/>
    <s v="03.16.15"/>
    <x v="76"/>
    <x v="0"/>
    <x v="3"/>
    <x v="18"/>
    <x v="0"/>
    <x v="0"/>
    <x v="2"/>
    <x v="0"/>
    <x v="1"/>
    <s v="2022-05-??"/>
    <x v="0"/>
    <n v="1600"/>
    <x v="3"/>
    <n v="0"/>
    <x v="1"/>
    <n v="0"/>
    <x v="697"/>
    <m/>
    <x v="0"/>
    <x v="9"/>
    <m/>
    <s v="Direção Financeira"/>
    <x v="2"/>
    <m/>
    <x v="0"/>
    <x v="1"/>
    <x v="1"/>
    <x v="1"/>
    <x v="0"/>
    <x v="0"/>
    <x v="0"/>
    <x v="0"/>
    <x v="0"/>
    <x v="0"/>
    <x v="0"/>
    <s v="Direção Financeira"/>
    <x v="0"/>
    <x v="0"/>
    <x v="0"/>
    <x v="0"/>
    <x v="0"/>
    <x v="0"/>
    <x v="0"/>
    <m/>
    <x v="1"/>
    <x v="2"/>
    <x v="9"/>
    <x v="0"/>
    <m/>
  </r>
  <r>
    <x v="1"/>
    <n v="0"/>
    <n v="0"/>
    <n v="19242"/>
    <n v="0"/>
    <x v="7899"/>
    <x v="0"/>
    <x v="1"/>
    <x v="0"/>
    <s v="03.16.15"/>
    <x v="6"/>
    <x v="0"/>
    <x v="5"/>
    <s v="Direção Financeira"/>
    <s v="03.16.15"/>
    <s v="Direção Financeira"/>
    <s v="03.16.15"/>
    <x v="76"/>
    <x v="0"/>
    <x v="3"/>
    <x v="18"/>
    <x v="0"/>
    <x v="0"/>
    <x v="2"/>
    <x v="0"/>
    <x v="6"/>
    <s v="2022-07-??"/>
    <x v="2"/>
    <n v="19242"/>
    <x v="3"/>
    <n v="0"/>
    <x v="1"/>
    <n v="0"/>
    <x v="697"/>
    <m/>
    <x v="0"/>
    <x v="9"/>
    <m/>
    <s v="Direção Financeira"/>
    <x v="2"/>
    <m/>
    <x v="0"/>
    <x v="1"/>
    <x v="1"/>
    <x v="1"/>
    <x v="0"/>
    <x v="0"/>
    <x v="0"/>
    <x v="0"/>
    <x v="0"/>
    <x v="0"/>
    <x v="0"/>
    <s v="Direção Financeira"/>
    <x v="0"/>
    <x v="0"/>
    <x v="0"/>
    <x v="0"/>
    <x v="0"/>
    <x v="0"/>
    <x v="0"/>
    <m/>
    <x v="1"/>
    <x v="2"/>
    <x v="9"/>
    <x v="0"/>
    <m/>
  </r>
  <r>
    <x v="1"/>
    <n v="0"/>
    <n v="0"/>
    <n v="186350"/>
    <n v="0"/>
    <x v="7899"/>
    <x v="0"/>
    <x v="1"/>
    <x v="0"/>
    <s v="03.16.15"/>
    <x v="6"/>
    <x v="0"/>
    <x v="5"/>
    <s v="Direção Financeira"/>
    <s v="03.16.15"/>
    <s v="Direção Financeira"/>
    <s v="03.16.15"/>
    <x v="76"/>
    <x v="0"/>
    <x v="3"/>
    <x v="18"/>
    <x v="0"/>
    <x v="0"/>
    <x v="2"/>
    <x v="0"/>
    <x v="11"/>
    <s v="2022-12-??"/>
    <x v="3"/>
    <n v="186350"/>
    <x v="3"/>
    <n v="0"/>
    <x v="1"/>
    <n v="0"/>
    <x v="697"/>
    <m/>
    <x v="0"/>
    <x v="9"/>
    <m/>
    <s v="Direção Financeira"/>
    <x v="2"/>
    <m/>
    <x v="0"/>
    <x v="1"/>
    <x v="1"/>
    <x v="1"/>
    <x v="0"/>
    <x v="0"/>
    <x v="0"/>
    <x v="0"/>
    <x v="0"/>
    <x v="0"/>
    <x v="0"/>
    <s v="Direção Financeira"/>
    <x v="0"/>
    <x v="0"/>
    <x v="0"/>
    <x v="0"/>
    <x v="0"/>
    <x v="0"/>
    <x v="0"/>
    <m/>
    <x v="1"/>
    <x v="2"/>
    <x v="9"/>
    <x v="0"/>
    <m/>
  </r>
  <r>
    <x v="1"/>
    <n v="0"/>
    <n v="0"/>
    <n v="2800"/>
    <n v="0"/>
    <x v="7899"/>
    <x v="0"/>
    <x v="1"/>
    <x v="0"/>
    <s v="03.16.17"/>
    <x v="49"/>
    <x v="0"/>
    <x v="5"/>
    <s v="Direção Proteção Civil"/>
    <s v="03.16.17"/>
    <s v="Direção Proteção Civil"/>
    <s v="03.16.17"/>
    <x v="9"/>
    <x v="0"/>
    <x v="1"/>
    <x v="5"/>
    <x v="0"/>
    <x v="0"/>
    <x v="2"/>
    <x v="0"/>
    <x v="5"/>
    <s v="2022-02-??"/>
    <x v="1"/>
    <n v="2800"/>
    <x v="3"/>
    <n v="0"/>
    <x v="1"/>
    <n v="0"/>
    <x v="697"/>
    <m/>
    <x v="0"/>
    <x v="9"/>
    <m/>
    <s v="Direção Proteção Civil"/>
    <x v="2"/>
    <m/>
    <x v="0"/>
    <x v="1"/>
    <x v="1"/>
    <x v="1"/>
    <x v="0"/>
    <x v="0"/>
    <x v="0"/>
    <x v="0"/>
    <x v="0"/>
    <x v="0"/>
    <x v="0"/>
    <s v="Direção Proteção Civil"/>
    <x v="0"/>
    <x v="0"/>
    <x v="0"/>
    <x v="0"/>
    <x v="0"/>
    <x v="0"/>
    <x v="0"/>
    <m/>
    <x v="1"/>
    <x v="2"/>
    <x v="9"/>
    <x v="0"/>
    <m/>
  </r>
  <r>
    <x v="1"/>
    <n v="0"/>
    <n v="0"/>
    <n v="6600"/>
    <n v="0"/>
    <x v="7899"/>
    <x v="0"/>
    <x v="1"/>
    <x v="0"/>
    <s v="03.16.17"/>
    <x v="49"/>
    <x v="0"/>
    <x v="5"/>
    <s v="Direção Proteção Civil"/>
    <s v="03.16.17"/>
    <s v="Direção Proteção Civil"/>
    <s v="03.16.17"/>
    <x v="9"/>
    <x v="0"/>
    <x v="1"/>
    <x v="5"/>
    <x v="0"/>
    <x v="0"/>
    <x v="2"/>
    <x v="0"/>
    <x v="0"/>
    <s v="2022-04-??"/>
    <x v="0"/>
    <n v="6600"/>
    <x v="3"/>
    <n v="0"/>
    <x v="1"/>
    <n v="0"/>
    <x v="697"/>
    <m/>
    <x v="0"/>
    <x v="9"/>
    <m/>
    <s v="Direção Proteção Civil"/>
    <x v="2"/>
    <m/>
    <x v="0"/>
    <x v="1"/>
    <x v="1"/>
    <x v="1"/>
    <x v="0"/>
    <x v="0"/>
    <x v="0"/>
    <x v="0"/>
    <x v="0"/>
    <x v="0"/>
    <x v="0"/>
    <s v="Direção Proteção Civil"/>
    <x v="0"/>
    <x v="0"/>
    <x v="0"/>
    <x v="0"/>
    <x v="0"/>
    <x v="0"/>
    <x v="0"/>
    <m/>
    <x v="1"/>
    <x v="2"/>
    <x v="9"/>
    <x v="0"/>
    <m/>
  </r>
  <r>
    <x v="1"/>
    <n v="0"/>
    <n v="0"/>
    <n v="1400"/>
    <n v="0"/>
    <x v="7899"/>
    <x v="0"/>
    <x v="1"/>
    <x v="0"/>
    <s v="03.16.17"/>
    <x v="49"/>
    <x v="0"/>
    <x v="5"/>
    <s v="Direção Proteção Civil"/>
    <s v="03.16.17"/>
    <s v="Direção Proteção Civil"/>
    <s v="03.16.17"/>
    <x v="9"/>
    <x v="0"/>
    <x v="1"/>
    <x v="5"/>
    <x v="0"/>
    <x v="0"/>
    <x v="2"/>
    <x v="0"/>
    <x v="1"/>
    <s v="2022-05-??"/>
    <x v="0"/>
    <n v="1400"/>
    <x v="3"/>
    <n v="0"/>
    <x v="1"/>
    <n v="0"/>
    <x v="697"/>
    <m/>
    <x v="0"/>
    <x v="9"/>
    <m/>
    <s v="Direção Proteção Civil"/>
    <x v="2"/>
    <m/>
    <x v="0"/>
    <x v="1"/>
    <x v="1"/>
    <x v="1"/>
    <x v="0"/>
    <x v="0"/>
    <x v="0"/>
    <x v="0"/>
    <x v="0"/>
    <x v="0"/>
    <x v="0"/>
    <s v="Direção Proteção Civil"/>
    <x v="0"/>
    <x v="0"/>
    <x v="0"/>
    <x v="0"/>
    <x v="0"/>
    <x v="0"/>
    <x v="0"/>
    <m/>
    <x v="1"/>
    <x v="2"/>
    <x v="9"/>
    <x v="0"/>
    <m/>
  </r>
  <r>
    <x v="1"/>
    <n v="0"/>
    <n v="0"/>
    <n v="2800"/>
    <n v="0"/>
    <x v="7899"/>
    <x v="0"/>
    <x v="1"/>
    <x v="0"/>
    <s v="03.16.17"/>
    <x v="49"/>
    <x v="0"/>
    <x v="5"/>
    <s v="Direção Proteção Civil"/>
    <s v="03.16.17"/>
    <s v="Direção Proteção Civil"/>
    <s v="03.16.17"/>
    <x v="9"/>
    <x v="0"/>
    <x v="1"/>
    <x v="5"/>
    <x v="0"/>
    <x v="0"/>
    <x v="2"/>
    <x v="0"/>
    <x v="3"/>
    <s v="2022-06-??"/>
    <x v="0"/>
    <n v="2800"/>
    <x v="3"/>
    <n v="0"/>
    <x v="1"/>
    <n v="0"/>
    <x v="697"/>
    <m/>
    <x v="0"/>
    <x v="9"/>
    <m/>
    <s v="Direção Proteção Civil"/>
    <x v="2"/>
    <m/>
    <x v="0"/>
    <x v="1"/>
    <x v="1"/>
    <x v="1"/>
    <x v="0"/>
    <x v="0"/>
    <x v="0"/>
    <x v="0"/>
    <x v="0"/>
    <x v="0"/>
    <x v="0"/>
    <s v="Direção Proteção Civil"/>
    <x v="0"/>
    <x v="0"/>
    <x v="0"/>
    <x v="0"/>
    <x v="0"/>
    <x v="0"/>
    <x v="0"/>
    <m/>
    <x v="1"/>
    <x v="2"/>
    <x v="9"/>
    <x v="0"/>
    <m/>
  </r>
  <r>
    <x v="1"/>
    <n v="0"/>
    <n v="0"/>
    <n v="3800"/>
    <n v="0"/>
    <x v="7899"/>
    <x v="0"/>
    <x v="1"/>
    <x v="0"/>
    <s v="03.16.17"/>
    <x v="49"/>
    <x v="0"/>
    <x v="5"/>
    <s v="Direção Proteção Civil"/>
    <s v="03.16.17"/>
    <s v="Direção Proteção Civil"/>
    <s v="03.16.17"/>
    <x v="9"/>
    <x v="0"/>
    <x v="1"/>
    <x v="5"/>
    <x v="0"/>
    <x v="0"/>
    <x v="2"/>
    <x v="0"/>
    <x v="6"/>
    <s v="2022-07-??"/>
    <x v="2"/>
    <n v="3800"/>
    <x v="3"/>
    <n v="0"/>
    <x v="1"/>
    <n v="0"/>
    <x v="697"/>
    <m/>
    <x v="0"/>
    <x v="9"/>
    <m/>
    <s v="Direção Proteção Civil"/>
    <x v="2"/>
    <m/>
    <x v="0"/>
    <x v="1"/>
    <x v="1"/>
    <x v="1"/>
    <x v="0"/>
    <x v="0"/>
    <x v="0"/>
    <x v="0"/>
    <x v="0"/>
    <x v="0"/>
    <x v="0"/>
    <s v="Direção Proteção Civil"/>
    <x v="0"/>
    <x v="0"/>
    <x v="0"/>
    <x v="0"/>
    <x v="0"/>
    <x v="0"/>
    <x v="0"/>
    <m/>
    <x v="1"/>
    <x v="2"/>
    <x v="9"/>
    <x v="0"/>
    <m/>
  </r>
  <r>
    <x v="1"/>
    <n v="0"/>
    <n v="0"/>
    <n v="2800"/>
    <n v="0"/>
    <x v="7899"/>
    <x v="0"/>
    <x v="1"/>
    <x v="0"/>
    <s v="03.16.17"/>
    <x v="49"/>
    <x v="0"/>
    <x v="5"/>
    <s v="Direção Proteção Civil"/>
    <s v="03.16.17"/>
    <s v="Direção Proteção Civil"/>
    <s v="03.16.17"/>
    <x v="9"/>
    <x v="0"/>
    <x v="1"/>
    <x v="5"/>
    <x v="0"/>
    <x v="0"/>
    <x v="2"/>
    <x v="0"/>
    <x v="8"/>
    <s v="2022-09-??"/>
    <x v="2"/>
    <n v="2800"/>
    <x v="3"/>
    <n v="0"/>
    <x v="1"/>
    <n v="0"/>
    <x v="697"/>
    <m/>
    <x v="0"/>
    <x v="9"/>
    <m/>
    <s v="Direção Proteção Civil"/>
    <x v="2"/>
    <m/>
    <x v="0"/>
    <x v="1"/>
    <x v="1"/>
    <x v="1"/>
    <x v="0"/>
    <x v="0"/>
    <x v="0"/>
    <x v="0"/>
    <x v="0"/>
    <x v="0"/>
    <x v="0"/>
    <s v="Direção Proteção Civil"/>
    <x v="0"/>
    <x v="0"/>
    <x v="0"/>
    <x v="0"/>
    <x v="0"/>
    <x v="0"/>
    <x v="0"/>
    <m/>
    <x v="1"/>
    <x v="2"/>
    <x v="9"/>
    <x v="0"/>
    <m/>
  </r>
  <r>
    <x v="1"/>
    <n v="0"/>
    <n v="0"/>
    <n v="2800"/>
    <n v="0"/>
    <x v="7899"/>
    <x v="0"/>
    <x v="1"/>
    <x v="0"/>
    <s v="03.16.17"/>
    <x v="49"/>
    <x v="0"/>
    <x v="5"/>
    <s v="Direção Proteção Civil"/>
    <s v="03.16.17"/>
    <s v="Direção Proteção Civil"/>
    <s v="03.16.17"/>
    <x v="9"/>
    <x v="0"/>
    <x v="1"/>
    <x v="5"/>
    <x v="0"/>
    <x v="0"/>
    <x v="2"/>
    <x v="0"/>
    <x v="9"/>
    <s v="2022-10-??"/>
    <x v="3"/>
    <n v="2800"/>
    <x v="3"/>
    <n v="0"/>
    <x v="1"/>
    <n v="0"/>
    <x v="697"/>
    <m/>
    <x v="0"/>
    <x v="9"/>
    <m/>
    <s v="Direção Proteção Civil"/>
    <x v="2"/>
    <m/>
    <x v="0"/>
    <x v="1"/>
    <x v="1"/>
    <x v="1"/>
    <x v="0"/>
    <x v="0"/>
    <x v="0"/>
    <x v="0"/>
    <x v="0"/>
    <x v="0"/>
    <x v="0"/>
    <s v="Direção Proteção Civil"/>
    <x v="0"/>
    <x v="0"/>
    <x v="0"/>
    <x v="0"/>
    <x v="0"/>
    <x v="0"/>
    <x v="0"/>
    <m/>
    <x v="1"/>
    <x v="2"/>
    <x v="9"/>
    <x v="0"/>
    <m/>
  </r>
  <r>
    <x v="1"/>
    <n v="0"/>
    <n v="0"/>
    <n v="3450"/>
    <n v="0"/>
    <x v="7899"/>
    <x v="0"/>
    <x v="1"/>
    <x v="0"/>
    <s v="03.16.24"/>
    <x v="22"/>
    <x v="0"/>
    <x v="5"/>
    <s v="Direcao da Familia, Inclusão, Género e Saúde"/>
    <s v="03.16.24"/>
    <s v="Direcao da Familia, Inclusão, Género e Saúde"/>
    <s v="03.16.24"/>
    <x v="60"/>
    <x v="0"/>
    <x v="1"/>
    <x v="1"/>
    <x v="0"/>
    <x v="0"/>
    <x v="2"/>
    <x v="0"/>
    <x v="10"/>
    <s v="2022-11-??"/>
    <x v="3"/>
    <n v="345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19085"/>
    <n v="0"/>
    <x v="7899"/>
    <x v="0"/>
    <x v="1"/>
    <x v="0"/>
    <s v="03.16.27"/>
    <x v="41"/>
    <x v="0"/>
    <x v="5"/>
    <s v="Direção dos Assuntos Jurídicos, Fiscalização e Policia Municipal"/>
    <s v="03.16.27"/>
    <s v="Direção dos Assuntos Jurídicos, Fiscalização e Policia Municipal"/>
    <s v="03.16.27"/>
    <x v="60"/>
    <x v="0"/>
    <x v="1"/>
    <x v="1"/>
    <x v="0"/>
    <x v="0"/>
    <x v="2"/>
    <x v="0"/>
    <x v="4"/>
    <s v="2022-01-??"/>
    <x v="1"/>
    <n v="19085"/>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6471"/>
    <n v="0"/>
    <x v="7899"/>
    <x v="0"/>
    <x v="1"/>
    <x v="0"/>
    <s v="03.16.27"/>
    <x v="41"/>
    <x v="0"/>
    <x v="5"/>
    <s v="Direção dos Assuntos Jurídicos, Fiscalização e Policia Municipal"/>
    <s v="03.16.27"/>
    <s v="Direção dos Assuntos Jurídicos, Fiscalização e Policia Municipal"/>
    <s v="03.16.27"/>
    <x v="60"/>
    <x v="0"/>
    <x v="1"/>
    <x v="1"/>
    <x v="0"/>
    <x v="0"/>
    <x v="2"/>
    <x v="0"/>
    <x v="5"/>
    <s v="2022-02-??"/>
    <x v="1"/>
    <n v="16471"/>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7583"/>
    <n v="0"/>
    <x v="7899"/>
    <x v="0"/>
    <x v="1"/>
    <x v="0"/>
    <s v="03.16.27"/>
    <x v="41"/>
    <x v="0"/>
    <x v="5"/>
    <s v="Direção dos Assuntos Jurídicos, Fiscalização e Policia Municipal"/>
    <s v="03.16.27"/>
    <s v="Direção dos Assuntos Jurídicos, Fiscalização e Policia Municipal"/>
    <s v="03.16.27"/>
    <x v="60"/>
    <x v="0"/>
    <x v="1"/>
    <x v="1"/>
    <x v="0"/>
    <x v="0"/>
    <x v="2"/>
    <x v="0"/>
    <x v="2"/>
    <s v="2022-03-??"/>
    <x v="1"/>
    <n v="7583"/>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9674"/>
    <n v="0"/>
    <x v="7899"/>
    <x v="0"/>
    <x v="1"/>
    <x v="0"/>
    <s v="03.16.27"/>
    <x v="41"/>
    <x v="0"/>
    <x v="5"/>
    <s v="Direção dos Assuntos Jurídicos, Fiscalização e Policia Municipal"/>
    <s v="03.16.27"/>
    <s v="Direção dos Assuntos Jurídicos, Fiscalização e Policia Municipal"/>
    <s v="03.16.27"/>
    <x v="60"/>
    <x v="0"/>
    <x v="1"/>
    <x v="1"/>
    <x v="0"/>
    <x v="0"/>
    <x v="2"/>
    <x v="0"/>
    <x v="0"/>
    <s v="2022-04-??"/>
    <x v="0"/>
    <n v="9674"/>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3464"/>
    <n v="0"/>
    <x v="7899"/>
    <x v="0"/>
    <x v="1"/>
    <x v="0"/>
    <s v="03.16.27"/>
    <x v="41"/>
    <x v="0"/>
    <x v="5"/>
    <s v="Direção dos Assuntos Jurídicos, Fiscalização e Policia Municipal"/>
    <s v="03.16.27"/>
    <s v="Direção dos Assuntos Jurídicos, Fiscalização e Policia Municipal"/>
    <s v="03.16.27"/>
    <x v="60"/>
    <x v="0"/>
    <x v="1"/>
    <x v="1"/>
    <x v="0"/>
    <x v="0"/>
    <x v="2"/>
    <x v="0"/>
    <x v="1"/>
    <s v="2022-05-??"/>
    <x v="0"/>
    <n v="13464"/>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2026"/>
    <n v="0"/>
    <x v="7899"/>
    <x v="0"/>
    <x v="1"/>
    <x v="0"/>
    <s v="03.16.27"/>
    <x v="41"/>
    <x v="0"/>
    <x v="5"/>
    <s v="Direção dos Assuntos Jurídicos, Fiscalização e Policia Municipal"/>
    <s v="03.16.27"/>
    <s v="Direção dos Assuntos Jurídicos, Fiscalização e Policia Municipal"/>
    <s v="03.16.27"/>
    <x v="60"/>
    <x v="0"/>
    <x v="1"/>
    <x v="1"/>
    <x v="0"/>
    <x v="0"/>
    <x v="2"/>
    <x v="0"/>
    <x v="3"/>
    <s v="2022-06-??"/>
    <x v="0"/>
    <n v="12026"/>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0010"/>
    <n v="0"/>
    <x v="7899"/>
    <x v="0"/>
    <x v="1"/>
    <x v="0"/>
    <s v="03.16.27"/>
    <x v="41"/>
    <x v="0"/>
    <x v="5"/>
    <s v="Direção dos Assuntos Jurídicos, Fiscalização e Policia Municipal"/>
    <s v="03.16.27"/>
    <s v="Direção dos Assuntos Jurídicos, Fiscalização e Policia Municipal"/>
    <s v="03.16.27"/>
    <x v="60"/>
    <x v="0"/>
    <x v="1"/>
    <x v="1"/>
    <x v="0"/>
    <x v="0"/>
    <x v="2"/>
    <x v="0"/>
    <x v="6"/>
    <s v="2022-07-??"/>
    <x v="2"/>
    <n v="20010"/>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3856"/>
    <n v="0"/>
    <x v="7899"/>
    <x v="0"/>
    <x v="1"/>
    <x v="0"/>
    <s v="03.16.27"/>
    <x v="41"/>
    <x v="0"/>
    <x v="5"/>
    <s v="Direção dos Assuntos Jurídicos, Fiscalização e Policia Municipal"/>
    <s v="03.16.27"/>
    <s v="Direção dos Assuntos Jurídicos, Fiscalização e Policia Municipal"/>
    <s v="03.16.27"/>
    <x v="60"/>
    <x v="0"/>
    <x v="1"/>
    <x v="1"/>
    <x v="0"/>
    <x v="0"/>
    <x v="2"/>
    <x v="0"/>
    <x v="7"/>
    <s v="2022-08-??"/>
    <x v="2"/>
    <n v="13856"/>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9151"/>
    <n v="0"/>
    <x v="7899"/>
    <x v="0"/>
    <x v="1"/>
    <x v="0"/>
    <s v="03.16.27"/>
    <x v="41"/>
    <x v="0"/>
    <x v="5"/>
    <s v="Direção dos Assuntos Jurídicos, Fiscalização e Policia Municipal"/>
    <s v="03.16.27"/>
    <s v="Direção dos Assuntos Jurídicos, Fiscalização e Policia Municipal"/>
    <s v="03.16.27"/>
    <x v="60"/>
    <x v="0"/>
    <x v="1"/>
    <x v="1"/>
    <x v="0"/>
    <x v="0"/>
    <x v="2"/>
    <x v="0"/>
    <x v="8"/>
    <s v="2022-09-??"/>
    <x v="2"/>
    <n v="9151"/>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4575"/>
    <n v="0"/>
    <x v="7899"/>
    <x v="0"/>
    <x v="1"/>
    <x v="0"/>
    <s v="03.16.27"/>
    <x v="41"/>
    <x v="0"/>
    <x v="5"/>
    <s v="Direção dos Assuntos Jurídicos, Fiscalização e Policia Municipal"/>
    <s v="03.16.27"/>
    <s v="Direção dos Assuntos Jurídicos, Fiscalização e Policia Municipal"/>
    <s v="03.16.27"/>
    <x v="60"/>
    <x v="0"/>
    <x v="1"/>
    <x v="1"/>
    <x v="0"/>
    <x v="0"/>
    <x v="2"/>
    <x v="0"/>
    <x v="9"/>
    <s v="2022-10-??"/>
    <x v="3"/>
    <n v="4575"/>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4856"/>
    <n v="0"/>
    <x v="7899"/>
    <x v="0"/>
    <x v="1"/>
    <x v="0"/>
    <s v="03.16.27"/>
    <x v="41"/>
    <x v="0"/>
    <x v="5"/>
    <s v="Direção dos Assuntos Jurídicos, Fiscalização e Policia Municipal"/>
    <s v="03.16.27"/>
    <s v="Direção dos Assuntos Jurídicos, Fiscalização e Policia Municipal"/>
    <s v="03.16.27"/>
    <x v="60"/>
    <x v="0"/>
    <x v="1"/>
    <x v="1"/>
    <x v="0"/>
    <x v="0"/>
    <x v="2"/>
    <x v="0"/>
    <x v="10"/>
    <s v="2022-11-??"/>
    <x v="3"/>
    <n v="24856"/>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2633"/>
    <n v="0"/>
    <x v="7899"/>
    <x v="0"/>
    <x v="1"/>
    <x v="0"/>
    <s v="03.16.27"/>
    <x v="41"/>
    <x v="0"/>
    <x v="5"/>
    <s v="Direção dos Assuntos Jurídicos, Fiscalização e Policia Municipal"/>
    <s v="03.16.27"/>
    <s v="Direção dos Assuntos Jurídicos, Fiscalização e Policia Municipal"/>
    <s v="03.16.27"/>
    <x v="60"/>
    <x v="0"/>
    <x v="1"/>
    <x v="1"/>
    <x v="0"/>
    <x v="0"/>
    <x v="2"/>
    <x v="0"/>
    <x v="11"/>
    <s v="2022-12-??"/>
    <x v="3"/>
    <n v="22633"/>
    <x v="3"/>
    <n v="0"/>
    <x v="1"/>
    <n v="61000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4"/>
    <s v="2022-01-??"/>
    <x v="1"/>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5"/>
    <s v="2022-02-??"/>
    <x v="1"/>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2"/>
    <s v="2022-03-??"/>
    <x v="1"/>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0"/>
    <s v="2022-04-??"/>
    <x v="0"/>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1"/>
    <s v="2022-05-??"/>
    <x v="0"/>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3"/>
    <s v="2022-06-??"/>
    <x v="0"/>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6"/>
    <s v="2022-07-??"/>
    <x v="2"/>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7"/>
    <s v="2022-08-??"/>
    <x v="2"/>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8"/>
    <s v="2022-09-??"/>
    <x v="2"/>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9"/>
    <s v="2022-10-??"/>
    <x v="3"/>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10"/>
    <s v="2022-11-??"/>
    <x v="3"/>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02662"/>
    <n v="0"/>
    <x v="7899"/>
    <x v="0"/>
    <x v="1"/>
    <x v="0"/>
    <s v="03.16.27"/>
    <x v="41"/>
    <x v="0"/>
    <x v="5"/>
    <s v="Direção dos Assuntos Jurídicos, Fiscalização e Policia Municipal"/>
    <s v="03.16.27"/>
    <s v="Direção dos Assuntos Jurídicos, Fiscalização e Policia Municipal"/>
    <s v="03.16.27"/>
    <x v="16"/>
    <x v="0"/>
    <x v="1"/>
    <x v="1"/>
    <x v="1"/>
    <x v="0"/>
    <x v="2"/>
    <x v="0"/>
    <x v="11"/>
    <s v="2022-12-??"/>
    <x v="3"/>
    <n v="102662"/>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000"/>
    <n v="0"/>
    <x v="7899"/>
    <x v="0"/>
    <x v="1"/>
    <x v="0"/>
    <s v="03.16.27"/>
    <x v="41"/>
    <x v="0"/>
    <x v="5"/>
    <s v="Direção dos Assuntos Jurídicos, Fiscalização e Policia Municipal"/>
    <s v="03.16.27"/>
    <s v="Direção dos Assuntos Jurídicos, Fiscalização e Policia Municipal"/>
    <s v="03.16.27"/>
    <x v="9"/>
    <x v="0"/>
    <x v="1"/>
    <x v="5"/>
    <x v="0"/>
    <x v="0"/>
    <x v="2"/>
    <x v="0"/>
    <x v="5"/>
    <s v="2022-02-??"/>
    <x v="1"/>
    <n v="2000"/>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2000"/>
    <n v="0"/>
    <x v="7899"/>
    <x v="0"/>
    <x v="1"/>
    <x v="0"/>
    <s v="03.16.27"/>
    <x v="41"/>
    <x v="0"/>
    <x v="5"/>
    <s v="Direção dos Assuntos Jurídicos, Fiscalização e Policia Municipal"/>
    <s v="03.16.27"/>
    <s v="Direção dos Assuntos Jurídicos, Fiscalização e Policia Municipal"/>
    <s v="03.16.27"/>
    <x v="9"/>
    <x v="0"/>
    <x v="1"/>
    <x v="5"/>
    <x v="0"/>
    <x v="0"/>
    <x v="2"/>
    <x v="0"/>
    <x v="1"/>
    <s v="2022-05-??"/>
    <x v="0"/>
    <n v="2000"/>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1400"/>
    <n v="0"/>
    <x v="7899"/>
    <x v="0"/>
    <x v="1"/>
    <x v="0"/>
    <s v="03.16.27"/>
    <x v="41"/>
    <x v="0"/>
    <x v="5"/>
    <s v="Direção dos Assuntos Jurídicos, Fiscalização e Policia Municipal"/>
    <s v="03.16.27"/>
    <s v="Direção dos Assuntos Jurídicos, Fiscalização e Policia Municipal"/>
    <s v="03.16.27"/>
    <x v="9"/>
    <x v="0"/>
    <x v="1"/>
    <x v="5"/>
    <x v="0"/>
    <x v="0"/>
    <x v="2"/>
    <x v="0"/>
    <x v="7"/>
    <s v="2022-08-??"/>
    <x v="2"/>
    <n v="1400"/>
    <x v="3"/>
    <n v="0"/>
    <x v="1"/>
    <n v="0"/>
    <x v="697"/>
    <m/>
    <x v="0"/>
    <x v="9"/>
    <m/>
    <s v="Direção dos Assuntos Jurídicos, Fiscalização e Policia Municipal"/>
    <x v="2"/>
    <m/>
    <x v="0"/>
    <x v="1"/>
    <x v="1"/>
    <x v="1"/>
    <x v="0"/>
    <x v="0"/>
    <x v="0"/>
    <x v="0"/>
    <x v="0"/>
    <x v="0"/>
    <x v="0"/>
    <s v="Direção dos Assuntos Jurídicos, Fiscalização e Policia Municipal"/>
    <x v="0"/>
    <x v="0"/>
    <x v="0"/>
    <x v="0"/>
    <x v="0"/>
    <x v="0"/>
    <x v="0"/>
    <m/>
    <x v="1"/>
    <x v="2"/>
    <x v="9"/>
    <x v="0"/>
    <m/>
  </r>
  <r>
    <x v="1"/>
    <n v="0"/>
    <n v="0"/>
    <n v="321661"/>
    <n v="0"/>
    <x v="7899"/>
    <x v="0"/>
    <x v="1"/>
    <x v="0"/>
    <s v="03.16.11"/>
    <x v="61"/>
    <x v="0"/>
    <x v="5"/>
    <s v="Direcção de Obras"/>
    <s v="03.16.11"/>
    <s v="Direcção de Obras"/>
    <s v="03.16.11"/>
    <x v="15"/>
    <x v="0"/>
    <x v="1"/>
    <x v="1"/>
    <x v="1"/>
    <x v="0"/>
    <x v="2"/>
    <x v="0"/>
    <x v="4"/>
    <s v="2022-01-??"/>
    <x v="1"/>
    <n v="321661"/>
    <x v="3"/>
    <n v="0"/>
    <x v="1"/>
    <n v="340000"/>
    <x v="697"/>
    <m/>
    <x v="0"/>
    <x v="9"/>
    <m/>
    <s v="Direcção de Obras"/>
    <x v="2"/>
    <m/>
    <x v="0"/>
    <x v="1"/>
    <x v="1"/>
    <x v="1"/>
    <x v="0"/>
    <x v="0"/>
    <x v="0"/>
    <x v="0"/>
    <x v="0"/>
    <x v="0"/>
    <x v="0"/>
    <s v="Direcção de Obras"/>
    <x v="0"/>
    <x v="0"/>
    <x v="0"/>
    <x v="0"/>
    <x v="0"/>
    <x v="0"/>
    <x v="0"/>
    <m/>
    <x v="1"/>
    <x v="2"/>
    <x v="9"/>
    <x v="0"/>
    <m/>
  </r>
  <r>
    <x v="1"/>
    <n v="0"/>
    <n v="0"/>
    <n v="238771"/>
    <n v="0"/>
    <x v="7899"/>
    <x v="0"/>
    <x v="1"/>
    <x v="0"/>
    <s v="03.16.11"/>
    <x v="61"/>
    <x v="0"/>
    <x v="5"/>
    <s v="Direcção de Obras"/>
    <s v="03.16.11"/>
    <s v="Direcção de Obras"/>
    <s v="03.16.11"/>
    <x v="15"/>
    <x v="0"/>
    <x v="1"/>
    <x v="1"/>
    <x v="1"/>
    <x v="0"/>
    <x v="2"/>
    <x v="0"/>
    <x v="5"/>
    <s v="2022-02-??"/>
    <x v="1"/>
    <n v="238771"/>
    <x v="3"/>
    <n v="0"/>
    <x v="1"/>
    <n v="340000"/>
    <x v="697"/>
    <m/>
    <x v="0"/>
    <x v="9"/>
    <m/>
    <s v="Direcção de Obras"/>
    <x v="2"/>
    <m/>
    <x v="0"/>
    <x v="1"/>
    <x v="1"/>
    <x v="1"/>
    <x v="0"/>
    <x v="0"/>
    <x v="0"/>
    <x v="0"/>
    <x v="0"/>
    <x v="0"/>
    <x v="0"/>
    <s v="Direcção de Obras"/>
    <x v="0"/>
    <x v="0"/>
    <x v="0"/>
    <x v="0"/>
    <x v="0"/>
    <x v="0"/>
    <x v="0"/>
    <m/>
    <x v="1"/>
    <x v="2"/>
    <x v="9"/>
    <x v="0"/>
    <m/>
  </r>
  <r>
    <x v="1"/>
    <n v="0"/>
    <n v="0"/>
    <n v="305376"/>
    <n v="0"/>
    <x v="7899"/>
    <x v="0"/>
    <x v="1"/>
    <x v="0"/>
    <s v="03.16.11"/>
    <x v="61"/>
    <x v="0"/>
    <x v="5"/>
    <s v="Direcção de Obras"/>
    <s v="03.16.11"/>
    <s v="Direcção de Obras"/>
    <s v="03.16.11"/>
    <x v="15"/>
    <x v="0"/>
    <x v="1"/>
    <x v="1"/>
    <x v="1"/>
    <x v="0"/>
    <x v="2"/>
    <x v="0"/>
    <x v="2"/>
    <s v="2022-03-??"/>
    <x v="1"/>
    <n v="305376"/>
    <x v="3"/>
    <n v="0"/>
    <x v="1"/>
    <n v="340000"/>
    <x v="697"/>
    <m/>
    <x v="0"/>
    <x v="9"/>
    <m/>
    <s v="Direcção de Obras"/>
    <x v="2"/>
    <m/>
    <x v="0"/>
    <x v="1"/>
    <x v="1"/>
    <x v="1"/>
    <x v="0"/>
    <x v="0"/>
    <x v="0"/>
    <x v="0"/>
    <x v="0"/>
    <x v="0"/>
    <x v="0"/>
    <s v="Direcção de Obras"/>
    <x v="0"/>
    <x v="0"/>
    <x v="0"/>
    <x v="0"/>
    <x v="0"/>
    <x v="0"/>
    <x v="0"/>
    <m/>
    <x v="1"/>
    <x v="2"/>
    <x v="9"/>
    <x v="0"/>
    <m/>
  </r>
  <r>
    <x v="1"/>
    <n v="0"/>
    <n v="0"/>
    <n v="305376"/>
    <n v="0"/>
    <x v="7899"/>
    <x v="0"/>
    <x v="1"/>
    <x v="0"/>
    <s v="03.16.11"/>
    <x v="61"/>
    <x v="0"/>
    <x v="5"/>
    <s v="Direcção de Obras"/>
    <s v="03.16.11"/>
    <s v="Direcção de Obras"/>
    <s v="03.16.11"/>
    <x v="15"/>
    <x v="0"/>
    <x v="1"/>
    <x v="1"/>
    <x v="1"/>
    <x v="0"/>
    <x v="2"/>
    <x v="0"/>
    <x v="0"/>
    <s v="2022-04-??"/>
    <x v="0"/>
    <n v="305376"/>
    <x v="3"/>
    <n v="0"/>
    <x v="1"/>
    <n v="340000"/>
    <x v="697"/>
    <m/>
    <x v="0"/>
    <x v="9"/>
    <m/>
    <s v="Direcção de Obras"/>
    <x v="2"/>
    <m/>
    <x v="0"/>
    <x v="1"/>
    <x v="1"/>
    <x v="1"/>
    <x v="0"/>
    <x v="0"/>
    <x v="0"/>
    <x v="0"/>
    <x v="0"/>
    <x v="0"/>
    <x v="0"/>
    <s v="Direcção de Obras"/>
    <x v="0"/>
    <x v="0"/>
    <x v="0"/>
    <x v="0"/>
    <x v="0"/>
    <x v="0"/>
    <x v="0"/>
    <m/>
    <x v="1"/>
    <x v="2"/>
    <x v="9"/>
    <x v="0"/>
    <m/>
  </r>
  <r>
    <x v="1"/>
    <n v="0"/>
    <n v="0"/>
    <n v="305376"/>
    <n v="0"/>
    <x v="7899"/>
    <x v="0"/>
    <x v="1"/>
    <x v="0"/>
    <s v="03.16.11"/>
    <x v="61"/>
    <x v="0"/>
    <x v="5"/>
    <s v="Direcção de Obras"/>
    <s v="03.16.11"/>
    <s v="Direcção de Obras"/>
    <s v="03.16.11"/>
    <x v="15"/>
    <x v="0"/>
    <x v="1"/>
    <x v="1"/>
    <x v="1"/>
    <x v="0"/>
    <x v="2"/>
    <x v="0"/>
    <x v="1"/>
    <s v="2022-05-??"/>
    <x v="0"/>
    <n v="305376"/>
    <x v="3"/>
    <n v="0"/>
    <x v="1"/>
    <n v="340000"/>
    <x v="697"/>
    <m/>
    <x v="0"/>
    <x v="9"/>
    <m/>
    <s v="Direcção de Obras"/>
    <x v="2"/>
    <m/>
    <x v="0"/>
    <x v="1"/>
    <x v="1"/>
    <x v="1"/>
    <x v="0"/>
    <x v="0"/>
    <x v="0"/>
    <x v="0"/>
    <x v="0"/>
    <x v="0"/>
    <x v="0"/>
    <s v="Direcção de Obras"/>
    <x v="0"/>
    <x v="0"/>
    <x v="0"/>
    <x v="0"/>
    <x v="0"/>
    <x v="0"/>
    <x v="0"/>
    <m/>
    <x v="1"/>
    <x v="2"/>
    <x v="9"/>
    <x v="0"/>
    <m/>
  </r>
  <r>
    <x v="0"/>
    <n v="0"/>
    <n v="0"/>
    <n v="5000"/>
    <n v="0"/>
    <x v="7899"/>
    <x v="0"/>
    <x v="1"/>
    <x v="0"/>
    <s v="01.27.02.08"/>
    <x v="57"/>
    <x v="2"/>
    <x v="2"/>
    <s v="Saneamento básico"/>
    <s v="01.27.02"/>
    <s v="Manutenção de cemiterios"/>
    <s v="01.27.02.08"/>
    <x v="1"/>
    <x v="0"/>
    <x v="1"/>
    <x v="1"/>
    <x v="0"/>
    <x v="1"/>
    <x v="1"/>
    <x v="0"/>
    <x v="4"/>
    <s v="2022-01-??"/>
    <x v="1"/>
    <n v="5000"/>
    <x v="3"/>
    <n v="0"/>
    <x v="1"/>
    <n v="200000"/>
    <x v="697"/>
    <m/>
    <x v="0"/>
    <x v="9"/>
    <m/>
    <s v="Manutenção de cemiterios"/>
    <x v="2"/>
    <m/>
    <x v="0"/>
    <x v="1"/>
    <x v="1"/>
    <x v="1"/>
    <x v="0"/>
    <x v="0"/>
    <x v="0"/>
    <x v="1"/>
    <x v="0"/>
    <x v="0"/>
    <x v="0"/>
    <s v="Manutenção de cemiterios"/>
    <x v="0"/>
    <x v="0"/>
    <x v="0"/>
    <x v="0"/>
    <x v="1"/>
    <x v="0"/>
    <x v="0"/>
    <m/>
    <x v="1"/>
    <x v="2"/>
    <x v="9"/>
    <x v="0"/>
    <m/>
  </r>
  <r>
    <x v="0"/>
    <n v="0"/>
    <n v="0"/>
    <n v="9000"/>
    <n v="0"/>
    <x v="7899"/>
    <x v="0"/>
    <x v="1"/>
    <x v="0"/>
    <s v="01.27.02.08"/>
    <x v="57"/>
    <x v="2"/>
    <x v="2"/>
    <s v="Saneamento básico"/>
    <s v="01.27.02"/>
    <s v="Manutenção de cemiterios"/>
    <s v="01.27.02.08"/>
    <x v="1"/>
    <x v="0"/>
    <x v="1"/>
    <x v="1"/>
    <x v="0"/>
    <x v="1"/>
    <x v="1"/>
    <x v="0"/>
    <x v="5"/>
    <s v="2022-02-??"/>
    <x v="1"/>
    <n v="9000"/>
    <x v="3"/>
    <n v="0"/>
    <x v="1"/>
    <n v="200000"/>
    <x v="697"/>
    <m/>
    <x v="0"/>
    <x v="9"/>
    <m/>
    <s v="Manutenção de cemiterios"/>
    <x v="2"/>
    <m/>
    <x v="0"/>
    <x v="1"/>
    <x v="1"/>
    <x v="1"/>
    <x v="0"/>
    <x v="0"/>
    <x v="0"/>
    <x v="1"/>
    <x v="0"/>
    <x v="0"/>
    <x v="0"/>
    <s v="Manutenção de cemiterios"/>
    <x v="0"/>
    <x v="0"/>
    <x v="0"/>
    <x v="0"/>
    <x v="1"/>
    <x v="0"/>
    <x v="0"/>
    <m/>
    <x v="1"/>
    <x v="2"/>
    <x v="9"/>
    <x v="0"/>
    <m/>
  </r>
  <r>
    <x v="0"/>
    <n v="0"/>
    <n v="0"/>
    <n v="6900"/>
    <n v="0"/>
    <x v="7899"/>
    <x v="0"/>
    <x v="1"/>
    <x v="0"/>
    <s v="01.27.02.08"/>
    <x v="57"/>
    <x v="2"/>
    <x v="2"/>
    <s v="Saneamento básico"/>
    <s v="01.27.02"/>
    <s v="Manutenção de cemiterios"/>
    <s v="01.27.02.08"/>
    <x v="1"/>
    <x v="0"/>
    <x v="1"/>
    <x v="1"/>
    <x v="0"/>
    <x v="1"/>
    <x v="1"/>
    <x v="0"/>
    <x v="0"/>
    <s v="2022-04-??"/>
    <x v="0"/>
    <n v="6900"/>
    <x v="3"/>
    <n v="0"/>
    <x v="1"/>
    <n v="200000"/>
    <x v="697"/>
    <m/>
    <x v="0"/>
    <x v="9"/>
    <m/>
    <s v="Manutenção de cemiterios"/>
    <x v="2"/>
    <m/>
    <x v="0"/>
    <x v="1"/>
    <x v="1"/>
    <x v="1"/>
    <x v="0"/>
    <x v="0"/>
    <x v="0"/>
    <x v="1"/>
    <x v="0"/>
    <x v="0"/>
    <x v="0"/>
    <s v="Manutenção de cemiterios"/>
    <x v="0"/>
    <x v="0"/>
    <x v="0"/>
    <x v="0"/>
    <x v="1"/>
    <x v="0"/>
    <x v="0"/>
    <m/>
    <x v="1"/>
    <x v="2"/>
    <x v="9"/>
    <x v="0"/>
    <m/>
  </r>
  <r>
    <x v="0"/>
    <n v="0"/>
    <n v="0"/>
    <n v="7000"/>
    <n v="0"/>
    <x v="7899"/>
    <x v="0"/>
    <x v="1"/>
    <x v="0"/>
    <s v="01.27.02.08"/>
    <x v="57"/>
    <x v="2"/>
    <x v="2"/>
    <s v="Saneamento básico"/>
    <s v="01.27.02"/>
    <s v="Manutenção de cemiterios"/>
    <s v="01.27.02.08"/>
    <x v="1"/>
    <x v="0"/>
    <x v="1"/>
    <x v="1"/>
    <x v="0"/>
    <x v="1"/>
    <x v="1"/>
    <x v="0"/>
    <x v="1"/>
    <s v="2022-05-??"/>
    <x v="0"/>
    <n v="7000"/>
    <x v="3"/>
    <n v="0"/>
    <x v="1"/>
    <n v="200000"/>
    <x v="697"/>
    <m/>
    <x v="0"/>
    <x v="9"/>
    <m/>
    <s v="Manutenção de cemiterios"/>
    <x v="2"/>
    <m/>
    <x v="0"/>
    <x v="1"/>
    <x v="1"/>
    <x v="1"/>
    <x v="0"/>
    <x v="0"/>
    <x v="0"/>
    <x v="1"/>
    <x v="0"/>
    <x v="0"/>
    <x v="0"/>
    <s v="Manutenção de cemiterios"/>
    <x v="0"/>
    <x v="0"/>
    <x v="0"/>
    <x v="0"/>
    <x v="1"/>
    <x v="0"/>
    <x v="0"/>
    <m/>
    <x v="1"/>
    <x v="2"/>
    <x v="9"/>
    <x v="0"/>
    <m/>
  </r>
  <r>
    <x v="0"/>
    <n v="0"/>
    <n v="0"/>
    <n v="4000"/>
    <n v="0"/>
    <x v="7899"/>
    <x v="0"/>
    <x v="1"/>
    <x v="0"/>
    <s v="01.27.02.08"/>
    <x v="57"/>
    <x v="2"/>
    <x v="2"/>
    <s v="Saneamento básico"/>
    <s v="01.27.02"/>
    <s v="Manutenção de cemiterios"/>
    <s v="01.27.02.08"/>
    <x v="1"/>
    <x v="0"/>
    <x v="1"/>
    <x v="1"/>
    <x v="0"/>
    <x v="1"/>
    <x v="1"/>
    <x v="0"/>
    <x v="3"/>
    <s v="2022-06-??"/>
    <x v="0"/>
    <n v="4000"/>
    <x v="3"/>
    <n v="0"/>
    <x v="1"/>
    <n v="200000"/>
    <x v="697"/>
    <m/>
    <x v="0"/>
    <x v="9"/>
    <m/>
    <s v="Manutenção de cemiterios"/>
    <x v="2"/>
    <m/>
    <x v="0"/>
    <x v="1"/>
    <x v="1"/>
    <x v="1"/>
    <x v="0"/>
    <x v="0"/>
    <x v="0"/>
    <x v="1"/>
    <x v="0"/>
    <x v="0"/>
    <x v="0"/>
    <s v="Manutenção de cemiterios"/>
    <x v="0"/>
    <x v="0"/>
    <x v="0"/>
    <x v="0"/>
    <x v="1"/>
    <x v="0"/>
    <x v="0"/>
    <m/>
    <x v="1"/>
    <x v="2"/>
    <x v="9"/>
    <x v="0"/>
    <m/>
  </r>
  <r>
    <x v="0"/>
    <n v="0"/>
    <n v="0"/>
    <n v="1950"/>
    <n v="0"/>
    <x v="7899"/>
    <x v="0"/>
    <x v="1"/>
    <x v="0"/>
    <s v="01.27.02.08"/>
    <x v="57"/>
    <x v="2"/>
    <x v="2"/>
    <s v="Saneamento básico"/>
    <s v="01.27.02"/>
    <s v="Manutenção de cemiterios"/>
    <s v="01.27.02.08"/>
    <x v="1"/>
    <x v="0"/>
    <x v="1"/>
    <x v="1"/>
    <x v="0"/>
    <x v="1"/>
    <x v="1"/>
    <x v="0"/>
    <x v="6"/>
    <s v="2022-07-??"/>
    <x v="2"/>
    <n v="1950"/>
    <x v="3"/>
    <n v="0"/>
    <x v="1"/>
    <n v="200000"/>
    <x v="697"/>
    <m/>
    <x v="0"/>
    <x v="9"/>
    <m/>
    <s v="Manutenção de cemiterios"/>
    <x v="2"/>
    <m/>
    <x v="0"/>
    <x v="1"/>
    <x v="1"/>
    <x v="1"/>
    <x v="0"/>
    <x v="0"/>
    <x v="0"/>
    <x v="1"/>
    <x v="0"/>
    <x v="0"/>
    <x v="0"/>
    <s v="Manutenção de cemiterios"/>
    <x v="0"/>
    <x v="0"/>
    <x v="0"/>
    <x v="0"/>
    <x v="1"/>
    <x v="0"/>
    <x v="0"/>
    <m/>
    <x v="1"/>
    <x v="2"/>
    <x v="9"/>
    <x v="0"/>
    <m/>
  </r>
  <r>
    <x v="0"/>
    <n v="0"/>
    <n v="0"/>
    <n v="66462"/>
    <n v="0"/>
    <x v="7899"/>
    <x v="0"/>
    <x v="1"/>
    <x v="0"/>
    <s v="01.27.02.15"/>
    <x v="2"/>
    <x v="2"/>
    <x v="2"/>
    <s v="Saneamento básico"/>
    <s v="01.27.02"/>
    <s v="Transferência de Residuos Aterro Santiago"/>
    <s v="01.27.02.15"/>
    <x v="2"/>
    <x v="0"/>
    <x v="1"/>
    <x v="1"/>
    <x v="0"/>
    <x v="1"/>
    <x v="1"/>
    <x v="0"/>
    <x v="4"/>
    <s v="2022-01-??"/>
    <x v="1"/>
    <n v="66462"/>
    <x v="3"/>
    <n v="0"/>
    <x v="1"/>
    <n v="0"/>
    <x v="697"/>
    <m/>
    <x v="0"/>
    <x v="9"/>
    <m/>
    <s v="Transferência de Residuos Aterro Santiago"/>
    <x v="2"/>
    <m/>
    <x v="0"/>
    <x v="1"/>
    <x v="1"/>
    <x v="1"/>
    <x v="0"/>
    <x v="0"/>
    <x v="0"/>
    <x v="1"/>
    <x v="0"/>
    <x v="0"/>
    <x v="0"/>
    <s v="Transferência de Residuos Aterro Santiago"/>
    <x v="0"/>
    <x v="0"/>
    <x v="0"/>
    <x v="0"/>
    <x v="1"/>
    <x v="0"/>
    <x v="0"/>
    <m/>
    <x v="1"/>
    <x v="2"/>
    <x v="9"/>
    <x v="0"/>
    <m/>
  </r>
  <r>
    <x v="0"/>
    <n v="0"/>
    <n v="0"/>
    <n v="77575"/>
    <n v="0"/>
    <x v="7899"/>
    <x v="0"/>
    <x v="1"/>
    <x v="0"/>
    <s v="01.27.02.15"/>
    <x v="2"/>
    <x v="2"/>
    <x v="2"/>
    <s v="Saneamento básico"/>
    <s v="01.27.02"/>
    <s v="Transferência de Residuos Aterro Santiago"/>
    <s v="01.27.02.15"/>
    <x v="2"/>
    <x v="0"/>
    <x v="1"/>
    <x v="1"/>
    <x v="0"/>
    <x v="1"/>
    <x v="1"/>
    <x v="0"/>
    <x v="5"/>
    <s v="2022-02-??"/>
    <x v="1"/>
    <n v="77575"/>
    <x v="3"/>
    <n v="0"/>
    <x v="1"/>
    <n v="0"/>
    <x v="697"/>
    <m/>
    <x v="0"/>
    <x v="9"/>
    <m/>
    <s v="Transferência de Residuos Aterro Santiago"/>
    <x v="2"/>
    <m/>
    <x v="0"/>
    <x v="1"/>
    <x v="1"/>
    <x v="1"/>
    <x v="0"/>
    <x v="0"/>
    <x v="0"/>
    <x v="1"/>
    <x v="0"/>
    <x v="0"/>
    <x v="0"/>
    <s v="Transferência de Residuos Aterro Santiago"/>
    <x v="0"/>
    <x v="0"/>
    <x v="0"/>
    <x v="0"/>
    <x v="1"/>
    <x v="0"/>
    <x v="0"/>
    <m/>
    <x v="1"/>
    <x v="2"/>
    <x v="9"/>
    <x v="0"/>
    <m/>
  </r>
  <r>
    <x v="0"/>
    <n v="0"/>
    <n v="0"/>
    <n v="548430"/>
    <n v="0"/>
    <x v="7899"/>
    <x v="0"/>
    <x v="1"/>
    <x v="0"/>
    <s v="01.27.02.15"/>
    <x v="2"/>
    <x v="2"/>
    <x v="2"/>
    <s v="Saneamento básico"/>
    <s v="01.27.02"/>
    <s v="Transferência de Residuos Aterro Santiago"/>
    <s v="01.27.02.15"/>
    <x v="2"/>
    <x v="0"/>
    <x v="1"/>
    <x v="1"/>
    <x v="0"/>
    <x v="1"/>
    <x v="1"/>
    <x v="0"/>
    <x v="2"/>
    <s v="2022-03-??"/>
    <x v="1"/>
    <n v="548430"/>
    <x v="3"/>
    <n v="0"/>
    <x v="1"/>
    <n v="0"/>
    <x v="697"/>
    <m/>
    <x v="0"/>
    <x v="9"/>
    <m/>
    <s v="Transferência de Residuos Aterro Santiago"/>
    <x v="2"/>
    <m/>
    <x v="0"/>
    <x v="1"/>
    <x v="1"/>
    <x v="1"/>
    <x v="0"/>
    <x v="0"/>
    <x v="0"/>
    <x v="1"/>
    <x v="0"/>
    <x v="0"/>
    <x v="0"/>
    <s v="Transferência de Residuos Aterro Santiago"/>
    <x v="0"/>
    <x v="0"/>
    <x v="0"/>
    <x v="0"/>
    <x v="1"/>
    <x v="0"/>
    <x v="0"/>
    <m/>
    <x v="1"/>
    <x v="2"/>
    <x v="9"/>
    <x v="0"/>
    <m/>
  </r>
  <r>
    <x v="0"/>
    <n v="0"/>
    <n v="0"/>
    <n v="203420"/>
    <n v="0"/>
    <x v="7899"/>
    <x v="0"/>
    <x v="1"/>
    <x v="0"/>
    <s v="01.27.02.15"/>
    <x v="2"/>
    <x v="2"/>
    <x v="2"/>
    <s v="Saneamento básico"/>
    <s v="01.27.02"/>
    <s v="Transferência de Residuos Aterro Santiago"/>
    <s v="01.27.02.15"/>
    <x v="2"/>
    <x v="0"/>
    <x v="1"/>
    <x v="1"/>
    <x v="0"/>
    <x v="1"/>
    <x v="1"/>
    <x v="0"/>
    <x v="0"/>
    <s v="2022-04-??"/>
    <x v="0"/>
    <n v="203420"/>
    <x v="3"/>
    <n v="0"/>
    <x v="1"/>
    <n v="0"/>
    <x v="697"/>
    <m/>
    <x v="0"/>
    <x v="9"/>
    <m/>
    <s v="Transferência de Residuos Aterro Santiago"/>
    <x v="2"/>
    <m/>
    <x v="0"/>
    <x v="1"/>
    <x v="1"/>
    <x v="1"/>
    <x v="0"/>
    <x v="0"/>
    <x v="0"/>
    <x v="1"/>
    <x v="0"/>
    <x v="0"/>
    <x v="0"/>
    <s v="Transferência de Residuos Aterro Santiago"/>
    <x v="0"/>
    <x v="0"/>
    <x v="0"/>
    <x v="0"/>
    <x v="1"/>
    <x v="0"/>
    <x v="0"/>
    <m/>
    <x v="1"/>
    <x v="2"/>
    <x v="9"/>
    <x v="0"/>
    <m/>
  </r>
  <r>
    <x v="0"/>
    <n v="0"/>
    <n v="0"/>
    <n v="462815"/>
    <n v="0"/>
    <x v="7899"/>
    <x v="0"/>
    <x v="1"/>
    <x v="0"/>
    <s v="01.27.02.15"/>
    <x v="2"/>
    <x v="2"/>
    <x v="2"/>
    <s v="Saneamento básico"/>
    <s v="01.27.02"/>
    <s v="Transferência de Residuos Aterro Santiago"/>
    <s v="01.27.02.15"/>
    <x v="2"/>
    <x v="0"/>
    <x v="1"/>
    <x v="1"/>
    <x v="0"/>
    <x v="1"/>
    <x v="1"/>
    <x v="0"/>
    <x v="1"/>
    <s v="2022-05-??"/>
    <x v="0"/>
    <n v="462815"/>
    <x v="3"/>
    <n v="0"/>
    <x v="1"/>
    <n v="0"/>
    <x v="697"/>
    <m/>
    <x v="0"/>
    <x v="9"/>
    <m/>
    <s v="Transferência de Residuos Aterro Santiago"/>
    <x v="2"/>
    <m/>
    <x v="0"/>
    <x v="1"/>
    <x v="1"/>
    <x v="1"/>
    <x v="0"/>
    <x v="0"/>
    <x v="0"/>
    <x v="1"/>
    <x v="0"/>
    <x v="0"/>
    <x v="0"/>
    <s v="Transferência de Residuos Aterro Santiago"/>
    <x v="0"/>
    <x v="0"/>
    <x v="0"/>
    <x v="0"/>
    <x v="1"/>
    <x v="0"/>
    <x v="0"/>
    <m/>
    <x v="1"/>
    <x v="2"/>
    <x v="9"/>
    <x v="0"/>
    <m/>
  </r>
  <r>
    <x v="0"/>
    <n v="0"/>
    <n v="0"/>
    <n v="137785"/>
    <n v="0"/>
    <x v="7899"/>
    <x v="0"/>
    <x v="1"/>
    <x v="0"/>
    <s v="01.27.02.15"/>
    <x v="2"/>
    <x v="2"/>
    <x v="2"/>
    <s v="Saneamento básico"/>
    <s v="01.27.02"/>
    <s v="Transferência de Residuos Aterro Santiago"/>
    <s v="01.27.02.15"/>
    <x v="2"/>
    <x v="0"/>
    <x v="1"/>
    <x v="1"/>
    <x v="0"/>
    <x v="1"/>
    <x v="1"/>
    <x v="0"/>
    <x v="3"/>
    <s v="2022-06-??"/>
    <x v="0"/>
    <n v="137785"/>
    <x v="3"/>
    <n v="0"/>
    <x v="1"/>
    <n v="0"/>
    <x v="697"/>
    <m/>
    <x v="0"/>
    <x v="9"/>
    <m/>
    <s v="Transferência de Residuos Aterro Santiago"/>
    <x v="2"/>
    <m/>
    <x v="0"/>
    <x v="1"/>
    <x v="1"/>
    <x v="1"/>
    <x v="0"/>
    <x v="0"/>
    <x v="0"/>
    <x v="1"/>
    <x v="0"/>
    <x v="0"/>
    <x v="0"/>
    <s v="Transferência de Residuos Aterro Santiago"/>
    <x v="0"/>
    <x v="0"/>
    <x v="0"/>
    <x v="0"/>
    <x v="1"/>
    <x v="0"/>
    <x v="0"/>
    <m/>
    <x v="1"/>
    <x v="2"/>
    <x v="9"/>
    <x v="0"/>
    <m/>
  </r>
  <r>
    <x v="0"/>
    <n v="0"/>
    <n v="0"/>
    <n v="404400"/>
    <n v="0"/>
    <x v="7899"/>
    <x v="0"/>
    <x v="1"/>
    <x v="0"/>
    <s v="01.27.02.15"/>
    <x v="2"/>
    <x v="2"/>
    <x v="2"/>
    <s v="Saneamento básico"/>
    <s v="01.27.02"/>
    <s v="Transferência de Residuos Aterro Santiago"/>
    <s v="01.27.02.15"/>
    <x v="2"/>
    <x v="0"/>
    <x v="1"/>
    <x v="1"/>
    <x v="0"/>
    <x v="1"/>
    <x v="1"/>
    <x v="0"/>
    <x v="6"/>
    <s v="2022-07-??"/>
    <x v="2"/>
    <n v="404400"/>
    <x v="3"/>
    <n v="0"/>
    <x v="1"/>
    <n v="0"/>
    <x v="697"/>
    <m/>
    <x v="0"/>
    <x v="9"/>
    <m/>
    <s v="Transferência de Residuos Aterro Santiago"/>
    <x v="2"/>
    <m/>
    <x v="0"/>
    <x v="1"/>
    <x v="1"/>
    <x v="1"/>
    <x v="0"/>
    <x v="0"/>
    <x v="0"/>
    <x v="1"/>
    <x v="0"/>
    <x v="0"/>
    <x v="0"/>
    <s v="Transferência de Residuos Aterro Santiago"/>
    <x v="0"/>
    <x v="0"/>
    <x v="0"/>
    <x v="0"/>
    <x v="1"/>
    <x v="0"/>
    <x v="0"/>
    <m/>
    <x v="1"/>
    <x v="2"/>
    <x v="9"/>
    <x v="0"/>
    <m/>
  </r>
  <r>
    <x v="0"/>
    <n v="0"/>
    <n v="0"/>
    <n v="327011"/>
    <n v="0"/>
    <x v="7899"/>
    <x v="0"/>
    <x v="1"/>
    <x v="0"/>
    <s v="01.27.02.15"/>
    <x v="2"/>
    <x v="2"/>
    <x v="2"/>
    <s v="Saneamento básico"/>
    <s v="01.27.02"/>
    <s v="Transferência de Residuos Aterro Santiago"/>
    <s v="01.27.02.15"/>
    <x v="2"/>
    <x v="0"/>
    <x v="1"/>
    <x v="1"/>
    <x v="0"/>
    <x v="1"/>
    <x v="1"/>
    <x v="0"/>
    <x v="7"/>
    <s v="2022-08-??"/>
    <x v="2"/>
    <n v="327011"/>
    <x v="3"/>
    <n v="0"/>
    <x v="1"/>
    <n v="0"/>
    <x v="697"/>
    <m/>
    <x v="0"/>
    <x v="9"/>
    <m/>
    <s v="Transferência de Residuos Aterro Santiago"/>
    <x v="2"/>
    <m/>
    <x v="0"/>
    <x v="1"/>
    <x v="1"/>
    <x v="1"/>
    <x v="0"/>
    <x v="0"/>
    <x v="0"/>
    <x v="1"/>
    <x v="0"/>
    <x v="0"/>
    <x v="0"/>
    <s v="Transferência de Residuos Aterro Santiago"/>
    <x v="0"/>
    <x v="0"/>
    <x v="0"/>
    <x v="0"/>
    <x v="1"/>
    <x v="0"/>
    <x v="0"/>
    <m/>
    <x v="1"/>
    <x v="2"/>
    <x v="9"/>
    <x v="0"/>
    <m/>
  </r>
  <r>
    <x v="0"/>
    <n v="0"/>
    <n v="0"/>
    <n v="283770"/>
    <n v="0"/>
    <x v="7899"/>
    <x v="0"/>
    <x v="1"/>
    <x v="0"/>
    <s v="01.27.02.15"/>
    <x v="2"/>
    <x v="2"/>
    <x v="2"/>
    <s v="Saneamento básico"/>
    <s v="01.27.02"/>
    <s v="Transferência de Residuos Aterro Santiago"/>
    <s v="01.27.02.15"/>
    <x v="2"/>
    <x v="0"/>
    <x v="1"/>
    <x v="1"/>
    <x v="0"/>
    <x v="1"/>
    <x v="1"/>
    <x v="0"/>
    <x v="8"/>
    <s v="2022-09-??"/>
    <x v="2"/>
    <n v="283770"/>
    <x v="3"/>
    <n v="0"/>
    <x v="1"/>
    <n v="0"/>
    <x v="697"/>
    <m/>
    <x v="0"/>
    <x v="9"/>
    <m/>
    <s v="Transferência de Residuos Aterro Santiago"/>
    <x v="2"/>
    <m/>
    <x v="0"/>
    <x v="1"/>
    <x v="1"/>
    <x v="1"/>
    <x v="0"/>
    <x v="0"/>
    <x v="0"/>
    <x v="1"/>
    <x v="0"/>
    <x v="0"/>
    <x v="0"/>
    <s v="Transferência de Residuos Aterro Santiago"/>
    <x v="0"/>
    <x v="0"/>
    <x v="0"/>
    <x v="0"/>
    <x v="1"/>
    <x v="0"/>
    <x v="0"/>
    <m/>
    <x v="1"/>
    <x v="2"/>
    <x v="9"/>
    <x v="0"/>
    <m/>
  </r>
  <r>
    <x v="0"/>
    <n v="0"/>
    <n v="0"/>
    <n v="271846"/>
    <n v="0"/>
    <x v="7899"/>
    <x v="0"/>
    <x v="1"/>
    <x v="0"/>
    <s v="01.27.02.15"/>
    <x v="2"/>
    <x v="2"/>
    <x v="2"/>
    <s v="Saneamento básico"/>
    <s v="01.27.02"/>
    <s v="Transferência de Residuos Aterro Santiago"/>
    <s v="01.27.02.15"/>
    <x v="2"/>
    <x v="0"/>
    <x v="1"/>
    <x v="1"/>
    <x v="0"/>
    <x v="1"/>
    <x v="1"/>
    <x v="0"/>
    <x v="9"/>
    <s v="2022-10-??"/>
    <x v="3"/>
    <n v="271846"/>
    <x v="3"/>
    <n v="0"/>
    <x v="1"/>
    <n v="0"/>
    <x v="697"/>
    <m/>
    <x v="0"/>
    <x v="9"/>
    <m/>
    <s v="Transferência de Residuos Aterro Santiago"/>
    <x v="2"/>
    <m/>
    <x v="0"/>
    <x v="1"/>
    <x v="1"/>
    <x v="1"/>
    <x v="0"/>
    <x v="0"/>
    <x v="0"/>
    <x v="1"/>
    <x v="0"/>
    <x v="0"/>
    <x v="0"/>
    <s v="Transferência de Residuos Aterro Santiago"/>
    <x v="0"/>
    <x v="0"/>
    <x v="0"/>
    <x v="0"/>
    <x v="1"/>
    <x v="0"/>
    <x v="0"/>
    <m/>
    <x v="1"/>
    <x v="2"/>
    <x v="9"/>
    <x v="0"/>
    <m/>
  </r>
  <r>
    <x v="0"/>
    <n v="0"/>
    <n v="0"/>
    <n v="137855"/>
    <n v="0"/>
    <x v="7899"/>
    <x v="0"/>
    <x v="1"/>
    <x v="0"/>
    <s v="01.27.02.15"/>
    <x v="2"/>
    <x v="2"/>
    <x v="2"/>
    <s v="Saneamento básico"/>
    <s v="01.27.02"/>
    <s v="Transferência de Residuos Aterro Santiago"/>
    <s v="01.27.02.15"/>
    <x v="2"/>
    <x v="0"/>
    <x v="1"/>
    <x v="1"/>
    <x v="0"/>
    <x v="1"/>
    <x v="1"/>
    <x v="0"/>
    <x v="10"/>
    <s v="2022-11-??"/>
    <x v="3"/>
    <n v="137855"/>
    <x v="3"/>
    <n v="0"/>
    <x v="1"/>
    <n v="0"/>
    <x v="697"/>
    <m/>
    <x v="0"/>
    <x v="9"/>
    <m/>
    <s v="Transferência de Residuos Aterro Santiago"/>
    <x v="2"/>
    <m/>
    <x v="0"/>
    <x v="1"/>
    <x v="1"/>
    <x v="1"/>
    <x v="0"/>
    <x v="0"/>
    <x v="0"/>
    <x v="1"/>
    <x v="0"/>
    <x v="0"/>
    <x v="0"/>
    <s v="Transferência de Residuos Aterro Santiago"/>
    <x v="0"/>
    <x v="0"/>
    <x v="0"/>
    <x v="0"/>
    <x v="1"/>
    <x v="0"/>
    <x v="0"/>
    <m/>
    <x v="1"/>
    <x v="2"/>
    <x v="9"/>
    <x v="0"/>
    <m/>
  </r>
  <r>
    <x v="0"/>
    <n v="0"/>
    <n v="0"/>
    <n v="176669"/>
    <n v="0"/>
    <x v="7899"/>
    <x v="0"/>
    <x v="1"/>
    <x v="0"/>
    <s v="01.27.02.15"/>
    <x v="2"/>
    <x v="2"/>
    <x v="2"/>
    <s v="Saneamento básico"/>
    <s v="01.27.02"/>
    <s v="Transferência de Residuos Aterro Santiago"/>
    <s v="01.27.02.15"/>
    <x v="2"/>
    <x v="0"/>
    <x v="1"/>
    <x v="1"/>
    <x v="0"/>
    <x v="1"/>
    <x v="1"/>
    <x v="0"/>
    <x v="11"/>
    <s v="2022-12-??"/>
    <x v="3"/>
    <n v="176669"/>
    <x v="3"/>
    <n v="0"/>
    <x v="1"/>
    <n v="0"/>
    <x v="697"/>
    <m/>
    <x v="0"/>
    <x v="9"/>
    <m/>
    <s v="Transferência de Residuos Aterro Santiago"/>
    <x v="2"/>
    <m/>
    <x v="0"/>
    <x v="1"/>
    <x v="1"/>
    <x v="1"/>
    <x v="0"/>
    <x v="0"/>
    <x v="0"/>
    <x v="1"/>
    <x v="0"/>
    <x v="0"/>
    <x v="0"/>
    <s v="Transferência de Residuos Aterro Santiago"/>
    <x v="0"/>
    <x v="0"/>
    <x v="0"/>
    <x v="0"/>
    <x v="1"/>
    <x v="0"/>
    <x v="0"/>
    <m/>
    <x v="1"/>
    <x v="2"/>
    <x v="9"/>
    <x v="0"/>
    <m/>
  </r>
  <r>
    <x v="0"/>
    <n v="0"/>
    <n v="0"/>
    <n v="1500"/>
    <n v="0"/>
    <x v="7899"/>
    <x v="0"/>
    <x v="1"/>
    <x v="0"/>
    <s v="01.27.02.14"/>
    <x v="66"/>
    <x v="2"/>
    <x v="2"/>
    <s v="Saneamento básico"/>
    <s v="01.27.02"/>
    <s v="Construção de Casas de Banho"/>
    <s v="01.27.02.14"/>
    <x v="1"/>
    <x v="0"/>
    <x v="1"/>
    <x v="1"/>
    <x v="0"/>
    <x v="1"/>
    <x v="1"/>
    <x v="0"/>
    <x v="0"/>
    <s v="2022-04-??"/>
    <x v="0"/>
    <n v="1500"/>
    <x v="3"/>
    <n v="0"/>
    <x v="1"/>
    <n v="2000000"/>
    <x v="697"/>
    <m/>
    <x v="0"/>
    <x v="9"/>
    <m/>
    <s v="Construção de Casas de Banho"/>
    <x v="2"/>
    <s v="CCB"/>
    <x v="0"/>
    <x v="1"/>
    <x v="1"/>
    <x v="1"/>
    <x v="0"/>
    <x v="0"/>
    <x v="0"/>
    <x v="1"/>
    <x v="0"/>
    <x v="0"/>
    <x v="0"/>
    <s v="Construção de Casas de Banho"/>
    <x v="0"/>
    <x v="0"/>
    <x v="0"/>
    <x v="0"/>
    <x v="1"/>
    <x v="0"/>
    <x v="0"/>
    <m/>
    <x v="1"/>
    <x v="2"/>
    <x v="9"/>
    <x v="0"/>
    <m/>
  </r>
  <r>
    <x v="0"/>
    <n v="0"/>
    <n v="0"/>
    <n v="68425"/>
    <n v="0"/>
    <x v="7899"/>
    <x v="0"/>
    <x v="1"/>
    <x v="0"/>
    <s v="01.27.02.14"/>
    <x v="66"/>
    <x v="2"/>
    <x v="2"/>
    <s v="Saneamento básico"/>
    <s v="01.27.02"/>
    <s v="Construção de Casas de Banho"/>
    <s v="01.27.02.14"/>
    <x v="1"/>
    <x v="0"/>
    <x v="1"/>
    <x v="1"/>
    <x v="0"/>
    <x v="1"/>
    <x v="1"/>
    <x v="0"/>
    <x v="1"/>
    <s v="2022-05-??"/>
    <x v="0"/>
    <n v="68425"/>
    <x v="3"/>
    <n v="0"/>
    <x v="1"/>
    <n v="2000000"/>
    <x v="697"/>
    <m/>
    <x v="0"/>
    <x v="9"/>
    <m/>
    <s v="Construção de Casas de Banho"/>
    <x v="2"/>
    <s v="CCB"/>
    <x v="0"/>
    <x v="1"/>
    <x v="1"/>
    <x v="1"/>
    <x v="0"/>
    <x v="0"/>
    <x v="0"/>
    <x v="1"/>
    <x v="0"/>
    <x v="0"/>
    <x v="0"/>
    <s v="Construção de Casas de Banho"/>
    <x v="0"/>
    <x v="0"/>
    <x v="0"/>
    <x v="0"/>
    <x v="1"/>
    <x v="0"/>
    <x v="0"/>
    <m/>
    <x v="1"/>
    <x v="2"/>
    <x v="9"/>
    <x v="0"/>
    <m/>
  </r>
  <r>
    <x v="0"/>
    <n v="0"/>
    <n v="0"/>
    <n v="840917"/>
    <n v="0"/>
    <x v="7899"/>
    <x v="0"/>
    <x v="1"/>
    <x v="0"/>
    <s v="01.27.02.14"/>
    <x v="66"/>
    <x v="2"/>
    <x v="2"/>
    <s v="Saneamento básico"/>
    <s v="01.27.02"/>
    <s v="Construção de Casas de Banho"/>
    <s v="01.27.02.14"/>
    <x v="1"/>
    <x v="0"/>
    <x v="1"/>
    <x v="1"/>
    <x v="0"/>
    <x v="1"/>
    <x v="1"/>
    <x v="0"/>
    <x v="10"/>
    <s v="2022-11-??"/>
    <x v="3"/>
    <n v="840917"/>
    <x v="3"/>
    <n v="0"/>
    <x v="1"/>
    <n v="2000000"/>
    <x v="697"/>
    <m/>
    <x v="0"/>
    <x v="9"/>
    <m/>
    <s v="Construção de Casas de Banho"/>
    <x v="2"/>
    <s v="CCB"/>
    <x v="0"/>
    <x v="1"/>
    <x v="1"/>
    <x v="1"/>
    <x v="0"/>
    <x v="0"/>
    <x v="0"/>
    <x v="1"/>
    <x v="0"/>
    <x v="0"/>
    <x v="0"/>
    <s v="Construção de Casas de Banho"/>
    <x v="0"/>
    <x v="0"/>
    <x v="0"/>
    <x v="0"/>
    <x v="1"/>
    <x v="0"/>
    <x v="0"/>
    <m/>
    <x v="1"/>
    <x v="2"/>
    <x v="9"/>
    <x v="0"/>
    <m/>
  </r>
  <r>
    <x v="1"/>
    <n v="0"/>
    <n v="0"/>
    <n v="1162336"/>
    <n v="0"/>
    <x v="7899"/>
    <x v="0"/>
    <x v="1"/>
    <x v="0"/>
    <s v="03.16.23"/>
    <x v="28"/>
    <x v="0"/>
    <x v="5"/>
    <s v="Direção da Educação, Formação Profissional, Emprego"/>
    <s v="03.16.23"/>
    <s v="Direção da Educação, Formação Profissional, Emprego"/>
    <s v="03.16.23"/>
    <x v="15"/>
    <x v="0"/>
    <x v="1"/>
    <x v="1"/>
    <x v="1"/>
    <x v="0"/>
    <x v="2"/>
    <x v="0"/>
    <x v="4"/>
    <s v="2022-01-??"/>
    <x v="1"/>
    <n v="1162336"/>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241925"/>
    <n v="0"/>
    <x v="7899"/>
    <x v="0"/>
    <x v="1"/>
    <x v="0"/>
    <s v="03.16.23"/>
    <x v="28"/>
    <x v="0"/>
    <x v="5"/>
    <s v="Direção da Educação, Formação Profissional, Emprego"/>
    <s v="03.16.23"/>
    <s v="Direção da Educação, Formação Profissional, Emprego"/>
    <s v="03.16.23"/>
    <x v="15"/>
    <x v="0"/>
    <x v="1"/>
    <x v="1"/>
    <x v="1"/>
    <x v="0"/>
    <x v="2"/>
    <x v="0"/>
    <x v="5"/>
    <s v="2022-02-??"/>
    <x v="1"/>
    <n v="1241925"/>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223645"/>
    <n v="0"/>
    <x v="7899"/>
    <x v="0"/>
    <x v="1"/>
    <x v="0"/>
    <s v="03.16.23"/>
    <x v="28"/>
    <x v="0"/>
    <x v="5"/>
    <s v="Direção da Educação, Formação Profissional, Emprego"/>
    <s v="03.16.23"/>
    <s v="Direção da Educação, Formação Profissional, Emprego"/>
    <s v="03.16.23"/>
    <x v="15"/>
    <x v="0"/>
    <x v="1"/>
    <x v="1"/>
    <x v="1"/>
    <x v="0"/>
    <x v="2"/>
    <x v="0"/>
    <x v="2"/>
    <s v="2022-03-??"/>
    <x v="1"/>
    <n v="1223645"/>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207883"/>
    <n v="0"/>
    <x v="7899"/>
    <x v="0"/>
    <x v="1"/>
    <x v="0"/>
    <s v="03.16.23"/>
    <x v="28"/>
    <x v="0"/>
    <x v="5"/>
    <s v="Direção da Educação, Formação Profissional, Emprego"/>
    <s v="03.16.23"/>
    <s v="Direção da Educação, Formação Profissional, Emprego"/>
    <s v="03.16.23"/>
    <x v="15"/>
    <x v="0"/>
    <x v="1"/>
    <x v="1"/>
    <x v="1"/>
    <x v="0"/>
    <x v="2"/>
    <x v="0"/>
    <x v="0"/>
    <s v="2022-04-??"/>
    <x v="0"/>
    <n v="1207883"/>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207883"/>
    <n v="0"/>
    <x v="7899"/>
    <x v="0"/>
    <x v="1"/>
    <x v="0"/>
    <s v="03.16.23"/>
    <x v="28"/>
    <x v="0"/>
    <x v="5"/>
    <s v="Direção da Educação, Formação Profissional, Emprego"/>
    <s v="03.16.23"/>
    <s v="Direção da Educação, Formação Profissional, Emprego"/>
    <s v="03.16.23"/>
    <x v="15"/>
    <x v="0"/>
    <x v="1"/>
    <x v="1"/>
    <x v="1"/>
    <x v="0"/>
    <x v="2"/>
    <x v="0"/>
    <x v="1"/>
    <s v="2022-05-??"/>
    <x v="0"/>
    <n v="1207883"/>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212883"/>
    <n v="0"/>
    <x v="7899"/>
    <x v="0"/>
    <x v="1"/>
    <x v="0"/>
    <s v="03.16.23"/>
    <x v="28"/>
    <x v="0"/>
    <x v="5"/>
    <s v="Direção da Educação, Formação Profissional, Emprego"/>
    <s v="03.16.23"/>
    <s v="Direção da Educação, Formação Profissional, Emprego"/>
    <s v="03.16.23"/>
    <x v="15"/>
    <x v="0"/>
    <x v="1"/>
    <x v="1"/>
    <x v="1"/>
    <x v="0"/>
    <x v="2"/>
    <x v="0"/>
    <x v="3"/>
    <s v="2022-06-??"/>
    <x v="0"/>
    <n v="1212883"/>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198883"/>
    <n v="0"/>
    <x v="7899"/>
    <x v="0"/>
    <x v="1"/>
    <x v="0"/>
    <s v="03.16.23"/>
    <x v="28"/>
    <x v="0"/>
    <x v="5"/>
    <s v="Direção da Educação, Formação Profissional, Emprego"/>
    <s v="03.16.23"/>
    <s v="Direção da Educação, Formação Profissional, Emprego"/>
    <s v="03.16.23"/>
    <x v="15"/>
    <x v="0"/>
    <x v="1"/>
    <x v="1"/>
    <x v="1"/>
    <x v="0"/>
    <x v="2"/>
    <x v="0"/>
    <x v="6"/>
    <s v="2022-07-??"/>
    <x v="2"/>
    <n v="1198883"/>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197512"/>
    <n v="0"/>
    <x v="7899"/>
    <x v="0"/>
    <x v="1"/>
    <x v="0"/>
    <s v="03.16.23"/>
    <x v="28"/>
    <x v="0"/>
    <x v="5"/>
    <s v="Direção da Educação, Formação Profissional, Emprego"/>
    <s v="03.16.23"/>
    <s v="Direção da Educação, Formação Profissional, Emprego"/>
    <s v="03.16.23"/>
    <x v="15"/>
    <x v="0"/>
    <x v="1"/>
    <x v="1"/>
    <x v="1"/>
    <x v="0"/>
    <x v="2"/>
    <x v="0"/>
    <x v="7"/>
    <s v="2022-08-??"/>
    <x v="2"/>
    <n v="1197512"/>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199557"/>
    <n v="0"/>
    <x v="7899"/>
    <x v="0"/>
    <x v="1"/>
    <x v="0"/>
    <s v="03.16.23"/>
    <x v="28"/>
    <x v="0"/>
    <x v="5"/>
    <s v="Direção da Educação, Formação Profissional, Emprego"/>
    <s v="03.16.23"/>
    <s v="Direção da Educação, Formação Profissional, Emprego"/>
    <s v="03.16.23"/>
    <x v="15"/>
    <x v="0"/>
    <x v="1"/>
    <x v="1"/>
    <x v="1"/>
    <x v="0"/>
    <x v="2"/>
    <x v="0"/>
    <x v="8"/>
    <s v="2022-09-??"/>
    <x v="2"/>
    <n v="1199557"/>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161993"/>
    <n v="0"/>
    <x v="7899"/>
    <x v="0"/>
    <x v="1"/>
    <x v="0"/>
    <s v="03.16.23"/>
    <x v="28"/>
    <x v="0"/>
    <x v="5"/>
    <s v="Direção da Educação, Formação Profissional, Emprego"/>
    <s v="03.16.23"/>
    <s v="Direção da Educação, Formação Profissional, Emprego"/>
    <s v="03.16.23"/>
    <x v="15"/>
    <x v="0"/>
    <x v="1"/>
    <x v="1"/>
    <x v="1"/>
    <x v="0"/>
    <x v="2"/>
    <x v="0"/>
    <x v="9"/>
    <s v="2022-10-??"/>
    <x v="3"/>
    <n v="1161993"/>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108318"/>
    <n v="0"/>
    <x v="7899"/>
    <x v="0"/>
    <x v="1"/>
    <x v="0"/>
    <s v="03.16.23"/>
    <x v="28"/>
    <x v="0"/>
    <x v="5"/>
    <s v="Direção da Educação, Formação Profissional, Emprego"/>
    <s v="03.16.23"/>
    <s v="Direção da Educação, Formação Profissional, Emprego"/>
    <s v="03.16.23"/>
    <x v="15"/>
    <x v="0"/>
    <x v="1"/>
    <x v="1"/>
    <x v="1"/>
    <x v="0"/>
    <x v="2"/>
    <x v="0"/>
    <x v="10"/>
    <s v="2022-11-??"/>
    <x v="3"/>
    <n v="1108318"/>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103439"/>
    <n v="0"/>
    <x v="7899"/>
    <x v="0"/>
    <x v="1"/>
    <x v="0"/>
    <s v="03.16.23"/>
    <x v="28"/>
    <x v="0"/>
    <x v="5"/>
    <s v="Direção da Educação, Formação Profissional, Emprego"/>
    <s v="03.16.23"/>
    <s v="Direção da Educação, Formação Profissional, Emprego"/>
    <s v="03.16.23"/>
    <x v="15"/>
    <x v="0"/>
    <x v="1"/>
    <x v="1"/>
    <x v="1"/>
    <x v="0"/>
    <x v="2"/>
    <x v="0"/>
    <x v="11"/>
    <s v="2022-12-??"/>
    <x v="3"/>
    <n v="1103439"/>
    <x v="3"/>
    <n v="0"/>
    <x v="1"/>
    <n v="470000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000"/>
    <n v="0"/>
    <x v="7899"/>
    <x v="0"/>
    <x v="1"/>
    <x v="0"/>
    <s v="03.16.23"/>
    <x v="28"/>
    <x v="0"/>
    <x v="5"/>
    <s v="Direção da Educação, Formação Profissional, Emprego"/>
    <s v="03.16.23"/>
    <s v="Direção da Educação, Formação Profissional, Emprego"/>
    <s v="03.16.23"/>
    <x v="9"/>
    <x v="0"/>
    <x v="1"/>
    <x v="5"/>
    <x v="0"/>
    <x v="0"/>
    <x v="2"/>
    <x v="0"/>
    <x v="4"/>
    <s v="2022-01-??"/>
    <x v="1"/>
    <n v="10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500"/>
    <n v="0"/>
    <x v="7899"/>
    <x v="0"/>
    <x v="1"/>
    <x v="0"/>
    <s v="03.16.23"/>
    <x v="28"/>
    <x v="0"/>
    <x v="5"/>
    <s v="Direção da Educação, Formação Profissional, Emprego"/>
    <s v="03.16.23"/>
    <s v="Direção da Educação, Formação Profissional, Emprego"/>
    <s v="03.16.23"/>
    <x v="9"/>
    <x v="0"/>
    <x v="1"/>
    <x v="5"/>
    <x v="0"/>
    <x v="0"/>
    <x v="2"/>
    <x v="0"/>
    <x v="2"/>
    <s v="2022-03-??"/>
    <x v="1"/>
    <n v="5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7200"/>
    <n v="0"/>
    <x v="7899"/>
    <x v="0"/>
    <x v="1"/>
    <x v="0"/>
    <s v="03.16.23"/>
    <x v="28"/>
    <x v="0"/>
    <x v="5"/>
    <s v="Direção da Educação, Formação Profissional, Emprego"/>
    <s v="03.16.23"/>
    <s v="Direção da Educação, Formação Profissional, Emprego"/>
    <s v="03.16.23"/>
    <x v="9"/>
    <x v="0"/>
    <x v="1"/>
    <x v="5"/>
    <x v="0"/>
    <x v="0"/>
    <x v="2"/>
    <x v="0"/>
    <x v="0"/>
    <s v="2022-04-??"/>
    <x v="0"/>
    <n v="72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8400"/>
    <n v="0"/>
    <x v="7899"/>
    <x v="0"/>
    <x v="1"/>
    <x v="0"/>
    <s v="03.16.23"/>
    <x v="28"/>
    <x v="0"/>
    <x v="5"/>
    <s v="Direção da Educação, Formação Profissional, Emprego"/>
    <s v="03.16.23"/>
    <s v="Direção da Educação, Formação Profissional, Emprego"/>
    <s v="03.16.23"/>
    <x v="9"/>
    <x v="0"/>
    <x v="1"/>
    <x v="5"/>
    <x v="0"/>
    <x v="0"/>
    <x v="2"/>
    <x v="0"/>
    <x v="1"/>
    <s v="2022-05-??"/>
    <x v="0"/>
    <n v="84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6800"/>
    <n v="0"/>
    <x v="7899"/>
    <x v="0"/>
    <x v="1"/>
    <x v="0"/>
    <s v="03.16.23"/>
    <x v="28"/>
    <x v="0"/>
    <x v="5"/>
    <s v="Direção da Educação, Formação Profissional, Emprego"/>
    <s v="03.16.23"/>
    <s v="Direção da Educação, Formação Profissional, Emprego"/>
    <s v="03.16.23"/>
    <x v="9"/>
    <x v="0"/>
    <x v="1"/>
    <x v="5"/>
    <x v="0"/>
    <x v="0"/>
    <x v="2"/>
    <x v="0"/>
    <x v="3"/>
    <s v="2022-06-??"/>
    <x v="0"/>
    <n v="68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4800"/>
    <n v="0"/>
    <x v="7899"/>
    <x v="0"/>
    <x v="1"/>
    <x v="0"/>
    <s v="03.16.23"/>
    <x v="28"/>
    <x v="0"/>
    <x v="5"/>
    <s v="Direção da Educação, Formação Profissional, Emprego"/>
    <s v="03.16.23"/>
    <s v="Direção da Educação, Formação Profissional, Emprego"/>
    <s v="03.16.23"/>
    <x v="9"/>
    <x v="0"/>
    <x v="1"/>
    <x v="5"/>
    <x v="0"/>
    <x v="0"/>
    <x v="2"/>
    <x v="0"/>
    <x v="6"/>
    <s v="2022-07-??"/>
    <x v="2"/>
    <n v="48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4800"/>
    <n v="0"/>
    <x v="7899"/>
    <x v="0"/>
    <x v="1"/>
    <x v="0"/>
    <s v="03.16.23"/>
    <x v="28"/>
    <x v="0"/>
    <x v="5"/>
    <s v="Direção da Educação, Formação Profissional, Emprego"/>
    <s v="03.16.23"/>
    <s v="Direção da Educação, Formação Profissional, Emprego"/>
    <s v="03.16.23"/>
    <x v="9"/>
    <x v="0"/>
    <x v="1"/>
    <x v="5"/>
    <x v="0"/>
    <x v="0"/>
    <x v="2"/>
    <x v="0"/>
    <x v="7"/>
    <s v="2022-08-??"/>
    <x v="2"/>
    <n v="48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000"/>
    <n v="0"/>
    <x v="7899"/>
    <x v="0"/>
    <x v="1"/>
    <x v="0"/>
    <s v="03.16.23"/>
    <x v="28"/>
    <x v="0"/>
    <x v="5"/>
    <s v="Direção da Educação, Formação Profissional, Emprego"/>
    <s v="03.16.23"/>
    <s v="Direção da Educação, Formação Profissional, Emprego"/>
    <s v="03.16.23"/>
    <x v="9"/>
    <x v="0"/>
    <x v="1"/>
    <x v="5"/>
    <x v="0"/>
    <x v="0"/>
    <x v="2"/>
    <x v="0"/>
    <x v="8"/>
    <s v="2022-09-??"/>
    <x v="2"/>
    <n v="10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2000"/>
    <n v="0"/>
    <x v="7899"/>
    <x v="0"/>
    <x v="1"/>
    <x v="0"/>
    <s v="03.16.23"/>
    <x v="28"/>
    <x v="0"/>
    <x v="5"/>
    <s v="Direção da Educação, Formação Profissional, Emprego"/>
    <s v="03.16.23"/>
    <s v="Direção da Educação, Formação Profissional, Emprego"/>
    <s v="03.16.23"/>
    <x v="9"/>
    <x v="0"/>
    <x v="1"/>
    <x v="5"/>
    <x v="0"/>
    <x v="0"/>
    <x v="2"/>
    <x v="0"/>
    <x v="10"/>
    <s v="2022-11-??"/>
    <x v="3"/>
    <n v="2000"/>
    <x v="3"/>
    <n v="0"/>
    <x v="1"/>
    <n v="0"/>
    <x v="697"/>
    <m/>
    <x v="0"/>
    <x v="9"/>
    <m/>
    <s v="Direção da Educação, Formação Profissional, Emprego"/>
    <x v="2"/>
    <m/>
    <x v="0"/>
    <x v="1"/>
    <x v="1"/>
    <x v="1"/>
    <x v="0"/>
    <x v="0"/>
    <x v="0"/>
    <x v="0"/>
    <x v="0"/>
    <x v="0"/>
    <x v="0"/>
    <s v="Direção da Educação, Formação Profissional, Emprego"/>
    <x v="0"/>
    <x v="0"/>
    <x v="0"/>
    <x v="0"/>
    <x v="0"/>
    <x v="0"/>
    <x v="0"/>
    <m/>
    <x v="1"/>
    <x v="2"/>
    <x v="9"/>
    <x v="0"/>
    <m/>
  </r>
  <r>
    <x v="1"/>
    <n v="0"/>
    <n v="0"/>
    <n v="122400"/>
    <n v="0"/>
    <x v="7899"/>
    <x v="0"/>
    <x v="1"/>
    <x v="0"/>
    <s v="03.16.12"/>
    <x v="35"/>
    <x v="0"/>
    <x v="5"/>
    <s v="Direcção de Urbanismo"/>
    <s v="03.16.12"/>
    <s v="Direcção de Urbanismo"/>
    <s v="03.16.12"/>
    <x v="17"/>
    <x v="0"/>
    <x v="1"/>
    <x v="1"/>
    <x v="1"/>
    <x v="0"/>
    <x v="2"/>
    <x v="0"/>
    <x v="4"/>
    <s v="2022-01-??"/>
    <x v="1"/>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5"/>
    <s v="2022-02-??"/>
    <x v="1"/>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2"/>
    <s v="2022-03-??"/>
    <x v="1"/>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0"/>
    <s v="2022-04-??"/>
    <x v="0"/>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1"/>
    <s v="2022-05-??"/>
    <x v="0"/>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3"/>
    <s v="2022-06-??"/>
    <x v="0"/>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6"/>
    <s v="2022-07-??"/>
    <x v="2"/>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7"/>
    <s v="2022-08-??"/>
    <x v="2"/>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8"/>
    <s v="2022-09-??"/>
    <x v="2"/>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9"/>
    <s v="2022-10-??"/>
    <x v="3"/>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10"/>
    <s v="2022-11-??"/>
    <x v="3"/>
    <n v="122400"/>
    <x v="3"/>
    <n v="0"/>
    <x v="1"/>
    <n v="0"/>
    <x v="697"/>
    <m/>
    <x v="0"/>
    <x v="9"/>
    <m/>
    <s v="Direcção de Urbanismo"/>
    <x v="2"/>
    <m/>
    <x v="0"/>
    <x v="1"/>
    <x v="1"/>
    <x v="1"/>
    <x v="0"/>
    <x v="0"/>
    <x v="0"/>
    <x v="0"/>
    <x v="0"/>
    <x v="0"/>
    <x v="0"/>
    <s v="Direcção de Urbanismo"/>
    <x v="0"/>
    <x v="0"/>
    <x v="0"/>
    <x v="0"/>
    <x v="0"/>
    <x v="0"/>
    <x v="0"/>
    <m/>
    <x v="1"/>
    <x v="2"/>
    <x v="9"/>
    <x v="0"/>
    <m/>
  </r>
  <r>
    <x v="1"/>
    <n v="0"/>
    <n v="0"/>
    <n v="122400"/>
    <n v="0"/>
    <x v="7899"/>
    <x v="0"/>
    <x v="1"/>
    <x v="0"/>
    <s v="03.16.12"/>
    <x v="35"/>
    <x v="0"/>
    <x v="5"/>
    <s v="Direcção de Urbanismo"/>
    <s v="03.16.12"/>
    <s v="Direcção de Urbanismo"/>
    <s v="03.16.12"/>
    <x v="17"/>
    <x v="0"/>
    <x v="1"/>
    <x v="1"/>
    <x v="1"/>
    <x v="0"/>
    <x v="2"/>
    <x v="0"/>
    <x v="11"/>
    <s v="2022-12-??"/>
    <x v="3"/>
    <n v="122400"/>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4"/>
    <s v="2022-01-??"/>
    <x v="1"/>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5"/>
    <s v="2022-02-??"/>
    <x v="1"/>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2"/>
    <s v="2022-03-??"/>
    <x v="1"/>
    <n v="163465"/>
    <x v="3"/>
    <n v="0"/>
    <x v="1"/>
    <n v="0"/>
    <x v="697"/>
    <m/>
    <x v="0"/>
    <x v="9"/>
    <m/>
    <s v="Direcção de Urbanismo"/>
    <x v="2"/>
    <m/>
    <x v="0"/>
    <x v="1"/>
    <x v="1"/>
    <x v="1"/>
    <x v="0"/>
    <x v="0"/>
    <x v="0"/>
    <x v="0"/>
    <x v="0"/>
    <x v="0"/>
    <x v="0"/>
    <s v="Direcção de Urbanismo"/>
    <x v="0"/>
    <x v="0"/>
    <x v="0"/>
    <x v="0"/>
    <x v="0"/>
    <x v="0"/>
    <x v="0"/>
    <m/>
    <x v="1"/>
    <x v="2"/>
    <x v="9"/>
    <x v="0"/>
    <m/>
  </r>
  <r>
    <x v="1"/>
    <n v="0"/>
    <n v="0"/>
    <n v="162833"/>
    <n v="0"/>
    <x v="7899"/>
    <x v="0"/>
    <x v="1"/>
    <x v="0"/>
    <s v="03.16.12"/>
    <x v="35"/>
    <x v="0"/>
    <x v="5"/>
    <s v="Direcção de Urbanismo"/>
    <s v="03.16.12"/>
    <s v="Direcção de Urbanismo"/>
    <s v="03.16.12"/>
    <x v="15"/>
    <x v="0"/>
    <x v="1"/>
    <x v="1"/>
    <x v="1"/>
    <x v="0"/>
    <x v="2"/>
    <x v="0"/>
    <x v="0"/>
    <s v="2022-04-??"/>
    <x v="0"/>
    <n v="162833"/>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1"/>
    <s v="2022-05-??"/>
    <x v="0"/>
    <n v="163465"/>
    <x v="3"/>
    <n v="0"/>
    <x v="1"/>
    <n v="0"/>
    <x v="697"/>
    <m/>
    <x v="0"/>
    <x v="9"/>
    <m/>
    <s v="Direcção de Urbanismo"/>
    <x v="2"/>
    <m/>
    <x v="0"/>
    <x v="1"/>
    <x v="1"/>
    <x v="1"/>
    <x v="0"/>
    <x v="0"/>
    <x v="0"/>
    <x v="0"/>
    <x v="0"/>
    <x v="0"/>
    <x v="0"/>
    <s v="Direcção de Urbanismo"/>
    <x v="0"/>
    <x v="0"/>
    <x v="0"/>
    <x v="0"/>
    <x v="0"/>
    <x v="0"/>
    <x v="0"/>
    <m/>
    <x v="1"/>
    <x v="2"/>
    <x v="9"/>
    <x v="0"/>
    <m/>
  </r>
  <r>
    <x v="1"/>
    <n v="0"/>
    <n v="0"/>
    <n v="160292"/>
    <n v="0"/>
    <x v="7899"/>
    <x v="0"/>
    <x v="1"/>
    <x v="0"/>
    <s v="03.16.12"/>
    <x v="35"/>
    <x v="0"/>
    <x v="5"/>
    <s v="Direcção de Urbanismo"/>
    <s v="03.16.12"/>
    <s v="Direcção de Urbanismo"/>
    <s v="03.16.12"/>
    <x v="15"/>
    <x v="0"/>
    <x v="1"/>
    <x v="1"/>
    <x v="1"/>
    <x v="0"/>
    <x v="2"/>
    <x v="0"/>
    <x v="3"/>
    <s v="2022-06-??"/>
    <x v="0"/>
    <n v="160292"/>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6"/>
    <s v="2022-07-??"/>
    <x v="2"/>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7"/>
    <s v="2022-08-??"/>
    <x v="2"/>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8"/>
    <s v="2022-09-??"/>
    <x v="2"/>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9"/>
    <s v="2022-10-??"/>
    <x v="3"/>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10"/>
    <s v="2022-11-??"/>
    <x v="3"/>
    <n v="163465"/>
    <x v="3"/>
    <n v="0"/>
    <x v="1"/>
    <n v="0"/>
    <x v="697"/>
    <m/>
    <x v="0"/>
    <x v="9"/>
    <m/>
    <s v="Direcção de Urbanismo"/>
    <x v="2"/>
    <m/>
    <x v="0"/>
    <x v="1"/>
    <x v="1"/>
    <x v="1"/>
    <x v="0"/>
    <x v="0"/>
    <x v="0"/>
    <x v="0"/>
    <x v="0"/>
    <x v="0"/>
    <x v="0"/>
    <s v="Direcção de Urbanismo"/>
    <x v="0"/>
    <x v="0"/>
    <x v="0"/>
    <x v="0"/>
    <x v="0"/>
    <x v="0"/>
    <x v="0"/>
    <m/>
    <x v="1"/>
    <x v="2"/>
    <x v="9"/>
    <x v="0"/>
    <m/>
  </r>
  <r>
    <x v="1"/>
    <n v="0"/>
    <n v="0"/>
    <n v="163465"/>
    <n v="0"/>
    <x v="7899"/>
    <x v="0"/>
    <x v="1"/>
    <x v="0"/>
    <s v="03.16.12"/>
    <x v="35"/>
    <x v="0"/>
    <x v="5"/>
    <s v="Direcção de Urbanismo"/>
    <s v="03.16.12"/>
    <s v="Direcção de Urbanismo"/>
    <s v="03.16.12"/>
    <x v="15"/>
    <x v="0"/>
    <x v="1"/>
    <x v="1"/>
    <x v="1"/>
    <x v="0"/>
    <x v="2"/>
    <x v="0"/>
    <x v="11"/>
    <s v="2022-12-??"/>
    <x v="3"/>
    <n v="163465"/>
    <x v="3"/>
    <n v="0"/>
    <x v="1"/>
    <n v="0"/>
    <x v="697"/>
    <m/>
    <x v="0"/>
    <x v="9"/>
    <m/>
    <s v="Direcção de Urbanismo"/>
    <x v="2"/>
    <m/>
    <x v="0"/>
    <x v="1"/>
    <x v="1"/>
    <x v="1"/>
    <x v="0"/>
    <x v="0"/>
    <x v="0"/>
    <x v="0"/>
    <x v="0"/>
    <x v="0"/>
    <x v="0"/>
    <s v="Direcção de Urbanismo"/>
    <x v="0"/>
    <x v="0"/>
    <x v="0"/>
    <x v="0"/>
    <x v="0"/>
    <x v="0"/>
    <x v="0"/>
    <m/>
    <x v="1"/>
    <x v="2"/>
    <x v="9"/>
    <x v="0"/>
    <m/>
  </r>
  <r>
    <x v="1"/>
    <n v="0"/>
    <n v="0"/>
    <n v="47500"/>
    <n v="0"/>
    <x v="7899"/>
    <x v="0"/>
    <x v="1"/>
    <x v="0"/>
    <s v="03.16.12"/>
    <x v="35"/>
    <x v="0"/>
    <x v="5"/>
    <s v="Direcção de Urbanismo"/>
    <s v="03.16.12"/>
    <s v="Direcção de Urbanismo"/>
    <s v="03.16.12"/>
    <x v="9"/>
    <x v="0"/>
    <x v="1"/>
    <x v="5"/>
    <x v="0"/>
    <x v="0"/>
    <x v="2"/>
    <x v="0"/>
    <x v="2"/>
    <s v="2022-03-??"/>
    <x v="1"/>
    <n v="47500"/>
    <x v="3"/>
    <n v="0"/>
    <x v="1"/>
    <n v="0"/>
    <x v="697"/>
    <m/>
    <x v="0"/>
    <x v="9"/>
    <m/>
    <s v="Direcção de Urbanismo"/>
    <x v="2"/>
    <m/>
    <x v="0"/>
    <x v="1"/>
    <x v="1"/>
    <x v="1"/>
    <x v="0"/>
    <x v="0"/>
    <x v="0"/>
    <x v="0"/>
    <x v="0"/>
    <x v="0"/>
    <x v="0"/>
    <s v="Direcção de Urbanismo"/>
    <x v="0"/>
    <x v="0"/>
    <x v="0"/>
    <x v="0"/>
    <x v="0"/>
    <x v="0"/>
    <x v="0"/>
    <m/>
    <x v="1"/>
    <x v="2"/>
    <x v="9"/>
    <x v="0"/>
    <m/>
  </r>
  <r>
    <x v="1"/>
    <n v="0"/>
    <n v="0"/>
    <n v="7400"/>
    <n v="0"/>
    <x v="7899"/>
    <x v="0"/>
    <x v="1"/>
    <x v="0"/>
    <s v="03.16.12"/>
    <x v="35"/>
    <x v="0"/>
    <x v="5"/>
    <s v="Direcção de Urbanismo"/>
    <s v="03.16.12"/>
    <s v="Direcção de Urbanismo"/>
    <s v="03.16.12"/>
    <x v="9"/>
    <x v="0"/>
    <x v="1"/>
    <x v="5"/>
    <x v="0"/>
    <x v="0"/>
    <x v="2"/>
    <x v="0"/>
    <x v="6"/>
    <s v="2022-07-??"/>
    <x v="2"/>
    <n v="7400"/>
    <x v="3"/>
    <n v="0"/>
    <x v="1"/>
    <n v="0"/>
    <x v="697"/>
    <m/>
    <x v="0"/>
    <x v="9"/>
    <m/>
    <s v="Direcção de Urbanismo"/>
    <x v="2"/>
    <m/>
    <x v="0"/>
    <x v="1"/>
    <x v="1"/>
    <x v="1"/>
    <x v="0"/>
    <x v="0"/>
    <x v="0"/>
    <x v="0"/>
    <x v="0"/>
    <x v="0"/>
    <x v="0"/>
    <s v="Direcção de Urbanismo"/>
    <x v="0"/>
    <x v="0"/>
    <x v="0"/>
    <x v="0"/>
    <x v="0"/>
    <x v="0"/>
    <x v="0"/>
    <m/>
    <x v="1"/>
    <x v="2"/>
    <x v="9"/>
    <x v="0"/>
    <m/>
  </r>
  <r>
    <x v="1"/>
    <n v="0"/>
    <n v="0"/>
    <n v="9000"/>
    <n v="0"/>
    <x v="7899"/>
    <x v="0"/>
    <x v="1"/>
    <x v="0"/>
    <s v="03.16.12"/>
    <x v="35"/>
    <x v="0"/>
    <x v="5"/>
    <s v="Direcção de Urbanismo"/>
    <s v="03.16.12"/>
    <s v="Direcção de Urbanismo"/>
    <s v="03.16.12"/>
    <x v="9"/>
    <x v="0"/>
    <x v="1"/>
    <x v="5"/>
    <x v="0"/>
    <x v="0"/>
    <x v="2"/>
    <x v="0"/>
    <x v="8"/>
    <s v="2022-09-??"/>
    <x v="2"/>
    <n v="9000"/>
    <x v="3"/>
    <n v="0"/>
    <x v="1"/>
    <n v="0"/>
    <x v="697"/>
    <m/>
    <x v="0"/>
    <x v="9"/>
    <m/>
    <s v="Direcção de Urbanismo"/>
    <x v="2"/>
    <m/>
    <x v="0"/>
    <x v="1"/>
    <x v="1"/>
    <x v="1"/>
    <x v="0"/>
    <x v="0"/>
    <x v="0"/>
    <x v="0"/>
    <x v="0"/>
    <x v="0"/>
    <x v="0"/>
    <s v="Direcção de Urbanismo"/>
    <x v="0"/>
    <x v="0"/>
    <x v="0"/>
    <x v="0"/>
    <x v="0"/>
    <x v="0"/>
    <x v="0"/>
    <m/>
    <x v="1"/>
    <x v="2"/>
    <x v="9"/>
    <x v="0"/>
    <m/>
  </r>
  <r>
    <x v="1"/>
    <n v="0"/>
    <n v="0"/>
    <n v="1400"/>
    <n v="0"/>
    <x v="7899"/>
    <x v="0"/>
    <x v="1"/>
    <x v="0"/>
    <s v="03.16.12"/>
    <x v="35"/>
    <x v="0"/>
    <x v="5"/>
    <s v="Direcção de Urbanismo"/>
    <s v="03.16.12"/>
    <s v="Direcção de Urbanismo"/>
    <s v="03.16.12"/>
    <x v="9"/>
    <x v="0"/>
    <x v="1"/>
    <x v="5"/>
    <x v="0"/>
    <x v="0"/>
    <x v="2"/>
    <x v="0"/>
    <x v="10"/>
    <s v="2022-11-??"/>
    <x v="3"/>
    <n v="1400"/>
    <x v="3"/>
    <n v="0"/>
    <x v="1"/>
    <n v="0"/>
    <x v="697"/>
    <m/>
    <x v="0"/>
    <x v="9"/>
    <m/>
    <s v="Direcção de Urbanismo"/>
    <x v="2"/>
    <m/>
    <x v="0"/>
    <x v="1"/>
    <x v="1"/>
    <x v="1"/>
    <x v="0"/>
    <x v="0"/>
    <x v="0"/>
    <x v="0"/>
    <x v="0"/>
    <x v="0"/>
    <x v="0"/>
    <s v="Direcção de Urbanismo"/>
    <x v="0"/>
    <x v="0"/>
    <x v="0"/>
    <x v="0"/>
    <x v="0"/>
    <x v="0"/>
    <x v="0"/>
    <m/>
    <x v="1"/>
    <x v="2"/>
    <x v="9"/>
    <x v="0"/>
    <m/>
  </r>
  <r>
    <x v="1"/>
    <n v="0"/>
    <n v="0"/>
    <n v="29435"/>
    <n v="0"/>
    <x v="7899"/>
    <x v="0"/>
    <x v="1"/>
    <x v="0"/>
    <s v="03.16.28"/>
    <x v="46"/>
    <x v="0"/>
    <x v="5"/>
    <s v="Gabinete da Auditoria Interna"/>
    <s v="03.16.28"/>
    <s v="Gabinete da Auditoria Interna"/>
    <s v="03.16.28"/>
    <x v="15"/>
    <x v="0"/>
    <x v="1"/>
    <x v="1"/>
    <x v="1"/>
    <x v="0"/>
    <x v="2"/>
    <x v="0"/>
    <x v="4"/>
    <s v="2022-01-??"/>
    <x v="1"/>
    <n v="29435"/>
    <x v="3"/>
    <n v="0"/>
    <x v="1"/>
    <n v="150000"/>
    <x v="697"/>
    <m/>
    <x v="0"/>
    <x v="9"/>
    <m/>
    <s v="Gabinete da Auditoria Interna"/>
    <x v="2"/>
    <s v="GAI"/>
    <x v="0"/>
    <x v="1"/>
    <x v="1"/>
    <x v="1"/>
    <x v="0"/>
    <x v="0"/>
    <x v="0"/>
    <x v="0"/>
    <x v="0"/>
    <x v="0"/>
    <x v="0"/>
    <s v="Gabinete da Auditoria Interna"/>
    <x v="0"/>
    <x v="0"/>
    <x v="0"/>
    <x v="0"/>
    <x v="0"/>
    <x v="0"/>
    <x v="0"/>
    <m/>
    <x v="1"/>
    <x v="2"/>
    <x v="9"/>
    <x v="0"/>
    <m/>
  </r>
  <r>
    <x v="1"/>
    <n v="0"/>
    <n v="0"/>
    <n v="6740"/>
    <n v="0"/>
    <x v="7899"/>
    <x v="0"/>
    <x v="1"/>
    <x v="0"/>
    <s v="03.16.28"/>
    <x v="46"/>
    <x v="0"/>
    <x v="5"/>
    <s v="Gabinete da Auditoria Interna"/>
    <s v="03.16.28"/>
    <s v="Gabinete da Auditoria Interna"/>
    <s v="03.16.28"/>
    <x v="15"/>
    <x v="0"/>
    <x v="1"/>
    <x v="1"/>
    <x v="1"/>
    <x v="0"/>
    <x v="2"/>
    <x v="0"/>
    <x v="5"/>
    <s v="2022-02-??"/>
    <x v="1"/>
    <n v="6740"/>
    <x v="3"/>
    <n v="0"/>
    <x v="1"/>
    <n v="150000"/>
    <x v="697"/>
    <m/>
    <x v="0"/>
    <x v="9"/>
    <m/>
    <s v="Gabinete da Auditoria Interna"/>
    <x v="2"/>
    <s v="GAI"/>
    <x v="0"/>
    <x v="1"/>
    <x v="1"/>
    <x v="1"/>
    <x v="0"/>
    <x v="0"/>
    <x v="0"/>
    <x v="0"/>
    <x v="0"/>
    <x v="0"/>
    <x v="0"/>
    <s v="Gabinete da Auditoria Interna"/>
    <x v="0"/>
    <x v="0"/>
    <x v="0"/>
    <x v="0"/>
    <x v="0"/>
    <x v="0"/>
    <x v="0"/>
    <m/>
    <x v="1"/>
    <x v="2"/>
    <x v="9"/>
    <x v="0"/>
    <m/>
  </r>
  <r>
    <x v="1"/>
    <n v="0"/>
    <n v="0"/>
    <n v="14827"/>
    <n v="0"/>
    <x v="7899"/>
    <x v="0"/>
    <x v="1"/>
    <x v="0"/>
    <s v="03.16.28"/>
    <x v="46"/>
    <x v="0"/>
    <x v="5"/>
    <s v="Gabinete da Auditoria Interna"/>
    <s v="03.16.28"/>
    <s v="Gabinete da Auditoria Interna"/>
    <s v="03.16.28"/>
    <x v="15"/>
    <x v="0"/>
    <x v="1"/>
    <x v="1"/>
    <x v="1"/>
    <x v="0"/>
    <x v="2"/>
    <x v="0"/>
    <x v="2"/>
    <s v="2022-03-??"/>
    <x v="1"/>
    <n v="14827"/>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0"/>
    <s v="2022-04-??"/>
    <x v="0"/>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1"/>
    <s v="2022-05-??"/>
    <x v="0"/>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3"/>
    <s v="2022-06-??"/>
    <x v="0"/>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6"/>
    <s v="2022-07-??"/>
    <x v="2"/>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7"/>
    <s v="2022-08-??"/>
    <x v="2"/>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8"/>
    <s v="2022-09-??"/>
    <x v="2"/>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9"/>
    <s v="2022-10-??"/>
    <x v="3"/>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10"/>
    <s v="2022-11-??"/>
    <x v="3"/>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8"/>
    <x v="46"/>
    <x v="0"/>
    <x v="5"/>
    <s v="Gabinete da Auditoria Interna"/>
    <s v="03.16.28"/>
    <s v="Gabinete da Auditoria Interna"/>
    <s v="03.16.28"/>
    <x v="15"/>
    <x v="0"/>
    <x v="1"/>
    <x v="1"/>
    <x v="1"/>
    <x v="0"/>
    <x v="2"/>
    <x v="0"/>
    <x v="11"/>
    <s v="2022-12-??"/>
    <x v="3"/>
    <n v="67396"/>
    <x v="3"/>
    <n v="0"/>
    <x v="1"/>
    <n v="150000"/>
    <x v="697"/>
    <m/>
    <x v="0"/>
    <x v="9"/>
    <m/>
    <s v="Gabinete da Auditoria Interna"/>
    <x v="2"/>
    <s v="GAI"/>
    <x v="0"/>
    <x v="1"/>
    <x v="1"/>
    <x v="1"/>
    <x v="0"/>
    <x v="0"/>
    <x v="0"/>
    <x v="0"/>
    <x v="0"/>
    <x v="0"/>
    <x v="0"/>
    <s v="Gabinete da Auditoria Interna"/>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4"/>
    <s v="2022-01-??"/>
    <x v="1"/>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5"/>
    <s v="2022-02-??"/>
    <x v="1"/>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2"/>
    <s v="2022-03-??"/>
    <x v="1"/>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0"/>
    <s v="2022-04-??"/>
    <x v="0"/>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1"/>
    <s v="2022-05-??"/>
    <x v="0"/>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3"/>
    <s v="2022-06-??"/>
    <x v="0"/>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6"/>
    <s v="2022-07-??"/>
    <x v="2"/>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7"/>
    <s v="2022-08-??"/>
    <x v="2"/>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8"/>
    <s v="2022-09-??"/>
    <x v="2"/>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67396"/>
    <n v="0"/>
    <x v="7899"/>
    <x v="0"/>
    <x v="1"/>
    <x v="0"/>
    <s v="03.16.29"/>
    <x v="45"/>
    <x v="0"/>
    <x v="5"/>
    <s v="Gabinete de Gestão e Controlo de Qualidade"/>
    <s v="03.16.29"/>
    <s v="Gabinete de Gestão e Controlo de Qualidade"/>
    <s v="03.16.29"/>
    <x v="16"/>
    <x v="0"/>
    <x v="1"/>
    <x v="1"/>
    <x v="1"/>
    <x v="0"/>
    <x v="2"/>
    <x v="0"/>
    <x v="9"/>
    <s v="2022-10-??"/>
    <x v="3"/>
    <n v="67396"/>
    <x v="3"/>
    <n v="0"/>
    <x v="1"/>
    <n v="0"/>
    <x v="697"/>
    <m/>
    <x v="0"/>
    <x v="9"/>
    <m/>
    <s v="Gabinete de Gestão e Controlo de Qualidade"/>
    <x v="2"/>
    <s v="GGCQ"/>
    <x v="0"/>
    <x v="1"/>
    <x v="1"/>
    <x v="1"/>
    <x v="0"/>
    <x v="0"/>
    <x v="0"/>
    <x v="0"/>
    <x v="0"/>
    <x v="0"/>
    <x v="0"/>
    <s v="Gabinete de Gestão e Controlo de Qualidade"/>
    <x v="0"/>
    <x v="0"/>
    <x v="0"/>
    <x v="0"/>
    <x v="0"/>
    <x v="0"/>
    <x v="0"/>
    <m/>
    <x v="1"/>
    <x v="2"/>
    <x v="9"/>
    <x v="0"/>
    <m/>
  </r>
  <r>
    <x v="1"/>
    <n v="0"/>
    <n v="0"/>
    <n v="27417"/>
    <n v="0"/>
    <x v="7899"/>
    <x v="0"/>
    <x v="1"/>
    <x v="0"/>
    <s v="03.16.16"/>
    <x v="32"/>
    <x v="0"/>
    <x v="5"/>
    <s v="Direção Ambiente e Saneamento "/>
    <s v="03.16.16"/>
    <s v="Direção Ambiente e Saneamento "/>
    <s v="03.16.16"/>
    <x v="62"/>
    <x v="0"/>
    <x v="1"/>
    <x v="1"/>
    <x v="0"/>
    <x v="0"/>
    <x v="2"/>
    <x v="0"/>
    <x v="4"/>
    <s v="2022-01-??"/>
    <x v="1"/>
    <n v="27417"/>
    <x v="3"/>
    <n v="1836"/>
    <x v="1"/>
    <n v="0"/>
    <x v="697"/>
    <m/>
    <x v="0"/>
    <x v="9"/>
    <m/>
    <s v="Direção Ambiente e Saneamento "/>
    <x v="2"/>
    <m/>
    <x v="0"/>
    <x v="1"/>
    <x v="1"/>
    <x v="1"/>
    <x v="0"/>
    <x v="0"/>
    <x v="0"/>
    <x v="0"/>
    <x v="0"/>
    <x v="0"/>
    <x v="0"/>
    <s v="Direção Ambiente e Saneamento "/>
    <x v="0"/>
    <x v="0"/>
    <x v="0"/>
    <x v="0"/>
    <x v="0"/>
    <x v="0"/>
    <x v="0"/>
    <m/>
    <x v="1"/>
    <x v="2"/>
    <x v="9"/>
    <x v="0"/>
    <m/>
  </r>
  <r>
    <x v="1"/>
    <n v="0"/>
    <n v="0"/>
    <n v="5730"/>
    <n v="0"/>
    <x v="7899"/>
    <x v="0"/>
    <x v="1"/>
    <x v="0"/>
    <s v="03.16.16"/>
    <x v="32"/>
    <x v="0"/>
    <x v="5"/>
    <s v="Direção Ambiente e Saneamento "/>
    <s v="03.16.16"/>
    <s v="Direção Ambiente e Saneamento "/>
    <s v="03.16.16"/>
    <x v="62"/>
    <x v="0"/>
    <x v="1"/>
    <x v="1"/>
    <x v="0"/>
    <x v="0"/>
    <x v="2"/>
    <x v="0"/>
    <x v="5"/>
    <s v="2022-02-??"/>
    <x v="1"/>
    <n v="5730"/>
    <x v="3"/>
    <n v="1836"/>
    <x v="1"/>
    <n v="0"/>
    <x v="697"/>
    <m/>
    <x v="0"/>
    <x v="9"/>
    <m/>
    <s v="Direção Ambiente e Saneamento "/>
    <x v="2"/>
    <m/>
    <x v="0"/>
    <x v="1"/>
    <x v="1"/>
    <x v="1"/>
    <x v="0"/>
    <x v="0"/>
    <x v="0"/>
    <x v="0"/>
    <x v="0"/>
    <x v="0"/>
    <x v="0"/>
    <s v="Direção Ambiente e Saneamento "/>
    <x v="0"/>
    <x v="0"/>
    <x v="0"/>
    <x v="0"/>
    <x v="0"/>
    <x v="0"/>
    <x v="0"/>
    <m/>
    <x v="1"/>
    <x v="2"/>
    <x v="9"/>
    <x v="0"/>
    <m/>
  </r>
  <r>
    <x v="1"/>
    <n v="0"/>
    <n v="0"/>
    <n v="22940"/>
    <n v="0"/>
    <x v="7899"/>
    <x v="0"/>
    <x v="1"/>
    <x v="0"/>
    <s v="03.16.16"/>
    <x v="32"/>
    <x v="0"/>
    <x v="5"/>
    <s v="Direção Ambiente e Saneamento "/>
    <s v="03.16.16"/>
    <s v="Direção Ambiente e Saneamento "/>
    <s v="03.16.16"/>
    <x v="62"/>
    <x v="0"/>
    <x v="1"/>
    <x v="1"/>
    <x v="0"/>
    <x v="0"/>
    <x v="2"/>
    <x v="0"/>
    <x v="2"/>
    <s v="2022-03-??"/>
    <x v="1"/>
    <n v="22940"/>
    <x v="3"/>
    <n v="1836"/>
    <x v="1"/>
    <n v="0"/>
    <x v="697"/>
    <m/>
    <x v="0"/>
    <x v="9"/>
    <m/>
    <s v="Direção Ambiente e Saneamento "/>
    <x v="2"/>
    <m/>
    <x v="0"/>
    <x v="1"/>
    <x v="1"/>
    <x v="1"/>
    <x v="0"/>
    <x v="0"/>
    <x v="0"/>
    <x v="0"/>
    <x v="0"/>
    <x v="0"/>
    <x v="0"/>
    <s v="Direção Ambiente e Saneamento "/>
    <x v="0"/>
    <x v="0"/>
    <x v="0"/>
    <x v="0"/>
    <x v="0"/>
    <x v="0"/>
    <x v="0"/>
    <m/>
    <x v="1"/>
    <x v="2"/>
    <x v="9"/>
    <x v="0"/>
    <m/>
  </r>
  <r>
    <x v="1"/>
    <n v="0"/>
    <n v="0"/>
    <n v="23929"/>
    <n v="0"/>
    <x v="7899"/>
    <x v="0"/>
    <x v="1"/>
    <x v="0"/>
    <s v="03.16.16"/>
    <x v="32"/>
    <x v="0"/>
    <x v="5"/>
    <s v="Direção Ambiente e Saneamento "/>
    <s v="03.16.16"/>
    <s v="Direção Ambiente e Saneamento "/>
    <s v="03.16.16"/>
    <x v="62"/>
    <x v="0"/>
    <x v="1"/>
    <x v="1"/>
    <x v="0"/>
    <x v="0"/>
    <x v="2"/>
    <x v="0"/>
    <x v="0"/>
    <s v="2022-04-??"/>
    <x v="0"/>
    <n v="23929"/>
    <x v="3"/>
    <n v="1836"/>
    <x v="1"/>
    <n v="0"/>
    <x v="697"/>
    <m/>
    <x v="0"/>
    <x v="9"/>
    <m/>
    <s v="Direção Ambiente e Saneamento "/>
    <x v="2"/>
    <m/>
    <x v="0"/>
    <x v="1"/>
    <x v="1"/>
    <x v="1"/>
    <x v="0"/>
    <x v="0"/>
    <x v="0"/>
    <x v="0"/>
    <x v="0"/>
    <x v="0"/>
    <x v="0"/>
    <s v="Direção Ambiente e Saneamento "/>
    <x v="0"/>
    <x v="0"/>
    <x v="0"/>
    <x v="0"/>
    <x v="0"/>
    <x v="0"/>
    <x v="0"/>
    <m/>
    <x v="1"/>
    <x v="2"/>
    <x v="9"/>
    <x v="0"/>
    <m/>
  </r>
  <r>
    <x v="1"/>
    <n v="0"/>
    <n v="0"/>
    <n v="42049"/>
    <n v="0"/>
    <x v="7899"/>
    <x v="0"/>
    <x v="1"/>
    <x v="0"/>
    <s v="03.16.16"/>
    <x v="32"/>
    <x v="0"/>
    <x v="5"/>
    <s v="Direção Ambiente e Saneamento "/>
    <s v="03.16.16"/>
    <s v="Direção Ambiente e Saneamento "/>
    <s v="03.16.16"/>
    <x v="62"/>
    <x v="0"/>
    <x v="1"/>
    <x v="1"/>
    <x v="0"/>
    <x v="0"/>
    <x v="2"/>
    <x v="0"/>
    <x v="1"/>
    <s v="2022-05-??"/>
    <x v="0"/>
    <n v="42049"/>
    <x v="3"/>
    <n v="1836"/>
    <x v="1"/>
    <n v="0"/>
    <x v="697"/>
    <m/>
    <x v="0"/>
    <x v="9"/>
    <m/>
    <s v="Direção Ambiente e Saneamento "/>
    <x v="2"/>
    <m/>
    <x v="0"/>
    <x v="1"/>
    <x v="1"/>
    <x v="1"/>
    <x v="0"/>
    <x v="0"/>
    <x v="0"/>
    <x v="0"/>
    <x v="0"/>
    <x v="0"/>
    <x v="0"/>
    <s v="Direção Ambiente e Saneamento "/>
    <x v="0"/>
    <x v="0"/>
    <x v="0"/>
    <x v="0"/>
    <x v="0"/>
    <x v="0"/>
    <x v="0"/>
    <m/>
    <x v="1"/>
    <x v="2"/>
    <x v="9"/>
    <x v="0"/>
    <m/>
  </r>
  <r>
    <x v="1"/>
    <n v="0"/>
    <n v="0"/>
    <n v="42049"/>
    <n v="0"/>
    <x v="7899"/>
    <x v="0"/>
    <x v="1"/>
    <x v="0"/>
    <s v="03.16.16"/>
    <x v="32"/>
    <x v="0"/>
    <x v="5"/>
    <s v="Direção Ambiente e Saneamento "/>
    <s v="03.16.16"/>
    <s v="Direção Ambiente e Saneamento "/>
    <s v="03.16.16"/>
    <x v="62"/>
    <x v="0"/>
    <x v="1"/>
    <x v="1"/>
    <x v="0"/>
    <x v="0"/>
    <x v="2"/>
    <x v="0"/>
    <x v="3"/>
    <s v="2022-06-??"/>
    <x v="0"/>
    <n v="42049"/>
    <x v="3"/>
    <n v="1836"/>
    <x v="1"/>
    <n v="0"/>
    <x v="697"/>
    <m/>
    <x v="0"/>
    <x v="9"/>
    <m/>
    <s v="Direção Ambiente e Saneamento "/>
    <x v="2"/>
    <m/>
    <x v="0"/>
    <x v="1"/>
    <x v="1"/>
    <x v="1"/>
    <x v="0"/>
    <x v="0"/>
    <x v="0"/>
    <x v="0"/>
    <x v="0"/>
    <x v="0"/>
    <x v="0"/>
    <s v="Direção Ambiente e Saneamento "/>
    <x v="0"/>
    <x v="0"/>
    <x v="0"/>
    <x v="0"/>
    <x v="0"/>
    <x v="0"/>
    <x v="0"/>
    <m/>
    <x v="1"/>
    <x v="2"/>
    <x v="9"/>
    <x v="0"/>
    <m/>
  </r>
  <r>
    <x v="1"/>
    <n v="0"/>
    <n v="0"/>
    <n v="45882"/>
    <n v="0"/>
    <x v="7899"/>
    <x v="0"/>
    <x v="1"/>
    <x v="0"/>
    <s v="03.16.16"/>
    <x v="32"/>
    <x v="0"/>
    <x v="5"/>
    <s v="Direção Ambiente e Saneamento "/>
    <s v="03.16.16"/>
    <s v="Direção Ambiente e Saneamento "/>
    <s v="03.16.16"/>
    <x v="62"/>
    <x v="0"/>
    <x v="1"/>
    <x v="1"/>
    <x v="0"/>
    <x v="0"/>
    <x v="2"/>
    <x v="0"/>
    <x v="6"/>
    <s v="2022-07-??"/>
    <x v="2"/>
    <n v="45882"/>
    <x v="3"/>
    <n v="1836"/>
    <x v="1"/>
    <n v="0"/>
    <x v="697"/>
    <m/>
    <x v="0"/>
    <x v="9"/>
    <m/>
    <s v="Direção Ambiente e Saneamento "/>
    <x v="2"/>
    <m/>
    <x v="0"/>
    <x v="1"/>
    <x v="1"/>
    <x v="1"/>
    <x v="0"/>
    <x v="0"/>
    <x v="0"/>
    <x v="0"/>
    <x v="0"/>
    <x v="0"/>
    <x v="0"/>
    <s v="Direção Ambiente e Saneamento "/>
    <x v="0"/>
    <x v="0"/>
    <x v="0"/>
    <x v="0"/>
    <x v="0"/>
    <x v="0"/>
    <x v="0"/>
    <m/>
    <x v="1"/>
    <x v="2"/>
    <x v="9"/>
    <x v="0"/>
    <m/>
  </r>
  <r>
    <x v="1"/>
    <n v="0"/>
    <n v="0"/>
    <n v="45882"/>
    <n v="0"/>
    <x v="7899"/>
    <x v="0"/>
    <x v="1"/>
    <x v="0"/>
    <s v="03.16.16"/>
    <x v="32"/>
    <x v="0"/>
    <x v="5"/>
    <s v="Direção Ambiente e Saneamento "/>
    <s v="03.16.16"/>
    <s v="Direção Ambiente e Saneamento "/>
    <s v="03.16.16"/>
    <x v="62"/>
    <x v="0"/>
    <x v="1"/>
    <x v="1"/>
    <x v="0"/>
    <x v="0"/>
    <x v="2"/>
    <x v="0"/>
    <x v="7"/>
    <s v="2022-08-??"/>
    <x v="2"/>
    <n v="45882"/>
    <x v="3"/>
    <n v="1836"/>
    <x v="1"/>
    <n v="0"/>
    <x v="697"/>
    <m/>
    <x v="0"/>
    <x v="9"/>
    <m/>
    <s v="Direção Ambiente e Saneamento "/>
    <x v="2"/>
    <m/>
    <x v="0"/>
    <x v="1"/>
    <x v="1"/>
    <x v="1"/>
    <x v="0"/>
    <x v="0"/>
    <x v="0"/>
    <x v="0"/>
    <x v="0"/>
    <x v="0"/>
    <x v="0"/>
    <s v="Direção Ambiente e Saneamento "/>
    <x v="0"/>
    <x v="0"/>
    <x v="0"/>
    <x v="0"/>
    <x v="0"/>
    <x v="0"/>
    <x v="0"/>
    <m/>
    <x v="1"/>
    <x v="2"/>
    <x v="9"/>
    <x v="0"/>
    <m/>
  </r>
  <r>
    <x v="1"/>
    <n v="0"/>
    <n v="0"/>
    <n v="54296"/>
    <n v="0"/>
    <x v="7899"/>
    <x v="0"/>
    <x v="1"/>
    <x v="0"/>
    <s v="03.16.16"/>
    <x v="32"/>
    <x v="0"/>
    <x v="5"/>
    <s v="Direção Ambiente e Saneamento "/>
    <s v="03.16.16"/>
    <s v="Direção Ambiente e Saneamento "/>
    <s v="03.16.16"/>
    <x v="62"/>
    <x v="0"/>
    <x v="1"/>
    <x v="1"/>
    <x v="0"/>
    <x v="0"/>
    <x v="2"/>
    <x v="0"/>
    <x v="8"/>
    <s v="2022-09-??"/>
    <x v="2"/>
    <n v="54296"/>
    <x v="3"/>
    <n v="1836"/>
    <x v="1"/>
    <n v="0"/>
    <x v="697"/>
    <m/>
    <x v="0"/>
    <x v="9"/>
    <m/>
    <s v="Direção Ambiente e Saneamento "/>
    <x v="2"/>
    <m/>
    <x v="0"/>
    <x v="1"/>
    <x v="1"/>
    <x v="1"/>
    <x v="0"/>
    <x v="0"/>
    <x v="0"/>
    <x v="0"/>
    <x v="0"/>
    <x v="0"/>
    <x v="0"/>
    <s v="Direção Ambiente e Saneamento "/>
    <x v="0"/>
    <x v="0"/>
    <x v="0"/>
    <x v="0"/>
    <x v="0"/>
    <x v="0"/>
    <x v="0"/>
    <m/>
    <x v="1"/>
    <x v="2"/>
    <x v="9"/>
    <x v="0"/>
    <m/>
  </r>
  <r>
    <x v="1"/>
    <n v="0"/>
    <n v="0"/>
    <n v="54296"/>
    <n v="0"/>
    <x v="7899"/>
    <x v="0"/>
    <x v="1"/>
    <x v="0"/>
    <s v="03.16.16"/>
    <x v="32"/>
    <x v="0"/>
    <x v="5"/>
    <s v="Direção Ambiente e Saneamento "/>
    <s v="03.16.16"/>
    <s v="Direção Ambiente e Saneamento "/>
    <s v="03.16.16"/>
    <x v="62"/>
    <x v="0"/>
    <x v="1"/>
    <x v="1"/>
    <x v="0"/>
    <x v="0"/>
    <x v="2"/>
    <x v="0"/>
    <x v="9"/>
    <s v="2022-10-??"/>
    <x v="3"/>
    <n v="54296"/>
    <x v="3"/>
    <n v="1836"/>
    <x v="1"/>
    <n v="0"/>
    <x v="697"/>
    <m/>
    <x v="0"/>
    <x v="9"/>
    <m/>
    <s v="Direção Ambiente e Saneamento "/>
    <x v="2"/>
    <m/>
    <x v="0"/>
    <x v="1"/>
    <x v="1"/>
    <x v="1"/>
    <x v="0"/>
    <x v="0"/>
    <x v="0"/>
    <x v="0"/>
    <x v="0"/>
    <x v="0"/>
    <x v="0"/>
    <s v="Direção Ambiente e Saneamento "/>
    <x v="0"/>
    <x v="0"/>
    <x v="0"/>
    <x v="0"/>
    <x v="0"/>
    <x v="0"/>
    <x v="0"/>
    <m/>
    <x v="1"/>
    <x v="2"/>
    <x v="9"/>
    <x v="0"/>
    <m/>
  </r>
  <r>
    <x v="1"/>
    <n v="0"/>
    <n v="0"/>
    <n v="45882"/>
    <n v="0"/>
    <x v="7899"/>
    <x v="0"/>
    <x v="1"/>
    <x v="0"/>
    <s v="03.16.16"/>
    <x v="32"/>
    <x v="0"/>
    <x v="5"/>
    <s v="Direção Ambiente e Saneamento "/>
    <s v="03.16.16"/>
    <s v="Direção Ambiente e Saneamento "/>
    <s v="03.16.16"/>
    <x v="62"/>
    <x v="0"/>
    <x v="1"/>
    <x v="1"/>
    <x v="0"/>
    <x v="0"/>
    <x v="2"/>
    <x v="0"/>
    <x v="10"/>
    <s v="2022-11-??"/>
    <x v="3"/>
    <n v="45882"/>
    <x v="3"/>
    <n v="1836"/>
    <x v="1"/>
    <n v="0"/>
    <x v="697"/>
    <m/>
    <x v="0"/>
    <x v="9"/>
    <m/>
    <s v="Direção Ambiente e Saneamento "/>
    <x v="2"/>
    <m/>
    <x v="0"/>
    <x v="1"/>
    <x v="1"/>
    <x v="1"/>
    <x v="0"/>
    <x v="0"/>
    <x v="0"/>
    <x v="0"/>
    <x v="0"/>
    <x v="0"/>
    <x v="0"/>
    <s v="Direção Ambiente e Saneamento "/>
    <x v="0"/>
    <x v="0"/>
    <x v="0"/>
    <x v="0"/>
    <x v="0"/>
    <x v="0"/>
    <x v="0"/>
    <m/>
    <x v="1"/>
    <x v="2"/>
    <x v="9"/>
    <x v="0"/>
    <m/>
  </r>
  <r>
    <x v="1"/>
    <n v="0"/>
    <n v="0"/>
    <n v="45882"/>
    <n v="0"/>
    <x v="7899"/>
    <x v="0"/>
    <x v="1"/>
    <x v="0"/>
    <s v="03.16.16"/>
    <x v="32"/>
    <x v="0"/>
    <x v="5"/>
    <s v="Direção Ambiente e Saneamento "/>
    <s v="03.16.16"/>
    <s v="Direção Ambiente e Saneamento "/>
    <s v="03.16.16"/>
    <x v="62"/>
    <x v="0"/>
    <x v="1"/>
    <x v="1"/>
    <x v="0"/>
    <x v="0"/>
    <x v="2"/>
    <x v="0"/>
    <x v="11"/>
    <s v="2022-12-??"/>
    <x v="3"/>
    <n v="45882"/>
    <x v="3"/>
    <n v="1836"/>
    <x v="1"/>
    <n v="0"/>
    <x v="697"/>
    <m/>
    <x v="0"/>
    <x v="9"/>
    <m/>
    <s v="Direção Ambiente e Saneamento "/>
    <x v="2"/>
    <m/>
    <x v="0"/>
    <x v="1"/>
    <x v="1"/>
    <x v="1"/>
    <x v="0"/>
    <x v="0"/>
    <x v="0"/>
    <x v="0"/>
    <x v="0"/>
    <x v="0"/>
    <x v="0"/>
    <s v="Direção Ambiente e Saneamento "/>
    <x v="0"/>
    <x v="0"/>
    <x v="0"/>
    <x v="0"/>
    <x v="0"/>
    <x v="0"/>
    <x v="0"/>
    <m/>
    <x v="1"/>
    <x v="2"/>
    <x v="9"/>
    <x v="0"/>
    <m/>
  </r>
  <r>
    <x v="1"/>
    <n v="0"/>
    <n v="0"/>
    <n v="92000"/>
    <n v="0"/>
    <x v="7899"/>
    <x v="0"/>
    <x v="1"/>
    <x v="0"/>
    <s v="01.28.03.06"/>
    <x v="69"/>
    <x v="5"/>
    <x v="6"/>
    <s v="Proteção Social"/>
    <s v="01.28.03"/>
    <s v="Apoio a Crianças Vulneráveis "/>
    <s v="01.28.03.06"/>
    <x v="4"/>
    <x v="0"/>
    <x v="3"/>
    <x v="2"/>
    <x v="0"/>
    <x v="1"/>
    <x v="2"/>
    <x v="0"/>
    <x v="4"/>
    <s v="2022-01-??"/>
    <x v="1"/>
    <n v="92000"/>
    <x v="3"/>
    <n v="0"/>
    <x v="1"/>
    <n v="0"/>
    <x v="697"/>
    <m/>
    <x v="0"/>
    <x v="9"/>
    <m/>
    <s v="Apoio a Crianças Vulneráveis "/>
    <x v="2"/>
    <s v="ACV"/>
    <x v="0"/>
    <x v="1"/>
    <x v="1"/>
    <x v="1"/>
    <x v="0"/>
    <x v="0"/>
    <x v="0"/>
    <x v="1"/>
    <x v="0"/>
    <x v="0"/>
    <x v="0"/>
    <s v="Apoio a Crianças Vulneráveis "/>
    <x v="0"/>
    <x v="0"/>
    <x v="0"/>
    <x v="0"/>
    <x v="1"/>
    <x v="0"/>
    <x v="0"/>
    <m/>
    <x v="1"/>
    <x v="2"/>
    <x v="9"/>
    <x v="0"/>
    <m/>
  </r>
  <r>
    <x v="1"/>
    <n v="0"/>
    <n v="0"/>
    <n v="92000"/>
    <n v="0"/>
    <x v="7899"/>
    <x v="0"/>
    <x v="1"/>
    <x v="0"/>
    <s v="01.28.03.06"/>
    <x v="69"/>
    <x v="5"/>
    <x v="6"/>
    <s v="Proteção Social"/>
    <s v="01.28.03"/>
    <s v="Apoio a Crianças Vulneráveis "/>
    <s v="01.28.03.06"/>
    <x v="4"/>
    <x v="0"/>
    <x v="3"/>
    <x v="2"/>
    <x v="0"/>
    <x v="1"/>
    <x v="2"/>
    <x v="0"/>
    <x v="5"/>
    <s v="2022-02-??"/>
    <x v="1"/>
    <n v="92000"/>
    <x v="3"/>
    <n v="0"/>
    <x v="1"/>
    <n v="0"/>
    <x v="697"/>
    <m/>
    <x v="0"/>
    <x v="9"/>
    <m/>
    <s v="Apoio a Crianças Vulneráveis "/>
    <x v="2"/>
    <s v="ACV"/>
    <x v="0"/>
    <x v="1"/>
    <x v="1"/>
    <x v="1"/>
    <x v="0"/>
    <x v="0"/>
    <x v="0"/>
    <x v="1"/>
    <x v="0"/>
    <x v="0"/>
    <x v="0"/>
    <s v="Apoio a Crianças Vulneráveis "/>
    <x v="0"/>
    <x v="0"/>
    <x v="0"/>
    <x v="0"/>
    <x v="1"/>
    <x v="0"/>
    <x v="0"/>
    <m/>
    <x v="1"/>
    <x v="2"/>
    <x v="9"/>
    <x v="0"/>
    <m/>
  </r>
  <r>
    <x v="1"/>
    <n v="0"/>
    <n v="0"/>
    <n v="92000"/>
    <n v="0"/>
    <x v="7899"/>
    <x v="0"/>
    <x v="1"/>
    <x v="0"/>
    <s v="01.28.03.06"/>
    <x v="69"/>
    <x v="5"/>
    <x v="6"/>
    <s v="Proteção Social"/>
    <s v="01.28.03"/>
    <s v="Apoio a Crianças Vulneráveis "/>
    <s v="01.28.03.06"/>
    <x v="4"/>
    <x v="0"/>
    <x v="3"/>
    <x v="2"/>
    <x v="0"/>
    <x v="1"/>
    <x v="2"/>
    <x v="0"/>
    <x v="2"/>
    <s v="2022-03-??"/>
    <x v="1"/>
    <n v="92000"/>
    <x v="3"/>
    <n v="0"/>
    <x v="1"/>
    <n v="0"/>
    <x v="697"/>
    <m/>
    <x v="0"/>
    <x v="9"/>
    <m/>
    <s v="Apoio a Crianças Vulneráveis "/>
    <x v="2"/>
    <s v="ACV"/>
    <x v="0"/>
    <x v="1"/>
    <x v="1"/>
    <x v="1"/>
    <x v="0"/>
    <x v="0"/>
    <x v="0"/>
    <x v="1"/>
    <x v="0"/>
    <x v="0"/>
    <x v="0"/>
    <s v="Apoio a Crianças Vulneráveis "/>
    <x v="0"/>
    <x v="0"/>
    <x v="0"/>
    <x v="0"/>
    <x v="1"/>
    <x v="0"/>
    <x v="0"/>
    <m/>
    <x v="1"/>
    <x v="2"/>
    <x v="9"/>
    <x v="0"/>
    <m/>
  </r>
  <r>
    <x v="1"/>
    <n v="0"/>
    <n v="0"/>
    <n v="92000"/>
    <n v="0"/>
    <x v="7899"/>
    <x v="0"/>
    <x v="1"/>
    <x v="0"/>
    <s v="01.28.03.06"/>
    <x v="69"/>
    <x v="5"/>
    <x v="6"/>
    <s v="Proteção Social"/>
    <s v="01.28.03"/>
    <s v="Apoio a Crianças Vulneráveis "/>
    <s v="01.28.03.06"/>
    <x v="4"/>
    <x v="0"/>
    <x v="3"/>
    <x v="2"/>
    <x v="0"/>
    <x v="1"/>
    <x v="2"/>
    <x v="0"/>
    <x v="0"/>
    <s v="2022-04-??"/>
    <x v="0"/>
    <n v="92000"/>
    <x v="3"/>
    <n v="0"/>
    <x v="1"/>
    <n v="0"/>
    <x v="697"/>
    <m/>
    <x v="0"/>
    <x v="9"/>
    <m/>
    <s v="Apoio a Crianças Vulneráveis "/>
    <x v="2"/>
    <s v="ACV"/>
    <x v="0"/>
    <x v="1"/>
    <x v="1"/>
    <x v="1"/>
    <x v="0"/>
    <x v="0"/>
    <x v="0"/>
    <x v="1"/>
    <x v="0"/>
    <x v="0"/>
    <x v="0"/>
    <s v="Apoio a Crianças Vulneráveis "/>
    <x v="0"/>
    <x v="0"/>
    <x v="0"/>
    <x v="0"/>
    <x v="1"/>
    <x v="0"/>
    <x v="0"/>
    <m/>
    <x v="1"/>
    <x v="2"/>
    <x v="9"/>
    <x v="0"/>
    <m/>
  </r>
  <r>
    <x v="1"/>
    <n v="0"/>
    <n v="0"/>
    <n v="96000"/>
    <n v="0"/>
    <x v="7899"/>
    <x v="0"/>
    <x v="1"/>
    <x v="0"/>
    <s v="01.28.03.06"/>
    <x v="69"/>
    <x v="5"/>
    <x v="6"/>
    <s v="Proteção Social"/>
    <s v="01.28.03"/>
    <s v="Apoio a Crianças Vulneráveis "/>
    <s v="01.28.03.06"/>
    <x v="4"/>
    <x v="0"/>
    <x v="3"/>
    <x v="2"/>
    <x v="0"/>
    <x v="1"/>
    <x v="2"/>
    <x v="0"/>
    <x v="1"/>
    <s v="2022-05-??"/>
    <x v="0"/>
    <n v="96000"/>
    <x v="3"/>
    <n v="0"/>
    <x v="1"/>
    <n v="0"/>
    <x v="697"/>
    <m/>
    <x v="0"/>
    <x v="9"/>
    <m/>
    <s v="Apoio a Crianças Vulneráveis "/>
    <x v="2"/>
    <s v="ACV"/>
    <x v="0"/>
    <x v="1"/>
    <x v="1"/>
    <x v="1"/>
    <x v="0"/>
    <x v="0"/>
    <x v="0"/>
    <x v="1"/>
    <x v="0"/>
    <x v="0"/>
    <x v="0"/>
    <s v="Apoio a Crianças Vulneráveis "/>
    <x v="0"/>
    <x v="0"/>
    <x v="0"/>
    <x v="0"/>
    <x v="1"/>
    <x v="0"/>
    <x v="0"/>
    <m/>
    <x v="1"/>
    <x v="2"/>
    <x v="9"/>
    <x v="0"/>
    <m/>
  </r>
  <r>
    <x v="1"/>
    <n v="0"/>
    <n v="0"/>
    <n v="96000"/>
    <n v="0"/>
    <x v="7899"/>
    <x v="0"/>
    <x v="1"/>
    <x v="0"/>
    <s v="01.28.03.06"/>
    <x v="69"/>
    <x v="5"/>
    <x v="6"/>
    <s v="Proteção Social"/>
    <s v="01.28.03"/>
    <s v="Apoio a Crianças Vulneráveis "/>
    <s v="01.28.03.06"/>
    <x v="4"/>
    <x v="0"/>
    <x v="3"/>
    <x v="2"/>
    <x v="0"/>
    <x v="1"/>
    <x v="2"/>
    <x v="0"/>
    <x v="3"/>
    <s v="2022-06-??"/>
    <x v="0"/>
    <n v="96000"/>
    <x v="3"/>
    <n v="0"/>
    <x v="1"/>
    <n v="0"/>
    <x v="697"/>
    <m/>
    <x v="0"/>
    <x v="9"/>
    <m/>
    <s v="Apoio a Crianças Vulneráveis "/>
    <x v="2"/>
    <s v="ACV"/>
    <x v="0"/>
    <x v="1"/>
    <x v="1"/>
    <x v="1"/>
    <x v="0"/>
    <x v="0"/>
    <x v="0"/>
    <x v="1"/>
    <x v="0"/>
    <x v="0"/>
    <x v="0"/>
    <s v="Apoio a Crianças Vulneráveis "/>
    <x v="0"/>
    <x v="0"/>
    <x v="0"/>
    <x v="0"/>
    <x v="1"/>
    <x v="0"/>
    <x v="0"/>
    <m/>
    <x v="1"/>
    <x v="2"/>
    <x v="9"/>
    <x v="0"/>
    <m/>
  </r>
  <r>
    <x v="1"/>
    <n v="0"/>
    <n v="0"/>
    <n v="121800"/>
    <n v="0"/>
    <x v="7899"/>
    <x v="0"/>
    <x v="1"/>
    <x v="0"/>
    <s v="01.28.03.06"/>
    <x v="69"/>
    <x v="5"/>
    <x v="6"/>
    <s v="Proteção Social"/>
    <s v="01.28.03"/>
    <s v="Apoio a Crianças Vulneráveis "/>
    <s v="01.28.03.06"/>
    <x v="4"/>
    <x v="0"/>
    <x v="3"/>
    <x v="2"/>
    <x v="0"/>
    <x v="1"/>
    <x v="2"/>
    <x v="0"/>
    <x v="6"/>
    <s v="2022-07-??"/>
    <x v="2"/>
    <n v="121800"/>
    <x v="3"/>
    <n v="0"/>
    <x v="1"/>
    <n v="0"/>
    <x v="697"/>
    <m/>
    <x v="0"/>
    <x v="9"/>
    <m/>
    <s v="Apoio a Crianças Vulneráveis "/>
    <x v="2"/>
    <s v="ACV"/>
    <x v="0"/>
    <x v="1"/>
    <x v="1"/>
    <x v="1"/>
    <x v="0"/>
    <x v="0"/>
    <x v="0"/>
    <x v="1"/>
    <x v="0"/>
    <x v="0"/>
    <x v="0"/>
    <s v="Apoio a Crianças Vulneráveis "/>
    <x v="0"/>
    <x v="0"/>
    <x v="0"/>
    <x v="0"/>
    <x v="1"/>
    <x v="0"/>
    <x v="0"/>
    <m/>
    <x v="1"/>
    <x v="2"/>
    <x v="9"/>
    <x v="0"/>
    <m/>
  </r>
  <r>
    <x v="1"/>
    <n v="0"/>
    <n v="0"/>
    <n v="99000"/>
    <n v="0"/>
    <x v="7899"/>
    <x v="0"/>
    <x v="1"/>
    <x v="0"/>
    <s v="01.28.03.06"/>
    <x v="69"/>
    <x v="5"/>
    <x v="6"/>
    <s v="Proteção Social"/>
    <s v="01.28.03"/>
    <s v="Apoio a Crianças Vulneráveis "/>
    <s v="01.28.03.06"/>
    <x v="4"/>
    <x v="0"/>
    <x v="3"/>
    <x v="2"/>
    <x v="0"/>
    <x v="1"/>
    <x v="2"/>
    <x v="0"/>
    <x v="7"/>
    <s v="2022-08-??"/>
    <x v="2"/>
    <n v="99000"/>
    <x v="3"/>
    <n v="0"/>
    <x v="1"/>
    <n v="0"/>
    <x v="697"/>
    <m/>
    <x v="0"/>
    <x v="9"/>
    <m/>
    <s v="Apoio a Crianças Vulneráveis "/>
    <x v="2"/>
    <s v="ACV"/>
    <x v="0"/>
    <x v="1"/>
    <x v="1"/>
    <x v="1"/>
    <x v="0"/>
    <x v="0"/>
    <x v="0"/>
    <x v="1"/>
    <x v="0"/>
    <x v="0"/>
    <x v="0"/>
    <s v="Apoio a Crianças Vulneráveis "/>
    <x v="0"/>
    <x v="0"/>
    <x v="0"/>
    <x v="0"/>
    <x v="1"/>
    <x v="0"/>
    <x v="0"/>
    <m/>
    <x v="1"/>
    <x v="2"/>
    <x v="9"/>
    <x v="0"/>
    <m/>
  </r>
  <r>
    <x v="1"/>
    <n v="0"/>
    <n v="0"/>
    <n v="90500"/>
    <n v="0"/>
    <x v="7899"/>
    <x v="0"/>
    <x v="1"/>
    <x v="0"/>
    <s v="01.28.03.06"/>
    <x v="69"/>
    <x v="5"/>
    <x v="6"/>
    <s v="Proteção Social"/>
    <s v="01.28.03"/>
    <s v="Apoio a Crianças Vulneráveis "/>
    <s v="01.28.03.06"/>
    <x v="4"/>
    <x v="0"/>
    <x v="3"/>
    <x v="2"/>
    <x v="0"/>
    <x v="1"/>
    <x v="2"/>
    <x v="0"/>
    <x v="8"/>
    <s v="2022-09-??"/>
    <x v="2"/>
    <n v="90500"/>
    <x v="3"/>
    <n v="0"/>
    <x v="1"/>
    <n v="0"/>
    <x v="697"/>
    <m/>
    <x v="0"/>
    <x v="9"/>
    <m/>
    <s v="Apoio a Crianças Vulneráveis "/>
    <x v="2"/>
    <s v="ACV"/>
    <x v="0"/>
    <x v="1"/>
    <x v="1"/>
    <x v="1"/>
    <x v="0"/>
    <x v="0"/>
    <x v="0"/>
    <x v="1"/>
    <x v="0"/>
    <x v="0"/>
    <x v="0"/>
    <s v="Apoio a Crianças Vulneráveis "/>
    <x v="0"/>
    <x v="0"/>
    <x v="0"/>
    <x v="0"/>
    <x v="1"/>
    <x v="0"/>
    <x v="0"/>
    <m/>
    <x v="1"/>
    <x v="2"/>
    <x v="9"/>
    <x v="0"/>
    <m/>
  </r>
  <r>
    <x v="1"/>
    <n v="0"/>
    <n v="0"/>
    <n v="93500"/>
    <n v="0"/>
    <x v="7899"/>
    <x v="0"/>
    <x v="1"/>
    <x v="0"/>
    <s v="01.28.03.06"/>
    <x v="69"/>
    <x v="5"/>
    <x v="6"/>
    <s v="Proteção Social"/>
    <s v="01.28.03"/>
    <s v="Apoio a Crianças Vulneráveis "/>
    <s v="01.28.03.06"/>
    <x v="4"/>
    <x v="0"/>
    <x v="3"/>
    <x v="2"/>
    <x v="0"/>
    <x v="1"/>
    <x v="2"/>
    <x v="0"/>
    <x v="9"/>
    <s v="2022-10-??"/>
    <x v="3"/>
    <n v="93500"/>
    <x v="3"/>
    <n v="0"/>
    <x v="1"/>
    <n v="0"/>
    <x v="697"/>
    <m/>
    <x v="0"/>
    <x v="9"/>
    <m/>
    <s v="Apoio a Crianças Vulneráveis "/>
    <x v="2"/>
    <s v="ACV"/>
    <x v="0"/>
    <x v="1"/>
    <x v="1"/>
    <x v="1"/>
    <x v="0"/>
    <x v="0"/>
    <x v="0"/>
    <x v="1"/>
    <x v="0"/>
    <x v="0"/>
    <x v="0"/>
    <s v="Apoio a Crianças Vulneráveis "/>
    <x v="0"/>
    <x v="0"/>
    <x v="0"/>
    <x v="0"/>
    <x v="1"/>
    <x v="0"/>
    <x v="0"/>
    <m/>
    <x v="1"/>
    <x v="2"/>
    <x v="9"/>
    <x v="0"/>
    <m/>
  </r>
  <r>
    <x v="1"/>
    <n v="0"/>
    <n v="0"/>
    <n v="87500"/>
    <n v="0"/>
    <x v="7899"/>
    <x v="0"/>
    <x v="1"/>
    <x v="0"/>
    <s v="01.28.03.06"/>
    <x v="69"/>
    <x v="5"/>
    <x v="6"/>
    <s v="Proteção Social"/>
    <s v="01.28.03"/>
    <s v="Apoio a Crianças Vulneráveis "/>
    <s v="01.28.03.06"/>
    <x v="4"/>
    <x v="0"/>
    <x v="3"/>
    <x v="2"/>
    <x v="0"/>
    <x v="1"/>
    <x v="2"/>
    <x v="0"/>
    <x v="10"/>
    <s v="2022-11-??"/>
    <x v="3"/>
    <n v="87500"/>
    <x v="3"/>
    <n v="0"/>
    <x v="1"/>
    <n v="0"/>
    <x v="697"/>
    <m/>
    <x v="0"/>
    <x v="9"/>
    <m/>
    <s v="Apoio a Crianças Vulneráveis "/>
    <x v="2"/>
    <s v="ACV"/>
    <x v="0"/>
    <x v="1"/>
    <x v="1"/>
    <x v="1"/>
    <x v="0"/>
    <x v="0"/>
    <x v="0"/>
    <x v="1"/>
    <x v="0"/>
    <x v="0"/>
    <x v="0"/>
    <s v="Apoio a Crianças Vulneráveis "/>
    <x v="0"/>
    <x v="0"/>
    <x v="0"/>
    <x v="0"/>
    <x v="1"/>
    <x v="0"/>
    <x v="0"/>
    <m/>
    <x v="1"/>
    <x v="2"/>
    <x v="9"/>
    <x v="0"/>
    <m/>
  </r>
  <r>
    <x v="1"/>
    <n v="0"/>
    <n v="0"/>
    <n v="87500"/>
    <n v="0"/>
    <x v="7899"/>
    <x v="0"/>
    <x v="1"/>
    <x v="0"/>
    <s v="01.28.03.06"/>
    <x v="69"/>
    <x v="5"/>
    <x v="6"/>
    <s v="Proteção Social"/>
    <s v="01.28.03"/>
    <s v="Apoio a Crianças Vulneráveis "/>
    <s v="01.28.03.06"/>
    <x v="4"/>
    <x v="0"/>
    <x v="3"/>
    <x v="2"/>
    <x v="0"/>
    <x v="1"/>
    <x v="2"/>
    <x v="0"/>
    <x v="11"/>
    <s v="2022-12-??"/>
    <x v="3"/>
    <n v="87500"/>
    <x v="3"/>
    <n v="0"/>
    <x v="1"/>
    <n v="0"/>
    <x v="697"/>
    <m/>
    <x v="0"/>
    <x v="9"/>
    <m/>
    <s v="Apoio a Crianças Vulneráveis "/>
    <x v="2"/>
    <s v="ACV"/>
    <x v="0"/>
    <x v="1"/>
    <x v="1"/>
    <x v="1"/>
    <x v="0"/>
    <x v="0"/>
    <x v="0"/>
    <x v="1"/>
    <x v="0"/>
    <x v="0"/>
    <x v="0"/>
    <s v="Apoio a Crianças Vulneráveis "/>
    <x v="0"/>
    <x v="0"/>
    <x v="0"/>
    <x v="0"/>
    <x v="1"/>
    <x v="0"/>
    <x v="0"/>
    <m/>
    <x v="1"/>
    <x v="2"/>
    <x v="9"/>
    <x v="0"/>
    <m/>
  </r>
  <r>
    <x v="1"/>
    <n v="0"/>
    <n v="0"/>
    <n v="134792"/>
    <n v="0"/>
    <x v="7899"/>
    <x v="0"/>
    <x v="1"/>
    <x v="0"/>
    <s v="03.16.32"/>
    <x v="62"/>
    <x v="0"/>
    <x v="5"/>
    <s v="Gabinete de Comunicação e Imagem"/>
    <s v="03.16.32"/>
    <s v="Gabinete de Comunicação e Imagem"/>
    <s v="03.16.32"/>
    <x v="15"/>
    <x v="0"/>
    <x v="1"/>
    <x v="1"/>
    <x v="1"/>
    <x v="0"/>
    <x v="2"/>
    <x v="0"/>
    <x v="4"/>
    <s v="2022-01-??"/>
    <x v="1"/>
    <n v="134792"/>
    <x v="3"/>
    <n v="471772"/>
    <x v="1"/>
    <n v="0"/>
    <x v="697"/>
    <m/>
    <x v="0"/>
    <x v="9"/>
    <m/>
    <s v="Gabinete de Comunicação e Imagem"/>
    <x v="2"/>
    <s v="GCI"/>
    <x v="0"/>
    <x v="1"/>
    <x v="1"/>
    <x v="1"/>
    <x v="0"/>
    <x v="0"/>
    <x v="0"/>
    <x v="0"/>
    <x v="0"/>
    <x v="0"/>
    <x v="0"/>
    <s v="Gabinete de Comunicação e Imagem"/>
    <x v="0"/>
    <x v="0"/>
    <x v="0"/>
    <x v="0"/>
    <x v="0"/>
    <x v="0"/>
    <x v="0"/>
    <m/>
    <x v="1"/>
    <x v="2"/>
    <x v="9"/>
    <x v="0"/>
    <m/>
  </r>
  <r>
    <x v="1"/>
    <n v="0"/>
    <n v="0"/>
    <n v="134792"/>
    <n v="0"/>
    <x v="7899"/>
    <x v="0"/>
    <x v="1"/>
    <x v="0"/>
    <s v="03.16.32"/>
    <x v="62"/>
    <x v="0"/>
    <x v="5"/>
    <s v="Gabinete de Comunicação e Imagem"/>
    <s v="03.16.32"/>
    <s v="Gabinete de Comunicação e Imagem"/>
    <s v="03.16.32"/>
    <x v="15"/>
    <x v="0"/>
    <x v="1"/>
    <x v="1"/>
    <x v="1"/>
    <x v="0"/>
    <x v="2"/>
    <x v="0"/>
    <x v="5"/>
    <s v="2022-02-??"/>
    <x v="1"/>
    <n v="134792"/>
    <x v="3"/>
    <n v="471772"/>
    <x v="1"/>
    <n v="0"/>
    <x v="697"/>
    <m/>
    <x v="0"/>
    <x v="9"/>
    <m/>
    <s v="Gabinete de Comunicação e Imagem"/>
    <x v="2"/>
    <s v="GCI"/>
    <x v="0"/>
    <x v="1"/>
    <x v="1"/>
    <x v="1"/>
    <x v="0"/>
    <x v="0"/>
    <x v="0"/>
    <x v="0"/>
    <x v="0"/>
    <x v="0"/>
    <x v="0"/>
    <s v="Gabinete de Comunicação e Imagem"/>
    <x v="0"/>
    <x v="0"/>
    <x v="0"/>
    <x v="0"/>
    <x v="0"/>
    <x v="0"/>
    <x v="0"/>
    <m/>
    <x v="1"/>
    <x v="2"/>
    <x v="9"/>
    <x v="0"/>
    <m/>
  </r>
  <r>
    <x v="1"/>
    <n v="0"/>
    <n v="0"/>
    <n v="134792"/>
    <n v="0"/>
    <x v="7899"/>
    <x v="0"/>
    <x v="1"/>
    <x v="0"/>
    <s v="03.16.32"/>
    <x v="62"/>
    <x v="0"/>
    <x v="5"/>
    <s v="Gabinete de Comunicação e Imagem"/>
    <s v="03.16.32"/>
    <s v="Gabinete de Comunicação e Imagem"/>
    <s v="03.16.32"/>
    <x v="15"/>
    <x v="0"/>
    <x v="1"/>
    <x v="1"/>
    <x v="1"/>
    <x v="0"/>
    <x v="2"/>
    <x v="0"/>
    <x v="2"/>
    <s v="2022-03-??"/>
    <x v="1"/>
    <n v="134792"/>
    <x v="3"/>
    <n v="471772"/>
    <x v="1"/>
    <n v="0"/>
    <x v="697"/>
    <m/>
    <x v="0"/>
    <x v="9"/>
    <m/>
    <s v="Gabinete de Comunicação e Imagem"/>
    <x v="2"/>
    <s v="GCI"/>
    <x v="0"/>
    <x v="1"/>
    <x v="1"/>
    <x v="1"/>
    <x v="0"/>
    <x v="0"/>
    <x v="0"/>
    <x v="0"/>
    <x v="0"/>
    <x v="0"/>
    <x v="0"/>
    <s v="Gabinete de Comunicação e Imagem"/>
    <x v="0"/>
    <x v="0"/>
    <x v="0"/>
    <x v="0"/>
    <x v="0"/>
    <x v="0"/>
    <x v="0"/>
    <m/>
    <x v="1"/>
    <x v="2"/>
    <x v="9"/>
    <x v="0"/>
    <m/>
  </r>
  <r>
    <x v="1"/>
    <n v="0"/>
    <n v="0"/>
    <n v="134792"/>
    <n v="0"/>
    <x v="7899"/>
    <x v="0"/>
    <x v="1"/>
    <x v="0"/>
    <s v="03.16.32"/>
    <x v="62"/>
    <x v="0"/>
    <x v="5"/>
    <s v="Gabinete de Comunicação e Imagem"/>
    <s v="03.16.32"/>
    <s v="Gabinete de Comunicação e Imagem"/>
    <s v="03.16.32"/>
    <x v="15"/>
    <x v="0"/>
    <x v="1"/>
    <x v="1"/>
    <x v="1"/>
    <x v="0"/>
    <x v="2"/>
    <x v="0"/>
    <x v="0"/>
    <s v="2022-04-??"/>
    <x v="0"/>
    <n v="134792"/>
    <x v="3"/>
    <n v="471772"/>
    <x v="1"/>
    <n v="0"/>
    <x v="697"/>
    <m/>
    <x v="0"/>
    <x v="9"/>
    <m/>
    <s v="Gabinete de Comunicação e Imagem"/>
    <x v="2"/>
    <s v="GCI"/>
    <x v="0"/>
    <x v="1"/>
    <x v="1"/>
    <x v="1"/>
    <x v="0"/>
    <x v="0"/>
    <x v="0"/>
    <x v="0"/>
    <x v="0"/>
    <x v="0"/>
    <x v="0"/>
    <s v="Gabinete de Comunicação e Imagem"/>
    <x v="0"/>
    <x v="0"/>
    <x v="0"/>
    <x v="0"/>
    <x v="0"/>
    <x v="0"/>
    <x v="0"/>
    <m/>
    <x v="1"/>
    <x v="2"/>
    <x v="9"/>
    <x v="0"/>
    <m/>
  </r>
  <r>
    <x v="1"/>
    <n v="0"/>
    <n v="0"/>
    <n v="134792"/>
    <n v="0"/>
    <x v="7899"/>
    <x v="0"/>
    <x v="1"/>
    <x v="0"/>
    <s v="03.16.32"/>
    <x v="62"/>
    <x v="0"/>
    <x v="5"/>
    <s v="Gabinete de Comunicação e Imagem"/>
    <s v="03.16.32"/>
    <s v="Gabinete de Comunicação e Imagem"/>
    <s v="03.16.32"/>
    <x v="15"/>
    <x v="0"/>
    <x v="1"/>
    <x v="1"/>
    <x v="1"/>
    <x v="0"/>
    <x v="2"/>
    <x v="0"/>
    <x v="1"/>
    <s v="2022-05-??"/>
    <x v="0"/>
    <n v="134792"/>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3"/>
    <s v="2022-06-??"/>
    <x v="0"/>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6"/>
    <s v="2022-07-??"/>
    <x v="2"/>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7"/>
    <s v="2022-08-??"/>
    <x v="2"/>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8"/>
    <s v="2022-09-??"/>
    <x v="2"/>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9"/>
    <s v="2022-10-??"/>
    <x v="3"/>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10"/>
    <s v="2022-11-??"/>
    <x v="3"/>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202188"/>
    <n v="0"/>
    <x v="7899"/>
    <x v="0"/>
    <x v="1"/>
    <x v="0"/>
    <s v="03.16.32"/>
    <x v="62"/>
    <x v="0"/>
    <x v="5"/>
    <s v="Gabinete de Comunicação e Imagem"/>
    <s v="03.16.32"/>
    <s v="Gabinete de Comunicação e Imagem"/>
    <s v="03.16.32"/>
    <x v="15"/>
    <x v="0"/>
    <x v="1"/>
    <x v="1"/>
    <x v="1"/>
    <x v="0"/>
    <x v="2"/>
    <x v="0"/>
    <x v="11"/>
    <s v="2022-12-??"/>
    <x v="3"/>
    <n v="202188"/>
    <x v="3"/>
    <n v="471772"/>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4"/>
    <s v="2022-01-??"/>
    <x v="1"/>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5"/>
    <s v="2022-02-??"/>
    <x v="1"/>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2"/>
    <s v="2022-03-??"/>
    <x v="1"/>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0"/>
    <s v="2022-04-??"/>
    <x v="0"/>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1"/>
    <s v="2022-05-??"/>
    <x v="0"/>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3"/>
    <s v="2022-06-??"/>
    <x v="0"/>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6"/>
    <s v="2022-07-??"/>
    <x v="2"/>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7"/>
    <s v="2022-08-??"/>
    <x v="2"/>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8"/>
    <s v="2022-09-??"/>
    <x v="2"/>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9"/>
    <s v="2022-10-??"/>
    <x v="3"/>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10"/>
    <s v="2022-11-??"/>
    <x v="3"/>
    <n v="5000"/>
    <x v="3"/>
    <n v="0"/>
    <x v="1"/>
    <n v="0"/>
    <x v="697"/>
    <m/>
    <x v="0"/>
    <x v="9"/>
    <m/>
    <s v="Gabinete de Comunicação e Imagem"/>
    <x v="2"/>
    <s v="GCI"/>
    <x v="0"/>
    <x v="1"/>
    <x v="1"/>
    <x v="1"/>
    <x v="0"/>
    <x v="0"/>
    <x v="0"/>
    <x v="0"/>
    <x v="0"/>
    <x v="0"/>
    <x v="0"/>
    <s v="Gabinete de Comunicação e Imagem"/>
    <x v="0"/>
    <x v="0"/>
    <x v="0"/>
    <x v="0"/>
    <x v="0"/>
    <x v="0"/>
    <x v="0"/>
    <m/>
    <x v="1"/>
    <x v="2"/>
    <x v="9"/>
    <x v="0"/>
    <m/>
  </r>
  <r>
    <x v="1"/>
    <n v="0"/>
    <n v="0"/>
    <n v="5000"/>
    <n v="0"/>
    <x v="7899"/>
    <x v="0"/>
    <x v="1"/>
    <x v="0"/>
    <s v="03.16.32"/>
    <x v="62"/>
    <x v="0"/>
    <x v="5"/>
    <s v="Gabinete de Comunicação e Imagem"/>
    <s v="03.16.32"/>
    <s v="Gabinete de Comunicação e Imagem"/>
    <s v="03.16.32"/>
    <x v="61"/>
    <x v="0"/>
    <x v="1"/>
    <x v="1"/>
    <x v="0"/>
    <x v="0"/>
    <x v="2"/>
    <x v="0"/>
    <x v="11"/>
    <s v="2022-12-??"/>
    <x v="3"/>
    <n v="5000"/>
    <x v="3"/>
    <n v="0"/>
    <x v="1"/>
    <n v="0"/>
    <x v="697"/>
    <m/>
    <x v="0"/>
    <x v="9"/>
    <m/>
    <s v="Gabinete de Comunicação e Imagem"/>
    <x v="2"/>
    <s v="GCI"/>
    <x v="0"/>
    <x v="1"/>
    <x v="1"/>
    <x v="1"/>
    <x v="0"/>
    <x v="0"/>
    <x v="0"/>
    <x v="0"/>
    <x v="0"/>
    <x v="0"/>
    <x v="0"/>
    <s v="Gabinete de Comunicação e Imagem"/>
    <x v="0"/>
    <x v="0"/>
    <x v="0"/>
    <x v="0"/>
    <x v="0"/>
    <x v="0"/>
    <x v="0"/>
    <m/>
    <x v="1"/>
    <x v="2"/>
    <x v="9"/>
    <x v="0"/>
    <m/>
  </r>
  <r>
    <x v="0"/>
    <n v="0"/>
    <n v="0"/>
    <n v="9200"/>
    <n v="0"/>
    <x v="7899"/>
    <x v="0"/>
    <x v="1"/>
    <x v="0"/>
    <s v="01.27.06.82"/>
    <x v="27"/>
    <x v="2"/>
    <x v="2"/>
    <s v="Requalificação Urbana e habitação"/>
    <s v="01.27.06"/>
    <s v="Reabilitação das estradas municipais "/>
    <s v="01.27.06.82"/>
    <x v="1"/>
    <x v="0"/>
    <x v="1"/>
    <x v="1"/>
    <x v="0"/>
    <x v="1"/>
    <x v="1"/>
    <x v="0"/>
    <x v="4"/>
    <s v="2022-01-??"/>
    <x v="1"/>
    <n v="9200"/>
    <x v="3"/>
    <n v="0"/>
    <x v="1"/>
    <n v="10000000"/>
    <x v="697"/>
    <m/>
    <x v="0"/>
    <x v="9"/>
    <m/>
    <s v="Reabilitação das estradas municipais "/>
    <x v="2"/>
    <m/>
    <x v="0"/>
    <x v="1"/>
    <x v="1"/>
    <x v="1"/>
    <x v="0"/>
    <x v="0"/>
    <x v="0"/>
    <x v="1"/>
    <x v="0"/>
    <x v="0"/>
    <x v="0"/>
    <s v="Reabilitação das estradas municipais "/>
    <x v="0"/>
    <x v="0"/>
    <x v="0"/>
    <x v="0"/>
    <x v="1"/>
    <x v="0"/>
    <x v="0"/>
    <m/>
    <x v="1"/>
    <x v="2"/>
    <x v="9"/>
    <x v="0"/>
    <m/>
  </r>
  <r>
    <x v="0"/>
    <n v="0"/>
    <n v="0"/>
    <n v="441009"/>
    <n v="0"/>
    <x v="7899"/>
    <x v="0"/>
    <x v="1"/>
    <x v="0"/>
    <s v="01.27.06.82"/>
    <x v="27"/>
    <x v="2"/>
    <x v="2"/>
    <s v="Requalificação Urbana e habitação"/>
    <s v="01.27.06"/>
    <s v="Reabilitação das estradas municipais "/>
    <s v="01.27.06.82"/>
    <x v="1"/>
    <x v="0"/>
    <x v="1"/>
    <x v="1"/>
    <x v="0"/>
    <x v="1"/>
    <x v="1"/>
    <x v="0"/>
    <x v="5"/>
    <s v="2022-02-??"/>
    <x v="1"/>
    <n v="441009"/>
    <x v="3"/>
    <n v="0"/>
    <x v="1"/>
    <n v="10000000"/>
    <x v="697"/>
    <m/>
    <x v="0"/>
    <x v="9"/>
    <m/>
    <s v="Reabilitação das estradas municipais "/>
    <x v="2"/>
    <m/>
    <x v="0"/>
    <x v="1"/>
    <x v="1"/>
    <x v="1"/>
    <x v="0"/>
    <x v="0"/>
    <x v="0"/>
    <x v="1"/>
    <x v="0"/>
    <x v="0"/>
    <x v="0"/>
    <s v="Reabilitação das estradas municipais "/>
    <x v="0"/>
    <x v="0"/>
    <x v="0"/>
    <x v="0"/>
    <x v="1"/>
    <x v="0"/>
    <x v="0"/>
    <m/>
    <x v="1"/>
    <x v="2"/>
    <x v="9"/>
    <x v="0"/>
    <m/>
  </r>
  <r>
    <x v="0"/>
    <n v="0"/>
    <n v="0"/>
    <n v="529212"/>
    <n v="0"/>
    <x v="7899"/>
    <x v="0"/>
    <x v="1"/>
    <x v="0"/>
    <s v="01.27.06.82"/>
    <x v="27"/>
    <x v="2"/>
    <x v="2"/>
    <s v="Requalificação Urbana e habitação"/>
    <s v="01.27.06"/>
    <s v="Reabilitação das estradas municipais "/>
    <s v="01.27.06.82"/>
    <x v="1"/>
    <x v="0"/>
    <x v="1"/>
    <x v="1"/>
    <x v="0"/>
    <x v="1"/>
    <x v="1"/>
    <x v="0"/>
    <x v="2"/>
    <s v="2022-03-??"/>
    <x v="1"/>
    <n v="529212"/>
    <x v="3"/>
    <n v="0"/>
    <x v="1"/>
    <n v="10000000"/>
    <x v="697"/>
    <m/>
    <x v="0"/>
    <x v="9"/>
    <m/>
    <s v="Reabilitação das estradas municipais "/>
    <x v="2"/>
    <m/>
    <x v="0"/>
    <x v="1"/>
    <x v="1"/>
    <x v="1"/>
    <x v="0"/>
    <x v="0"/>
    <x v="0"/>
    <x v="1"/>
    <x v="0"/>
    <x v="0"/>
    <x v="0"/>
    <s v="Reabilitação das estradas municipais "/>
    <x v="0"/>
    <x v="0"/>
    <x v="0"/>
    <x v="0"/>
    <x v="1"/>
    <x v="0"/>
    <x v="0"/>
    <m/>
    <x v="1"/>
    <x v="2"/>
    <x v="9"/>
    <x v="0"/>
    <m/>
  </r>
  <r>
    <x v="0"/>
    <n v="0"/>
    <n v="0"/>
    <n v="671822"/>
    <n v="0"/>
    <x v="7899"/>
    <x v="0"/>
    <x v="1"/>
    <x v="0"/>
    <s v="01.27.06.82"/>
    <x v="27"/>
    <x v="2"/>
    <x v="2"/>
    <s v="Requalificação Urbana e habitação"/>
    <s v="01.27.06"/>
    <s v="Reabilitação das estradas municipais "/>
    <s v="01.27.06.82"/>
    <x v="1"/>
    <x v="0"/>
    <x v="1"/>
    <x v="1"/>
    <x v="0"/>
    <x v="1"/>
    <x v="1"/>
    <x v="0"/>
    <x v="0"/>
    <s v="2022-04-??"/>
    <x v="0"/>
    <n v="671822"/>
    <x v="3"/>
    <n v="0"/>
    <x v="1"/>
    <n v="10000000"/>
    <x v="697"/>
    <m/>
    <x v="0"/>
    <x v="9"/>
    <m/>
    <s v="Reabilitação das estradas municipais "/>
    <x v="2"/>
    <m/>
    <x v="0"/>
    <x v="1"/>
    <x v="1"/>
    <x v="1"/>
    <x v="0"/>
    <x v="0"/>
    <x v="0"/>
    <x v="1"/>
    <x v="0"/>
    <x v="0"/>
    <x v="0"/>
    <s v="Reabilitação das estradas municipais "/>
    <x v="0"/>
    <x v="0"/>
    <x v="0"/>
    <x v="0"/>
    <x v="1"/>
    <x v="0"/>
    <x v="0"/>
    <m/>
    <x v="1"/>
    <x v="2"/>
    <x v="9"/>
    <x v="0"/>
    <m/>
  </r>
  <r>
    <x v="0"/>
    <n v="0"/>
    <n v="0"/>
    <n v="620806"/>
    <n v="0"/>
    <x v="7899"/>
    <x v="0"/>
    <x v="1"/>
    <x v="0"/>
    <s v="01.27.06.82"/>
    <x v="27"/>
    <x v="2"/>
    <x v="2"/>
    <s v="Requalificação Urbana e habitação"/>
    <s v="01.27.06"/>
    <s v="Reabilitação das estradas municipais "/>
    <s v="01.27.06.82"/>
    <x v="1"/>
    <x v="0"/>
    <x v="1"/>
    <x v="1"/>
    <x v="0"/>
    <x v="1"/>
    <x v="1"/>
    <x v="0"/>
    <x v="1"/>
    <s v="2022-05-??"/>
    <x v="0"/>
    <n v="620806"/>
    <x v="3"/>
    <n v="0"/>
    <x v="1"/>
    <n v="10000000"/>
    <x v="697"/>
    <m/>
    <x v="0"/>
    <x v="9"/>
    <m/>
    <s v="Reabilitação das estradas municipais "/>
    <x v="2"/>
    <m/>
    <x v="0"/>
    <x v="1"/>
    <x v="1"/>
    <x v="1"/>
    <x v="0"/>
    <x v="0"/>
    <x v="0"/>
    <x v="1"/>
    <x v="0"/>
    <x v="0"/>
    <x v="0"/>
    <s v="Reabilitação das estradas municipais "/>
    <x v="0"/>
    <x v="0"/>
    <x v="0"/>
    <x v="0"/>
    <x v="1"/>
    <x v="0"/>
    <x v="0"/>
    <m/>
    <x v="1"/>
    <x v="2"/>
    <x v="9"/>
    <x v="0"/>
    <m/>
  </r>
  <r>
    <x v="0"/>
    <n v="0"/>
    <n v="0"/>
    <n v="432900"/>
    <n v="0"/>
    <x v="7899"/>
    <x v="0"/>
    <x v="1"/>
    <x v="0"/>
    <s v="01.27.06.82"/>
    <x v="27"/>
    <x v="2"/>
    <x v="2"/>
    <s v="Requalificação Urbana e habitação"/>
    <s v="01.27.06"/>
    <s v="Reabilitação das estradas municipais "/>
    <s v="01.27.06.82"/>
    <x v="1"/>
    <x v="0"/>
    <x v="1"/>
    <x v="1"/>
    <x v="0"/>
    <x v="1"/>
    <x v="1"/>
    <x v="0"/>
    <x v="3"/>
    <s v="2022-06-??"/>
    <x v="0"/>
    <n v="432900"/>
    <x v="3"/>
    <n v="0"/>
    <x v="1"/>
    <n v="10000000"/>
    <x v="697"/>
    <m/>
    <x v="0"/>
    <x v="9"/>
    <m/>
    <s v="Reabilitação das estradas municipais "/>
    <x v="2"/>
    <m/>
    <x v="0"/>
    <x v="1"/>
    <x v="1"/>
    <x v="1"/>
    <x v="0"/>
    <x v="0"/>
    <x v="0"/>
    <x v="1"/>
    <x v="0"/>
    <x v="0"/>
    <x v="0"/>
    <s v="Reabilitação das estradas municipais "/>
    <x v="0"/>
    <x v="0"/>
    <x v="0"/>
    <x v="0"/>
    <x v="1"/>
    <x v="0"/>
    <x v="0"/>
    <m/>
    <x v="1"/>
    <x v="2"/>
    <x v="9"/>
    <x v="0"/>
    <m/>
  </r>
  <r>
    <x v="0"/>
    <n v="0"/>
    <n v="0"/>
    <n v="753200"/>
    <n v="0"/>
    <x v="7899"/>
    <x v="0"/>
    <x v="1"/>
    <x v="0"/>
    <s v="01.27.06.82"/>
    <x v="27"/>
    <x v="2"/>
    <x v="2"/>
    <s v="Requalificação Urbana e habitação"/>
    <s v="01.27.06"/>
    <s v="Reabilitação das estradas municipais "/>
    <s v="01.27.06.82"/>
    <x v="1"/>
    <x v="0"/>
    <x v="1"/>
    <x v="1"/>
    <x v="0"/>
    <x v="1"/>
    <x v="1"/>
    <x v="0"/>
    <x v="6"/>
    <s v="2022-07-??"/>
    <x v="2"/>
    <n v="753200"/>
    <x v="3"/>
    <n v="0"/>
    <x v="1"/>
    <n v="10000000"/>
    <x v="697"/>
    <m/>
    <x v="0"/>
    <x v="9"/>
    <m/>
    <s v="Reabilitação das estradas municipais "/>
    <x v="2"/>
    <m/>
    <x v="0"/>
    <x v="1"/>
    <x v="1"/>
    <x v="1"/>
    <x v="0"/>
    <x v="0"/>
    <x v="0"/>
    <x v="1"/>
    <x v="0"/>
    <x v="0"/>
    <x v="0"/>
    <s v="Reabilitação das estradas municipais "/>
    <x v="0"/>
    <x v="0"/>
    <x v="0"/>
    <x v="0"/>
    <x v="1"/>
    <x v="0"/>
    <x v="0"/>
    <m/>
    <x v="1"/>
    <x v="2"/>
    <x v="9"/>
    <x v="0"/>
    <m/>
  </r>
  <r>
    <x v="0"/>
    <n v="0"/>
    <n v="0"/>
    <n v="296550"/>
    <n v="0"/>
    <x v="7899"/>
    <x v="0"/>
    <x v="1"/>
    <x v="0"/>
    <s v="01.27.06.82"/>
    <x v="27"/>
    <x v="2"/>
    <x v="2"/>
    <s v="Requalificação Urbana e habitação"/>
    <s v="01.27.06"/>
    <s v="Reabilitação das estradas municipais "/>
    <s v="01.27.06.82"/>
    <x v="1"/>
    <x v="0"/>
    <x v="1"/>
    <x v="1"/>
    <x v="0"/>
    <x v="1"/>
    <x v="1"/>
    <x v="0"/>
    <x v="7"/>
    <s v="2022-08-??"/>
    <x v="2"/>
    <n v="296550"/>
    <x v="3"/>
    <n v="0"/>
    <x v="1"/>
    <n v="10000000"/>
    <x v="697"/>
    <m/>
    <x v="0"/>
    <x v="9"/>
    <m/>
    <s v="Reabilitação das estradas municipais "/>
    <x v="2"/>
    <m/>
    <x v="0"/>
    <x v="1"/>
    <x v="1"/>
    <x v="1"/>
    <x v="0"/>
    <x v="0"/>
    <x v="0"/>
    <x v="1"/>
    <x v="0"/>
    <x v="0"/>
    <x v="0"/>
    <s v="Reabilitação das estradas municipais "/>
    <x v="0"/>
    <x v="0"/>
    <x v="0"/>
    <x v="0"/>
    <x v="1"/>
    <x v="0"/>
    <x v="0"/>
    <m/>
    <x v="1"/>
    <x v="2"/>
    <x v="9"/>
    <x v="0"/>
    <m/>
  </r>
  <r>
    <x v="0"/>
    <n v="0"/>
    <n v="0"/>
    <n v="128490"/>
    <n v="0"/>
    <x v="7899"/>
    <x v="0"/>
    <x v="1"/>
    <x v="0"/>
    <s v="01.27.06.82"/>
    <x v="27"/>
    <x v="2"/>
    <x v="2"/>
    <s v="Requalificação Urbana e habitação"/>
    <s v="01.27.06"/>
    <s v="Reabilitação das estradas municipais "/>
    <s v="01.27.06.82"/>
    <x v="1"/>
    <x v="0"/>
    <x v="1"/>
    <x v="1"/>
    <x v="0"/>
    <x v="1"/>
    <x v="1"/>
    <x v="0"/>
    <x v="8"/>
    <s v="2022-09-??"/>
    <x v="2"/>
    <n v="128490"/>
    <x v="3"/>
    <n v="0"/>
    <x v="1"/>
    <n v="10000000"/>
    <x v="697"/>
    <m/>
    <x v="0"/>
    <x v="9"/>
    <m/>
    <s v="Reabilitação das estradas municipais "/>
    <x v="2"/>
    <m/>
    <x v="0"/>
    <x v="1"/>
    <x v="1"/>
    <x v="1"/>
    <x v="0"/>
    <x v="0"/>
    <x v="0"/>
    <x v="1"/>
    <x v="0"/>
    <x v="0"/>
    <x v="0"/>
    <s v="Reabilitação das estradas municipais "/>
    <x v="0"/>
    <x v="0"/>
    <x v="0"/>
    <x v="0"/>
    <x v="1"/>
    <x v="0"/>
    <x v="0"/>
    <m/>
    <x v="1"/>
    <x v="2"/>
    <x v="9"/>
    <x v="0"/>
    <m/>
  </r>
  <r>
    <x v="0"/>
    <n v="0"/>
    <n v="0"/>
    <n v="100000"/>
    <n v="0"/>
    <x v="7899"/>
    <x v="0"/>
    <x v="1"/>
    <x v="0"/>
    <s v="01.27.06.82"/>
    <x v="27"/>
    <x v="2"/>
    <x v="2"/>
    <s v="Requalificação Urbana e habitação"/>
    <s v="01.27.06"/>
    <s v="Reabilitação das estradas municipais "/>
    <s v="01.27.06.82"/>
    <x v="1"/>
    <x v="0"/>
    <x v="1"/>
    <x v="1"/>
    <x v="0"/>
    <x v="1"/>
    <x v="1"/>
    <x v="0"/>
    <x v="9"/>
    <s v="2022-10-??"/>
    <x v="3"/>
    <n v="100000"/>
    <x v="3"/>
    <n v="0"/>
    <x v="1"/>
    <n v="10000000"/>
    <x v="697"/>
    <m/>
    <x v="0"/>
    <x v="9"/>
    <m/>
    <s v="Reabilitação das estradas municipais "/>
    <x v="2"/>
    <m/>
    <x v="0"/>
    <x v="1"/>
    <x v="1"/>
    <x v="1"/>
    <x v="0"/>
    <x v="0"/>
    <x v="0"/>
    <x v="1"/>
    <x v="0"/>
    <x v="0"/>
    <x v="0"/>
    <s v="Reabilitação das estradas municipais "/>
    <x v="0"/>
    <x v="0"/>
    <x v="0"/>
    <x v="0"/>
    <x v="1"/>
    <x v="0"/>
    <x v="0"/>
    <m/>
    <x v="1"/>
    <x v="2"/>
    <x v="9"/>
    <x v="0"/>
    <m/>
  </r>
  <r>
    <x v="0"/>
    <n v="0"/>
    <n v="0"/>
    <n v="494410"/>
    <n v="0"/>
    <x v="7899"/>
    <x v="0"/>
    <x v="1"/>
    <x v="0"/>
    <s v="01.27.06.82"/>
    <x v="27"/>
    <x v="2"/>
    <x v="2"/>
    <s v="Requalificação Urbana e habitação"/>
    <s v="01.27.06"/>
    <s v="Reabilitação das estradas municipais "/>
    <s v="01.27.06.82"/>
    <x v="1"/>
    <x v="0"/>
    <x v="1"/>
    <x v="1"/>
    <x v="0"/>
    <x v="1"/>
    <x v="1"/>
    <x v="0"/>
    <x v="10"/>
    <s v="2022-11-??"/>
    <x v="3"/>
    <n v="494410"/>
    <x v="3"/>
    <n v="0"/>
    <x v="1"/>
    <n v="10000000"/>
    <x v="697"/>
    <m/>
    <x v="0"/>
    <x v="9"/>
    <m/>
    <s v="Reabilitação das estradas municipais "/>
    <x v="2"/>
    <m/>
    <x v="0"/>
    <x v="1"/>
    <x v="1"/>
    <x v="1"/>
    <x v="0"/>
    <x v="0"/>
    <x v="0"/>
    <x v="1"/>
    <x v="0"/>
    <x v="0"/>
    <x v="0"/>
    <s v="Reabilitação das estradas municipais "/>
    <x v="0"/>
    <x v="0"/>
    <x v="0"/>
    <x v="0"/>
    <x v="1"/>
    <x v="0"/>
    <x v="0"/>
    <m/>
    <x v="1"/>
    <x v="2"/>
    <x v="9"/>
    <x v="0"/>
    <m/>
  </r>
  <r>
    <x v="0"/>
    <n v="0"/>
    <n v="0"/>
    <n v="176385"/>
    <n v="0"/>
    <x v="7899"/>
    <x v="0"/>
    <x v="1"/>
    <x v="0"/>
    <s v="01.27.06.82"/>
    <x v="27"/>
    <x v="2"/>
    <x v="2"/>
    <s v="Requalificação Urbana e habitação"/>
    <s v="01.27.06"/>
    <s v="Reabilitação das estradas municipais "/>
    <s v="01.27.06.82"/>
    <x v="1"/>
    <x v="0"/>
    <x v="1"/>
    <x v="1"/>
    <x v="0"/>
    <x v="1"/>
    <x v="1"/>
    <x v="0"/>
    <x v="11"/>
    <s v="2022-12-??"/>
    <x v="3"/>
    <n v="176385"/>
    <x v="3"/>
    <n v="0"/>
    <x v="1"/>
    <n v="10000000"/>
    <x v="697"/>
    <m/>
    <x v="0"/>
    <x v="9"/>
    <m/>
    <s v="Reabilitação das estradas municipais "/>
    <x v="2"/>
    <m/>
    <x v="0"/>
    <x v="1"/>
    <x v="1"/>
    <x v="1"/>
    <x v="0"/>
    <x v="0"/>
    <x v="0"/>
    <x v="1"/>
    <x v="0"/>
    <x v="0"/>
    <x v="0"/>
    <s v="Reabilitação das estradas municipais "/>
    <x v="0"/>
    <x v="0"/>
    <x v="0"/>
    <x v="0"/>
    <x v="1"/>
    <x v="0"/>
    <x v="0"/>
    <m/>
    <x v="1"/>
    <x v="2"/>
    <x v="9"/>
    <x v="0"/>
    <m/>
  </r>
  <r>
    <x v="0"/>
    <n v="0"/>
    <n v="0"/>
    <n v="5000"/>
    <n v="0"/>
    <x v="7899"/>
    <x v="0"/>
    <x v="1"/>
    <x v="0"/>
    <s v="01.26.02.03"/>
    <x v="33"/>
    <x v="6"/>
    <x v="7"/>
    <s v="Pesca"/>
    <s v="01.26.02"/>
    <s v="Aaquisição de materias de pescas e botes"/>
    <s v="01.26.02.03"/>
    <x v="2"/>
    <x v="0"/>
    <x v="1"/>
    <x v="1"/>
    <x v="0"/>
    <x v="1"/>
    <x v="1"/>
    <x v="0"/>
    <x v="4"/>
    <s v="2022-01-??"/>
    <x v="1"/>
    <n v="5000"/>
    <x v="3"/>
    <n v="1150000"/>
    <x v="1"/>
    <n v="0"/>
    <x v="697"/>
    <m/>
    <x v="0"/>
    <x v="9"/>
    <m/>
    <s v="Aaquisição de materias de pescas e botes"/>
    <x v="2"/>
    <m/>
    <x v="0"/>
    <x v="1"/>
    <x v="1"/>
    <x v="1"/>
    <x v="0"/>
    <x v="0"/>
    <x v="0"/>
    <x v="1"/>
    <x v="0"/>
    <x v="0"/>
    <x v="0"/>
    <s v="Aaquisição de materias de pescas e botes"/>
    <x v="0"/>
    <x v="0"/>
    <x v="0"/>
    <x v="0"/>
    <x v="1"/>
    <x v="0"/>
    <x v="0"/>
    <m/>
    <x v="1"/>
    <x v="2"/>
    <x v="9"/>
    <x v="0"/>
    <m/>
  </r>
  <r>
    <x v="0"/>
    <n v="0"/>
    <n v="0"/>
    <n v="12000"/>
    <n v="0"/>
    <x v="7899"/>
    <x v="0"/>
    <x v="1"/>
    <x v="0"/>
    <s v="01.26.02.03"/>
    <x v="33"/>
    <x v="6"/>
    <x v="7"/>
    <s v="Pesca"/>
    <s v="01.26.02"/>
    <s v="Aaquisição de materias de pescas e botes"/>
    <s v="01.26.02.03"/>
    <x v="2"/>
    <x v="0"/>
    <x v="1"/>
    <x v="1"/>
    <x v="0"/>
    <x v="1"/>
    <x v="1"/>
    <x v="0"/>
    <x v="2"/>
    <s v="2022-03-??"/>
    <x v="1"/>
    <n v="12000"/>
    <x v="3"/>
    <n v="1150000"/>
    <x v="1"/>
    <n v="0"/>
    <x v="697"/>
    <m/>
    <x v="0"/>
    <x v="9"/>
    <m/>
    <s v="Aaquisição de materias de pescas e botes"/>
    <x v="2"/>
    <m/>
    <x v="0"/>
    <x v="1"/>
    <x v="1"/>
    <x v="1"/>
    <x v="0"/>
    <x v="0"/>
    <x v="0"/>
    <x v="1"/>
    <x v="0"/>
    <x v="0"/>
    <x v="0"/>
    <s v="Aaquisição de materias de pescas e botes"/>
    <x v="0"/>
    <x v="0"/>
    <x v="0"/>
    <x v="0"/>
    <x v="1"/>
    <x v="0"/>
    <x v="0"/>
    <m/>
    <x v="1"/>
    <x v="2"/>
    <x v="9"/>
    <x v="0"/>
    <m/>
  </r>
  <r>
    <x v="0"/>
    <n v="0"/>
    <n v="0"/>
    <n v="20490"/>
    <n v="0"/>
    <x v="7899"/>
    <x v="0"/>
    <x v="1"/>
    <x v="0"/>
    <s v="01.26.02.03"/>
    <x v="33"/>
    <x v="6"/>
    <x v="7"/>
    <s v="Pesca"/>
    <s v="01.26.02"/>
    <s v="Aaquisição de materias de pescas e botes"/>
    <s v="01.26.02.03"/>
    <x v="2"/>
    <x v="0"/>
    <x v="1"/>
    <x v="1"/>
    <x v="0"/>
    <x v="1"/>
    <x v="1"/>
    <x v="0"/>
    <x v="0"/>
    <s v="2022-04-??"/>
    <x v="0"/>
    <n v="20490"/>
    <x v="3"/>
    <n v="1150000"/>
    <x v="1"/>
    <n v="0"/>
    <x v="697"/>
    <m/>
    <x v="0"/>
    <x v="9"/>
    <m/>
    <s v="Aaquisição de materias de pescas e botes"/>
    <x v="2"/>
    <m/>
    <x v="0"/>
    <x v="1"/>
    <x v="1"/>
    <x v="1"/>
    <x v="0"/>
    <x v="0"/>
    <x v="0"/>
    <x v="1"/>
    <x v="0"/>
    <x v="0"/>
    <x v="0"/>
    <s v="Aaquisição de materias de pescas e botes"/>
    <x v="0"/>
    <x v="0"/>
    <x v="0"/>
    <x v="0"/>
    <x v="1"/>
    <x v="0"/>
    <x v="0"/>
    <m/>
    <x v="1"/>
    <x v="2"/>
    <x v="9"/>
    <x v="0"/>
    <m/>
  </r>
  <r>
    <x v="0"/>
    <n v="0"/>
    <n v="0"/>
    <n v="715572"/>
    <n v="0"/>
    <x v="7899"/>
    <x v="0"/>
    <x v="1"/>
    <x v="0"/>
    <s v="01.26.02.03"/>
    <x v="33"/>
    <x v="6"/>
    <x v="7"/>
    <s v="Pesca"/>
    <s v="01.26.02"/>
    <s v="Aaquisição de materias de pescas e botes"/>
    <s v="01.26.02.03"/>
    <x v="2"/>
    <x v="0"/>
    <x v="1"/>
    <x v="1"/>
    <x v="0"/>
    <x v="1"/>
    <x v="1"/>
    <x v="0"/>
    <x v="9"/>
    <s v="2022-10-??"/>
    <x v="3"/>
    <n v="715572"/>
    <x v="3"/>
    <n v="1150000"/>
    <x v="1"/>
    <n v="0"/>
    <x v="697"/>
    <m/>
    <x v="0"/>
    <x v="9"/>
    <m/>
    <s v="Aaquisição de materias de pescas e botes"/>
    <x v="2"/>
    <m/>
    <x v="0"/>
    <x v="1"/>
    <x v="1"/>
    <x v="1"/>
    <x v="0"/>
    <x v="0"/>
    <x v="0"/>
    <x v="1"/>
    <x v="0"/>
    <x v="0"/>
    <x v="0"/>
    <s v="Aaquisição de materias de pescas e botes"/>
    <x v="0"/>
    <x v="0"/>
    <x v="0"/>
    <x v="0"/>
    <x v="1"/>
    <x v="0"/>
    <x v="0"/>
    <m/>
    <x v="1"/>
    <x v="2"/>
    <x v="9"/>
    <x v="0"/>
    <m/>
  </r>
  <r>
    <x v="0"/>
    <n v="0"/>
    <n v="0"/>
    <n v="628150"/>
    <n v="0"/>
    <x v="7899"/>
    <x v="0"/>
    <x v="1"/>
    <x v="0"/>
    <s v="01.26.02.03"/>
    <x v="33"/>
    <x v="6"/>
    <x v="7"/>
    <s v="Pesca"/>
    <s v="01.26.02"/>
    <s v="Aaquisição de materias de pescas e botes"/>
    <s v="01.26.02.03"/>
    <x v="2"/>
    <x v="0"/>
    <x v="1"/>
    <x v="1"/>
    <x v="0"/>
    <x v="1"/>
    <x v="1"/>
    <x v="0"/>
    <x v="10"/>
    <s v="2022-11-??"/>
    <x v="3"/>
    <n v="628150"/>
    <x v="3"/>
    <n v="1150000"/>
    <x v="1"/>
    <n v="0"/>
    <x v="697"/>
    <m/>
    <x v="0"/>
    <x v="9"/>
    <m/>
    <s v="Aaquisição de materias de pescas e botes"/>
    <x v="2"/>
    <m/>
    <x v="0"/>
    <x v="1"/>
    <x v="1"/>
    <x v="1"/>
    <x v="0"/>
    <x v="0"/>
    <x v="0"/>
    <x v="1"/>
    <x v="0"/>
    <x v="0"/>
    <x v="0"/>
    <s v="Aaquisição de materias de pescas e botes"/>
    <x v="0"/>
    <x v="0"/>
    <x v="0"/>
    <x v="0"/>
    <x v="1"/>
    <x v="0"/>
    <x v="0"/>
    <m/>
    <x v="1"/>
    <x v="2"/>
    <x v="9"/>
    <x v="0"/>
    <m/>
  </r>
  <r>
    <x v="0"/>
    <n v="0"/>
    <n v="0"/>
    <n v="7980"/>
    <n v="0"/>
    <x v="7899"/>
    <x v="0"/>
    <x v="1"/>
    <x v="0"/>
    <s v="01.26.03.06"/>
    <x v="64"/>
    <x v="6"/>
    <x v="7"/>
    <s v="Turismo"/>
    <s v="01.26.03"/>
    <s v="Sinalização Turística do Concelho de São Miguel"/>
    <s v="01.26.03.06"/>
    <x v="1"/>
    <x v="0"/>
    <x v="1"/>
    <x v="1"/>
    <x v="0"/>
    <x v="1"/>
    <x v="1"/>
    <x v="0"/>
    <x v="4"/>
    <s v="2022-01-??"/>
    <x v="1"/>
    <n v="7980"/>
    <x v="3"/>
    <n v="0"/>
    <x v="1"/>
    <n v="500000"/>
    <x v="697"/>
    <m/>
    <x v="0"/>
    <x v="9"/>
    <m/>
    <s v="Sinalização Turística do Concelho de São Miguel"/>
    <x v="2"/>
    <s v="STCSM"/>
    <x v="0"/>
    <x v="1"/>
    <x v="1"/>
    <x v="1"/>
    <x v="0"/>
    <x v="0"/>
    <x v="0"/>
    <x v="1"/>
    <x v="0"/>
    <x v="0"/>
    <x v="0"/>
    <s v="Sinalização Turística do Concelho de São Miguel"/>
    <x v="0"/>
    <x v="0"/>
    <x v="0"/>
    <x v="0"/>
    <x v="1"/>
    <x v="0"/>
    <x v="0"/>
    <m/>
    <x v="1"/>
    <x v="2"/>
    <x v="9"/>
    <x v="0"/>
    <m/>
  </r>
  <r>
    <x v="1"/>
    <n v="0"/>
    <n v="0"/>
    <n v="17819"/>
    <n v="0"/>
    <x v="7899"/>
    <x v="0"/>
    <x v="1"/>
    <x v="0"/>
    <s v="03.16.19"/>
    <x v="34"/>
    <x v="0"/>
    <x v="5"/>
    <s v="Direção de Inovação e Desporto"/>
    <s v="03.16.19"/>
    <s v="Direção de Inovação e Desporto"/>
    <s v="03.16.19"/>
    <x v="61"/>
    <x v="0"/>
    <x v="1"/>
    <x v="1"/>
    <x v="0"/>
    <x v="0"/>
    <x v="2"/>
    <x v="0"/>
    <x v="4"/>
    <s v="2022-01-??"/>
    <x v="1"/>
    <n v="17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5"/>
    <s v="2022-02-??"/>
    <x v="1"/>
    <n v="17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2"/>
    <s v="2022-03-??"/>
    <x v="1"/>
    <n v="17819"/>
    <x v="3"/>
    <n v="0"/>
    <x v="1"/>
    <n v="0"/>
    <x v="697"/>
    <m/>
    <x v="0"/>
    <x v="9"/>
    <m/>
    <s v="Direção de Inovação e Desporto"/>
    <x v="2"/>
    <m/>
    <x v="0"/>
    <x v="1"/>
    <x v="1"/>
    <x v="1"/>
    <x v="0"/>
    <x v="0"/>
    <x v="0"/>
    <x v="0"/>
    <x v="0"/>
    <x v="0"/>
    <x v="0"/>
    <s v="Direção de Inovação e Desporto"/>
    <x v="0"/>
    <x v="0"/>
    <x v="0"/>
    <x v="0"/>
    <x v="0"/>
    <x v="0"/>
    <x v="0"/>
    <m/>
    <x v="1"/>
    <x v="2"/>
    <x v="9"/>
    <x v="0"/>
    <m/>
  </r>
  <r>
    <x v="1"/>
    <n v="0"/>
    <n v="0"/>
    <n v="53819"/>
    <n v="0"/>
    <x v="7899"/>
    <x v="0"/>
    <x v="1"/>
    <x v="0"/>
    <s v="03.16.19"/>
    <x v="34"/>
    <x v="0"/>
    <x v="5"/>
    <s v="Direção de Inovação e Desporto"/>
    <s v="03.16.19"/>
    <s v="Direção de Inovação e Desporto"/>
    <s v="03.16.19"/>
    <x v="61"/>
    <x v="0"/>
    <x v="1"/>
    <x v="1"/>
    <x v="0"/>
    <x v="0"/>
    <x v="2"/>
    <x v="0"/>
    <x v="0"/>
    <s v="2022-04-??"/>
    <x v="0"/>
    <n v="53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1"/>
    <s v="2022-05-??"/>
    <x v="0"/>
    <n v="17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3"/>
    <s v="2022-06-??"/>
    <x v="0"/>
    <n v="17819"/>
    <x v="3"/>
    <n v="0"/>
    <x v="1"/>
    <n v="0"/>
    <x v="697"/>
    <m/>
    <x v="0"/>
    <x v="9"/>
    <m/>
    <s v="Direção de Inovação e Desporto"/>
    <x v="2"/>
    <m/>
    <x v="0"/>
    <x v="1"/>
    <x v="1"/>
    <x v="1"/>
    <x v="0"/>
    <x v="0"/>
    <x v="0"/>
    <x v="0"/>
    <x v="0"/>
    <x v="0"/>
    <x v="0"/>
    <s v="Direção de Inovação e Desporto"/>
    <x v="0"/>
    <x v="0"/>
    <x v="0"/>
    <x v="0"/>
    <x v="0"/>
    <x v="0"/>
    <x v="0"/>
    <m/>
    <x v="1"/>
    <x v="2"/>
    <x v="9"/>
    <x v="0"/>
    <m/>
  </r>
  <r>
    <x v="1"/>
    <n v="0"/>
    <n v="0"/>
    <n v="24819"/>
    <n v="0"/>
    <x v="7899"/>
    <x v="0"/>
    <x v="1"/>
    <x v="0"/>
    <s v="03.16.19"/>
    <x v="34"/>
    <x v="0"/>
    <x v="5"/>
    <s v="Direção de Inovação e Desporto"/>
    <s v="03.16.19"/>
    <s v="Direção de Inovação e Desporto"/>
    <s v="03.16.19"/>
    <x v="61"/>
    <x v="0"/>
    <x v="1"/>
    <x v="1"/>
    <x v="0"/>
    <x v="0"/>
    <x v="2"/>
    <x v="0"/>
    <x v="6"/>
    <s v="2022-07-??"/>
    <x v="2"/>
    <n v="24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7"/>
    <s v="2022-08-??"/>
    <x v="2"/>
    <n v="17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8"/>
    <s v="2022-09-??"/>
    <x v="2"/>
    <n v="17819"/>
    <x v="3"/>
    <n v="0"/>
    <x v="1"/>
    <n v="0"/>
    <x v="697"/>
    <m/>
    <x v="0"/>
    <x v="9"/>
    <m/>
    <s v="Direção de Inovação e Desporto"/>
    <x v="2"/>
    <m/>
    <x v="0"/>
    <x v="1"/>
    <x v="1"/>
    <x v="1"/>
    <x v="0"/>
    <x v="0"/>
    <x v="0"/>
    <x v="0"/>
    <x v="0"/>
    <x v="0"/>
    <x v="0"/>
    <s v="Direção de Inovação e Desporto"/>
    <x v="0"/>
    <x v="0"/>
    <x v="0"/>
    <x v="0"/>
    <x v="0"/>
    <x v="0"/>
    <x v="0"/>
    <m/>
    <x v="1"/>
    <x v="2"/>
    <x v="9"/>
    <x v="0"/>
    <m/>
  </r>
  <r>
    <x v="1"/>
    <n v="0"/>
    <n v="0"/>
    <n v="17819"/>
    <n v="0"/>
    <x v="7899"/>
    <x v="0"/>
    <x v="1"/>
    <x v="0"/>
    <s v="03.16.19"/>
    <x v="34"/>
    <x v="0"/>
    <x v="5"/>
    <s v="Direção de Inovação e Desporto"/>
    <s v="03.16.19"/>
    <s v="Direção de Inovação e Desporto"/>
    <s v="03.16.19"/>
    <x v="61"/>
    <x v="0"/>
    <x v="1"/>
    <x v="1"/>
    <x v="0"/>
    <x v="0"/>
    <x v="2"/>
    <x v="0"/>
    <x v="9"/>
    <s v="2022-10-??"/>
    <x v="3"/>
    <n v="17819"/>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4"/>
    <s v="2022-01-??"/>
    <x v="1"/>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5"/>
    <s v="2022-02-??"/>
    <x v="1"/>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2"/>
    <s v="2022-03-??"/>
    <x v="1"/>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0"/>
    <s v="2022-04-??"/>
    <x v="0"/>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1"/>
    <s v="2022-05-??"/>
    <x v="0"/>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3"/>
    <s v="2022-06-??"/>
    <x v="0"/>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6"/>
    <s v="2022-07-??"/>
    <x v="2"/>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7"/>
    <s v="2022-08-??"/>
    <x v="2"/>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8"/>
    <s v="2022-09-??"/>
    <x v="2"/>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9"/>
    <s v="2022-10-??"/>
    <x v="3"/>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10"/>
    <s v="2022-11-??"/>
    <x v="3"/>
    <n v="5440"/>
    <x v="3"/>
    <n v="0"/>
    <x v="1"/>
    <n v="0"/>
    <x v="697"/>
    <m/>
    <x v="0"/>
    <x v="9"/>
    <m/>
    <s v="Direção de Inovação e Desporto"/>
    <x v="2"/>
    <m/>
    <x v="0"/>
    <x v="1"/>
    <x v="1"/>
    <x v="1"/>
    <x v="0"/>
    <x v="0"/>
    <x v="0"/>
    <x v="0"/>
    <x v="0"/>
    <x v="0"/>
    <x v="0"/>
    <s v="Direção de Inovação e Desporto"/>
    <x v="0"/>
    <x v="0"/>
    <x v="0"/>
    <x v="0"/>
    <x v="0"/>
    <x v="0"/>
    <x v="0"/>
    <m/>
    <x v="1"/>
    <x v="2"/>
    <x v="9"/>
    <x v="0"/>
    <m/>
  </r>
  <r>
    <x v="1"/>
    <n v="0"/>
    <n v="0"/>
    <n v="5440"/>
    <n v="0"/>
    <x v="7899"/>
    <x v="0"/>
    <x v="1"/>
    <x v="0"/>
    <s v="03.16.19"/>
    <x v="34"/>
    <x v="0"/>
    <x v="5"/>
    <s v="Direção de Inovação e Desporto"/>
    <s v="03.16.19"/>
    <s v="Direção de Inovação e Desporto"/>
    <s v="03.16.19"/>
    <x v="13"/>
    <x v="0"/>
    <x v="1"/>
    <x v="5"/>
    <x v="0"/>
    <x v="0"/>
    <x v="2"/>
    <x v="0"/>
    <x v="11"/>
    <s v="2022-12-??"/>
    <x v="3"/>
    <n v="5440"/>
    <x v="3"/>
    <n v="0"/>
    <x v="1"/>
    <n v="0"/>
    <x v="697"/>
    <m/>
    <x v="0"/>
    <x v="9"/>
    <m/>
    <s v="Direção de Inovação e Desporto"/>
    <x v="2"/>
    <m/>
    <x v="0"/>
    <x v="1"/>
    <x v="1"/>
    <x v="1"/>
    <x v="0"/>
    <x v="0"/>
    <x v="0"/>
    <x v="0"/>
    <x v="0"/>
    <x v="0"/>
    <x v="0"/>
    <s v="Direção de Inovação e Desporto"/>
    <x v="0"/>
    <x v="0"/>
    <x v="0"/>
    <x v="0"/>
    <x v="0"/>
    <x v="0"/>
    <x v="0"/>
    <m/>
    <x v="1"/>
    <x v="2"/>
    <x v="9"/>
    <x v="0"/>
    <m/>
  </r>
  <r>
    <x v="1"/>
    <n v="0"/>
    <n v="0"/>
    <n v="1000"/>
    <n v="0"/>
    <x v="7899"/>
    <x v="0"/>
    <x v="1"/>
    <x v="0"/>
    <s v="03.16.19"/>
    <x v="34"/>
    <x v="0"/>
    <x v="5"/>
    <s v="Direção de Inovação e Desporto"/>
    <s v="03.16.19"/>
    <s v="Direção de Inovação e Desporto"/>
    <s v="03.16.19"/>
    <x v="9"/>
    <x v="0"/>
    <x v="1"/>
    <x v="5"/>
    <x v="0"/>
    <x v="0"/>
    <x v="2"/>
    <x v="0"/>
    <x v="5"/>
    <s v="2022-02-??"/>
    <x v="1"/>
    <n v="1000"/>
    <x v="3"/>
    <n v="0"/>
    <x v="1"/>
    <n v="0"/>
    <x v="697"/>
    <m/>
    <x v="0"/>
    <x v="9"/>
    <m/>
    <s v="Direção de Inovação e Desporto"/>
    <x v="2"/>
    <m/>
    <x v="0"/>
    <x v="1"/>
    <x v="1"/>
    <x v="1"/>
    <x v="0"/>
    <x v="0"/>
    <x v="0"/>
    <x v="0"/>
    <x v="0"/>
    <x v="0"/>
    <x v="0"/>
    <s v="Direção de Inovação e Desporto"/>
    <x v="0"/>
    <x v="0"/>
    <x v="0"/>
    <x v="0"/>
    <x v="0"/>
    <x v="0"/>
    <x v="0"/>
    <m/>
    <x v="1"/>
    <x v="2"/>
    <x v="9"/>
    <x v="0"/>
    <m/>
  </r>
  <r>
    <x v="1"/>
    <n v="0"/>
    <n v="0"/>
    <n v="2400"/>
    <n v="0"/>
    <x v="7899"/>
    <x v="0"/>
    <x v="1"/>
    <x v="0"/>
    <s v="03.16.19"/>
    <x v="34"/>
    <x v="0"/>
    <x v="5"/>
    <s v="Direção de Inovação e Desporto"/>
    <s v="03.16.19"/>
    <s v="Direção de Inovação e Desporto"/>
    <s v="03.16.19"/>
    <x v="9"/>
    <x v="0"/>
    <x v="1"/>
    <x v="5"/>
    <x v="0"/>
    <x v="0"/>
    <x v="2"/>
    <x v="0"/>
    <x v="3"/>
    <s v="2022-06-??"/>
    <x v="0"/>
    <n v="2400"/>
    <x v="3"/>
    <n v="0"/>
    <x v="1"/>
    <n v="0"/>
    <x v="697"/>
    <m/>
    <x v="0"/>
    <x v="9"/>
    <m/>
    <s v="Direção de Inovação e Desporto"/>
    <x v="2"/>
    <m/>
    <x v="0"/>
    <x v="1"/>
    <x v="1"/>
    <x v="1"/>
    <x v="0"/>
    <x v="0"/>
    <x v="0"/>
    <x v="0"/>
    <x v="0"/>
    <x v="0"/>
    <x v="0"/>
    <s v="Direção de Inovação e Desporto"/>
    <x v="0"/>
    <x v="0"/>
    <x v="0"/>
    <x v="0"/>
    <x v="0"/>
    <x v="0"/>
    <x v="0"/>
    <m/>
    <x v="1"/>
    <x v="2"/>
    <x v="9"/>
    <x v="0"/>
    <m/>
  </r>
  <r>
    <x v="1"/>
    <n v="0"/>
    <n v="0"/>
    <n v="20400"/>
    <n v="0"/>
    <x v="7899"/>
    <x v="0"/>
    <x v="1"/>
    <x v="0"/>
    <s v="03.16.19"/>
    <x v="34"/>
    <x v="0"/>
    <x v="5"/>
    <s v="Direção de Inovação e Desporto"/>
    <s v="03.16.19"/>
    <s v="Direção de Inovação e Desporto"/>
    <s v="03.16.19"/>
    <x v="9"/>
    <x v="0"/>
    <x v="1"/>
    <x v="5"/>
    <x v="0"/>
    <x v="0"/>
    <x v="2"/>
    <x v="0"/>
    <x v="6"/>
    <s v="2022-07-??"/>
    <x v="2"/>
    <n v="20400"/>
    <x v="3"/>
    <n v="0"/>
    <x v="1"/>
    <n v="0"/>
    <x v="697"/>
    <m/>
    <x v="0"/>
    <x v="9"/>
    <m/>
    <s v="Direção de Inovação e Desporto"/>
    <x v="2"/>
    <m/>
    <x v="0"/>
    <x v="1"/>
    <x v="1"/>
    <x v="1"/>
    <x v="0"/>
    <x v="0"/>
    <x v="0"/>
    <x v="0"/>
    <x v="0"/>
    <x v="0"/>
    <x v="0"/>
    <s v="Direção de Inovação e Desporto"/>
    <x v="0"/>
    <x v="0"/>
    <x v="0"/>
    <x v="0"/>
    <x v="0"/>
    <x v="0"/>
    <x v="0"/>
    <m/>
    <x v="1"/>
    <x v="2"/>
    <x v="9"/>
    <x v="0"/>
    <m/>
  </r>
  <r>
    <x v="1"/>
    <n v="0"/>
    <n v="0"/>
    <n v="35000"/>
    <n v="0"/>
    <x v="7899"/>
    <x v="0"/>
    <x v="1"/>
    <x v="0"/>
    <s v="03.16.19"/>
    <x v="34"/>
    <x v="0"/>
    <x v="5"/>
    <s v="Direção de Inovação e Desporto"/>
    <s v="03.16.19"/>
    <s v="Direção de Inovação e Desporto"/>
    <s v="03.16.19"/>
    <x v="9"/>
    <x v="0"/>
    <x v="1"/>
    <x v="5"/>
    <x v="0"/>
    <x v="0"/>
    <x v="2"/>
    <x v="0"/>
    <x v="10"/>
    <s v="2022-11-??"/>
    <x v="3"/>
    <n v="35000"/>
    <x v="3"/>
    <n v="0"/>
    <x v="1"/>
    <n v="0"/>
    <x v="697"/>
    <m/>
    <x v="0"/>
    <x v="9"/>
    <m/>
    <s v="Direção de Inovação e Desporto"/>
    <x v="2"/>
    <m/>
    <x v="0"/>
    <x v="1"/>
    <x v="1"/>
    <x v="1"/>
    <x v="0"/>
    <x v="0"/>
    <x v="0"/>
    <x v="0"/>
    <x v="0"/>
    <x v="0"/>
    <x v="0"/>
    <s v="Direção de Inovação e Desporto"/>
    <x v="0"/>
    <x v="0"/>
    <x v="0"/>
    <x v="0"/>
    <x v="0"/>
    <x v="0"/>
    <x v="0"/>
    <m/>
    <x v="1"/>
    <x v="2"/>
    <x v="9"/>
    <x v="0"/>
    <m/>
  </r>
  <r>
    <x v="1"/>
    <n v="0"/>
    <n v="0"/>
    <n v="33390"/>
    <n v="0"/>
    <x v="7899"/>
    <x v="0"/>
    <x v="1"/>
    <x v="0"/>
    <s v="03.16.19"/>
    <x v="34"/>
    <x v="0"/>
    <x v="5"/>
    <s v="Direção de Inovação e Desporto"/>
    <s v="03.16.19"/>
    <s v="Direção de Inovação e Desporto"/>
    <s v="03.16.19"/>
    <x v="9"/>
    <x v="0"/>
    <x v="1"/>
    <x v="5"/>
    <x v="0"/>
    <x v="0"/>
    <x v="2"/>
    <x v="0"/>
    <x v="11"/>
    <s v="2022-12-??"/>
    <x v="3"/>
    <n v="33390"/>
    <x v="3"/>
    <n v="0"/>
    <x v="1"/>
    <n v="0"/>
    <x v="697"/>
    <m/>
    <x v="0"/>
    <x v="9"/>
    <m/>
    <s v="Direção de Inovação e Desporto"/>
    <x v="2"/>
    <m/>
    <x v="0"/>
    <x v="1"/>
    <x v="1"/>
    <x v="1"/>
    <x v="0"/>
    <x v="0"/>
    <x v="0"/>
    <x v="0"/>
    <x v="0"/>
    <x v="0"/>
    <x v="0"/>
    <s v="Direção de Inovação e Desporto"/>
    <x v="0"/>
    <x v="0"/>
    <x v="0"/>
    <x v="0"/>
    <x v="0"/>
    <x v="0"/>
    <x v="0"/>
    <m/>
    <x v="1"/>
    <x v="2"/>
    <x v="9"/>
    <x v="0"/>
    <m/>
  </r>
  <r>
    <x v="1"/>
    <n v="0"/>
    <n v="0"/>
    <n v="3000"/>
    <n v="0"/>
    <x v="7899"/>
    <x v="0"/>
    <x v="1"/>
    <x v="0"/>
    <s v="01.25.01.12"/>
    <x v="26"/>
    <x v="4"/>
    <x v="4"/>
    <s v="Educação"/>
    <s v="01.25.01"/>
    <s v="Comparticipação da Câmara com Ensino Superior"/>
    <s v="01.25.01.12"/>
    <x v="4"/>
    <x v="0"/>
    <x v="3"/>
    <x v="2"/>
    <x v="0"/>
    <x v="1"/>
    <x v="2"/>
    <x v="0"/>
    <x v="2"/>
    <s v="2022-03-??"/>
    <x v="1"/>
    <n v="3000"/>
    <x v="3"/>
    <n v="0"/>
    <x v="1"/>
    <n v="0"/>
    <x v="697"/>
    <m/>
    <x v="0"/>
    <x v="9"/>
    <m/>
    <s v="Comparticipação da Câmara com Ensino Superior"/>
    <x v="2"/>
    <m/>
    <x v="0"/>
    <x v="1"/>
    <x v="1"/>
    <x v="1"/>
    <x v="0"/>
    <x v="0"/>
    <x v="0"/>
    <x v="1"/>
    <x v="0"/>
    <x v="0"/>
    <x v="0"/>
    <s v="Comparticipação da Câmara com Ensino Superior"/>
    <x v="0"/>
    <x v="0"/>
    <x v="0"/>
    <x v="0"/>
    <x v="1"/>
    <x v="0"/>
    <x v="0"/>
    <m/>
    <x v="1"/>
    <x v="2"/>
    <x v="9"/>
    <x v="0"/>
    <m/>
  </r>
  <r>
    <x v="1"/>
    <n v="0"/>
    <n v="0"/>
    <n v="3000"/>
    <n v="0"/>
    <x v="7899"/>
    <x v="0"/>
    <x v="1"/>
    <x v="0"/>
    <s v="01.25.01.12"/>
    <x v="26"/>
    <x v="4"/>
    <x v="4"/>
    <s v="Educação"/>
    <s v="01.25.01"/>
    <s v="Comparticipação da Câmara com Ensino Superior"/>
    <s v="01.25.01.12"/>
    <x v="4"/>
    <x v="0"/>
    <x v="3"/>
    <x v="2"/>
    <x v="0"/>
    <x v="1"/>
    <x v="2"/>
    <x v="0"/>
    <x v="3"/>
    <s v="2022-06-??"/>
    <x v="0"/>
    <n v="3000"/>
    <x v="3"/>
    <n v="0"/>
    <x v="1"/>
    <n v="0"/>
    <x v="697"/>
    <m/>
    <x v="0"/>
    <x v="9"/>
    <m/>
    <s v="Comparticipação da Câmara com Ensino Superior"/>
    <x v="2"/>
    <m/>
    <x v="0"/>
    <x v="1"/>
    <x v="1"/>
    <x v="1"/>
    <x v="0"/>
    <x v="0"/>
    <x v="0"/>
    <x v="1"/>
    <x v="0"/>
    <x v="0"/>
    <x v="0"/>
    <s v="Comparticipação da Câmara com Ensino Superior"/>
    <x v="0"/>
    <x v="0"/>
    <x v="0"/>
    <x v="0"/>
    <x v="1"/>
    <x v="0"/>
    <x v="0"/>
    <m/>
    <x v="1"/>
    <x v="2"/>
    <x v="9"/>
    <x v="0"/>
    <m/>
  </r>
  <r>
    <x v="1"/>
    <n v="0"/>
    <n v="0"/>
    <n v="55000"/>
    <n v="0"/>
    <x v="7899"/>
    <x v="0"/>
    <x v="1"/>
    <x v="0"/>
    <s v="01.25.01.12"/>
    <x v="26"/>
    <x v="4"/>
    <x v="4"/>
    <s v="Educação"/>
    <s v="01.25.01"/>
    <s v="Comparticipação da Câmara com Ensino Superior"/>
    <s v="01.25.01.12"/>
    <x v="4"/>
    <x v="0"/>
    <x v="3"/>
    <x v="2"/>
    <x v="0"/>
    <x v="1"/>
    <x v="2"/>
    <x v="0"/>
    <x v="7"/>
    <s v="2022-08-??"/>
    <x v="2"/>
    <n v="55000"/>
    <x v="3"/>
    <n v="0"/>
    <x v="1"/>
    <n v="0"/>
    <x v="697"/>
    <m/>
    <x v="0"/>
    <x v="9"/>
    <m/>
    <s v="Comparticipação da Câmara com Ensino Superior"/>
    <x v="2"/>
    <m/>
    <x v="0"/>
    <x v="1"/>
    <x v="1"/>
    <x v="1"/>
    <x v="0"/>
    <x v="0"/>
    <x v="0"/>
    <x v="1"/>
    <x v="0"/>
    <x v="0"/>
    <x v="0"/>
    <s v="Comparticipação da Câmara com Ensino Superior"/>
    <x v="0"/>
    <x v="0"/>
    <x v="0"/>
    <x v="0"/>
    <x v="1"/>
    <x v="0"/>
    <x v="0"/>
    <m/>
    <x v="1"/>
    <x v="2"/>
    <x v="9"/>
    <x v="0"/>
    <m/>
  </r>
  <r>
    <x v="1"/>
    <n v="0"/>
    <n v="0"/>
    <n v="38000"/>
    <n v="0"/>
    <x v="7899"/>
    <x v="0"/>
    <x v="1"/>
    <x v="0"/>
    <s v="01.25.01.12"/>
    <x v="26"/>
    <x v="4"/>
    <x v="4"/>
    <s v="Educação"/>
    <s v="01.25.01"/>
    <s v="Comparticipação da Câmara com Ensino Superior"/>
    <s v="01.25.01.12"/>
    <x v="4"/>
    <x v="0"/>
    <x v="3"/>
    <x v="2"/>
    <x v="0"/>
    <x v="1"/>
    <x v="2"/>
    <x v="0"/>
    <x v="8"/>
    <s v="2022-09-??"/>
    <x v="2"/>
    <n v="38000"/>
    <x v="3"/>
    <n v="0"/>
    <x v="1"/>
    <n v="0"/>
    <x v="697"/>
    <m/>
    <x v="0"/>
    <x v="9"/>
    <m/>
    <s v="Comparticipação da Câmara com Ensino Superior"/>
    <x v="2"/>
    <m/>
    <x v="0"/>
    <x v="1"/>
    <x v="1"/>
    <x v="1"/>
    <x v="0"/>
    <x v="0"/>
    <x v="0"/>
    <x v="1"/>
    <x v="0"/>
    <x v="0"/>
    <x v="0"/>
    <s v="Comparticipação da Câmara com Ensino Superior"/>
    <x v="0"/>
    <x v="0"/>
    <x v="0"/>
    <x v="0"/>
    <x v="1"/>
    <x v="0"/>
    <x v="0"/>
    <m/>
    <x v="1"/>
    <x v="2"/>
    <x v="9"/>
    <x v="0"/>
    <m/>
  </r>
  <r>
    <x v="1"/>
    <n v="0"/>
    <n v="0"/>
    <n v="38000"/>
    <n v="0"/>
    <x v="7899"/>
    <x v="0"/>
    <x v="1"/>
    <x v="0"/>
    <s v="01.25.01.12"/>
    <x v="26"/>
    <x v="4"/>
    <x v="4"/>
    <s v="Educação"/>
    <s v="01.25.01"/>
    <s v="Comparticipação da Câmara com Ensino Superior"/>
    <s v="01.25.01.12"/>
    <x v="4"/>
    <x v="0"/>
    <x v="3"/>
    <x v="2"/>
    <x v="0"/>
    <x v="1"/>
    <x v="2"/>
    <x v="0"/>
    <x v="9"/>
    <s v="2022-10-??"/>
    <x v="3"/>
    <n v="38000"/>
    <x v="3"/>
    <n v="0"/>
    <x v="1"/>
    <n v="0"/>
    <x v="697"/>
    <m/>
    <x v="0"/>
    <x v="9"/>
    <m/>
    <s v="Comparticipação da Câmara com Ensino Superior"/>
    <x v="2"/>
    <m/>
    <x v="0"/>
    <x v="1"/>
    <x v="1"/>
    <x v="1"/>
    <x v="0"/>
    <x v="0"/>
    <x v="0"/>
    <x v="1"/>
    <x v="0"/>
    <x v="0"/>
    <x v="0"/>
    <s v="Comparticipação da Câmara com Ensino Superior"/>
    <x v="0"/>
    <x v="0"/>
    <x v="0"/>
    <x v="0"/>
    <x v="1"/>
    <x v="0"/>
    <x v="0"/>
    <m/>
    <x v="1"/>
    <x v="2"/>
    <x v="9"/>
    <x v="0"/>
    <m/>
  </r>
  <r>
    <x v="1"/>
    <n v="0"/>
    <n v="0"/>
    <n v="7000"/>
    <n v="0"/>
    <x v="7899"/>
    <x v="0"/>
    <x v="1"/>
    <x v="0"/>
    <s v="01.25.01.12"/>
    <x v="26"/>
    <x v="4"/>
    <x v="4"/>
    <s v="Educação"/>
    <s v="01.25.01"/>
    <s v="Comparticipação da Câmara com Ensino Superior"/>
    <s v="01.25.01.12"/>
    <x v="4"/>
    <x v="0"/>
    <x v="3"/>
    <x v="2"/>
    <x v="0"/>
    <x v="1"/>
    <x v="2"/>
    <x v="0"/>
    <x v="10"/>
    <s v="2022-11-??"/>
    <x v="3"/>
    <n v="7000"/>
    <x v="3"/>
    <n v="0"/>
    <x v="1"/>
    <n v="0"/>
    <x v="697"/>
    <m/>
    <x v="0"/>
    <x v="9"/>
    <m/>
    <s v="Comparticipação da Câmara com Ensino Superior"/>
    <x v="2"/>
    <m/>
    <x v="0"/>
    <x v="1"/>
    <x v="1"/>
    <x v="1"/>
    <x v="0"/>
    <x v="0"/>
    <x v="0"/>
    <x v="1"/>
    <x v="0"/>
    <x v="0"/>
    <x v="0"/>
    <s v="Comparticipação da Câmara com Ensino Superior"/>
    <x v="0"/>
    <x v="0"/>
    <x v="0"/>
    <x v="0"/>
    <x v="1"/>
    <x v="0"/>
    <x v="0"/>
    <m/>
    <x v="1"/>
    <x v="2"/>
    <x v="9"/>
    <x v="0"/>
    <m/>
  </r>
  <r>
    <x v="0"/>
    <n v="0"/>
    <n v="0"/>
    <n v="11980"/>
    <n v="0"/>
    <x v="7899"/>
    <x v="0"/>
    <x v="1"/>
    <x v="0"/>
    <s v="01.24.10.01"/>
    <x v="63"/>
    <x v="7"/>
    <x v="8"/>
    <s v="Governação Eletrónica"/>
    <s v="01.24.10"/>
    <s v="Praças Digitais"/>
    <s v="01.24.10.01"/>
    <x v="2"/>
    <x v="0"/>
    <x v="1"/>
    <x v="1"/>
    <x v="0"/>
    <x v="1"/>
    <x v="1"/>
    <x v="0"/>
    <x v="2"/>
    <s v="2022-03-??"/>
    <x v="1"/>
    <n v="11980"/>
    <x v="3"/>
    <n v="0"/>
    <x v="1"/>
    <n v="250000"/>
    <x v="697"/>
    <m/>
    <x v="0"/>
    <x v="9"/>
    <m/>
    <s v="Praças Digitais"/>
    <x v="2"/>
    <s v="PD"/>
    <x v="0"/>
    <x v="1"/>
    <x v="1"/>
    <x v="1"/>
    <x v="0"/>
    <x v="0"/>
    <x v="0"/>
    <x v="1"/>
    <x v="0"/>
    <x v="0"/>
    <x v="0"/>
    <s v="Praças Digitais"/>
    <x v="0"/>
    <x v="0"/>
    <x v="0"/>
    <x v="0"/>
    <x v="1"/>
    <x v="0"/>
    <x v="0"/>
    <m/>
    <x v="1"/>
    <x v="2"/>
    <x v="9"/>
    <x v="0"/>
    <m/>
  </r>
  <r>
    <x v="0"/>
    <n v="0"/>
    <n v="0"/>
    <n v="26187"/>
    <n v="0"/>
    <x v="7899"/>
    <x v="0"/>
    <x v="1"/>
    <x v="0"/>
    <s v="01.27.06.80"/>
    <x v="76"/>
    <x v="2"/>
    <x v="2"/>
    <s v="Requalificação Urbana e habitação"/>
    <s v="01.27.06"/>
    <s v="Requalificação Urbana de Veneza"/>
    <s v="01.27.06.80"/>
    <x v="1"/>
    <x v="0"/>
    <x v="1"/>
    <x v="1"/>
    <x v="0"/>
    <x v="1"/>
    <x v="1"/>
    <x v="0"/>
    <x v="4"/>
    <s v="2022-01-??"/>
    <x v="1"/>
    <n v="26187"/>
    <x v="3"/>
    <n v="0"/>
    <x v="1"/>
    <n v="0"/>
    <x v="697"/>
    <m/>
    <x v="0"/>
    <x v="9"/>
    <m/>
    <s v="Requalificação Urbana de Veneza"/>
    <x v="2"/>
    <m/>
    <x v="0"/>
    <x v="1"/>
    <x v="1"/>
    <x v="1"/>
    <x v="0"/>
    <x v="0"/>
    <x v="0"/>
    <x v="1"/>
    <x v="0"/>
    <x v="0"/>
    <x v="0"/>
    <s v="Requalificação Urbana de Veneza"/>
    <x v="0"/>
    <x v="0"/>
    <x v="0"/>
    <x v="0"/>
    <x v="1"/>
    <x v="0"/>
    <x v="0"/>
    <m/>
    <x v="1"/>
    <x v="2"/>
    <x v="9"/>
    <x v="0"/>
    <m/>
  </r>
  <r>
    <x v="0"/>
    <n v="0"/>
    <n v="0"/>
    <n v="35000"/>
    <n v="0"/>
    <x v="7899"/>
    <x v="0"/>
    <x v="1"/>
    <x v="0"/>
    <s v="01.27.06.80"/>
    <x v="76"/>
    <x v="2"/>
    <x v="2"/>
    <s v="Requalificação Urbana e habitação"/>
    <s v="01.27.06"/>
    <s v="Requalificação Urbana de Veneza"/>
    <s v="01.27.06.80"/>
    <x v="1"/>
    <x v="0"/>
    <x v="1"/>
    <x v="1"/>
    <x v="0"/>
    <x v="1"/>
    <x v="1"/>
    <x v="0"/>
    <x v="1"/>
    <s v="2022-05-??"/>
    <x v="0"/>
    <n v="35000"/>
    <x v="3"/>
    <n v="0"/>
    <x v="1"/>
    <n v="0"/>
    <x v="697"/>
    <m/>
    <x v="0"/>
    <x v="9"/>
    <m/>
    <s v="Requalificação Urbana de Veneza"/>
    <x v="2"/>
    <m/>
    <x v="0"/>
    <x v="1"/>
    <x v="1"/>
    <x v="1"/>
    <x v="0"/>
    <x v="0"/>
    <x v="0"/>
    <x v="1"/>
    <x v="0"/>
    <x v="0"/>
    <x v="0"/>
    <s v="Requalificação Urbana de Veneza"/>
    <x v="0"/>
    <x v="0"/>
    <x v="0"/>
    <x v="0"/>
    <x v="1"/>
    <x v="0"/>
    <x v="0"/>
    <m/>
    <x v="1"/>
    <x v="2"/>
    <x v="9"/>
    <x v="0"/>
    <m/>
  </r>
  <r>
    <x v="1"/>
    <n v="0"/>
    <n v="0"/>
    <n v="554805"/>
    <n v="0"/>
    <x v="7899"/>
    <x v="0"/>
    <x v="1"/>
    <x v="0"/>
    <s v="01.27.04.10"/>
    <x v="4"/>
    <x v="2"/>
    <x v="2"/>
    <s v="Infra-Estruturas e Transportes"/>
    <s v="01.27.04"/>
    <s v="Plano de Mitigação as secas e maus anos agrícolas"/>
    <s v="01.27.04.10"/>
    <x v="4"/>
    <x v="0"/>
    <x v="3"/>
    <x v="2"/>
    <x v="0"/>
    <x v="1"/>
    <x v="2"/>
    <x v="0"/>
    <x v="4"/>
    <s v="2022-01-??"/>
    <x v="1"/>
    <n v="554805"/>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546936"/>
    <n v="0"/>
    <x v="7899"/>
    <x v="0"/>
    <x v="1"/>
    <x v="0"/>
    <s v="01.27.04.10"/>
    <x v="4"/>
    <x v="2"/>
    <x v="2"/>
    <s v="Infra-Estruturas e Transportes"/>
    <s v="01.27.04"/>
    <s v="Plano de Mitigação as secas e maus anos agrícolas"/>
    <s v="01.27.04.10"/>
    <x v="4"/>
    <x v="0"/>
    <x v="3"/>
    <x v="2"/>
    <x v="0"/>
    <x v="1"/>
    <x v="2"/>
    <x v="0"/>
    <x v="5"/>
    <s v="2022-02-??"/>
    <x v="1"/>
    <n v="546936"/>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441900"/>
    <n v="0"/>
    <x v="7899"/>
    <x v="0"/>
    <x v="1"/>
    <x v="0"/>
    <s v="01.27.04.10"/>
    <x v="4"/>
    <x v="2"/>
    <x v="2"/>
    <s v="Infra-Estruturas e Transportes"/>
    <s v="01.27.04"/>
    <s v="Plano de Mitigação as secas e maus anos agrícolas"/>
    <s v="01.27.04.10"/>
    <x v="4"/>
    <x v="0"/>
    <x v="3"/>
    <x v="2"/>
    <x v="0"/>
    <x v="1"/>
    <x v="2"/>
    <x v="0"/>
    <x v="2"/>
    <s v="2022-03-??"/>
    <x v="1"/>
    <n v="441900"/>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834898"/>
    <n v="0"/>
    <x v="7899"/>
    <x v="0"/>
    <x v="1"/>
    <x v="0"/>
    <s v="01.27.04.10"/>
    <x v="4"/>
    <x v="2"/>
    <x v="2"/>
    <s v="Infra-Estruturas e Transportes"/>
    <s v="01.27.04"/>
    <s v="Plano de Mitigação as secas e maus anos agrícolas"/>
    <s v="01.27.04.10"/>
    <x v="4"/>
    <x v="0"/>
    <x v="3"/>
    <x v="2"/>
    <x v="0"/>
    <x v="1"/>
    <x v="2"/>
    <x v="0"/>
    <x v="0"/>
    <s v="2022-04-??"/>
    <x v="0"/>
    <n v="834898"/>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1468248"/>
    <n v="0"/>
    <x v="7899"/>
    <x v="0"/>
    <x v="1"/>
    <x v="0"/>
    <s v="01.27.04.10"/>
    <x v="4"/>
    <x v="2"/>
    <x v="2"/>
    <s v="Infra-Estruturas e Transportes"/>
    <s v="01.27.04"/>
    <s v="Plano de Mitigação as secas e maus anos agrícolas"/>
    <s v="01.27.04.10"/>
    <x v="4"/>
    <x v="0"/>
    <x v="3"/>
    <x v="2"/>
    <x v="0"/>
    <x v="1"/>
    <x v="2"/>
    <x v="0"/>
    <x v="1"/>
    <s v="2022-05-??"/>
    <x v="0"/>
    <n v="1468248"/>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597342"/>
    <n v="0"/>
    <x v="7899"/>
    <x v="0"/>
    <x v="1"/>
    <x v="0"/>
    <s v="01.27.04.10"/>
    <x v="4"/>
    <x v="2"/>
    <x v="2"/>
    <s v="Infra-Estruturas e Transportes"/>
    <s v="01.27.04"/>
    <s v="Plano de Mitigação as secas e maus anos agrícolas"/>
    <s v="01.27.04.10"/>
    <x v="4"/>
    <x v="0"/>
    <x v="3"/>
    <x v="2"/>
    <x v="0"/>
    <x v="1"/>
    <x v="2"/>
    <x v="0"/>
    <x v="3"/>
    <s v="2022-06-??"/>
    <x v="0"/>
    <n v="597342"/>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979318"/>
    <n v="0"/>
    <x v="7899"/>
    <x v="0"/>
    <x v="1"/>
    <x v="0"/>
    <s v="01.27.04.10"/>
    <x v="4"/>
    <x v="2"/>
    <x v="2"/>
    <s v="Infra-Estruturas e Transportes"/>
    <s v="01.27.04"/>
    <s v="Plano de Mitigação as secas e maus anos agrícolas"/>
    <s v="01.27.04.10"/>
    <x v="4"/>
    <x v="0"/>
    <x v="3"/>
    <x v="2"/>
    <x v="0"/>
    <x v="1"/>
    <x v="2"/>
    <x v="0"/>
    <x v="6"/>
    <s v="2022-07-??"/>
    <x v="2"/>
    <n v="979318"/>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4305508"/>
    <n v="0"/>
    <x v="7899"/>
    <x v="0"/>
    <x v="1"/>
    <x v="0"/>
    <s v="01.27.04.10"/>
    <x v="4"/>
    <x v="2"/>
    <x v="2"/>
    <s v="Infra-Estruturas e Transportes"/>
    <s v="01.27.04"/>
    <s v="Plano de Mitigação as secas e maus anos agrícolas"/>
    <s v="01.27.04.10"/>
    <x v="4"/>
    <x v="0"/>
    <x v="3"/>
    <x v="2"/>
    <x v="0"/>
    <x v="1"/>
    <x v="2"/>
    <x v="0"/>
    <x v="7"/>
    <s v="2022-08-??"/>
    <x v="2"/>
    <n v="4305508"/>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1388702"/>
    <n v="0"/>
    <x v="7899"/>
    <x v="0"/>
    <x v="1"/>
    <x v="0"/>
    <s v="01.27.04.10"/>
    <x v="4"/>
    <x v="2"/>
    <x v="2"/>
    <s v="Infra-Estruturas e Transportes"/>
    <s v="01.27.04"/>
    <s v="Plano de Mitigação as secas e maus anos agrícolas"/>
    <s v="01.27.04.10"/>
    <x v="4"/>
    <x v="0"/>
    <x v="3"/>
    <x v="2"/>
    <x v="0"/>
    <x v="1"/>
    <x v="2"/>
    <x v="0"/>
    <x v="8"/>
    <s v="2022-09-??"/>
    <x v="2"/>
    <n v="1388702"/>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733650"/>
    <n v="0"/>
    <x v="7899"/>
    <x v="0"/>
    <x v="1"/>
    <x v="0"/>
    <s v="01.27.04.10"/>
    <x v="4"/>
    <x v="2"/>
    <x v="2"/>
    <s v="Infra-Estruturas e Transportes"/>
    <s v="01.27.04"/>
    <s v="Plano de Mitigação as secas e maus anos agrícolas"/>
    <s v="01.27.04.10"/>
    <x v="4"/>
    <x v="0"/>
    <x v="3"/>
    <x v="2"/>
    <x v="0"/>
    <x v="1"/>
    <x v="2"/>
    <x v="0"/>
    <x v="9"/>
    <s v="2022-10-??"/>
    <x v="3"/>
    <n v="733650"/>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4333764"/>
    <n v="0"/>
    <x v="7899"/>
    <x v="0"/>
    <x v="1"/>
    <x v="0"/>
    <s v="01.27.04.10"/>
    <x v="4"/>
    <x v="2"/>
    <x v="2"/>
    <s v="Infra-Estruturas e Transportes"/>
    <s v="01.27.04"/>
    <s v="Plano de Mitigação as secas e maus anos agrícolas"/>
    <s v="01.27.04.10"/>
    <x v="4"/>
    <x v="0"/>
    <x v="3"/>
    <x v="2"/>
    <x v="0"/>
    <x v="1"/>
    <x v="2"/>
    <x v="0"/>
    <x v="10"/>
    <s v="2022-11-??"/>
    <x v="3"/>
    <n v="4333764"/>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1"/>
    <n v="0"/>
    <n v="0"/>
    <n v="673758"/>
    <n v="0"/>
    <x v="7899"/>
    <x v="0"/>
    <x v="1"/>
    <x v="0"/>
    <s v="01.27.04.10"/>
    <x v="4"/>
    <x v="2"/>
    <x v="2"/>
    <s v="Infra-Estruturas e Transportes"/>
    <s v="01.27.04"/>
    <s v="Plano de Mitigação as secas e maus anos agrícolas"/>
    <s v="01.27.04.10"/>
    <x v="4"/>
    <x v="0"/>
    <x v="3"/>
    <x v="2"/>
    <x v="0"/>
    <x v="1"/>
    <x v="2"/>
    <x v="0"/>
    <x v="11"/>
    <s v="2022-12-??"/>
    <x v="3"/>
    <n v="673758"/>
    <x v="3"/>
    <n v="0"/>
    <x v="1"/>
    <n v="0"/>
    <x v="697"/>
    <m/>
    <x v="0"/>
    <x v="9"/>
    <m/>
    <s v="Plano de Mitigação as secas e maus anos agrícolas"/>
    <x v="2"/>
    <m/>
    <x v="0"/>
    <x v="1"/>
    <x v="1"/>
    <x v="1"/>
    <x v="0"/>
    <x v="0"/>
    <x v="0"/>
    <x v="1"/>
    <x v="0"/>
    <x v="0"/>
    <x v="0"/>
    <s v="Plano de Mitigação as secas e maus anos agrícolas"/>
    <x v="0"/>
    <x v="0"/>
    <x v="0"/>
    <x v="0"/>
    <x v="1"/>
    <x v="0"/>
    <x v="0"/>
    <m/>
    <x v="1"/>
    <x v="2"/>
    <x v="9"/>
    <x v="0"/>
    <m/>
  </r>
  <r>
    <x v="0"/>
    <n v="0"/>
    <n v="0"/>
    <n v="1832203"/>
    <n v="0"/>
    <x v="7899"/>
    <x v="0"/>
    <x v="1"/>
    <x v="0"/>
    <s v="03.16.15"/>
    <x v="6"/>
    <x v="0"/>
    <x v="5"/>
    <s v="Direção Financeira"/>
    <s v="03.16.15"/>
    <s v="Direção Financeira"/>
    <s v="03.16.15"/>
    <x v="33"/>
    <x v="0"/>
    <x v="1"/>
    <x v="1"/>
    <x v="0"/>
    <x v="0"/>
    <x v="1"/>
    <x v="0"/>
    <x v="4"/>
    <s v="2022-01-??"/>
    <x v="1"/>
    <n v="1832203"/>
    <x v="3"/>
    <n v="14910000"/>
    <x v="1"/>
    <n v="0"/>
    <x v="697"/>
    <m/>
    <x v="0"/>
    <x v="9"/>
    <m/>
    <s v="Direção Financeira"/>
    <x v="2"/>
    <m/>
    <x v="0"/>
    <x v="1"/>
    <x v="1"/>
    <x v="1"/>
    <x v="0"/>
    <x v="0"/>
    <x v="0"/>
    <x v="1"/>
    <x v="0"/>
    <x v="0"/>
    <x v="0"/>
    <s v="Direção Financeira"/>
    <x v="0"/>
    <x v="0"/>
    <x v="0"/>
    <x v="0"/>
    <x v="0"/>
    <x v="0"/>
    <x v="0"/>
    <m/>
    <x v="1"/>
    <x v="2"/>
    <x v="9"/>
    <x v="0"/>
    <m/>
  </r>
  <r>
    <x v="0"/>
    <n v="0"/>
    <n v="0"/>
    <n v="2086518"/>
    <n v="0"/>
    <x v="7899"/>
    <x v="0"/>
    <x v="1"/>
    <x v="0"/>
    <s v="03.16.15"/>
    <x v="6"/>
    <x v="0"/>
    <x v="5"/>
    <s v="Direção Financeira"/>
    <s v="03.16.15"/>
    <s v="Direção Financeira"/>
    <s v="03.16.15"/>
    <x v="33"/>
    <x v="0"/>
    <x v="1"/>
    <x v="1"/>
    <x v="0"/>
    <x v="0"/>
    <x v="1"/>
    <x v="0"/>
    <x v="5"/>
    <s v="2022-02-??"/>
    <x v="1"/>
    <n v="2086518"/>
    <x v="3"/>
    <n v="14910000"/>
    <x v="1"/>
    <n v="0"/>
    <x v="697"/>
    <m/>
    <x v="0"/>
    <x v="9"/>
    <m/>
    <s v="Direção Financeira"/>
    <x v="2"/>
    <m/>
    <x v="0"/>
    <x v="1"/>
    <x v="1"/>
    <x v="1"/>
    <x v="0"/>
    <x v="0"/>
    <x v="0"/>
    <x v="1"/>
    <x v="0"/>
    <x v="0"/>
    <x v="0"/>
    <s v="Direção Financeira"/>
    <x v="0"/>
    <x v="0"/>
    <x v="0"/>
    <x v="0"/>
    <x v="0"/>
    <x v="0"/>
    <x v="0"/>
    <m/>
    <x v="1"/>
    <x v="2"/>
    <x v="9"/>
    <x v="0"/>
    <m/>
  </r>
  <r>
    <x v="0"/>
    <n v="0"/>
    <n v="0"/>
    <n v="1993313"/>
    <n v="0"/>
    <x v="7899"/>
    <x v="0"/>
    <x v="1"/>
    <x v="0"/>
    <s v="03.16.15"/>
    <x v="6"/>
    <x v="0"/>
    <x v="5"/>
    <s v="Direção Financeira"/>
    <s v="03.16.15"/>
    <s v="Direção Financeira"/>
    <s v="03.16.15"/>
    <x v="33"/>
    <x v="0"/>
    <x v="1"/>
    <x v="1"/>
    <x v="0"/>
    <x v="0"/>
    <x v="1"/>
    <x v="0"/>
    <x v="2"/>
    <s v="2022-03-??"/>
    <x v="1"/>
    <n v="1993313"/>
    <x v="3"/>
    <n v="14910000"/>
    <x v="1"/>
    <n v="0"/>
    <x v="697"/>
    <m/>
    <x v="0"/>
    <x v="9"/>
    <m/>
    <s v="Direção Financeira"/>
    <x v="2"/>
    <m/>
    <x v="0"/>
    <x v="1"/>
    <x v="1"/>
    <x v="1"/>
    <x v="0"/>
    <x v="0"/>
    <x v="0"/>
    <x v="1"/>
    <x v="0"/>
    <x v="0"/>
    <x v="0"/>
    <s v="Direção Financeira"/>
    <x v="0"/>
    <x v="0"/>
    <x v="0"/>
    <x v="0"/>
    <x v="0"/>
    <x v="0"/>
    <x v="0"/>
    <m/>
    <x v="1"/>
    <x v="2"/>
    <x v="9"/>
    <x v="0"/>
    <m/>
  </r>
  <r>
    <x v="0"/>
    <n v="0"/>
    <n v="0"/>
    <n v="1894930"/>
    <n v="0"/>
    <x v="7899"/>
    <x v="0"/>
    <x v="1"/>
    <x v="0"/>
    <s v="03.16.15"/>
    <x v="6"/>
    <x v="0"/>
    <x v="5"/>
    <s v="Direção Financeira"/>
    <s v="03.16.15"/>
    <s v="Direção Financeira"/>
    <s v="03.16.15"/>
    <x v="33"/>
    <x v="0"/>
    <x v="1"/>
    <x v="1"/>
    <x v="0"/>
    <x v="0"/>
    <x v="1"/>
    <x v="0"/>
    <x v="0"/>
    <s v="2022-04-??"/>
    <x v="0"/>
    <n v="1894930"/>
    <x v="3"/>
    <n v="14910000"/>
    <x v="1"/>
    <n v="0"/>
    <x v="697"/>
    <m/>
    <x v="0"/>
    <x v="9"/>
    <m/>
    <s v="Direção Financeira"/>
    <x v="2"/>
    <m/>
    <x v="0"/>
    <x v="1"/>
    <x v="1"/>
    <x v="1"/>
    <x v="0"/>
    <x v="0"/>
    <x v="0"/>
    <x v="1"/>
    <x v="0"/>
    <x v="0"/>
    <x v="0"/>
    <s v="Direção Financeira"/>
    <x v="0"/>
    <x v="0"/>
    <x v="0"/>
    <x v="0"/>
    <x v="0"/>
    <x v="0"/>
    <x v="0"/>
    <m/>
    <x v="1"/>
    <x v="2"/>
    <x v="9"/>
    <x v="0"/>
    <m/>
  </r>
  <r>
    <x v="0"/>
    <n v="0"/>
    <n v="0"/>
    <n v="4405503"/>
    <n v="0"/>
    <x v="7899"/>
    <x v="0"/>
    <x v="1"/>
    <x v="0"/>
    <s v="03.16.15"/>
    <x v="6"/>
    <x v="0"/>
    <x v="5"/>
    <s v="Direção Financeira"/>
    <s v="03.16.15"/>
    <s v="Direção Financeira"/>
    <s v="03.16.15"/>
    <x v="33"/>
    <x v="0"/>
    <x v="1"/>
    <x v="1"/>
    <x v="0"/>
    <x v="0"/>
    <x v="1"/>
    <x v="0"/>
    <x v="1"/>
    <s v="2022-05-??"/>
    <x v="0"/>
    <n v="4405503"/>
    <x v="3"/>
    <n v="14910000"/>
    <x v="1"/>
    <n v="0"/>
    <x v="697"/>
    <m/>
    <x v="0"/>
    <x v="9"/>
    <m/>
    <s v="Direção Financeira"/>
    <x v="2"/>
    <m/>
    <x v="0"/>
    <x v="1"/>
    <x v="1"/>
    <x v="1"/>
    <x v="0"/>
    <x v="0"/>
    <x v="0"/>
    <x v="1"/>
    <x v="0"/>
    <x v="0"/>
    <x v="0"/>
    <s v="Direção Financeira"/>
    <x v="0"/>
    <x v="0"/>
    <x v="0"/>
    <x v="0"/>
    <x v="0"/>
    <x v="0"/>
    <x v="0"/>
    <m/>
    <x v="1"/>
    <x v="2"/>
    <x v="9"/>
    <x v="0"/>
    <m/>
  </r>
  <r>
    <x v="0"/>
    <n v="0"/>
    <n v="0"/>
    <n v="1818527"/>
    <n v="0"/>
    <x v="7899"/>
    <x v="0"/>
    <x v="1"/>
    <x v="0"/>
    <s v="03.16.15"/>
    <x v="6"/>
    <x v="0"/>
    <x v="5"/>
    <s v="Direção Financeira"/>
    <s v="03.16.15"/>
    <s v="Direção Financeira"/>
    <s v="03.16.15"/>
    <x v="33"/>
    <x v="0"/>
    <x v="1"/>
    <x v="1"/>
    <x v="0"/>
    <x v="0"/>
    <x v="1"/>
    <x v="0"/>
    <x v="3"/>
    <s v="2022-06-??"/>
    <x v="0"/>
    <n v="1818527"/>
    <x v="3"/>
    <n v="14910000"/>
    <x v="1"/>
    <n v="0"/>
    <x v="697"/>
    <m/>
    <x v="0"/>
    <x v="9"/>
    <m/>
    <s v="Direção Financeira"/>
    <x v="2"/>
    <m/>
    <x v="0"/>
    <x v="1"/>
    <x v="1"/>
    <x v="1"/>
    <x v="0"/>
    <x v="0"/>
    <x v="0"/>
    <x v="1"/>
    <x v="0"/>
    <x v="0"/>
    <x v="0"/>
    <s v="Direção Financeira"/>
    <x v="0"/>
    <x v="0"/>
    <x v="0"/>
    <x v="0"/>
    <x v="0"/>
    <x v="0"/>
    <x v="0"/>
    <m/>
    <x v="1"/>
    <x v="2"/>
    <x v="9"/>
    <x v="0"/>
    <m/>
  </r>
  <r>
    <x v="0"/>
    <n v="0"/>
    <n v="0"/>
    <n v="2024441"/>
    <n v="0"/>
    <x v="7899"/>
    <x v="0"/>
    <x v="1"/>
    <x v="0"/>
    <s v="03.16.15"/>
    <x v="6"/>
    <x v="0"/>
    <x v="5"/>
    <s v="Direção Financeira"/>
    <s v="03.16.15"/>
    <s v="Direção Financeira"/>
    <s v="03.16.15"/>
    <x v="33"/>
    <x v="0"/>
    <x v="1"/>
    <x v="1"/>
    <x v="0"/>
    <x v="0"/>
    <x v="1"/>
    <x v="0"/>
    <x v="6"/>
    <s v="2022-07-??"/>
    <x v="2"/>
    <n v="2024441"/>
    <x v="3"/>
    <n v="14910000"/>
    <x v="1"/>
    <n v="0"/>
    <x v="697"/>
    <m/>
    <x v="0"/>
    <x v="9"/>
    <m/>
    <s v="Direção Financeira"/>
    <x v="2"/>
    <m/>
    <x v="0"/>
    <x v="1"/>
    <x v="1"/>
    <x v="1"/>
    <x v="0"/>
    <x v="0"/>
    <x v="0"/>
    <x v="1"/>
    <x v="0"/>
    <x v="0"/>
    <x v="0"/>
    <s v="Direção Financeira"/>
    <x v="0"/>
    <x v="0"/>
    <x v="0"/>
    <x v="0"/>
    <x v="0"/>
    <x v="0"/>
    <x v="0"/>
    <m/>
    <x v="1"/>
    <x v="2"/>
    <x v="9"/>
    <x v="0"/>
    <m/>
  </r>
  <r>
    <x v="0"/>
    <n v="0"/>
    <n v="0"/>
    <n v="4455015"/>
    <n v="0"/>
    <x v="7899"/>
    <x v="0"/>
    <x v="1"/>
    <x v="0"/>
    <s v="03.16.15"/>
    <x v="6"/>
    <x v="0"/>
    <x v="5"/>
    <s v="Direção Financeira"/>
    <s v="03.16.15"/>
    <s v="Direção Financeira"/>
    <s v="03.16.15"/>
    <x v="33"/>
    <x v="0"/>
    <x v="1"/>
    <x v="1"/>
    <x v="0"/>
    <x v="0"/>
    <x v="1"/>
    <x v="0"/>
    <x v="7"/>
    <s v="2022-08-??"/>
    <x v="2"/>
    <n v="4455015"/>
    <x v="3"/>
    <n v="14910000"/>
    <x v="1"/>
    <n v="0"/>
    <x v="697"/>
    <m/>
    <x v="0"/>
    <x v="9"/>
    <m/>
    <s v="Direção Financeira"/>
    <x v="2"/>
    <m/>
    <x v="0"/>
    <x v="1"/>
    <x v="1"/>
    <x v="1"/>
    <x v="0"/>
    <x v="0"/>
    <x v="0"/>
    <x v="1"/>
    <x v="0"/>
    <x v="0"/>
    <x v="0"/>
    <s v="Direção Financeira"/>
    <x v="0"/>
    <x v="0"/>
    <x v="0"/>
    <x v="0"/>
    <x v="0"/>
    <x v="0"/>
    <x v="0"/>
    <m/>
    <x v="1"/>
    <x v="2"/>
    <x v="9"/>
    <x v="0"/>
    <m/>
  </r>
  <r>
    <x v="0"/>
    <n v="0"/>
    <n v="0"/>
    <n v="1171043"/>
    <n v="0"/>
    <x v="7899"/>
    <x v="0"/>
    <x v="1"/>
    <x v="0"/>
    <s v="03.16.15"/>
    <x v="6"/>
    <x v="0"/>
    <x v="5"/>
    <s v="Direção Financeira"/>
    <s v="03.16.15"/>
    <s v="Direção Financeira"/>
    <s v="03.16.15"/>
    <x v="33"/>
    <x v="0"/>
    <x v="1"/>
    <x v="1"/>
    <x v="0"/>
    <x v="0"/>
    <x v="1"/>
    <x v="0"/>
    <x v="8"/>
    <s v="2022-09-??"/>
    <x v="2"/>
    <n v="1171043"/>
    <x v="3"/>
    <n v="14910000"/>
    <x v="1"/>
    <n v="0"/>
    <x v="697"/>
    <m/>
    <x v="0"/>
    <x v="9"/>
    <m/>
    <s v="Direção Financeira"/>
    <x v="2"/>
    <m/>
    <x v="0"/>
    <x v="1"/>
    <x v="1"/>
    <x v="1"/>
    <x v="0"/>
    <x v="0"/>
    <x v="0"/>
    <x v="1"/>
    <x v="0"/>
    <x v="0"/>
    <x v="0"/>
    <s v="Direção Financeira"/>
    <x v="0"/>
    <x v="0"/>
    <x v="0"/>
    <x v="0"/>
    <x v="0"/>
    <x v="0"/>
    <x v="0"/>
    <m/>
    <x v="1"/>
    <x v="2"/>
    <x v="9"/>
    <x v="0"/>
    <m/>
  </r>
  <r>
    <x v="0"/>
    <n v="0"/>
    <n v="0"/>
    <n v="2371078"/>
    <n v="0"/>
    <x v="7899"/>
    <x v="0"/>
    <x v="1"/>
    <x v="0"/>
    <s v="03.16.15"/>
    <x v="6"/>
    <x v="0"/>
    <x v="5"/>
    <s v="Direção Financeira"/>
    <s v="03.16.15"/>
    <s v="Direção Financeira"/>
    <s v="03.16.15"/>
    <x v="33"/>
    <x v="0"/>
    <x v="1"/>
    <x v="1"/>
    <x v="0"/>
    <x v="0"/>
    <x v="1"/>
    <x v="0"/>
    <x v="9"/>
    <s v="2022-10-??"/>
    <x v="3"/>
    <n v="2371078"/>
    <x v="3"/>
    <n v="14910000"/>
    <x v="1"/>
    <n v="0"/>
    <x v="697"/>
    <m/>
    <x v="0"/>
    <x v="9"/>
    <m/>
    <s v="Direção Financeira"/>
    <x v="2"/>
    <m/>
    <x v="0"/>
    <x v="1"/>
    <x v="1"/>
    <x v="1"/>
    <x v="0"/>
    <x v="0"/>
    <x v="0"/>
    <x v="1"/>
    <x v="0"/>
    <x v="0"/>
    <x v="0"/>
    <s v="Direção Financeira"/>
    <x v="0"/>
    <x v="0"/>
    <x v="0"/>
    <x v="0"/>
    <x v="0"/>
    <x v="0"/>
    <x v="0"/>
    <m/>
    <x v="1"/>
    <x v="2"/>
    <x v="9"/>
    <x v="0"/>
    <m/>
  </r>
  <r>
    <x v="0"/>
    <n v="0"/>
    <n v="0"/>
    <n v="2052704"/>
    <n v="0"/>
    <x v="7899"/>
    <x v="0"/>
    <x v="1"/>
    <x v="0"/>
    <s v="03.16.15"/>
    <x v="6"/>
    <x v="0"/>
    <x v="5"/>
    <s v="Direção Financeira"/>
    <s v="03.16.15"/>
    <s v="Direção Financeira"/>
    <s v="03.16.15"/>
    <x v="33"/>
    <x v="0"/>
    <x v="1"/>
    <x v="1"/>
    <x v="0"/>
    <x v="0"/>
    <x v="1"/>
    <x v="0"/>
    <x v="10"/>
    <s v="2022-11-??"/>
    <x v="3"/>
    <n v="2052704"/>
    <x v="3"/>
    <n v="14910000"/>
    <x v="1"/>
    <n v="0"/>
    <x v="697"/>
    <m/>
    <x v="0"/>
    <x v="9"/>
    <m/>
    <s v="Direção Financeira"/>
    <x v="2"/>
    <m/>
    <x v="0"/>
    <x v="1"/>
    <x v="1"/>
    <x v="1"/>
    <x v="0"/>
    <x v="0"/>
    <x v="0"/>
    <x v="1"/>
    <x v="0"/>
    <x v="0"/>
    <x v="0"/>
    <s v="Direção Financeira"/>
    <x v="0"/>
    <x v="0"/>
    <x v="0"/>
    <x v="0"/>
    <x v="0"/>
    <x v="0"/>
    <x v="0"/>
    <m/>
    <x v="1"/>
    <x v="2"/>
    <x v="9"/>
    <x v="0"/>
    <m/>
  </r>
  <r>
    <x v="0"/>
    <n v="0"/>
    <n v="0"/>
    <n v="10605672"/>
    <n v="0"/>
    <x v="7899"/>
    <x v="0"/>
    <x v="1"/>
    <x v="0"/>
    <s v="03.16.15"/>
    <x v="6"/>
    <x v="0"/>
    <x v="5"/>
    <s v="Direção Financeira"/>
    <s v="03.16.15"/>
    <s v="Direção Financeira"/>
    <s v="03.16.15"/>
    <x v="33"/>
    <x v="0"/>
    <x v="1"/>
    <x v="1"/>
    <x v="0"/>
    <x v="0"/>
    <x v="1"/>
    <x v="0"/>
    <x v="11"/>
    <s v="2022-12-??"/>
    <x v="3"/>
    <n v="10605672"/>
    <x v="3"/>
    <n v="14910000"/>
    <x v="1"/>
    <n v="0"/>
    <x v="697"/>
    <m/>
    <x v="0"/>
    <x v="9"/>
    <m/>
    <s v="Direção Financeira"/>
    <x v="2"/>
    <m/>
    <x v="0"/>
    <x v="1"/>
    <x v="1"/>
    <x v="1"/>
    <x v="0"/>
    <x v="0"/>
    <x v="0"/>
    <x v="1"/>
    <x v="0"/>
    <x v="0"/>
    <x v="0"/>
    <s v="Direção Financeira"/>
    <x v="0"/>
    <x v="0"/>
    <x v="0"/>
    <x v="0"/>
    <x v="0"/>
    <x v="0"/>
    <x v="0"/>
    <m/>
    <x v="1"/>
    <x v="2"/>
    <x v="9"/>
    <x v="0"/>
    <m/>
  </r>
  <r>
    <x v="1"/>
    <n v="0"/>
    <n v="0"/>
    <n v="25658"/>
    <n v="0"/>
    <x v="7899"/>
    <x v="0"/>
    <x v="1"/>
    <x v="0"/>
    <s v="03.16.17"/>
    <x v="49"/>
    <x v="0"/>
    <x v="5"/>
    <s v="Direção Proteção Civil"/>
    <s v="03.16.17"/>
    <s v="Direção Proteção Civil"/>
    <s v="03.16.17"/>
    <x v="62"/>
    <x v="0"/>
    <x v="1"/>
    <x v="1"/>
    <x v="0"/>
    <x v="0"/>
    <x v="2"/>
    <x v="0"/>
    <x v="5"/>
    <s v="2022-02-??"/>
    <x v="1"/>
    <n v="25658"/>
    <x v="3"/>
    <n v="221643"/>
    <x v="1"/>
    <n v="0"/>
    <x v="697"/>
    <m/>
    <x v="0"/>
    <x v="9"/>
    <m/>
    <s v="Direção Proteção Civil"/>
    <x v="2"/>
    <m/>
    <x v="0"/>
    <x v="1"/>
    <x v="1"/>
    <x v="1"/>
    <x v="0"/>
    <x v="0"/>
    <x v="0"/>
    <x v="1"/>
    <x v="0"/>
    <x v="0"/>
    <x v="0"/>
    <s v="Direção Proteção Civil"/>
    <x v="0"/>
    <x v="0"/>
    <x v="0"/>
    <x v="0"/>
    <x v="0"/>
    <x v="0"/>
    <x v="0"/>
    <m/>
    <x v="1"/>
    <x v="2"/>
    <x v="9"/>
    <x v="0"/>
    <m/>
  </r>
  <r>
    <x v="1"/>
    <n v="0"/>
    <n v="0"/>
    <n v="18881"/>
    <n v="0"/>
    <x v="7899"/>
    <x v="0"/>
    <x v="1"/>
    <x v="0"/>
    <s v="03.16.17"/>
    <x v="49"/>
    <x v="0"/>
    <x v="5"/>
    <s v="Direção Proteção Civil"/>
    <s v="03.16.17"/>
    <s v="Direção Proteção Civil"/>
    <s v="03.16.17"/>
    <x v="62"/>
    <x v="0"/>
    <x v="1"/>
    <x v="1"/>
    <x v="0"/>
    <x v="0"/>
    <x v="2"/>
    <x v="0"/>
    <x v="2"/>
    <s v="2022-03-??"/>
    <x v="1"/>
    <n v="18881"/>
    <x v="3"/>
    <n v="221643"/>
    <x v="1"/>
    <n v="0"/>
    <x v="697"/>
    <m/>
    <x v="0"/>
    <x v="9"/>
    <m/>
    <s v="Direção Proteção Civil"/>
    <x v="2"/>
    <m/>
    <x v="0"/>
    <x v="1"/>
    <x v="1"/>
    <x v="1"/>
    <x v="0"/>
    <x v="0"/>
    <x v="0"/>
    <x v="1"/>
    <x v="0"/>
    <x v="0"/>
    <x v="0"/>
    <s v="Direção Proteção Civil"/>
    <x v="0"/>
    <x v="0"/>
    <x v="0"/>
    <x v="0"/>
    <x v="0"/>
    <x v="0"/>
    <x v="0"/>
    <m/>
    <x v="1"/>
    <x v="2"/>
    <x v="9"/>
    <x v="0"/>
    <m/>
  </r>
  <r>
    <x v="1"/>
    <n v="0"/>
    <n v="0"/>
    <n v="13652"/>
    <n v="0"/>
    <x v="7899"/>
    <x v="0"/>
    <x v="1"/>
    <x v="0"/>
    <s v="03.16.17"/>
    <x v="49"/>
    <x v="0"/>
    <x v="5"/>
    <s v="Direção Proteção Civil"/>
    <s v="03.16.17"/>
    <s v="Direção Proteção Civil"/>
    <s v="03.16.17"/>
    <x v="62"/>
    <x v="0"/>
    <x v="1"/>
    <x v="1"/>
    <x v="0"/>
    <x v="0"/>
    <x v="2"/>
    <x v="0"/>
    <x v="0"/>
    <s v="2022-04-??"/>
    <x v="0"/>
    <n v="13652"/>
    <x v="3"/>
    <n v="221643"/>
    <x v="1"/>
    <n v="0"/>
    <x v="697"/>
    <m/>
    <x v="0"/>
    <x v="9"/>
    <m/>
    <s v="Direção Proteção Civil"/>
    <x v="2"/>
    <m/>
    <x v="0"/>
    <x v="1"/>
    <x v="1"/>
    <x v="1"/>
    <x v="0"/>
    <x v="0"/>
    <x v="0"/>
    <x v="1"/>
    <x v="0"/>
    <x v="0"/>
    <x v="0"/>
    <s v="Direção Proteção Civil"/>
    <x v="0"/>
    <x v="0"/>
    <x v="0"/>
    <x v="0"/>
    <x v="0"/>
    <x v="0"/>
    <x v="0"/>
    <m/>
    <x v="1"/>
    <x v="2"/>
    <x v="9"/>
    <x v="0"/>
    <m/>
  </r>
  <r>
    <x v="1"/>
    <n v="0"/>
    <n v="0"/>
    <n v="18881"/>
    <n v="0"/>
    <x v="7899"/>
    <x v="0"/>
    <x v="1"/>
    <x v="0"/>
    <s v="03.16.17"/>
    <x v="49"/>
    <x v="0"/>
    <x v="5"/>
    <s v="Direção Proteção Civil"/>
    <s v="03.16.17"/>
    <s v="Direção Proteção Civil"/>
    <s v="03.16.17"/>
    <x v="62"/>
    <x v="0"/>
    <x v="1"/>
    <x v="1"/>
    <x v="0"/>
    <x v="0"/>
    <x v="2"/>
    <x v="0"/>
    <x v="1"/>
    <s v="2022-05-??"/>
    <x v="0"/>
    <n v="18881"/>
    <x v="3"/>
    <n v="221643"/>
    <x v="1"/>
    <n v="0"/>
    <x v="697"/>
    <m/>
    <x v="0"/>
    <x v="9"/>
    <m/>
    <s v="Direção Proteção Civil"/>
    <x v="2"/>
    <m/>
    <x v="0"/>
    <x v="1"/>
    <x v="1"/>
    <x v="1"/>
    <x v="0"/>
    <x v="0"/>
    <x v="0"/>
    <x v="1"/>
    <x v="0"/>
    <x v="0"/>
    <x v="0"/>
    <s v="Direção Proteção Civil"/>
    <x v="0"/>
    <x v="0"/>
    <x v="0"/>
    <x v="0"/>
    <x v="0"/>
    <x v="0"/>
    <x v="0"/>
    <m/>
    <x v="1"/>
    <x v="2"/>
    <x v="9"/>
    <x v="0"/>
    <m/>
  </r>
  <r>
    <x v="1"/>
    <n v="0"/>
    <n v="0"/>
    <n v="18881"/>
    <n v="0"/>
    <x v="7899"/>
    <x v="0"/>
    <x v="1"/>
    <x v="0"/>
    <s v="03.16.17"/>
    <x v="49"/>
    <x v="0"/>
    <x v="5"/>
    <s v="Direção Proteção Civil"/>
    <s v="03.16.17"/>
    <s v="Direção Proteção Civil"/>
    <s v="03.16.17"/>
    <x v="62"/>
    <x v="0"/>
    <x v="1"/>
    <x v="1"/>
    <x v="0"/>
    <x v="0"/>
    <x v="2"/>
    <x v="0"/>
    <x v="3"/>
    <s v="2022-06-??"/>
    <x v="0"/>
    <n v="18881"/>
    <x v="3"/>
    <n v="221643"/>
    <x v="1"/>
    <n v="0"/>
    <x v="697"/>
    <m/>
    <x v="0"/>
    <x v="9"/>
    <m/>
    <s v="Direção Proteção Civil"/>
    <x v="2"/>
    <m/>
    <x v="0"/>
    <x v="1"/>
    <x v="1"/>
    <x v="1"/>
    <x v="0"/>
    <x v="0"/>
    <x v="0"/>
    <x v="1"/>
    <x v="0"/>
    <x v="0"/>
    <x v="0"/>
    <s v="Direção Proteção Civil"/>
    <x v="0"/>
    <x v="0"/>
    <x v="0"/>
    <x v="0"/>
    <x v="0"/>
    <x v="0"/>
    <x v="0"/>
    <m/>
    <x v="1"/>
    <x v="2"/>
    <x v="9"/>
    <x v="0"/>
    <m/>
  </r>
  <r>
    <x v="1"/>
    <n v="0"/>
    <n v="0"/>
    <n v="13652"/>
    <n v="0"/>
    <x v="7899"/>
    <x v="0"/>
    <x v="1"/>
    <x v="0"/>
    <s v="03.16.17"/>
    <x v="49"/>
    <x v="0"/>
    <x v="5"/>
    <s v="Direção Proteção Civil"/>
    <s v="03.16.17"/>
    <s v="Direção Proteção Civil"/>
    <s v="03.16.17"/>
    <x v="62"/>
    <x v="0"/>
    <x v="1"/>
    <x v="1"/>
    <x v="0"/>
    <x v="0"/>
    <x v="2"/>
    <x v="0"/>
    <x v="6"/>
    <s v="2022-07-??"/>
    <x v="2"/>
    <n v="13652"/>
    <x v="3"/>
    <n v="221643"/>
    <x v="1"/>
    <n v="0"/>
    <x v="697"/>
    <m/>
    <x v="0"/>
    <x v="9"/>
    <m/>
    <s v="Direção Proteção Civil"/>
    <x v="2"/>
    <m/>
    <x v="0"/>
    <x v="1"/>
    <x v="1"/>
    <x v="1"/>
    <x v="0"/>
    <x v="0"/>
    <x v="0"/>
    <x v="1"/>
    <x v="0"/>
    <x v="0"/>
    <x v="0"/>
    <s v="Direção Proteção Civil"/>
    <x v="0"/>
    <x v="0"/>
    <x v="0"/>
    <x v="0"/>
    <x v="0"/>
    <x v="0"/>
    <x v="0"/>
    <m/>
    <x v="1"/>
    <x v="2"/>
    <x v="9"/>
    <x v="0"/>
    <m/>
  </r>
  <r>
    <x v="1"/>
    <n v="0"/>
    <n v="0"/>
    <n v="13652"/>
    <n v="0"/>
    <x v="7899"/>
    <x v="0"/>
    <x v="1"/>
    <x v="0"/>
    <s v="03.16.17"/>
    <x v="49"/>
    <x v="0"/>
    <x v="5"/>
    <s v="Direção Proteção Civil"/>
    <s v="03.16.17"/>
    <s v="Direção Proteção Civil"/>
    <s v="03.16.17"/>
    <x v="62"/>
    <x v="0"/>
    <x v="1"/>
    <x v="1"/>
    <x v="0"/>
    <x v="0"/>
    <x v="2"/>
    <x v="0"/>
    <x v="7"/>
    <s v="2022-08-??"/>
    <x v="2"/>
    <n v="13652"/>
    <x v="3"/>
    <n v="221643"/>
    <x v="1"/>
    <n v="0"/>
    <x v="697"/>
    <m/>
    <x v="0"/>
    <x v="9"/>
    <m/>
    <s v="Direção Proteção Civil"/>
    <x v="2"/>
    <m/>
    <x v="0"/>
    <x v="1"/>
    <x v="1"/>
    <x v="1"/>
    <x v="0"/>
    <x v="0"/>
    <x v="0"/>
    <x v="1"/>
    <x v="0"/>
    <x v="0"/>
    <x v="0"/>
    <s v="Direção Proteção Civil"/>
    <x v="0"/>
    <x v="0"/>
    <x v="0"/>
    <x v="0"/>
    <x v="0"/>
    <x v="0"/>
    <x v="0"/>
    <m/>
    <x v="1"/>
    <x v="2"/>
    <x v="9"/>
    <x v="0"/>
    <m/>
  </r>
  <r>
    <x v="1"/>
    <n v="0"/>
    <n v="0"/>
    <n v="15508"/>
    <n v="0"/>
    <x v="7899"/>
    <x v="0"/>
    <x v="1"/>
    <x v="0"/>
    <s v="03.16.17"/>
    <x v="49"/>
    <x v="0"/>
    <x v="5"/>
    <s v="Direção Proteção Civil"/>
    <s v="03.16.17"/>
    <s v="Direção Proteção Civil"/>
    <s v="03.16.17"/>
    <x v="62"/>
    <x v="0"/>
    <x v="1"/>
    <x v="1"/>
    <x v="0"/>
    <x v="0"/>
    <x v="2"/>
    <x v="0"/>
    <x v="8"/>
    <s v="2022-09-??"/>
    <x v="2"/>
    <n v="15508"/>
    <x v="3"/>
    <n v="221643"/>
    <x v="1"/>
    <n v="0"/>
    <x v="697"/>
    <m/>
    <x v="0"/>
    <x v="9"/>
    <m/>
    <s v="Direção Proteção Civil"/>
    <x v="2"/>
    <m/>
    <x v="0"/>
    <x v="1"/>
    <x v="1"/>
    <x v="1"/>
    <x v="0"/>
    <x v="0"/>
    <x v="0"/>
    <x v="1"/>
    <x v="0"/>
    <x v="0"/>
    <x v="0"/>
    <s v="Direção Proteção Civil"/>
    <x v="0"/>
    <x v="0"/>
    <x v="0"/>
    <x v="0"/>
    <x v="0"/>
    <x v="0"/>
    <x v="0"/>
    <m/>
    <x v="1"/>
    <x v="2"/>
    <x v="9"/>
    <x v="0"/>
    <m/>
  </r>
  <r>
    <x v="1"/>
    <n v="0"/>
    <n v="0"/>
    <n v="15508"/>
    <n v="0"/>
    <x v="7899"/>
    <x v="0"/>
    <x v="1"/>
    <x v="0"/>
    <s v="03.16.17"/>
    <x v="49"/>
    <x v="0"/>
    <x v="5"/>
    <s v="Direção Proteção Civil"/>
    <s v="03.16.17"/>
    <s v="Direção Proteção Civil"/>
    <s v="03.16.17"/>
    <x v="62"/>
    <x v="0"/>
    <x v="1"/>
    <x v="1"/>
    <x v="0"/>
    <x v="0"/>
    <x v="2"/>
    <x v="0"/>
    <x v="9"/>
    <s v="2022-10-??"/>
    <x v="3"/>
    <n v="15508"/>
    <x v="3"/>
    <n v="221643"/>
    <x v="1"/>
    <n v="0"/>
    <x v="697"/>
    <m/>
    <x v="0"/>
    <x v="9"/>
    <m/>
    <s v="Direção Proteção Civil"/>
    <x v="2"/>
    <m/>
    <x v="0"/>
    <x v="1"/>
    <x v="1"/>
    <x v="1"/>
    <x v="0"/>
    <x v="0"/>
    <x v="0"/>
    <x v="1"/>
    <x v="0"/>
    <x v="0"/>
    <x v="0"/>
    <s v="Direção Proteção Civil"/>
    <x v="0"/>
    <x v="0"/>
    <x v="0"/>
    <x v="0"/>
    <x v="0"/>
    <x v="0"/>
    <x v="0"/>
    <m/>
    <x v="1"/>
    <x v="2"/>
    <x v="9"/>
    <x v="0"/>
    <m/>
  </r>
  <r>
    <x v="1"/>
    <n v="0"/>
    <n v="0"/>
    <n v="13652"/>
    <n v="0"/>
    <x v="7899"/>
    <x v="0"/>
    <x v="1"/>
    <x v="0"/>
    <s v="03.16.17"/>
    <x v="49"/>
    <x v="0"/>
    <x v="5"/>
    <s v="Direção Proteção Civil"/>
    <s v="03.16.17"/>
    <s v="Direção Proteção Civil"/>
    <s v="03.16.17"/>
    <x v="62"/>
    <x v="0"/>
    <x v="1"/>
    <x v="1"/>
    <x v="0"/>
    <x v="0"/>
    <x v="2"/>
    <x v="0"/>
    <x v="11"/>
    <s v="2022-12-??"/>
    <x v="3"/>
    <n v="13652"/>
    <x v="3"/>
    <n v="221643"/>
    <x v="1"/>
    <n v="0"/>
    <x v="697"/>
    <m/>
    <x v="0"/>
    <x v="9"/>
    <m/>
    <s v="Direção Proteção Civil"/>
    <x v="2"/>
    <m/>
    <x v="0"/>
    <x v="1"/>
    <x v="1"/>
    <x v="1"/>
    <x v="0"/>
    <x v="0"/>
    <x v="0"/>
    <x v="1"/>
    <x v="0"/>
    <x v="0"/>
    <x v="0"/>
    <s v="Direção Proteção Civil"/>
    <x v="0"/>
    <x v="0"/>
    <x v="0"/>
    <x v="0"/>
    <x v="0"/>
    <x v="0"/>
    <x v="0"/>
    <m/>
    <x v="1"/>
    <x v="2"/>
    <x v="9"/>
    <x v="0"/>
    <m/>
  </r>
  <r>
    <x v="1"/>
    <n v="0"/>
    <n v="0"/>
    <n v="4500"/>
    <n v="0"/>
    <x v="7899"/>
    <x v="0"/>
    <x v="1"/>
    <x v="0"/>
    <s v="03.16.15"/>
    <x v="6"/>
    <x v="0"/>
    <x v="5"/>
    <s v="Direção Financeira"/>
    <s v="03.16.15"/>
    <s v="Direção Financeira"/>
    <s v="03.16.15"/>
    <x v="83"/>
    <x v="0"/>
    <x v="1"/>
    <x v="5"/>
    <x v="0"/>
    <x v="0"/>
    <x v="2"/>
    <x v="0"/>
    <x v="4"/>
    <s v="2022-01-??"/>
    <x v="1"/>
    <n v="4500"/>
    <x v="3"/>
    <n v="0"/>
    <x v="1"/>
    <n v="0"/>
    <x v="697"/>
    <m/>
    <x v="0"/>
    <x v="9"/>
    <m/>
    <s v="Direção Financeira"/>
    <x v="2"/>
    <m/>
    <x v="0"/>
    <x v="1"/>
    <x v="1"/>
    <x v="1"/>
    <x v="0"/>
    <x v="0"/>
    <x v="0"/>
    <x v="0"/>
    <x v="0"/>
    <x v="0"/>
    <x v="0"/>
    <s v="Direção Financeira"/>
    <x v="0"/>
    <x v="0"/>
    <x v="0"/>
    <x v="0"/>
    <x v="0"/>
    <x v="0"/>
    <x v="0"/>
    <m/>
    <x v="1"/>
    <x v="2"/>
    <x v="9"/>
    <x v="0"/>
    <m/>
  </r>
  <r>
    <x v="1"/>
    <n v="0"/>
    <n v="0"/>
    <n v="490161"/>
    <n v="0"/>
    <x v="7899"/>
    <x v="0"/>
    <x v="1"/>
    <x v="0"/>
    <s v="03.16.15"/>
    <x v="6"/>
    <x v="0"/>
    <x v="5"/>
    <s v="Direção Financeira"/>
    <s v="03.16.15"/>
    <s v="Direção Financeira"/>
    <s v="03.16.15"/>
    <x v="20"/>
    <x v="0"/>
    <x v="1"/>
    <x v="5"/>
    <x v="0"/>
    <x v="0"/>
    <x v="2"/>
    <x v="0"/>
    <x v="4"/>
    <s v="2022-01-??"/>
    <x v="1"/>
    <n v="490161"/>
    <x v="3"/>
    <n v="5123500"/>
    <x v="1"/>
    <n v="100000"/>
    <x v="697"/>
    <m/>
    <x v="0"/>
    <x v="9"/>
    <m/>
    <s v="Direção Financeira"/>
    <x v="2"/>
    <m/>
    <x v="0"/>
    <x v="1"/>
    <x v="1"/>
    <x v="1"/>
    <x v="0"/>
    <x v="0"/>
    <x v="0"/>
    <x v="0"/>
    <x v="0"/>
    <x v="0"/>
    <x v="0"/>
    <s v="Direção Financeira"/>
    <x v="0"/>
    <x v="0"/>
    <x v="0"/>
    <x v="0"/>
    <x v="0"/>
    <x v="0"/>
    <x v="0"/>
    <m/>
    <x v="1"/>
    <x v="2"/>
    <x v="9"/>
    <x v="0"/>
    <m/>
  </r>
  <r>
    <x v="1"/>
    <n v="0"/>
    <n v="0"/>
    <n v="678312"/>
    <n v="0"/>
    <x v="7899"/>
    <x v="0"/>
    <x v="1"/>
    <x v="0"/>
    <s v="03.16.15"/>
    <x v="6"/>
    <x v="0"/>
    <x v="5"/>
    <s v="Direção Financeira"/>
    <s v="03.16.15"/>
    <s v="Direção Financeira"/>
    <s v="03.16.15"/>
    <x v="20"/>
    <x v="0"/>
    <x v="1"/>
    <x v="5"/>
    <x v="0"/>
    <x v="0"/>
    <x v="2"/>
    <x v="0"/>
    <x v="5"/>
    <s v="2022-02-??"/>
    <x v="1"/>
    <n v="678312"/>
    <x v="3"/>
    <n v="5123500"/>
    <x v="1"/>
    <n v="100000"/>
    <x v="697"/>
    <m/>
    <x v="0"/>
    <x v="9"/>
    <m/>
    <s v="Direção Financeira"/>
    <x v="2"/>
    <m/>
    <x v="0"/>
    <x v="1"/>
    <x v="1"/>
    <x v="1"/>
    <x v="0"/>
    <x v="0"/>
    <x v="0"/>
    <x v="0"/>
    <x v="0"/>
    <x v="0"/>
    <x v="0"/>
    <s v="Direção Financeira"/>
    <x v="0"/>
    <x v="0"/>
    <x v="0"/>
    <x v="0"/>
    <x v="0"/>
    <x v="0"/>
    <x v="0"/>
    <m/>
    <x v="1"/>
    <x v="2"/>
    <x v="9"/>
    <x v="0"/>
    <m/>
  </r>
  <r>
    <x v="1"/>
    <n v="0"/>
    <n v="0"/>
    <n v="785397"/>
    <n v="0"/>
    <x v="7899"/>
    <x v="0"/>
    <x v="1"/>
    <x v="0"/>
    <s v="03.16.15"/>
    <x v="6"/>
    <x v="0"/>
    <x v="5"/>
    <s v="Direção Financeira"/>
    <s v="03.16.15"/>
    <s v="Direção Financeira"/>
    <s v="03.16.15"/>
    <x v="20"/>
    <x v="0"/>
    <x v="1"/>
    <x v="5"/>
    <x v="0"/>
    <x v="0"/>
    <x v="2"/>
    <x v="0"/>
    <x v="2"/>
    <s v="2022-03-??"/>
    <x v="1"/>
    <n v="785397"/>
    <x v="3"/>
    <n v="5123500"/>
    <x v="1"/>
    <n v="100000"/>
    <x v="697"/>
    <m/>
    <x v="0"/>
    <x v="9"/>
    <m/>
    <s v="Direção Financeira"/>
    <x v="2"/>
    <m/>
    <x v="0"/>
    <x v="1"/>
    <x v="1"/>
    <x v="1"/>
    <x v="0"/>
    <x v="0"/>
    <x v="0"/>
    <x v="0"/>
    <x v="0"/>
    <x v="0"/>
    <x v="0"/>
    <s v="Direção Financeira"/>
    <x v="0"/>
    <x v="0"/>
    <x v="0"/>
    <x v="0"/>
    <x v="0"/>
    <x v="0"/>
    <x v="0"/>
    <m/>
    <x v="1"/>
    <x v="2"/>
    <x v="9"/>
    <x v="0"/>
    <m/>
  </r>
  <r>
    <x v="1"/>
    <n v="0"/>
    <n v="0"/>
    <n v="734994"/>
    <n v="0"/>
    <x v="7899"/>
    <x v="0"/>
    <x v="1"/>
    <x v="0"/>
    <s v="03.16.15"/>
    <x v="6"/>
    <x v="0"/>
    <x v="5"/>
    <s v="Direção Financeira"/>
    <s v="03.16.15"/>
    <s v="Direção Financeira"/>
    <s v="03.16.15"/>
    <x v="20"/>
    <x v="0"/>
    <x v="1"/>
    <x v="5"/>
    <x v="0"/>
    <x v="0"/>
    <x v="2"/>
    <x v="0"/>
    <x v="0"/>
    <s v="2022-04-??"/>
    <x v="0"/>
    <n v="734994"/>
    <x v="3"/>
    <n v="5123500"/>
    <x v="1"/>
    <n v="100000"/>
    <x v="697"/>
    <m/>
    <x v="0"/>
    <x v="9"/>
    <m/>
    <s v="Direção Financeira"/>
    <x v="2"/>
    <m/>
    <x v="0"/>
    <x v="1"/>
    <x v="1"/>
    <x v="1"/>
    <x v="0"/>
    <x v="0"/>
    <x v="0"/>
    <x v="0"/>
    <x v="0"/>
    <x v="0"/>
    <x v="0"/>
    <s v="Direção Financeira"/>
    <x v="0"/>
    <x v="0"/>
    <x v="0"/>
    <x v="0"/>
    <x v="0"/>
    <x v="0"/>
    <x v="0"/>
    <m/>
    <x v="1"/>
    <x v="2"/>
    <x v="9"/>
    <x v="0"/>
    <m/>
  </r>
  <r>
    <x v="1"/>
    <n v="0"/>
    <n v="0"/>
    <n v="784886"/>
    <n v="0"/>
    <x v="7899"/>
    <x v="0"/>
    <x v="1"/>
    <x v="0"/>
    <s v="03.16.15"/>
    <x v="6"/>
    <x v="0"/>
    <x v="5"/>
    <s v="Direção Financeira"/>
    <s v="03.16.15"/>
    <s v="Direção Financeira"/>
    <s v="03.16.15"/>
    <x v="20"/>
    <x v="0"/>
    <x v="1"/>
    <x v="5"/>
    <x v="0"/>
    <x v="0"/>
    <x v="2"/>
    <x v="0"/>
    <x v="1"/>
    <s v="2022-05-??"/>
    <x v="0"/>
    <n v="784886"/>
    <x v="3"/>
    <n v="5123500"/>
    <x v="1"/>
    <n v="100000"/>
    <x v="697"/>
    <m/>
    <x v="0"/>
    <x v="9"/>
    <m/>
    <s v="Direção Financeira"/>
    <x v="2"/>
    <m/>
    <x v="0"/>
    <x v="1"/>
    <x v="1"/>
    <x v="1"/>
    <x v="0"/>
    <x v="0"/>
    <x v="0"/>
    <x v="0"/>
    <x v="0"/>
    <x v="0"/>
    <x v="0"/>
    <s v="Direção Financeira"/>
    <x v="0"/>
    <x v="0"/>
    <x v="0"/>
    <x v="0"/>
    <x v="0"/>
    <x v="0"/>
    <x v="0"/>
    <m/>
    <x v="1"/>
    <x v="2"/>
    <x v="9"/>
    <x v="0"/>
    <m/>
  </r>
  <r>
    <x v="1"/>
    <n v="0"/>
    <n v="0"/>
    <n v="872397"/>
    <n v="0"/>
    <x v="7899"/>
    <x v="0"/>
    <x v="1"/>
    <x v="0"/>
    <s v="03.16.15"/>
    <x v="6"/>
    <x v="0"/>
    <x v="5"/>
    <s v="Direção Financeira"/>
    <s v="03.16.15"/>
    <s v="Direção Financeira"/>
    <s v="03.16.15"/>
    <x v="20"/>
    <x v="0"/>
    <x v="1"/>
    <x v="5"/>
    <x v="0"/>
    <x v="0"/>
    <x v="2"/>
    <x v="0"/>
    <x v="3"/>
    <s v="2022-06-??"/>
    <x v="0"/>
    <n v="872397"/>
    <x v="3"/>
    <n v="5123500"/>
    <x v="1"/>
    <n v="100000"/>
    <x v="697"/>
    <m/>
    <x v="0"/>
    <x v="9"/>
    <m/>
    <s v="Direção Financeira"/>
    <x v="2"/>
    <m/>
    <x v="0"/>
    <x v="1"/>
    <x v="1"/>
    <x v="1"/>
    <x v="0"/>
    <x v="0"/>
    <x v="0"/>
    <x v="0"/>
    <x v="0"/>
    <x v="0"/>
    <x v="0"/>
    <s v="Direção Financeira"/>
    <x v="0"/>
    <x v="0"/>
    <x v="0"/>
    <x v="0"/>
    <x v="0"/>
    <x v="0"/>
    <x v="0"/>
    <m/>
    <x v="1"/>
    <x v="2"/>
    <x v="9"/>
    <x v="0"/>
    <m/>
  </r>
  <r>
    <x v="1"/>
    <n v="0"/>
    <n v="0"/>
    <n v="804375"/>
    <n v="0"/>
    <x v="7899"/>
    <x v="0"/>
    <x v="1"/>
    <x v="0"/>
    <s v="03.16.15"/>
    <x v="6"/>
    <x v="0"/>
    <x v="5"/>
    <s v="Direção Financeira"/>
    <s v="03.16.15"/>
    <s v="Direção Financeira"/>
    <s v="03.16.15"/>
    <x v="20"/>
    <x v="0"/>
    <x v="1"/>
    <x v="5"/>
    <x v="0"/>
    <x v="0"/>
    <x v="2"/>
    <x v="0"/>
    <x v="6"/>
    <s v="2022-07-??"/>
    <x v="2"/>
    <n v="804375"/>
    <x v="3"/>
    <n v="5123500"/>
    <x v="1"/>
    <n v="100000"/>
    <x v="697"/>
    <m/>
    <x v="0"/>
    <x v="9"/>
    <m/>
    <s v="Direção Financeira"/>
    <x v="2"/>
    <m/>
    <x v="0"/>
    <x v="1"/>
    <x v="1"/>
    <x v="1"/>
    <x v="0"/>
    <x v="0"/>
    <x v="0"/>
    <x v="0"/>
    <x v="0"/>
    <x v="0"/>
    <x v="0"/>
    <s v="Direção Financeira"/>
    <x v="0"/>
    <x v="0"/>
    <x v="0"/>
    <x v="0"/>
    <x v="0"/>
    <x v="0"/>
    <x v="0"/>
    <m/>
    <x v="1"/>
    <x v="2"/>
    <x v="9"/>
    <x v="0"/>
    <m/>
  </r>
  <r>
    <x v="1"/>
    <n v="0"/>
    <n v="0"/>
    <n v="800908"/>
    <n v="0"/>
    <x v="7899"/>
    <x v="0"/>
    <x v="1"/>
    <x v="0"/>
    <s v="03.16.15"/>
    <x v="6"/>
    <x v="0"/>
    <x v="5"/>
    <s v="Direção Financeira"/>
    <s v="03.16.15"/>
    <s v="Direção Financeira"/>
    <s v="03.16.15"/>
    <x v="20"/>
    <x v="0"/>
    <x v="1"/>
    <x v="5"/>
    <x v="0"/>
    <x v="0"/>
    <x v="2"/>
    <x v="0"/>
    <x v="7"/>
    <s v="2022-08-??"/>
    <x v="2"/>
    <n v="800908"/>
    <x v="3"/>
    <n v="5123500"/>
    <x v="1"/>
    <n v="100000"/>
    <x v="697"/>
    <m/>
    <x v="0"/>
    <x v="9"/>
    <m/>
    <s v="Direção Financeira"/>
    <x v="2"/>
    <m/>
    <x v="0"/>
    <x v="1"/>
    <x v="1"/>
    <x v="1"/>
    <x v="0"/>
    <x v="0"/>
    <x v="0"/>
    <x v="0"/>
    <x v="0"/>
    <x v="0"/>
    <x v="0"/>
    <s v="Direção Financeira"/>
    <x v="0"/>
    <x v="0"/>
    <x v="0"/>
    <x v="0"/>
    <x v="0"/>
    <x v="0"/>
    <x v="0"/>
    <m/>
    <x v="1"/>
    <x v="2"/>
    <x v="9"/>
    <x v="0"/>
    <m/>
  </r>
  <r>
    <x v="1"/>
    <n v="0"/>
    <n v="0"/>
    <n v="796603"/>
    <n v="0"/>
    <x v="7899"/>
    <x v="0"/>
    <x v="1"/>
    <x v="0"/>
    <s v="03.16.15"/>
    <x v="6"/>
    <x v="0"/>
    <x v="5"/>
    <s v="Direção Financeira"/>
    <s v="03.16.15"/>
    <s v="Direção Financeira"/>
    <s v="03.16.15"/>
    <x v="20"/>
    <x v="0"/>
    <x v="1"/>
    <x v="5"/>
    <x v="0"/>
    <x v="0"/>
    <x v="2"/>
    <x v="0"/>
    <x v="8"/>
    <s v="2022-09-??"/>
    <x v="2"/>
    <n v="796603"/>
    <x v="3"/>
    <n v="5123500"/>
    <x v="1"/>
    <n v="100000"/>
    <x v="697"/>
    <m/>
    <x v="0"/>
    <x v="9"/>
    <m/>
    <s v="Direção Financeira"/>
    <x v="2"/>
    <m/>
    <x v="0"/>
    <x v="1"/>
    <x v="1"/>
    <x v="1"/>
    <x v="0"/>
    <x v="0"/>
    <x v="0"/>
    <x v="0"/>
    <x v="0"/>
    <x v="0"/>
    <x v="0"/>
    <s v="Direção Financeira"/>
    <x v="0"/>
    <x v="0"/>
    <x v="0"/>
    <x v="0"/>
    <x v="0"/>
    <x v="0"/>
    <x v="0"/>
    <m/>
    <x v="1"/>
    <x v="2"/>
    <x v="9"/>
    <x v="0"/>
    <m/>
  </r>
  <r>
    <x v="1"/>
    <n v="0"/>
    <n v="0"/>
    <n v="1023420"/>
    <n v="0"/>
    <x v="7899"/>
    <x v="0"/>
    <x v="1"/>
    <x v="0"/>
    <s v="03.16.15"/>
    <x v="6"/>
    <x v="0"/>
    <x v="5"/>
    <s v="Direção Financeira"/>
    <s v="03.16.15"/>
    <s v="Direção Financeira"/>
    <s v="03.16.15"/>
    <x v="20"/>
    <x v="0"/>
    <x v="1"/>
    <x v="5"/>
    <x v="0"/>
    <x v="0"/>
    <x v="2"/>
    <x v="0"/>
    <x v="9"/>
    <s v="2022-10-??"/>
    <x v="3"/>
    <n v="1023420"/>
    <x v="3"/>
    <n v="5123500"/>
    <x v="1"/>
    <n v="100000"/>
    <x v="697"/>
    <m/>
    <x v="0"/>
    <x v="9"/>
    <m/>
    <s v="Direção Financeira"/>
    <x v="2"/>
    <m/>
    <x v="0"/>
    <x v="1"/>
    <x v="1"/>
    <x v="1"/>
    <x v="0"/>
    <x v="0"/>
    <x v="0"/>
    <x v="0"/>
    <x v="0"/>
    <x v="0"/>
    <x v="0"/>
    <s v="Direção Financeira"/>
    <x v="0"/>
    <x v="0"/>
    <x v="0"/>
    <x v="0"/>
    <x v="0"/>
    <x v="0"/>
    <x v="0"/>
    <m/>
    <x v="1"/>
    <x v="2"/>
    <x v="9"/>
    <x v="0"/>
    <m/>
  </r>
  <r>
    <x v="1"/>
    <n v="0"/>
    <n v="0"/>
    <n v="1033953"/>
    <n v="0"/>
    <x v="7899"/>
    <x v="0"/>
    <x v="1"/>
    <x v="0"/>
    <s v="03.16.15"/>
    <x v="6"/>
    <x v="0"/>
    <x v="5"/>
    <s v="Direção Financeira"/>
    <s v="03.16.15"/>
    <s v="Direção Financeira"/>
    <s v="03.16.15"/>
    <x v="20"/>
    <x v="0"/>
    <x v="1"/>
    <x v="5"/>
    <x v="0"/>
    <x v="0"/>
    <x v="2"/>
    <x v="0"/>
    <x v="10"/>
    <s v="2022-11-??"/>
    <x v="3"/>
    <n v="1033953"/>
    <x v="3"/>
    <n v="5123500"/>
    <x v="1"/>
    <n v="100000"/>
    <x v="697"/>
    <m/>
    <x v="0"/>
    <x v="9"/>
    <m/>
    <s v="Direção Financeira"/>
    <x v="2"/>
    <m/>
    <x v="0"/>
    <x v="1"/>
    <x v="1"/>
    <x v="1"/>
    <x v="0"/>
    <x v="0"/>
    <x v="0"/>
    <x v="0"/>
    <x v="0"/>
    <x v="0"/>
    <x v="0"/>
    <s v="Direção Financeira"/>
    <x v="0"/>
    <x v="0"/>
    <x v="0"/>
    <x v="0"/>
    <x v="0"/>
    <x v="0"/>
    <x v="0"/>
    <m/>
    <x v="1"/>
    <x v="2"/>
    <x v="9"/>
    <x v="0"/>
    <m/>
  </r>
  <r>
    <x v="1"/>
    <n v="0"/>
    <n v="0"/>
    <n v="1188208"/>
    <n v="0"/>
    <x v="7899"/>
    <x v="0"/>
    <x v="1"/>
    <x v="0"/>
    <s v="03.16.15"/>
    <x v="6"/>
    <x v="0"/>
    <x v="5"/>
    <s v="Direção Financeira"/>
    <s v="03.16.15"/>
    <s v="Direção Financeira"/>
    <s v="03.16.15"/>
    <x v="20"/>
    <x v="0"/>
    <x v="1"/>
    <x v="5"/>
    <x v="0"/>
    <x v="0"/>
    <x v="2"/>
    <x v="0"/>
    <x v="11"/>
    <s v="2022-12-??"/>
    <x v="3"/>
    <n v="1188208"/>
    <x v="3"/>
    <n v="5123500"/>
    <x v="1"/>
    <n v="100000"/>
    <x v="697"/>
    <m/>
    <x v="0"/>
    <x v="9"/>
    <m/>
    <s v="Direção Financeira"/>
    <x v="2"/>
    <m/>
    <x v="0"/>
    <x v="1"/>
    <x v="1"/>
    <x v="1"/>
    <x v="0"/>
    <x v="0"/>
    <x v="0"/>
    <x v="0"/>
    <x v="0"/>
    <x v="0"/>
    <x v="0"/>
    <s v="Direção Financeira"/>
    <x v="0"/>
    <x v="0"/>
    <x v="0"/>
    <x v="0"/>
    <x v="0"/>
    <x v="0"/>
    <x v="0"/>
    <m/>
    <x v="1"/>
    <x v="2"/>
    <x v="9"/>
    <x v="0"/>
    <m/>
  </r>
  <r>
    <x v="1"/>
    <n v="0"/>
    <n v="0"/>
    <n v="122400"/>
    <n v="0"/>
    <x v="7899"/>
    <x v="0"/>
    <x v="1"/>
    <x v="0"/>
    <s v="03.16.22"/>
    <x v="59"/>
    <x v="0"/>
    <x v="5"/>
    <s v="Direção da Habitação"/>
    <s v="03.16.22"/>
    <s v="Direção da Habitação"/>
    <s v="03.16.22"/>
    <x v="17"/>
    <x v="0"/>
    <x v="1"/>
    <x v="1"/>
    <x v="1"/>
    <x v="0"/>
    <x v="2"/>
    <x v="0"/>
    <x v="4"/>
    <s v="2022-01-??"/>
    <x v="1"/>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5"/>
    <s v="2022-02-??"/>
    <x v="1"/>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2"/>
    <s v="2022-03-??"/>
    <x v="1"/>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0"/>
    <s v="2022-04-??"/>
    <x v="0"/>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1"/>
    <s v="2022-05-??"/>
    <x v="0"/>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3"/>
    <s v="2022-06-??"/>
    <x v="0"/>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6"/>
    <s v="2022-07-??"/>
    <x v="2"/>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7"/>
    <s v="2022-08-??"/>
    <x v="2"/>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8"/>
    <s v="2022-09-??"/>
    <x v="2"/>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9"/>
    <s v="2022-10-??"/>
    <x v="3"/>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10"/>
    <s v="2022-11-??"/>
    <x v="3"/>
    <n v="122400"/>
    <x v="3"/>
    <n v="0"/>
    <x v="1"/>
    <n v="0"/>
    <x v="697"/>
    <m/>
    <x v="0"/>
    <x v="9"/>
    <m/>
    <s v="Direção da Habitação"/>
    <x v="2"/>
    <m/>
    <x v="0"/>
    <x v="1"/>
    <x v="1"/>
    <x v="1"/>
    <x v="0"/>
    <x v="0"/>
    <x v="0"/>
    <x v="0"/>
    <x v="0"/>
    <x v="0"/>
    <x v="0"/>
    <s v="Direção da Habitação"/>
    <x v="0"/>
    <x v="0"/>
    <x v="0"/>
    <x v="0"/>
    <x v="0"/>
    <x v="0"/>
    <x v="0"/>
    <m/>
    <x v="1"/>
    <x v="2"/>
    <x v="9"/>
    <x v="0"/>
    <m/>
  </r>
  <r>
    <x v="1"/>
    <n v="0"/>
    <n v="0"/>
    <n v="122400"/>
    <n v="0"/>
    <x v="7899"/>
    <x v="0"/>
    <x v="1"/>
    <x v="0"/>
    <s v="03.16.22"/>
    <x v="59"/>
    <x v="0"/>
    <x v="5"/>
    <s v="Direção da Habitação"/>
    <s v="03.16.22"/>
    <s v="Direção da Habitação"/>
    <s v="03.16.22"/>
    <x v="17"/>
    <x v="0"/>
    <x v="1"/>
    <x v="1"/>
    <x v="1"/>
    <x v="0"/>
    <x v="2"/>
    <x v="0"/>
    <x v="11"/>
    <s v="2022-12-??"/>
    <x v="3"/>
    <n v="122400"/>
    <x v="3"/>
    <n v="0"/>
    <x v="1"/>
    <n v="0"/>
    <x v="697"/>
    <m/>
    <x v="0"/>
    <x v="9"/>
    <m/>
    <s v="Direção da Habitação"/>
    <x v="2"/>
    <m/>
    <x v="0"/>
    <x v="1"/>
    <x v="1"/>
    <x v="1"/>
    <x v="0"/>
    <x v="0"/>
    <x v="0"/>
    <x v="0"/>
    <x v="0"/>
    <x v="0"/>
    <x v="0"/>
    <s v="Direção da Habitação"/>
    <x v="0"/>
    <x v="0"/>
    <x v="0"/>
    <x v="0"/>
    <x v="0"/>
    <x v="0"/>
    <x v="0"/>
    <m/>
    <x v="1"/>
    <x v="2"/>
    <x v="9"/>
    <x v="0"/>
    <m/>
  </r>
  <r>
    <x v="1"/>
    <n v="0"/>
    <n v="0"/>
    <n v="874820"/>
    <n v="0"/>
    <x v="7899"/>
    <x v="0"/>
    <x v="1"/>
    <x v="0"/>
    <s v="03.16.15"/>
    <x v="6"/>
    <x v="0"/>
    <x v="5"/>
    <s v="Direção Financeira"/>
    <s v="03.16.15"/>
    <s v="Direção Financeira"/>
    <s v="03.16.15"/>
    <x v="59"/>
    <x v="0"/>
    <x v="1"/>
    <x v="1"/>
    <x v="0"/>
    <x v="0"/>
    <x v="2"/>
    <x v="0"/>
    <x v="4"/>
    <s v="2022-01-??"/>
    <x v="1"/>
    <n v="874820"/>
    <x v="3"/>
    <n v="2000000"/>
    <x v="1"/>
    <n v="0"/>
    <x v="697"/>
    <m/>
    <x v="0"/>
    <x v="9"/>
    <m/>
    <s v="Direção Financeira"/>
    <x v="2"/>
    <m/>
    <x v="0"/>
    <x v="1"/>
    <x v="1"/>
    <x v="1"/>
    <x v="0"/>
    <x v="0"/>
    <x v="0"/>
    <x v="0"/>
    <x v="0"/>
    <x v="0"/>
    <x v="0"/>
    <s v="Direção Financeira"/>
    <x v="0"/>
    <x v="0"/>
    <x v="0"/>
    <x v="0"/>
    <x v="0"/>
    <x v="0"/>
    <x v="0"/>
    <m/>
    <x v="1"/>
    <x v="2"/>
    <x v="9"/>
    <x v="0"/>
    <m/>
  </r>
  <r>
    <x v="1"/>
    <n v="0"/>
    <n v="0"/>
    <n v="1105767"/>
    <n v="0"/>
    <x v="7899"/>
    <x v="0"/>
    <x v="1"/>
    <x v="0"/>
    <s v="03.16.15"/>
    <x v="6"/>
    <x v="0"/>
    <x v="5"/>
    <s v="Direção Financeira"/>
    <s v="03.16.15"/>
    <s v="Direção Financeira"/>
    <s v="03.16.15"/>
    <x v="59"/>
    <x v="0"/>
    <x v="1"/>
    <x v="1"/>
    <x v="0"/>
    <x v="0"/>
    <x v="2"/>
    <x v="0"/>
    <x v="5"/>
    <s v="2022-02-??"/>
    <x v="1"/>
    <n v="1105767"/>
    <x v="3"/>
    <n v="2000000"/>
    <x v="1"/>
    <n v="0"/>
    <x v="697"/>
    <m/>
    <x v="0"/>
    <x v="9"/>
    <m/>
    <s v="Direção Financeira"/>
    <x v="2"/>
    <m/>
    <x v="0"/>
    <x v="1"/>
    <x v="1"/>
    <x v="1"/>
    <x v="0"/>
    <x v="0"/>
    <x v="0"/>
    <x v="0"/>
    <x v="0"/>
    <x v="0"/>
    <x v="0"/>
    <s v="Direção Financeira"/>
    <x v="0"/>
    <x v="0"/>
    <x v="0"/>
    <x v="0"/>
    <x v="0"/>
    <x v="0"/>
    <x v="0"/>
    <m/>
    <x v="1"/>
    <x v="2"/>
    <x v="9"/>
    <x v="0"/>
    <m/>
  </r>
  <r>
    <x v="1"/>
    <n v="0"/>
    <n v="0"/>
    <n v="942604"/>
    <n v="0"/>
    <x v="7899"/>
    <x v="0"/>
    <x v="1"/>
    <x v="0"/>
    <s v="03.16.15"/>
    <x v="6"/>
    <x v="0"/>
    <x v="5"/>
    <s v="Direção Financeira"/>
    <s v="03.16.15"/>
    <s v="Direção Financeira"/>
    <s v="03.16.15"/>
    <x v="59"/>
    <x v="0"/>
    <x v="1"/>
    <x v="1"/>
    <x v="0"/>
    <x v="0"/>
    <x v="2"/>
    <x v="0"/>
    <x v="2"/>
    <s v="2022-03-??"/>
    <x v="1"/>
    <n v="942604"/>
    <x v="3"/>
    <n v="2000000"/>
    <x v="1"/>
    <n v="0"/>
    <x v="697"/>
    <m/>
    <x v="0"/>
    <x v="9"/>
    <m/>
    <s v="Direção Financeira"/>
    <x v="2"/>
    <m/>
    <x v="0"/>
    <x v="1"/>
    <x v="1"/>
    <x v="1"/>
    <x v="0"/>
    <x v="0"/>
    <x v="0"/>
    <x v="0"/>
    <x v="0"/>
    <x v="0"/>
    <x v="0"/>
    <s v="Direção Financeira"/>
    <x v="0"/>
    <x v="0"/>
    <x v="0"/>
    <x v="0"/>
    <x v="0"/>
    <x v="0"/>
    <x v="0"/>
    <m/>
    <x v="1"/>
    <x v="2"/>
    <x v="9"/>
    <x v="0"/>
    <m/>
  </r>
  <r>
    <x v="1"/>
    <n v="0"/>
    <n v="0"/>
    <n v="935422"/>
    <n v="0"/>
    <x v="7899"/>
    <x v="0"/>
    <x v="1"/>
    <x v="0"/>
    <s v="03.16.15"/>
    <x v="6"/>
    <x v="0"/>
    <x v="5"/>
    <s v="Direção Financeira"/>
    <s v="03.16.15"/>
    <s v="Direção Financeira"/>
    <s v="03.16.15"/>
    <x v="59"/>
    <x v="0"/>
    <x v="1"/>
    <x v="1"/>
    <x v="0"/>
    <x v="0"/>
    <x v="2"/>
    <x v="0"/>
    <x v="0"/>
    <s v="2022-04-??"/>
    <x v="0"/>
    <n v="935422"/>
    <x v="3"/>
    <n v="2000000"/>
    <x v="1"/>
    <n v="0"/>
    <x v="697"/>
    <m/>
    <x v="0"/>
    <x v="9"/>
    <m/>
    <s v="Direção Financeira"/>
    <x v="2"/>
    <m/>
    <x v="0"/>
    <x v="1"/>
    <x v="1"/>
    <x v="1"/>
    <x v="0"/>
    <x v="0"/>
    <x v="0"/>
    <x v="0"/>
    <x v="0"/>
    <x v="0"/>
    <x v="0"/>
    <s v="Direção Financeira"/>
    <x v="0"/>
    <x v="0"/>
    <x v="0"/>
    <x v="0"/>
    <x v="0"/>
    <x v="0"/>
    <x v="0"/>
    <m/>
    <x v="1"/>
    <x v="2"/>
    <x v="9"/>
    <x v="0"/>
    <m/>
  </r>
  <r>
    <x v="1"/>
    <n v="0"/>
    <n v="0"/>
    <n v="924516"/>
    <n v="0"/>
    <x v="7899"/>
    <x v="0"/>
    <x v="1"/>
    <x v="0"/>
    <s v="03.16.15"/>
    <x v="6"/>
    <x v="0"/>
    <x v="5"/>
    <s v="Direção Financeira"/>
    <s v="03.16.15"/>
    <s v="Direção Financeira"/>
    <s v="03.16.15"/>
    <x v="59"/>
    <x v="0"/>
    <x v="1"/>
    <x v="1"/>
    <x v="0"/>
    <x v="0"/>
    <x v="2"/>
    <x v="0"/>
    <x v="1"/>
    <s v="2022-05-??"/>
    <x v="0"/>
    <n v="924516"/>
    <x v="3"/>
    <n v="2000000"/>
    <x v="1"/>
    <n v="0"/>
    <x v="697"/>
    <m/>
    <x v="0"/>
    <x v="9"/>
    <m/>
    <s v="Direção Financeira"/>
    <x v="2"/>
    <m/>
    <x v="0"/>
    <x v="1"/>
    <x v="1"/>
    <x v="1"/>
    <x v="0"/>
    <x v="0"/>
    <x v="0"/>
    <x v="0"/>
    <x v="0"/>
    <x v="0"/>
    <x v="0"/>
    <s v="Direção Financeira"/>
    <x v="0"/>
    <x v="0"/>
    <x v="0"/>
    <x v="0"/>
    <x v="0"/>
    <x v="0"/>
    <x v="0"/>
    <m/>
    <x v="1"/>
    <x v="2"/>
    <x v="9"/>
    <x v="0"/>
    <m/>
  </r>
  <r>
    <x v="1"/>
    <n v="0"/>
    <n v="0"/>
    <n v="786770"/>
    <n v="0"/>
    <x v="7899"/>
    <x v="0"/>
    <x v="1"/>
    <x v="0"/>
    <s v="03.16.15"/>
    <x v="6"/>
    <x v="0"/>
    <x v="5"/>
    <s v="Direção Financeira"/>
    <s v="03.16.15"/>
    <s v="Direção Financeira"/>
    <s v="03.16.15"/>
    <x v="59"/>
    <x v="0"/>
    <x v="1"/>
    <x v="1"/>
    <x v="0"/>
    <x v="0"/>
    <x v="2"/>
    <x v="0"/>
    <x v="3"/>
    <s v="2022-06-??"/>
    <x v="0"/>
    <n v="786770"/>
    <x v="3"/>
    <n v="2000000"/>
    <x v="1"/>
    <n v="0"/>
    <x v="697"/>
    <m/>
    <x v="0"/>
    <x v="9"/>
    <m/>
    <s v="Direção Financeira"/>
    <x v="2"/>
    <m/>
    <x v="0"/>
    <x v="1"/>
    <x v="1"/>
    <x v="1"/>
    <x v="0"/>
    <x v="0"/>
    <x v="0"/>
    <x v="0"/>
    <x v="0"/>
    <x v="0"/>
    <x v="0"/>
    <s v="Direção Financeira"/>
    <x v="0"/>
    <x v="0"/>
    <x v="0"/>
    <x v="0"/>
    <x v="0"/>
    <x v="0"/>
    <x v="0"/>
    <m/>
    <x v="1"/>
    <x v="2"/>
    <x v="9"/>
    <x v="0"/>
    <m/>
  </r>
  <r>
    <x v="1"/>
    <n v="0"/>
    <n v="0"/>
    <n v="1032668"/>
    <n v="0"/>
    <x v="7899"/>
    <x v="0"/>
    <x v="1"/>
    <x v="0"/>
    <s v="03.16.15"/>
    <x v="6"/>
    <x v="0"/>
    <x v="5"/>
    <s v="Direção Financeira"/>
    <s v="03.16.15"/>
    <s v="Direção Financeira"/>
    <s v="03.16.15"/>
    <x v="59"/>
    <x v="0"/>
    <x v="1"/>
    <x v="1"/>
    <x v="0"/>
    <x v="0"/>
    <x v="2"/>
    <x v="0"/>
    <x v="6"/>
    <s v="2022-07-??"/>
    <x v="2"/>
    <n v="1032668"/>
    <x v="3"/>
    <n v="2000000"/>
    <x v="1"/>
    <n v="0"/>
    <x v="697"/>
    <m/>
    <x v="0"/>
    <x v="9"/>
    <m/>
    <s v="Direção Financeira"/>
    <x v="2"/>
    <m/>
    <x v="0"/>
    <x v="1"/>
    <x v="1"/>
    <x v="1"/>
    <x v="0"/>
    <x v="0"/>
    <x v="0"/>
    <x v="0"/>
    <x v="0"/>
    <x v="0"/>
    <x v="0"/>
    <s v="Direção Financeira"/>
    <x v="0"/>
    <x v="0"/>
    <x v="0"/>
    <x v="0"/>
    <x v="0"/>
    <x v="0"/>
    <x v="0"/>
    <m/>
    <x v="1"/>
    <x v="2"/>
    <x v="9"/>
    <x v="0"/>
    <m/>
  </r>
  <r>
    <x v="1"/>
    <n v="0"/>
    <n v="0"/>
    <n v="1431648"/>
    <n v="0"/>
    <x v="7899"/>
    <x v="0"/>
    <x v="1"/>
    <x v="0"/>
    <s v="03.16.15"/>
    <x v="6"/>
    <x v="0"/>
    <x v="5"/>
    <s v="Direção Financeira"/>
    <s v="03.16.15"/>
    <s v="Direção Financeira"/>
    <s v="03.16.15"/>
    <x v="59"/>
    <x v="0"/>
    <x v="1"/>
    <x v="1"/>
    <x v="0"/>
    <x v="0"/>
    <x v="2"/>
    <x v="0"/>
    <x v="7"/>
    <s v="2022-08-??"/>
    <x v="2"/>
    <n v="1431648"/>
    <x v="3"/>
    <n v="2000000"/>
    <x v="1"/>
    <n v="0"/>
    <x v="697"/>
    <m/>
    <x v="0"/>
    <x v="9"/>
    <m/>
    <s v="Direção Financeira"/>
    <x v="2"/>
    <m/>
    <x v="0"/>
    <x v="1"/>
    <x v="1"/>
    <x v="1"/>
    <x v="0"/>
    <x v="0"/>
    <x v="0"/>
    <x v="0"/>
    <x v="0"/>
    <x v="0"/>
    <x v="0"/>
    <s v="Direção Financeira"/>
    <x v="0"/>
    <x v="0"/>
    <x v="0"/>
    <x v="0"/>
    <x v="0"/>
    <x v="0"/>
    <x v="0"/>
    <m/>
    <x v="1"/>
    <x v="2"/>
    <x v="9"/>
    <x v="0"/>
    <m/>
  </r>
  <r>
    <x v="1"/>
    <n v="0"/>
    <n v="0"/>
    <n v="1462434"/>
    <n v="0"/>
    <x v="7899"/>
    <x v="0"/>
    <x v="1"/>
    <x v="0"/>
    <s v="03.16.15"/>
    <x v="6"/>
    <x v="0"/>
    <x v="5"/>
    <s v="Direção Financeira"/>
    <s v="03.16.15"/>
    <s v="Direção Financeira"/>
    <s v="03.16.15"/>
    <x v="59"/>
    <x v="0"/>
    <x v="1"/>
    <x v="1"/>
    <x v="0"/>
    <x v="0"/>
    <x v="2"/>
    <x v="0"/>
    <x v="9"/>
    <s v="2022-10-??"/>
    <x v="3"/>
    <n v="1462434"/>
    <x v="3"/>
    <n v="2000000"/>
    <x v="1"/>
    <n v="0"/>
    <x v="697"/>
    <m/>
    <x v="0"/>
    <x v="9"/>
    <m/>
    <s v="Direção Financeira"/>
    <x v="2"/>
    <m/>
    <x v="0"/>
    <x v="1"/>
    <x v="1"/>
    <x v="1"/>
    <x v="0"/>
    <x v="0"/>
    <x v="0"/>
    <x v="0"/>
    <x v="0"/>
    <x v="0"/>
    <x v="0"/>
    <s v="Direção Financeira"/>
    <x v="0"/>
    <x v="0"/>
    <x v="0"/>
    <x v="0"/>
    <x v="0"/>
    <x v="0"/>
    <x v="0"/>
    <m/>
    <x v="1"/>
    <x v="2"/>
    <x v="9"/>
    <x v="0"/>
    <m/>
  </r>
  <r>
    <x v="1"/>
    <n v="0"/>
    <n v="0"/>
    <n v="1456035"/>
    <n v="0"/>
    <x v="7899"/>
    <x v="0"/>
    <x v="1"/>
    <x v="0"/>
    <s v="03.16.15"/>
    <x v="6"/>
    <x v="0"/>
    <x v="5"/>
    <s v="Direção Financeira"/>
    <s v="03.16.15"/>
    <s v="Direção Financeira"/>
    <s v="03.16.15"/>
    <x v="59"/>
    <x v="0"/>
    <x v="1"/>
    <x v="1"/>
    <x v="0"/>
    <x v="0"/>
    <x v="2"/>
    <x v="0"/>
    <x v="11"/>
    <s v="2022-12-??"/>
    <x v="3"/>
    <n v="1456035"/>
    <x v="3"/>
    <n v="2000000"/>
    <x v="1"/>
    <n v="0"/>
    <x v="697"/>
    <m/>
    <x v="0"/>
    <x v="9"/>
    <m/>
    <s v="Direção Financeira"/>
    <x v="2"/>
    <m/>
    <x v="0"/>
    <x v="1"/>
    <x v="1"/>
    <x v="1"/>
    <x v="0"/>
    <x v="0"/>
    <x v="0"/>
    <x v="0"/>
    <x v="0"/>
    <x v="0"/>
    <x v="0"/>
    <s v="Direção Financeira"/>
    <x v="0"/>
    <x v="0"/>
    <x v="0"/>
    <x v="0"/>
    <x v="0"/>
    <x v="0"/>
    <x v="0"/>
    <m/>
    <x v="1"/>
    <x v="2"/>
    <x v="9"/>
    <x v="0"/>
    <m/>
  </r>
  <r>
    <x v="1"/>
    <n v="0"/>
    <n v="0"/>
    <n v="5900"/>
    <n v="0"/>
    <x v="7899"/>
    <x v="0"/>
    <x v="1"/>
    <x v="0"/>
    <s v="03.16.15"/>
    <x v="6"/>
    <x v="0"/>
    <x v="5"/>
    <s v="Direção Financeira"/>
    <s v="03.16.15"/>
    <s v="Direção Financeira"/>
    <s v="03.16.15"/>
    <x v="82"/>
    <x v="0"/>
    <x v="1"/>
    <x v="1"/>
    <x v="0"/>
    <x v="0"/>
    <x v="2"/>
    <x v="0"/>
    <x v="4"/>
    <s v="2022-01-??"/>
    <x v="1"/>
    <n v="5900"/>
    <x v="3"/>
    <n v="0"/>
    <x v="1"/>
    <n v="300000"/>
    <x v="697"/>
    <m/>
    <x v="0"/>
    <x v="9"/>
    <m/>
    <s v="Direção Financeira"/>
    <x v="2"/>
    <m/>
    <x v="0"/>
    <x v="1"/>
    <x v="1"/>
    <x v="1"/>
    <x v="0"/>
    <x v="0"/>
    <x v="0"/>
    <x v="0"/>
    <x v="0"/>
    <x v="0"/>
    <x v="0"/>
    <s v="Direção Financeira"/>
    <x v="0"/>
    <x v="0"/>
    <x v="0"/>
    <x v="0"/>
    <x v="0"/>
    <x v="0"/>
    <x v="0"/>
    <m/>
    <x v="1"/>
    <x v="2"/>
    <x v="9"/>
    <x v="0"/>
    <m/>
  </r>
  <r>
    <x v="1"/>
    <n v="0"/>
    <n v="0"/>
    <n v="2210"/>
    <n v="0"/>
    <x v="7899"/>
    <x v="0"/>
    <x v="1"/>
    <x v="0"/>
    <s v="03.16.15"/>
    <x v="6"/>
    <x v="0"/>
    <x v="5"/>
    <s v="Direção Financeira"/>
    <s v="03.16.15"/>
    <s v="Direção Financeira"/>
    <s v="03.16.15"/>
    <x v="82"/>
    <x v="0"/>
    <x v="1"/>
    <x v="1"/>
    <x v="0"/>
    <x v="0"/>
    <x v="2"/>
    <x v="0"/>
    <x v="5"/>
    <s v="2022-02-??"/>
    <x v="1"/>
    <n v="2210"/>
    <x v="3"/>
    <n v="0"/>
    <x v="1"/>
    <n v="300000"/>
    <x v="697"/>
    <m/>
    <x v="0"/>
    <x v="9"/>
    <m/>
    <s v="Direção Financeira"/>
    <x v="2"/>
    <m/>
    <x v="0"/>
    <x v="1"/>
    <x v="1"/>
    <x v="1"/>
    <x v="0"/>
    <x v="0"/>
    <x v="0"/>
    <x v="0"/>
    <x v="0"/>
    <x v="0"/>
    <x v="0"/>
    <s v="Direção Financeira"/>
    <x v="0"/>
    <x v="0"/>
    <x v="0"/>
    <x v="0"/>
    <x v="0"/>
    <x v="0"/>
    <x v="0"/>
    <m/>
    <x v="1"/>
    <x v="2"/>
    <x v="9"/>
    <x v="0"/>
    <m/>
  </r>
  <r>
    <x v="1"/>
    <n v="0"/>
    <n v="0"/>
    <n v="4660"/>
    <n v="0"/>
    <x v="7899"/>
    <x v="0"/>
    <x v="1"/>
    <x v="0"/>
    <s v="03.16.15"/>
    <x v="6"/>
    <x v="0"/>
    <x v="5"/>
    <s v="Direção Financeira"/>
    <s v="03.16.15"/>
    <s v="Direção Financeira"/>
    <s v="03.16.15"/>
    <x v="82"/>
    <x v="0"/>
    <x v="1"/>
    <x v="1"/>
    <x v="0"/>
    <x v="0"/>
    <x v="2"/>
    <x v="0"/>
    <x v="2"/>
    <s v="2022-03-??"/>
    <x v="1"/>
    <n v="4660"/>
    <x v="3"/>
    <n v="0"/>
    <x v="1"/>
    <n v="300000"/>
    <x v="697"/>
    <m/>
    <x v="0"/>
    <x v="9"/>
    <m/>
    <s v="Direção Financeira"/>
    <x v="2"/>
    <m/>
    <x v="0"/>
    <x v="1"/>
    <x v="1"/>
    <x v="1"/>
    <x v="0"/>
    <x v="0"/>
    <x v="0"/>
    <x v="0"/>
    <x v="0"/>
    <x v="0"/>
    <x v="0"/>
    <s v="Direção Financeira"/>
    <x v="0"/>
    <x v="0"/>
    <x v="0"/>
    <x v="0"/>
    <x v="0"/>
    <x v="0"/>
    <x v="0"/>
    <m/>
    <x v="1"/>
    <x v="2"/>
    <x v="9"/>
    <x v="0"/>
    <m/>
  </r>
  <r>
    <x v="1"/>
    <n v="0"/>
    <n v="0"/>
    <n v="109450"/>
    <n v="0"/>
    <x v="7899"/>
    <x v="0"/>
    <x v="1"/>
    <x v="0"/>
    <s v="03.16.15"/>
    <x v="6"/>
    <x v="0"/>
    <x v="5"/>
    <s v="Direção Financeira"/>
    <s v="03.16.15"/>
    <s v="Direção Financeira"/>
    <s v="03.16.15"/>
    <x v="82"/>
    <x v="0"/>
    <x v="1"/>
    <x v="1"/>
    <x v="0"/>
    <x v="0"/>
    <x v="2"/>
    <x v="0"/>
    <x v="1"/>
    <s v="2022-05-??"/>
    <x v="0"/>
    <n v="109450"/>
    <x v="3"/>
    <n v="0"/>
    <x v="1"/>
    <n v="300000"/>
    <x v="697"/>
    <m/>
    <x v="0"/>
    <x v="9"/>
    <m/>
    <s v="Direção Financeira"/>
    <x v="2"/>
    <m/>
    <x v="0"/>
    <x v="1"/>
    <x v="1"/>
    <x v="1"/>
    <x v="0"/>
    <x v="0"/>
    <x v="0"/>
    <x v="0"/>
    <x v="0"/>
    <x v="0"/>
    <x v="0"/>
    <s v="Direção Financeira"/>
    <x v="0"/>
    <x v="0"/>
    <x v="0"/>
    <x v="0"/>
    <x v="0"/>
    <x v="0"/>
    <x v="0"/>
    <m/>
    <x v="1"/>
    <x v="2"/>
    <x v="9"/>
    <x v="0"/>
    <m/>
  </r>
  <r>
    <x v="1"/>
    <n v="0"/>
    <n v="0"/>
    <n v="24056"/>
    <n v="0"/>
    <x v="7899"/>
    <x v="0"/>
    <x v="1"/>
    <x v="0"/>
    <s v="03.16.18"/>
    <x v="23"/>
    <x v="0"/>
    <x v="5"/>
    <s v="Direção Juventude e Cultura "/>
    <s v="03.16.18"/>
    <s v="Direção Juventude e Cultura "/>
    <s v="03.16.18"/>
    <x v="9"/>
    <x v="0"/>
    <x v="1"/>
    <x v="5"/>
    <x v="0"/>
    <x v="0"/>
    <x v="2"/>
    <x v="0"/>
    <x v="0"/>
    <s v="2022-04-??"/>
    <x v="0"/>
    <n v="24056"/>
    <x v="3"/>
    <n v="0"/>
    <x v="1"/>
    <n v="0"/>
    <x v="697"/>
    <m/>
    <x v="0"/>
    <x v="9"/>
    <m/>
    <s v="Direção Juventude e Cultura "/>
    <x v="2"/>
    <m/>
    <x v="0"/>
    <x v="1"/>
    <x v="1"/>
    <x v="1"/>
    <x v="0"/>
    <x v="0"/>
    <x v="0"/>
    <x v="1"/>
    <x v="0"/>
    <x v="0"/>
    <x v="0"/>
    <s v="Direção Juventude e Cultura "/>
    <x v="0"/>
    <x v="0"/>
    <x v="0"/>
    <x v="0"/>
    <x v="0"/>
    <x v="0"/>
    <x v="0"/>
    <m/>
    <x v="1"/>
    <x v="2"/>
    <x v="9"/>
    <x v="0"/>
    <m/>
  </r>
  <r>
    <x v="1"/>
    <n v="0"/>
    <n v="0"/>
    <n v="48820"/>
    <n v="0"/>
    <x v="7899"/>
    <x v="0"/>
    <x v="1"/>
    <x v="0"/>
    <s v="03.16.18"/>
    <x v="23"/>
    <x v="0"/>
    <x v="5"/>
    <s v="Direção Juventude e Cultura "/>
    <s v="03.16.18"/>
    <s v="Direção Juventude e Cultura "/>
    <s v="03.16.18"/>
    <x v="9"/>
    <x v="0"/>
    <x v="1"/>
    <x v="5"/>
    <x v="0"/>
    <x v="0"/>
    <x v="2"/>
    <x v="0"/>
    <x v="1"/>
    <s v="2022-05-??"/>
    <x v="0"/>
    <n v="48820"/>
    <x v="3"/>
    <n v="0"/>
    <x v="1"/>
    <n v="0"/>
    <x v="697"/>
    <m/>
    <x v="0"/>
    <x v="9"/>
    <m/>
    <s v="Direção Juventude e Cultura "/>
    <x v="2"/>
    <m/>
    <x v="0"/>
    <x v="1"/>
    <x v="1"/>
    <x v="1"/>
    <x v="0"/>
    <x v="0"/>
    <x v="0"/>
    <x v="1"/>
    <x v="0"/>
    <x v="0"/>
    <x v="0"/>
    <s v="Direção Juventude e Cultura "/>
    <x v="0"/>
    <x v="0"/>
    <x v="0"/>
    <x v="0"/>
    <x v="0"/>
    <x v="0"/>
    <x v="0"/>
    <m/>
    <x v="1"/>
    <x v="2"/>
    <x v="9"/>
    <x v="0"/>
    <m/>
  </r>
  <r>
    <x v="1"/>
    <n v="0"/>
    <n v="0"/>
    <n v="7000"/>
    <n v="0"/>
    <x v="7899"/>
    <x v="0"/>
    <x v="1"/>
    <x v="0"/>
    <s v="03.16.18"/>
    <x v="23"/>
    <x v="0"/>
    <x v="5"/>
    <s v="Direção Juventude e Cultura "/>
    <s v="03.16.18"/>
    <s v="Direção Juventude e Cultura "/>
    <s v="03.16.18"/>
    <x v="9"/>
    <x v="0"/>
    <x v="1"/>
    <x v="5"/>
    <x v="0"/>
    <x v="0"/>
    <x v="2"/>
    <x v="0"/>
    <x v="6"/>
    <s v="2022-07-??"/>
    <x v="2"/>
    <n v="7000"/>
    <x v="3"/>
    <n v="0"/>
    <x v="1"/>
    <n v="0"/>
    <x v="697"/>
    <m/>
    <x v="0"/>
    <x v="9"/>
    <m/>
    <s v="Direção Juventude e Cultura "/>
    <x v="2"/>
    <m/>
    <x v="0"/>
    <x v="1"/>
    <x v="1"/>
    <x v="1"/>
    <x v="0"/>
    <x v="0"/>
    <x v="0"/>
    <x v="1"/>
    <x v="0"/>
    <x v="0"/>
    <x v="0"/>
    <s v="Direção Juventude e Cultura "/>
    <x v="0"/>
    <x v="0"/>
    <x v="0"/>
    <x v="0"/>
    <x v="0"/>
    <x v="0"/>
    <x v="0"/>
    <m/>
    <x v="1"/>
    <x v="2"/>
    <x v="9"/>
    <x v="0"/>
    <m/>
  </r>
  <r>
    <x v="1"/>
    <n v="0"/>
    <n v="0"/>
    <n v="9000"/>
    <n v="0"/>
    <x v="7899"/>
    <x v="0"/>
    <x v="1"/>
    <x v="0"/>
    <s v="03.16.18"/>
    <x v="23"/>
    <x v="0"/>
    <x v="5"/>
    <s v="Direção Juventude e Cultura "/>
    <s v="03.16.18"/>
    <s v="Direção Juventude e Cultura "/>
    <s v="03.16.18"/>
    <x v="9"/>
    <x v="0"/>
    <x v="1"/>
    <x v="5"/>
    <x v="0"/>
    <x v="0"/>
    <x v="2"/>
    <x v="0"/>
    <x v="8"/>
    <s v="2022-09-??"/>
    <x v="2"/>
    <n v="9000"/>
    <x v="3"/>
    <n v="0"/>
    <x v="1"/>
    <n v="0"/>
    <x v="697"/>
    <m/>
    <x v="0"/>
    <x v="9"/>
    <m/>
    <s v="Direção Juventude e Cultura "/>
    <x v="2"/>
    <m/>
    <x v="0"/>
    <x v="1"/>
    <x v="1"/>
    <x v="1"/>
    <x v="0"/>
    <x v="0"/>
    <x v="0"/>
    <x v="1"/>
    <x v="0"/>
    <x v="0"/>
    <x v="0"/>
    <s v="Direção Juventude e Cultura "/>
    <x v="0"/>
    <x v="0"/>
    <x v="0"/>
    <x v="0"/>
    <x v="0"/>
    <x v="0"/>
    <x v="0"/>
    <m/>
    <x v="1"/>
    <x v="2"/>
    <x v="9"/>
    <x v="0"/>
    <m/>
  </r>
  <r>
    <x v="1"/>
    <n v="0"/>
    <n v="0"/>
    <n v="10000"/>
    <n v="0"/>
    <x v="7899"/>
    <x v="0"/>
    <x v="1"/>
    <x v="0"/>
    <s v="01.25.01.11"/>
    <x v="67"/>
    <x v="4"/>
    <x v="4"/>
    <s v="Educação"/>
    <s v="01.25.01"/>
    <s v="Apoio ao Ensino Básico e Secundário"/>
    <s v="01.25.01.11"/>
    <x v="4"/>
    <x v="0"/>
    <x v="3"/>
    <x v="2"/>
    <x v="0"/>
    <x v="1"/>
    <x v="2"/>
    <x v="0"/>
    <x v="4"/>
    <s v="2022-01-??"/>
    <x v="1"/>
    <n v="10000"/>
    <x v="3"/>
    <n v="0"/>
    <x v="1"/>
    <n v="0"/>
    <x v="697"/>
    <m/>
    <x v="0"/>
    <x v="9"/>
    <m/>
    <s v="Apoio ao Ensino Básico e Secundário"/>
    <x v="2"/>
    <s v="AEBS"/>
    <x v="0"/>
    <x v="1"/>
    <x v="1"/>
    <x v="1"/>
    <x v="0"/>
    <x v="0"/>
    <x v="0"/>
    <x v="1"/>
    <x v="0"/>
    <x v="0"/>
    <x v="0"/>
    <s v="Apoio ao Ensino Básico e Secundário"/>
    <x v="0"/>
    <x v="0"/>
    <x v="0"/>
    <x v="0"/>
    <x v="1"/>
    <x v="0"/>
    <x v="0"/>
    <m/>
    <x v="1"/>
    <x v="2"/>
    <x v="9"/>
    <x v="0"/>
    <m/>
  </r>
  <r>
    <x v="1"/>
    <n v="0"/>
    <n v="0"/>
    <n v="44000"/>
    <n v="0"/>
    <x v="7899"/>
    <x v="0"/>
    <x v="1"/>
    <x v="0"/>
    <s v="01.25.01.11"/>
    <x v="67"/>
    <x v="4"/>
    <x v="4"/>
    <s v="Educação"/>
    <s v="01.25.01"/>
    <s v="Apoio ao Ensino Básico e Secundário"/>
    <s v="01.25.01.11"/>
    <x v="4"/>
    <x v="0"/>
    <x v="3"/>
    <x v="2"/>
    <x v="0"/>
    <x v="1"/>
    <x v="2"/>
    <x v="0"/>
    <x v="5"/>
    <s v="2022-02-??"/>
    <x v="1"/>
    <n v="44000"/>
    <x v="3"/>
    <n v="0"/>
    <x v="1"/>
    <n v="0"/>
    <x v="697"/>
    <m/>
    <x v="0"/>
    <x v="9"/>
    <m/>
    <s v="Apoio ao Ensino Básico e Secundário"/>
    <x v="2"/>
    <s v="AEBS"/>
    <x v="0"/>
    <x v="1"/>
    <x v="1"/>
    <x v="1"/>
    <x v="0"/>
    <x v="0"/>
    <x v="0"/>
    <x v="1"/>
    <x v="0"/>
    <x v="0"/>
    <x v="0"/>
    <s v="Apoio ao Ensino Básico e Secundário"/>
    <x v="0"/>
    <x v="0"/>
    <x v="0"/>
    <x v="0"/>
    <x v="1"/>
    <x v="0"/>
    <x v="0"/>
    <m/>
    <x v="1"/>
    <x v="2"/>
    <x v="9"/>
    <x v="0"/>
    <m/>
  </r>
  <r>
    <x v="1"/>
    <n v="0"/>
    <n v="0"/>
    <n v="2000"/>
    <n v="0"/>
    <x v="7899"/>
    <x v="0"/>
    <x v="1"/>
    <x v="0"/>
    <s v="01.25.01.11"/>
    <x v="67"/>
    <x v="4"/>
    <x v="4"/>
    <s v="Educação"/>
    <s v="01.25.01"/>
    <s v="Apoio ao Ensino Básico e Secundário"/>
    <s v="01.25.01.11"/>
    <x v="4"/>
    <x v="0"/>
    <x v="3"/>
    <x v="2"/>
    <x v="0"/>
    <x v="1"/>
    <x v="2"/>
    <x v="0"/>
    <x v="0"/>
    <s v="2022-04-??"/>
    <x v="0"/>
    <n v="2000"/>
    <x v="3"/>
    <n v="0"/>
    <x v="1"/>
    <n v="0"/>
    <x v="697"/>
    <m/>
    <x v="0"/>
    <x v="9"/>
    <m/>
    <s v="Apoio ao Ensino Básico e Secundário"/>
    <x v="2"/>
    <s v="AEBS"/>
    <x v="0"/>
    <x v="1"/>
    <x v="1"/>
    <x v="1"/>
    <x v="0"/>
    <x v="0"/>
    <x v="0"/>
    <x v="1"/>
    <x v="0"/>
    <x v="0"/>
    <x v="0"/>
    <s v="Apoio ao Ensino Básico e Secundário"/>
    <x v="0"/>
    <x v="0"/>
    <x v="0"/>
    <x v="0"/>
    <x v="1"/>
    <x v="0"/>
    <x v="0"/>
    <m/>
    <x v="1"/>
    <x v="2"/>
    <x v="9"/>
    <x v="0"/>
    <m/>
  </r>
  <r>
    <x v="1"/>
    <n v="0"/>
    <n v="0"/>
    <n v="4000"/>
    <n v="0"/>
    <x v="7899"/>
    <x v="0"/>
    <x v="1"/>
    <x v="0"/>
    <s v="01.25.01.11"/>
    <x v="67"/>
    <x v="4"/>
    <x v="4"/>
    <s v="Educação"/>
    <s v="01.25.01"/>
    <s v="Apoio ao Ensino Básico e Secundário"/>
    <s v="01.25.01.11"/>
    <x v="4"/>
    <x v="0"/>
    <x v="3"/>
    <x v="2"/>
    <x v="0"/>
    <x v="1"/>
    <x v="2"/>
    <x v="0"/>
    <x v="8"/>
    <s v="2022-09-??"/>
    <x v="2"/>
    <n v="4000"/>
    <x v="3"/>
    <n v="0"/>
    <x v="1"/>
    <n v="0"/>
    <x v="697"/>
    <m/>
    <x v="0"/>
    <x v="9"/>
    <m/>
    <s v="Apoio ao Ensino Básico e Secundário"/>
    <x v="2"/>
    <s v="AEBS"/>
    <x v="0"/>
    <x v="1"/>
    <x v="1"/>
    <x v="1"/>
    <x v="0"/>
    <x v="0"/>
    <x v="0"/>
    <x v="1"/>
    <x v="0"/>
    <x v="0"/>
    <x v="0"/>
    <s v="Apoio ao Ensino Básico e Secundário"/>
    <x v="0"/>
    <x v="0"/>
    <x v="0"/>
    <x v="0"/>
    <x v="1"/>
    <x v="0"/>
    <x v="0"/>
    <m/>
    <x v="1"/>
    <x v="2"/>
    <x v="9"/>
    <x v="0"/>
    <m/>
  </r>
  <r>
    <x v="1"/>
    <n v="0"/>
    <n v="0"/>
    <n v="18250"/>
    <n v="0"/>
    <x v="7899"/>
    <x v="0"/>
    <x v="1"/>
    <x v="0"/>
    <s v="01.25.01.11"/>
    <x v="67"/>
    <x v="4"/>
    <x v="4"/>
    <s v="Educação"/>
    <s v="01.25.01"/>
    <s v="Apoio ao Ensino Básico e Secundário"/>
    <s v="01.25.01.11"/>
    <x v="4"/>
    <x v="0"/>
    <x v="3"/>
    <x v="2"/>
    <x v="0"/>
    <x v="1"/>
    <x v="2"/>
    <x v="0"/>
    <x v="10"/>
    <s v="2022-11-??"/>
    <x v="3"/>
    <n v="18250"/>
    <x v="3"/>
    <n v="0"/>
    <x v="1"/>
    <n v="0"/>
    <x v="697"/>
    <m/>
    <x v="0"/>
    <x v="9"/>
    <m/>
    <s v="Apoio ao Ensino Básico e Secundário"/>
    <x v="2"/>
    <s v="AEBS"/>
    <x v="0"/>
    <x v="1"/>
    <x v="1"/>
    <x v="1"/>
    <x v="0"/>
    <x v="0"/>
    <x v="0"/>
    <x v="1"/>
    <x v="0"/>
    <x v="0"/>
    <x v="0"/>
    <s v="Apoio ao Ensino Básico e Secundário"/>
    <x v="0"/>
    <x v="0"/>
    <x v="0"/>
    <x v="0"/>
    <x v="1"/>
    <x v="0"/>
    <x v="0"/>
    <m/>
    <x v="1"/>
    <x v="2"/>
    <x v="9"/>
    <x v="0"/>
    <m/>
  </r>
  <r>
    <x v="1"/>
    <n v="0"/>
    <n v="0"/>
    <n v="61803"/>
    <n v="0"/>
    <x v="7899"/>
    <x v="0"/>
    <x v="1"/>
    <x v="0"/>
    <s v="01.25.02.15"/>
    <x v="36"/>
    <x v="4"/>
    <x v="4"/>
    <s v="desporto"/>
    <s v="01.25.02"/>
    <s v="Incentivos a Associações e Escolas de Iniciação Desportivas"/>
    <s v="01.25.02.15"/>
    <x v="4"/>
    <x v="0"/>
    <x v="3"/>
    <x v="2"/>
    <x v="0"/>
    <x v="1"/>
    <x v="2"/>
    <x v="0"/>
    <x v="4"/>
    <s v="2022-01-??"/>
    <x v="1"/>
    <n v="61803"/>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140073"/>
    <n v="0"/>
    <x v="7899"/>
    <x v="0"/>
    <x v="1"/>
    <x v="0"/>
    <s v="01.25.02.15"/>
    <x v="36"/>
    <x v="4"/>
    <x v="4"/>
    <s v="desporto"/>
    <s v="01.25.02"/>
    <s v="Incentivos a Associações e Escolas de Iniciação Desportivas"/>
    <s v="01.25.02.15"/>
    <x v="4"/>
    <x v="0"/>
    <x v="3"/>
    <x v="2"/>
    <x v="0"/>
    <x v="1"/>
    <x v="2"/>
    <x v="0"/>
    <x v="5"/>
    <s v="2022-02-??"/>
    <x v="1"/>
    <n v="140073"/>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245500"/>
    <n v="0"/>
    <x v="7899"/>
    <x v="0"/>
    <x v="1"/>
    <x v="0"/>
    <s v="01.25.02.15"/>
    <x v="36"/>
    <x v="4"/>
    <x v="4"/>
    <s v="desporto"/>
    <s v="01.25.02"/>
    <s v="Incentivos a Associações e Escolas de Iniciação Desportivas"/>
    <s v="01.25.02.15"/>
    <x v="4"/>
    <x v="0"/>
    <x v="3"/>
    <x v="2"/>
    <x v="0"/>
    <x v="1"/>
    <x v="2"/>
    <x v="0"/>
    <x v="2"/>
    <s v="2022-03-??"/>
    <x v="1"/>
    <n v="24550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102803"/>
    <n v="0"/>
    <x v="7899"/>
    <x v="0"/>
    <x v="1"/>
    <x v="0"/>
    <s v="01.25.02.15"/>
    <x v="36"/>
    <x v="4"/>
    <x v="4"/>
    <s v="desporto"/>
    <s v="01.25.02"/>
    <s v="Incentivos a Associações e Escolas de Iniciação Desportivas"/>
    <s v="01.25.02.15"/>
    <x v="4"/>
    <x v="0"/>
    <x v="3"/>
    <x v="2"/>
    <x v="0"/>
    <x v="1"/>
    <x v="2"/>
    <x v="0"/>
    <x v="0"/>
    <s v="2022-04-??"/>
    <x v="0"/>
    <n v="102803"/>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266900"/>
    <n v="0"/>
    <x v="7899"/>
    <x v="0"/>
    <x v="1"/>
    <x v="0"/>
    <s v="01.25.02.15"/>
    <x v="36"/>
    <x v="4"/>
    <x v="4"/>
    <s v="desporto"/>
    <s v="01.25.02"/>
    <s v="Incentivos a Associações e Escolas de Iniciação Desportivas"/>
    <s v="01.25.02.15"/>
    <x v="4"/>
    <x v="0"/>
    <x v="3"/>
    <x v="2"/>
    <x v="0"/>
    <x v="1"/>
    <x v="2"/>
    <x v="0"/>
    <x v="1"/>
    <s v="2022-05-??"/>
    <x v="0"/>
    <n v="26690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44900"/>
    <n v="0"/>
    <x v="7899"/>
    <x v="0"/>
    <x v="1"/>
    <x v="0"/>
    <s v="01.25.02.15"/>
    <x v="36"/>
    <x v="4"/>
    <x v="4"/>
    <s v="desporto"/>
    <s v="01.25.02"/>
    <s v="Incentivos a Associações e Escolas de Iniciação Desportivas"/>
    <s v="01.25.02.15"/>
    <x v="4"/>
    <x v="0"/>
    <x v="3"/>
    <x v="2"/>
    <x v="0"/>
    <x v="1"/>
    <x v="2"/>
    <x v="0"/>
    <x v="3"/>
    <s v="2022-06-??"/>
    <x v="0"/>
    <n v="4490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106350"/>
    <n v="0"/>
    <x v="7899"/>
    <x v="0"/>
    <x v="1"/>
    <x v="0"/>
    <s v="01.25.02.15"/>
    <x v="36"/>
    <x v="4"/>
    <x v="4"/>
    <s v="desporto"/>
    <s v="01.25.02"/>
    <s v="Incentivos a Associações e Escolas de Iniciação Desportivas"/>
    <s v="01.25.02.15"/>
    <x v="4"/>
    <x v="0"/>
    <x v="3"/>
    <x v="2"/>
    <x v="0"/>
    <x v="1"/>
    <x v="2"/>
    <x v="0"/>
    <x v="6"/>
    <s v="2022-07-??"/>
    <x v="2"/>
    <n v="10635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30000"/>
    <n v="0"/>
    <x v="7899"/>
    <x v="0"/>
    <x v="1"/>
    <x v="0"/>
    <s v="01.25.02.15"/>
    <x v="36"/>
    <x v="4"/>
    <x v="4"/>
    <s v="desporto"/>
    <s v="01.25.02"/>
    <s v="Incentivos a Associações e Escolas de Iniciação Desportivas"/>
    <s v="01.25.02.15"/>
    <x v="4"/>
    <x v="0"/>
    <x v="3"/>
    <x v="2"/>
    <x v="0"/>
    <x v="1"/>
    <x v="2"/>
    <x v="0"/>
    <x v="7"/>
    <s v="2022-08-??"/>
    <x v="2"/>
    <n v="3000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49500"/>
    <n v="0"/>
    <x v="7899"/>
    <x v="0"/>
    <x v="1"/>
    <x v="0"/>
    <s v="01.25.02.15"/>
    <x v="36"/>
    <x v="4"/>
    <x v="4"/>
    <s v="desporto"/>
    <s v="01.25.02"/>
    <s v="Incentivos a Associações e Escolas de Iniciação Desportivas"/>
    <s v="01.25.02.15"/>
    <x v="4"/>
    <x v="0"/>
    <x v="3"/>
    <x v="2"/>
    <x v="0"/>
    <x v="1"/>
    <x v="2"/>
    <x v="0"/>
    <x v="8"/>
    <s v="2022-09-??"/>
    <x v="2"/>
    <n v="4950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206800"/>
    <n v="0"/>
    <x v="7899"/>
    <x v="0"/>
    <x v="1"/>
    <x v="0"/>
    <s v="01.25.02.15"/>
    <x v="36"/>
    <x v="4"/>
    <x v="4"/>
    <s v="desporto"/>
    <s v="01.25.02"/>
    <s v="Incentivos a Associações e Escolas de Iniciação Desportivas"/>
    <s v="01.25.02.15"/>
    <x v="4"/>
    <x v="0"/>
    <x v="3"/>
    <x v="2"/>
    <x v="0"/>
    <x v="1"/>
    <x v="2"/>
    <x v="0"/>
    <x v="9"/>
    <s v="2022-10-??"/>
    <x v="3"/>
    <n v="206800"/>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225665"/>
    <n v="0"/>
    <x v="7899"/>
    <x v="0"/>
    <x v="1"/>
    <x v="0"/>
    <s v="01.25.02.15"/>
    <x v="36"/>
    <x v="4"/>
    <x v="4"/>
    <s v="desporto"/>
    <s v="01.25.02"/>
    <s v="Incentivos a Associações e Escolas de Iniciação Desportivas"/>
    <s v="01.25.02.15"/>
    <x v="4"/>
    <x v="0"/>
    <x v="3"/>
    <x v="2"/>
    <x v="0"/>
    <x v="1"/>
    <x v="2"/>
    <x v="0"/>
    <x v="10"/>
    <s v="2022-11-??"/>
    <x v="3"/>
    <n v="225665"/>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191865"/>
    <n v="0"/>
    <x v="7899"/>
    <x v="0"/>
    <x v="1"/>
    <x v="0"/>
    <s v="01.25.02.15"/>
    <x v="36"/>
    <x v="4"/>
    <x v="4"/>
    <s v="desporto"/>
    <s v="01.25.02"/>
    <s v="Incentivos a Associações e Escolas de Iniciação Desportivas"/>
    <s v="01.25.02.15"/>
    <x v="4"/>
    <x v="0"/>
    <x v="3"/>
    <x v="2"/>
    <x v="0"/>
    <x v="1"/>
    <x v="2"/>
    <x v="0"/>
    <x v="11"/>
    <s v="2022-12-??"/>
    <x v="3"/>
    <n v="191865"/>
    <x v="3"/>
    <n v="800000"/>
    <x v="1"/>
    <n v="0"/>
    <x v="697"/>
    <m/>
    <x v="0"/>
    <x v="9"/>
    <m/>
    <s v="Incentivos a Associações e Escolas de Iniciação Desportivas"/>
    <x v="2"/>
    <s v="IAEID"/>
    <x v="0"/>
    <x v="1"/>
    <x v="1"/>
    <x v="1"/>
    <x v="0"/>
    <x v="0"/>
    <x v="0"/>
    <x v="1"/>
    <x v="0"/>
    <x v="0"/>
    <x v="0"/>
    <s v="Incentivos a Associações e Escolas de Iniciação Desportivas"/>
    <x v="0"/>
    <x v="0"/>
    <x v="0"/>
    <x v="0"/>
    <x v="1"/>
    <x v="0"/>
    <x v="0"/>
    <m/>
    <x v="1"/>
    <x v="2"/>
    <x v="9"/>
    <x v="0"/>
    <m/>
  </r>
  <r>
    <x v="1"/>
    <n v="0"/>
    <n v="0"/>
    <n v="169917"/>
    <n v="0"/>
    <x v="7899"/>
    <x v="0"/>
    <x v="1"/>
    <x v="0"/>
    <s v="03.16.19"/>
    <x v="34"/>
    <x v="0"/>
    <x v="5"/>
    <s v="Direção de Inovação e Desporto"/>
    <s v="03.16.19"/>
    <s v="Direção de Inovação e Desporto"/>
    <s v="03.16.19"/>
    <x v="15"/>
    <x v="0"/>
    <x v="1"/>
    <x v="1"/>
    <x v="1"/>
    <x v="0"/>
    <x v="2"/>
    <x v="0"/>
    <x v="4"/>
    <s v="2022-01-??"/>
    <x v="1"/>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5"/>
    <s v="2022-02-??"/>
    <x v="1"/>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2"/>
    <s v="2022-03-??"/>
    <x v="1"/>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0"/>
    <s v="2022-04-??"/>
    <x v="0"/>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1"/>
    <s v="2022-05-??"/>
    <x v="0"/>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3"/>
    <s v="2022-06-??"/>
    <x v="0"/>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6"/>
    <s v="2022-07-??"/>
    <x v="2"/>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7"/>
    <s v="2022-08-??"/>
    <x v="2"/>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8"/>
    <s v="2022-09-??"/>
    <x v="2"/>
    <n v="169917"/>
    <x v="3"/>
    <n v="0"/>
    <x v="1"/>
    <n v="500000"/>
    <x v="697"/>
    <m/>
    <x v="0"/>
    <x v="9"/>
    <m/>
    <s v="Direção de Inovação e Desporto"/>
    <x v="2"/>
    <m/>
    <x v="0"/>
    <x v="1"/>
    <x v="1"/>
    <x v="1"/>
    <x v="0"/>
    <x v="0"/>
    <x v="0"/>
    <x v="0"/>
    <x v="0"/>
    <x v="0"/>
    <x v="0"/>
    <s v="Direção de Inovação e Desporto"/>
    <x v="0"/>
    <x v="0"/>
    <x v="0"/>
    <x v="0"/>
    <x v="0"/>
    <x v="0"/>
    <x v="0"/>
    <m/>
    <x v="1"/>
    <x v="2"/>
    <x v="9"/>
    <x v="0"/>
    <m/>
  </r>
  <r>
    <x v="1"/>
    <n v="0"/>
    <n v="0"/>
    <n v="169917"/>
    <n v="0"/>
    <x v="7899"/>
    <x v="0"/>
    <x v="1"/>
    <x v="0"/>
    <s v="03.16.19"/>
    <x v="34"/>
    <x v="0"/>
    <x v="5"/>
    <s v="Direção de Inovação e Desporto"/>
    <s v="03.16.19"/>
    <s v="Direção de Inovação e Desporto"/>
    <s v="03.16.19"/>
    <x v="15"/>
    <x v="0"/>
    <x v="1"/>
    <x v="1"/>
    <x v="1"/>
    <x v="0"/>
    <x v="2"/>
    <x v="0"/>
    <x v="9"/>
    <s v="2022-10-??"/>
    <x v="3"/>
    <n v="169917"/>
    <x v="3"/>
    <n v="0"/>
    <x v="1"/>
    <n v="500000"/>
    <x v="697"/>
    <m/>
    <x v="0"/>
    <x v="9"/>
    <m/>
    <s v="Direção de Inovação e Desporto"/>
    <x v="2"/>
    <m/>
    <x v="0"/>
    <x v="1"/>
    <x v="1"/>
    <x v="1"/>
    <x v="0"/>
    <x v="0"/>
    <x v="0"/>
    <x v="0"/>
    <x v="0"/>
    <x v="0"/>
    <x v="0"/>
    <s v="Direção de Inovação e Desporto"/>
    <x v="0"/>
    <x v="0"/>
    <x v="0"/>
    <x v="0"/>
    <x v="0"/>
    <x v="0"/>
    <x v="0"/>
    <m/>
    <x v="1"/>
    <x v="2"/>
    <x v="9"/>
    <x v="0"/>
    <m/>
  </r>
  <r>
    <x v="1"/>
    <n v="0"/>
    <n v="0"/>
    <n v="292491"/>
    <n v="0"/>
    <x v="7899"/>
    <x v="0"/>
    <x v="1"/>
    <x v="0"/>
    <s v="03.16.19"/>
    <x v="34"/>
    <x v="0"/>
    <x v="5"/>
    <s v="Direção de Inovação e Desporto"/>
    <s v="03.16.19"/>
    <s v="Direção de Inovação e Desporto"/>
    <s v="03.16.19"/>
    <x v="15"/>
    <x v="0"/>
    <x v="1"/>
    <x v="1"/>
    <x v="1"/>
    <x v="0"/>
    <x v="2"/>
    <x v="0"/>
    <x v="10"/>
    <s v="2022-11-??"/>
    <x v="3"/>
    <n v="292491"/>
    <x v="3"/>
    <n v="0"/>
    <x v="1"/>
    <n v="500000"/>
    <x v="697"/>
    <m/>
    <x v="0"/>
    <x v="9"/>
    <m/>
    <s v="Direção de Inovação e Desporto"/>
    <x v="2"/>
    <m/>
    <x v="0"/>
    <x v="1"/>
    <x v="1"/>
    <x v="1"/>
    <x v="0"/>
    <x v="0"/>
    <x v="0"/>
    <x v="0"/>
    <x v="0"/>
    <x v="0"/>
    <x v="0"/>
    <s v="Direção de Inovação e Desporto"/>
    <x v="0"/>
    <x v="0"/>
    <x v="0"/>
    <x v="0"/>
    <x v="0"/>
    <x v="0"/>
    <x v="0"/>
    <m/>
    <x v="1"/>
    <x v="2"/>
    <x v="9"/>
    <x v="0"/>
    <m/>
  </r>
  <r>
    <x v="1"/>
    <n v="0"/>
    <n v="0"/>
    <n v="124227"/>
    <n v="0"/>
    <x v="7899"/>
    <x v="0"/>
    <x v="1"/>
    <x v="0"/>
    <s v="03.16.19"/>
    <x v="34"/>
    <x v="0"/>
    <x v="5"/>
    <s v="Direção de Inovação e Desporto"/>
    <s v="03.16.19"/>
    <s v="Direção de Inovação e Desporto"/>
    <s v="03.16.19"/>
    <x v="15"/>
    <x v="0"/>
    <x v="1"/>
    <x v="1"/>
    <x v="1"/>
    <x v="0"/>
    <x v="2"/>
    <x v="0"/>
    <x v="11"/>
    <s v="2022-12-??"/>
    <x v="3"/>
    <n v="124227"/>
    <x v="3"/>
    <n v="0"/>
    <x v="1"/>
    <n v="500000"/>
    <x v="697"/>
    <m/>
    <x v="0"/>
    <x v="9"/>
    <m/>
    <s v="Direção de Inovação e Desporto"/>
    <x v="2"/>
    <m/>
    <x v="0"/>
    <x v="1"/>
    <x v="1"/>
    <x v="1"/>
    <x v="0"/>
    <x v="0"/>
    <x v="0"/>
    <x v="0"/>
    <x v="0"/>
    <x v="0"/>
    <x v="0"/>
    <s v="Direção de Inovação e Desporto"/>
    <x v="0"/>
    <x v="0"/>
    <x v="0"/>
    <x v="0"/>
    <x v="0"/>
    <x v="0"/>
    <x v="0"/>
    <m/>
    <x v="1"/>
    <x v="2"/>
    <x v="9"/>
    <x v="0"/>
    <m/>
  </r>
  <r>
    <x v="1"/>
    <n v="0"/>
    <n v="0"/>
    <n v="4000"/>
    <n v="0"/>
    <x v="7899"/>
    <x v="0"/>
    <x v="1"/>
    <x v="0"/>
    <s v="03.16.20"/>
    <x v="51"/>
    <x v="0"/>
    <x v="5"/>
    <s v="Dir. do Comércio, Indústria, Transporte Feiras e Pesca"/>
    <s v="03.16.20"/>
    <s v="Dir. do Comércio, Indústria, Transporte Feiras e Pesca"/>
    <s v="03.16.20"/>
    <x v="9"/>
    <x v="0"/>
    <x v="1"/>
    <x v="5"/>
    <x v="0"/>
    <x v="0"/>
    <x v="2"/>
    <x v="0"/>
    <x v="0"/>
    <s v="2022-04-??"/>
    <x v="0"/>
    <n v="4000"/>
    <x v="3"/>
    <n v="0"/>
    <x v="1"/>
    <n v="0"/>
    <x v="697"/>
    <m/>
    <x v="0"/>
    <x v="9"/>
    <m/>
    <s v="Dir. do Comércio, Indústria, Transporte Feiras e Pesca"/>
    <x v="2"/>
    <m/>
    <x v="0"/>
    <x v="1"/>
    <x v="1"/>
    <x v="1"/>
    <x v="0"/>
    <x v="0"/>
    <x v="0"/>
    <x v="0"/>
    <x v="0"/>
    <x v="0"/>
    <x v="0"/>
    <s v="Dir. do Comércio, Indústria, Transporte Feiras e Pesca"/>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4"/>
    <s v="2022-01-??"/>
    <x v="1"/>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5"/>
    <s v="2022-02-??"/>
    <x v="1"/>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2"/>
    <s v="2022-03-??"/>
    <x v="1"/>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0"/>
    <s v="2022-04-??"/>
    <x v="0"/>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1"/>
    <s v="2022-05-??"/>
    <x v="0"/>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3"/>
    <s v="2022-06-??"/>
    <x v="0"/>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6"/>
    <s v="2022-07-??"/>
    <x v="2"/>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7"/>
    <s v="2022-08-??"/>
    <x v="2"/>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8"/>
    <s v="2022-09-??"/>
    <x v="2"/>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9"/>
    <s v="2022-10-??"/>
    <x v="3"/>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10"/>
    <s v="2022-11-??"/>
    <x v="3"/>
    <n v="81600"/>
    <x v="3"/>
    <n v="0"/>
    <x v="1"/>
    <n v="0"/>
    <x v="697"/>
    <m/>
    <x v="0"/>
    <x v="9"/>
    <m/>
    <s v="Dir. Turismo, Investimento e Emprendedorismo"/>
    <x v="2"/>
    <m/>
    <x v="0"/>
    <x v="1"/>
    <x v="1"/>
    <x v="1"/>
    <x v="0"/>
    <x v="0"/>
    <x v="0"/>
    <x v="0"/>
    <x v="0"/>
    <x v="0"/>
    <x v="0"/>
    <s v="Dir. Turismo, Investimento e Emprendedorismo"/>
    <x v="0"/>
    <x v="0"/>
    <x v="0"/>
    <x v="0"/>
    <x v="0"/>
    <x v="0"/>
    <x v="0"/>
    <m/>
    <x v="1"/>
    <x v="2"/>
    <x v="9"/>
    <x v="0"/>
    <m/>
  </r>
  <r>
    <x v="1"/>
    <n v="0"/>
    <n v="0"/>
    <n v="81600"/>
    <n v="0"/>
    <x v="7899"/>
    <x v="0"/>
    <x v="1"/>
    <x v="0"/>
    <s v="03.16.21"/>
    <x v="60"/>
    <x v="0"/>
    <x v="5"/>
    <s v="Dir. Turismo, Investimento e Emprendedorismo"/>
    <s v="03.16.21"/>
    <s v="Dir. Turismo, Investimento e Emprendedorismo"/>
    <s v="03.16.21"/>
    <x v="17"/>
    <x v="0"/>
    <x v="1"/>
    <x v="1"/>
    <x v="1"/>
    <x v="0"/>
    <x v="2"/>
    <x v="0"/>
    <x v="11"/>
    <s v="2022-12-??"/>
    <x v="3"/>
    <n v="81600"/>
    <x v="3"/>
    <n v="0"/>
    <x v="1"/>
    <n v="0"/>
    <x v="697"/>
    <m/>
    <x v="0"/>
    <x v="9"/>
    <m/>
    <s v="Dir. Turismo, Investimento e Emprendedorismo"/>
    <x v="2"/>
    <m/>
    <x v="0"/>
    <x v="1"/>
    <x v="1"/>
    <x v="1"/>
    <x v="0"/>
    <x v="0"/>
    <x v="0"/>
    <x v="0"/>
    <x v="0"/>
    <x v="0"/>
    <x v="0"/>
    <s v="Dir. Turismo, Investimento e Emprendedorismo"/>
    <x v="0"/>
    <x v="0"/>
    <x v="0"/>
    <x v="0"/>
    <x v="0"/>
    <x v="0"/>
    <x v="0"/>
    <m/>
    <x v="1"/>
    <x v="2"/>
    <x v="9"/>
    <x v="0"/>
    <m/>
  </r>
  <r>
    <x v="2"/>
    <n v="0"/>
    <n v="0"/>
    <n v="44600"/>
    <n v="0"/>
    <x v="7899"/>
    <x v="0"/>
    <x v="1"/>
    <x v="0"/>
    <s v="80.02.10.03"/>
    <x v="17"/>
    <x v="3"/>
    <x v="3"/>
    <s v="Outros"/>
    <s v="80.02.10"/>
    <s v="Retençoes Pensao Alimenticia"/>
    <s v="80.02.10.03"/>
    <x v="78"/>
    <x v="0"/>
    <x v="6"/>
    <x v="6"/>
    <x v="1"/>
    <x v="2"/>
    <x v="2"/>
    <x v="0"/>
    <x v="5"/>
    <s v="2022-02-??"/>
    <x v="1"/>
    <n v="44600"/>
    <x v="3"/>
    <n v="0"/>
    <x v="1"/>
    <n v="0"/>
    <x v="697"/>
    <m/>
    <x v="0"/>
    <x v="9"/>
    <m/>
    <s v="Retençoes Pensao Alimenticia"/>
    <x v="2"/>
    <s v="RPA"/>
    <x v="0"/>
    <x v="1"/>
    <x v="1"/>
    <x v="1"/>
    <x v="0"/>
    <x v="0"/>
    <x v="0"/>
    <x v="1"/>
    <x v="0"/>
    <x v="0"/>
    <x v="0"/>
    <s v="Retençoes Pensao Alimenticia"/>
    <x v="0"/>
    <x v="0"/>
    <x v="0"/>
    <x v="0"/>
    <x v="2"/>
    <x v="0"/>
    <x v="0"/>
    <m/>
    <x v="1"/>
    <x v="2"/>
    <x v="9"/>
    <x v="0"/>
    <m/>
  </r>
  <r>
    <x v="2"/>
    <n v="0"/>
    <n v="0"/>
    <n v="30600"/>
    <n v="0"/>
    <x v="7899"/>
    <x v="0"/>
    <x v="1"/>
    <x v="0"/>
    <s v="80.02.10.03"/>
    <x v="17"/>
    <x v="3"/>
    <x v="3"/>
    <s v="Outros"/>
    <s v="80.02.10"/>
    <s v="Retençoes Pensao Alimenticia"/>
    <s v="80.02.10.03"/>
    <x v="78"/>
    <x v="0"/>
    <x v="6"/>
    <x v="6"/>
    <x v="1"/>
    <x v="2"/>
    <x v="2"/>
    <x v="0"/>
    <x v="2"/>
    <s v="2022-03-??"/>
    <x v="1"/>
    <n v="30600"/>
    <x v="3"/>
    <n v="0"/>
    <x v="1"/>
    <n v="0"/>
    <x v="697"/>
    <m/>
    <x v="0"/>
    <x v="9"/>
    <m/>
    <s v="Retençoes Pensao Alimenticia"/>
    <x v="2"/>
    <s v="RPA"/>
    <x v="0"/>
    <x v="1"/>
    <x v="1"/>
    <x v="1"/>
    <x v="0"/>
    <x v="0"/>
    <x v="0"/>
    <x v="1"/>
    <x v="0"/>
    <x v="0"/>
    <x v="0"/>
    <s v="Retençoes Pensao Alimenticia"/>
    <x v="0"/>
    <x v="0"/>
    <x v="0"/>
    <x v="0"/>
    <x v="2"/>
    <x v="0"/>
    <x v="0"/>
    <m/>
    <x v="1"/>
    <x v="2"/>
    <x v="9"/>
    <x v="0"/>
    <m/>
  </r>
  <r>
    <x v="2"/>
    <n v="0"/>
    <n v="0"/>
    <n v="37600"/>
    <n v="0"/>
    <x v="7899"/>
    <x v="0"/>
    <x v="1"/>
    <x v="0"/>
    <s v="80.02.10.03"/>
    <x v="17"/>
    <x v="3"/>
    <x v="3"/>
    <s v="Outros"/>
    <s v="80.02.10"/>
    <s v="Retençoes Pensao Alimenticia"/>
    <s v="80.02.10.03"/>
    <x v="78"/>
    <x v="0"/>
    <x v="6"/>
    <x v="6"/>
    <x v="1"/>
    <x v="2"/>
    <x v="2"/>
    <x v="0"/>
    <x v="0"/>
    <s v="2022-04-??"/>
    <x v="0"/>
    <n v="37600"/>
    <x v="3"/>
    <n v="0"/>
    <x v="1"/>
    <n v="0"/>
    <x v="697"/>
    <m/>
    <x v="0"/>
    <x v="9"/>
    <m/>
    <s v="Retençoes Pensao Alimenticia"/>
    <x v="2"/>
    <s v="RPA"/>
    <x v="0"/>
    <x v="1"/>
    <x v="1"/>
    <x v="1"/>
    <x v="0"/>
    <x v="0"/>
    <x v="0"/>
    <x v="1"/>
    <x v="0"/>
    <x v="0"/>
    <x v="0"/>
    <s v="Retençoes Pensao Alimenticia"/>
    <x v="0"/>
    <x v="0"/>
    <x v="0"/>
    <x v="0"/>
    <x v="2"/>
    <x v="0"/>
    <x v="0"/>
    <m/>
    <x v="1"/>
    <x v="2"/>
    <x v="9"/>
    <x v="0"/>
    <m/>
  </r>
  <r>
    <x v="2"/>
    <n v="0"/>
    <n v="0"/>
    <n v="37600"/>
    <n v="0"/>
    <x v="7899"/>
    <x v="0"/>
    <x v="1"/>
    <x v="0"/>
    <s v="80.02.10.03"/>
    <x v="17"/>
    <x v="3"/>
    <x v="3"/>
    <s v="Outros"/>
    <s v="80.02.10"/>
    <s v="Retençoes Pensao Alimenticia"/>
    <s v="80.02.10.03"/>
    <x v="78"/>
    <x v="0"/>
    <x v="6"/>
    <x v="6"/>
    <x v="1"/>
    <x v="2"/>
    <x v="2"/>
    <x v="0"/>
    <x v="1"/>
    <s v="2022-05-??"/>
    <x v="0"/>
    <n v="37600"/>
    <x v="3"/>
    <n v="0"/>
    <x v="1"/>
    <n v="0"/>
    <x v="697"/>
    <m/>
    <x v="0"/>
    <x v="9"/>
    <m/>
    <s v="Retençoes Pensao Alimenticia"/>
    <x v="2"/>
    <s v="RPA"/>
    <x v="0"/>
    <x v="1"/>
    <x v="1"/>
    <x v="1"/>
    <x v="0"/>
    <x v="0"/>
    <x v="0"/>
    <x v="1"/>
    <x v="0"/>
    <x v="0"/>
    <x v="0"/>
    <s v="Retençoes Pensao Alimenticia"/>
    <x v="0"/>
    <x v="0"/>
    <x v="0"/>
    <x v="0"/>
    <x v="2"/>
    <x v="0"/>
    <x v="0"/>
    <m/>
    <x v="1"/>
    <x v="2"/>
    <x v="9"/>
    <x v="0"/>
    <m/>
  </r>
  <r>
    <x v="2"/>
    <n v="0"/>
    <n v="0"/>
    <n v="37600"/>
    <n v="0"/>
    <x v="7899"/>
    <x v="0"/>
    <x v="1"/>
    <x v="0"/>
    <s v="80.02.10.03"/>
    <x v="17"/>
    <x v="3"/>
    <x v="3"/>
    <s v="Outros"/>
    <s v="80.02.10"/>
    <s v="Retençoes Pensao Alimenticia"/>
    <s v="80.02.10.03"/>
    <x v="78"/>
    <x v="0"/>
    <x v="6"/>
    <x v="6"/>
    <x v="1"/>
    <x v="2"/>
    <x v="2"/>
    <x v="0"/>
    <x v="3"/>
    <s v="2022-06-??"/>
    <x v="0"/>
    <n v="37600"/>
    <x v="3"/>
    <n v="0"/>
    <x v="1"/>
    <n v="0"/>
    <x v="697"/>
    <m/>
    <x v="0"/>
    <x v="9"/>
    <m/>
    <s v="Retençoes Pensao Alimenticia"/>
    <x v="2"/>
    <s v="RPA"/>
    <x v="0"/>
    <x v="1"/>
    <x v="1"/>
    <x v="1"/>
    <x v="0"/>
    <x v="0"/>
    <x v="0"/>
    <x v="1"/>
    <x v="0"/>
    <x v="0"/>
    <x v="0"/>
    <s v="Retençoes Pensao Alimenticia"/>
    <x v="0"/>
    <x v="0"/>
    <x v="0"/>
    <x v="0"/>
    <x v="2"/>
    <x v="0"/>
    <x v="0"/>
    <m/>
    <x v="1"/>
    <x v="2"/>
    <x v="9"/>
    <x v="0"/>
    <m/>
  </r>
  <r>
    <x v="2"/>
    <n v="0"/>
    <n v="0"/>
    <n v="37600"/>
    <n v="0"/>
    <x v="7899"/>
    <x v="0"/>
    <x v="1"/>
    <x v="0"/>
    <s v="80.02.10.03"/>
    <x v="17"/>
    <x v="3"/>
    <x v="3"/>
    <s v="Outros"/>
    <s v="80.02.10"/>
    <s v="Retençoes Pensao Alimenticia"/>
    <s v="80.02.10.03"/>
    <x v="78"/>
    <x v="0"/>
    <x v="6"/>
    <x v="6"/>
    <x v="1"/>
    <x v="2"/>
    <x v="2"/>
    <x v="0"/>
    <x v="6"/>
    <s v="2022-07-??"/>
    <x v="2"/>
    <n v="37600"/>
    <x v="3"/>
    <n v="0"/>
    <x v="1"/>
    <n v="0"/>
    <x v="697"/>
    <m/>
    <x v="0"/>
    <x v="9"/>
    <m/>
    <s v="Retençoes Pensao Alimenticia"/>
    <x v="2"/>
    <s v="RPA"/>
    <x v="0"/>
    <x v="1"/>
    <x v="1"/>
    <x v="1"/>
    <x v="0"/>
    <x v="0"/>
    <x v="0"/>
    <x v="1"/>
    <x v="0"/>
    <x v="0"/>
    <x v="0"/>
    <s v="Retençoes Pensao Alimenticia"/>
    <x v="0"/>
    <x v="0"/>
    <x v="0"/>
    <x v="0"/>
    <x v="2"/>
    <x v="0"/>
    <x v="0"/>
    <m/>
    <x v="1"/>
    <x v="2"/>
    <x v="9"/>
    <x v="0"/>
    <m/>
  </r>
  <r>
    <x v="2"/>
    <n v="0"/>
    <n v="0"/>
    <n v="37600"/>
    <n v="0"/>
    <x v="7899"/>
    <x v="0"/>
    <x v="1"/>
    <x v="0"/>
    <s v="80.02.10.03"/>
    <x v="17"/>
    <x v="3"/>
    <x v="3"/>
    <s v="Outros"/>
    <s v="80.02.10"/>
    <s v="Retençoes Pensao Alimenticia"/>
    <s v="80.02.10.03"/>
    <x v="78"/>
    <x v="0"/>
    <x v="6"/>
    <x v="6"/>
    <x v="1"/>
    <x v="2"/>
    <x v="2"/>
    <x v="0"/>
    <x v="7"/>
    <s v="2022-08-??"/>
    <x v="2"/>
    <n v="37600"/>
    <x v="3"/>
    <n v="0"/>
    <x v="1"/>
    <n v="0"/>
    <x v="697"/>
    <m/>
    <x v="0"/>
    <x v="9"/>
    <m/>
    <s v="Retençoes Pensao Alimenticia"/>
    <x v="2"/>
    <s v="RPA"/>
    <x v="0"/>
    <x v="1"/>
    <x v="1"/>
    <x v="1"/>
    <x v="0"/>
    <x v="0"/>
    <x v="0"/>
    <x v="1"/>
    <x v="0"/>
    <x v="0"/>
    <x v="0"/>
    <s v="Retençoes Pensao Alimenticia"/>
    <x v="0"/>
    <x v="0"/>
    <x v="0"/>
    <x v="0"/>
    <x v="2"/>
    <x v="0"/>
    <x v="0"/>
    <m/>
    <x v="1"/>
    <x v="2"/>
    <x v="9"/>
    <x v="0"/>
    <m/>
  </r>
  <r>
    <x v="2"/>
    <n v="0"/>
    <n v="0"/>
    <n v="37600"/>
    <n v="0"/>
    <x v="7899"/>
    <x v="0"/>
    <x v="1"/>
    <x v="0"/>
    <s v="80.02.10.03"/>
    <x v="17"/>
    <x v="3"/>
    <x v="3"/>
    <s v="Outros"/>
    <s v="80.02.10"/>
    <s v="Retençoes Pensao Alimenticia"/>
    <s v="80.02.10.03"/>
    <x v="78"/>
    <x v="0"/>
    <x v="6"/>
    <x v="6"/>
    <x v="1"/>
    <x v="2"/>
    <x v="2"/>
    <x v="0"/>
    <x v="8"/>
    <s v="2022-09-??"/>
    <x v="2"/>
    <n v="37600"/>
    <x v="3"/>
    <n v="0"/>
    <x v="1"/>
    <n v="0"/>
    <x v="697"/>
    <m/>
    <x v="0"/>
    <x v="9"/>
    <m/>
    <s v="Retençoes Pensao Alimenticia"/>
    <x v="2"/>
    <s v="RPA"/>
    <x v="0"/>
    <x v="1"/>
    <x v="1"/>
    <x v="1"/>
    <x v="0"/>
    <x v="0"/>
    <x v="0"/>
    <x v="1"/>
    <x v="0"/>
    <x v="0"/>
    <x v="0"/>
    <s v="Retençoes Pensao Alimenticia"/>
    <x v="0"/>
    <x v="0"/>
    <x v="0"/>
    <x v="0"/>
    <x v="2"/>
    <x v="0"/>
    <x v="0"/>
    <m/>
    <x v="1"/>
    <x v="2"/>
    <x v="9"/>
    <x v="0"/>
    <m/>
  </r>
  <r>
    <x v="1"/>
    <n v="0"/>
    <n v="0"/>
    <n v="5938"/>
    <n v="0"/>
    <x v="7899"/>
    <x v="0"/>
    <x v="0"/>
    <x v="0"/>
    <s v="80.02.10.02"/>
    <x v="18"/>
    <x v="3"/>
    <x v="3"/>
    <s v="Outros"/>
    <s v="80.02.10"/>
    <s v="Retençoes STAPS"/>
    <s v="80.02.10.02"/>
    <x v="30"/>
    <x v="0"/>
    <x v="2"/>
    <x v="1"/>
    <x v="1"/>
    <x v="2"/>
    <x v="0"/>
    <x v="0"/>
    <x v="4"/>
    <s v="2022-01-??"/>
    <x v="1"/>
    <n v="5938"/>
    <x v="3"/>
    <n v="0"/>
    <x v="1"/>
    <n v="0"/>
    <x v="697"/>
    <m/>
    <x v="0"/>
    <x v="9"/>
    <m/>
    <s v="Retençoes STAPS"/>
    <x v="2"/>
    <s v="RSND"/>
    <x v="0"/>
    <x v="1"/>
    <x v="1"/>
    <x v="1"/>
    <x v="0"/>
    <x v="0"/>
    <x v="0"/>
    <x v="1"/>
    <x v="0"/>
    <x v="0"/>
    <x v="0"/>
    <s v="Retençoes STAPS"/>
    <x v="0"/>
    <x v="0"/>
    <x v="0"/>
    <x v="0"/>
    <x v="2"/>
    <x v="0"/>
    <x v="0"/>
    <m/>
    <x v="1"/>
    <x v="2"/>
    <x v="9"/>
    <x v="0"/>
    <m/>
  </r>
  <r>
    <x v="1"/>
    <n v="0"/>
    <n v="0"/>
    <n v="6745"/>
    <n v="0"/>
    <x v="7899"/>
    <x v="0"/>
    <x v="0"/>
    <x v="0"/>
    <s v="80.02.10.02"/>
    <x v="18"/>
    <x v="3"/>
    <x v="3"/>
    <s v="Outros"/>
    <s v="80.02.10"/>
    <s v="Retençoes STAPS"/>
    <s v="80.02.10.02"/>
    <x v="30"/>
    <x v="0"/>
    <x v="2"/>
    <x v="1"/>
    <x v="1"/>
    <x v="2"/>
    <x v="0"/>
    <x v="0"/>
    <x v="5"/>
    <s v="2022-02-??"/>
    <x v="1"/>
    <n v="6745"/>
    <x v="3"/>
    <n v="0"/>
    <x v="1"/>
    <n v="0"/>
    <x v="697"/>
    <m/>
    <x v="0"/>
    <x v="9"/>
    <m/>
    <s v="Retençoes STAPS"/>
    <x v="2"/>
    <s v="RSND"/>
    <x v="0"/>
    <x v="1"/>
    <x v="1"/>
    <x v="1"/>
    <x v="0"/>
    <x v="0"/>
    <x v="0"/>
    <x v="1"/>
    <x v="0"/>
    <x v="0"/>
    <x v="0"/>
    <s v="Retençoes STAPS"/>
    <x v="0"/>
    <x v="0"/>
    <x v="0"/>
    <x v="0"/>
    <x v="2"/>
    <x v="0"/>
    <x v="0"/>
    <m/>
    <x v="1"/>
    <x v="2"/>
    <x v="9"/>
    <x v="0"/>
    <m/>
  </r>
  <r>
    <x v="1"/>
    <n v="0"/>
    <n v="0"/>
    <n v="6393"/>
    <n v="0"/>
    <x v="7899"/>
    <x v="0"/>
    <x v="0"/>
    <x v="0"/>
    <s v="80.02.10.02"/>
    <x v="18"/>
    <x v="3"/>
    <x v="3"/>
    <s v="Outros"/>
    <s v="80.02.10"/>
    <s v="Retençoes STAPS"/>
    <s v="80.02.10.02"/>
    <x v="30"/>
    <x v="0"/>
    <x v="2"/>
    <x v="1"/>
    <x v="1"/>
    <x v="2"/>
    <x v="0"/>
    <x v="0"/>
    <x v="2"/>
    <s v="2022-03-??"/>
    <x v="1"/>
    <n v="6393"/>
    <x v="3"/>
    <n v="0"/>
    <x v="1"/>
    <n v="0"/>
    <x v="697"/>
    <m/>
    <x v="0"/>
    <x v="9"/>
    <m/>
    <s v="Retençoes STAPS"/>
    <x v="2"/>
    <s v="RSND"/>
    <x v="0"/>
    <x v="1"/>
    <x v="1"/>
    <x v="1"/>
    <x v="0"/>
    <x v="0"/>
    <x v="0"/>
    <x v="1"/>
    <x v="0"/>
    <x v="0"/>
    <x v="0"/>
    <s v="Retençoes STAPS"/>
    <x v="0"/>
    <x v="0"/>
    <x v="0"/>
    <x v="0"/>
    <x v="2"/>
    <x v="0"/>
    <x v="0"/>
    <m/>
    <x v="1"/>
    <x v="2"/>
    <x v="9"/>
    <x v="0"/>
    <m/>
  </r>
  <r>
    <x v="1"/>
    <n v="0"/>
    <n v="0"/>
    <n v="8430"/>
    <n v="0"/>
    <x v="7899"/>
    <x v="0"/>
    <x v="0"/>
    <x v="0"/>
    <s v="80.02.10.02"/>
    <x v="18"/>
    <x v="3"/>
    <x v="3"/>
    <s v="Outros"/>
    <s v="80.02.10"/>
    <s v="Retençoes STAPS"/>
    <s v="80.02.10.02"/>
    <x v="30"/>
    <x v="0"/>
    <x v="2"/>
    <x v="1"/>
    <x v="1"/>
    <x v="2"/>
    <x v="0"/>
    <x v="0"/>
    <x v="0"/>
    <s v="2022-04-??"/>
    <x v="0"/>
    <n v="8430"/>
    <x v="3"/>
    <n v="0"/>
    <x v="1"/>
    <n v="0"/>
    <x v="697"/>
    <m/>
    <x v="0"/>
    <x v="9"/>
    <m/>
    <s v="Retençoes STAPS"/>
    <x v="2"/>
    <s v="RSND"/>
    <x v="0"/>
    <x v="1"/>
    <x v="1"/>
    <x v="1"/>
    <x v="0"/>
    <x v="0"/>
    <x v="0"/>
    <x v="1"/>
    <x v="0"/>
    <x v="0"/>
    <x v="0"/>
    <s v="Retençoes STAPS"/>
    <x v="0"/>
    <x v="0"/>
    <x v="0"/>
    <x v="0"/>
    <x v="2"/>
    <x v="0"/>
    <x v="0"/>
    <m/>
    <x v="1"/>
    <x v="2"/>
    <x v="9"/>
    <x v="0"/>
    <m/>
  </r>
  <r>
    <x v="1"/>
    <n v="0"/>
    <n v="0"/>
    <n v="8430"/>
    <n v="0"/>
    <x v="7899"/>
    <x v="0"/>
    <x v="0"/>
    <x v="0"/>
    <s v="80.02.10.02"/>
    <x v="18"/>
    <x v="3"/>
    <x v="3"/>
    <s v="Outros"/>
    <s v="80.02.10"/>
    <s v="Retençoes STAPS"/>
    <s v="80.02.10.02"/>
    <x v="30"/>
    <x v="0"/>
    <x v="2"/>
    <x v="1"/>
    <x v="1"/>
    <x v="2"/>
    <x v="0"/>
    <x v="0"/>
    <x v="1"/>
    <s v="2022-05-??"/>
    <x v="0"/>
    <n v="8430"/>
    <x v="3"/>
    <n v="0"/>
    <x v="1"/>
    <n v="0"/>
    <x v="697"/>
    <m/>
    <x v="0"/>
    <x v="9"/>
    <m/>
    <s v="Retençoes STAPS"/>
    <x v="2"/>
    <s v="RSND"/>
    <x v="0"/>
    <x v="1"/>
    <x v="1"/>
    <x v="1"/>
    <x v="0"/>
    <x v="0"/>
    <x v="0"/>
    <x v="1"/>
    <x v="0"/>
    <x v="0"/>
    <x v="0"/>
    <s v="Retençoes STAPS"/>
    <x v="0"/>
    <x v="0"/>
    <x v="0"/>
    <x v="0"/>
    <x v="2"/>
    <x v="0"/>
    <x v="0"/>
    <m/>
    <x v="1"/>
    <x v="2"/>
    <x v="9"/>
    <x v="0"/>
    <m/>
  </r>
  <r>
    <x v="1"/>
    <n v="0"/>
    <n v="0"/>
    <n v="8355"/>
    <n v="0"/>
    <x v="7899"/>
    <x v="0"/>
    <x v="0"/>
    <x v="0"/>
    <s v="80.02.10.02"/>
    <x v="18"/>
    <x v="3"/>
    <x v="3"/>
    <s v="Outros"/>
    <s v="80.02.10"/>
    <s v="Retençoes STAPS"/>
    <s v="80.02.10.02"/>
    <x v="30"/>
    <x v="0"/>
    <x v="2"/>
    <x v="1"/>
    <x v="1"/>
    <x v="2"/>
    <x v="0"/>
    <x v="0"/>
    <x v="3"/>
    <s v="2022-06-??"/>
    <x v="0"/>
    <n v="8355"/>
    <x v="3"/>
    <n v="0"/>
    <x v="1"/>
    <n v="0"/>
    <x v="697"/>
    <m/>
    <x v="0"/>
    <x v="9"/>
    <m/>
    <s v="Retençoes STAPS"/>
    <x v="2"/>
    <s v="RSND"/>
    <x v="0"/>
    <x v="1"/>
    <x v="1"/>
    <x v="1"/>
    <x v="0"/>
    <x v="0"/>
    <x v="0"/>
    <x v="1"/>
    <x v="0"/>
    <x v="0"/>
    <x v="0"/>
    <s v="Retençoes STAPS"/>
    <x v="0"/>
    <x v="0"/>
    <x v="0"/>
    <x v="0"/>
    <x v="2"/>
    <x v="0"/>
    <x v="0"/>
    <m/>
    <x v="1"/>
    <x v="2"/>
    <x v="9"/>
    <x v="0"/>
    <m/>
  </r>
  <r>
    <x v="1"/>
    <n v="0"/>
    <n v="0"/>
    <n v="7858"/>
    <n v="0"/>
    <x v="7899"/>
    <x v="0"/>
    <x v="0"/>
    <x v="0"/>
    <s v="80.02.10.02"/>
    <x v="18"/>
    <x v="3"/>
    <x v="3"/>
    <s v="Outros"/>
    <s v="80.02.10"/>
    <s v="Retençoes STAPS"/>
    <s v="80.02.10.02"/>
    <x v="30"/>
    <x v="0"/>
    <x v="2"/>
    <x v="1"/>
    <x v="1"/>
    <x v="2"/>
    <x v="0"/>
    <x v="0"/>
    <x v="6"/>
    <s v="2022-07-??"/>
    <x v="2"/>
    <n v="7858"/>
    <x v="3"/>
    <n v="0"/>
    <x v="1"/>
    <n v="0"/>
    <x v="697"/>
    <m/>
    <x v="0"/>
    <x v="9"/>
    <m/>
    <s v="Retençoes STAPS"/>
    <x v="2"/>
    <s v="RSND"/>
    <x v="0"/>
    <x v="1"/>
    <x v="1"/>
    <x v="1"/>
    <x v="0"/>
    <x v="0"/>
    <x v="0"/>
    <x v="1"/>
    <x v="0"/>
    <x v="0"/>
    <x v="0"/>
    <s v="Retençoes STAPS"/>
    <x v="0"/>
    <x v="0"/>
    <x v="0"/>
    <x v="0"/>
    <x v="2"/>
    <x v="0"/>
    <x v="0"/>
    <m/>
    <x v="1"/>
    <x v="2"/>
    <x v="9"/>
    <x v="0"/>
    <m/>
  </r>
  <r>
    <x v="1"/>
    <n v="0"/>
    <n v="0"/>
    <n v="8722"/>
    <n v="0"/>
    <x v="7899"/>
    <x v="0"/>
    <x v="0"/>
    <x v="0"/>
    <s v="80.02.10.02"/>
    <x v="18"/>
    <x v="3"/>
    <x v="3"/>
    <s v="Outros"/>
    <s v="80.02.10"/>
    <s v="Retençoes STAPS"/>
    <s v="80.02.10.02"/>
    <x v="30"/>
    <x v="0"/>
    <x v="2"/>
    <x v="1"/>
    <x v="1"/>
    <x v="2"/>
    <x v="0"/>
    <x v="0"/>
    <x v="7"/>
    <s v="2022-08-??"/>
    <x v="2"/>
    <n v="8722"/>
    <x v="3"/>
    <n v="0"/>
    <x v="1"/>
    <n v="0"/>
    <x v="697"/>
    <m/>
    <x v="0"/>
    <x v="9"/>
    <m/>
    <s v="Retençoes STAPS"/>
    <x v="2"/>
    <s v="RSND"/>
    <x v="0"/>
    <x v="1"/>
    <x v="1"/>
    <x v="1"/>
    <x v="0"/>
    <x v="0"/>
    <x v="0"/>
    <x v="1"/>
    <x v="0"/>
    <x v="0"/>
    <x v="0"/>
    <s v="Retençoes STAPS"/>
    <x v="0"/>
    <x v="0"/>
    <x v="0"/>
    <x v="0"/>
    <x v="2"/>
    <x v="0"/>
    <x v="0"/>
    <m/>
    <x v="1"/>
    <x v="2"/>
    <x v="9"/>
    <x v="0"/>
    <m/>
  </r>
  <r>
    <x v="1"/>
    <n v="0"/>
    <n v="0"/>
    <n v="8009"/>
    <n v="0"/>
    <x v="7899"/>
    <x v="0"/>
    <x v="0"/>
    <x v="0"/>
    <s v="80.02.10.02"/>
    <x v="18"/>
    <x v="3"/>
    <x v="3"/>
    <s v="Outros"/>
    <s v="80.02.10"/>
    <s v="Retençoes STAPS"/>
    <s v="80.02.10.02"/>
    <x v="30"/>
    <x v="0"/>
    <x v="2"/>
    <x v="1"/>
    <x v="1"/>
    <x v="2"/>
    <x v="0"/>
    <x v="0"/>
    <x v="8"/>
    <s v="2022-09-??"/>
    <x v="2"/>
    <n v="8009"/>
    <x v="3"/>
    <n v="0"/>
    <x v="1"/>
    <n v="0"/>
    <x v="697"/>
    <m/>
    <x v="0"/>
    <x v="9"/>
    <m/>
    <s v="Retençoes STAPS"/>
    <x v="2"/>
    <s v="RSND"/>
    <x v="0"/>
    <x v="1"/>
    <x v="1"/>
    <x v="1"/>
    <x v="0"/>
    <x v="0"/>
    <x v="0"/>
    <x v="1"/>
    <x v="0"/>
    <x v="0"/>
    <x v="0"/>
    <s v="Retençoes STAPS"/>
    <x v="0"/>
    <x v="0"/>
    <x v="0"/>
    <x v="0"/>
    <x v="2"/>
    <x v="0"/>
    <x v="0"/>
    <m/>
    <x v="1"/>
    <x v="2"/>
    <x v="9"/>
    <x v="0"/>
    <m/>
  </r>
  <r>
    <x v="1"/>
    <n v="0"/>
    <n v="0"/>
    <n v="8301"/>
    <n v="0"/>
    <x v="7899"/>
    <x v="0"/>
    <x v="0"/>
    <x v="0"/>
    <s v="80.02.10.02"/>
    <x v="18"/>
    <x v="3"/>
    <x v="3"/>
    <s v="Outros"/>
    <s v="80.02.10"/>
    <s v="Retençoes STAPS"/>
    <s v="80.02.10.02"/>
    <x v="30"/>
    <x v="0"/>
    <x v="2"/>
    <x v="1"/>
    <x v="1"/>
    <x v="2"/>
    <x v="0"/>
    <x v="0"/>
    <x v="9"/>
    <s v="2022-10-??"/>
    <x v="3"/>
    <n v="8301"/>
    <x v="3"/>
    <n v="0"/>
    <x v="1"/>
    <n v="0"/>
    <x v="697"/>
    <m/>
    <x v="0"/>
    <x v="9"/>
    <m/>
    <s v="Retençoes STAPS"/>
    <x v="2"/>
    <s v="RSND"/>
    <x v="0"/>
    <x v="1"/>
    <x v="1"/>
    <x v="1"/>
    <x v="0"/>
    <x v="0"/>
    <x v="0"/>
    <x v="1"/>
    <x v="0"/>
    <x v="0"/>
    <x v="0"/>
    <s v="Retençoes STAPS"/>
    <x v="0"/>
    <x v="0"/>
    <x v="0"/>
    <x v="0"/>
    <x v="2"/>
    <x v="0"/>
    <x v="0"/>
    <m/>
    <x v="1"/>
    <x v="2"/>
    <x v="9"/>
    <x v="0"/>
    <m/>
  </r>
  <r>
    <x v="1"/>
    <n v="0"/>
    <n v="0"/>
    <n v="7625"/>
    <n v="0"/>
    <x v="7899"/>
    <x v="0"/>
    <x v="0"/>
    <x v="0"/>
    <s v="80.02.10.02"/>
    <x v="18"/>
    <x v="3"/>
    <x v="3"/>
    <s v="Outros"/>
    <s v="80.02.10"/>
    <s v="Retençoes STAPS"/>
    <s v="80.02.10.02"/>
    <x v="30"/>
    <x v="0"/>
    <x v="2"/>
    <x v="1"/>
    <x v="1"/>
    <x v="2"/>
    <x v="0"/>
    <x v="0"/>
    <x v="10"/>
    <s v="2022-11-??"/>
    <x v="3"/>
    <n v="7625"/>
    <x v="3"/>
    <n v="0"/>
    <x v="1"/>
    <n v="0"/>
    <x v="697"/>
    <m/>
    <x v="0"/>
    <x v="9"/>
    <m/>
    <s v="Retençoes STAPS"/>
    <x v="2"/>
    <s v="RSND"/>
    <x v="0"/>
    <x v="1"/>
    <x v="1"/>
    <x v="1"/>
    <x v="0"/>
    <x v="0"/>
    <x v="0"/>
    <x v="1"/>
    <x v="0"/>
    <x v="0"/>
    <x v="0"/>
    <s v="Retençoes STAPS"/>
    <x v="0"/>
    <x v="0"/>
    <x v="0"/>
    <x v="0"/>
    <x v="2"/>
    <x v="0"/>
    <x v="0"/>
    <m/>
    <x v="1"/>
    <x v="2"/>
    <x v="9"/>
    <x v="0"/>
    <m/>
  </r>
  <r>
    <x v="1"/>
    <n v="0"/>
    <n v="0"/>
    <n v="7574"/>
    <n v="0"/>
    <x v="7899"/>
    <x v="0"/>
    <x v="0"/>
    <x v="0"/>
    <s v="80.02.10.02"/>
    <x v="18"/>
    <x v="3"/>
    <x v="3"/>
    <s v="Outros"/>
    <s v="80.02.10"/>
    <s v="Retençoes STAPS"/>
    <s v="80.02.10.02"/>
    <x v="30"/>
    <x v="0"/>
    <x v="2"/>
    <x v="1"/>
    <x v="1"/>
    <x v="2"/>
    <x v="0"/>
    <x v="0"/>
    <x v="11"/>
    <s v="2022-12-??"/>
    <x v="3"/>
    <n v="7574"/>
    <x v="3"/>
    <n v="0"/>
    <x v="1"/>
    <n v="0"/>
    <x v="697"/>
    <m/>
    <x v="0"/>
    <x v="9"/>
    <m/>
    <s v="Retençoes STAPS"/>
    <x v="2"/>
    <s v="RSND"/>
    <x v="0"/>
    <x v="1"/>
    <x v="1"/>
    <x v="1"/>
    <x v="0"/>
    <x v="0"/>
    <x v="0"/>
    <x v="1"/>
    <x v="0"/>
    <x v="0"/>
    <x v="0"/>
    <s v="Retençoes STAPS"/>
    <x v="0"/>
    <x v="0"/>
    <x v="0"/>
    <x v="0"/>
    <x v="2"/>
    <x v="0"/>
    <x v="0"/>
    <m/>
    <x v="1"/>
    <x v="2"/>
    <x v="9"/>
    <x v="0"/>
    <m/>
  </r>
  <r>
    <x v="2"/>
    <n v="0"/>
    <n v="0"/>
    <n v="46600"/>
    <n v="0"/>
    <x v="7899"/>
    <x v="0"/>
    <x v="1"/>
    <x v="0"/>
    <s v="80.02.10.03"/>
    <x v="17"/>
    <x v="3"/>
    <x v="3"/>
    <s v="Outros"/>
    <s v="80.02.10"/>
    <s v="Retençoes Pensao Alimenticia"/>
    <s v="80.02.10.03"/>
    <x v="78"/>
    <x v="0"/>
    <x v="6"/>
    <x v="6"/>
    <x v="1"/>
    <x v="2"/>
    <x v="2"/>
    <x v="0"/>
    <x v="4"/>
    <s v="2022-01-??"/>
    <x v="1"/>
    <n v="46600"/>
    <x v="3"/>
    <n v="0"/>
    <x v="1"/>
    <n v="0"/>
    <x v="697"/>
    <m/>
    <x v="0"/>
    <x v="9"/>
    <m/>
    <s v="Retençoes Pensao Alimenticia"/>
    <x v="2"/>
    <s v="RPA"/>
    <x v="0"/>
    <x v="1"/>
    <x v="1"/>
    <x v="1"/>
    <x v="0"/>
    <x v="0"/>
    <x v="0"/>
    <x v="1"/>
    <x v="0"/>
    <x v="0"/>
    <x v="0"/>
    <s v="Retençoes Pensao Alimenticia"/>
    <x v="0"/>
    <x v="0"/>
    <x v="0"/>
    <x v="0"/>
    <x v="2"/>
    <x v="0"/>
    <x v="0"/>
    <m/>
    <x v="1"/>
    <x v="2"/>
    <x v="9"/>
    <x v="0"/>
    <m/>
  </r>
  <r>
    <x v="2"/>
    <n v="0"/>
    <n v="0"/>
    <n v="66200"/>
    <n v="0"/>
    <x v="7899"/>
    <x v="0"/>
    <x v="1"/>
    <x v="0"/>
    <s v="80.02.10.03"/>
    <x v="17"/>
    <x v="3"/>
    <x v="3"/>
    <s v="Outros"/>
    <s v="80.02.10"/>
    <s v="Retençoes Pensao Alimenticia"/>
    <s v="80.02.10.03"/>
    <x v="78"/>
    <x v="0"/>
    <x v="6"/>
    <x v="6"/>
    <x v="1"/>
    <x v="2"/>
    <x v="2"/>
    <x v="0"/>
    <x v="11"/>
    <s v="2022-12-??"/>
    <x v="3"/>
    <n v="66200"/>
    <x v="3"/>
    <n v="0"/>
    <x v="1"/>
    <n v="0"/>
    <x v="697"/>
    <m/>
    <x v="0"/>
    <x v="9"/>
    <m/>
    <s v="Retençoes Pensao Alimenticia"/>
    <x v="2"/>
    <s v="RPA"/>
    <x v="0"/>
    <x v="1"/>
    <x v="1"/>
    <x v="1"/>
    <x v="0"/>
    <x v="0"/>
    <x v="0"/>
    <x v="1"/>
    <x v="0"/>
    <x v="0"/>
    <x v="0"/>
    <s v="Retençoes Pensao Alimenticia"/>
    <x v="0"/>
    <x v="0"/>
    <x v="0"/>
    <x v="0"/>
    <x v="2"/>
    <x v="0"/>
    <x v="0"/>
    <m/>
    <x v="1"/>
    <x v="2"/>
    <x v="9"/>
    <x v="0"/>
    <m/>
  </r>
  <r>
    <x v="2"/>
    <n v="0"/>
    <n v="0"/>
    <n v="84866"/>
    <n v="0"/>
    <x v="7899"/>
    <x v="0"/>
    <x v="1"/>
    <x v="0"/>
    <s v="80.02.10.26"/>
    <x v="21"/>
    <x v="3"/>
    <x v="3"/>
    <s v="Outros"/>
    <s v="80.02.10"/>
    <s v="Retenção Sansung"/>
    <s v="80.02.10.26"/>
    <x v="74"/>
    <x v="0"/>
    <x v="6"/>
    <x v="16"/>
    <x v="1"/>
    <x v="2"/>
    <x v="2"/>
    <x v="0"/>
    <x v="4"/>
    <s v="2022-01-??"/>
    <x v="1"/>
    <n v="84866"/>
    <x v="3"/>
    <n v="0"/>
    <x v="1"/>
    <n v="0"/>
    <x v="697"/>
    <m/>
    <x v="0"/>
    <x v="9"/>
    <m/>
    <s v="Retenção Sansung"/>
    <x v="2"/>
    <s v="RS"/>
    <x v="0"/>
    <x v="1"/>
    <x v="1"/>
    <x v="1"/>
    <x v="0"/>
    <x v="0"/>
    <x v="0"/>
    <x v="1"/>
    <x v="0"/>
    <x v="0"/>
    <x v="0"/>
    <s v="Retenção Sansung"/>
    <x v="0"/>
    <x v="0"/>
    <x v="0"/>
    <x v="0"/>
    <x v="2"/>
    <x v="0"/>
    <x v="0"/>
    <m/>
    <x v="1"/>
    <x v="2"/>
    <x v="9"/>
    <x v="0"/>
    <m/>
  </r>
  <r>
    <x v="2"/>
    <n v="0"/>
    <n v="0"/>
    <n v="169732"/>
    <n v="0"/>
    <x v="7899"/>
    <x v="0"/>
    <x v="1"/>
    <x v="0"/>
    <s v="80.02.10.26"/>
    <x v="21"/>
    <x v="3"/>
    <x v="3"/>
    <s v="Outros"/>
    <s v="80.02.10"/>
    <s v="Retenção Sansung"/>
    <s v="80.02.10.26"/>
    <x v="74"/>
    <x v="0"/>
    <x v="6"/>
    <x v="16"/>
    <x v="1"/>
    <x v="2"/>
    <x v="2"/>
    <x v="0"/>
    <x v="5"/>
    <s v="2022-02-??"/>
    <x v="1"/>
    <n v="169732"/>
    <x v="3"/>
    <n v="0"/>
    <x v="1"/>
    <n v="0"/>
    <x v="697"/>
    <m/>
    <x v="0"/>
    <x v="9"/>
    <m/>
    <s v="Retenção Sansung"/>
    <x v="2"/>
    <s v="RS"/>
    <x v="0"/>
    <x v="1"/>
    <x v="1"/>
    <x v="1"/>
    <x v="0"/>
    <x v="0"/>
    <x v="0"/>
    <x v="1"/>
    <x v="0"/>
    <x v="0"/>
    <x v="0"/>
    <s v="Retenção Sansung"/>
    <x v="0"/>
    <x v="0"/>
    <x v="0"/>
    <x v="0"/>
    <x v="2"/>
    <x v="0"/>
    <x v="0"/>
    <m/>
    <x v="1"/>
    <x v="2"/>
    <x v="9"/>
    <x v="0"/>
    <m/>
  </r>
  <r>
    <x v="2"/>
    <n v="0"/>
    <n v="0"/>
    <n v="84866"/>
    <n v="0"/>
    <x v="7899"/>
    <x v="0"/>
    <x v="1"/>
    <x v="0"/>
    <s v="80.02.10.26"/>
    <x v="21"/>
    <x v="3"/>
    <x v="3"/>
    <s v="Outros"/>
    <s v="80.02.10"/>
    <s v="Retenção Sansung"/>
    <s v="80.02.10.26"/>
    <x v="74"/>
    <x v="0"/>
    <x v="6"/>
    <x v="16"/>
    <x v="1"/>
    <x v="2"/>
    <x v="2"/>
    <x v="0"/>
    <x v="2"/>
    <s v="2022-03-??"/>
    <x v="1"/>
    <n v="84866"/>
    <x v="3"/>
    <n v="0"/>
    <x v="1"/>
    <n v="0"/>
    <x v="697"/>
    <m/>
    <x v="0"/>
    <x v="9"/>
    <m/>
    <s v="Retenção Sansung"/>
    <x v="2"/>
    <s v="RS"/>
    <x v="0"/>
    <x v="1"/>
    <x v="1"/>
    <x v="1"/>
    <x v="0"/>
    <x v="0"/>
    <x v="0"/>
    <x v="1"/>
    <x v="0"/>
    <x v="0"/>
    <x v="0"/>
    <s v="Retenção Sansung"/>
    <x v="0"/>
    <x v="0"/>
    <x v="0"/>
    <x v="0"/>
    <x v="2"/>
    <x v="0"/>
    <x v="0"/>
    <m/>
    <x v="1"/>
    <x v="2"/>
    <x v="9"/>
    <x v="0"/>
    <m/>
  </r>
  <r>
    <x v="2"/>
    <n v="0"/>
    <n v="0"/>
    <n v="84866"/>
    <n v="0"/>
    <x v="7899"/>
    <x v="0"/>
    <x v="1"/>
    <x v="0"/>
    <s v="80.02.10.26"/>
    <x v="21"/>
    <x v="3"/>
    <x v="3"/>
    <s v="Outros"/>
    <s v="80.02.10"/>
    <s v="Retenção Sansung"/>
    <s v="80.02.10.26"/>
    <x v="74"/>
    <x v="0"/>
    <x v="6"/>
    <x v="16"/>
    <x v="1"/>
    <x v="2"/>
    <x v="2"/>
    <x v="0"/>
    <x v="0"/>
    <s v="2022-04-??"/>
    <x v="0"/>
    <n v="84866"/>
    <x v="3"/>
    <n v="0"/>
    <x v="1"/>
    <n v="0"/>
    <x v="697"/>
    <m/>
    <x v="0"/>
    <x v="9"/>
    <m/>
    <s v="Retenção Sansung"/>
    <x v="2"/>
    <s v="RS"/>
    <x v="0"/>
    <x v="1"/>
    <x v="1"/>
    <x v="1"/>
    <x v="0"/>
    <x v="0"/>
    <x v="0"/>
    <x v="1"/>
    <x v="0"/>
    <x v="0"/>
    <x v="0"/>
    <s v="Retenção Sansung"/>
    <x v="0"/>
    <x v="0"/>
    <x v="0"/>
    <x v="0"/>
    <x v="2"/>
    <x v="0"/>
    <x v="0"/>
    <m/>
    <x v="1"/>
    <x v="2"/>
    <x v="9"/>
    <x v="0"/>
    <m/>
  </r>
  <r>
    <x v="2"/>
    <n v="0"/>
    <n v="0"/>
    <n v="203968"/>
    <n v="0"/>
    <x v="7899"/>
    <x v="0"/>
    <x v="1"/>
    <x v="0"/>
    <s v="80.02.10.26"/>
    <x v="21"/>
    <x v="3"/>
    <x v="3"/>
    <s v="Outros"/>
    <s v="80.02.10"/>
    <s v="Retenção Sansung"/>
    <s v="80.02.10.26"/>
    <x v="74"/>
    <x v="0"/>
    <x v="6"/>
    <x v="16"/>
    <x v="1"/>
    <x v="2"/>
    <x v="2"/>
    <x v="0"/>
    <x v="1"/>
    <s v="2022-05-??"/>
    <x v="0"/>
    <n v="203968"/>
    <x v="3"/>
    <n v="0"/>
    <x v="1"/>
    <n v="0"/>
    <x v="697"/>
    <m/>
    <x v="0"/>
    <x v="9"/>
    <m/>
    <s v="Retenção Sansung"/>
    <x v="2"/>
    <s v="RS"/>
    <x v="0"/>
    <x v="1"/>
    <x v="1"/>
    <x v="1"/>
    <x v="0"/>
    <x v="0"/>
    <x v="0"/>
    <x v="1"/>
    <x v="0"/>
    <x v="0"/>
    <x v="0"/>
    <s v="Retenção Sansung"/>
    <x v="0"/>
    <x v="0"/>
    <x v="0"/>
    <x v="0"/>
    <x v="2"/>
    <x v="0"/>
    <x v="0"/>
    <m/>
    <x v="1"/>
    <x v="2"/>
    <x v="9"/>
    <x v="0"/>
    <m/>
  </r>
  <r>
    <x v="2"/>
    <n v="0"/>
    <n v="0"/>
    <n v="203968"/>
    <n v="0"/>
    <x v="7899"/>
    <x v="0"/>
    <x v="1"/>
    <x v="0"/>
    <s v="80.02.10.26"/>
    <x v="21"/>
    <x v="3"/>
    <x v="3"/>
    <s v="Outros"/>
    <s v="80.02.10"/>
    <s v="Retenção Sansung"/>
    <s v="80.02.10.26"/>
    <x v="74"/>
    <x v="0"/>
    <x v="6"/>
    <x v="16"/>
    <x v="1"/>
    <x v="2"/>
    <x v="2"/>
    <x v="0"/>
    <x v="3"/>
    <s v="2022-06-??"/>
    <x v="0"/>
    <n v="203968"/>
    <x v="3"/>
    <n v="0"/>
    <x v="1"/>
    <n v="0"/>
    <x v="697"/>
    <m/>
    <x v="0"/>
    <x v="9"/>
    <m/>
    <s v="Retenção Sansung"/>
    <x v="2"/>
    <s v="RS"/>
    <x v="0"/>
    <x v="1"/>
    <x v="1"/>
    <x v="1"/>
    <x v="0"/>
    <x v="0"/>
    <x v="0"/>
    <x v="1"/>
    <x v="0"/>
    <x v="0"/>
    <x v="0"/>
    <s v="Retenção Sansung"/>
    <x v="0"/>
    <x v="0"/>
    <x v="0"/>
    <x v="0"/>
    <x v="2"/>
    <x v="0"/>
    <x v="0"/>
    <m/>
    <x v="1"/>
    <x v="2"/>
    <x v="9"/>
    <x v="0"/>
    <m/>
  </r>
  <r>
    <x v="2"/>
    <n v="0"/>
    <n v="0"/>
    <n v="220463"/>
    <n v="0"/>
    <x v="7899"/>
    <x v="0"/>
    <x v="1"/>
    <x v="0"/>
    <s v="80.02.10.26"/>
    <x v="21"/>
    <x v="3"/>
    <x v="3"/>
    <s v="Outros"/>
    <s v="80.02.10"/>
    <s v="Retenção Sansung"/>
    <s v="80.02.10.26"/>
    <x v="74"/>
    <x v="0"/>
    <x v="6"/>
    <x v="16"/>
    <x v="1"/>
    <x v="2"/>
    <x v="2"/>
    <x v="0"/>
    <x v="6"/>
    <s v="2022-07-??"/>
    <x v="2"/>
    <n v="220463"/>
    <x v="3"/>
    <n v="0"/>
    <x v="1"/>
    <n v="0"/>
    <x v="697"/>
    <m/>
    <x v="0"/>
    <x v="9"/>
    <m/>
    <s v="Retenção Sansung"/>
    <x v="2"/>
    <s v="RS"/>
    <x v="0"/>
    <x v="1"/>
    <x v="1"/>
    <x v="1"/>
    <x v="0"/>
    <x v="0"/>
    <x v="0"/>
    <x v="1"/>
    <x v="0"/>
    <x v="0"/>
    <x v="0"/>
    <s v="Retenção Sansung"/>
    <x v="0"/>
    <x v="0"/>
    <x v="0"/>
    <x v="0"/>
    <x v="2"/>
    <x v="0"/>
    <x v="0"/>
    <m/>
    <x v="1"/>
    <x v="2"/>
    <x v="9"/>
    <x v="0"/>
    <m/>
  </r>
  <r>
    <x v="2"/>
    <n v="0"/>
    <n v="0"/>
    <n v="220463"/>
    <n v="0"/>
    <x v="7899"/>
    <x v="0"/>
    <x v="1"/>
    <x v="0"/>
    <s v="80.02.10.26"/>
    <x v="21"/>
    <x v="3"/>
    <x v="3"/>
    <s v="Outros"/>
    <s v="80.02.10"/>
    <s v="Retenção Sansung"/>
    <s v="80.02.10.26"/>
    <x v="74"/>
    <x v="0"/>
    <x v="6"/>
    <x v="16"/>
    <x v="1"/>
    <x v="2"/>
    <x v="2"/>
    <x v="0"/>
    <x v="8"/>
    <s v="2022-09-??"/>
    <x v="2"/>
    <n v="220463"/>
    <x v="3"/>
    <n v="0"/>
    <x v="1"/>
    <n v="0"/>
    <x v="697"/>
    <m/>
    <x v="0"/>
    <x v="9"/>
    <m/>
    <s v="Retenção Sansung"/>
    <x v="2"/>
    <s v="RS"/>
    <x v="0"/>
    <x v="1"/>
    <x v="1"/>
    <x v="1"/>
    <x v="0"/>
    <x v="0"/>
    <x v="0"/>
    <x v="1"/>
    <x v="0"/>
    <x v="0"/>
    <x v="0"/>
    <s v="Retenção Sansung"/>
    <x v="0"/>
    <x v="0"/>
    <x v="0"/>
    <x v="0"/>
    <x v="2"/>
    <x v="0"/>
    <x v="0"/>
    <m/>
    <x v="1"/>
    <x v="2"/>
    <x v="9"/>
    <x v="0"/>
    <m/>
  </r>
  <r>
    <x v="2"/>
    <n v="0"/>
    <n v="0"/>
    <n v="220463"/>
    <n v="0"/>
    <x v="7899"/>
    <x v="0"/>
    <x v="1"/>
    <x v="0"/>
    <s v="80.02.10.26"/>
    <x v="21"/>
    <x v="3"/>
    <x v="3"/>
    <s v="Outros"/>
    <s v="80.02.10"/>
    <s v="Retenção Sansung"/>
    <s v="80.02.10.26"/>
    <x v="74"/>
    <x v="0"/>
    <x v="6"/>
    <x v="16"/>
    <x v="1"/>
    <x v="2"/>
    <x v="2"/>
    <x v="0"/>
    <x v="9"/>
    <s v="2022-10-??"/>
    <x v="3"/>
    <n v="220463"/>
    <x v="3"/>
    <n v="0"/>
    <x v="1"/>
    <n v="0"/>
    <x v="697"/>
    <m/>
    <x v="0"/>
    <x v="9"/>
    <m/>
    <s v="Retenção Sansung"/>
    <x v="2"/>
    <s v="RS"/>
    <x v="0"/>
    <x v="1"/>
    <x v="1"/>
    <x v="1"/>
    <x v="0"/>
    <x v="0"/>
    <x v="0"/>
    <x v="1"/>
    <x v="0"/>
    <x v="0"/>
    <x v="0"/>
    <s v="Retenção Sansung"/>
    <x v="0"/>
    <x v="0"/>
    <x v="0"/>
    <x v="0"/>
    <x v="2"/>
    <x v="0"/>
    <x v="0"/>
    <m/>
    <x v="1"/>
    <x v="2"/>
    <x v="9"/>
    <x v="0"/>
    <m/>
  </r>
  <r>
    <x v="2"/>
    <n v="0"/>
    <n v="0"/>
    <n v="220463"/>
    <n v="0"/>
    <x v="7899"/>
    <x v="0"/>
    <x v="1"/>
    <x v="0"/>
    <s v="80.02.10.26"/>
    <x v="21"/>
    <x v="3"/>
    <x v="3"/>
    <s v="Outros"/>
    <s v="80.02.10"/>
    <s v="Retenção Sansung"/>
    <s v="80.02.10.26"/>
    <x v="74"/>
    <x v="0"/>
    <x v="6"/>
    <x v="16"/>
    <x v="1"/>
    <x v="2"/>
    <x v="2"/>
    <x v="0"/>
    <x v="10"/>
    <s v="2022-11-??"/>
    <x v="3"/>
    <n v="220463"/>
    <x v="3"/>
    <n v="0"/>
    <x v="1"/>
    <n v="0"/>
    <x v="697"/>
    <m/>
    <x v="0"/>
    <x v="9"/>
    <m/>
    <s v="Retenção Sansung"/>
    <x v="2"/>
    <s v="RS"/>
    <x v="0"/>
    <x v="1"/>
    <x v="1"/>
    <x v="1"/>
    <x v="0"/>
    <x v="0"/>
    <x v="0"/>
    <x v="1"/>
    <x v="0"/>
    <x v="0"/>
    <x v="0"/>
    <s v="Retenção Sansung"/>
    <x v="0"/>
    <x v="0"/>
    <x v="0"/>
    <x v="0"/>
    <x v="2"/>
    <x v="0"/>
    <x v="0"/>
    <m/>
    <x v="1"/>
    <x v="2"/>
    <x v="9"/>
    <x v="0"/>
    <m/>
  </r>
  <r>
    <x v="2"/>
    <n v="0"/>
    <n v="0"/>
    <n v="256318"/>
    <n v="0"/>
    <x v="7899"/>
    <x v="0"/>
    <x v="1"/>
    <x v="0"/>
    <s v="80.02.10.26"/>
    <x v="21"/>
    <x v="3"/>
    <x v="3"/>
    <s v="Outros"/>
    <s v="80.02.10"/>
    <s v="Retenção Sansung"/>
    <s v="80.02.10.26"/>
    <x v="74"/>
    <x v="0"/>
    <x v="6"/>
    <x v="16"/>
    <x v="1"/>
    <x v="2"/>
    <x v="2"/>
    <x v="0"/>
    <x v="11"/>
    <s v="2022-12-??"/>
    <x v="3"/>
    <n v="256318"/>
    <x v="3"/>
    <n v="0"/>
    <x v="1"/>
    <n v="0"/>
    <x v="697"/>
    <m/>
    <x v="0"/>
    <x v="9"/>
    <m/>
    <s v="Retenção Sansung"/>
    <x v="2"/>
    <s v="RS"/>
    <x v="0"/>
    <x v="1"/>
    <x v="1"/>
    <x v="1"/>
    <x v="0"/>
    <x v="0"/>
    <x v="0"/>
    <x v="1"/>
    <x v="0"/>
    <x v="0"/>
    <x v="0"/>
    <s v="Retenção Sansung"/>
    <x v="0"/>
    <x v="0"/>
    <x v="0"/>
    <x v="0"/>
    <x v="2"/>
    <x v="0"/>
    <x v="0"/>
    <m/>
    <x v="1"/>
    <x v="2"/>
    <x v="9"/>
    <x v="0"/>
    <m/>
  </r>
  <r>
    <x v="0"/>
    <n v="0"/>
    <n v="0"/>
    <n v="33700"/>
    <n v="0"/>
    <x v="7899"/>
    <x v="0"/>
    <x v="1"/>
    <x v="0"/>
    <s v="01.25.02.17"/>
    <x v="8"/>
    <x v="4"/>
    <x v="4"/>
    <s v="desporto"/>
    <s v="01.25.02"/>
    <s v="Construção e Reabilitação de Placas Desportivas"/>
    <s v="01.25.02.17"/>
    <x v="1"/>
    <x v="0"/>
    <x v="1"/>
    <x v="1"/>
    <x v="0"/>
    <x v="1"/>
    <x v="1"/>
    <x v="0"/>
    <x v="4"/>
    <s v="2022-01-??"/>
    <x v="1"/>
    <n v="3370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784463"/>
    <n v="0"/>
    <x v="7899"/>
    <x v="0"/>
    <x v="1"/>
    <x v="0"/>
    <s v="01.25.02.17"/>
    <x v="8"/>
    <x v="4"/>
    <x v="4"/>
    <s v="desporto"/>
    <s v="01.25.02"/>
    <s v="Construção e Reabilitação de Placas Desportivas"/>
    <s v="01.25.02.17"/>
    <x v="1"/>
    <x v="0"/>
    <x v="1"/>
    <x v="1"/>
    <x v="0"/>
    <x v="1"/>
    <x v="1"/>
    <x v="0"/>
    <x v="1"/>
    <s v="2022-05-??"/>
    <x v="0"/>
    <n v="784463"/>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7780"/>
    <n v="0"/>
    <x v="7899"/>
    <x v="0"/>
    <x v="1"/>
    <x v="0"/>
    <s v="01.25.02.17"/>
    <x v="8"/>
    <x v="4"/>
    <x v="4"/>
    <s v="desporto"/>
    <s v="01.25.02"/>
    <s v="Construção e Reabilitação de Placas Desportivas"/>
    <s v="01.25.02.17"/>
    <x v="1"/>
    <x v="0"/>
    <x v="1"/>
    <x v="1"/>
    <x v="0"/>
    <x v="1"/>
    <x v="1"/>
    <x v="0"/>
    <x v="3"/>
    <s v="2022-06-??"/>
    <x v="0"/>
    <n v="778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648360"/>
    <n v="0"/>
    <x v="7899"/>
    <x v="0"/>
    <x v="1"/>
    <x v="0"/>
    <s v="01.25.02.17"/>
    <x v="8"/>
    <x v="4"/>
    <x v="4"/>
    <s v="desporto"/>
    <s v="01.25.02"/>
    <s v="Construção e Reabilitação de Placas Desportivas"/>
    <s v="01.25.02.17"/>
    <x v="1"/>
    <x v="0"/>
    <x v="1"/>
    <x v="1"/>
    <x v="0"/>
    <x v="1"/>
    <x v="1"/>
    <x v="0"/>
    <x v="7"/>
    <s v="2022-08-??"/>
    <x v="2"/>
    <n v="64836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200000"/>
    <n v="0"/>
    <x v="7899"/>
    <x v="0"/>
    <x v="1"/>
    <x v="0"/>
    <s v="01.25.02.17"/>
    <x v="8"/>
    <x v="4"/>
    <x v="4"/>
    <s v="desporto"/>
    <s v="01.25.02"/>
    <s v="Construção e Reabilitação de Placas Desportivas"/>
    <s v="01.25.02.17"/>
    <x v="1"/>
    <x v="0"/>
    <x v="1"/>
    <x v="1"/>
    <x v="0"/>
    <x v="1"/>
    <x v="1"/>
    <x v="0"/>
    <x v="8"/>
    <s v="2022-09-??"/>
    <x v="2"/>
    <n v="20000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130000"/>
    <n v="0"/>
    <x v="7899"/>
    <x v="0"/>
    <x v="1"/>
    <x v="0"/>
    <s v="01.25.02.17"/>
    <x v="8"/>
    <x v="4"/>
    <x v="4"/>
    <s v="desporto"/>
    <s v="01.25.02"/>
    <s v="Construção e Reabilitação de Placas Desportivas"/>
    <s v="01.25.02.17"/>
    <x v="1"/>
    <x v="0"/>
    <x v="1"/>
    <x v="1"/>
    <x v="0"/>
    <x v="1"/>
    <x v="1"/>
    <x v="0"/>
    <x v="9"/>
    <s v="2022-10-??"/>
    <x v="3"/>
    <n v="13000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28000"/>
    <n v="0"/>
    <x v="7899"/>
    <x v="0"/>
    <x v="1"/>
    <x v="0"/>
    <s v="01.25.02.17"/>
    <x v="8"/>
    <x v="4"/>
    <x v="4"/>
    <s v="desporto"/>
    <s v="01.25.02"/>
    <s v="Construção e Reabilitação de Placas Desportivas"/>
    <s v="01.25.02.17"/>
    <x v="1"/>
    <x v="0"/>
    <x v="1"/>
    <x v="1"/>
    <x v="0"/>
    <x v="1"/>
    <x v="1"/>
    <x v="0"/>
    <x v="10"/>
    <s v="2022-11-??"/>
    <x v="3"/>
    <n v="2800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0"/>
    <n v="0"/>
    <n v="0"/>
    <n v="318070"/>
    <n v="0"/>
    <x v="7899"/>
    <x v="0"/>
    <x v="1"/>
    <x v="0"/>
    <s v="01.25.02.17"/>
    <x v="8"/>
    <x v="4"/>
    <x v="4"/>
    <s v="desporto"/>
    <s v="01.25.02"/>
    <s v="Construção e Reabilitação de Placas Desportivas"/>
    <s v="01.25.02.17"/>
    <x v="1"/>
    <x v="0"/>
    <x v="1"/>
    <x v="1"/>
    <x v="0"/>
    <x v="1"/>
    <x v="1"/>
    <x v="0"/>
    <x v="11"/>
    <s v="2022-12-??"/>
    <x v="3"/>
    <n v="318070"/>
    <x v="3"/>
    <n v="0"/>
    <x v="1"/>
    <n v="2700000"/>
    <x v="697"/>
    <m/>
    <x v="0"/>
    <x v="9"/>
    <m/>
    <s v="Construção e Reabilitação de Placas Desportivas"/>
    <x v="2"/>
    <m/>
    <x v="0"/>
    <x v="1"/>
    <x v="1"/>
    <x v="1"/>
    <x v="0"/>
    <x v="0"/>
    <x v="0"/>
    <x v="1"/>
    <x v="0"/>
    <x v="0"/>
    <x v="0"/>
    <s v="Construção e Reabilitação de Placas Desportivas"/>
    <x v="0"/>
    <x v="0"/>
    <x v="0"/>
    <x v="0"/>
    <x v="1"/>
    <x v="0"/>
    <x v="0"/>
    <m/>
    <x v="1"/>
    <x v="2"/>
    <x v="9"/>
    <x v="0"/>
    <m/>
  </r>
  <r>
    <x v="2"/>
    <n v="0"/>
    <n v="0"/>
    <n v="57631"/>
    <n v="0"/>
    <x v="7899"/>
    <x v="0"/>
    <x v="1"/>
    <x v="0"/>
    <s v="80.02.10.21"/>
    <x v="16"/>
    <x v="3"/>
    <x v="3"/>
    <s v="Outros"/>
    <s v="80.02.10"/>
    <s v="Retenções Descontos Judiciais"/>
    <s v="80.02.10.21"/>
    <x v="89"/>
    <x v="0"/>
    <x v="6"/>
    <x v="6"/>
    <x v="1"/>
    <x v="2"/>
    <x v="2"/>
    <x v="0"/>
    <x v="10"/>
    <s v="2022-11-??"/>
    <x v="3"/>
    <n v="57631"/>
    <x v="3"/>
    <n v="0"/>
    <x v="1"/>
    <n v="0"/>
    <x v="697"/>
    <m/>
    <x v="0"/>
    <x v="9"/>
    <m/>
    <s v="Retenções Descontos Judiciais"/>
    <x v="2"/>
    <m/>
    <x v="0"/>
    <x v="1"/>
    <x v="1"/>
    <x v="1"/>
    <x v="0"/>
    <x v="0"/>
    <x v="0"/>
    <x v="1"/>
    <x v="0"/>
    <x v="0"/>
    <x v="0"/>
    <s v="Retenções Descontos Judiciais"/>
    <x v="0"/>
    <x v="0"/>
    <x v="0"/>
    <x v="0"/>
    <x v="2"/>
    <x v="0"/>
    <x v="0"/>
    <m/>
    <x v="1"/>
    <x v="2"/>
    <x v="9"/>
    <x v="0"/>
    <m/>
  </r>
  <r>
    <x v="1"/>
    <n v="0"/>
    <n v="0"/>
    <n v="18000"/>
    <n v="0"/>
    <x v="7899"/>
    <x v="0"/>
    <x v="0"/>
    <x v="0"/>
    <s v="80.02.10.03"/>
    <x v="17"/>
    <x v="3"/>
    <x v="3"/>
    <s v="Outros"/>
    <s v="80.02.10"/>
    <s v="Retençoes Pensao Alimenticia"/>
    <s v="80.02.10.03"/>
    <x v="28"/>
    <x v="0"/>
    <x v="2"/>
    <x v="1"/>
    <x v="1"/>
    <x v="2"/>
    <x v="0"/>
    <x v="0"/>
    <x v="4"/>
    <s v="2022-01-??"/>
    <x v="1"/>
    <n v="18000"/>
    <x v="3"/>
    <n v="0"/>
    <x v="1"/>
    <n v="0"/>
    <x v="697"/>
    <m/>
    <x v="0"/>
    <x v="9"/>
    <m/>
    <s v="Retençoes Pensao Alimenticia"/>
    <x v="2"/>
    <s v="RPA"/>
    <x v="0"/>
    <x v="1"/>
    <x v="1"/>
    <x v="1"/>
    <x v="0"/>
    <x v="0"/>
    <x v="0"/>
    <x v="1"/>
    <x v="0"/>
    <x v="0"/>
    <x v="0"/>
    <s v="Retençoes Pensao Alimenticia"/>
    <x v="0"/>
    <x v="0"/>
    <x v="0"/>
    <x v="0"/>
    <x v="2"/>
    <x v="0"/>
    <x v="0"/>
    <m/>
    <x v="1"/>
    <x v="2"/>
    <x v="9"/>
    <x v="0"/>
    <m/>
  </r>
  <r>
    <x v="1"/>
    <n v="0"/>
    <n v="0"/>
    <n v="18000"/>
    <n v="0"/>
    <x v="7899"/>
    <x v="0"/>
    <x v="0"/>
    <x v="0"/>
    <s v="80.02.10.03"/>
    <x v="17"/>
    <x v="3"/>
    <x v="3"/>
    <s v="Outros"/>
    <s v="80.02.10"/>
    <s v="Retençoes Pensao Alimenticia"/>
    <s v="80.02.10.03"/>
    <x v="28"/>
    <x v="0"/>
    <x v="2"/>
    <x v="1"/>
    <x v="1"/>
    <x v="2"/>
    <x v="0"/>
    <x v="0"/>
    <x v="5"/>
    <s v="2022-02-??"/>
    <x v="1"/>
    <n v="18000"/>
    <x v="3"/>
    <n v="0"/>
    <x v="1"/>
    <n v="0"/>
    <x v="697"/>
    <m/>
    <x v="0"/>
    <x v="9"/>
    <m/>
    <s v="Retençoes Pensao Alimenticia"/>
    <x v="2"/>
    <s v="RPA"/>
    <x v="0"/>
    <x v="1"/>
    <x v="1"/>
    <x v="1"/>
    <x v="0"/>
    <x v="0"/>
    <x v="0"/>
    <x v="1"/>
    <x v="0"/>
    <x v="0"/>
    <x v="0"/>
    <s v="Retençoes Pensao Alimenticia"/>
    <x v="0"/>
    <x v="0"/>
    <x v="0"/>
    <x v="0"/>
    <x v="2"/>
    <x v="0"/>
    <x v="0"/>
    <m/>
    <x v="1"/>
    <x v="2"/>
    <x v="9"/>
    <x v="0"/>
    <m/>
  </r>
  <r>
    <x v="1"/>
    <n v="0"/>
    <n v="0"/>
    <n v="18000"/>
    <n v="0"/>
    <x v="7899"/>
    <x v="0"/>
    <x v="0"/>
    <x v="0"/>
    <s v="80.02.10.03"/>
    <x v="17"/>
    <x v="3"/>
    <x v="3"/>
    <s v="Outros"/>
    <s v="80.02.10"/>
    <s v="Retençoes Pensao Alimenticia"/>
    <s v="80.02.10.03"/>
    <x v="28"/>
    <x v="0"/>
    <x v="2"/>
    <x v="1"/>
    <x v="1"/>
    <x v="2"/>
    <x v="0"/>
    <x v="0"/>
    <x v="2"/>
    <s v="2022-03-??"/>
    <x v="1"/>
    <n v="18000"/>
    <x v="3"/>
    <n v="0"/>
    <x v="1"/>
    <n v="0"/>
    <x v="697"/>
    <m/>
    <x v="0"/>
    <x v="9"/>
    <m/>
    <s v="Retençoes Pensao Alimenticia"/>
    <x v="2"/>
    <s v="RPA"/>
    <x v="0"/>
    <x v="1"/>
    <x v="1"/>
    <x v="1"/>
    <x v="0"/>
    <x v="0"/>
    <x v="0"/>
    <x v="1"/>
    <x v="0"/>
    <x v="0"/>
    <x v="0"/>
    <s v="Retençoes Pensao Alimenticia"/>
    <x v="0"/>
    <x v="0"/>
    <x v="0"/>
    <x v="0"/>
    <x v="2"/>
    <x v="0"/>
    <x v="0"/>
    <m/>
    <x v="1"/>
    <x v="2"/>
    <x v="9"/>
    <x v="0"/>
    <m/>
  </r>
  <r>
    <x v="1"/>
    <n v="0"/>
    <n v="0"/>
    <n v="37600"/>
    <n v="0"/>
    <x v="7899"/>
    <x v="0"/>
    <x v="0"/>
    <x v="0"/>
    <s v="80.02.10.03"/>
    <x v="17"/>
    <x v="3"/>
    <x v="3"/>
    <s v="Outros"/>
    <s v="80.02.10"/>
    <s v="Retençoes Pensao Alimenticia"/>
    <s v="80.02.10.03"/>
    <x v="28"/>
    <x v="0"/>
    <x v="2"/>
    <x v="1"/>
    <x v="1"/>
    <x v="2"/>
    <x v="0"/>
    <x v="0"/>
    <x v="0"/>
    <s v="2022-04-??"/>
    <x v="0"/>
    <n v="37600"/>
    <x v="3"/>
    <n v="0"/>
    <x v="1"/>
    <n v="0"/>
    <x v="697"/>
    <m/>
    <x v="0"/>
    <x v="9"/>
    <m/>
    <s v="Retençoes Pensao Alimenticia"/>
    <x v="2"/>
    <s v="RPA"/>
    <x v="0"/>
    <x v="1"/>
    <x v="1"/>
    <x v="1"/>
    <x v="0"/>
    <x v="0"/>
    <x v="0"/>
    <x v="1"/>
    <x v="0"/>
    <x v="0"/>
    <x v="0"/>
    <s v="Retençoes Pensao Alimenticia"/>
    <x v="0"/>
    <x v="0"/>
    <x v="0"/>
    <x v="0"/>
    <x v="2"/>
    <x v="0"/>
    <x v="0"/>
    <m/>
    <x v="1"/>
    <x v="2"/>
    <x v="9"/>
    <x v="0"/>
    <m/>
  </r>
  <r>
    <x v="1"/>
    <n v="0"/>
    <n v="0"/>
    <n v="37600"/>
    <n v="0"/>
    <x v="7899"/>
    <x v="0"/>
    <x v="0"/>
    <x v="0"/>
    <s v="80.02.10.03"/>
    <x v="17"/>
    <x v="3"/>
    <x v="3"/>
    <s v="Outros"/>
    <s v="80.02.10"/>
    <s v="Retençoes Pensao Alimenticia"/>
    <s v="80.02.10.03"/>
    <x v="28"/>
    <x v="0"/>
    <x v="2"/>
    <x v="1"/>
    <x v="1"/>
    <x v="2"/>
    <x v="0"/>
    <x v="0"/>
    <x v="1"/>
    <s v="2022-05-??"/>
    <x v="0"/>
    <n v="37600"/>
    <x v="3"/>
    <n v="0"/>
    <x v="1"/>
    <n v="0"/>
    <x v="697"/>
    <m/>
    <x v="0"/>
    <x v="9"/>
    <m/>
    <s v="Retençoes Pensao Alimenticia"/>
    <x v="2"/>
    <s v="RPA"/>
    <x v="0"/>
    <x v="1"/>
    <x v="1"/>
    <x v="1"/>
    <x v="0"/>
    <x v="0"/>
    <x v="0"/>
    <x v="1"/>
    <x v="0"/>
    <x v="0"/>
    <x v="0"/>
    <s v="Retençoes Pensao Alimenticia"/>
    <x v="0"/>
    <x v="0"/>
    <x v="0"/>
    <x v="0"/>
    <x v="2"/>
    <x v="0"/>
    <x v="0"/>
    <m/>
    <x v="1"/>
    <x v="2"/>
    <x v="9"/>
    <x v="0"/>
    <m/>
  </r>
  <r>
    <x v="1"/>
    <n v="0"/>
    <n v="0"/>
    <n v="37600"/>
    <n v="0"/>
    <x v="7899"/>
    <x v="0"/>
    <x v="0"/>
    <x v="0"/>
    <s v="80.02.10.03"/>
    <x v="17"/>
    <x v="3"/>
    <x v="3"/>
    <s v="Outros"/>
    <s v="80.02.10"/>
    <s v="Retençoes Pensao Alimenticia"/>
    <s v="80.02.10.03"/>
    <x v="28"/>
    <x v="0"/>
    <x v="2"/>
    <x v="1"/>
    <x v="1"/>
    <x v="2"/>
    <x v="0"/>
    <x v="0"/>
    <x v="3"/>
    <s v="2022-06-??"/>
    <x v="0"/>
    <n v="37600"/>
    <x v="3"/>
    <n v="0"/>
    <x v="1"/>
    <n v="0"/>
    <x v="697"/>
    <m/>
    <x v="0"/>
    <x v="9"/>
    <m/>
    <s v="Retençoes Pensao Alimenticia"/>
    <x v="2"/>
    <s v="RPA"/>
    <x v="0"/>
    <x v="1"/>
    <x v="1"/>
    <x v="1"/>
    <x v="0"/>
    <x v="0"/>
    <x v="0"/>
    <x v="1"/>
    <x v="0"/>
    <x v="0"/>
    <x v="0"/>
    <s v="Retençoes Pensao Alimenticia"/>
    <x v="0"/>
    <x v="0"/>
    <x v="0"/>
    <x v="0"/>
    <x v="2"/>
    <x v="0"/>
    <x v="0"/>
    <m/>
    <x v="1"/>
    <x v="2"/>
    <x v="9"/>
    <x v="0"/>
    <m/>
  </r>
  <r>
    <x v="1"/>
    <n v="0"/>
    <n v="0"/>
    <n v="37600"/>
    <n v="0"/>
    <x v="7899"/>
    <x v="0"/>
    <x v="0"/>
    <x v="0"/>
    <s v="80.02.10.03"/>
    <x v="17"/>
    <x v="3"/>
    <x v="3"/>
    <s v="Outros"/>
    <s v="80.02.10"/>
    <s v="Retençoes Pensao Alimenticia"/>
    <s v="80.02.10.03"/>
    <x v="28"/>
    <x v="0"/>
    <x v="2"/>
    <x v="1"/>
    <x v="1"/>
    <x v="2"/>
    <x v="0"/>
    <x v="0"/>
    <x v="6"/>
    <s v="2022-07-??"/>
    <x v="2"/>
    <n v="37600"/>
    <x v="3"/>
    <n v="0"/>
    <x v="1"/>
    <n v="0"/>
    <x v="697"/>
    <m/>
    <x v="0"/>
    <x v="9"/>
    <m/>
    <s v="Retençoes Pensao Alimenticia"/>
    <x v="2"/>
    <s v="RPA"/>
    <x v="0"/>
    <x v="1"/>
    <x v="1"/>
    <x v="1"/>
    <x v="0"/>
    <x v="0"/>
    <x v="0"/>
    <x v="1"/>
    <x v="0"/>
    <x v="0"/>
    <x v="0"/>
    <s v="Retençoes Pensao Alimenticia"/>
    <x v="0"/>
    <x v="0"/>
    <x v="0"/>
    <x v="0"/>
    <x v="2"/>
    <x v="0"/>
    <x v="0"/>
    <m/>
    <x v="1"/>
    <x v="2"/>
    <x v="9"/>
    <x v="0"/>
    <m/>
  </r>
  <r>
    <x v="1"/>
    <n v="0"/>
    <n v="0"/>
    <n v="37600"/>
    <n v="0"/>
    <x v="7899"/>
    <x v="0"/>
    <x v="0"/>
    <x v="0"/>
    <s v="80.02.10.03"/>
    <x v="17"/>
    <x v="3"/>
    <x v="3"/>
    <s v="Outros"/>
    <s v="80.02.10"/>
    <s v="Retençoes Pensao Alimenticia"/>
    <s v="80.02.10.03"/>
    <x v="28"/>
    <x v="0"/>
    <x v="2"/>
    <x v="1"/>
    <x v="1"/>
    <x v="2"/>
    <x v="0"/>
    <x v="0"/>
    <x v="7"/>
    <s v="2022-08-??"/>
    <x v="2"/>
    <n v="37600"/>
    <x v="3"/>
    <n v="0"/>
    <x v="1"/>
    <n v="0"/>
    <x v="697"/>
    <m/>
    <x v="0"/>
    <x v="9"/>
    <m/>
    <s v="Retençoes Pensao Alimenticia"/>
    <x v="2"/>
    <s v="RPA"/>
    <x v="0"/>
    <x v="1"/>
    <x v="1"/>
    <x v="1"/>
    <x v="0"/>
    <x v="0"/>
    <x v="0"/>
    <x v="1"/>
    <x v="0"/>
    <x v="0"/>
    <x v="0"/>
    <s v="Retençoes Pensao Alimenticia"/>
    <x v="0"/>
    <x v="0"/>
    <x v="0"/>
    <x v="0"/>
    <x v="2"/>
    <x v="0"/>
    <x v="0"/>
    <m/>
    <x v="1"/>
    <x v="2"/>
    <x v="9"/>
    <x v="0"/>
    <m/>
  </r>
  <r>
    <x v="1"/>
    <n v="0"/>
    <n v="0"/>
    <n v="35600"/>
    <n v="0"/>
    <x v="7899"/>
    <x v="0"/>
    <x v="0"/>
    <x v="0"/>
    <s v="80.02.10.03"/>
    <x v="17"/>
    <x v="3"/>
    <x v="3"/>
    <s v="Outros"/>
    <s v="80.02.10"/>
    <s v="Retençoes Pensao Alimenticia"/>
    <s v="80.02.10.03"/>
    <x v="28"/>
    <x v="0"/>
    <x v="2"/>
    <x v="1"/>
    <x v="1"/>
    <x v="2"/>
    <x v="0"/>
    <x v="0"/>
    <x v="8"/>
    <s v="2022-09-??"/>
    <x v="2"/>
    <n v="35600"/>
    <x v="3"/>
    <n v="0"/>
    <x v="1"/>
    <n v="0"/>
    <x v="697"/>
    <m/>
    <x v="0"/>
    <x v="9"/>
    <m/>
    <s v="Retençoes Pensao Alimenticia"/>
    <x v="2"/>
    <s v="RPA"/>
    <x v="0"/>
    <x v="1"/>
    <x v="1"/>
    <x v="1"/>
    <x v="0"/>
    <x v="0"/>
    <x v="0"/>
    <x v="1"/>
    <x v="0"/>
    <x v="0"/>
    <x v="0"/>
    <s v="Retençoes Pensao Alimenticia"/>
    <x v="0"/>
    <x v="0"/>
    <x v="0"/>
    <x v="0"/>
    <x v="2"/>
    <x v="0"/>
    <x v="0"/>
    <m/>
    <x v="1"/>
    <x v="2"/>
    <x v="9"/>
    <x v="0"/>
    <m/>
  </r>
  <r>
    <x v="1"/>
    <n v="0"/>
    <n v="0"/>
    <n v="35600"/>
    <n v="0"/>
    <x v="7899"/>
    <x v="0"/>
    <x v="0"/>
    <x v="0"/>
    <s v="80.02.10.03"/>
    <x v="17"/>
    <x v="3"/>
    <x v="3"/>
    <s v="Outros"/>
    <s v="80.02.10"/>
    <s v="Retençoes Pensao Alimenticia"/>
    <s v="80.02.10.03"/>
    <x v="28"/>
    <x v="0"/>
    <x v="2"/>
    <x v="1"/>
    <x v="1"/>
    <x v="2"/>
    <x v="0"/>
    <x v="0"/>
    <x v="9"/>
    <s v="2022-10-??"/>
    <x v="3"/>
    <n v="35600"/>
    <x v="3"/>
    <n v="0"/>
    <x v="1"/>
    <n v="0"/>
    <x v="697"/>
    <m/>
    <x v="0"/>
    <x v="9"/>
    <m/>
    <s v="Retençoes Pensao Alimenticia"/>
    <x v="2"/>
    <s v="RPA"/>
    <x v="0"/>
    <x v="1"/>
    <x v="1"/>
    <x v="1"/>
    <x v="0"/>
    <x v="0"/>
    <x v="0"/>
    <x v="1"/>
    <x v="0"/>
    <x v="0"/>
    <x v="0"/>
    <s v="Retençoes Pensao Alimenticia"/>
    <x v="0"/>
    <x v="0"/>
    <x v="0"/>
    <x v="0"/>
    <x v="2"/>
    <x v="0"/>
    <x v="0"/>
    <m/>
    <x v="1"/>
    <x v="2"/>
    <x v="9"/>
    <x v="0"/>
    <m/>
  </r>
  <r>
    <x v="1"/>
    <n v="0"/>
    <n v="0"/>
    <n v="35600"/>
    <n v="0"/>
    <x v="7899"/>
    <x v="0"/>
    <x v="0"/>
    <x v="0"/>
    <s v="80.02.10.03"/>
    <x v="17"/>
    <x v="3"/>
    <x v="3"/>
    <s v="Outros"/>
    <s v="80.02.10"/>
    <s v="Retençoes Pensao Alimenticia"/>
    <s v="80.02.10.03"/>
    <x v="28"/>
    <x v="0"/>
    <x v="2"/>
    <x v="1"/>
    <x v="1"/>
    <x v="2"/>
    <x v="0"/>
    <x v="0"/>
    <x v="10"/>
    <s v="2022-11-??"/>
    <x v="3"/>
    <n v="35600"/>
    <x v="3"/>
    <n v="0"/>
    <x v="1"/>
    <n v="0"/>
    <x v="697"/>
    <m/>
    <x v="0"/>
    <x v="9"/>
    <m/>
    <s v="Retençoes Pensao Alimenticia"/>
    <x v="2"/>
    <s v="RPA"/>
    <x v="0"/>
    <x v="1"/>
    <x v="1"/>
    <x v="1"/>
    <x v="0"/>
    <x v="0"/>
    <x v="0"/>
    <x v="1"/>
    <x v="0"/>
    <x v="0"/>
    <x v="0"/>
    <s v="Retençoes Pensao Alimenticia"/>
    <x v="0"/>
    <x v="0"/>
    <x v="0"/>
    <x v="0"/>
    <x v="2"/>
    <x v="0"/>
    <x v="0"/>
    <m/>
    <x v="1"/>
    <x v="2"/>
    <x v="9"/>
    <x v="0"/>
    <m/>
  </r>
  <r>
    <x v="1"/>
    <n v="0"/>
    <n v="0"/>
    <n v="35600"/>
    <n v="0"/>
    <x v="7899"/>
    <x v="0"/>
    <x v="0"/>
    <x v="0"/>
    <s v="80.02.10.03"/>
    <x v="17"/>
    <x v="3"/>
    <x v="3"/>
    <s v="Outros"/>
    <s v="80.02.10"/>
    <s v="Retençoes Pensao Alimenticia"/>
    <s v="80.02.10.03"/>
    <x v="28"/>
    <x v="0"/>
    <x v="2"/>
    <x v="1"/>
    <x v="1"/>
    <x v="2"/>
    <x v="0"/>
    <x v="0"/>
    <x v="11"/>
    <s v="2022-12-??"/>
    <x v="3"/>
    <n v="35600"/>
    <x v="3"/>
    <n v="0"/>
    <x v="1"/>
    <n v="0"/>
    <x v="697"/>
    <m/>
    <x v="0"/>
    <x v="9"/>
    <m/>
    <s v="Retençoes Pensao Alimenticia"/>
    <x v="2"/>
    <s v="RPA"/>
    <x v="0"/>
    <x v="1"/>
    <x v="1"/>
    <x v="1"/>
    <x v="0"/>
    <x v="0"/>
    <x v="0"/>
    <x v="1"/>
    <x v="0"/>
    <x v="0"/>
    <x v="0"/>
    <s v="Retençoes Pensao Alimenticia"/>
    <x v="0"/>
    <x v="0"/>
    <x v="0"/>
    <x v="0"/>
    <x v="2"/>
    <x v="0"/>
    <x v="0"/>
    <m/>
    <x v="1"/>
    <x v="2"/>
    <x v="9"/>
    <x v="0"/>
    <m/>
  </r>
  <r>
    <x v="1"/>
    <n v="0"/>
    <n v="0"/>
    <n v="35940"/>
    <n v="0"/>
    <x v="7899"/>
    <x v="0"/>
    <x v="1"/>
    <x v="0"/>
    <s v="03.16.21"/>
    <x v="60"/>
    <x v="0"/>
    <x v="5"/>
    <s v="Dir. Turismo, Investimento e Emprendedorismo"/>
    <s v="03.16.21"/>
    <s v="Dir. Turismo, Investimento e Emprendedorismo"/>
    <s v="03.16.21"/>
    <x v="9"/>
    <x v="0"/>
    <x v="1"/>
    <x v="5"/>
    <x v="0"/>
    <x v="0"/>
    <x v="2"/>
    <x v="0"/>
    <x v="2"/>
    <s v="2022-03-??"/>
    <x v="1"/>
    <n v="35940"/>
    <x v="3"/>
    <n v="0"/>
    <x v="1"/>
    <n v="0"/>
    <x v="697"/>
    <m/>
    <x v="0"/>
    <x v="9"/>
    <m/>
    <s v="Dir. Turismo, Investimento e Emprendedorismo"/>
    <x v="2"/>
    <m/>
    <x v="0"/>
    <x v="1"/>
    <x v="1"/>
    <x v="1"/>
    <x v="0"/>
    <x v="0"/>
    <x v="0"/>
    <x v="0"/>
    <x v="0"/>
    <x v="0"/>
    <x v="0"/>
    <s v="Dir. Turismo, Investimento e Emprendedorismo"/>
    <x v="0"/>
    <x v="0"/>
    <x v="0"/>
    <x v="0"/>
    <x v="0"/>
    <x v="0"/>
    <x v="0"/>
    <m/>
    <x v="1"/>
    <x v="2"/>
    <x v="9"/>
    <x v="0"/>
    <m/>
  </r>
  <r>
    <x v="0"/>
    <n v="0"/>
    <n v="0"/>
    <n v="800000"/>
    <n v="0"/>
    <x v="7899"/>
    <x v="0"/>
    <x v="1"/>
    <x v="0"/>
    <s v="01.27.06.85"/>
    <x v="53"/>
    <x v="2"/>
    <x v="2"/>
    <s v="Requalificação Urbana e habitação"/>
    <s v="01.27.06"/>
    <s v="2ª Fase da Requalificação Urbana e Ambiental de Achada Bolanha"/>
    <s v="01.27.06.85"/>
    <x v="1"/>
    <x v="0"/>
    <x v="1"/>
    <x v="1"/>
    <x v="0"/>
    <x v="1"/>
    <x v="1"/>
    <x v="0"/>
    <x v="5"/>
    <s v="2022-02-??"/>
    <x v="1"/>
    <n v="800000"/>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0"/>
    <n v="0"/>
    <n v="0"/>
    <n v="708760"/>
    <n v="0"/>
    <x v="7899"/>
    <x v="0"/>
    <x v="1"/>
    <x v="0"/>
    <s v="01.27.06.85"/>
    <x v="53"/>
    <x v="2"/>
    <x v="2"/>
    <s v="Requalificação Urbana e habitação"/>
    <s v="01.27.06"/>
    <s v="2ª Fase da Requalificação Urbana e Ambiental de Achada Bolanha"/>
    <s v="01.27.06.85"/>
    <x v="1"/>
    <x v="0"/>
    <x v="1"/>
    <x v="1"/>
    <x v="0"/>
    <x v="1"/>
    <x v="1"/>
    <x v="0"/>
    <x v="2"/>
    <s v="2022-03-??"/>
    <x v="1"/>
    <n v="708760"/>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0"/>
    <n v="0"/>
    <n v="0"/>
    <n v="330000"/>
    <n v="0"/>
    <x v="7899"/>
    <x v="0"/>
    <x v="1"/>
    <x v="0"/>
    <s v="01.27.06.85"/>
    <x v="53"/>
    <x v="2"/>
    <x v="2"/>
    <s v="Requalificação Urbana e habitação"/>
    <s v="01.27.06"/>
    <s v="2ª Fase da Requalificação Urbana e Ambiental de Achada Bolanha"/>
    <s v="01.27.06.85"/>
    <x v="1"/>
    <x v="0"/>
    <x v="1"/>
    <x v="1"/>
    <x v="0"/>
    <x v="1"/>
    <x v="1"/>
    <x v="0"/>
    <x v="3"/>
    <s v="2022-06-??"/>
    <x v="0"/>
    <n v="330000"/>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0"/>
    <n v="0"/>
    <n v="0"/>
    <n v="200000"/>
    <n v="0"/>
    <x v="7899"/>
    <x v="0"/>
    <x v="1"/>
    <x v="0"/>
    <s v="01.27.06.85"/>
    <x v="53"/>
    <x v="2"/>
    <x v="2"/>
    <s v="Requalificação Urbana e habitação"/>
    <s v="01.27.06"/>
    <s v="2ª Fase da Requalificação Urbana e Ambiental de Achada Bolanha"/>
    <s v="01.27.06.85"/>
    <x v="1"/>
    <x v="0"/>
    <x v="1"/>
    <x v="1"/>
    <x v="0"/>
    <x v="1"/>
    <x v="1"/>
    <x v="0"/>
    <x v="7"/>
    <s v="2022-08-??"/>
    <x v="2"/>
    <n v="200000"/>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0"/>
    <n v="0"/>
    <n v="0"/>
    <n v="330000"/>
    <n v="0"/>
    <x v="7899"/>
    <x v="0"/>
    <x v="1"/>
    <x v="0"/>
    <s v="01.27.06.85"/>
    <x v="53"/>
    <x v="2"/>
    <x v="2"/>
    <s v="Requalificação Urbana e habitação"/>
    <s v="01.27.06"/>
    <s v="2ª Fase da Requalificação Urbana e Ambiental de Achada Bolanha"/>
    <s v="01.27.06.85"/>
    <x v="1"/>
    <x v="0"/>
    <x v="1"/>
    <x v="1"/>
    <x v="0"/>
    <x v="1"/>
    <x v="1"/>
    <x v="0"/>
    <x v="8"/>
    <s v="2022-09-??"/>
    <x v="2"/>
    <n v="330000"/>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0"/>
    <n v="0"/>
    <n v="0"/>
    <n v="1000000"/>
    <n v="0"/>
    <x v="7899"/>
    <x v="0"/>
    <x v="1"/>
    <x v="0"/>
    <s v="01.27.06.85"/>
    <x v="53"/>
    <x v="2"/>
    <x v="2"/>
    <s v="Requalificação Urbana e habitação"/>
    <s v="01.27.06"/>
    <s v="2ª Fase da Requalificação Urbana e Ambiental de Achada Bolanha"/>
    <s v="01.27.06.85"/>
    <x v="1"/>
    <x v="0"/>
    <x v="1"/>
    <x v="1"/>
    <x v="0"/>
    <x v="1"/>
    <x v="1"/>
    <x v="0"/>
    <x v="10"/>
    <s v="2022-11-??"/>
    <x v="3"/>
    <n v="1000000"/>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0"/>
    <n v="0"/>
    <n v="0"/>
    <n v="763163"/>
    <n v="0"/>
    <x v="7899"/>
    <x v="0"/>
    <x v="1"/>
    <x v="0"/>
    <s v="01.27.06.85"/>
    <x v="53"/>
    <x v="2"/>
    <x v="2"/>
    <s v="Requalificação Urbana e habitação"/>
    <s v="01.27.06"/>
    <s v="2ª Fase da Requalificação Urbana e Ambiental de Achada Bolanha"/>
    <s v="01.27.06.85"/>
    <x v="1"/>
    <x v="0"/>
    <x v="1"/>
    <x v="1"/>
    <x v="0"/>
    <x v="1"/>
    <x v="1"/>
    <x v="0"/>
    <x v="11"/>
    <s v="2022-12-??"/>
    <x v="3"/>
    <n v="763163"/>
    <x v="3"/>
    <n v="2200000"/>
    <x v="1"/>
    <n v="0"/>
    <x v="697"/>
    <m/>
    <x v="0"/>
    <x v="9"/>
    <m/>
    <s v="2ª Fase da Requalificação Urbana e Ambiental de Achada Bolanha"/>
    <x v="2"/>
    <m/>
    <x v="0"/>
    <x v="1"/>
    <x v="1"/>
    <x v="1"/>
    <x v="0"/>
    <x v="0"/>
    <x v="0"/>
    <x v="1"/>
    <x v="0"/>
    <x v="0"/>
    <x v="0"/>
    <s v="2ª Fase da Requalificação Urbana e Ambiental de Achada Bolanha"/>
    <x v="0"/>
    <x v="0"/>
    <x v="0"/>
    <x v="0"/>
    <x v="1"/>
    <x v="0"/>
    <x v="0"/>
    <m/>
    <x v="1"/>
    <x v="2"/>
    <x v="9"/>
    <x v="0"/>
    <m/>
  </r>
  <r>
    <x v="1"/>
    <n v="0"/>
    <n v="0"/>
    <n v="860513"/>
    <n v="0"/>
    <x v="7899"/>
    <x v="0"/>
    <x v="1"/>
    <x v="0"/>
    <s v="03.16.15"/>
    <x v="6"/>
    <x v="0"/>
    <x v="5"/>
    <s v="Direção Financeira"/>
    <s v="03.16.15"/>
    <s v="Direção Financeira"/>
    <s v="03.16.15"/>
    <x v="15"/>
    <x v="0"/>
    <x v="1"/>
    <x v="1"/>
    <x v="1"/>
    <x v="0"/>
    <x v="2"/>
    <x v="0"/>
    <x v="4"/>
    <s v="2022-01-??"/>
    <x v="1"/>
    <n v="860513"/>
    <x v="3"/>
    <n v="1021837"/>
    <x v="1"/>
    <n v="0"/>
    <x v="697"/>
    <m/>
    <x v="0"/>
    <x v="9"/>
    <m/>
    <s v="Direção Financeira"/>
    <x v="2"/>
    <m/>
    <x v="0"/>
    <x v="1"/>
    <x v="1"/>
    <x v="1"/>
    <x v="0"/>
    <x v="0"/>
    <x v="0"/>
    <x v="0"/>
    <x v="0"/>
    <x v="0"/>
    <x v="0"/>
    <s v="Direção Financeira"/>
    <x v="0"/>
    <x v="0"/>
    <x v="0"/>
    <x v="0"/>
    <x v="0"/>
    <x v="0"/>
    <x v="0"/>
    <m/>
    <x v="1"/>
    <x v="2"/>
    <x v="9"/>
    <x v="0"/>
    <m/>
  </r>
  <r>
    <x v="1"/>
    <n v="0"/>
    <n v="0"/>
    <n v="647650"/>
    <n v="0"/>
    <x v="7899"/>
    <x v="0"/>
    <x v="1"/>
    <x v="0"/>
    <s v="03.16.15"/>
    <x v="6"/>
    <x v="0"/>
    <x v="5"/>
    <s v="Direção Financeira"/>
    <s v="03.16.15"/>
    <s v="Direção Financeira"/>
    <s v="03.16.15"/>
    <x v="15"/>
    <x v="0"/>
    <x v="1"/>
    <x v="1"/>
    <x v="1"/>
    <x v="0"/>
    <x v="2"/>
    <x v="0"/>
    <x v="5"/>
    <s v="2022-02-??"/>
    <x v="1"/>
    <n v="647650"/>
    <x v="3"/>
    <n v="1021837"/>
    <x v="1"/>
    <n v="0"/>
    <x v="697"/>
    <m/>
    <x v="0"/>
    <x v="9"/>
    <m/>
    <s v="Direção Financeira"/>
    <x v="2"/>
    <m/>
    <x v="0"/>
    <x v="1"/>
    <x v="1"/>
    <x v="1"/>
    <x v="0"/>
    <x v="0"/>
    <x v="0"/>
    <x v="0"/>
    <x v="0"/>
    <x v="0"/>
    <x v="0"/>
    <s v="Direção Financeira"/>
    <x v="0"/>
    <x v="0"/>
    <x v="0"/>
    <x v="0"/>
    <x v="0"/>
    <x v="0"/>
    <x v="0"/>
    <m/>
    <x v="1"/>
    <x v="2"/>
    <x v="9"/>
    <x v="0"/>
    <m/>
  </r>
  <r>
    <x v="1"/>
    <n v="0"/>
    <n v="0"/>
    <n v="624812"/>
    <n v="0"/>
    <x v="7899"/>
    <x v="0"/>
    <x v="1"/>
    <x v="0"/>
    <s v="03.16.15"/>
    <x v="6"/>
    <x v="0"/>
    <x v="5"/>
    <s v="Direção Financeira"/>
    <s v="03.16.15"/>
    <s v="Direção Financeira"/>
    <s v="03.16.15"/>
    <x v="15"/>
    <x v="0"/>
    <x v="1"/>
    <x v="1"/>
    <x v="1"/>
    <x v="0"/>
    <x v="2"/>
    <x v="0"/>
    <x v="2"/>
    <s v="2022-03-??"/>
    <x v="1"/>
    <n v="624812"/>
    <x v="3"/>
    <n v="1021837"/>
    <x v="1"/>
    <n v="0"/>
    <x v="697"/>
    <m/>
    <x v="0"/>
    <x v="9"/>
    <m/>
    <s v="Direção Financeira"/>
    <x v="2"/>
    <m/>
    <x v="0"/>
    <x v="1"/>
    <x v="1"/>
    <x v="1"/>
    <x v="0"/>
    <x v="0"/>
    <x v="0"/>
    <x v="0"/>
    <x v="0"/>
    <x v="0"/>
    <x v="0"/>
    <s v="Direção Financeira"/>
    <x v="0"/>
    <x v="0"/>
    <x v="0"/>
    <x v="0"/>
    <x v="0"/>
    <x v="0"/>
    <x v="0"/>
    <m/>
    <x v="1"/>
    <x v="2"/>
    <x v="9"/>
    <x v="0"/>
    <m/>
  </r>
  <r>
    <x v="1"/>
    <n v="0"/>
    <n v="0"/>
    <n v="627650"/>
    <n v="0"/>
    <x v="7899"/>
    <x v="0"/>
    <x v="1"/>
    <x v="0"/>
    <s v="03.16.15"/>
    <x v="6"/>
    <x v="0"/>
    <x v="5"/>
    <s v="Direção Financeira"/>
    <s v="03.16.15"/>
    <s v="Direção Financeira"/>
    <s v="03.16.15"/>
    <x v="15"/>
    <x v="0"/>
    <x v="1"/>
    <x v="1"/>
    <x v="1"/>
    <x v="0"/>
    <x v="2"/>
    <x v="0"/>
    <x v="0"/>
    <s v="2022-04-??"/>
    <x v="0"/>
    <n v="627650"/>
    <x v="3"/>
    <n v="1021837"/>
    <x v="1"/>
    <n v="0"/>
    <x v="697"/>
    <m/>
    <x v="0"/>
    <x v="9"/>
    <m/>
    <s v="Direção Financeira"/>
    <x v="2"/>
    <m/>
    <x v="0"/>
    <x v="1"/>
    <x v="1"/>
    <x v="1"/>
    <x v="0"/>
    <x v="0"/>
    <x v="0"/>
    <x v="0"/>
    <x v="0"/>
    <x v="0"/>
    <x v="0"/>
    <s v="Direção Financeira"/>
    <x v="0"/>
    <x v="0"/>
    <x v="0"/>
    <x v="0"/>
    <x v="0"/>
    <x v="0"/>
    <x v="0"/>
    <m/>
    <x v="1"/>
    <x v="2"/>
    <x v="9"/>
    <x v="0"/>
    <m/>
  </r>
  <r>
    <x v="1"/>
    <n v="0"/>
    <n v="0"/>
    <n v="661870"/>
    <n v="0"/>
    <x v="7899"/>
    <x v="0"/>
    <x v="1"/>
    <x v="0"/>
    <s v="03.16.15"/>
    <x v="6"/>
    <x v="0"/>
    <x v="5"/>
    <s v="Direção Financeira"/>
    <s v="03.16.15"/>
    <s v="Direção Financeira"/>
    <s v="03.16.15"/>
    <x v="15"/>
    <x v="0"/>
    <x v="1"/>
    <x v="1"/>
    <x v="1"/>
    <x v="0"/>
    <x v="2"/>
    <x v="0"/>
    <x v="1"/>
    <s v="2022-05-??"/>
    <x v="0"/>
    <n v="661870"/>
    <x v="3"/>
    <n v="1021837"/>
    <x v="1"/>
    <n v="0"/>
    <x v="697"/>
    <m/>
    <x v="0"/>
    <x v="9"/>
    <m/>
    <s v="Direção Financeira"/>
    <x v="2"/>
    <m/>
    <x v="0"/>
    <x v="1"/>
    <x v="1"/>
    <x v="1"/>
    <x v="0"/>
    <x v="0"/>
    <x v="0"/>
    <x v="0"/>
    <x v="0"/>
    <x v="0"/>
    <x v="0"/>
    <s v="Direção Financeira"/>
    <x v="0"/>
    <x v="0"/>
    <x v="0"/>
    <x v="0"/>
    <x v="0"/>
    <x v="0"/>
    <x v="0"/>
    <m/>
    <x v="1"/>
    <x v="2"/>
    <x v="9"/>
    <x v="0"/>
    <m/>
  </r>
  <r>
    <x v="1"/>
    <n v="0"/>
    <n v="0"/>
    <n v="1145167"/>
    <n v="0"/>
    <x v="7899"/>
    <x v="0"/>
    <x v="1"/>
    <x v="0"/>
    <s v="03.16.15"/>
    <x v="6"/>
    <x v="0"/>
    <x v="5"/>
    <s v="Direção Financeira"/>
    <s v="03.16.15"/>
    <s v="Direção Financeira"/>
    <s v="03.16.15"/>
    <x v="15"/>
    <x v="0"/>
    <x v="1"/>
    <x v="1"/>
    <x v="1"/>
    <x v="0"/>
    <x v="2"/>
    <x v="0"/>
    <x v="6"/>
    <s v="2022-07-??"/>
    <x v="2"/>
    <n v="1145167"/>
    <x v="3"/>
    <n v="1021837"/>
    <x v="1"/>
    <n v="0"/>
    <x v="697"/>
    <m/>
    <x v="0"/>
    <x v="9"/>
    <m/>
    <s v="Direção Financeira"/>
    <x v="2"/>
    <m/>
    <x v="0"/>
    <x v="1"/>
    <x v="1"/>
    <x v="1"/>
    <x v="0"/>
    <x v="0"/>
    <x v="0"/>
    <x v="0"/>
    <x v="0"/>
    <x v="0"/>
    <x v="0"/>
    <s v="Direção Financeira"/>
    <x v="0"/>
    <x v="0"/>
    <x v="0"/>
    <x v="0"/>
    <x v="0"/>
    <x v="0"/>
    <x v="0"/>
    <m/>
    <x v="1"/>
    <x v="2"/>
    <x v="9"/>
    <x v="0"/>
    <m/>
  </r>
  <r>
    <x v="1"/>
    <n v="0"/>
    <n v="0"/>
    <n v="633710"/>
    <n v="0"/>
    <x v="7899"/>
    <x v="0"/>
    <x v="1"/>
    <x v="0"/>
    <s v="03.16.15"/>
    <x v="6"/>
    <x v="0"/>
    <x v="5"/>
    <s v="Direção Financeira"/>
    <s v="03.16.15"/>
    <s v="Direção Financeira"/>
    <s v="03.16.15"/>
    <x v="15"/>
    <x v="0"/>
    <x v="1"/>
    <x v="1"/>
    <x v="1"/>
    <x v="0"/>
    <x v="2"/>
    <x v="0"/>
    <x v="7"/>
    <s v="2022-08-??"/>
    <x v="2"/>
    <n v="633710"/>
    <x v="3"/>
    <n v="1021837"/>
    <x v="1"/>
    <n v="0"/>
    <x v="697"/>
    <m/>
    <x v="0"/>
    <x v="9"/>
    <m/>
    <s v="Direção Financeira"/>
    <x v="2"/>
    <m/>
    <x v="0"/>
    <x v="1"/>
    <x v="1"/>
    <x v="1"/>
    <x v="0"/>
    <x v="0"/>
    <x v="0"/>
    <x v="0"/>
    <x v="0"/>
    <x v="0"/>
    <x v="0"/>
    <s v="Direção Financeira"/>
    <x v="0"/>
    <x v="0"/>
    <x v="0"/>
    <x v="0"/>
    <x v="0"/>
    <x v="0"/>
    <x v="0"/>
    <m/>
    <x v="1"/>
    <x v="2"/>
    <x v="9"/>
    <x v="0"/>
    <m/>
  </r>
  <r>
    <x v="1"/>
    <n v="0"/>
    <n v="0"/>
    <n v="571562"/>
    <n v="0"/>
    <x v="7899"/>
    <x v="0"/>
    <x v="1"/>
    <x v="0"/>
    <s v="03.16.15"/>
    <x v="6"/>
    <x v="0"/>
    <x v="5"/>
    <s v="Direção Financeira"/>
    <s v="03.16.15"/>
    <s v="Direção Financeira"/>
    <s v="03.16.15"/>
    <x v="15"/>
    <x v="0"/>
    <x v="1"/>
    <x v="1"/>
    <x v="1"/>
    <x v="0"/>
    <x v="2"/>
    <x v="0"/>
    <x v="8"/>
    <s v="2022-09-??"/>
    <x v="2"/>
    <n v="571562"/>
    <x v="3"/>
    <n v="1021837"/>
    <x v="1"/>
    <n v="0"/>
    <x v="697"/>
    <m/>
    <x v="0"/>
    <x v="9"/>
    <m/>
    <s v="Direção Financeira"/>
    <x v="2"/>
    <m/>
    <x v="0"/>
    <x v="1"/>
    <x v="1"/>
    <x v="1"/>
    <x v="0"/>
    <x v="0"/>
    <x v="0"/>
    <x v="0"/>
    <x v="0"/>
    <x v="0"/>
    <x v="0"/>
    <s v="Direção Financeira"/>
    <x v="0"/>
    <x v="0"/>
    <x v="0"/>
    <x v="0"/>
    <x v="0"/>
    <x v="0"/>
    <x v="0"/>
    <m/>
    <x v="1"/>
    <x v="2"/>
    <x v="9"/>
    <x v="0"/>
    <m/>
  </r>
  <r>
    <x v="1"/>
    <n v="0"/>
    <n v="0"/>
    <n v="573433"/>
    <n v="0"/>
    <x v="7899"/>
    <x v="0"/>
    <x v="1"/>
    <x v="0"/>
    <s v="03.16.15"/>
    <x v="6"/>
    <x v="0"/>
    <x v="5"/>
    <s v="Direção Financeira"/>
    <s v="03.16.15"/>
    <s v="Direção Financeira"/>
    <s v="03.16.15"/>
    <x v="15"/>
    <x v="0"/>
    <x v="1"/>
    <x v="1"/>
    <x v="1"/>
    <x v="0"/>
    <x v="2"/>
    <x v="0"/>
    <x v="9"/>
    <s v="2022-10-??"/>
    <x v="3"/>
    <n v="573433"/>
    <x v="3"/>
    <n v="1021837"/>
    <x v="1"/>
    <n v="0"/>
    <x v="697"/>
    <m/>
    <x v="0"/>
    <x v="9"/>
    <m/>
    <s v="Direção Financeira"/>
    <x v="2"/>
    <m/>
    <x v="0"/>
    <x v="1"/>
    <x v="1"/>
    <x v="1"/>
    <x v="0"/>
    <x v="0"/>
    <x v="0"/>
    <x v="0"/>
    <x v="0"/>
    <x v="0"/>
    <x v="0"/>
    <s v="Direção Financeira"/>
    <x v="0"/>
    <x v="0"/>
    <x v="0"/>
    <x v="0"/>
    <x v="0"/>
    <x v="0"/>
    <x v="0"/>
    <m/>
    <x v="1"/>
    <x v="2"/>
    <x v="9"/>
    <x v="0"/>
    <m/>
  </r>
  <r>
    <x v="1"/>
    <n v="0"/>
    <n v="0"/>
    <n v="573433"/>
    <n v="0"/>
    <x v="7899"/>
    <x v="0"/>
    <x v="1"/>
    <x v="0"/>
    <s v="03.16.15"/>
    <x v="6"/>
    <x v="0"/>
    <x v="5"/>
    <s v="Direção Financeira"/>
    <s v="03.16.15"/>
    <s v="Direção Financeira"/>
    <s v="03.16.15"/>
    <x v="15"/>
    <x v="0"/>
    <x v="1"/>
    <x v="1"/>
    <x v="1"/>
    <x v="0"/>
    <x v="2"/>
    <x v="0"/>
    <x v="10"/>
    <s v="2022-11-??"/>
    <x v="3"/>
    <n v="573433"/>
    <x v="3"/>
    <n v="1021837"/>
    <x v="1"/>
    <n v="0"/>
    <x v="697"/>
    <m/>
    <x v="0"/>
    <x v="9"/>
    <m/>
    <s v="Direção Financeira"/>
    <x v="2"/>
    <m/>
    <x v="0"/>
    <x v="1"/>
    <x v="1"/>
    <x v="1"/>
    <x v="0"/>
    <x v="0"/>
    <x v="0"/>
    <x v="0"/>
    <x v="0"/>
    <x v="0"/>
    <x v="0"/>
    <s v="Direção Financeira"/>
    <x v="0"/>
    <x v="0"/>
    <x v="0"/>
    <x v="0"/>
    <x v="0"/>
    <x v="0"/>
    <x v="0"/>
    <m/>
    <x v="1"/>
    <x v="2"/>
    <x v="9"/>
    <x v="0"/>
    <m/>
  </r>
  <r>
    <x v="1"/>
    <n v="0"/>
    <n v="0"/>
    <n v="570595"/>
    <n v="0"/>
    <x v="7899"/>
    <x v="0"/>
    <x v="1"/>
    <x v="0"/>
    <s v="03.16.15"/>
    <x v="6"/>
    <x v="0"/>
    <x v="5"/>
    <s v="Direção Financeira"/>
    <s v="03.16.15"/>
    <s v="Direção Financeira"/>
    <s v="03.16.15"/>
    <x v="15"/>
    <x v="0"/>
    <x v="1"/>
    <x v="1"/>
    <x v="1"/>
    <x v="0"/>
    <x v="2"/>
    <x v="0"/>
    <x v="11"/>
    <s v="2022-12-??"/>
    <x v="3"/>
    <n v="570595"/>
    <x v="3"/>
    <n v="1021837"/>
    <x v="1"/>
    <n v="0"/>
    <x v="697"/>
    <m/>
    <x v="0"/>
    <x v="9"/>
    <m/>
    <s v="Direção Financeira"/>
    <x v="2"/>
    <m/>
    <x v="0"/>
    <x v="1"/>
    <x v="1"/>
    <x v="1"/>
    <x v="0"/>
    <x v="0"/>
    <x v="0"/>
    <x v="0"/>
    <x v="0"/>
    <x v="0"/>
    <x v="0"/>
    <s v="Direção Financeira"/>
    <x v="0"/>
    <x v="0"/>
    <x v="0"/>
    <x v="0"/>
    <x v="0"/>
    <x v="0"/>
    <x v="0"/>
    <m/>
    <x v="1"/>
    <x v="2"/>
    <x v="9"/>
    <x v="0"/>
    <m/>
  </r>
  <r>
    <x v="1"/>
    <n v="0"/>
    <n v="0"/>
    <n v="181568"/>
    <n v="0"/>
    <x v="7899"/>
    <x v="0"/>
    <x v="1"/>
    <x v="0"/>
    <s v="01.27.04.03"/>
    <x v="38"/>
    <x v="2"/>
    <x v="2"/>
    <s v="Infra-Estruturas e Transportes"/>
    <s v="01.27.04"/>
    <s v="Plano de emergencia da epoca de chuvas"/>
    <s v="01.27.04.03"/>
    <x v="4"/>
    <x v="0"/>
    <x v="3"/>
    <x v="2"/>
    <x v="0"/>
    <x v="1"/>
    <x v="2"/>
    <x v="0"/>
    <x v="4"/>
    <s v="2022-01-??"/>
    <x v="1"/>
    <n v="181568"/>
    <x v="3"/>
    <n v="0"/>
    <x v="1"/>
    <n v="0"/>
    <x v="697"/>
    <m/>
    <x v="0"/>
    <x v="9"/>
    <m/>
    <s v="Plano de emergencia da epoca de chuvas"/>
    <x v="2"/>
    <m/>
    <x v="0"/>
    <x v="1"/>
    <x v="1"/>
    <x v="1"/>
    <x v="0"/>
    <x v="0"/>
    <x v="0"/>
    <x v="1"/>
    <x v="0"/>
    <x v="0"/>
    <x v="0"/>
    <s v="Plano de emergencia da epoca de chuvas"/>
    <x v="0"/>
    <x v="0"/>
    <x v="0"/>
    <x v="0"/>
    <x v="1"/>
    <x v="0"/>
    <x v="0"/>
    <m/>
    <x v="1"/>
    <x v="2"/>
    <x v="9"/>
    <x v="0"/>
    <m/>
  </r>
  <r>
    <x v="1"/>
    <n v="0"/>
    <n v="0"/>
    <n v="238468"/>
    <n v="0"/>
    <x v="7899"/>
    <x v="0"/>
    <x v="1"/>
    <x v="0"/>
    <s v="01.27.04.03"/>
    <x v="38"/>
    <x v="2"/>
    <x v="2"/>
    <s v="Infra-Estruturas e Transportes"/>
    <s v="01.27.04"/>
    <s v="Plano de emergencia da epoca de chuvas"/>
    <s v="01.27.04.03"/>
    <x v="4"/>
    <x v="0"/>
    <x v="3"/>
    <x v="2"/>
    <x v="0"/>
    <x v="1"/>
    <x v="2"/>
    <x v="0"/>
    <x v="5"/>
    <s v="2022-02-??"/>
    <x v="1"/>
    <n v="238468"/>
    <x v="3"/>
    <n v="0"/>
    <x v="1"/>
    <n v="0"/>
    <x v="697"/>
    <m/>
    <x v="0"/>
    <x v="9"/>
    <m/>
    <s v="Plano de emergencia da epoca de chuvas"/>
    <x v="2"/>
    <m/>
    <x v="0"/>
    <x v="1"/>
    <x v="1"/>
    <x v="1"/>
    <x v="0"/>
    <x v="0"/>
    <x v="0"/>
    <x v="1"/>
    <x v="0"/>
    <x v="0"/>
    <x v="0"/>
    <s v="Plano de emergencia da epoca de chuvas"/>
    <x v="0"/>
    <x v="0"/>
    <x v="0"/>
    <x v="0"/>
    <x v="1"/>
    <x v="0"/>
    <x v="0"/>
    <m/>
    <x v="1"/>
    <x v="2"/>
    <x v="9"/>
    <x v="0"/>
    <m/>
  </r>
  <r>
    <x v="1"/>
    <n v="0"/>
    <n v="0"/>
    <n v="228800"/>
    <n v="0"/>
    <x v="7899"/>
    <x v="0"/>
    <x v="1"/>
    <x v="0"/>
    <s v="01.27.04.03"/>
    <x v="38"/>
    <x v="2"/>
    <x v="2"/>
    <s v="Infra-Estruturas e Transportes"/>
    <s v="01.27.04"/>
    <s v="Plano de emergencia da epoca de chuvas"/>
    <s v="01.27.04.03"/>
    <x v="4"/>
    <x v="0"/>
    <x v="3"/>
    <x v="2"/>
    <x v="0"/>
    <x v="1"/>
    <x v="2"/>
    <x v="0"/>
    <x v="2"/>
    <s v="2022-03-??"/>
    <x v="1"/>
    <n v="228800"/>
    <x v="3"/>
    <n v="0"/>
    <x v="1"/>
    <n v="0"/>
    <x v="697"/>
    <m/>
    <x v="0"/>
    <x v="9"/>
    <m/>
    <s v="Plano de emergencia da epoca de chuvas"/>
    <x v="2"/>
    <m/>
    <x v="0"/>
    <x v="1"/>
    <x v="1"/>
    <x v="1"/>
    <x v="0"/>
    <x v="0"/>
    <x v="0"/>
    <x v="1"/>
    <x v="0"/>
    <x v="0"/>
    <x v="0"/>
    <s v="Plano de emergencia da epoca de chuvas"/>
    <x v="0"/>
    <x v="0"/>
    <x v="0"/>
    <x v="0"/>
    <x v="1"/>
    <x v="0"/>
    <x v="0"/>
    <m/>
    <x v="1"/>
    <x v="2"/>
    <x v="9"/>
    <x v="0"/>
    <m/>
  </r>
  <r>
    <x v="1"/>
    <n v="0"/>
    <n v="0"/>
    <n v="182764"/>
    <n v="0"/>
    <x v="7899"/>
    <x v="0"/>
    <x v="1"/>
    <x v="0"/>
    <s v="01.27.04.03"/>
    <x v="38"/>
    <x v="2"/>
    <x v="2"/>
    <s v="Infra-Estruturas e Transportes"/>
    <s v="01.27.04"/>
    <s v="Plano de emergencia da epoca de chuvas"/>
    <s v="01.27.04.03"/>
    <x v="4"/>
    <x v="0"/>
    <x v="3"/>
    <x v="2"/>
    <x v="0"/>
    <x v="1"/>
    <x v="2"/>
    <x v="0"/>
    <x v="0"/>
    <s v="2022-04-??"/>
    <x v="0"/>
    <n v="182764"/>
    <x v="3"/>
    <n v="0"/>
    <x v="1"/>
    <n v="0"/>
    <x v="697"/>
    <m/>
    <x v="0"/>
    <x v="9"/>
    <m/>
    <s v="Plano de emergencia da epoca de chuvas"/>
    <x v="2"/>
    <m/>
    <x v="0"/>
    <x v="1"/>
    <x v="1"/>
    <x v="1"/>
    <x v="0"/>
    <x v="0"/>
    <x v="0"/>
    <x v="1"/>
    <x v="0"/>
    <x v="0"/>
    <x v="0"/>
    <s v="Plano de emergencia da epoca de chuvas"/>
    <x v="0"/>
    <x v="0"/>
    <x v="0"/>
    <x v="0"/>
    <x v="1"/>
    <x v="0"/>
    <x v="0"/>
    <m/>
    <x v="1"/>
    <x v="2"/>
    <x v="9"/>
    <x v="0"/>
    <m/>
  </r>
  <r>
    <x v="1"/>
    <n v="0"/>
    <n v="0"/>
    <n v="18130"/>
    <n v="0"/>
    <x v="7899"/>
    <x v="0"/>
    <x v="1"/>
    <x v="0"/>
    <s v="01.27.04.03"/>
    <x v="38"/>
    <x v="2"/>
    <x v="2"/>
    <s v="Infra-Estruturas e Transportes"/>
    <s v="01.27.04"/>
    <s v="Plano de emergencia da epoca de chuvas"/>
    <s v="01.27.04.03"/>
    <x v="4"/>
    <x v="0"/>
    <x v="3"/>
    <x v="2"/>
    <x v="0"/>
    <x v="1"/>
    <x v="2"/>
    <x v="0"/>
    <x v="6"/>
    <s v="2022-07-??"/>
    <x v="2"/>
    <n v="18130"/>
    <x v="3"/>
    <n v="0"/>
    <x v="1"/>
    <n v="0"/>
    <x v="697"/>
    <m/>
    <x v="0"/>
    <x v="9"/>
    <m/>
    <s v="Plano de emergencia da epoca de chuvas"/>
    <x v="2"/>
    <m/>
    <x v="0"/>
    <x v="1"/>
    <x v="1"/>
    <x v="1"/>
    <x v="0"/>
    <x v="0"/>
    <x v="0"/>
    <x v="1"/>
    <x v="0"/>
    <x v="0"/>
    <x v="0"/>
    <s v="Plano de emergencia da epoca de chuvas"/>
    <x v="0"/>
    <x v="0"/>
    <x v="0"/>
    <x v="0"/>
    <x v="1"/>
    <x v="0"/>
    <x v="0"/>
    <m/>
    <x v="1"/>
    <x v="2"/>
    <x v="9"/>
    <x v="0"/>
    <m/>
  </r>
  <r>
    <x v="1"/>
    <n v="0"/>
    <n v="0"/>
    <n v="17000"/>
    <n v="0"/>
    <x v="7899"/>
    <x v="0"/>
    <x v="1"/>
    <x v="0"/>
    <s v="01.27.04.03"/>
    <x v="38"/>
    <x v="2"/>
    <x v="2"/>
    <s v="Infra-Estruturas e Transportes"/>
    <s v="01.27.04"/>
    <s v="Plano de emergencia da epoca de chuvas"/>
    <s v="01.27.04.03"/>
    <x v="4"/>
    <x v="0"/>
    <x v="3"/>
    <x v="2"/>
    <x v="0"/>
    <x v="1"/>
    <x v="2"/>
    <x v="0"/>
    <x v="7"/>
    <s v="2022-08-??"/>
    <x v="2"/>
    <n v="17000"/>
    <x v="3"/>
    <n v="0"/>
    <x v="1"/>
    <n v="0"/>
    <x v="697"/>
    <m/>
    <x v="0"/>
    <x v="9"/>
    <m/>
    <s v="Plano de emergencia da epoca de chuvas"/>
    <x v="2"/>
    <m/>
    <x v="0"/>
    <x v="1"/>
    <x v="1"/>
    <x v="1"/>
    <x v="0"/>
    <x v="0"/>
    <x v="0"/>
    <x v="1"/>
    <x v="0"/>
    <x v="0"/>
    <x v="0"/>
    <s v="Plano de emergencia da epoca de chuvas"/>
    <x v="0"/>
    <x v="0"/>
    <x v="0"/>
    <x v="0"/>
    <x v="1"/>
    <x v="0"/>
    <x v="0"/>
    <m/>
    <x v="1"/>
    <x v="2"/>
    <x v="9"/>
    <x v="0"/>
    <m/>
  </r>
  <r>
    <x v="1"/>
    <n v="0"/>
    <n v="0"/>
    <n v="76710"/>
    <n v="0"/>
    <x v="7899"/>
    <x v="0"/>
    <x v="1"/>
    <x v="0"/>
    <s v="01.27.04.03"/>
    <x v="38"/>
    <x v="2"/>
    <x v="2"/>
    <s v="Infra-Estruturas e Transportes"/>
    <s v="01.27.04"/>
    <s v="Plano de emergencia da epoca de chuvas"/>
    <s v="01.27.04.03"/>
    <x v="4"/>
    <x v="0"/>
    <x v="3"/>
    <x v="2"/>
    <x v="0"/>
    <x v="1"/>
    <x v="2"/>
    <x v="0"/>
    <x v="8"/>
    <s v="2022-09-??"/>
    <x v="2"/>
    <n v="76710"/>
    <x v="3"/>
    <n v="0"/>
    <x v="1"/>
    <n v="0"/>
    <x v="697"/>
    <m/>
    <x v="0"/>
    <x v="9"/>
    <m/>
    <s v="Plano de emergencia da epoca de chuvas"/>
    <x v="2"/>
    <m/>
    <x v="0"/>
    <x v="1"/>
    <x v="1"/>
    <x v="1"/>
    <x v="0"/>
    <x v="0"/>
    <x v="0"/>
    <x v="1"/>
    <x v="0"/>
    <x v="0"/>
    <x v="0"/>
    <s v="Plano de emergencia da epoca de chuvas"/>
    <x v="0"/>
    <x v="0"/>
    <x v="0"/>
    <x v="0"/>
    <x v="1"/>
    <x v="0"/>
    <x v="0"/>
    <m/>
    <x v="1"/>
    <x v="2"/>
    <x v="9"/>
    <x v="0"/>
    <m/>
  </r>
  <r>
    <x v="1"/>
    <n v="0"/>
    <n v="0"/>
    <n v="1600"/>
    <n v="0"/>
    <x v="7899"/>
    <x v="0"/>
    <x v="1"/>
    <x v="0"/>
    <s v="03.16.24"/>
    <x v="22"/>
    <x v="0"/>
    <x v="5"/>
    <s v="Direcao da Familia, Inclusão, Género e Saúde"/>
    <s v="03.16.24"/>
    <s v="Direcao da Familia, Inclusão, Género e Saúde"/>
    <s v="03.16.24"/>
    <x v="9"/>
    <x v="0"/>
    <x v="1"/>
    <x v="5"/>
    <x v="0"/>
    <x v="0"/>
    <x v="2"/>
    <x v="0"/>
    <x v="4"/>
    <s v="2022-01-??"/>
    <x v="1"/>
    <n v="160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5000"/>
    <n v="0"/>
    <x v="7899"/>
    <x v="0"/>
    <x v="1"/>
    <x v="0"/>
    <s v="03.16.24"/>
    <x v="22"/>
    <x v="0"/>
    <x v="5"/>
    <s v="Direcao da Familia, Inclusão, Género e Saúde"/>
    <s v="03.16.24"/>
    <s v="Direcao da Familia, Inclusão, Género e Saúde"/>
    <s v="03.16.24"/>
    <x v="9"/>
    <x v="0"/>
    <x v="1"/>
    <x v="5"/>
    <x v="0"/>
    <x v="0"/>
    <x v="2"/>
    <x v="0"/>
    <x v="2"/>
    <s v="2022-03-??"/>
    <x v="1"/>
    <n v="500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1000"/>
    <n v="0"/>
    <x v="7899"/>
    <x v="0"/>
    <x v="1"/>
    <x v="0"/>
    <s v="03.16.24"/>
    <x v="22"/>
    <x v="0"/>
    <x v="5"/>
    <s v="Direcao da Familia, Inclusão, Género e Saúde"/>
    <s v="03.16.24"/>
    <s v="Direcao da Familia, Inclusão, Género e Saúde"/>
    <s v="03.16.24"/>
    <x v="9"/>
    <x v="0"/>
    <x v="1"/>
    <x v="5"/>
    <x v="0"/>
    <x v="0"/>
    <x v="2"/>
    <x v="0"/>
    <x v="0"/>
    <s v="2022-04-??"/>
    <x v="0"/>
    <n v="100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000"/>
    <n v="0"/>
    <x v="7899"/>
    <x v="0"/>
    <x v="1"/>
    <x v="0"/>
    <s v="03.16.24"/>
    <x v="22"/>
    <x v="0"/>
    <x v="5"/>
    <s v="Direcao da Familia, Inclusão, Género e Saúde"/>
    <s v="03.16.24"/>
    <s v="Direcao da Familia, Inclusão, Género e Saúde"/>
    <s v="03.16.24"/>
    <x v="9"/>
    <x v="0"/>
    <x v="1"/>
    <x v="5"/>
    <x v="0"/>
    <x v="0"/>
    <x v="2"/>
    <x v="0"/>
    <x v="3"/>
    <s v="2022-06-??"/>
    <x v="0"/>
    <n v="200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3000"/>
    <n v="0"/>
    <x v="7899"/>
    <x v="0"/>
    <x v="1"/>
    <x v="0"/>
    <s v="03.16.24"/>
    <x v="22"/>
    <x v="0"/>
    <x v="5"/>
    <s v="Direcao da Familia, Inclusão, Género e Saúde"/>
    <s v="03.16.24"/>
    <s v="Direcao da Familia, Inclusão, Género e Saúde"/>
    <s v="03.16.24"/>
    <x v="9"/>
    <x v="0"/>
    <x v="1"/>
    <x v="5"/>
    <x v="0"/>
    <x v="0"/>
    <x v="2"/>
    <x v="0"/>
    <x v="9"/>
    <s v="2022-10-??"/>
    <x v="3"/>
    <n v="3000"/>
    <x v="3"/>
    <n v="0"/>
    <x v="1"/>
    <n v="0"/>
    <x v="697"/>
    <m/>
    <x v="0"/>
    <x v="9"/>
    <m/>
    <s v="Direcao da Familia, Inclusão, Género e Saúde"/>
    <x v="2"/>
    <m/>
    <x v="0"/>
    <x v="1"/>
    <x v="1"/>
    <x v="1"/>
    <x v="0"/>
    <x v="0"/>
    <x v="0"/>
    <x v="0"/>
    <x v="0"/>
    <x v="0"/>
    <x v="0"/>
    <s v="Direcao da Familia, Inclusão, Género e Saúde"/>
    <x v="0"/>
    <x v="0"/>
    <x v="0"/>
    <x v="0"/>
    <x v="0"/>
    <x v="0"/>
    <x v="0"/>
    <m/>
    <x v="1"/>
    <x v="2"/>
    <x v="9"/>
    <x v="0"/>
    <m/>
  </r>
  <r>
    <x v="1"/>
    <n v="0"/>
    <n v="0"/>
    <n v="22828"/>
    <n v="0"/>
    <x v="7899"/>
    <x v="0"/>
    <x v="1"/>
    <x v="0"/>
    <s v="03.16.25"/>
    <x v="13"/>
    <x v="0"/>
    <x v="5"/>
    <s v="Direção dos  Recursos Humanos"/>
    <s v="03.16.25"/>
    <s v="Direção dos  Recursos Humanos"/>
    <s v="03.16.25"/>
    <x v="58"/>
    <x v="0"/>
    <x v="1"/>
    <x v="1"/>
    <x v="0"/>
    <x v="0"/>
    <x v="2"/>
    <x v="0"/>
    <x v="0"/>
    <s v="2022-04-??"/>
    <x v="0"/>
    <n v="22828"/>
    <x v="3"/>
    <n v="0"/>
    <x v="1"/>
    <n v="100000"/>
    <x v="697"/>
    <m/>
    <x v="0"/>
    <x v="9"/>
    <m/>
    <s v="Direção dos  Recursos Humanos"/>
    <x v="2"/>
    <m/>
    <x v="0"/>
    <x v="1"/>
    <x v="1"/>
    <x v="1"/>
    <x v="0"/>
    <x v="0"/>
    <x v="0"/>
    <x v="0"/>
    <x v="0"/>
    <x v="0"/>
    <x v="0"/>
    <s v="Direção dos  Recursos Humanos"/>
    <x v="0"/>
    <x v="0"/>
    <x v="0"/>
    <x v="0"/>
    <x v="0"/>
    <x v="0"/>
    <x v="0"/>
    <m/>
    <x v="1"/>
    <x v="2"/>
    <x v="9"/>
    <x v="0"/>
    <m/>
  </r>
  <r>
    <x v="1"/>
    <n v="0"/>
    <n v="0"/>
    <n v="82658"/>
    <n v="0"/>
    <x v="7899"/>
    <x v="0"/>
    <x v="1"/>
    <x v="0"/>
    <s v="03.16.25"/>
    <x v="13"/>
    <x v="0"/>
    <x v="5"/>
    <s v="Direção dos  Recursos Humanos"/>
    <s v="03.16.25"/>
    <s v="Direção dos  Recursos Humanos"/>
    <s v="03.16.25"/>
    <x v="58"/>
    <x v="0"/>
    <x v="1"/>
    <x v="1"/>
    <x v="0"/>
    <x v="0"/>
    <x v="2"/>
    <x v="0"/>
    <x v="1"/>
    <s v="2022-05-??"/>
    <x v="0"/>
    <n v="82658"/>
    <x v="3"/>
    <n v="0"/>
    <x v="1"/>
    <n v="100000"/>
    <x v="697"/>
    <m/>
    <x v="0"/>
    <x v="9"/>
    <m/>
    <s v="Direção dos  Recursos Humanos"/>
    <x v="2"/>
    <m/>
    <x v="0"/>
    <x v="1"/>
    <x v="1"/>
    <x v="1"/>
    <x v="0"/>
    <x v="0"/>
    <x v="0"/>
    <x v="0"/>
    <x v="0"/>
    <x v="0"/>
    <x v="0"/>
    <s v="Direção dos  Recursos Humanos"/>
    <x v="0"/>
    <x v="0"/>
    <x v="0"/>
    <x v="0"/>
    <x v="0"/>
    <x v="0"/>
    <x v="0"/>
    <m/>
    <x v="1"/>
    <x v="2"/>
    <x v="9"/>
    <x v="0"/>
    <m/>
  </r>
  <r>
    <x v="1"/>
    <n v="0"/>
    <n v="0"/>
    <n v="3450"/>
    <n v="0"/>
    <x v="7899"/>
    <x v="0"/>
    <x v="1"/>
    <x v="0"/>
    <s v="03.16.15"/>
    <x v="6"/>
    <x v="0"/>
    <x v="5"/>
    <s v="Direção Financeira"/>
    <s v="03.16.15"/>
    <s v="Direção Financeira"/>
    <s v="03.16.15"/>
    <x v="53"/>
    <x v="0"/>
    <x v="1"/>
    <x v="5"/>
    <x v="0"/>
    <x v="0"/>
    <x v="2"/>
    <x v="0"/>
    <x v="4"/>
    <s v="2022-01-??"/>
    <x v="1"/>
    <n v="3450"/>
    <x v="3"/>
    <n v="2240000"/>
    <x v="1"/>
    <n v="0"/>
    <x v="697"/>
    <m/>
    <x v="0"/>
    <x v="9"/>
    <m/>
    <s v="Direção Financeira"/>
    <x v="2"/>
    <m/>
    <x v="0"/>
    <x v="1"/>
    <x v="1"/>
    <x v="1"/>
    <x v="0"/>
    <x v="0"/>
    <x v="0"/>
    <x v="0"/>
    <x v="0"/>
    <x v="0"/>
    <x v="0"/>
    <s v="Direção Financeira"/>
    <x v="0"/>
    <x v="0"/>
    <x v="0"/>
    <x v="0"/>
    <x v="0"/>
    <x v="0"/>
    <x v="0"/>
    <m/>
    <x v="1"/>
    <x v="2"/>
    <x v="9"/>
    <x v="0"/>
    <m/>
  </r>
  <r>
    <x v="1"/>
    <n v="0"/>
    <n v="0"/>
    <n v="358961"/>
    <n v="0"/>
    <x v="7899"/>
    <x v="0"/>
    <x v="1"/>
    <x v="0"/>
    <s v="03.16.15"/>
    <x v="6"/>
    <x v="0"/>
    <x v="5"/>
    <s v="Direção Financeira"/>
    <s v="03.16.15"/>
    <s v="Direção Financeira"/>
    <s v="03.16.15"/>
    <x v="53"/>
    <x v="0"/>
    <x v="1"/>
    <x v="5"/>
    <x v="0"/>
    <x v="0"/>
    <x v="2"/>
    <x v="0"/>
    <x v="5"/>
    <s v="2022-02-??"/>
    <x v="1"/>
    <n v="358961"/>
    <x v="3"/>
    <n v="2240000"/>
    <x v="1"/>
    <n v="0"/>
    <x v="697"/>
    <m/>
    <x v="0"/>
    <x v="9"/>
    <m/>
    <s v="Direção Financeira"/>
    <x v="2"/>
    <m/>
    <x v="0"/>
    <x v="1"/>
    <x v="1"/>
    <x v="1"/>
    <x v="0"/>
    <x v="0"/>
    <x v="0"/>
    <x v="0"/>
    <x v="0"/>
    <x v="0"/>
    <x v="0"/>
    <s v="Direção Financeira"/>
    <x v="0"/>
    <x v="0"/>
    <x v="0"/>
    <x v="0"/>
    <x v="0"/>
    <x v="0"/>
    <x v="0"/>
    <m/>
    <x v="1"/>
    <x v="2"/>
    <x v="9"/>
    <x v="0"/>
    <m/>
  </r>
  <r>
    <x v="1"/>
    <n v="0"/>
    <n v="0"/>
    <n v="95775"/>
    <n v="0"/>
    <x v="7899"/>
    <x v="0"/>
    <x v="1"/>
    <x v="0"/>
    <s v="03.16.15"/>
    <x v="6"/>
    <x v="0"/>
    <x v="5"/>
    <s v="Direção Financeira"/>
    <s v="03.16.15"/>
    <s v="Direção Financeira"/>
    <s v="03.16.15"/>
    <x v="53"/>
    <x v="0"/>
    <x v="1"/>
    <x v="5"/>
    <x v="0"/>
    <x v="0"/>
    <x v="2"/>
    <x v="0"/>
    <x v="2"/>
    <s v="2022-03-??"/>
    <x v="1"/>
    <n v="95775"/>
    <x v="3"/>
    <n v="2240000"/>
    <x v="1"/>
    <n v="0"/>
    <x v="697"/>
    <m/>
    <x v="0"/>
    <x v="9"/>
    <m/>
    <s v="Direção Financeira"/>
    <x v="2"/>
    <m/>
    <x v="0"/>
    <x v="1"/>
    <x v="1"/>
    <x v="1"/>
    <x v="0"/>
    <x v="0"/>
    <x v="0"/>
    <x v="0"/>
    <x v="0"/>
    <x v="0"/>
    <x v="0"/>
    <s v="Direção Financeira"/>
    <x v="0"/>
    <x v="0"/>
    <x v="0"/>
    <x v="0"/>
    <x v="0"/>
    <x v="0"/>
    <x v="0"/>
    <m/>
    <x v="1"/>
    <x v="2"/>
    <x v="9"/>
    <x v="0"/>
    <m/>
  </r>
  <r>
    <x v="1"/>
    <n v="0"/>
    <n v="0"/>
    <n v="83087"/>
    <n v="0"/>
    <x v="7899"/>
    <x v="0"/>
    <x v="1"/>
    <x v="0"/>
    <s v="03.16.15"/>
    <x v="6"/>
    <x v="0"/>
    <x v="5"/>
    <s v="Direção Financeira"/>
    <s v="03.16.15"/>
    <s v="Direção Financeira"/>
    <s v="03.16.15"/>
    <x v="53"/>
    <x v="0"/>
    <x v="1"/>
    <x v="5"/>
    <x v="0"/>
    <x v="0"/>
    <x v="2"/>
    <x v="0"/>
    <x v="0"/>
    <s v="2022-04-??"/>
    <x v="0"/>
    <n v="83087"/>
    <x v="3"/>
    <n v="2240000"/>
    <x v="1"/>
    <n v="0"/>
    <x v="697"/>
    <m/>
    <x v="0"/>
    <x v="9"/>
    <m/>
    <s v="Direção Financeira"/>
    <x v="2"/>
    <m/>
    <x v="0"/>
    <x v="1"/>
    <x v="1"/>
    <x v="1"/>
    <x v="0"/>
    <x v="0"/>
    <x v="0"/>
    <x v="0"/>
    <x v="0"/>
    <x v="0"/>
    <x v="0"/>
    <s v="Direção Financeira"/>
    <x v="0"/>
    <x v="0"/>
    <x v="0"/>
    <x v="0"/>
    <x v="0"/>
    <x v="0"/>
    <x v="0"/>
    <m/>
    <x v="1"/>
    <x v="2"/>
    <x v="9"/>
    <x v="0"/>
    <m/>
  </r>
  <r>
    <x v="1"/>
    <n v="0"/>
    <n v="0"/>
    <n v="105997"/>
    <n v="0"/>
    <x v="7899"/>
    <x v="0"/>
    <x v="1"/>
    <x v="0"/>
    <s v="03.16.15"/>
    <x v="6"/>
    <x v="0"/>
    <x v="5"/>
    <s v="Direção Financeira"/>
    <s v="03.16.15"/>
    <s v="Direção Financeira"/>
    <s v="03.16.15"/>
    <x v="53"/>
    <x v="0"/>
    <x v="1"/>
    <x v="5"/>
    <x v="0"/>
    <x v="0"/>
    <x v="2"/>
    <x v="0"/>
    <x v="1"/>
    <s v="2022-05-??"/>
    <x v="0"/>
    <n v="105997"/>
    <x v="3"/>
    <n v="2240000"/>
    <x v="1"/>
    <n v="0"/>
    <x v="697"/>
    <m/>
    <x v="0"/>
    <x v="9"/>
    <m/>
    <s v="Direção Financeira"/>
    <x v="2"/>
    <m/>
    <x v="0"/>
    <x v="1"/>
    <x v="1"/>
    <x v="1"/>
    <x v="0"/>
    <x v="0"/>
    <x v="0"/>
    <x v="0"/>
    <x v="0"/>
    <x v="0"/>
    <x v="0"/>
    <s v="Direção Financeira"/>
    <x v="0"/>
    <x v="0"/>
    <x v="0"/>
    <x v="0"/>
    <x v="0"/>
    <x v="0"/>
    <x v="0"/>
    <m/>
    <x v="1"/>
    <x v="2"/>
    <x v="9"/>
    <x v="0"/>
    <m/>
  </r>
  <r>
    <x v="1"/>
    <n v="0"/>
    <n v="0"/>
    <n v="55087"/>
    <n v="0"/>
    <x v="7899"/>
    <x v="0"/>
    <x v="1"/>
    <x v="0"/>
    <s v="03.16.15"/>
    <x v="6"/>
    <x v="0"/>
    <x v="5"/>
    <s v="Direção Financeira"/>
    <s v="03.16.15"/>
    <s v="Direção Financeira"/>
    <s v="03.16.15"/>
    <x v="53"/>
    <x v="0"/>
    <x v="1"/>
    <x v="5"/>
    <x v="0"/>
    <x v="0"/>
    <x v="2"/>
    <x v="0"/>
    <x v="3"/>
    <s v="2022-06-??"/>
    <x v="0"/>
    <n v="55087"/>
    <x v="3"/>
    <n v="2240000"/>
    <x v="1"/>
    <n v="0"/>
    <x v="697"/>
    <m/>
    <x v="0"/>
    <x v="9"/>
    <m/>
    <s v="Direção Financeira"/>
    <x v="2"/>
    <m/>
    <x v="0"/>
    <x v="1"/>
    <x v="1"/>
    <x v="1"/>
    <x v="0"/>
    <x v="0"/>
    <x v="0"/>
    <x v="0"/>
    <x v="0"/>
    <x v="0"/>
    <x v="0"/>
    <s v="Direção Financeira"/>
    <x v="0"/>
    <x v="0"/>
    <x v="0"/>
    <x v="0"/>
    <x v="0"/>
    <x v="0"/>
    <x v="0"/>
    <m/>
    <x v="1"/>
    <x v="2"/>
    <x v="9"/>
    <x v="0"/>
    <m/>
  </r>
  <r>
    <x v="1"/>
    <n v="0"/>
    <n v="0"/>
    <n v="71921"/>
    <n v="0"/>
    <x v="7899"/>
    <x v="0"/>
    <x v="1"/>
    <x v="0"/>
    <s v="03.16.15"/>
    <x v="6"/>
    <x v="0"/>
    <x v="5"/>
    <s v="Direção Financeira"/>
    <s v="03.16.15"/>
    <s v="Direção Financeira"/>
    <s v="03.16.15"/>
    <x v="53"/>
    <x v="0"/>
    <x v="1"/>
    <x v="5"/>
    <x v="0"/>
    <x v="0"/>
    <x v="2"/>
    <x v="0"/>
    <x v="6"/>
    <s v="2022-07-??"/>
    <x v="2"/>
    <n v="71921"/>
    <x v="3"/>
    <n v="2240000"/>
    <x v="1"/>
    <n v="0"/>
    <x v="697"/>
    <m/>
    <x v="0"/>
    <x v="9"/>
    <m/>
    <s v="Direção Financeira"/>
    <x v="2"/>
    <m/>
    <x v="0"/>
    <x v="1"/>
    <x v="1"/>
    <x v="1"/>
    <x v="0"/>
    <x v="0"/>
    <x v="0"/>
    <x v="0"/>
    <x v="0"/>
    <x v="0"/>
    <x v="0"/>
    <s v="Direção Financeira"/>
    <x v="0"/>
    <x v="0"/>
    <x v="0"/>
    <x v="0"/>
    <x v="0"/>
    <x v="0"/>
    <x v="0"/>
    <m/>
    <x v="1"/>
    <x v="2"/>
    <x v="9"/>
    <x v="0"/>
    <m/>
  </r>
  <r>
    <x v="1"/>
    <n v="0"/>
    <n v="0"/>
    <n v="421123"/>
    <n v="0"/>
    <x v="7899"/>
    <x v="0"/>
    <x v="1"/>
    <x v="0"/>
    <s v="03.16.15"/>
    <x v="6"/>
    <x v="0"/>
    <x v="5"/>
    <s v="Direção Financeira"/>
    <s v="03.16.15"/>
    <s v="Direção Financeira"/>
    <s v="03.16.15"/>
    <x v="53"/>
    <x v="0"/>
    <x v="1"/>
    <x v="5"/>
    <x v="0"/>
    <x v="0"/>
    <x v="2"/>
    <x v="0"/>
    <x v="7"/>
    <s v="2022-08-??"/>
    <x v="2"/>
    <n v="421123"/>
    <x v="3"/>
    <n v="2240000"/>
    <x v="1"/>
    <n v="0"/>
    <x v="697"/>
    <m/>
    <x v="0"/>
    <x v="9"/>
    <m/>
    <s v="Direção Financeira"/>
    <x v="2"/>
    <m/>
    <x v="0"/>
    <x v="1"/>
    <x v="1"/>
    <x v="1"/>
    <x v="0"/>
    <x v="0"/>
    <x v="0"/>
    <x v="0"/>
    <x v="0"/>
    <x v="0"/>
    <x v="0"/>
    <s v="Direção Financeira"/>
    <x v="0"/>
    <x v="0"/>
    <x v="0"/>
    <x v="0"/>
    <x v="0"/>
    <x v="0"/>
    <x v="0"/>
    <m/>
    <x v="1"/>
    <x v="2"/>
    <x v="9"/>
    <x v="0"/>
    <m/>
  </r>
  <r>
    <x v="1"/>
    <n v="0"/>
    <n v="0"/>
    <n v="18000"/>
    <n v="0"/>
    <x v="7899"/>
    <x v="0"/>
    <x v="1"/>
    <x v="0"/>
    <s v="03.16.15"/>
    <x v="6"/>
    <x v="0"/>
    <x v="5"/>
    <s v="Direção Financeira"/>
    <s v="03.16.15"/>
    <s v="Direção Financeira"/>
    <s v="03.16.15"/>
    <x v="53"/>
    <x v="0"/>
    <x v="1"/>
    <x v="5"/>
    <x v="0"/>
    <x v="0"/>
    <x v="2"/>
    <x v="0"/>
    <x v="8"/>
    <s v="2022-09-??"/>
    <x v="2"/>
    <n v="18000"/>
    <x v="3"/>
    <n v="2240000"/>
    <x v="1"/>
    <n v="0"/>
    <x v="697"/>
    <m/>
    <x v="0"/>
    <x v="9"/>
    <m/>
    <s v="Direção Financeira"/>
    <x v="2"/>
    <m/>
    <x v="0"/>
    <x v="1"/>
    <x v="1"/>
    <x v="1"/>
    <x v="0"/>
    <x v="0"/>
    <x v="0"/>
    <x v="0"/>
    <x v="0"/>
    <x v="0"/>
    <x v="0"/>
    <s v="Direção Financeira"/>
    <x v="0"/>
    <x v="0"/>
    <x v="0"/>
    <x v="0"/>
    <x v="0"/>
    <x v="0"/>
    <x v="0"/>
    <m/>
    <x v="1"/>
    <x v="2"/>
    <x v="9"/>
    <x v="0"/>
    <m/>
  </r>
  <r>
    <x v="1"/>
    <n v="0"/>
    <n v="0"/>
    <n v="1195288"/>
    <n v="0"/>
    <x v="7899"/>
    <x v="0"/>
    <x v="1"/>
    <x v="0"/>
    <s v="03.16.15"/>
    <x v="6"/>
    <x v="0"/>
    <x v="5"/>
    <s v="Direção Financeira"/>
    <s v="03.16.15"/>
    <s v="Direção Financeira"/>
    <s v="03.16.15"/>
    <x v="53"/>
    <x v="0"/>
    <x v="1"/>
    <x v="5"/>
    <x v="0"/>
    <x v="0"/>
    <x v="2"/>
    <x v="0"/>
    <x v="9"/>
    <s v="2022-10-??"/>
    <x v="3"/>
    <n v="1195288"/>
    <x v="3"/>
    <n v="2240000"/>
    <x v="1"/>
    <n v="0"/>
    <x v="697"/>
    <m/>
    <x v="0"/>
    <x v="9"/>
    <m/>
    <s v="Direção Financeira"/>
    <x v="2"/>
    <m/>
    <x v="0"/>
    <x v="1"/>
    <x v="1"/>
    <x v="1"/>
    <x v="0"/>
    <x v="0"/>
    <x v="0"/>
    <x v="0"/>
    <x v="0"/>
    <x v="0"/>
    <x v="0"/>
    <s v="Direção Financeira"/>
    <x v="0"/>
    <x v="0"/>
    <x v="0"/>
    <x v="0"/>
    <x v="0"/>
    <x v="0"/>
    <x v="0"/>
    <m/>
    <x v="1"/>
    <x v="2"/>
    <x v="9"/>
    <x v="0"/>
    <m/>
  </r>
  <r>
    <x v="1"/>
    <n v="0"/>
    <n v="0"/>
    <n v="43236"/>
    <n v="0"/>
    <x v="7899"/>
    <x v="0"/>
    <x v="1"/>
    <x v="0"/>
    <s v="03.16.15"/>
    <x v="6"/>
    <x v="0"/>
    <x v="5"/>
    <s v="Direção Financeira"/>
    <s v="03.16.15"/>
    <s v="Direção Financeira"/>
    <s v="03.16.15"/>
    <x v="53"/>
    <x v="0"/>
    <x v="1"/>
    <x v="5"/>
    <x v="0"/>
    <x v="0"/>
    <x v="2"/>
    <x v="0"/>
    <x v="10"/>
    <s v="2022-11-??"/>
    <x v="3"/>
    <n v="43236"/>
    <x v="3"/>
    <n v="2240000"/>
    <x v="1"/>
    <n v="0"/>
    <x v="697"/>
    <m/>
    <x v="0"/>
    <x v="9"/>
    <m/>
    <s v="Direção Financeira"/>
    <x v="2"/>
    <m/>
    <x v="0"/>
    <x v="1"/>
    <x v="1"/>
    <x v="1"/>
    <x v="0"/>
    <x v="0"/>
    <x v="0"/>
    <x v="0"/>
    <x v="0"/>
    <x v="0"/>
    <x v="0"/>
    <s v="Direção Financeira"/>
    <x v="0"/>
    <x v="0"/>
    <x v="0"/>
    <x v="0"/>
    <x v="0"/>
    <x v="0"/>
    <x v="0"/>
    <m/>
    <x v="1"/>
    <x v="2"/>
    <x v="9"/>
    <x v="0"/>
    <m/>
  </r>
  <r>
    <x v="1"/>
    <n v="0"/>
    <n v="0"/>
    <n v="95520"/>
    <n v="0"/>
    <x v="7899"/>
    <x v="0"/>
    <x v="1"/>
    <x v="0"/>
    <s v="03.16.15"/>
    <x v="6"/>
    <x v="0"/>
    <x v="5"/>
    <s v="Direção Financeira"/>
    <s v="03.16.15"/>
    <s v="Direção Financeira"/>
    <s v="03.16.15"/>
    <x v="53"/>
    <x v="0"/>
    <x v="1"/>
    <x v="5"/>
    <x v="0"/>
    <x v="0"/>
    <x v="2"/>
    <x v="0"/>
    <x v="11"/>
    <s v="2022-12-??"/>
    <x v="3"/>
    <n v="95520"/>
    <x v="3"/>
    <n v="2240000"/>
    <x v="1"/>
    <n v="0"/>
    <x v="697"/>
    <m/>
    <x v="0"/>
    <x v="9"/>
    <m/>
    <s v="Direção Financeira"/>
    <x v="2"/>
    <m/>
    <x v="0"/>
    <x v="1"/>
    <x v="1"/>
    <x v="1"/>
    <x v="0"/>
    <x v="0"/>
    <x v="0"/>
    <x v="0"/>
    <x v="0"/>
    <x v="0"/>
    <x v="0"/>
    <s v="Direção Financeira"/>
    <x v="0"/>
    <x v="0"/>
    <x v="0"/>
    <x v="0"/>
    <x v="0"/>
    <x v="0"/>
    <x v="0"/>
    <m/>
    <x v="1"/>
    <x v="2"/>
    <x v="9"/>
    <x v="0"/>
    <m/>
  </r>
  <r>
    <x v="1"/>
    <n v="0"/>
    <n v="0"/>
    <n v="16774"/>
    <n v="0"/>
    <x v="7899"/>
    <x v="0"/>
    <x v="1"/>
    <x v="0"/>
    <s v="03.16.25"/>
    <x v="13"/>
    <x v="0"/>
    <x v="5"/>
    <s v="Direção dos  Recursos Humanos"/>
    <s v="03.16.25"/>
    <s v="Direção dos  Recursos Humanos"/>
    <s v="03.16.25"/>
    <x v="18"/>
    <x v="0"/>
    <x v="4"/>
    <x v="8"/>
    <x v="0"/>
    <x v="0"/>
    <x v="2"/>
    <x v="0"/>
    <x v="4"/>
    <s v="2022-01-??"/>
    <x v="1"/>
    <n v="16774"/>
    <x v="3"/>
    <n v="86136"/>
    <x v="1"/>
    <n v="0"/>
    <x v="697"/>
    <m/>
    <x v="0"/>
    <x v="9"/>
    <m/>
    <s v="Direção dos  Recursos Humanos"/>
    <x v="2"/>
    <m/>
    <x v="0"/>
    <x v="1"/>
    <x v="1"/>
    <x v="1"/>
    <x v="0"/>
    <x v="0"/>
    <x v="0"/>
    <x v="0"/>
    <x v="0"/>
    <x v="0"/>
    <x v="0"/>
    <s v="Direção dos  Recursos Humanos"/>
    <x v="0"/>
    <x v="0"/>
    <x v="0"/>
    <x v="0"/>
    <x v="0"/>
    <x v="0"/>
    <x v="0"/>
    <m/>
    <x v="1"/>
    <x v="2"/>
    <x v="9"/>
    <x v="0"/>
    <m/>
  </r>
  <r>
    <x v="1"/>
    <n v="0"/>
    <n v="0"/>
    <n v="16774"/>
    <n v="0"/>
    <x v="7899"/>
    <x v="0"/>
    <x v="1"/>
    <x v="0"/>
    <s v="03.16.25"/>
    <x v="13"/>
    <x v="0"/>
    <x v="5"/>
    <s v="Direção dos  Recursos Humanos"/>
    <s v="03.16.25"/>
    <s v="Direção dos  Recursos Humanos"/>
    <s v="03.16.25"/>
    <x v="18"/>
    <x v="0"/>
    <x v="4"/>
    <x v="8"/>
    <x v="0"/>
    <x v="0"/>
    <x v="2"/>
    <x v="0"/>
    <x v="5"/>
    <s v="2022-02-??"/>
    <x v="1"/>
    <n v="16774"/>
    <x v="3"/>
    <n v="86136"/>
    <x v="1"/>
    <n v="0"/>
    <x v="697"/>
    <m/>
    <x v="0"/>
    <x v="9"/>
    <m/>
    <s v="Direção dos  Recursos Humanos"/>
    <x v="2"/>
    <m/>
    <x v="0"/>
    <x v="1"/>
    <x v="1"/>
    <x v="1"/>
    <x v="0"/>
    <x v="0"/>
    <x v="0"/>
    <x v="0"/>
    <x v="0"/>
    <x v="0"/>
    <x v="0"/>
    <s v="Direção dos  Recursos Humanos"/>
    <x v="0"/>
    <x v="0"/>
    <x v="0"/>
    <x v="0"/>
    <x v="0"/>
    <x v="0"/>
    <x v="0"/>
    <m/>
    <x v="1"/>
    <x v="2"/>
    <x v="9"/>
    <x v="0"/>
    <m/>
  </r>
  <r>
    <x v="1"/>
    <n v="0"/>
    <n v="0"/>
    <n v="38311"/>
    <n v="0"/>
    <x v="7899"/>
    <x v="0"/>
    <x v="1"/>
    <x v="0"/>
    <s v="03.16.25"/>
    <x v="13"/>
    <x v="0"/>
    <x v="5"/>
    <s v="Direção dos  Recursos Humanos"/>
    <s v="03.16.25"/>
    <s v="Direção dos  Recursos Humanos"/>
    <s v="03.16.25"/>
    <x v="18"/>
    <x v="0"/>
    <x v="4"/>
    <x v="8"/>
    <x v="0"/>
    <x v="0"/>
    <x v="2"/>
    <x v="0"/>
    <x v="2"/>
    <s v="2022-03-??"/>
    <x v="1"/>
    <n v="38311"/>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0"/>
    <s v="2022-04-??"/>
    <x v="0"/>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1"/>
    <s v="2022-05-??"/>
    <x v="0"/>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3"/>
    <s v="2022-06-??"/>
    <x v="0"/>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6"/>
    <s v="2022-07-??"/>
    <x v="2"/>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7"/>
    <s v="2022-08-??"/>
    <x v="2"/>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8"/>
    <s v="2022-09-??"/>
    <x v="2"/>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9"/>
    <s v="2022-10-??"/>
    <x v="3"/>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10"/>
    <s v="2022-11-??"/>
    <x v="3"/>
    <n v="23953"/>
    <x v="3"/>
    <n v="86136"/>
    <x v="1"/>
    <n v="0"/>
    <x v="697"/>
    <m/>
    <x v="0"/>
    <x v="9"/>
    <m/>
    <s v="Direção dos  Recursos Humanos"/>
    <x v="2"/>
    <m/>
    <x v="0"/>
    <x v="1"/>
    <x v="1"/>
    <x v="1"/>
    <x v="0"/>
    <x v="0"/>
    <x v="0"/>
    <x v="0"/>
    <x v="0"/>
    <x v="0"/>
    <x v="0"/>
    <s v="Direção dos  Recursos Humanos"/>
    <x v="0"/>
    <x v="0"/>
    <x v="0"/>
    <x v="0"/>
    <x v="0"/>
    <x v="0"/>
    <x v="0"/>
    <m/>
    <x v="1"/>
    <x v="2"/>
    <x v="9"/>
    <x v="0"/>
    <m/>
  </r>
  <r>
    <x v="1"/>
    <n v="0"/>
    <n v="0"/>
    <n v="23953"/>
    <n v="0"/>
    <x v="7899"/>
    <x v="0"/>
    <x v="1"/>
    <x v="0"/>
    <s v="03.16.25"/>
    <x v="13"/>
    <x v="0"/>
    <x v="5"/>
    <s v="Direção dos  Recursos Humanos"/>
    <s v="03.16.25"/>
    <s v="Direção dos  Recursos Humanos"/>
    <s v="03.16.25"/>
    <x v="18"/>
    <x v="0"/>
    <x v="4"/>
    <x v="8"/>
    <x v="0"/>
    <x v="0"/>
    <x v="2"/>
    <x v="0"/>
    <x v="11"/>
    <s v="2022-12-??"/>
    <x v="3"/>
    <n v="23953"/>
    <x v="3"/>
    <n v="86136"/>
    <x v="1"/>
    <n v="0"/>
    <x v="697"/>
    <m/>
    <x v="0"/>
    <x v="9"/>
    <m/>
    <s v="Direção dos  Recursos Humanos"/>
    <x v="2"/>
    <m/>
    <x v="0"/>
    <x v="1"/>
    <x v="1"/>
    <x v="1"/>
    <x v="0"/>
    <x v="0"/>
    <x v="0"/>
    <x v="0"/>
    <x v="0"/>
    <x v="0"/>
    <x v="0"/>
    <s v="Direção dos  Recursos Humanos"/>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4"/>
    <s v="2022-01-??"/>
    <x v="1"/>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5"/>
    <s v="2022-02-??"/>
    <x v="1"/>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2"/>
    <s v="2022-03-??"/>
    <x v="1"/>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0"/>
    <s v="2022-04-??"/>
    <x v="0"/>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23733"/>
    <n v="0"/>
    <x v="7899"/>
    <x v="0"/>
    <x v="1"/>
    <x v="0"/>
    <s v="03.16.26"/>
    <x v="43"/>
    <x v="0"/>
    <x v="5"/>
    <s v="Dir. da Agricultura, Pecuária e Floresta"/>
    <s v="03.16.26"/>
    <s v="Dir. da Agricultura, Pecuária e Floresta"/>
    <s v="03.16.26"/>
    <x v="60"/>
    <x v="0"/>
    <x v="1"/>
    <x v="1"/>
    <x v="0"/>
    <x v="0"/>
    <x v="2"/>
    <x v="0"/>
    <x v="3"/>
    <s v="2022-06-??"/>
    <x v="0"/>
    <n v="23733"/>
    <x v="3"/>
    <n v="0"/>
    <x v="1"/>
    <n v="0"/>
    <x v="697"/>
    <m/>
    <x v="0"/>
    <x v="9"/>
    <m/>
    <s v="Dir. da Agricultura, Pecuária e Floresta"/>
    <x v="2"/>
    <m/>
    <x v="0"/>
    <x v="1"/>
    <x v="1"/>
    <x v="1"/>
    <x v="0"/>
    <x v="0"/>
    <x v="0"/>
    <x v="0"/>
    <x v="0"/>
    <x v="0"/>
    <x v="0"/>
    <s v="Dir. da Agricultura, Pecuária e Floresta"/>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6"/>
    <s v="2022-07-??"/>
    <x v="2"/>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29354"/>
    <n v="0"/>
    <x v="7899"/>
    <x v="0"/>
    <x v="1"/>
    <x v="0"/>
    <s v="03.16.26"/>
    <x v="43"/>
    <x v="0"/>
    <x v="5"/>
    <s v="Dir. da Agricultura, Pecuária e Floresta"/>
    <s v="03.16.26"/>
    <s v="Dir. da Agricultura, Pecuária e Floresta"/>
    <s v="03.16.26"/>
    <x v="60"/>
    <x v="0"/>
    <x v="1"/>
    <x v="1"/>
    <x v="0"/>
    <x v="0"/>
    <x v="2"/>
    <x v="0"/>
    <x v="7"/>
    <s v="2022-08-??"/>
    <x v="2"/>
    <n v="29354"/>
    <x v="3"/>
    <n v="0"/>
    <x v="1"/>
    <n v="0"/>
    <x v="697"/>
    <m/>
    <x v="0"/>
    <x v="9"/>
    <m/>
    <s v="Dir. da Agricultura, Pecuária e Floresta"/>
    <x v="2"/>
    <m/>
    <x v="0"/>
    <x v="1"/>
    <x v="1"/>
    <x v="1"/>
    <x v="0"/>
    <x v="0"/>
    <x v="0"/>
    <x v="0"/>
    <x v="0"/>
    <x v="0"/>
    <x v="0"/>
    <s v="Dir. da Agricultura, Pecuária e Floresta"/>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8"/>
    <s v="2022-09-??"/>
    <x v="2"/>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27380"/>
    <n v="0"/>
    <x v="7899"/>
    <x v="0"/>
    <x v="1"/>
    <x v="0"/>
    <s v="03.16.26"/>
    <x v="43"/>
    <x v="0"/>
    <x v="5"/>
    <s v="Dir. da Agricultura, Pecuária e Floresta"/>
    <s v="03.16.26"/>
    <s v="Dir. da Agricultura, Pecuária e Floresta"/>
    <s v="03.16.26"/>
    <x v="60"/>
    <x v="0"/>
    <x v="1"/>
    <x v="1"/>
    <x v="0"/>
    <x v="0"/>
    <x v="2"/>
    <x v="0"/>
    <x v="9"/>
    <s v="2022-10-??"/>
    <x v="3"/>
    <n v="27380"/>
    <x v="3"/>
    <n v="0"/>
    <x v="1"/>
    <n v="0"/>
    <x v="697"/>
    <m/>
    <x v="0"/>
    <x v="9"/>
    <m/>
    <s v="Dir. da Agricultura, Pecuária e Floresta"/>
    <x v="2"/>
    <m/>
    <x v="0"/>
    <x v="1"/>
    <x v="1"/>
    <x v="1"/>
    <x v="0"/>
    <x v="0"/>
    <x v="0"/>
    <x v="0"/>
    <x v="0"/>
    <x v="0"/>
    <x v="0"/>
    <s v="Dir. da Agricultura, Pecuária e Floresta"/>
    <x v="0"/>
    <x v="0"/>
    <x v="0"/>
    <x v="0"/>
    <x v="0"/>
    <x v="0"/>
    <x v="0"/>
    <m/>
    <x v="1"/>
    <x v="2"/>
    <x v="9"/>
    <x v="0"/>
    <m/>
  </r>
  <r>
    <x v="1"/>
    <n v="0"/>
    <n v="0"/>
    <n v="26385"/>
    <n v="0"/>
    <x v="7899"/>
    <x v="0"/>
    <x v="1"/>
    <x v="0"/>
    <s v="03.16.26"/>
    <x v="43"/>
    <x v="0"/>
    <x v="5"/>
    <s v="Dir. da Agricultura, Pecuária e Floresta"/>
    <s v="03.16.26"/>
    <s v="Dir. da Agricultura, Pecuária e Floresta"/>
    <s v="03.16.26"/>
    <x v="60"/>
    <x v="0"/>
    <x v="1"/>
    <x v="1"/>
    <x v="0"/>
    <x v="0"/>
    <x v="2"/>
    <x v="0"/>
    <x v="10"/>
    <s v="2022-11-??"/>
    <x v="3"/>
    <n v="26385"/>
    <x v="3"/>
    <n v="0"/>
    <x v="1"/>
    <n v="0"/>
    <x v="697"/>
    <m/>
    <x v="0"/>
    <x v="9"/>
    <m/>
    <s v="Dir. da Agricultura, Pecuária e Floresta"/>
    <x v="2"/>
    <m/>
    <x v="0"/>
    <x v="1"/>
    <x v="1"/>
    <x v="1"/>
    <x v="0"/>
    <x v="0"/>
    <x v="0"/>
    <x v="0"/>
    <x v="0"/>
    <x v="0"/>
    <x v="0"/>
    <s v="Dir. da Agricultura, Pecuária e Floresta"/>
    <x v="0"/>
    <x v="0"/>
    <x v="0"/>
    <x v="0"/>
    <x v="0"/>
    <x v="0"/>
    <x v="0"/>
    <m/>
    <x v="1"/>
    <x v="2"/>
    <x v="9"/>
    <x v="0"/>
    <m/>
  </r>
  <r>
    <x v="1"/>
    <n v="0"/>
    <n v="0"/>
    <n v="19754"/>
    <n v="0"/>
    <x v="7899"/>
    <x v="0"/>
    <x v="1"/>
    <x v="0"/>
    <s v="03.16.26"/>
    <x v="43"/>
    <x v="0"/>
    <x v="5"/>
    <s v="Dir. da Agricultura, Pecuária e Floresta"/>
    <s v="03.16.26"/>
    <s v="Dir. da Agricultura, Pecuária e Floresta"/>
    <s v="03.16.26"/>
    <x v="60"/>
    <x v="0"/>
    <x v="1"/>
    <x v="1"/>
    <x v="0"/>
    <x v="0"/>
    <x v="2"/>
    <x v="0"/>
    <x v="11"/>
    <s v="2022-12-??"/>
    <x v="3"/>
    <n v="19754"/>
    <x v="3"/>
    <n v="0"/>
    <x v="1"/>
    <n v="0"/>
    <x v="697"/>
    <m/>
    <x v="0"/>
    <x v="9"/>
    <m/>
    <s v="Dir. da Agricultura, Pecuária e Floresta"/>
    <x v="2"/>
    <m/>
    <x v="0"/>
    <x v="1"/>
    <x v="1"/>
    <x v="1"/>
    <x v="0"/>
    <x v="0"/>
    <x v="0"/>
    <x v="0"/>
    <x v="0"/>
    <x v="0"/>
    <x v="0"/>
    <s v="Dir. da Agricultura, Pecuária e Floresta"/>
    <x v="0"/>
    <x v="0"/>
    <x v="0"/>
    <x v="0"/>
    <x v="0"/>
    <x v="0"/>
    <x v="0"/>
    <m/>
    <x v="1"/>
    <x v="2"/>
    <x v="9"/>
    <x v="0"/>
    <m/>
  </r>
  <r>
    <x v="1"/>
    <n v="0"/>
    <n v="0"/>
    <n v="18000"/>
    <n v="0"/>
    <x v="7899"/>
    <x v="0"/>
    <x v="1"/>
    <x v="0"/>
    <s v="03.16.26"/>
    <x v="43"/>
    <x v="0"/>
    <x v="5"/>
    <s v="Dir. da Agricultura, Pecuária e Floresta"/>
    <s v="03.16.26"/>
    <s v="Dir. da Agricultura, Pecuária e Floresta"/>
    <s v="03.16.26"/>
    <x v="9"/>
    <x v="0"/>
    <x v="1"/>
    <x v="5"/>
    <x v="0"/>
    <x v="0"/>
    <x v="2"/>
    <x v="0"/>
    <x v="0"/>
    <s v="2022-04-??"/>
    <x v="0"/>
    <n v="18000"/>
    <x v="3"/>
    <n v="0"/>
    <x v="1"/>
    <n v="0"/>
    <x v="697"/>
    <m/>
    <x v="0"/>
    <x v="9"/>
    <m/>
    <s v="Dir. da Agricultura, Pecuária e Floresta"/>
    <x v="2"/>
    <m/>
    <x v="0"/>
    <x v="1"/>
    <x v="1"/>
    <x v="1"/>
    <x v="0"/>
    <x v="0"/>
    <x v="0"/>
    <x v="0"/>
    <x v="0"/>
    <x v="0"/>
    <x v="0"/>
    <s v="Dir. da Agricultura, Pecuária e Floresta"/>
    <x v="0"/>
    <x v="0"/>
    <x v="0"/>
    <x v="0"/>
    <x v="0"/>
    <x v="0"/>
    <x v="0"/>
    <m/>
    <x v="1"/>
    <x v="2"/>
    <x v="9"/>
    <x v="0"/>
    <m/>
  </r>
  <r>
    <x v="1"/>
    <n v="0"/>
    <n v="0"/>
    <n v="1500"/>
    <n v="0"/>
    <x v="7899"/>
    <x v="0"/>
    <x v="1"/>
    <x v="0"/>
    <s v="03.16.26"/>
    <x v="43"/>
    <x v="0"/>
    <x v="5"/>
    <s v="Dir. da Agricultura, Pecuária e Floresta"/>
    <s v="03.16.26"/>
    <s v="Dir. da Agricultura, Pecuária e Floresta"/>
    <s v="03.16.26"/>
    <x v="9"/>
    <x v="0"/>
    <x v="1"/>
    <x v="5"/>
    <x v="0"/>
    <x v="0"/>
    <x v="2"/>
    <x v="0"/>
    <x v="3"/>
    <s v="2022-06-??"/>
    <x v="0"/>
    <n v="1500"/>
    <x v="3"/>
    <n v="0"/>
    <x v="1"/>
    <n v="0"/>
    <x v="697"/>
    <m/>
    <x v="0"/>
    <x v="9"/>
    <m/>
    <s v="Dir. da Agricultura, Pecuária e Floresta"/>
    <x v="2"/>
    <m/>
    <x v="0"/>
    <x v="1"/>
    <x v="1"/>
    <x v="1"/>
    <x v="0"/>
    <x v="0"/>
    <x v="0"/>
    <x v="0"/>
    <x v="0"/>
    <x v="0"/>
    <x v="0"/>
    <s v="Dir. da Agricultura, Pecuária e Floresta"/>
    <x v="0"/>
    <x v="0"/>
    <x v="0"/>
    <x v="0"/>
    <x v="0"/>
    <x v="0"/>
    <x v="0"/>
    <m/>
    <x v="1"/>
    <x v="2"/>
    <x v="9"/>
    <x v="0"/>
    <m/>
  </r>
  <r>
    <x v="0"/>
    <n v="0"/>
    <n v="0"/>
    <n v="555250"/>
    <n v="0"/>
    <x v="7899"/>
    <x v="0"/>
    <x v="1"/>
    <x v="0"/>
    <s v="01.27.03.10"/>
    <x v="65"/>
    <x v="2"/>
    <x v="2"/>
    <s v="Gestão de Recursos Hídricos"/>
    <s v="01.27.03"/>
    <s v="Projeto de abastecimento de água as comunidades de Flamengos e Ribeira de São Miguel"/>
    <s v="01.27.03.10"/>
    <x v="2"/>
    <x v="0"/>
    <x v="1"/>
    <x v="1"/>
    <x v="0"/>
    <x v="1"/>
    <x v="1"/>
    <x v="0"/>
    <x v="4"/>
    <s v="2022-01-??"/>
    <x v="1"/>
    <n v="555250"/>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23500"/>
    <n v="0"/>
    <x v="7899"/>
    <x v="0"/>
    <x v="1"/>
    <x v="0"/>
    <s v="01.27.03.10"/>
    <x v="65"/>
    <x v="2"/>
    <x v="2"/>
    <s v="Gestão de Recursos Hídricos"/>
    <s v="01.27.03"/>
    <s v="Projeto de abastecimento de água as comunidades de Flamengos e Ribeira de São Miguel"/>
    <s v="01.27.03.10"/>
    <x v="2"/>
    <x v="0"/>
    <x v="1"/>
    <x v="1"/>
    <x v="0"/>
    <x v="1"/>
    <x v="1"/>
    <x v="0"/>
    <x v="0"/>
    <s v="2022-04-??"/>
    <x v="0"/>
    <n v="23500"/>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125825"/>
    <n v="0"/>
    <x v="7899"/>
    <x v="0"/>
    <x v="1"/>
    <x v="0"/>
    <s v="01.27.03.10"/>
    <x v="65"/>
    <x v="2"/>
    <x v="2"/>
    <s v="Gestão de Recursos Hídricos"/>
    <s v="01.27.03"/>
    <s v="Projeto de abastecimento de água as comunidades de Flamengos e Ribeira de São Miguel"/>
    <s v="01.27.03.10"/>
    <x v="2"/>
    <x v="0"/>
    <x v="1"/>
    <x v="1"/>
    <x v="0"/>
    <x v="1"/>
    <x v="1"/>
    <x v="0"/>
    <x v="1"/>
    <s v="2022-05-??"/>
    <x v="0"/>
    <n v="125825"/>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46510"/>
    <n v="0"/>
    <x v="7899"/>
    <x v="0"/>
    <x v="1"/>
    <x v="0"/>
    <s v="01.27.03.10"/>
    <x v="65"/>
    <x v="2"/>
    <x v="2"/>
    <s v="Gestão de Recursos Hídricos"/>
    <s v="01.27.03"/>
    <s v="Projeto de abastecimento de água as comunidades de Flamengos e Ribeira de São Miguel"/>
    <s v="01.27.03.10"/>
    <x v="2"/>
    <x v="0"/>
    <x v="1"/>
    <x v="1"/>
    <x v="0"/>
    <x v="1"/>
    <x v="1"/>
    <x v="0"/>
    <x v="3"/>
    <s v="2022-06-??"/>
    <x v="0"/>
    <n v="46510"/>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89755"/>
    <n v="0"/>
    <x v="7899"/>
    <x v="0"/>
    <x v="1"/>
    <x v="0"/>
    <s v="01.27.03.10"/>
    <x v="65"/>
    <x v="2"/>
    <x v="2"/>
    <s v="Gestão de Recursos Hídricos"/>
    <s v="01.27.03"/>
    <s v="Projeto de abastecimento de água as comunidades de Flamengos e Ribeira de São Miguel"/>
    <s v="01.27.03.10"/>
    <x v="2"/>
    <x v="0"/>
    <x v="1"/>
    <x v="1"/>
    <x v="0"/>
    <x v="1"/>
    <x v="1"/>
    <x v="0"/>
    <x v="6"/>
    <s v="2022-07-??"/>
    <x v="2"/>
    <n v="89755"/>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47628"/>
    <n v="0"/>
    <x v="7899"/>
    <x v="0"/>
    <x v="1"/>
    <x v="0"/>
    <s v="01.27.03.10"/>
    <x v="65"/>
    <x v="2"/>
    <x v="2"/>
    <s v="Gestão de Recursos Hídricos"/>
    <s v="01.27.03"/>
    <s v="Projeto de abastecimento de água as comunidades de Flamengos e Ribeira de São Miguel"/>
    <s v="01.27.03.10"/>
    <x v="2"/>
    <x v="0"/>
    <x v="1"/>
    <x v="1"/>
    <x v="0"/>
    <x v="1"/>
    <x v="1"/>
    <x v="0"/>
    <x v="7"/>
    <s v="2022-08-??"/>
    <x v="2"/>
    <n v="47628"/>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83000"/>
    <n v="0"/>
    <x v="7899"/>
    <x v="0"/>
    <x v="1"/>
    <x v="0"/>
    <s v="01.27.03.10"/>
    <x v="65"/>
    <x v="2"/>
    <x v="2"/>
    <s v="Gestão de Recursos Hídricos"/>
    <s v="01.27.03"/>
    <s v="Projeto de abastecimento de água as comunidades de Flamengos e Ribeira de São Miguel"/>
    <s v="01.27.03.10"/>
    <x v="2"/>
    <x v="0"/>
    <x v="1"/>
    <x v="1"/>
    <x v="0"/>
    <x v="1"/>
    <x v="1"/>
    <x v="0"/>
    <x v="8"/>
    <s v="2022-09-??"/>
    <x v="2"/>
    <n v="83000"/>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165265"/>
    <n v="0"/>
    <x v="7899"/>
    <x v="0"/>
    <x v="1"/>
    <x v="0"/>
    <s v="01.27.03.10"/>
    <x v="65"/>
    <x v="2"/>
    <x v="2"/>
    <s v="Gestão de Recursos Hídricos"/>
    <s v="01.27.03"/>
    <s v="Projeto de abastecimento de água as comunidades de Flamengos e Ribeira de São Miguel"/>
    <s v="01.27.03.10"/>
    <x v="2"/>
    <x v="0"/>
    <x v="1"/>
    <x v="1"/>
    <x v="0"/>
    <x v="1"/>
    <x v="1"/>
    <x v="0"/>
    <x v="9"/>
    <s v="2022-10-??"/>
    <x v="3"/>
    <n v="165265"/>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10219489"/>
    <n v="0"/>
    <x v="7899"/>
    <x v="0"/>
    <x v="1"/>
    <x v="0"/>
    <s v="01.27.03.10"/>
    <x v="65"/>
    <x v="2"/>
    <x v="2"/>
    <s v="Gestão de Recursos Hídricos"/>
    <s v="01.27.03"/>
    <s v="Projeto de abastecimento de água as comunidades de Flamengos e Ribeira de São Miguel"/>
    <s v="01.27.03.10"/>
    <x v="2"/>
    <x v="0"/>
    <x v="1"/>
    <x v="1"/>
    <x v="0"/>
    <x v="1"/>
    <x v="1"/>
    <x v="0"/>
    <x v="10"/>
    <s v="2022-11-??"/>
    <x v="3"/>
    <n v="10219489"/>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0"/>
    <n v="0"/>
    <n v="0"/>
    <n v="13354"/>
    <n v="0"/>
    <x v="7899"/>
    <x v="0"/>
    <x v="1"/>
    <x v="0"/>
    <s v="01.27.03.10"/>
    <x v="65"/>
    <x v="2"/>
    <x v="2"/>
    <s v="Gestão de Recursos Hídricos"/>
    <s v="01.27.03"/>
    <s v="Projeto de abastecimento de água as comunidades de Flamengos e Ribeira de São Miguel"/>
    <s v="01.27.03.10"/>
    <x v="2"/>
    <x v="0"/>
    <x v="1"/>
    <x v="1"/>
    <x v="0"/>
    <x v="1"/>
    <x v="1"/>
    <x v="0"/>
    <x v="11"/>
    <s v="2022-12-??"/>
    <x v="3"/>
    <n v="13354"/>
    <x v="3"/>
    <n v="0"/>
    <x v="1"/>
    <n v="27320650"/>
    <x v="697"/>
    <m/>
    <x v="0"/>
    <x v="9"/>
    <m/>
    <s v="Projeto de abastecimento de água as comunidades de Flamengos e Ribeira de São Miguel"/>
    <x v="2"/>
    <m/>
    <x v="0"/>
    <x v="1"/>
    <x v="1"/>
    <x v="1"/>
    <x v="0"/>
    <x v="0"/>
    <x v="0"/>
    <x v="1"/>
    <x v="0"/>
    <x v="0"/>
    <x v="0"/>
    <s v="Projeto de abastecimento de água as comunidades de Flamengos e Ribeira de São Miguel"/>
    <x v="0"/>
    <x v="0"/>
    <x v="0"/>
    <x v="0"/>
    <x v="1"/>
    <x v="0"/>
    <x v="0"/>
    <m/>
    <x v="1"/>
    <x v="2"/>
    <x v="9"/>
    <x v="0"/>
    <m/>
  </r>
  <r>
    <x v="1"/>
    <n v="0"/>
    <n v="0"/>
    <n v="713"/>
    <n v="0"/>
    <x v="7899"/>
    <x v="0"/>
    <x v="0"/>
    <x v="0"/>
    <s v="80.02.10.23"/>
    <x v="19"/>
    <x v="3"/>
    <x v="3"/>
    <s v="Outros"/>
    <s v="80.02.10"/>
    <s v="Retenções SISCAP"/>
    <s v="80.02.10.23"/>
    <x v="30"/>
    <x v="0"/>
    <x v="2"/>
    <x v="1"/>
    <x v="1"/>
    <x v="2"/>
    <x v="0"/>
    <x v="0"/>
    <x v="0"/>
    <s v="2022-04-??"/>
    <x v="0"/>
    <n v="713"/>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1"/>
    <s v="2022-05-??"/>
    <x v="0"/>
    <n v="713"/>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3"/>
    <s v="2022-06-??"/>
    <x v="0"/>
    <n v="713"/>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6"/>
    <s v="2022-07-??"/>
    <x v="2"/>
    <n v="713"/>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7"/>
    <s v="2022-08-??"/>
    <x v="2"/>
    <n v="713"/>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8"/>
    <s v="2022-09-??"/>
    <x v="2"/>
    <n v="713"/>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9"/>
    <s v="2022-10-??"/>
    <x v="3"/>
    <n v="713"/>
    <x v="3"/>
    <n v="0"/>
    <x v="1"/>
    <n v="0"/>
    <x v="697"/>
    <m/>
    <x v="0"/>
    <x v="9"/>
    <m/>
    <s v="Retenções SISCAP"/>
    <x v="2"/>
    <s v="SISCAP"/>
    <x v="0"/>
    <x v="1"/>
    <x v="1"/>
    <x v="1"/>
    <x v="0"/>
    <x v="0"/>
    <x v="0"/>
    <x v="1"/>
    <x v="0"/>
    <x v="0"/>
    <x v="0"/>
    <s v="Retenções SISCAP"/>
    <x v="0"/>
    <x v="0"/>
    <x v="0"/>
    <x v="0"/>
    <x v="2"/>
    <x v="0"/>
    <x v="0"/>
    <m/>
    <x v="1"/>
    <x v="2"/>
    <x v="9"/>
    <x v="0"/>
    <m/>
  </r>
  <r>
    <x v="1"/>
    <n v="0"/>
    <n v="0"/>
    <n v="190"/>
    <n v="0"/>
    <x v="7899"/>
    <x v="0"/>
    <x v="0"/>
    <x v="0"/>
    <s v="80.02.10.23"/>
    <x v="19"/>
    <x v="3"/>
    <x v="3"/>
    <s v="Outros"/>
    <s v="80.02.10"/>
    <s v="Retenções SISCAP"/>
    <s v="80.02.10.23"/>
    <x v="30"/>
    <x v="0"/>
    <x v="2"/>
    <x v="1"/>
    <x v="1"/>
    <x v="2"/>
    <x v="0"/>
    <x v="0"/>
    <x v="10"/>
    <s v="2022-11-??"/>
    <x v="3"/>
    <n v="190"/>
    <x v="3"/>
    <n v="0"/>
    <x v="1"/>
    <n v="0"/>
    <x v="697"/>
    <m/>
    <x v="0"/>
    <x v="9"/>
    <m/>
    <s v="Retenções SISCAP"/>
    <x v="2"/>
    <s v="SISCAP"/>
    <x v="0"/>
    <x v="1"/>
    <x v="1"/>
    <x v="1"/>
    <x v="0"/>
    <x v="0"/>
    <x v="0"/>
    <x v="1"/>
    <x v="0"/>
    <x v="0"/>
    <x v="0"/>
    <s v="Retenções SISCAP"/>
    <x v="0"/>
    <x v="0"/>
    <x v="0"/>
    <x v="0"/>
    <x v="2"/>
    <x v="0"/>
    <x v="0"/>
    <m/>
    <x v="1"/>
    <x v="2"/>
    <x v="9"/>
    <x v="0"/>
    <m/>
  </r>
  <r>
    <x v="1"/>
    <n v="0"/>
    <n v="0"/>
    <n v="713"/>
    <n v="0"/>
    <x v="7899"/>
    <x v="0"/>
    <x v="0"/>
    <x v="0"/>
    <s v="80.02.10.23"/>
    <x v="19"/>
    <x v="3"/>
    <x v="3"/>
    <s v="Outros"/>
    <s v="80.02.10"/>
    <s v="Retenções SISCAP"/>
    <s v="80.02.10.23"/>
    <x v="30"/>
    <x v="0"/>
    <x v="2"/>
    <x v="1"/>
    <x v="1"/>
    <x v="2"/>
    <x v="0"/>
    <x v="0"/>
    <x v="11"/>
    <s v="2022-12-??"/>
    <x v="3"/>
    <n v="713"/>
    <x v="3"/>
    <n v="0"/>
    <x v="1"/>
    <n v="0"/>
    <x v="697"/>
    <m/>
    <x v="0"/>
    <x v="9"/>
    <m/>
    <s v="Retenções SISCAP"/>
    <x v="2"/>
    <s v="SISCAP"/>
    <x v="0"/>
    <x v="1"/>
    <x v="1"/>
    <x v="1"/>
    <x v="0"/>
    <x v="0"/>
    <x v="0"/>
    <x v="1"/>
    <x v="0"/>
    <x v="0"/>
    <x v="0"/>
    <s v="Retenções SISCAP"/>
    <x v="0"/>
    <x v="0"/>
    <x v="0"/>
    <x v="0"/>
    <x v="2"/>
    <x v="0"/>
    <x v="0"/>
    <m/>
    <x v="1"/>
    <x v="2"/>
    <x v="9"/>
    <x v="0"/>
    <m/>
  </r>
  <r>
    <x v="1"/>
    <n v="0"/>
    <n v="0"/>
    <n v="0"/>
    <n v="0"/>
    <x v="3485"/>
    <x v="0"/>
    <x v="1"/>
    <x v="0"/>
    <s v="03.16.16"/>
    <x v="32"/>
    <x v="0"/>
    <x v="5"/>
    <s v="Direção Ambiente e Saneamento "/>
    <s v="03.16.16"/>
    <s v="Direção Ambiente e Saneamento "/>
    <s v="03.16.16"/>
    <x v="62"/>
    <x v="0"/>
    <x v="1"/>
    <x v="1"/>
    <x v="0"/>
    <x v="0"/>
    <x v="2"/>
    <x v="0"/>
    <x v="5"/>
    <s v="2022-02-23"/>
    <x v="1"/>
    <n v="36"/>
    <x v="4"/>
    <m/>
    <x v="0"/>
    <m/>
    <x v="32"/>
    <n v="100478627"/>
    <x v="0"/>
    <x v="8"/>
    <s v="Direção Ambiente e Saneamento "/>
    <s v="ORI"/>
    <x v="2"/>
    <m/>
    <x v="0"/>
    <x v="2"/>
    <x v="2"/>
    <x v="1"/>
    <x v="0"/>
    <x v="0"/>
    <x v="0"/>
    <x v="0"/>
    <x v="0"/>
    <x v="0"/>
    <x v="0"/>
    <s v="Direção Ambiente e Saneamento "/>
    <x v="0"/>
    <x v="0"/>
    <x v="0"/>
    <x v="0"/>
    <x v="0"/>
    <x v="0"/>
    <x v="0"/>
    <s v="000000"/>
    <x v="0"/>
    <x v="0"/>
    <x v="8"/>
    <x v="0"/>
    <s v="Pagamento de salário referente a 02-2022"/>
  </r>
  <r>
    <x v="1"/>
    <n v="0"/>
    <n v="0"/>
    <n v="0"/>
    <n v="0"/>
    <x v="4386"/>
    <x v="0"/>
    <x v="1"/>
    <x v="0"/>
    <s v="03.16.16"/>
    <x v="32"/>
    <x v="0"/>
    <x v="5"/>
    <s v="Direção Ambiente e Saneamento "/>
    <s v="03.16.16"/>
    <s v="Direção Ambiente e Saneamento "/>
    <s v="03.16.16"/>
    <x v="14"/>
    <x v="0"/>
    <x v="1"/>
    <x v="1"/>
    <x v="0"/>
    <x v="0"/>
    <x v="2"/>
    <x v="0"/>
    <x v="2"/>
    <s v="2022-03-23"/>
    <x v="1"/>
    <n v="16"/>
    <x v="4"/>
    <m/>
    <x v="0"/>
    <m/>
    <x v="32"/>
    <n v="100478627"/>
    <x v="0"/>
    <x v="8"/>
    <s v="Direção Ambiente e Saneamento "/>
    <s v="ORI"/>
    <x v="2"/>
    <m/>
    <x v="0"/>
    <x v="2"/>
    <x v="2"/>
    <x v="1"/>
    <x v="0"/>
    <x v="0"/>
    <x v="0"/>
    <x v="0"/>
    <x v="0"/>
    <x v="0"/>
    <x v="0"/>
    <s v="Direção Ambiente e Saneamento "/>
    <x v="0"/>
    <x v="0"/>
    <x v="0"/>
    <x v="0"/>
    <x v="0"/>
    <x v="0"/>
    <x v="0"/>
    <s v="000746"/>
    <x v="0"/>
    <x v="0"/>
    <x v="8"/>
    <x v="0"/>
    <s v="Pagamento de salário referente a 03-2022"/>
  </r>
  <r>
    <x v="1"/>
    <n v="0"/>
    <n v="0"/>
    <n v="0"/>
    <n v="0"/>
    <x v="2719"/>
    <x v="0"/>
    <x v="1"/>
    <x v="0"/>
    <s v="03.16.16"/>
    <x v="32"/>
    <x v="0"/>
    <x v="5"/>
    <s v="Direção Ambiente e Saneamento "/>
    <s v="03.16.16"/>
    <s v="Direção Ambiente e Saneamento "/>
    <s v="03.16.16"/>
    <x v="14"/>
    <x v="0"/>
    <x v="1"/>
    <x v="1"/>
    <x v="0"/>
    <x v="0"/>
    <x v="2"/>
    <x v="0"/>
    <x v="4"/>
    <s v="2022-01-26"/>
    <x v="1"/>
    <n v="14"/>
    <x v="4"/>
    <m/>
    <x v="0"/>
    <m/>
    <x v="32"/>
    <n v="100478627"/>
    <x v="0"/>
    <x v="8"/>
    <s v="Direção Ambiente e Saneamento "/>
    <s v="ORI"/>
    <x v="2"/>
    <m/>
    <x v="0"/>
    <x v="2"/>
    <x v="2"/>
    <x v="1"/>
    <x v="0"/>
    <x v="0"/>
    <x v="0"/>
    <x v="0"/>
    <x v="0"/>
    <x v="0"/>
    <x v="0"/>
    <s v="Direção Ambiente e Saneamento "/>
    <x v="0"/>
    <x v="0"/>
    <x v="0"/>
    <x v="0"/>
    <x v="0"/>
    <x v="0"/>
    <x v="0"/>
    <s v="000177"/>
    <x v="0"/>
    <x v="0"/>
    <x v="8"/>
    <x v="0"/>
    <s v="Pagamento de salário referente a 01-2022"/>
  </r>
  <r>
    <x v="1"/>
    <n v="0"/>
    <n v="0"/>
    <n v="0"/>
    <n v="0"/>
    <x v="2719"/>
    <x v="0"/>
    <x v="1"/>
    <x v="0"/>
    <s v="03.16.16"/>
    <x v="32"/>
    <x v="0"/>
    <x v="5"/>
    <s v="Direção Ambiente e Saneamento "/>
    <s v="03.16.16"/>
    <s v="Direção Ambiente e Saneamento "/>
    <s v="03.16.16"/>
    <x v="61"/>
    <x v="0"/>
    <x v="1"/>
    <x v="1"/>
    <x v="0"/>
    <x v="0"/>
    <x v="2"/>
    <x v="0"/>
    <x v="4"/>
    <s v="2022-01-26"/>
    <x v="1"/>
    <n v="112"/>
    <x v="4"/>
    <m/>
    <x v="0"/>
    <m/>
    <x v="32"/>
    <n v="100478627"/>
    <x v="0"/>
    <x v="8"/>
    <s v="Direção Ambiente e Saneamento "/>
    <s v="ORI"/>
    <x v="2"/>
    <m/>
    <x v="0"/>
    <x v="2"/>
    <x v="2"/>
    <x v="1"/>
    <x v="0"/>
    <x v="0"/>
    <x v="0"/>
    <x v="0"/>
    <x v="0"/>
    <x v="0"/>
    <x v="0"/>
    <s v="Direção Ambiente e Saneamento "/>
    <x v="0"/>
    <x v="0"/>
    <x v="0"/>
    <x v="0"/>
    <x v="0"/>
    <x v="0"/>
    <x v="0"/>
    <s v="000177"/>
    <x v="0"/>
    <x v="0"/>
    <x v="8"/>
    <x v="0"/>
    <s v="Pagamento de salário referente a 01-2022"/>
  </r>
  <r>
    <x v="1"/>
    <n v="0"/>
    <n v="0"/>
    <n v="0"/>
    <n v="0"/>
    <x v="5359"/>
    <x v="0"/>
    <x v="1"/>
    <x v="0"/>
    <s v="03.16.15"/>
    <x v="6"/>
    <x v="0"/>
    <x v="5"/>
    <s v="Direção Financeira"/>
    <s v="03.16.15"/>
    <s v="Direção Financeira"/>
    <s v="03.16.15"/>
    <x v="15"/>
    <x v="0"/>
    <x v="1"/>
    <x v="1"/>
    <x v="1"/>
    <x v="0"/>
    <x v="2"/>
    <x v="0"/>
    <x v="10"/>
    <s v="2022-11-24"/>
    <x v="3"/>
    <n v="4812"/>
    <x v="4"/>
    <m/>
    <x v="0"/>
    <m/>
    <x v="698"/>
    <n v="100474802"/>
    <x v="0"/>
    <x v="10"/>
    <s v="Direção Financeira"/>
    <s v="ORI"/>
    <x v="2"/>
    <m/>
    <x v="0"/>
    <x v="2"/>
    <x v="2"/>
    <x v="1"/>
    <x v="0"/>
    <x v="0"/>
    <x v="0"/>
    <x v="0"/>
    <x v="0"/>
    <x v="0"/>
    <x v="0"/>
    <s v="Direção Financeira"/>
    <x v="0"/>
    <x v="0"/>
    <x v="0"/>
    <x v="0"/>
    <x v="0"/>
    <x v="0"/>
    <x v="0"/>
    <s v="000000"/>
    <x v="0"/>
    <x v="0"/>
    <x v="10"/>
    <x v="0"/>
    <s v="Pagamento de salário referente a 11-2022"/>
  </r>
  <r>
    <x v="1"/>
    <n v="0"/>
    <n v="0"/>
    <n v="0"/>
    <n v="0"/>
    <x v="2632"/>
    <x v="0"/>
    <x v="1"/>
    <x v="0"/>
    <s v="03.16.15"/>
    <x v="6"/>
    <x v="0"/>
    <x v="5"/>
    <s v="Direção Financeira"/>
    <s v="03.16.15"/>
    <s v="Direção Financeira"/>
    <s v="03.16.15"/>
    <x v="61"/>
    <x v="0"/>
    <x v="1"/>
    <x v="1"/>
    <x v="0"/>
    <x v="0"/>
    <x v="2"/>
    <x v="0"/>
    <x v="8"/>
    <s v="2022-09-26"/>
    <x v="2"/>
    <n v="518"/>
    <x v="4"/>
    <m/>
    <x v="0"/>
    <m/>
    <x v="698"/>
    <n v="100474802"/>
    <x v="0"/>
    <x v="10"/>
    <s v="Direção Financeira"/>
    <s v="ORI"/>
    <x v="2"/>
    <m/>
    <x v="0"/>
    <x v="2"/>
    <x v="2"/>
    <x v="1"/>
    <x v="0"/>
    <x v="0"/>
    <x v="0"/>
    <x v="0"/>
    <x v="0"/>
    <x v="0"/>
    <x v="0"/>
    <s v="Direção Financeira"/>
    <x v="0"/>
    <x v="0"/>
    <x v="0"/>
    <x v="0"/>
    <x v="0"/>
    <x v="0"/>
    <x v="0"/>
    <s v="000000"/>
    <x v="0"/>
    <x v="0"/>
    <x v="10"/>
    <x v="0"/>
    <s v="Pagamento de salário referente a 09-2022"/>
  </r>
  <r>
    <x v="1"/>
    <n v="0"/>
    <n v="0"/>
    <n v="0"/>
    <n v="0"/>
    <x v="908"/>
    <x v="0"/>
    <x v="1"/>
    <x v="0"/>
    <s v="03.16.15"/>
    <x v="6"/>
    <x v="0"/>
    <x v="5"/>
    <s v="Direção Financeira"/>
    <s v="03.16.15"/>
    <s v="Direção Financeira"/>
    <s v="03.16.15"/>
    <x v="60"/>
    <x v="0"/>
    <x v="1"/>
    <x v="1"/>
    <x v="0"/>
    <x v="0"/>
    <x v="2"/>
    <x v="0"/>
    <x v="6"/>
    <s v="2022-07-25"/>
    <x v="2"/>
    <n v="68"/>
    <x v="4"/>
    <m/>
    <x v="0"/>
    <m/>
    <x v="698"/>
    <n v="100474802"/>
    <x v="0"/>
    <x v="10"/>
    <s v="Direção Financeira"/>
    <s v="ORI"/>
    <x v="2"/>
    <m/>
    <x v="0"/>
    <x v="2"/>
    <x v="2"/>
    <x v="1"/>
    <x v="0"/>
    <x v="0"/>
    <x v="0"/>
    <x v="0"/>
    <x v="0"/>
    <x v="0"/>
    <x v="0"/>
    <s v="Direção Financeira"/>
    <x v="0"/>
    <x v="0"/>
    <x v="0"/>
    <x v="0"/>
    <x v="0"/>
    <x v="0"/>
    <x v="0"/>
    <s v="000000"/>
    <x v="0"/>
    <x v="0"/>
    <x v="10"/>
    <x v="0"/>
    <s v="Pagamento de salário referente a 07-2022"/>
  </r>
  <r>
    <x v="1"/>
    <n v="0"/>
    <n v="0"/>
    <n v="0"/>
    <n v="0"/>
    <x v="562"/>
    <x v="0"/>
    <x v="1"/>
    <x v="0"/>
    <s v="03.16.15"/>
    <x v="6"/>
    <x v="0"/>
    <x v="5"/>
    <s v="Direção Financeira"/>
    <s v="03.16.15"/>
    <s v="Direção Financeira"/>
    <s v="03.16.15"/>
    <x v="14"/>
    <x v="0"/>
    <x v="1"/>
    <x v="1"/>
    <x v="0"/>
    <x v="0"/>
    <x v="2"/>
    <x v="0"/>
    <x v="3"/>
    <s v="2022-06-30"/>
    <x v="0"/>
    <n v="9"/>
    <x v="4"/>
    <m/>
    <x v="0"/>
    <m/>
    <x v="698"/>
    <n v="100474802"/>
    <x v="0"/>
    <x v="10"/>
    <s v="Direção Financeira"/>
    <s v="ORI"/>
    <x v="2"/>
    <m/>
    <x v="0"/>
    <x v="2"/>
    <x v="2"/>
    <x v="1"/>
    <x v="0"/>
    <x v="0"/>
    <x v="0"/>
    <x v="0"/>
    <x v="0"/>
    <x v="0"/>
    <x v="0"/>
    <s v="Direção Financeira"/>
    <x v="0"/>
    <x v="0"/>
    <x v="0"/>
    <x v="0"/>
    <x v="0"/>
    <x v="0"/>
    <x v="0"/>
    <s v="000000"/>
    <x v="0"/>
    <x v="0"/>
    <x v="10"/>
    <x v="0"/>
    <s v="Pagamento de salário referente a 06-2022"/>
  </r>
  <r>
    <x v="1"/>
    <n v="0"/>
    <n v="0"/>
    <n v="0"/>
    <n v="0"/>
    <x v="2719"/>
    <x v="0"/>
    <x v="1"/>
    <x v="0"/>
    <s v="03.16.16"/>
    <x v="32"/>
    <x v="0"/>
    <x v="5"/>
    <s v="Direção Ambiente e Saneamento "/>
    <s v="03.16.16"/>
    <s v="Direção Ambiente e Saneamento "/>
    <s v="03.16.16"/>
    <x v="62"/>
    <x v="0"/>
    <x v="1"/>
    <x v="1"/>
    <x v="0"/>
    <x v="0"/>
    <x v="2"/>
    <x v="0"/>
    <x v="4"/>
    <s v="2022-01-26"/>
    <x v="1"/>
    <n v="221"/>
    <x v="4"/>
    <m/>
    <x v="0"/>
    <m/>
    <x v="698"/>
    <n v="100474802"/>
    <x v="0"/>
    <x v="10"/>
    <s v="Direção Ambiente e Saneamento "/>
    <s v="ORI"/>
    <x v="2"/>
    <m/>
    <x v="0"/>
    <x v="2"/>
    <x v="2"/>
    <x v="1"/>
    <x v="0"/>
    <x v="0"/>
    <x v="0"/>
    <x v="0"/>
    <x v="0"/>
    <x v="0"/>
    <x v="0"/>
    <s v="Direção Ambiente e Saneamento "/>
    <x v="0"/>
    <x v="0"/>
    <x v="0"/>
    <x v="0"/>
    <x v="0"/>
    <x v="0"/>
    <x v="0"/>
    <s v="000177"/>
    <x v="0"/>
    <x v="0"/>
    <x v="10"/>
    <x v="0"/>
    <s v="Pagamento de salário referente a 01-2022"/>
  </r>
  <r>
    <x v="1"/>
    <n v="0"/>
    <n v="0"/>
    <n v="0"/>
    <n v="0"/>
    <x v="2719"/>
    <x v="0"/>
    <x v="1"/>
    <x v="0"/>
    <s v="03.16.16"/>
    <x v="32"/>
    <x v="0"/>
    <x v="5"/>
    <s v="Direção Ambiente e Saneamento "/>
    <s v="03.16.16"/>
    <s v="Direção Ambiente e Saneamento "/>
    <s v="03.16.16"/>
    <x v="60"/>
    <x v="0"/>
    <x v="1"/>
    <x v="1"/>
    <x v="0"/>
    <x v="0"/>
    <x v="2"/>
    <x v="0"/>
    <x v="4"/>
    <s v="2022-01-26"/>
    <x v="1"/>
    <n v="300"/>
    <x v="4"/>
    <m/>
    <x v="0"/>
    <m/>
    <x v="698"/>
    <n v="100474802"/>
    <x v="0"/>
    <x v="10"/>
    <s v="Direção Ambiente e Saneamento "/>
    <s v="ORI"/>
    <x v="2"/>
    <m/>
    <x v="0"/>
    <x v="2"/>
    <x v="2"/>
    <x v="1"/>
    <x v="0"/>
    <x v="0"/>
    <x v="0"/>
    <x v="0"/>
    <x v="0"/>
    <x v="0"/>
    <x v="0"/>
    <s v="Direção Ambiente e Saneamento "/>
    <x v="0"/>
    <x v="0"/>
    <x v="0"/>
    <x v="0"/>
    <x v="0"/>
    <x v="0"/>
    <x v="0"/>
    <s v="000177"/>
    <x v="0"/>
    <x v="0"/>
    <x v="10"/>
    <x v="0"/>
    <s v="Pagamento de salário referente a 01-2022"/>
  </r>
  <r>
    <x v="1"/>
    <n v="0"/>
    <n v="0"/>
    <n v="0"/>
    <n v="0"/>
    <x v="3485"/>
    <x v="0"/>
    <x v="1"/>
    <x v="0"/>
    <s v="03.16.16"/>
    <x v="32"/>
    <x v="0"/>
    <x v="5"/>
    <s v="Direção Ambiente e Saneamento "/>
    <s v="03.16.16"/>
    <s v="Direção Ambiente e Saneamento "/>
    <s v="03.16.16"/>
    <x v="14"/>
    <x v="0"/>
    <x v="1"/>
    <x v="1"/>
    <x v="0"/>
    <x v="0"/>
    <x v="2"/>
    <x v="0"/>
    <x v="5"/>
    <s v="2022-02-23"/>
    <x v="1"/>
    <n v="12"/>
    <x v="4"/>
    <m/>
    <x v="0"/>
    <m/>
    <x v="698"/>
    <n v="100474802"/>
    <x v="0"/>
    <x v="10"/>
    <s v="Direção Ambiente e Saneamento "/>
    <s v="ORI"/>
    <x v="2"/>
    <m/>
    <x v="0"/>
    <x v="2"/>
    <x v="2"/>
    <x v="1"/>
    <x v="0"/>
    <x v="0"/>
    <x v="0"/>
    <x v="0"/>
    <x v="0"/>
    <x v="0"/>
    <x v="0"/>
    <s v="Direção Ambiente e Saneamento "/>
    <x v="0"/>
    <x v="0"/>
    <x v="0"/>
    <x v="0"/>
    <x v="0"/>
    <x v="0"/>
    <x v="0"/>
    <s v="000000"/>
    <x v="0"/>
    <x v="0"/>
    <x v="10"/>
    <x v="0"/>
    <s v="Pagamento de salário referente a 02-2022"/>
  </r>
  <r>
    <x v="1"/>
    <n v="0"/>
    <n v="0"/>
    <n v="0"/>
    <n v="0"/>
    <x v="2718"/>
    <x v="0"/>
    <x v="1"/>
    <x v="0"/>
    <s v="03.16.19"/>
    <x v="34"/>
    <x v="0"/>
    <x v="5"/>
    <s v="Direção de Inovação e Desporto"/>
    <s v="03.16.19"/>
    <s v="Direção de Inovação e Desporto"/>
    <s v="03.16.19"/>
    <x v="61"/>
    <x v="0"/>
    <x v="1"/>
    <x v="1"/>
    <x v="0"/>
    <x v="0"/>
    <x v="2"/>
    <x v="0"/>
    <x v="4"/>
    <s v="2022-01-26"/>
    <x v="1"/>
    <n v="138"/>
    <x v="4"/>
    <m/>
    <x v="0"/>
    <m/>
    <x v="698"/>
    <n v="100474802"/>
    <x v="0"/>
    <x v="10"/>
    <s v="Direção de Inovação e Desporto"/>
    <s v="ORI"/>
    <x v="2"/>
    <m/>
    <x v="0"/>
    <x v="2"/>
    <x v="2"/>
    <x v="1"/>
    <x v="0"/>
    <x v="0"/>
    <x v="0"/>
    <x v="0"/>
    <x v="0"/>
    <x v="0"/>
    <x v="0"/>
    <s v="Direção de Inovação e Desporto"/>
    <x v="0"/>
    <x v="0"/>
    <x v="0"/>
    <x v="0"/>
    <x v="0"/>
    <x v="0"/>
    <x v="0"/>
    <s v="000167"/>
    <x v="0"/>
    <x v="0"/>
    <x v="10"/>
    <x v="0"/>
    <s v="Pagamento de salário referente a 01-2022"/>
  </r>
  <r>
    <x v="1"/>
    <n v="0"/>
    <n v="0"/>
    <n v="0"/>
    <n v="0"/>
    <x v="1098"/>
    <x v="0"/>
    <x v="1"/>
    <x v="0"/>
    <s v="03.16.11"/>
    <x v="61"/>
    <x v="0"/>
    <x v="5"/>
    <s v="Direcção de Obras"/>
    <s v="03.16.11"/>
    <s v="Direcção de Obras"/>
    <s v="03.16.11"/>
    <x v="16"/>
    <x v="0"/>
    <x v="1"/>
    <x v="1"/>
    <x v="1"/>
    <x v="0"/>
    <x v="2"/>
    <x v="0"/>
    <x v="6"/>
    <s v="2022-07-25"/>
    <x v="2"/>
    <n v="2827"/>
    <x v="4"/>
    <m/>
    <x v="0"/>
    <m/>
    <x v="698"/>
    <n v="100474802"/>
    <x v="0"/>
    <x v="10"/>
    <s v="Direcção de Obras"/>
    <s v="ORI"/>
    <x v="2"/>
    <m/>
    <x v="0"/>
    <x v="2"/>
    <x v="2"/>
    <x v="1"/>
    <x v="0"/>
    <x v="0"/>
    <x v="0"/>
    <x v="0"/>
    <x v="0"/>
    <x v="0"/>
    <x v="0"/>
    <s v="Direcção de Obras"/>
    <x v="0"/>
    <x v="0"/>
    <x v="0"/>
    <x v="0"/>
    <x v="0"/>
    <x v="0"/>
    <x v="0"/>
    <s v="000000"/>
    <x v="0"/>
    <x v="0"/>
    <x v="10"/>
    <x v="0"/>
    <s v="Pagamento de salário referente a 07-2022"/>
  </r>
  <r>
    <x v="1"/>
    <n v="0"/>
    <n v="0"/>
    <n v="0"/>
    <n v="0"/>
    <x v="5485"/>
    <x v="0"/>
    <x v="1"/>
    <x v="0"/>
    <s v="03.16.11"/>
    <x v="61"/>
    <x v="0"/>
    <x v="5"/>
    <s v="Direcção de Obras"/>
    <s v="03.16.11"/>
    <s v="Direcção de Obras"/>
    <s v="03.16.11"/>
    <x v="17"/>
    <x v="0"/>
    <x v="1"/>
    <x v="1"/>
    <x v="1"/>
    <x v="0"/>
    <x v="2"/>
    <x v="0"/>
    <x v="1"/>
    <s v="2022-05-25"/>
    <x v="0"/>
    <n v="1079"/>
    <x v="4"/>
    <m/>
    <x v="0"/>
    <m/>
    <x v="698"/>
    <n v="100474802"/>
    <x v="0"/>
    <x v="10"/>
    <s v="Direcção de Obras"/>
    <s v="ORI"/>
    <x v="2"/>
    <m/>
    <x v="0"/>
    <x v="2"/>
    <x v="2"/>
    <x v="1"/>
    <x v="0"/>
    <x v="0"/>
    <x v="0"/>
    <x v="0"/>
    <x v="0"/>
    <x v="0"/>
    <x v="0"/>
    <s v="Direcção de Obras"/>
    <x v="0"/>
    <x v="0"/>
    <x v="0"/>
    <x v="0"/>
    <x v="0"/>
    <x v="0"/>
    <x v="0"/>
    <s v="000000"/>
    <x v="0"/>
    <x v="0"/>
    <x v="10"/>
    <x v="0"/>
    <s v="Pagamento de salário referente a 05-2022"/>
  </r>
  <r>
    <x v="1"/>
    <n v="0"/>
    <n v="0"/>
    <n v="0"/>
    <n v="0"/>
    <x v="972"/>
    <x v="0"/>
    <x v="1"/>
    <x v="0"/>
    <s v="03.16.11"/>
    <x v="61"/>
    <x v="0"/>
    <x v="5"/>
    <s v="Direcção de Obras"/>
    <s v="03.16.11"/>
    <s v="Direcção de Obras"/>
    <s v="03.16.11"/>
    <x v="62"/>
    <x v="0"/>
    <x v="1"/>
    <x v="1"/>
    <x v="0"/>
    <x v="0"/>
    <x v="2"/>
    <x v="0"/>
    <x v="7"/>
    <s v="2022-08-29"/>
    <x v="2"/>
    <n v="159"/>
    <x v="4"/>
    <m/>
    <x v="0"/>
    <m/>
    <x v="698"/>
    <n v="100474802"/>
    <x v="0"/>
    <x v="10"/>
    <s v="Direcção de Obras"/>
    <s v="ORI"/>
    <x v="2"/>
    <m/>
    <x v="0"/>
    <x v="2"/>
    <x v="2"/>
    <x v="1"/>
    <x v="0"/>
    <x v="0"/>
    <x v="0"/>
    <x v="1"/>
    <x v="0"/>
    <x v="0"/>
    <x v="0"/>
    <s v="Direcção de Obras"/>
    <x v="0"/>
    <x v="0"/>
    <x v="0"/>
    <x v="0"/>
    <x v="0"/>
    <x v="0"/>
    <x v="0"/>
    <s v="000000"/>
    <x v="0"/>
    <x v="0"/>
    <x v="10"/>
    <x v="0"/>
    <s v="Pagamento de salário referente a 08-2022"/>
  </r>
  <r>
    <x v="1"/>
    <n v="0"/>
    <n v="0"/>
    <n v="0"/>
    <n v="0"/>
    <x v="6399"/>
    <x v="0"/>
    <x v="1"/>
    <x v="0"/>
    <s v="03.16.25"/>
    <x v="13"/>
    <x v="0"/>
    <x v="5"/>
    <s v="Direção dos  Recursos Humanos"/>
    <s v="03.16.25"/>
    <s v="Direção dos  Recursos Humanos"/>
    <s v="03.16.25"/>
    <x v="14"/>
    <x v="0"/>
    <x v="1"/>
    <x v="1"/>
    <x v="0"/>
    <x v="0"/>
    <x v="2"/>
    <x v="0"/>
    <x v="8"/>
    <s v="2022-09-22"/>
    <x v="2"/>
    <n v="7"/>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32"/>
    <x v="0"/>
    <x v="1"/>
    <x v="0"/>
    <s v="03.16.25"/>
    <x v="13"/>
    <x v="0"/>
    <x v="5"/>
    <s v="Direção dos  Recursos Humanos"/>
    <s v="03.16.25"/>
    <s v="Direção dos  Recursos Humanos"/>
    <s v="03.16.25"/>
    <x v="16"/>
    <x v="0"/>
    <x v="1"/>
    <x v="1"/>
    <x v="1"/>
    <x v="0"/>
    <x v="2"/>
    <x v="0"/>
    <x v="5"/>
    <s v="2022-02-21"/>
    <x v="1"/>
    <n v="39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6735"/>
    <x v="0"/>
    <x v="1"/>
    <x v="0"/>
    <s v="03.16.25"/>
    <x v="13"/>
    <x v="0"/>
    <x v="5"/>
    <s v="Direção dos  Recursos Humanos"/>
    <s v="03.16.25"/>
    <s v="Direção dos  Recursos Humanos"/>
    <s v="03.16.25"/>
    <x v="13"/>
    <x v="0"/>
    <x v="1"/>
    <x v="5"/>
    <x v="0"/>
    <x v="0"/>
    <x v="2"/>
    <x v="0"/>
    <x v="10"/>
    <s v="2022-11-21"/>
    <x v="3"/>
    <n v="4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203"/>
    <x v="0"/>
    <x v="1"/>
    <x v="0"/>
    <s v="03.16.25"/>
    <x v="13"/>
    <x v="0"/>
    <x v="5"/>
    <s v="Direção dos  Recursos Humanos"/>
    <s v="03.16.25"/>
    <s v="Direção dos  Recursos Humanos"/>
    <s v="03.16.25"/>
    <x v="13"/>
    <x v="0"/>
    <x v="1"/>
    <x v="5"/>
    <x v="0"/>
    <x v="0"/>
    <x v="2"/>
    <x v="0"/>
    <x v="7"/>
    <s v="2022-08-29"/>
    <x v="2"/>
    <n v="1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2098"/>
    <x v="0"/>
    <x v="1"/>
    <x v="0"/>
    <s v="03.16.25"/>
    <x v="13"/>
    <x v="0"/>
    <x v="5"/>
    <s v="Direção dos  Recursos Humanos"/>
    <s v="03.16.25"/>
    <s v="Direção dos  Recursos Humanos"/>
    <s v="03.16.25"/>
    <x v="15"/>
    <x v="0"/>
    <x v="1"/>
    <x v="1"/>
    <x v="1"/>
    <x v="0"/>
    <x v="2"/>
    <x v="0"/>
    <x v="0"/>
    <s v="2022-04-19"/>
    <x v="0"/>
    <n v="9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2722"/>
    <x v="0"/>
    <x v="1"/>
    <x v="0"/>
    <s v="03.16.25"/>
    <x v="13"/>
    <x v="0"/>
    <x v="5"/>
    <s v="Direção dos  Recursos Humanos"/>
    <s v="03.16.25"/>
    <s v="Direção dos  Recursos Humanos"/>
    <s v="03.16.25"/>
    <x v="17"/>
    <x v="0"/>
    <x v="1"/>
    <x v="1"/>
    <x v="1"/>
    <x v="0"/>
    <x v="2"/>
    <x v="0"/>
    <x v="4"/>
    <s v="2022-01-26"/>
    <x v="1"/>
    <n v="136"/>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464"/>
    <x v="0"/>
    <x v="1"/>
    <x v="0"/>
    <s v="03.16.25"/>
    <x v="13"/>
    <x v="0"/>
    <x v="5"/>
    <s v="Direção dos  Recursos Humanos"/>
    <s v="03.16.25"/>
    <s v="Direção dos  Recursos Humanos"/>
    <s v="03.16.25"/>
    <x v="18"/>
    <x v="0"/>
    <x v="4"/>
    <x v="8"/>
    <x v="0"/>
    <x v="0"/>
    <x v="2"/>
    <x v="0"/>
    <x v="3"/>
    <s v="2022-06-21"/>
    <x v="0"/>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2790"/>
    <x v="0"/>
    <x v="1"/>
    <x v="0"/>
    <s v="03.16.25"/>
    <x v="13"/>
    <x v="0"/>
    <x v="5"/>
    <s v="Direção dos  Recursos Humanos"/>
    <s v="03.16.25"/>
    <s v="Direção dos  Recursos Humanos"/>
    <s v="03.16.25"/>
    <x v="14"/>
    <x v="0"/>
    <x v="1"/>
    <x v="1"/>
    <x v="0"/>
    <x v="0"/>
    <x v="2"/>
    <x v="0"/>
    <x v="9"/>
    <s v="2022-10-20"/>
    <x v="3"/>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203"/>
    <x v="0"/>
    <x v="1"/>
    <x v="0"/>
    <s v="03.16.25"/>
    <x v="13"/>
    <x v="0"/>
    <x v="5"/>
    <s v="Direção dos  Recursos Humanos"/>
    <s v="03.16.25"/>
    <s v="Direção dos  Recursos Humanos"/>
    <s v="03.16.25"/>
    <x v="14"/>
    <x v="0"/>
    <x v="1"/>
    <x v="1"/>
    <x v="0"/>
    <x v="0"/>
    <x v="2"/>
    <x v="0"/>
    <x v="7"/>
    <s v="2022-08-29"/>
    <x v="2"/>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4504"/>
    <x v="0"/>
    <x v="1"/>
    <x v="0"/>
    <s v="03.16.25"/>
    <x v="13"/>
    <x v="0"/>
    <x v="5"/>
    <s v="Direção dos  Recursos Humanos"/>
    <s v="03.16.25"/>
    <s v="Direção dos  Recursos Humanos"/>
    <s v="03.16.25"/>
    <x v="14"/>
    <x v="0"/>
    <x v="1"/>
    <x v="1"/>
    <x v="0"/>
    <x v="0"/>
    <x v="2"/>
    <x v="0"/>
    <x v="2"/>
    <s v="2022-03-23"/>
    <x v="1"/>
    <n v="1"/>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2098"/>
    <x v="0"/>
    <x v="1"/>
    <x v="0"/>
    <s v="03.16.25"/>
    <x v="13"/>
    <x v="0"/>
    <x v="5"/>
    <s v="Direção dos  Recursos Humanos"/>
    <s v="03.16.25"/>
    <s v="Direção dos  Recursos Humanos"/>
    <s v="03.16.25"/>
    <x v="19"/>
    <x v="0"/>
    <x v="4"/>
    <x v="8"/>
    <x v="0"/>
    <x v="0"/>
    <x v="2"/>
    <x v="0"/>
    <x v="0"/>
    <s v="2022-04-19"/>
    <x v="0"/>
    <n v="444"/>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6399"/>
    <x v="0"/>
    <x v="1"/>
    <x v="0"/>
    <s v="03.16.25"/>
    <x v="13"/>
    <x v="0"/>
    <x v="5"/>
    <s v="Direção dos  Recursos Humanos"/>
    <s v="03.16.25"/>
    <s v="Direção dos  Recursos Humanos"/>
    <s v="03.16.25"/>
    <x v="13"/>
    <x v="0"/>
    <x v="1"/>
    <x v="5"/>
    <x v="0"/>
    <x v="0"/>
    <x v="2"/>
    <x v="0"/>
    <x v="8"/>
    <s v="2022-09-22"/>
    <x v="2"/>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2098"/>
    <x v="0"/>
    <x v="1"/>
    <x v="0"/>
    <s v="03.16.25"/>
    <x v="13"/>
    <x v="0"/>
    <x v="5"/>
    <s v="Direção dos  Recursos Humanos"/>
    <s v="03.16.25"/>
    <s v="Direção dos  Recursos Humanos"/>
    <s v="03.16.25"/>
    <x v="13"/>
    <x v="0"/>
    <x v="1"/>
    <x v="5"/>
    <x v="0"/>
    <x v="0"/>
    <x v="2"/>
    <x v="0"/>
    <x v="0"/>
    <s v="2022-04-19"/>
    <x v="0"/>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203"/>
    <x v="0"/>
    <x v="1"/>
    <x v="0"/>
    <s v="03.16.25"/>
    <x v="13"/>
    <x v="0"/>
    <x v="5"/>
    <s v="Direção dos  Recursos Humanos"/>
    <s v="03.16.25"/>
    <s v="Direção dos  Recursos Humanos"/>
    <s v="03.16.25"/>
    <x v="15"/>
    <x v="0"/>
    <x v="1"/>
    <x v="1"/>
    <x v="1"/>
    <x v="0"/>
    <x v="2"/>
    <x v="0"/>
    <x v="7"/>
    <s v="2022-08-29"/>
    <x v="2"/>
    <n v="30"/>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32"/>
    <x v="0"/>
    <x v="1"/>
    <x v="0"/>
    <s v="03.16.25"/>
    <x v="13"/>
    <x v="0"/>
    <x v="5"/>
    <s v="Direção dos  Recursos Humanos"/>
    <s v="03.16.25"/>
    <s v="Direção dos  Recursos Humanos"/>
    <s v="03.16.25"/>
    <x v="15"/>
    <x v="0"/>
    <x v="1"/>
    <x v="1"/>
    <x v="1"/>
    <x v="0"/>
    <x v="2"/>
    <x v="0"/>
    <x v="5"/>
    <s v="2022-02-21"/>
    <x v="1"/>
    <n v="3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6399"/>
    <x v="0"/>
    <x v="1"/>
    <x v="0"/>
    <s v="03.16.25"/>
    <x v="13"/>
    <x v="0"/>
    <x v="5"/>
    <s v="Direção dos  Recursos Humanos"/>
    <s v="03.16.25"/>
    <s v="Direção dos  Recursos Humanos"/>
    <s v="03.16.25"/>
    <x v="17"/>
    <x v="0"/>
    <x v="1"/>
    <x v="1"/>
    <x v="1"/>
    <x v="0"/>
    <x v="2"/>
    <x v="0"/>
    <x v="8"/>
    <s v="2022-09-22"/>
    <x v="2"/>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2479"/>
    <x v="0"/>
    <x v="1"/>
    <x v="0"/>
    <s v="03.16.25"/>
    <x v="13"/>
    <x v="0"/>
    <x v="5"/>
    <s v="Direção dos  Recursos Humanos"/>
    <s v="03.16.25"/>
    <s v="Direção dos  Recursos Humanos"/>
    <s v="03.16.25"/>
    <x v="17"/>
    <x v="0"/>
    <x v="1"/>
    <x v="1"/>
    <x v="1"/>
    <x v="0"/>
    <x v="2"/>
    <x v="0"/>
    <x v="1"/>
    <s v="2022-05-25"/>
    <x v="0"/>
    <n v="65"/>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2487"/>
    <x v="0"/>
    <x v="1"/>
    <x v="0"/>
    <s v="03.16.15"/>
    <x v="6"/>
    <x v="0"/>
    <x v="5"/>
    <s v="Direção Financeira"/>
    <s v="03.16.15"/>
    <s v="Direção Financeira"/>
    <s v="03.16.15"/>
    <x v="60"/>
    <x v="0"/>
    <x v="1"/>
    <x v="1"/>
    <x v="0"/>
    <x v="0"/>
    <x v="2"/>
    <x v="0"/>
    <x v="1"/>
    <s v="2022-05-25"/>
    <x v="0"/>
    <n v="1030"/>
    <x v="4"/>
    <m/>
    <x v="0"/>
    <m/>
    <x v="33"/>
    <n v="100474706"/>
    <x v="0"/>
    <x v="6"/>
    <s v="Direção Financeira"/>
    <s v="ORI"/>
    <x v="2"/>
    <m/>
    <x v="0"/>
    <x v="2"/>
    <x v="2"/>
    <x v="1"/>
    <x v="0"/>
    <x v="0"/>
    <x v="0"/>
    <x v="0"/>
    <x v="0"/>
    <x v="0"/>
    <x v="0"/>
    <s v="Direção Financeira"/>
    <x v="0"/>
    <x v="0"/>
    <x v="0"/>
    <x v="0"/>
    <x v="0"/>
    <x v="0"/>
    <x v="0"/>
    <s v="000000"/>
    <x v="0"/>
    <x v="0"/>
    <x v="6"/>
    <x v="0"/>
    <s v="Pagamento de salário referente a 05-2022"/>
  </r>
  <r>
    <x v="1"/>
    <n v="0"/>
    <n v="0"/>
    <n v="0"/>
    <n v="0"/>
    <x v="5359"/>
    <x v="0"/>
    <x v="1"/>
    <x v="0"/>
    <s v="03.16.15"/>
    <x v="6"/>
    <x v="0"/>
    <x v="5"/>
    <s v="Direção Financeira"/>
    <s v="03.16.15"/>
    <s v="Direção Financeira"/>
    <s v="03.16.15"/>
    <x v="14"/>
    <x v="0"/>
    <x v="1"/>
    <x v="1"/>
    <x v="0"/>
    <x v="0"/>
    <x v="2"/>
    <x v="0"/>
    <x v="10"/>
    <s v="2022-11-24"/>
    <x v="3"/>
    <n v="114"/>
    <x v="4"/>
    <m/>
    <x v="0"/>
    <m/>
    <x v="33"/>
    <n v="100474706"/>
    <x v="0"/>
    <x v="6"/>
    <s v="Direção Financeira"/>
    <s v="ORI"/>
    <x v="2"/>
    <m/>
    <x v="0"/>
    <x v="2"/>
    <x v="2"/>
    <x v="1"/>
    <x v="0"/>
    <x v="0"/>
    <x v="0"/>
    <x v="0"/>
    <x v="0"/>
    <x v="0"/>
    <x v="0"/>
    <s v="Direção Financeira"/>
    <x v="0"/>
    <x v="0"/>
    <x v="0"/>
    <x v="0"/>
    <x v="0"/>
    <x v="0"/>
    <x v="0"/>
    <s v="000000"/>
    <x v="0"/>
    <x v="0"/>
    <x v="6"/>
    <x v="0"/>
    <s v="Pagamento de salário referente a 11-2022"/>
  </r>
  <r>
    <x v="1"/>
    <n v="0"/>
    <n v="0"/>
    <n v="0"/>
    <n v="0"/>
    <x v="4386"/>
    <x v="0"/>
    <x v="1"/>
    <x v="0"/>
    <s v="03.16.16"/>
    <x v="32"/>
    <x v="0"/>
    <x v="5"/>
    <s v="Direção Ambiente e Saneamento "/>
    <s v="03.16.16"/>
    <s v="Direção Ambiente e Saneamento "/>
    <s v="03.16.16"/>
    <x v="60"/>
    <x v="0"/>
    <x v="1"/>
    <x v="1"/>
    <x v="0"/>
    <x v="0"/>
    <x v="2"/>
    <x v="0"/>
    <x v="2"/>
    <s v="2022-03-23"/>
    <x v="1"/>
    <n v="1778"/>
    <x v="4"/>
    <m/>
    <x v="0"/>
    <m/>
    <x v="33"/>
    <n v="100474706"/>
    <x v="0"/>
    <x v="6"/>
    <s v="Direção Ambiente e Saneamento "/>
    <s v="ORI"/>
    <x v="2"/>
    <m/>
    <x v="0"/>
    <x v="2"/>
    <x v="2"/>
    <x v="1"/>
    <x v="0"/>
    <x v="0"/>
    <x v="0"/>
    <x v="0"/>
    <x v="0"/>
    <x v="0"/>
    <x v="0"/>
    <s v="Direção Ambiente e Saneamento "/>
    <x v="0"/>
    <x v="0"/>
    <x v="0"/>
    <x v="0"/>
    <x v="0"/>
    <x v="0"/>
    <x v="0"/>
    <s v="000746"/>
    <x v="0"/>
    <x v="0"/>
    <x v="6"/>
    <x v="0"/>
    <s v="Pagamento de salário referente a 03-2022"/>
  </r>
  <r>
    <x v="1"/>
    <n v="0"/>
    <n v="0"/>
    <n v="0"/>
    <n v="0"/>
    <x v="2719"/>
    <x v="0"/>
    <x v="1"/>
    <x v="0"/>
    <s v="03.16.16"/>
    <x v="32"/>
    <x v="0"/>
    <x v="5"/>
    <s v="Direção Ambiente e Saneamento "/>
    <s v="03.16.16"/>
    <s v="Direção Ambiente e Saneamento "/>
    <s v="03.16.16"/>
    <x v="60"/>
    <x v="0"/>
    <x v="1"/>
    <x v="1"/>
    <x v="0"/>
    <x v="0"/>
    <x v="2"/>
    <x v="0"/>
    <x v="4"/>
    <s v="2022-01-26"/>
    <x v="1"/>
    <n v="2806"/>
    <x v="4"/>
    <m/>
    <x v="0"/>
    <m/>
    <x v="33"/>
    <n v="100474706"/>
    <x v="0"/>
    <x v="6"/>
    <s v="Direção Ambiente e Saneamento "/>
    <s v="ORI"/>
    <x v="2"/>
    <m/>
    <x v="0"/>
    <x v="2"/>
    <x v="2"/>
    <x v="1"/>
    <x v="0"/>
    <x v="0"/>
    <x v="0"/>
    <x v="0"/>
    <x v="0"/>
    <x v="0"/>
    <x v="0"/>
    <s v="Direção Ambiente e Saneamento "/>
    <x v="0"/>
    <x v="0"/>
    <x v="0"/>
    <x v="0"/>
    <x v="0"/>
    <x v="0"/>
    <x v="0"/>
    <s v="000177"/>
    <x v="0"/>
    <x v="0"/>
    <x v="6"/>
    <x v="0"/>
    <s v="Pagamento de salário referente a 01-2022"/>
  </r>
  <r>
    <x v="1"/>
    <n v="0"/>
    <n v="0"/>
    <n v="0"/>
    <n v="0"/>
    <x v="3485"/>
    <x v="0"/>
    <x v="1"/>
    <x v="0"/>
    <s v="03.16.16"/>
    <x v="32"/>
    <x v="0"/>
    <x v="5"/>
    <s v="Direção Ambiente e Saneamento "/>
    <s v="03.16.16"/>
    <s v="Direção Ambiente e Saneamento "/>
    <s v="03.16.16"/>
    <x v="14"/>
    <x v="0"/>
    <x v="1"/>
    <x v="1"/>
    <x v="0"/>
    <x v="0"/>
    <x v="2"/>
    <x v="0"/>
    <x v="5"/>
    <s v="2022-02-23"/>
    <x v="1"/>
    <n v="198"/>
    <x v="4"/>
    <m/>
    <x v="0"/>
    <m/>
    <x v="33"/>
    <n v="100474706"/>
    <x v="0"/>
    <x v="6"/>
    <s v="Direção Ambiente e Saneamento "/>
    <s v="ORI"/>
    <x v="2"/>
    <m/>
    <x v="0"/>
    <x v="2"/>
    <x v="2"/>
    <x v="1"/>
    <x v="0"/>
    <x v="0"/>
    <x v="0"/>
    <x v="0"/>
    <x v="0"/>
    <x v="0"/>
    <x v="0"/>
    <s v="Direção Ambiente e Saneamento "/>
    <x v="0"/>
    <x v="0"/>
    <x v="0"/>
    <x v="0"/>
    <x v="0"/>
    <x v="0"/>
    <x v="0"/>
    <s v="000000"/>
    <x v="0"/>
    <x v="0"/>
    <x v="6"/>
    <x v="0"/>
    <s v="Pagamento de salário referente a 02-2022"/>
  </r>
  <r>
    <x v="1"/>
    <n v="0"/>
    <n v="0"/>
    <n v="0"/>
    <n v="0"/>
    <x v="32"/>
    <x v="0"/>
    <x v="1"/>
    <x v="0"/>
    <s v="03.16.25"/>
    <x v="13"/>
    <x v="0"/>
    <x v="5"/>
    <s v="Direção dos  Recursos Humanos"/>
    <s v="03.16.25"/>
    <s v="Direção dos  Recursos Humanos"/>
    <s v="03.16.25"/>
    <x v="14"/>
    <x v="0"/>
    <x v="1"/>
    <x v="1"/>
    <x v="0"/>
    <x v="0"/>
    <x v="2"/>
    <x v="0"/>
    <x v="5"/>
    <s v="2022-02-21"/>
    <x v="1"/>
    <n v="115"/>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4504"/>
    <x v="0"/>
    <x v="1"/>
    <x v="0"/>
    <s v="03.16.25"/>
    <x v="13"/>
    <x v="0"/>
    <x v="5"/>
    <s v="Direção dos  Recursos Humanos"/>
    <s v="03.16.25"/>
    <s v="Direção dos  Recursos Humanos"/>
    <s v="03.16.25"/>
    <x v="19"/>
    <x v="0"/>
    <x v="4"/>
    <x v="8"/>
    <x v="0"/>
    <x v="0"/>
    <x v="2"/>
    <x v="0"/>
    <x v="2"/>
    <s v="2022-03-23"/>
    <x v="1"/>
    <n v="24135"/>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5589"/>
    <x v="0"/>
    <x v="1"/>
    <x v="0"/>
    <s v="03.16.25"/>
    <x v="13"/>
    <x v="0"/>
    <x v="5"/>
    <s v="Direção dos  Recursos Humanos"/>
    <s v="03.16.25"/>
    <s v="Direção dos  Recursos Humanos"/>
    <s v="03.16.25"/>
    <x v="16"/>
    <x v="0"/>
    <x v="1"/>
    <x v="1"/>
    <x v="1"/>
    <x v="0"/>
    <x v="2"/>
    <x v="0"/>
    <x v="11"/>
    <s v="2022-12-13"/>
    <x v="3"/>
    <n v="9181"/>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6399"/>
    <x v="0"/>
    <x v="1"/>
    <x v="0"/>
    <s v="03.16.25"/>
    <x v="13"/>
    <x v="0"/>
    <x v="5"/>
    <s v="Direção dos  Recursos Humanos"/>
    <s v="03.16.25"/>
    <s v="Direção dos  Recursos Humanos"/>
    <s v="03.16.25"/>
    <x v="16"/>
    <x v="0"/>
    <x v="1"/>
    <x v="1"/>
    <x v="1"/>
    <x v="0"/>
    <x v="2"/>
    <x v="0"/>
    <x v="8"/>
    <s v="2022-09-22"/>
    <x v="2"/>
    <n v="934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900"/>
    <x v="0"/>
    <x v="1"/>
    <x v="0"/>
    <s v="03.16.25"/>
    <x v="13"/>
    <x v="0"/>
    <x v="5"/>
    <s v="Direção dos  Recursos Humanos"/>
    <s v="03.16.25"/>
    <s v="Direção dos  Recursos Humanos"/>
    <s v="03.16.25"/>
    <x v="16"/>
    <x v="0"/>
    <x v="1"/>
    <x v="1"/>
    <x v="1"/>
    <x v="0"/>
    <x v="2"/>
    <x v="0"/>
    <x v="6"/>
    <s v="2022-07-25"/>
    <x v="2"/>
    <n v="941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464"/>
    <x v="0"/>
    <x v="1"/>
    <x v="0"/>
    <s v="03.16.25"/>
    <x v="13"/>
    <x v="0"/>
    <x v="5"/>
    <s v="Direção dos  Recursos Humanos"/>
    <s v="03.16.25"/>
    <s v="Direção dos  Recursos Humanos"/>
    <s v="03.16.25"/>
    <x v="16"/>
    <x v="0"/>
    <x v="1"/>
    <x v="1"/>
    <x v="1"/>
    <x v="0"/>
    <x v="2"/>
    <x v="0"/>
    <x v="3"/>
    <s v="2022-06-21"/>
    <x v="0"/>
    <n v="9324"/>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2479"/>
    <x v="0"/>
    <x v="1"/>
    <x v="0"/>
    <s v="03.16.25"/>
    <x v="13"/>
    <x v="0"/>
    <x v="5"/>
    <s v="Direção dos  Recursos Humanos"/>
    <s v="03.16.25"/>
    <s v="Direção dos  Recursos Humanos"/>
    <s v="03.16.25"/>
    <x v="16"/>
    <x v="0"/>
    <x v="1"/>
    <x v="1"/>
    <x v="1"/>
    <x v="0"/>
    <x v="2"/>
    <x v="0"/>
    <x v="1"/>
    <s v="2022-05-25"/>
    <x v="0"/>
    <n v="962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4504"/>
    <x v="0"/>
    <x v="1"/>
    <x v="0"/>
    <s v="03.16.25"/>
    <x v="13"/>
    <x v="0"/>
    <x v="5"/>
    <s v="Direção dos  Recursos Humanos"/>
    <s v="03.16.25"/>
    <s v="Direção dos  Recursos Humanos"/>
    <s v="03.16.25"/>
    <x v="16"/>
    <x v="0"/>
    <x v="1"/>
    <x v="1"/>
    <x v="1"/>
    <x v="0"/>
    <x v="2"/>
    <x v="0"/>
    <x v="2"/>
    <s v="2022-03-23"/>
    <x v="1"/>
    <n v="9343"/>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5589"/>
    <x v="0"/>
    <x v="1"/>
    <x v="0"/>
    <s v="03.16.25"/>
    <x v="13"/>
    <x v="0"/>
    <x v="5"/>
    <s v="Direção dos  Recursos Humanos"/>
    <s v="03.16.25"/>
    <s v="Direção dos  Recursos Humanos"/>
    <s v="03.16.25"/>
    <x v="13"/>
    <x v="0"/>
    <x v="1"/>
    <x v="5"/>
    <x v="0"/>
    <x v="0"/>
    <x v="2"/>
    <x v="0"/>
    <x v="11"/>
    <s v="2022-12-13"/>
    <x v="3"/>
    <n v="33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6735"/>
    <x v="0"/>
    <x v="1"/>
    <x v="0"/>
    <s v="03.16.25"/>
    <x v="13"/>
    <x v="0"/>
    <x v="5"/>
    <s v="Direção dos  Recursos Humanos"/>
    <s v="03.16.25"/>
    <s v="Direção dos  Recursos Humanos"/>
    <s v="03.16.25"/>
    <x v="15"/>
    <x v="0"/>
    <x v="1"/>
    <x v="1"/>
    <x v="1"/>
    <x v="0"/>
    <x v="2"/>
    <x v="0"/>
    <x v="10"/>
    <s v="2022-11-21"/>
    <x v="3"/>
    <n v="167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464"/>
    <x v="0"/>
    <x v="1"/>
    <x v="0"/>
    <s v="03.16.25"/>
    <x v="13"/>
    <x v="0"/>
    <x v="5"/>
    <s v="Direção dos  Recursos Humanos"/>
    <s v="03.16.25"/>
    <s v="Direção dos  Recursos Humanos"/>
    <s v="03.16.25"/>
    <x v="15"/>
    <x v="0"/>
    <x v="1"/>
    <x v="1"/>
    <x v="1"/>
    <x v="0"/>
    <x v="2"/>
    <x v="0"/>
    <x v="3"/>
    <s v="2022-06-21"/>
    <x v="0"/>
    <n v="1675"/>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1098"/>
    <x v="0"/>
    <x v="1"/>
    <x v="0"/>
    <s v="03.16.11"/>
    <x v="61"/>
    <x v="0"/>
    <x v="5"/>
    <s v="Direcção de Obras"/>
    <s v="03.16.11"/>
    <s v="Direcção de Obras"/>
    <s v="03.16.11"/>
    <x v="13"/>
    <x v="0"/>
    <x v="1"/>
    <x v="5"/>
    <x v="0"/>
    <x v="0"/>
    <x v="2"/>
    <x v="0"/>
    <x v="6"/>
    <s v="2022-07-25"/>
    <x v="2"/>
    <n v="909"/>
    <x v="4"/>
    <m/>
    <x v="0"/>
    <m/>
    <x v="33"/>
    <n v="100474706"/>
    <x v="0"/>
    <x v="6"/>
    <s v="Direcção de Obras"/>
    <s v="ORI"/>
    <x v="2"/>
    <m/>
    <x v="0"/>
    <x v="2"/>
    <x v="2"/>
    <x v="1"/>
    <x v="0"/>
    <x v="0"/>
    <x v="0"/>
    <x v="1"/>
    <x v="0"/>
    <x v="0"/>
    <x v="0"/>
    <s v="Direcção de Obras"/>
    <x v="0"/>
    <x v="0"/>
    <x v="0"/>
    <x v="0"/>
    <x v="0"/>
    <x v="0"/>
    <x v="0"/>
    <s v="000000"/>
    <x v="0"/>
    <x v="0"/>
    <x v="6"/>
    <x v="0"/>
    <s v="Pagamento de salário referente a 07-2022"/>
  </r>
  <r>
    <x v="1"/>
    <n v="0"/>
    <n v="0"/>
    <n v="0"/>
    <n v="0"/>
    <x v="6409"/>
    <x v="0"/>
    <x v="1"/>
    <x v="0"/>
    <s v="03.16.11"/>
    <x v="61"/>
    <x v="0"/>
    <x v="5"/>
    <s v="Direcção de Obras"/>
    <s v="03.16.11"/>
    <s v="Direcção de Obras"/>
    <s v="03.16.11"/>
    <x v="17"/>
    <x v="0"/>
    <x v="1"/>
    <x v="1"/>
    <x v="1"/>
    <x v="0"/>
    <x v="2"/>
    <x v="0"/>
    <x v="8"/>
    <s v="2022-09-22"/>
    <x v="2"/>
    <n v="9085"/>
    <x v="4"/>
    <m/>
    <x v="0"/>
    <m/>
    <x v="33"/>
    <n v="100474706"/>
    <x v="0"/>
    <x v="6"/>
    <s v="Direcção de Obras"/>
    <s v="ORI"/>
    <x v="2"/>
    <m/>
    <x v="0"/>
    <x v="2"/>
    <x v="2"/>
    <x v="1"/>
    <x v="0"/>
    <x v="0"/>
    <x v="0"/>
    <x v="0"/>
    <x v="0"/>
    <x v="0"/>
    <x v="0"/>
    <s v="Direcção de Obras"/>
    <x v="0"/>
    <x v="0"/>
    <x v="0"/>
    <x v="0"/>
    <x v="0"/>
    <x v="0"/>
    <x v="0"/>
    <s v="000000"/>
    <x v="0"/>
    <x v="0"/>
    <x v="6"/>
    <x v="0"/>
    <s v="Pagamento de salário referente a 09-2022"/>
  </r>
  <r>
    <x v="1"/>
    <n v="0"/>
    <n v="0"/>
    <n v="0"/>
    <n v="0"/>
    <x v="5485"/>
    <x v="0"/>
    <x v="1"/>
    <x v="0"/>
    <s v="03.16.11"/>
    <x v="61"/>
    <x v="0"/>
    <x v="5"/>
    <s v="Direcção de Obras"/>
    <s v="03.16.11"/>
    <s v="Direcção de Obras"/>
    <s v="03.16.11"/>
    <x v="17"/>
    <x v="0"/>
    <x v="1"/>
    <x v="1"/>
    <x v="1"/>
    <x v="0"/>
    <x v="2"/>
    <x v="0"/>
    <x v="1"/>
    <s v="2022-05-25"/>
    <x v="0"/>
    <n v="9306"/>
    <x v="4"/>
    <m/>
    <x v="0"/>
    <m/>
    <x v="33"/>
    <n v="100474706"/>
    <x v="0"/>
    <x v="6"/>
    <s v="Direcção de Obras"/>
    <s v="ORI"/>
    <x v="2"/>
    <m/>
    <x v="0"/>
    <x v="2"/>
    <x v="2"/>
    <x v="1"/>
    <x v="0"/>
    <x v="0"/>
    <x v="0"/>
    <x v="0"/>
    <x v="0"/>
    <x v="0"/>
    <x v="0"/>
    <s v="Direcção de Obras"/>
    <x v="0"/>
    <x v="0"/>
    <x v="0"/>
    <x v="0"/>
    <x v="0"/>
    <x v="0"/>
    <x v="0"/>
    <s v="000000"/>
    <x v="0"/>
    <x v="0"/>
    <x v="6"/>
    <x v="0"/>
    <s v="Pagamento de salário referente a 05-2022"/>
  </r>
  <r>
    <x v="1"/>
    <n v="0"/>
    <n v="0"/>
    <n v="0"/>
    <n v="0"/>
    <x v="972"/>
    <x v="0"/>
    <x v="1"/>
    <x v="0"/>
    <s v="03.16.11"/>
    <x v="61"/>
    <x v="0"/>
    <x v="5"/>
    <s v="Direcção de Obras"/>
    <s v="03.16.11"/>
    <s v="Direcção de Obras"/>
    <s v="03.16.11"/>
    <x v="62"/>
    <x v="0"/>
    <x v="1"/>
    <x v="1"/>
    <x v="0"/>
    <x v="0"/>
    <x v="2"/>
    <x v="0"/>
    <x v="7"/>
    <s v="2022-08-29"/>
    <x v="2"/>
    <n v="1376"/>
    <x v="4"/>
    <m/>
    <x v="0"/>
    <m/>
    <x v="33"/>
    <n v="100474706"/>
    <x v="0"/>
    <x v="6"/>
    <s v="Direcção de Obras"/>
    <s v="ORI"/>
    <x v="2"/>
    <m/>
    <x v="0"/>
    <x v="2"/>
    <x v="2"/>
    <x v="1"/>
    <x v="0"/>
    <x v="0"/>
    <x v="0"/>
    <x v="1"/>
    <x v="0"/>
    <x v="0"/>
    <x v="0"/>
    <s v="Direcção de Obras"/>
    <x v="0"/>
    <x v="0"/>
    <x v="0"/>
    <x v="0"/>
    <x v="0"/>
    <x v="0"/>
    <x v="0"/>
    <s v="000000"/>
    <x v="0"/>
    <x v="0"/>
    <x v="6"/>
    <x v="0"/>
    <s v="Pagamento de salário referente a 08-2022"/>
  </r>
  <r>
    <x v="1"/>
    <n v="0"/>
    <n v="0"/>
    <n v="0"/>
    <n v="0"/>
    <x v="1098"/>
    <x v="0"/>
    <x v="1"/>
    <x v="0"/>
    <s v="03.16.11"/>
    <x v="61"/>
    <x v="0"/>
    <x v="5"/>
    <s v="Direcção de Obras"/>
    <s v="03.16.11"/>
    <s v="Direcção de Obras"/>
    <s v="03.16.11"/>
    <x v="62"/>
    <x v="0"/>
    <x v="1"/>
    <x v="1"/>
    <x v="0"/>
    <x v="0"/>
    <x v="2"/>
    <x v="0"/>
    <x v="6"/>
    <s v="2022-07-25"/>
    <x v="2"/>
    <n v="1376"/>
    <x v="4"/>
    <m/>
    <x v="0"/>
    <m/>
    <x v="33"/>
    <n v="100474706"/>
    <x v="0"/>
    <x v="6"/>
    <s v="Direcção de Obras"/>
    <s v="ORI"/>
    <x v="2"/>
    <m/>
    <x v="0"/>
    <x v="2"/>
    <x v="2"/>
    <x v="1"/>
    <x v="0"/>
    <x v="0"/>
    <x v="0"/>
    <x v="1"/>
    <x v="0"/>
    <x v="0"/>
    <x v="0"/>
    <s v="Direcção de Obras"/>
    <x v="0"/>
    <x v="0"/>
    <x v="0"/>
    <x v="0"/>
    <x v="0"/>
    <x v="0"/>
    <x v="0"/>
    <s v="000000"/>
    <x v="0"/>
    <x v="0"/>
    <x v="6"/>
    <x v="0"/>
    <s v="Pagamento de salário referente a 07-2022"/>
  </r>
  <r>
    <x v="1"/>
    <n v="0"/>
    <n v="0"/>
    <n v="0"/>
    <n v="0"/>
    <x v="5359"/>
    <x v="0"/>
    <x v="1"/>
    <x v="0"/>
    <s v="03.16.15"/>
    <x v="6"/>
    <x v="0"/>
    <x v="5"/>
    <s v="Direção Financeira"/>
    <s v="03.16.15"/>
    <s v="Direção Financeira"/>
    <s v="03.16.15"/>
    <x v="62"/>
    <x v="0"/>
    <x v="1"/>
    <x v="1"/>
    <x v="0"/>
    <x v="0"/>
    <x v="2"/>
    <x v="0"/>
    <x v="10"/>
    <s v="2022-11-24"/>
    <x v="3"/>
    <n v="13"/>
    <x v="4"/>
    <m/>
    <x v="0"/>
    <m/>
    <x v="34"/>
    <n v="100474707"/>
    <x v="0"/>
    <x v="4"/>
    <s v="Direção Financeira"/>
    <s v="ORI"/>
    <x v="2"/>
    <m/>
    <x v="0"/>
    <x v="2"/>
    <x v="2"/>
    <x v="1"/>
    <x v="0"/>
    <x v="0"/>
    <x v="0"/>
    <x v="0"/>
    <x v="0"/>
    <x v="0"/>
    <x v="0"/>
    <s v="Direção Financeira"/>
    <x v="0"/>
    <x v="0"/>
    <x v="0"/>
    <x v="0"/>
    <x v="0"/>
    <x v="0"/>
    <x v="0"/>
    <s v="000000"/>
    <x v="0"/>
    <x v="0"/>
    <x v="4"/>
    <x v="0"/>
    <s v="Pagamento de salário referente a 11-2022"/>
  </r>
  <r>
    <x v="1"/>
    <n v="0"/>
    <n v="0"/>
    <n v="0"/>
    <n v="0"/>
    <x v="468"/>
    <x v="0"/>
    <x v="1"/>
    <x v="0"/>
    <s v="03.16.15"/>
    <x v="6"/>
    <x v="0"/>
    <x v="5"/>
    <s v="Direção Financeira"/>
    <s v="03.16.15"/>
    <s v="Direção Financeira"/>
    <s v="03.16.15"/>
    <x v="62"/>
    <x v="0"/>
    <x v="1"/>
    <x v="1"/>
    <x v="0"/>
    <x v="0"/>
    <x v="2"/>
    <x v="0"/>
    <x v="4"/>
    <s v="2022-01-26"/>
    <x v="1"/>
    <n v="46"/>
    <x v="4"/>
    <m/>
    <x v="0"/>
    <m/>
    <x v="34"/>
    <n v="100474707"/>
    <x v="0"/>
    <x v="4"/>
    <s v="Direção Financeira"/>
    <s v="ORI"/>
    <x v="2"/>
    <m/>
    <x v="0"/>
    <x v="2"/>
    <x v="2"/>
    <x v="1"/>
    <x v="0"/>
    <x v="0"/>
    <x v="0"/>
    <x v="0"/>
    <x v="0"/>
    <x v="0"/>
    <x v="0"/>
    <s v="Direção Financeira"/>
    <x v="0"/>
    <x v="0"/>
    <x v="0"/>
    <x v="0"/>
    <x v="0"/>
    <x v="0"/>
    <x v="0"/>
    <s v="000179"/>
    <x v="0"/>
    <x v="0"/>
    <x v="4"/>
    <x v="0"/>
    <s v="Pagamento de salário referente a 01-2022"/>
  </r>
  <r>
    <x v="1"/>
    <n v="0"/>
    <n v="0"/>
    <n v="0"/>
    <n v="0"/>
    <x v="5359"/>
    <x v="0"/>
    <x v="1"/>
    <x v="0"/>
    <s v="03.16.15"/>
    <x v="6"/>
    <x v="0"/>
    <x v="5"/>
    <s v="Direção Financeira"/>
    <s v="03.16.15"/>
    <s v="Direção Financeira"/>
    <s v="03.16.15"/>
    <x v="60"/>
    <x v="0"/>
    <x v="1"/>
    <x v="1"/>
    <x v="0"/>
    <x v="0"/>
    <x v="2"/>
    <x v="0"/>
    <x v="10"/>
    <s v="2022-11-24"/>
    <x v="3"/>
    <n v="15"/>
    <x v="4"/>
    <m/>
    <x v="0"/>
    <m/>
    <x v="34"/>
    <n v="100474707"/>
    <x v="0"/>
    <x v="4"/>
    <s v="Direção Financeira"/>
    <s v="ORI"/>
    <x v="2"/>
    <m/>
    <x v="0"/>
    <x v="2"/>
    <x v="2"/>
    <x v="1"/>
    <x v="0"/>
    <x v="0"/>
    <x v="0"/>
    <x v="0"/>
    <x v="0"/>
    <x v="0"/>
    <x v="0"/>
    <s v="Direção Financeira"/>
    <x v="0"/>
    <x v="0"/>
    <x v="0"/>
    <x v="0"/>
    <x v="0"/>
    <x v="0"/>
    <x v="0"/>
    <s v="000000"/>
    <x v="0"/>
    <x v="0"/>
    <x v="4"/>
    <x v="0"/>
    <s v="Pagamento de salário referente a 11-2022"/>
  </r>
  <r>
    <x v="1"/>
    <n v="0"/>
    <n v="0"/>
    <n v="0"/>
    <n v="0"/>
    <x v="2719"/>
    <x v="0"/>
    <x v="1"/>
    <x v="0"/>
    <s v="03.16.16"/>
    <x v="32"/>
    <x v="0"/>
    <x v="5"/>
    <s v="Direção Ambiente e Saneamento "/>
    <s v="03.16.16"/>
    <s v="Direção Ambiente e Saneamento "/>
    <s v="03.16.16"/>
    <x v="62"/>
    <x v="0"/>
    <x v="1"/>
    <x v="1"/>
    <x v="0"/>
    <x v="0"/>
    <x v="2"/>
    <x v="0"/>
    <x v="4"/>
    <s v="2022-01-26"/>
    <x v="1"/>
    <n v="57"/>
    <x v="4"/>
    <m/>
    <x v="0"/>
    <m/>
    <x v="34"/>
    <n v="100474707"/>
    <x v="0"/>
    <x v="4"/>
    <s v="Direção Ambiente e Saneamento "/>
    <s v="ORI"/>
    <x v="2"/>
    <m/>
    <x v="0"/>
    <x v="2"/>
    <x v="2"/>
    <x v="1"/>
    <x v="0"/>
    <x v="0"/>
    <x v="0"/>
    <x v="0"/>
    <x v="0"/>
    <x v="0"/>
    <x v="0"/>
    <s v="Direção Ambiente e Saneamento "/>
    <x v="0"/>
    <x v="0"/>
    <x v="0"/>
    <x v="0"/>
    <x v="0"/>
    <x v="0"/>
    <x v="0"/>
    <s v="000177"/>
    <x v="0"/>
    <x v="0"/>
    <x v="4"/>
    <x v="0"/>
    <s v="Pagamento de salário referente a 01-2022"/>
  </r>
  <r>
    <x v="1"/>
    <n v="0"/>
    <n v="0"/>
    <n v="0"/>
    <n v="0"/>
    <x v="3485"/>
    <x v="0"/>
    <x v="1"/>
    <x v="0"/>
    <s v="03.16.16"/>
    <x v="32"/>
    <x v="0"/>
    <x v="5"/>
    <s v="Direção Ambiente e Saneamento "/>
    <s v="03.16.16"/>
    <s v="Direção Ambiente e Saneamento "/>
    <s v="03.16.16"/>
    <x v="60"/>
    <x v="0"/>
    <x v="1"/>
    <x v="1"/>
    <x v="0"/>
    <x v="0"/>
    <x v="2"/>
    <x v="0"/>
    <x v="5"/>
    <s v="2022-02-23"/>
    <x v="1"/>
    <n v="72"/>
    <x v="4"/>
    <m/>
    <x v="0"/>
    <m/>
    <x v="34"/>
    <n v="100474707"/>
    <x v="0"/>
    <x v="4"/>
    <s v="Direção Ambiente e Saneamento "/>
    <s v="ORI"/>
    <x v="2"/>
    <m/>
    <x v="0"/>
    <x v="2"/>
    <x v="2"/>
    <x v="1"/>
    <x v="0"/>
    <x v="0"/>
    <x v="0"/>
    <x v="0"/>
    <x v="0"/>
    <x v="0"/>
    <x v="0"/>
    <s v="Direção Ambiente e Saneamento "/>
    <x v="0"/>
    <x v="0"/>
    <x v="0"/>
    <x v="0"/>
    <x v="0"/>
    <x v="0"/>
    <x v="0"/>
    <s v="000000"/>
    <x v="0"/>
    <x v="0"/>
    <x v="4"/>
    <x v="0"/>
    <s v="Pagamento de salário referente a 02-2022"/>
  </r>
  <r>
    <x v="1"/>
    <n v="0"/>
    <n v="0"/>
    <n v="0"/>
    <n v="0"/>
    <x v="4386"/>
    <x v="0"/>
    <x v="1"/>
    <x v="0"/>
    <s v="03.16.16"/>
    <x v="32"/>
    <x v="0"/>
    <x v="5"/>
    <s v="Direção Ambiente e Saneamento "/>
    <s v="03.16.16"/>
    <s v="Direção Ambiente e Saneamento "/>
    <s v="03.16.16"/>
    <x v="61"/>
    <x v="0"/>
    <x v="1"/>
    <x v="1"/>
    <x v="0"/>
    <x v="0"/>
    <x v="2"/>
    <x v="0"/>
    <x v="2"/>
    <s v="2022-03-23"/>
    <x v="1"/>
    <n v="46"/>
    <x v="4"/>
    <m/>
    <x v="0"/>
    <m/>
    <x v="34"/>
    <n v="100474707"/>
    <x v="0"/>
    <x v="4"/>
    <s v="Direção Ambiente e Saneamento "/>
    <s v="ORI"/>
    <x v="2"/>
    <m/>
    <x v="0"/>
    <x v="2"/>
    <x v="2"/>
    <x v="1"/>
    <x v="0"/>
    <x v="0"/>
    <x v="0"/>
    <x v="0"/>
    <x v="0"/>
    <x v="0"/>
    <x v="0"/>
    <s v="Direção Ambiente e Saneamento "/>
    <x v="0"/>
    <x v="0"/>
    <x v="0"/>
    <x v="0"/>
    <x v="0"/>
    <x v="0"/>
    <x v="0"/>
    <s v="000746"/>
    <x v="0"/>
    <x v="0"/>
    <x v="4"/>
    <x v="0"/>
    <s v="Pagamento de salário referente a 03-2022"/>
  </r>
  <r>
    <x v="1"/>
    <n v="0"/>
    <n v="0"/>
    <n v="0"/>
    <n v="0"/>
    <x v="5470"/>
    <x v="0"/>
    <x v="1"/>
    <x v="0"/>
    <s v="03.16.15"/>
    <x v="6"/>
    <x v="0"/>
    <x v="5"/>
    <s v="Direção Financeira"/>
    <s v="03.16.15"/>
    <s v="Direção Financeira"/>
    <s v="03.16.15"/>
    <x v="15"/>
    <x v="0"/>
    <x v="1"/>
    <x v="1"/>
    <x v="1"/>
    <x v="0"/>
    <x v="2"/>
    <x v="0"/>
    <x v="11"/>
    <s v="2022-12-13"/>
    <x v="3"/>
    <n v="162"/>
    <x v="4"/>
    <m/>
    <x v="0"/>
    <m/>
    <x v="36"/>
    <n v="100478987"/>
    <x v="0"/>
    <x v="5"/>
    <s v="Direção Financeira"/>
    <s v="ORI"/>
    <x v="2"/>
    <m/>
    <x v="0"/>
    <x v="2"/>
    <x v="2"/>
    <x v="1"/>
    <x v="0"/>
    <x v="0"/>
    <x v="0"/>
    <x v="0"/>
    <x v="0"/>
    <x v="0"/>
    <x v="0"/>
    <s v="Direção Financeira"/>
    <x v="0"/>
    <x v="0"/>
    <x v="0"/>
    <x v="0"/>
    <x v="0"/>
    <x v="0"/>
    <x v="0"/>
    <s v="000000"/>
    <x v="0"/>
    <x v="0"/>
    <x v="5"/>
    <x v="0"/>
    <s v="Pagamento de salário referente a 12-2022"/>
  </r>
  <r>
    <x v="1"/>
    <n v="0"/>
    <n v="0"/>
    <n v="0"/>
    <n v="0"/>
    <x v="908"/>
    <x v="0"/>
    <x v="1"/>
    <x v="0"/>
    <s v="03.16.15"/>
    <x v="6"/>
    <x v="0"/>
    <x v="5"/>
    <s v="Direção Financeira"/>
    <s v="03.16.15"/>
    <s v="Direção Financeira"/>
    <s v="03.16.15"/>
    <x v="15"/>
    <x v="0"/>
    <x v="1"/>
    <x v="1"/>
    <x v="1"/>
    <x v="0"/>
    <x v="2"/>
    <x v="0"/>
    <x v="6"/>
    <s v="2022-07-25"/>
    <x v="2"/>
    <n v="165"/>
    <x v="4"/>
    <m/>
    <x v="0"/>
    <m/>
    <x v="36"/>
    <n v="100478987"/>
    <x v="0"/>
    <x v="5"/>
    <s v="Direção Financeira"/>
    <s v="ORI"/>
    <x v="2"/>
    <m/>
    <x v="0"/>
    <x v="2"/>
    <x v="2"/>
    <x v="1"/>
    <x v="0"/>
    <x v="0"/>
    <x v="0"/>
    <x v="0"/>
    <x v="0"/>
    <x v="0"/>
    <x v="0"/>
    <s v="Direção Financeira"/>
    <x v="0"/>
    <x v="0"/>
    <x v="0"/>
    <x v="0"/>
    <x v="0"/>
    <x v="0"/>
    <x v="0"/>
    <s v="000000"/>
    <x v="0"/>
    <x v="0"/>
    <x v="5"/>
    <x v="0"/>
    <s v="Pagamento de salário referente a 07-2022"/>
  </r>
  <r>
    <x v="1"/>
    <n v="0"/>
    <n v="0"/>
    <n v="0"/>
    <n v="0"/>
    <x v="4607"/>
    <x v="0"/>
    <x v="1"/>
    <x v="0"/>
    <s v="03.16.15"/>
    <x v="6"/>
    <x v="0"/>
    <x v="5"/>
    <s v="Direção Financeira"/>
    <s v="03.16.15"/>
    <s v="Direção Financeira"/>
    <s v="03.16.15"/>
    <x v="15"/>
    <x v="0"/>
    <x v="1"/>
    <x v="1"/>
    <x v="1"/>
    <x v="0"/>
    <x v="2"/>
    <x v="0"/>
    <x v="5"/>
    <s v="2022-02-17"/>
    <x v="1"/>
    <n v="180"/>
    <x v="4"/>
    <m/>
    <x v="0"/>
    <m/>
    <x v="36"/>
    <n v="100478987"/>
    <x v="0"/>
    <x v="5"/>
    <s v="Direção Financeira"/>
    <s v="ORI"/>
    <x v="2"/>
    <m/>
    <x v="0"/>
    <x v="2"/>
    <x v="2"/>
    <x v="1"/>
    <x v="0"/>
    <x v="0"/>
    <x v="0"/>
    <x v="0"/>
    <x v="0"/>
    <x v="0"/>
    <x v="0"/>
    <s v="Direção Financeira"/>
    <x v="0"/>
    <x v="0"/>
    <x v="0"/>
    <x v="0"/>
    <x v="0"/>
    <x v="0"/>
    <x v="0"/>
    <s v="000000"/>
    <x v="0"/>
    <x v="0"/>
    <x v="5"/>
    <x v="0"/>
    <s v="Pagamento de salário referente a 02-2022"/>
  </r>
  <r>
    <x v="1"/>
    <n v="0"/>
    <n v="0"/>
    <n v="0"/>
    <n v="0"/>
    <x v="562"/>
    <x v="0"/>
    <x v="1"/>
    <x v="0"/>
    <s v="03.16.15"/>
    <x v="6"/>
    <x v="0"/>
    <x v="5"/>
    <s v="Direção Financeira"/>
    <s v="03.16.15"/>
    <s v="Direção Financeira"/>
    <s v="03.16.15"/>
    <x v="62"/>
    <x v="0"/>
    <x v="1"/>
    <x v="1"/>
    <x v="0"/>
    <x v="0"/>
    <x v="2"/>
    <x v="0"/>
    <x v="3"/>
    <s v="2022-06-30"/>
    <x v="0"/>
    <n v="4"/>
    <x v="4"/>
    <m/>
    <x v="0"/>
    <m/>
    <x v="36"/>
    <n v="100478987"/>
    <x v="0"/>
    <x v="5"/>
    <s v="Direção Financeira"/>
    <s v="ORI"/>
    <x v="2"/>
    <m/>
    <x v="0"/>
    <x v="2"/>
    <x v="2"/>
    <x v="1"/>
    <x v="0"/>
    <x v="0"/>
    <x v="0"/>
    <x v="0"/>
    <x v="0"/>
    <x v="0"/>
    <x v="0"/>
    <s v="Direção Financeira"/>
    <x v="0"/>
    <x v="0"/>
    <x v="0"/>
    <x v="0"/>
    <x v="0"/>
    <x v="0"/>
    <x v="0"/>
    <s v="000000"/>
    <x v="0"/>
    <x v="0"/>
    <x v="5"/>
    <x v="0"/>
    <s v="Pagamento de salário referente a 06-2022"/>
  </r>
  <r>
    <x v="1"/>
    <n v="0"/>
    <n v="0"/>
    <n v="0"/>
    <n v="0"/>
    <x v="4205"/>
    <x v="0"/>
    <x v="1"/>
    <x v="0"/>
    <s v="03.16.15"/>
    <x v="6"/>
    <x v="0"/>
    <x v="5"/>
    <s v="Direção Financeira"/>
    <s v="03.16.15"/>
    <s v="Direção Financeira"/>
    <s v="03.16.15"/>
    <x v="62"/>
    <x v="0"/>
    <x v="1"/>
    <x v="1"/>
    <x v="0"/>
    <x v="0"/>
    <x v="2"/>
    <x v="0"/>
    <x v="0"/>
    <s v="2022-04-19"/>
    <x v="0"/>
    <n v="4"/>
    <x v="4"/>
    <m/>
    <x v="0"/>
    <m/>
    <x v="36"/>
    <n v="100478987"/>
    <x v="0"/>
    <x v="5"/>
    <s v="Direção Financeira"/>
    <s v="ORI"/>
    <x v="2"/>
    <m/>
    <x v="0"/>
    <x v="2"/>
    <x v="2"/>
    <x v="1"/>
    <x v="0"/>
    <x v="0"/>
    <x v="0"/>
    <x v="0"/>
    <x v="0"/>
    <x v="0"/>
    <x v="0"/>
    <s v="Direção Financeira"/>
    <x v="0"/>
    <x v="0"/>
    <x v="0"/>
    <x v="0"/>
    <x v="0"/>
    <x v="0"/>
    <x v="0"/>
    <s v="000000"/>
    <x v="0"/>
    <x v="0"/>
    <x v="5"/>
    <x v="0"/>
    <s v="Pagamento de salário referente a 04-2022"/>
  </r>
  <r>
    <x v="1"/>
    <n v="0"/>
    <n v="0"/>
    <n v="0"/>
    <n v="0"/>
    <x v="4607"/>
    <x v="0"/>
    <x v="1"/>
    <x v="0"/>
    <s v="03.16.15"/>
    <x v="6"/>
    <x v="0"/>
    <x v="5"/>
    <s v="Direção Financeira"/>
    <s v="03.16.15"/>
    <s v="Direção Financeira"/>
    <s v="03.16.15"/>
    <x v="60"/>
    <x v="0"/>
    <x v="1"/>
    <x v="1"/>
    <x v="0"/>
    <x v="0"/>
    <x v="2"/>
    <x v="0"/>
    <x v="5"/>
    <s v="2022-02-17"/>
    <x v="1"/>
    <n v="2"/>
    <x v="4"/>
    <m/>
    <x v="0"/>
    <m/>
    <x v="36"/>
    <n v="100478987"/>
    <x v="0"/>
    <x v="5"/>
    <s v="Direção Financeira"/>
    <s v="ORI"/>
    <x v="2"/>
    <m/>
    <x v="0"/>
    <x v="2"/>
    <x v="2"/>
    <x v="1"/>
    <x v="0"/>
    <x v="0"/>
    <x v="0"/>
    <x v="0"/>
    <x v="0"/>
    <x v="0"/>
    <x v="0"/>
    <s v="Direção Financeira"/>
    <x v="0"/>
    <x v="0"/>
    <x v="0"/>
    <x v="0"/>
    <x v="0"/>
    <x v="0"/>
    <x v="0"/>
    <s v="000000"/>
    <x v="0"/>
    <x v="0"/>
    <x v="5"/>
    <x v="0"/>
    <s v="Pagamento de salário referente a 02-2022"/>
  </r>
  <r>
    <x v="1"/>
    <n v="0"/>
    <n v="0"/>
    <n v="0"/>
    <n v="0"/>
    <x v="5359"/>
    <x v="0"/>
    <x v="1"/>
    <x v="0"/>
    <s v="03.16.15"/>
    <x v="6"/>
    <x v="0"/>
    <x v="5"/>
    <s v="Direção Financeira"/>
    <s v="03.16.15"/>
    <s v="Direção Financeira"/>
    <s v="03.16.15"/>
    <x v="14"/>
    <x v="0"/>
    <x v="1"/>
    <x v="1"/>
    <x v="0"/>
    <x v="0"/>
    <x v="2"/>
    <x v="0"/>
    <x v="10"/>
    <s v="2022-11-24"/>
    <x v="3"/>
    <n v="0"/>
    <x v="4"/>
    <m/>
    <x v="0"/>
    <m/>
    <x v="36"/>
    <n v="100478987"/>
    <x v="0"/>
    <x v="5"/>
    <s v="Direção Financeira"/>
    <s v="ORI"/>
    <x v="2"/>
    <m/>
    <x v="0"/>
    <x v="2"/>
    <x v="2"/>
    <x v="1"/>
    <x v="0"/>
    <x v="0"/>
    <x v="0"/>
    <x v="0"/>
    <x v="0"/>
    <x v="0"/>
    <x v="0"/>
    <s v="Direção Financeira"/>
    <x v="0"/>
    <x v="0"/>
    <x v="0"/>
    <x v="0"/>
    <x v="0"/>
    <x v="0"/>
    <x v="0"/>
    <s v="000000"/>
    <x v="0"/>
    <x v="0"/>
    <x v="5"/>
    <x v="0"/>
    <s v="Pagamento de salário referente a 11-2022"/>
  </r>
  <r>
    <x v="1"/>
    <n v="0"/>
    <n v="0"/>
    <n v="0"/>
    <n v="0"/>
    <x v="4386"/>
    <x v="0"/>
    <x v="1"/>
    <x v="0"/>
    <s v="03.16.16"/>
    <x v="32"/>
    <x v="0"/>
    <x v="5"/>
    <s v="Direção Ambiente e Saneamento "/>
    <s v="03.16.16"/>
    <s v="Direção Ambiente e Saneamento "/>
    <s v="03.16.16"/>
    <x v="61"/>
    <x v="0"/>
    <x v="1"/>
    <x v="1"/>
    <x v="0"/>
    <x v="0"/>
    <x v="2"/>
    <x v="0"/>
    <x v="2"/>
    <s v="2022-03-23"/>
    <x v="1"/>
    <n v="24"/>
    <x v="4"/>
    <m/>
    <x v="0"/>
    <m/>
    <x v="36"/>
    <n v="100478987"/>
    <x v="0"/>
    <x v="5"/>
    <s v="Direção Ambiente e Saneamento "/>
    <s v="ORI"/>
    <x v="2"/>
    <m/>
    <x v="0"/>
    <x v="2"/>
    <x v="2"/>
    <x v="1"/>
    <x v="0"/>
    <x v="0"/>
    <x v="0"/>
    <x v="0"/>
    <x v="0"/>
    <x v="0"/>
    <x v="0"/>
    <s v="Direção Ambiente e Saneamento "/>
    <x v="0"/>
    <x v="0"/>
    <x v="0"/>
    <x v="0"/>
    <x v="0"/>
    <x v="0"/>
    <x v="0"/>
    <s v="000746"/>
    <x v="0"/>
    <x v="0"/>
    <x v="5"/>
    <x v="0"/>
    <s v="Pagamento de salário referente a 03-2022"/>
  </r>
  <r>
    <x v="1"/>
    <n v="0"/>
    <n v="0"/>
    <n v="0"/>
    <n v="0"/>
    <x v="3715"/>
    <x v="0"/>
    <x v="1"/>
    <x v="0"/>
    <s v="03.16.27"/>
    <x v="41"/>
    <x v="0"/>
    <x v="5"/>
    <s v="Direção dos Assuntos Jurídicos, Fiscalização e Policia Municipal"/>
    <s v="03.16.27"/>
    <s v="Direção dos Assuntos Jurídicos, Fiscalização e Policia Municipal"/>
    <s v="03.16.27"/>
    <x v="16"/>
    <x v="0"/>
    <x v="1"/>
    <x v="1"/>
    <x v="1"/>
    <x v="0"/>
    <x v="2"/>
    <x v="0"/>
    <x v="5"/>
    <s v="2022-02-24"/>
    <x v="1"/>
    <n v="111"/>
    <x v="4"/>
    <m/>
    <x v="0"/>
    <m/>
    <x v="36"/>
    <n v="100478987"/>
    <x v="0"/>
    <x v="5"/>
    <s v="Direção dos Assuntos Jurídicos, Fiscalização e Policia Municipal"/>
    <s v="ORI"/>
    <x v="2"/>
    <m/>
    <x v="0"/>
    <x v="2"/>
    <x v="2"/>
    <x v="1"/>
    <x v="0"/>
    <x v="0"/>
    <x v="0"/>
    <x v="0"/>
    <x v="0"/>
    <x v="0"/>
    <x v="0"/>
    <s v="Direção dos Assuntos Jurídicos, Fiscalização e Policia Municipal"/>
    <x v="0"/>
    <x v="0"/>
    <x v="0"/>
    <x v="0"/>
    <x v="0"/>
    <x v="0"/>
    <x v="0"/>
    <s v="000000"/>
    <x v="0"/>
    <x v="0"/>
    <x v="5"/>
    <x v="0"/>
    <s v="Pagamento de salário referente a 02-2022"/>
  </r>
  <r>
    <x v="1"/>
    <n v="0"/>
    <n v="0"/>
    <n v="0"/>
    <n v="0"/>
    <x v="4606"/>
    <x v="0"/>
    <x v="1"/>
    <x v="0"/>
    <s v="03.16.23"/>
    <x v="28"/>
    <x v="0"/>
    <x v="5"/>
    <s v="Direção da Educação, Formação Profissional, Emprego"/>
    <s v="03.16.23"/>
    <s v="Direção da Educação, Formação Profissional, Emprego"/>
    <s v="03.16.23"/>
    <x v="62"/>
    <x v="0"/>
    <x v="1"/>
    <x v="1"/>
    <x v="0"/>
    <x v="0"/>
    <x v="2"/>
    <x v="0"/>
    <x v="5"/>
    <s v="2022-02-17"/>
    <x v="1"/>
    <n v="3"/>
    <x v="4"/>
    <m/>
    <x v="0"/>
    <m/>
    <x v="36"/>
    <n v="100478987"/>
    <x v="0"/>
    <x v="5"/>
    <s v="Direção da Educação, Formação Profissional, Emprego"/>
    <s v="ORI"/>
    <x v="2"/>
    <m/>
    <x v="0"/>
    <x v="2"/>
    <x v="2"/>
    <x v="1"/>
    <x v="0"/>
    <x v="0"/>
    <x v="0"/>
    <x v="1"/>
    <x v="0"/>
    <x v="0"/>
    <x v="0"/>
    <s v="Direção da Educação, Formação Profissional, Emprego"/>
    <x v="0"/>
    <x v="0"/>
    <x v="0"/>
    <x v="0"/>
    <x v="0"/>
    <x v="0"/>
    <x v="0"/>
    <s v="000000"/>
    <x v="0"/>
    <x v="0"/>
    <x v="5"/>
    <x v="0"/>
    <s v="Pagamento de salário referente a 02-2022"/>
  </r>
  <r>
    <x v="1"/>
    <n v="0"/>
    <n v="0"/>
    <n v="0"/>
    <n v="0"/>
    <x v="5485"/>
    <x v="0"/>
    <x v="1"/>
    <x v="0"/>
    <s v="03.16.11"/>
    <x v="61"/>
    <x v="0"/>
    <x v="5"/>
    <s v="Direcção de Obras"/>
    <s v="03.16.11"/>
    <s v="Direcção de Obras"/>
    <s v="03.16.11"/>
    <x v="60"/>
    <x v="0"/>
    <x v="1"/>
    <x v="1"/>
    <x v="0"/>
    <x v="0"/>
    <x v="2"/>
    <x v="0"/>
    <x v="1"/>
    <s v="2022-05-25"/>
    <x v="0"/>
    <n v="13"/>
    <x v="4"/>
    <m/>
    <x v="0"/>
    <m/>
    <x v="36"/>
    <n v="100478987"/>
    <x v="0"/>
    <x v="5"/>
    <s v="Direcção de Obras"/>
    <s v="ORI"/>
    <x v="2"/>
    <m/>
    <x v="0"/>
    <x v="2"/>
    <x v="2"/>
    <x v="1"/>
    <x v="0"/>
    <x v="0"/>
    <x v="0"/>
    <x v="0"/>
    <x v="0"/>
    <x v="0"/>
    <x v="0"/>
    <s v="Direcção de Obras"/>
    <x v="0"/>
    <x v="0"/>
    <x v="0"/>
    <x v="0"/>
    <x v="0"/>
    <x v="0"/>
    <x v="0"/>
    <s v="000000"/>
    <x v="0"/>
    <x v="0"/>
    <x v="5"/>
    <x v="0"/>
    <s v="Pagamento de salário referente a 05-2022"/>
  </r>
  <r>
    <x v="1"/>
    <n v="0"/>
    <n v="0"/>
    <n v="0"/>
    <n v="0"/>
    <x v="4583"/>
    <x v="0"/>
    <x v="1"/>
    <x v="0"/>
    <s v="03.16.11"/>
    <x v="61"/>
    <x v="0"/>
    <x v="5"/>
    <s v="Direcção de Obras"/>
    <s v="03.16.11"/>
    <s v="Direcção de Obras"/>
    <s v="03.16.11"/>
    <x v="13"/>
    <x v="0"/>
    <x v="1"/>
    <x v="5"/>
    <x v="0"/>
    <x v="0"/>
    <x v="2"/>
    <x v="0"/>
    <x v="4"/>
    <s v="2022-01-27"/>
    <x v="1"/>
    <n v="20"/>
    <x v="4"/>
    <m/>
    <x v="0"/>
    <m/>
    <x v="36"/>
    <n v="100478987"/>
    <x v="0"/>
    <x v="5"/>
    <s v="Direcção de Obras"/>
    <s v="ORI"/>
    <x v="2"/>
    <m/>
    <x v="0"/>
    <x v="2"/>
    <x v="2"/>
    <x v="1"/>
    <x v="0"/>
    <x v="0"/>
    <x v="0"/>
    <x v="1"/>
    <x v="0"/>
    <x v="0"/>
    <x v="0"/>
    <s v="Direcção de Obras"/>
    <x v="0"/>
    <x v="0"/>
    <x v="0"/>
    <x v="0"/>
    <x v="0"/>
    <x v="0"/>
    <x v="0"/>
    <s v="000160"/>
    <x v="0"/>
    <x v="0"/>
    <x v="5"/>
    <x v="0"/>
    <s v="Pagamento de salário referente a 01-2022"/>
  </r>
  <r>
    <x v="1"/>
    <n v="0"/>
    <n v="0"/>
    <n v="0"/>
    <n v="0"/>
    <x v="6409"/>
    <x v="0"/>
    <x v="1"/>
    <x v="0"/>
    <s v="03.16.11"/>
    <x v="61"/>
    <x v="0"/>
    <x v="5"/>
    <s v="Direcção de Obras"/>
    <s v="03.16.11"/>
    <s v="Direcção de Obras"/>
    <s v="03.16.11"/>
    <x v="16"/>
    <x v="0"/>
    <x v="1"/>
    <x v="1"/>
    <x v="1"/>
    <x v="0"/>
    <x v="2"/>
    <x v="0"/>
    <x v="8"/>
    <s v="2022-09-22"/>
    <x v="2"/>
    <n v="486"/>
    <x v="4"/>
    <m/>
    <x v="0"/>
    <m/>
    <x v="36"/>
    <n v="100478987"/>
    <x v="0"/>
    <x v="5"/>
    <s v="Direcção de Obras"/>
    <s v="ORI"/>
    <x v="2"/>
    <m/>
    <x v="0"/>
    <x v="2"/>
    <x v="2"/>
    <x v="1"/>
    <x v="0"/>
    <x v="0"/>
    <x v="0"/>
    <x v="0"/>
    <x v="0"/>
    <x v="0"/>
    <x v="0"/>
    <s v="Direcção de Obras"/>
    <x v="0"/>
    <x v="0"/>
    <x v="0"/>
    <x v="0"/>
    <x v="0"/>
    <x v="0"/>
    <x v="0"/>
    <s v="000000"/>
    <x v="0"/>
    <x v="0"/>
    <x v="5"/>
    <x v="0"/>
    <s v="Pagamento de salário referente a 09-2022"/>
  </r>
  <r>
    <x v="1"/>
    <n v="0"/>
    <n v="0"/>
    <n v="0"/>
    <n v="0"/>
    <x v="972"/>
    <x v="0"/>
    <x v="1"/>
    <x v="0"/>
    <s v="03.16.11"/>
    <x v="61"/>
    <x v="0"/>
    <x v="5"/>
    <s v="Direcção de Obras"/>
    <s v="03.16.11"/>
    <s v="Direcção de Obras"/>
    <s v="03.16.11"/>
    <x v="16"/>
    <x v="0"/>
    <x v="1"/>
    <x v="1"/>
    <x v="1"/>
    <x v="0"/>
    <x v="2"/>
    <x v="0"/>
    <x v="7"/>
    <s v="2022-08-29"/>
    <x v="2"/>
    <n v="479"/>
    <x v="4"/>
    <m/>
    <x v="0"/>
    <m/>
    <x v="36"/>
    <n v="100478987"/>
    <x v="0"/>
    <x v="5"/>
    <s v="Direcção de Obras"/>
    <s v="ORI"/>
    <x v="2"/>
    <m/>
    <x v="0"/>
    <x v="2"/>
    <x v="2"/>
    <x v="1"/>
    <x v="0"/>
    <x v="0"/>
    <x v="0"/>
    <x v="0"/>
    <x v="0"/>
    <x v="0"/>
    <x v="0"/>
    <s v="Direcção de Obras"/>
    <x v="0"/>
    <x v="0"/>
    <x v="0"/>
    <x v="0"/>
    <x v="0"/>
    <x v="0"/>
    <x v="0"/>
    <s v="000000"/>
    <x v="0"/>
    <x v="0"/>
    <x v="5"/>
    <x v="0"/>
    <s v="Pagamento de salário referente a 08-2022"/>
  </r>
  <r>
    <x v="1"/>
    <n v="0"/>
    <n v="0"/>
    <n v="0"/>
    <n v="0"/>
    <x v="7097"/>
    <x v="0"/>
    <x v="1"/>
    <x v="0"/>
    <s v="03.16.11"/>
    <x v="61"/>
    <x v="0"/>
    <x v="5"/>
    <s v="Direcção de Obras"/>
    <s v="03.16.11"/>
    <s v="Direcção de Obras"/>
    <s v="03.16.11"/>
    <x v="16"/>
    <x v="0"/>
    <x v="1"/>
    <x v="1"/>
    <x v="1"/>
    <x v="0"/>
    <x v="2"/>
    <x v="0"/>
    <x v="3"/>
    <s v="2022-06-21"/>
    <x v="0"/>
    <n v="480"/>
    <x v="4"/>
    <m/>
    <x v="0"/>
    <m/>
    <x v="36"/>
    <n v="100478987"/>
    <x v="0"/>
    <x v="5"/>
    <s v="Direcção de Obras"/>
    <s v="ORI"/>
    <x v="2"/>
    <m/>
    <x v="0"/>
    <x v="2"/>
    <x v="2"/>
    <x v="1"/>
    <x v="0"/>
    <x v="0"/>
    <x v="0"/>
    <x v="0"/>
    <x v="0"/>
    <x v="0"/>
    <x v="0"/>
    <s v="Direcção de Obras"/>
    <x v="0"/>
    <x v="0"/>
    <x v="0"/>
    <x v="0"/>
    <x v="0"/>
    <x v="0"/>
    <x v="0"/>
    <s v="000000"/>
    <x v="0"/>
    <x v="0"/>
    <x v="5"/>
    <x v="0"/>
    <s v="Pagamento de salário referente a 06-2022"/>
  </r>
  <r>
    <x v="1"/>
    <n v="0"/>
    <n v="0"/>
    <n v="0"/>
    <n v="0"/>
    <x v="1098"/>
    <x v="0"/>
    <x v="1"/>
    <x v="0"/>
    <s v="03.16.11"/>
    <x v="61"/>
    <x v="0"/>
    <x v="5"/>
    <s v="Direcção de Obras"/>
    <s v="03.16.11"/>
    <s v="Direcção de Obras"/>
    <s v="03.16.11"/>
    <x v="17"/>
    <x v="0"/>
    <x v="1"/>
    <x v="1"/>
    <x v="1"/>
    <x v="0"/>
    <x v="2"/>
    <x v="0"/>
    <x v="6"/>
    <s v="2022-07-25"/>
    <x v="2"/>
    <n v="180"/>
    <x v="4"/>
    <m/>
    <x v="0"/>
    <m/>
    <x v="36"/>
    <n v="100478987"/>
    <x v="0"/>
    <x v="5"/>
    <s v="Direcção de Obras"/>
    <s v="ORI"/>
    <x v="2"/>
    <m/>
    <x v="0"/>
    <x v="2"/>
    <x v="2"/>
    <x v="1"/>
    <x v="0"/>
    <x v="0"/>
    <x v="0"/>
    <x v="0"/>
    <x v="0"/>
    <x v="0"/>
    <x v="0"/>
    <s v="Direcção de Obras"/>
    <x v="0"/>
    <x v="0"/>
    <x v="0"/>
    <x v="0"/>
    <x v="0"/>
    <x v="0"/>
    <x v="0"/>
    <s v="000000"/>
    <x v="0"/>
    <x v="0"/>
    <x v="5"/>
    <x v="0"/>
    <s v="Pagamento de salário referente a 07-2022"/>
  </r>
  <r>
    <x v="1"/>
    <n v="0"/>
    <n v="0"/>
    <n v="0"/>
    <n v="0"/>
    <x v="7097"/>
    <x v="0"/>
    <x v="1"/>
    <x v="0"/>
    <s v="03.16.11"/>
    <x v="61"/>
    <x v="0"/>
    <x v="5"/>
    <s v="Direcção de Obras"/>
    <s v="03.16.11"/>
    <s v="Direcção de Obras"/>
    <s v="03.16.11"/>
    <x v="17"/>
    <x v="0"/>
    <x v="1"/>
    <x v="1"/>
    <x v="1"/>
    <x v="0"/>
    <x v="2"/>
    <x v="0"/>
    <x v="3"/>
    <s v="2022-06-21"/>
    <x v="0"/>
    <n v="181"/>
    <x v="4"/>
    <m/>
    <x v="0"/>
    <m/>
    <x v="36"/>
    <n v="100478987"/>
    <x v="0"/>
    <x v="5"/>
    <s v="Direcção de Obras"/>
    <s v="ORI"/>
    <x v="2"/>
    <m/>
    <x v="0"/>
    <x v="2"/>
    <x v="2"/>
    <x v="1"/>
    <x v="0"/>
    <x v="0"/>
    <x v="0"/>
    <x v="0"/>
    <x v="0"/>
    <x v="0"/>
    <x v="0"/>
    <s v="Direcção de Obras"/>
    <x v="0"/>
    <x v="0"/>
    <x v="0"/>
    <x v="0"/>
    <x v="0"/>
    <x v="0"/>
    <x v="0"/>
    <s v="000000"/>
    <x v="0"/>
    <x v="0"/>
    <x v="5"/>
    <x v="0"/>
    <s v="Pagamento de salário referente a 06-2022"/>
  </r>
  <r>
    <x v="1"/>
    <n v="0"/>
    <n v="0"/>
    <n v="0"/>
    <n v="0"/>
    <x v="6409"/>
    <x v="0"/>
    <x v="1"/>
    <x v="0"/>
    <s v="03.16.11"/>
    <x v="61"/>
    <x v="0"/>
    <x v="5"/>
    <s v="Direcção de Obras"/>
    <s v="03.16.11"/>
    <s v="Direcção de Obras"/>
    <s v="03.16.11"/>
    <x v="62"/>
    <x v="0"/>
    <x v="1"/>
    <x v="1"/>
    <x v="0"/>
    <x v="0"/>
    <x v="2"/>
    <x v="0"/>
    <x v="8"/>
    <s v="2022-09-22"/>
    <x v="2"/>
    <n v="34"/>
    <x v="4"/>
    <m/>
    <x v="0"/>
    <m/>
    <x v="36"/>
    <n v="100478987"/>
    <x v="0"/>
    <x v="5"/>
    <s v="Direcção de Obras"/>
    <s v="ORI"/>
    <x v="2"/>
    <m/>
    <x v="0"/>
    <x v="2"/>
    <x v="2"/>
    <x v="1"/>
    <x v="0"/>
    <x v="0"/>
    <x v="0"/>
    <x v="1"/>
    <x v="0"/>
    <x v="0"/>
    <x v="0"/>
    <s v="Direcção de Obras"/>
    <x v="0"/>
    <x v="0"/>
    <x v="0"/>
    <x v="0"/>
    <x v="0"/>
    <x v="0"/>
    <x v="0"/>
    <s v="000000"/>
    <x v="0"/>
    <x v="0"/>
    <x v="5"/>
    <x v="0"/>
    <s v="Pagamento de salário referente a 09-2022"/>
  </r>
  <r>
    <x v="1"/>
    <n v="0"/>
    <n v="0"/>
    <n v="0"/>
    <n v="0"/>
    <x v="5589"/>
    <x v="0"/>
    <x v="1"/>
    <x v="0"/>
    <s v="03.16.25"/>
    <x v="13"/>
    <x v="0"/>
    <x v="5"/>
    <s v="Direção dos  Recursos Humanos"/>
    <s v="03.16.25"/>
    <s v="Direção dos  Recursos Humanos"/>
    <s v="03.16.25"/>
    <x v="18"/>
    <x v="0"/>
    <x v="4"/>
    <x v="8"/>
    <x v="0"/>
    <x v="0"/>
    <x v="2"/>
    <x v="0"/>
    <x v="11"/>
    <s v="2022-12-13"/>
    <x v="3"/>
    <n v="4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6735"/>
    <x v="0"/>
    <x v="1"/>
    <x v="0"/>
    <s v="03.16.25"/>
    <x v="13"/>
    <x v="0"/>
    <x v="5"/>
    <s v="Direção dos  Recursos Humanos"/>
    <s v="03.16.25"/>
    <s v="Direção dos  Recursos Humanos"/>
    <s v="03.16.25"/>
    <x v="18"/>
    <x v="0"/>
    <x v="4"/>
    <x v="8"/>
    <x v="0"/>
    <x v="0"/>
    <x v="2"/>
    <x v="0"/>
    <x v="10"/>
    <s v="2022-11-21"/>
    <x v="3"/>
    <n v="4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203"/>
    <x v="0"/>
    <x v="1"/>
    <x v="0"/>
    <s v="03.16.25"/>
    <x v="13"/>
    <x v="0"/>
    <x v="5"/>
    <s v="Direção dos  Recursos Humanos"/>
    <s v="03.16.25"/>
    <s v="Direção dos  Recursos Humanos"/>
    <s v="03.16.25"/>
    <x v="14"/>
    <x v="0"/>
    <x v="1"/>
    <x v="1"/>
    <x v="0"/>
    <x v="0"/>
    <x v="2"/>
    <x v="0"/>
    <x v="7"/>
    <s v="2022-08-29"/>
    <x v="2"/>
    <n v="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2790"/>
    <x v="0"/>
    <x v="1"/>
    <x v="0"/>
    <s v="03.16.25"/>
    <x v="13"/>
    <x v="0"/>
    <x v="5"/>
    <s v="Direção dos  Recursos Humanos"/>
    <s v="03.16.25"/>
    <s v="Direção dos  Recursos Humanos"/>
    <s v="03.16.25"/>
    <x v="16"/>
    <x v="0"/>
    <x v="1"/>
    <x v="1"/>
    <x v="1"/>
    <x v="0"/>
    <x v="2"/>
    <x v="0"/>
    <x v="9"/>
    <s v="2022-10-20"/>
    <x v="3"/>
    <n v="605"/>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6399"/>
    <x v="0"/>
    <x v="1"/>
    <x v="0"/>
    <s v="03.16.25"/>
    <x v="13"/>
    <x v="0"/>
    <x v="5"/>
    <s v="Direção dos  Recursos Humanos"/>
    <s v="03.16.25"/>
    <s v="Direção dos  Recursos Humanos"/>
    <s v="03.16.25"/>
    <x v="16"/>
    <x v="0"/>
    <x v="1"/>
    <x v="1"/>
    <x v="1"/>
    <x v="0"/>
    <x v="2"/>
    <x v="0"/>
    <x v="8"/>
    <s v="2022-09-22"/>
    <x v="2"/>
    <n v="398"/>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2790"/>
    <x v="0"/>
    <x v="1"/>
    <x v="0"/>
    <s v="03.16.25"/>
    <x v="13"/>
    <x v="0"/>
    <x v="5"/>
    <s v="Direção dos  Recursos Humanos"/>
    <s v="03.16.25"/>
    <s v="Direção dos  Recursos Humanos"/>
    <s v="03.16.25"/>
    <x v="15"/>
    <x v="0"/>
    <x v="1"/>
    <x v="1"/>
    <x v="1"/>
    <x v="0"/>
    <x v="2"/>
    <x v="0"/>
    <x v="9"/>
    <s v="2022-10-20"/>
    <x v="3"/>
    <n v="108"/>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4205"/>
    <x v="0"/>
    <x v="1"/>
    <x v="0"/>
    <s v="03.16.15"/>
    <x v="6"/>
    <x v="0"/>
    <x v="5"/>
    <s v="Direção Financeira"/>
    <s v="03.16.15"/>
    <s v="Direção Financeira"/>
    <s v="03.16.15"/>
    <x v="15"/>
    <x v="0"/>
    <x v="1"/>
    <x v="1"/>
    <x v="1"/>
    <x v="0"/>
    <x v="2"/>
    <x v="0"/>
    <x v="0"/>
    <s v="2022-04-19"/>
    <x v="0"/>
    <n v="12287"/>
    <x v="4"/>
    <m/>
    <x v="0"/>
    <m/>
    <x v="37"/>
    <n v="100479277"/>
    <x v="0"/>
    <x v="3"/>
    <s v="Direção Financeira"/>
    <s v="ORI"/>
    <x v="2"/>
    <m/>
    <x v="0"/>
    <x v="2"/>
    <x v="2"/>
    <x v="1"/>
    <x v="0"/>
    <x v="0"/>
    <x v="0"/>
    <x v="0"/>
    <x v="0"/>
    <x v="0"/>
    <x v="0"/>
    <s v="Direção Financeira"/>
    <x v="0"/>
    <x v="0"/>
    <x v="0"/>
    <x v="0"/>
    <x v="0"/>
    <x v="0"/>
    <x v="0"/>
    <s v="000000"/>
    <x v="0"/>
    <x v="0"/>
    <x v="3"/>
    <x v="0"/>
    <s v="Pagamento de salário referente a 04-2022"/>
  </r>
  <r>
    <x v="1"/>
    <n v="0"/>
    <n v="0"/>
    <n v="0"/>
    <n v="0"/>
    <x v="2487"/>
    <x v="0"/>
    <x v="1"/>
    <x v="0"/>
    <s v="03.16.15"/>
    <x v="6"/>
    <x v="0"/>
    <x v="5"/>
    <s v="Direção Financeira"/>
    <s v="03.16.15"/>
    <s v="Direção Financeira"/>
    <s v="03.16.15"/>
    <x v="61"/>
    <x v="0"/>
    <x v="1"/>
    <x v="1"/>
    <x v="0"/>
    <x v="0"/>
    <x v="2"/>
    <x v="0"/>
    <x v="1"/>
    <s v="2022-05-25"/>
    <x v="0"/>
    <n v="2552"/>
    <x v="4"/>
    <m/>
    <x v="0"/>
    <m/>
    <x v="37"/>
    <n v="100479277"/>
    <x v="0"/>
    <x v="3"/>
    <s v="Direção Financeira"/>
    <s v="ORI"/>
    <x v="2"/>
    <m/>
    <x v="0"/>
    <x v="2"/>
    <x v="2"/>
    <x v="1"/>
    <x v="0"/>
    <x v="0"/>
    <x v="0"/>
    <x v="0"/>
    <x v="0"/>
    <x v="0"/>
    <x v="0"/>
    <s v="Direção Financeira"/>
    <x v="0"/>
    <x v="0"/>
    <x v="0"/>
    <x v="0"/>
    <x v="0"/>
    <x v="0"/>
    <x v="0"/>
    <s v="000000"/>
    <x v="0"/>
    <x v="0"/>
    <x v="3"/>
    <x v="0"/>
    <s v="Pagamento de salário referente a 05-2022"/>
  </r>
  <r>
    <x v="1"/>
    <n v="0"/>
    <n v="0"/>
    <n v="0"/>
    <n v="0"/>
    <x v="562"/>
    <x v="0"/>
    <x v="1"/>
    <x v="0"/>
    <s v="03.16.15"/>
    <x v="6"/>
    <x v="0"/>
    <x v="5"/>
    <s v="Direção Financeira"/>
    <s v="03.16.15"/>
    <s v="Direção Financeira"/>
    <s v="03.16.15"/>
    <x v="14"/>
    <x v="0"/>
    <x v="1"/>
    <x v="1"/>
    <x v="0"/>
    <x v="0"/>
    <x v="2"/>
    <x v="0"/>
    <x v="3"/>
    <s v="2022-06-30"/>
    <x v="0"/>
    <n v="74"/>
    <x v="4"/>
    <m/>
    <x v="0"/>
    <m/>
    <x v="37"/>
    <n v="100479277"/>
    <x v="0"/>
    <x v="3"/>
    <s v="Direção Financeira"/>
    <s v="ORI"/>
    <x v="2"/>
    <m/>
    <x v="0"/>
    <x v="2"/>
    <x v="2"/>
    <x v="1"/>
    <x v="0"/>
    <x v="0"/>
    <x v="0"/>
    <x v="0"/>
    <x v="0"/>
    <x v="0"/>
    <x v="0"/>
    <s v="Direção Financeira"/>
    <x v="0"/>
    <x v="0"/>
    <x v="0"/>
    <x v="0"/>
    <x v="0"/>
    <x v="0"/>
    <x v="0"/>
    <s v="000000"/>
    <x v="0"/>
    <x v="0"/>
    <x v="3"/>
    <x v="0"/>
    <s v="Pagamento de salário referente a 06-2022"/>
  </r>
  <r>
    <x v="1"/>
    <n v="0"/>
    <n v="0"/>
    <n v="0"/>
    <n v="0"/>
    <x v="4386"/>
    <x v="0"/>
    <x v="1"/>
    <x v="0"/>
    <s v="03.16.16"/>
    <x v="32"/>
    <x v="0"/>
    <x v="5"/>
    <s v="Direção Ambiente e Saneamento "/>
    <s v="03.16.16"/>
    <s v="Direção Ambiente e Saneamento "/>
    <s v="03.16.16"/>
    <x v="62"/>
    <x v="0"/>
    <x v="1"/>
    <x v="1"/>
    <x v="0"/>
    <x v="0"/>
    <x v="2"/>
    <x v="0"/>
    <x v="2"/>
    <s v="2022-03-23"/>
    <x v="1"/>
    <n v="212"/>
    <x v="4"/>
    <m/>
    <x v="0"/>
    <m/>
    <x v="37"/>
    <n v="100479277"/>
    <x v="0"/>
    <x v="3"/>
    <s v="Direção Ambiente e Saneamento "/>
    <s v="ORI"/>
    <x v="2"/>
    <m/>
    <x v="0"/>
    <x v="2"/>
    <x v="2"/>
    <x v="1"/>
    <x v="0"/>
    <x v="0"/>
    <x v="0"/>
    <x v="0"/>
    <x v="0"/>
    <x v="0"/>
    <x v="0"/>
    <s v="Direção Ambiente e Saneamento "/>
    <x v="0"/>
    <x v="0"/>
    <x v="0"/>
    <x v="0"/>
    <x v="0"/>
    <x v="0"/>
    <x v="0"/>
    <s v="000746"/>
    <x v="0"/>
    <x v="0"/>
    <x v="3"/>
    <x v="0"/>
    <s v="Pagamento de salário referente a 03-2022"/>
  </r>
  <r>
    <x v="1"/>
    <n v="0"/>
    <n v="0"/>
    <n v="0"/>
    <n v="0"/>
    <x v="4386"/>
    <x v="0"/>
    <x v="1"/>
    <x v="0"/>
    <s v="03.16.16"/>
    <x v="32"/>
    <x v="0"/>
    <x v="5"/>
    <s v="Direção Ambiente e Saneamento "/>
    <s v="03.16.16"/>
    <s v="Direção Ambiente e Saneamento "/>
    <s v="03.16.16"/>
    <x v="14"/>
    <x v="0"/>
    <x v="1"/>
    <x v="1"/>
    <x v="0"/>
    <x v="0"/>
    <x v="2"/>
    <x v="0"/>
    <x v="2"/>
    <s v="2022-03-23"/>
    <x v="1"/>
    <n v="27"/>
    <x v="4"/>
    <m/>
    <x v="0"/>
    <m/>
    <x v="37"/>
    <n v="100479277"/>
    <x v="0"/>
    <x v="3"/>
    <s v="Direção Ambiente e Saneamento "/>
    <s v="ORI"/>
    <x v="2"/>
    <m/>
    <x v="0"/>
    <x v="2"/>
    <x v="2"/>
    <x v="1"/>
    <x v="0"/>
    <x v="0"/>
    <x v="0"/>
    <x v="0"/>
    <x v="0"/>
    <x v="0"/>
    <x v="0"/>
    <s v="Direção Ambiente e Saneamento "/>
    <x v="0"/>
    <x v="0"/>
    <x v="0"/>
    <x v="0"/>
    <x v="0"/>
    <x v="0"/>
    <x v="0"/>
    <s v="000746"/>
    <x v="0"/>
    <x v="0"/>
    <x v="3"/>
    <x v="0"/>
    <s v="Pagamento de salário referente a 03-2022"/>
  </r>
  <r>
    <x v="1"/>
    <n v="0"/>
    <n v="0"/>
    <n v="0"/>
    <n v="0"/>
    <x v="464"/>
    <x v="0"/>
    <x v="1"/>
    <x v="0"/>
    <s v="03.16.25"/>
    <x v="13"/>
    <x v="0"/>
    <x v="5"/>
    <s v="Direção dos  Recursos Humanos"/>
    <s v="03.16.25"/>
    <s v="Direção dos  Recursos Humanos"/>
    <s v="03.16.25"/>
    <x v="19"/>
    <x v="0"/>
    <x v="4"/>
    <x v="8"/>
    <x v="0"/>
    <x v="0"/>
    <x v="2"/>
    <x v="0"/>
    <x v="3"/>
    <s v="2022-06-21"/>
    <x v="0"/>
    <n v="19152"/>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32"/>
    <x v="0"/>
    <x v="1"/>
    <x v="0"/>
    <s v="03.16.25"/>
    <x v="13"/>
    <x v="0"/>
    <x v="5"/>
    <s v="Direção dos  Recursos Humanos"/>
    <s v="03.16.25"/>
    <s v="Direção dos  Recursos Humanos"/>
    <s v="03.16.25"/>
    <x v="19"/>
    <x v="0"/>
    <x v="4"/>
    <x v="8"/>
    <x v="0"/>
    <x v="0"/>
    <x v="2"/>
    <x v="0"/>
    <x v="5"/>
    <s v="2022-02-21"/>
    <x v="1"/>
    <n v="7388"/>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2722"/>
    <x v="0"/>
    <x v="1"/>
    <x v="0"/>
    <s v="03.16.25"/>
    <x v="13"/>
    <x v="0"/>
    <x v="5"/>
    <s v="Direção dos  Recursos Humanos"/>
    <s v="03.16.25"/>
    <s v="Direção dos  Recursos Humanos"/>
    <s v="03.16.25"/>
    <x v="19"/>
    <x v="0"/>
    <x v="4"/>
    <x v="8"/>
    <x v="0"/>
    <x v="0"/>
    <x v="2"/>
    <x v="0"/>
    <x v="4"/>
    <s v="2022-01-26"/>
    <x v="1"/>
    <n v="6688"/>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6735"/>
    <x v="0"/>
    <x v="1"/>
    <x v="0"/>
    <s v="03.16.25"/>
    <x v="13"/>
    <x v="0"/>
    <x v="5"/>
    <s v="Direção dos  Recursos Humanos"/>
    <s v="03.16.25"/>
    <s v="Direção dos  Recursos Humanos"/>
    <s v="03.16.25"/>
    <x v="13"/>
    <x v="0"/>
    <x v="1"/>
    <x v="5"/>
    <x v="0"/>
    <x v="0"/>
    <x v="2"/>
    <x v="0"/>
    <x v="10"/>
    <s v="2022-11-21"/>
    <x v="3"/>
    <n v="19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6399"/>
    <x v="0"/>
    <x v="1"/>
    <x v="0"/>
    <s v="03.16.25"/>
    <x v="13"/>
    <x v="0"/>
    <x v="5"/>
    <s v="Direção dos  Recursos Humanos"/>
    <s v="03.16.25"/>
    <s v="Direção dos  Recursos Humanos"/>
    <s v="03.16.25"/>
    <x v="13"/>
    <x v="0"/>
    <x v="1"/>
    <x v="5"/>
    <x v="0"/>
    <x v="0"/>
    <x v="2"/>
    <x v="0"/>
    <x v="8"/>
    <s v="2022-09-22"/>
    <x v="2"/>
    <n v="312"/>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203"/>
    <x v="0"/>
    <x v="1"/>
    <x v="0"/>
    <s v="03.16.25"/>
    <x v="13"/>
    <x v="0"/>
    <x v="5"/>
    <s v="Direção dos  Recursos Humanos"/>
    <s v="03.16.25"/>
    <s v="Direção dos  Recursos Humanos"/>
    <s v="03.16.25"/>
    <x v="13"/>
    <x v="0"/>
    <x v="1"/>
    <x v="5"/>
    <x v="0"/>
    <x v="0"/>
    <x v="2"/>
    <x v="0"/>
    <x v="7"/>
    <s v="2022-08-29"/>
    <x v="2"/>
    <n v="314"/>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2098"/>
    <x v="0"/>
    <x v="1"/>
    <x v="0"/>
    <s v="03.16.25"/>
    <x v="13"/>
    <x v="0"/>
    <x v="5"/>
    <s v="Direção dos  Recursos Humanos"/>
    <s v="03.16.25"/>
    <s v="Direção dos  Recursos Humanos"/>
    <s v="03.16.25"/>
    <x v="13"/>
    <x v="0"/>
    <x v="1"/>
    <x v="5"/>
    <x v="0"/>
    <x v="0"/>
    <x v="2"/>
    <x v="0"/>
    <x v="0"/>
    <s v="2022-04-19"/>
    <x v="0"/>
    <n v="109"/>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464"/>
    <x v="0"/>
    <x v="1"/>
    <x v="0"/>
    <s v="03.16.25"/>
    <x v="13"/>
    <x v="0"/>
    <x v="5"/>
    <s v="Direção dos  Recursos Humanos"/>
    <s v="03.16.25"/>
    <s v="Direção dos  Recursos Humanos"/>
    <s v="03.16.25"/>
    <x v="15"/>
    <x v="0"/>
    <x v="1"/>
    <x v="1"/>
    <x v="1"/>
    <x v="0"/>
    <x v="2"/>
    <x v="0"/>
    <x v="3"/>
    <s v="2022-06-21"/>
    <x v="0"/>
    <n v="127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5589"/>
    <x v="0"/>
    <x v="1"/>
    <x v="0"/>
    <s v="03.16.25"/>
    <x v="13"/>
    <x v="0"/>
    <x v="5"/>
    <s v="Direção dos  Recursos Humanos"/>
    <s v="03.16.25"/>
    <s v="Direção dos  Recursos Humanos"/>
    <s v="03.16.25"/>
    <x v="17"/>
    <x v="0"/>
    <x v="1"/>
    <x v="1"/>
    <x v="1"/>
    <x v="0"/>
    <x v="2"/>
    <x v="0"/>
    <x v="11"/>
    <s v="2022-12-13"/>
    <x v="3"/>
    <n v="204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2722"/>
    <x v="0"/>
    <x v="1"/>
    <x v="0"/>
    <s v="03.16.25"/>
    <x v="13"/>
    <x v="0"/>
    <x v="5"/>
    <s v="Direção dos  Recursos Humanos"/>
    <s v="03.16.25"/>
    <s v="Direção dos  Recursos Humanos"/>
    <s v="03.16.25"/>
    <x v="17"/>
    <x v="0"/>
    <x v="1"/>
    <x v="1"/>
    <x v="1"/>
    <x v="0"/>
    <x v="2"/>
    <x v="0"/>
    <x v="4"/>
    <s v="2022-01-26"/>
    <x v="1"/>
    <n v="1030"/>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2721"/>
    <x v="0"/>
    <x v="1"/>
    <x v="0"/>
    <s v="03.16.26"/>
    <x v="43"/>
    <x v="0"/>
    <x v="5"/>
    <s v="Dir. da Agricultura, Pecuária e Floresta"/>
    <s v="03.16.26"/>
    <s v="Dir. da Agricultura, Pecuária e Floresta"/>
    <s v="03.16.26"/>
    <x v="60"/>
    <x v="0"/>
    <x v="1"/>
    <x v="1"/>
    <x v="0"/>
    <x v="0"/>
    <x v="2"/>
    <x v="0"/>
    <x v="4"/>
    <s v="2022-01-26"/>
    <x v="1"/>
    <n v="86"/>
    <x v="4"/>
    <m/>
    <x v="0"/>
    <m/>
    <x v="37"/>
    <n v="100479277"/>
    <x v="0"/>
    <x v="3"/>
    <s v="Dir. da Agricultura, Pecuária e Floresta"/>
    <s v="ORI"/>
    <x v="2"/>
    <m/>
    <x v="0"/>
    <x v="2"/>
    <x v="2"/>
    <x v="1"/>
    <x v="0"/>
    <x v="0"/>
    <x v="0"/>
    <x v="0"/>
    <x v="0"/>
    <x v="0"/>
    <x v="0"/>
    <s v="Dir. da Agricultura, Pecuária e Floresta"/>
    <x v="0"/>
    <x v="0"/>
    <x v="0"/>
    <x v="0"/>
    <x v="0"/>
    <x v="0"/>
    <x v="0"/>
    <s v="000170"/>
    <x v="0"/>
    <x v="0"/>
    <x v="3"/>
    <x v="0"/>
    <s v="Pagamento de salário referente a 01-2022"/>
  </r>
  <r>
    <x v="1"/>
    <n v="0"/>
    <n v="0"/>
    <n v="0"/>
    <n v="0"/>
    <x v="7097"/>
    <x v="0"/>
    <x v="1"/>
    <x v="0"/>
    <s v="03.16.11"/>
    <x v="61"/>
    <x v="0"/>
    <x v="5"/>
    <s v="Direcção de Obras"/>
    <s v="03.16.11"/>
    <s v="Direcção de Obras"/>
    <s v="03.16.11"/>
    <x v="60"/>
    <x v="0"/>
    <x v="1"/>
    <x v="1"/>
    <x v="0"/>
    <x v="0"/>
    <x v="2"/>
    <x v="0"/>
    <x v="3"/>
    <s v="2022-06-21"/>
    <x v="0"/>
    <n v="637"/>
    <x v="4"/>
    <m/>
    <x v="0"/>
    <m/>
    <x v="37"/>
    <n v="100479277"/>
    <x v="0"/>
    <x v="3"/>
    <s v="Direcção de Obras"/>
    <s v="ORI"/>
    <x v="2"/>
    <m/>
    <x v="0"/>
    <x v="2"/>
    <x v="2"/>
    <x v="1"/>
    <x v="0"/>
    <x v="0"/>
    <x v="0"/>
    <x v="0"/>
    <x v="0"/>
    <x v="0"/>
    <x v="0"/>
    <s v="Direcção de Obras"/>
    <x v="0"/>
    <x v="0"/>
    <x v="0"/>
    <x v="0"/>
    <x v="0"/>
    <x v="0"/>
    <x v="0"/>
    <s v="000000"/>
    <x v="0"/>
    <x v="0"/>
    <x v="3"/>
    <x v="0"/>
    <s v="Pagamento de salário referente a 06-2022"/>
  </r>
  <r>
    <x v="1"/>
    <n v="0"/>
    <n v="0"/>
    <n v="0"/>
    <n v="0"/>
    <x v="4583"/>
    <x v="0"/>
    <x v="1"/>
    <x v="0"/>
    <s v="03.16.11"/>
    <x v="61"/>
    <x v="0"/>
    <x v="5"/>
    <s v="Direcção de Obras"/>
    <s v="03.16.11"/>
    <s v="Direcção de Obras"/>
    <s v="03.16.11"/>
    <x v="60"/>
    <x v="0"/>
    <x v="1"/>
    <x v="1"/>
    <x v="0"/>
    <x v="0"/>
    <x v="2"/>
    <x v="0"/>
    <x v="4"/>
    <s v="2022-01-27"/>
    <x v="1"/>
    <n v="27"/>
    <x v="4"/>
    <m/>
    <x v="0"/>
    <m/>
    <x v="37"/>
    <n v="100479277"/>
    <x v="0"/>
    <x v="3"/>
    <s v="Direcção de Obras"/>
    <s v="ORI"/>
    <x v="2"/>
    <m/>
    <x v="0"/>
    <x v="2"/>
    <x v="2"/>
    <x v="1"/>
    <x v="0"/>
    <x v="0"/>
    <x v="0"/>
    <x v="0"/>
    <x v="0"/>
    <x v="0"/>
    <x v="0"/>
    <s v="Direcção de Obras"/>
    <x v="0"/>
    <x v="0"/>
    <x v="0"/>
    <x v="0"/>
    <x v="0"/>
    <x v="0"/>
    <x v="0"/>
    <s v="000160"/>
    <x v="0"/>
    <x v="0"/>
    <x v="3"/>
    <x v="0"/>
    <s v="Pagamento de salário referente a 01-2022"/>
  </r>
  <r>
    <x v="1"/>
    <n v="0"/>
    <n v="0"/>
    <n v="0"/>
    <n v="0"/>
    <x v="1098"/>
    <x v="0"/>
    <x v="1"/>
    <x v="0"/>
    <s v="03.16.11"/>
    <x v="61"/>
    <x v="0"/>
    <x v="5"/>
    <s v="Direcção de Obras"/>
    <s v="03.16.11"/>
    <s v="Direcção de Obras"/>
    <s v="03.16.11"/>
    <x v="13"/>
    <x v="0"/>
    <x v="1"/>
    <x v="5"/>
    <x v="0"/>
    <x v="0"/>
    <x v="2"/>
    <x v="0"/>
    <x v="6"/>
    <s v="2022-07-25"/>
    <x v="2"/>
    <n v="351"/>
    <x v="4"/>
    <m/>
    <x v="0"/>
    <m/>
    <x v="37"/>
    <n v="100479277"/>
    <x v="0"/>
    <x v="3"/>
    <s v="Direcção de Obras"/>
    <s v="ORI"/>
    <x v="2"/>
    <m/>
    <x v="0"/>
    <x v="2"/>
    <x v="2"/>
    <x v="1"/>
    <x v="0"/>
    <x v="0"/>
    <x v="0"/>
    <x v="1"/>
    <x v="0"/>
    <x v="0"/>
    <x v="0"/>
    <s v="Direcção de Obras"/>
    <x v="0"/>
    <x v="0"/>
    <x v="0"/>
    <x v="0"/>
    <x v="0"/>
    <x v="0"/>
    <x v="0"/>
    <s v="000000"/>
    <x v="0"/>
    <x v="0"/>
    <x v="3"/>
    <x v="0"/>
    <s v="Pagamento de salário referente a 07-2022"/>
  </r>
  <r>
    <x v="1"/>
    <n v="0"/>
    <n v="0"/>
    <n v="0"/>
    <n v="0"/>
    <x v="4583"/>
    <x v="0"/>
    <x v="1"/>
    <x v="0"/>
    <s v="03.16.11"/>
    <x v="61"/>
    <x v="0"/>
    <x v="5"/>
    <s v="Direcção de Obras"/>
    <s v="03.16.11"/>
    <s v="Direcção de Obras"/>
    <s v="03.16.11"/>
    <x v="13"/>
    <x v="0"/>
    <x v="1"/>
    <x v="5"/>
    <x v="0"/>
    <x v="0"/>
    <x v="2"/>
    <x v="0"/>
    <x v="4"/>
    <s v="2022-01-27"/>
    <x v="1"/>
    <n v="19"/>
    <x v="4"/>
    <m/>
    <x v="0"/>
    <m/>
    <x v="37"/>
    <n v="100479277"/>
    <x v="0"/>
    <x v="3"/>
    <s v="Direcção de Obras"/>
    <s v="ORI"/>
    <x v="2"/>
    <m/>
    <x v="0"/>
    <x v="2"/>
    <x v="2"/>
    <x v="1"/>
    <x v="0"/>
    <x v="0"/>
    <x v="0"/>
    <x v="1"/>
    <x v="0"/>
    <x v="0"/>
    <x v="0"/>
    <s v="Direcção de Obras"/>
    <x v="0"/>
    <x v="0"/>
    <x v="0"/>
    <x v="0"/>
    <x v="0"/>
    <x v="0"/>
    <x v="0"/>
    <s v="000160"/>
    <x v="0"/>
    <x v="0"/>
    <x v="3"/>
    <x v="0"/>
    <s v="Pagamento de salário referente a 01-2022"/>
  </r>
  <r>
    <x v="1"/>
    <n v="0"/>
    <n v="0"/>
    <n v="0"/>
    <n v="0"/>
    <x v="6409"/>
    <x v="0"/>
    <x v="1"/>
    <x v="0"/>
    <s v="03.16.11"/>
    <x v="61"/>
    <x v="0"/>
    <x v="5"/>
    <s v="Direcção de Obras"/>
    <s v="03.16.11"/>
    <s v="Direcção de Obras"/>
    <s v="03.16.11"/>
    <x v="16"/>
    <x v="0"/>
    <x v="1"/>
    <x v="1"/>
    <x v="1"/>
    <x v="0"/>
    <x v="2"/>
    <x v="0"/>
    <x v="8"/>
    <s v="2022-09-22"/>
    <x v="2"/>
    <n v="9636"/>
    <x v="4"/>
    <m/>
    <x v="0"/>
    <m/>
    <x v="37"/>
    <n v="100479277"/>
    <x v="0"/>
    <x v="3"/>
    <s v="Direcção de Obras"/>
    <s v="ORI"/>
    <x v="2"/>
    <m/>
    <x v="0"/>
    <x v="2"/>
    <x v="2"/>
    <x v="1"/>
    <x v="0"/>
    <x v="0"/>
    <x v="0"/>
    <x v="0"/>
    <x v="0"/>
    <x v="0"/>
    <x v="0"/>
    <s v="Direcção de Obras"/>
    <x v="0"/>
    <x v="0"/>
    <x v="0"/>
    <x v="0"/>
    <x v="0"/>
    <x v="0"/>
    <x v="0"/>
    <s v="000000"/>
    <x v="0"/>
    <x v="0"/>
    <x v="3"/>
    <x v="0"/>
    <s v="Pagamento de salário referente a 09-2022"/>
  </r>
  <r>
    <x v="1"/>
    <n v="0"/>
    <n v="0"/>
    <n v="0"/>
    <n v="0"/>
    <x v="7097"/>
    <x v="0"/>
    <x v="1"/>
    <x v="0"/>
    <s v="03.16.11"/>
    <x v="61"/>
    <x v="0"/>
    <x v="5"/>
    <s v="Direcção de Obras"/>
    <s v="03.16.11"/>
    <s v="Direcção de Obras"/>
    <s v="03.16.11"/>
    <x v="16"/>
    <x v="0"/>
    <x v="1"/>
    <x v="1"/>
    <x v="1"/>
    <x v="0"/>
    <x v="2"/>
    <x v="0"/>
    <x v="3"/>
    <s v="2022-06-21"/>
    <x v="0"/>
    <n v="9514"/>
    <x v="4"/>
    <m/>
    <x v="0"/>
    <m/>
    <x v="37"/>
    <n v="100479277"/>
    <x v="0"/>
    <x v="3"/>
    <s v="Direcção de Obras"/>
    <s v="ORI"/>
    <x v="2"/>
    <m/>
    <x v="0"/>
    <x v="2"/>
    <x v="2"/>
    <x v="1"/>
    <x v="0"/>
    <x v="0"/>
    <x v="0"/>
    <x v="0"/>
    <x v="0"/>
    <x v="0"/>
    <x v="0"/>
    <s v="Direcção de Obras"/>
    <x v="0"/>
    <x v="0"/>
    <x v="0"/>
    <x v="0"/>
    <x v="0"/>
    <x v="0"/>
    <x v="0"/>
    <s v="000000"/>
    <x v="0"/>
    <x v="0"/>
    <x v="3"/>
    <x v="0"/>
    <s v="Pagamento de salário referente a 06-2022"/>
  </r>
  <r>
    <x v="1"/>
    <n v="0"/>
    <n v="0"/>
    <n v="0"/>
    <n v="0"/>
    <x v="4583"/>
    <x v="0"/>
    <x v="1"/>
    <x v="0"/>
    <s v="03.16.11"/>
    <x v="61"/>
    <x v="0"/>
    <x v="5"/>
    <s v="Direcção de Obras"/>
    <s v="03.16.11"/>
    <s v="Direcção de Obras"/>
    <s v="03.16.11"/>
    <x v="16"/>
    <x v="0"/>
    <x v="1"/>
    <x v="1"/>
    <x v="1"/>
    <x v="0"/>
    <x v="2"/>
    <x v="0"/>
    <x v="4"/>
    <s v="2022-01-27"/>
    <x v="1"/>
    <n v="387"/>
    <x v="4"/>
    <m/>
    <x v="0"/>
    <m/>
    <x v="37"/>
    <n v="100479277"/>
    <x v="0"/>
    <x v="3"/>
    <s v="Direcção de Obras"/>
    <s v="ORI"/>
    <x v="2"/>
    <m/>
    <x v="0"/>
    <x v="2"/>
    <x v="2"/>
    <x v="1"/>
    <x v="0"/>
    <x v="0"/>
    <x v="0"/>
    <x v="0"/>
    <x v="0"/>
    <x v="0"/>
    <x v="0"/>
    <s v="Direcção de Obras"/>
    <x v="0"/>
    <x v="0"/>
    <x v="0"/>
    <x v="0"/>
    <x v="0"/>
    <x v="0"/>
    <x v="0"/>
    <s v="000160"/>
    <x v="0"/>
    <x v="0"/>
    <x v="3"/>
    <x v="0"/>
    <s v="Pagamento de salário referente a 01-2022"/>
  </r>
  <r>
    <x v="1"/>
    <n v="0"/>
    <n v="0"/>
    <n v="0"/>
    <n v="0"/>
    <x v="5485"/>
    <x v="0"/>
    <x v="1"/>
    <x v="0"/>
    <s v="03.16.11"/>
    <x v="61"/>
    <x v="0"/>
    <x v="5"/>
    <s v="Direcção de Obras"/>
    <s v="03.16.11"/>
    <s v="Direcção de Obras"/>
    <s v="03.16.11"/>
    <x v="17"/>
    <x v="0"/>
    <x v="1"/>
    <x v="1"/>
    <x v="1"/>
    <x v="0"/>
    <x v="2"/>
    <x v="0"/>
    <x v="1"/>
    <s v="2022-05-25"/>
    <x v="0"/>
    <n v="3600"/>
    <x v="4"/>
    <m/>
    <x v="0"/>
    <m/>
    <x v="37"/>
    <n v="100479277"/>
    <x v="0"/>
    <x v="3"/>
    <s v="Direcção de Obras"/>
    <s v="ORI"/>
    <x v="2"/>
    <m/>
    <x v="0"/>
    <x v="2"/>
    <x v="2"/>
    <x v="1"/>
    <x v="0"/>
    <x v="0"/>
    <x v="0"/>
    <x v="0"/>
    <x v="0"/>
    <x v="0"/>
    <x v="0"/>
    <s v="Direcção de Obras"/>
    <x v="0"/>
    <x v="0"/>
    <x v="0"/>
    <x v="0"/>
    <x v="0"/>
    <x v="0"/>
    <x v="0"/>
    <s v="000000"/>
    <x v="0"/>
    <x v="0"/>
    <x v="3"/>
    <x v="0"/>
    <s v="Pagamento de salário referente a 05-2022"/>
  </r>
  <r>
    <x v="1"/>
    <n v="0"/>
    <n v="0"/>
    <n v="0"/>
    <n v="0"/>
    <x v="972"/>
    <x v="0"/>
    <x v="1"/>
    <x v="0"/>
    <s v="03.16.11"/>
    <x v="61"/>
    <x v="0"/>
    <x v="5"/>
    <s v="Direcção de Obras"/>
    <s v="03.16.11"/>
    <s v="Direcção de Obras"/>
    <s v="03.16.11"/>
    <x v="62"/>
    <x v="0"/>
    <x v="1"/>
    <x v="1"/>
    <x v="0"/>
    <x v="0"/>
    <x v="2"/>
    <x v="0"/>
    <x v="7"/>
    <s v="2022-08-29"/>
    <x v="2"/>
    <n v="534"/>
    <x v="4"/>
    <m/>
    <x v="0"/>
    <m/>
    <x v="37"/>
    <n v="100479277"/>
    <x v="0"/>
    <x v="3"/>
    <s v="Direcção de Obras"/>
    <s v="ORI"/>
    <x v="2"/>
    <m/>
    <x v="0"/>
    <x v="2"/>
    <x v="2"/>
    <x v="1"/>
    <x v="0"/>
    <x v="0"/>
    <x v="0"/>
    <x v="1"/>
    <x v="0"/>
    <x v="0"/>
    <x v="0"/>
    <s v="Direcção de Obras"/>
    <x v="0"/>
    <x v="0"/>
    <x v="0"/>
    <x v="0"/>
    <x v="0"/>
    <x v="0"/>
    <x v="0"/>
    <s v="000000"/>
    <x v="0"/>
    <x v="0"/>
    <x v="3"/>
    <x v="0"/>
    <s v="Pagamento de salário referente a 08-2022"/>
  </r>
  <r>
    <x v="1"/>
    <n v="0"/>
    <n v="0"/>
    <n v="0"/>
    <n v="0"/>
    <x v="4602"/>
    <x v="0"/>
    <x v="1"/>
    <x v="0"/>
    <s v="03.16.11"/>
    <x v="61"/>
    <x v="0"/>
    <x v="5"/>
    <s v="Direcção de Obras"/>
    <s v="03.16.11"/>
    <s v="Direcção de Obras"/>
    <s v="03.16.11"/>
    <x v="62"/>
    <x v="0"/>
    <x v="1"/>
    <x v="1"/>
    <x v="0"/>
    <x v="0"/>
    <x v="2"/>
    <x v="0"/>
    <x v="5"/>
    <s v="2022-02-17"/>
    <x v="1"/>
    <n v="28"/>
    <x v="4"/>
    <m/>
    <x v="0"/>
    <m/>
    <x v="37"/>
    <n v="100479277"/>
    <x v="0"/>
    <x v="3"/>
    <s v="Direcção de Obras"/>
    <s v="ORI"/>
    <x v="2"/>
    <m/>
    <x v="0"/>
    <x v="2"/>
    <x v="2"/>
    <x v="1"/>
    <x v="0"/>
    <x v="0"/>
    <x v="0"/>
    <x v="1"/>
    <x v="0"/>
    <x v="0"/>
    <x v="0"/>
    <s v="Direcção de Obras"/>
    <x v="0"/>
    <x v="0"/>
    <x v="0"/>
    <x v="0"/>
    <x v="0"/>
    <x v="0"/>
    <x v="0"/>
    <s v="000000"/>
    <x v="0"/>
    <x v="0"/>
    <x v="3"/>
    <x v="0"/>
    <s v="Pagamento de salário referente a 02-2022"/>
  </r>
  <r>
    <x v="1"/>
    <n v="0"/>
    <n v="0"/>
    <n v="0"/>
    <n v="0"/>
    <x v="2719"/>
    <x v="0"/>
    <x v="1"/>
    <x v="0"/>
    <s v="03.16.16"/>
    <x v="32"/>
    <x v="0"/>
    <x v="5"/>
    <s v="Direção Ambiente e Saneamento "/>
    <s v="03.16.16"/>
    <s v="Direção Ambiente e Saneamento "/>
    <s v="03.16.16"/>
    <x v="60"/>
    <x v="0"/>
    <x v="1"/>
    <x v="1"/>
    <x v="0"/>
    <x v="0"/>
    <x v="2"/>
    <x v="0"/>
    <x v="4"/>
    <s v="2022-01-26"/>
    <x v="1"/>
    <n v="206"/>
    <x v="4"/>
    <m/>
    <x v="0"/>
    <m/>
    <x v="32"/>
    <n v="100478627"/>
    <x v="0"/>
    <x v="8"/>
    <s v="Direção Ambiente e Saneamento "/>
    <s v="ORI"/>
    <x v="2"/>
    <m/>
    <x v="0"/>
    <x v="2"/>
    <x v="2"/>
    <x v="1"/>
    <x v="0"/>
    <x v="0"/>
    <x v="0"/>
    <x v="0"/>
    <x v="0"/>
    <x v="0"/>
    <x v="0"/>
    <s v="Direção Ambiente e Saneamento "/>
    <x v="0"/>
    <x v="0"/>
    <x v="0"/>
    <x v="0"/>
    <x v="0"/>
    <x v="0"/>
    <x v="0"/>
    <s v="000177"/>
    <x v="0"/>
    <x v="0"/>
    <x v="8"/>
    <x v="0"/>
    <s v="Pagamento de salário referente a 01-2022"/>
  </r>
  <r>
    <x v="1"/>
    <n v="0"/>
    <n v="0"/>
    <n v="0"/>
    <n v="0"/>
    <x v="3485"/>
    <x v="0"/>
    <x v="1"/>
    <x v="0"/>
    <s v="03.16.16"/>
    <x v="32"/>
    <x v="0"/>
    <x v="5"/>
    <s v="Direção Ambiente e Saneamento "/>
    <s v="03.16.16"/>
    <s v="Direção Ambiente e Saneamento "/>
    <s v="03.16.16"/>
    <x v="60"/>
    <x v="0"/>
    <x v="1"/>
    <x v="1"/>
    <x v="0"/>
    <x v="0"/>
    <x v="2"/>
    <x v="0"/>
    <x v="5"/>
    <s v="2022-02-23"/>
    <x v="1"/>
    <n v="310"/>
    <x v="4"/>
    <m/>
    <x v="0"/>
    <m/>
    <x v="21"/>
    <n v="100474708"/>
    <x v="0"/>
    <x v="2"/>
    <s v="Direção Ambiente e Saneamento "/>
    <s v="ORI"/>
    <x v="2"/>
    <m/>
    <x v="0"/>
    <x v="2"/>
    <x v="2"/>
    <x v="1"/>
    <x v="0"/>
    <x v="0"/>
    <x v="0"/>
    <x v="0"/>
    <x v="0"/>
    <x v="0"/>
    <x v="0"/>
    <s v="Direção Ambiente e Saneamento "/>
    <x v="0"/>
    <x v="0"/>
    <x v="0"/>
    <x v="0"/>
    <x v="0"/>
    <x v="0"/>
    <x v="0"/>
    <s v="000000"/>
    <x v="0"/>
    <x v="0"/>
    <x v="2"/>
    <x v="0"/>
    <s v="Pagamento de salário referente a 02-2022"/>
  </r>
  <r>
    <x v="1"/>
    <n v="0"/>
    <n v="0"/>
    <n v="0"/>
    <n v="0"/>
    <x v="2719"/>
    <x v="0"/>
    <x v="1"/>
    <x v="0"/>
    <s v="03.16.16"/>
    <x v="32"/>
    <x v="0"/>
    <x v="5"/>
    <s v="Direção Ambiente e Saneamento "/>
    <s v="03.16.16"/>
    <s v="Direção Ambiente e Saneamento "/>
    <s v="03.16.16"/>
    <x v="60"/>
    <x v="0"/>
    <x v="1"/>
    <x v="1"/>
    <x v="0"/>
    <x v="0"/>
    <x v="2"/>
    <x v="0"/>
    <x v="4"/>
    <s v="2022-01-26"/>
    <x v="1"/>
    <n v="315"/>
    <x v="4"/>
    <m/>
    <x v="0"/>
    <m/>
    <x v="21"/>
    <n v="100474708"/>
    <x v="0"/>
    <x v="2"/>
    <s v="Direção Ambiente e Saneamento "/>
    <s v="ORI"/>
    <x v="2"/>
    <m/>
    <x v="0"/>
    <x v="2"/>
    <x v="2"/>
    <x v="1"/>
    <x v="0"/>
    <x v="0"/>
    <x v="0"/>
    <x v="0"/>
    <x v="0"/>
    <x v="0"/>
    <x v="0"/>
    <s v="Direção Ambiente e Saneamento "/>
    <x v="0"/>
    <x v="0"/>
    <x v="0"/>
    <x v="0"/>
    <x v="0"/>
    <x v="0"/>
    <x v="0"/>
    <s v="000177"/>
    <x v="0"/>
    <x v="0"/>
    <x v="2"/>
    <x v="0"/>
    <s v="Pagamento de salário referente a 01-2022"/>
  </r>
  <r>
    <x v="1"/>
    <n v="0"/>
    <n v="0"/>
    <n v="0"/>
    <n v="0"/>
    <x v="2632"/>
    <x v="0"/>
    <x v="1"/>
    <x v="0"/>
    <s v="03.16.15"/>
    <x v="6"/>
    <x v="0"/>
    <x v="5"/>
    <s v="Direção Financeira"/>
    <s v="03.16.15"/>
    <s v="Direção Financeira"/>
    <s v="03.16.15"/>
    <x v="62"/>
    <x v="0"/>
    <x v="1"/>
    <x v="1"/>
    <x v="0"/>
    <x v="0"/>
    <x v="2"/>
    <x v="0"/>
    <x v="8"/>
    <s v="2022-09-26"/>
    <x v="2"/>
    <n v="137"/>
    <x v="4"/>
    <m/>
    <x v="0"/>
    <m/>
    <x v="698"/>
    <n v="100474802"/>
    <x v="0"/>
    <x v="10"/>
    <s v="Direção Financeira"/>
    <s v="ORI"/>
    <x v="2"/>
    <m/>
    <x v="0"/>
    <x v="2"/>
    <x v="2"/>
    <x v="1"/>
    <x v="0"/>
    <x v="0"/>
    <x v="0"/>
    <x v="0"/>
    <x v="0"/>
    <x v="0"/>
    <x v="0"/>
    <s v="Direção Financeira"/>
    <x v="0"/>
    <x v="0"/>
    <x v="0"/>
    <x v="0"/>
    <x v="0"/>
    <x v="0"/>
    <x v="0"/>
    <s v="000000"/>
    <x v="0"/>
    <x v="0"/>
    <x v="10"/>
    <x v="0"/>
    <s v="Pagamento de salário referente a 09-2022"/>
  </r>
  <r>
    <x v="1"/>
    <n v="0"/>
    <n v="0"/>
    <n v="0"/>
    <n v="0"/>
    <x v="562"/>
    <x v="0"/>
    <x v="1"/>
    <x v="0"/>
    <s v="03.16.15"/>
    <x v="6"/>
    <x v="0"/>
    <x v="5"/>
    <s v="Direção Financeira"/>
    <s v="03.16.15"/>
    <s v="Direção Financeira"/>
    <s v="03.16.15"/>
    <x v="62"/>
    <x v="0"/>
    <x v="1"/>
    <x v="1"/>
    <x v="0"/>
    <x v="0"/>
    <x v="2"/>
    <x v="0"/>
    <x v="3"/>
    <s v="2022-06-30"/>
    <x v="0"/>
    <n v="88"/>
    <x v="4"/>
    <m/>
    <x v="0"/>
    <m/>
    <x v="698"/>
    <n v="100474802"/>
    <x v="0"/>
    <x v="10"/>
    <s v="Direção Financeira"/>
    <s v="ORI"/>
    <x v="2"/>
    <m/>
    <x v="0"/>
    <x v="2"/>
    <x v="2"/>
    <x v="1"/>
    <x v="0"/>
    <x v="0"/>
    <x v="0"/>
    <x v="0"/>
    <x v="0"/>
    <x v="0"/>
    <x v="0"/>
    <s v="Direção Financeira"/>
    <x v="0"/>
    <x v="0"/>
    <x v="0"/>
    <x v="0"/>
    <x v="0"/>
    <x v="0"/>
    <x v="0"/>
    <s v="000000"/>
    <x v="0"/>
    <x v="0"/>
    <x v="10"/>
    <x v="0"/>
    <s v="Pagamento de salário referente a 06-2022"/>
  </r>
  <r>
    <x v="1"/>
    <n v="0"/>
    <n v="0"/>
    <n v="0"/>
    <n v="0"/>
    <x v="2632"/>
    <x v="0"/>
    <x v="1"/>
    <x v="0"/>
    <s v="03.16.15"/>
    <x v="6"/>
    <x v="0"/>
    <x v="5"/>
    <s v="Direção Financeira"/>
    <s v="03.16.15"/>
    <s v="Direção Financeira"/>
    <s v="03.16.15"/>
    <x v="14"/>
    <x v="0"/>
    <x v="1"/>
    <x v="1"/>
    <x v="0"/>
    <x v="0"/>
    <x v="2"/>
    <x v="0"/>
    <x v="8"/>
    <s v="2022-09-26"/>
    <x v="2"/>
    <n v="13"/>
    <x v="4"/>
    <m/>
    <x v="0"/>
    <m/>
    <x v="698"/>
    <n v="100474802"/>
    <x v="0"/>
    <x v="10"/>
    <s v="Direção Financeira"/>
    <s v="ORI"/>
    <x v="2"/>
    <m/>
    <x v="0"/>
    <x v="2"/>
    <x v="2"/>
    <x v="1"/>
    <x v="0"/>
    <x v="0"/>
    <x v="0"/>
    <x v="0"/>
    <x v="0"/>
    <x v="0"/>
    <x v="0"/>
    <s v="Direção Financeira"/>
    <x v="0"/>
    <x v="0"/>
    <x v="0"/>
    <x v="0"/>
    <x v="0"/>
    <x v="0"/>
    <x v="0"/>
    <s v="000000"/>
    <x v="0"/>
    <x v="0"/>
    <x v="10"/>
    <x v="0"/>
    <s v="Pagamento de salário referente a 09-2022"/>
  </r>
  <r>
    <x v="1"/>
    <n v="0"/>
    <n v="0"/>
    <n v="0"/>
    <n v="0"/>
    <x v="468"/>
    <x v="0"/>
    <x v="1"/>
    <x v="0"/>
    <s v="03.16.15"/>
    <x v="6"/>
    <x v="0"/>
    <x v="5"/>
    <s v="Direção Financeira"/>
    <s v="03.16.15"/>
    <s v="Direção Financeira"/>
    <s v="03.16.15"/>
    <x v="14"/>
    <x v="0"/>
    <x v="1"/>
    <x v="1"/>
    <x v="0"/>
    <x v="0"/>
    <x v="2"/>
    <x v="0"/>
    <x v="4"/>
    <s v="2022-01-26"/>
    <x v="1"/>
    <n v="4"/>
    <x v="4"/>
    <m/>
    <x v="0"/>
    <m/>
    <x v="698"/>
    <n v="100474802"/>
    <x v="0"/>
    <x v="10"/>
    <s v="Direção Financeira"/>
    <s v="ORI"/>
    <x v="2"/>
    <m/>
    <x v="0"/>
    <x v="2"/>
    <x v="2"/>
    <x v="1"/>
    <x v="0"/>
    <x v="0"/>
    <x v="0"/>
    <x v="0"/>
    <x v="0"/>
    <x v="0"/>
    <x v="0"/>
    <s v="Direção Financeira"/>
    <x v="0"/>
    <x v="0"/>
    <x v="0"/>
    <x v="0"/>
    <x v="0"/>
    <x v="0"/>
    <x v="0"/>
    <s v="000179"/>
    <x v="0"/>
    <x v="0"/>
    <x v="10"/>
    <x v="0"/>
    <s v="Pagamento de salário referente a 01-2022"/>
  </r>
  <r>
    <x v="1"/>
    <n v="0"/>
    <n v="0"/>
    <n v="0"/>
    <n v="0"/>
    <x v="3485"/>
    <x v="0"/>
    <x v="1"/>
    <x v="0"/>
    <s v="03.16.16"/>
    <x v="32"/>
    <x v="0"/>
    <x v="5"/>
    <s v="Direção Ambiente e Saneamento "/>
    <s v="03.16.16"/>
    <s v="Direção Ambiente e Saneamento "/>
    <s v="03.16.16"/>
    <x v="62"/>
    <x v="0"/>
    <x v="1"/>
    <x v="1"/>
    <x v="0"/>
    <x v="0"/>
    <x v="2"/>
    <x v="0"/>
    <x v="5"/>
    <s v="2022-02-23"/>
    <x v="1"/>
    <n v="27"/>
    <x v="4"/>
    <m/>
    <x v="0"/>
    <m/>
    <x v="698"/>
    <n v="100474802"/>
    <x v="0"/>
    <x v="10"/>
    <s v="Direção Ambiente e Saneamento "/>
    <s v="ORI"/>
    <x v="2"/>
    <m/>
    <x v="0"/>
    <x v="2"/>
    <x v="2"/>
    <x v="1"/>
    <x v="0"/>
    <x v="0"/>
    <x v="0"/>
    <x v="0"/>
    <x v="0"/>
    <x v="0"/>
    <x v="0"/>
    <s v="Direção Ambiente e Saneamento "/>
    <x v="0"/>
    <x v="0"/>
    <x v="0"/>
    <x v="0"/>
    <x v="0"/>
    <x v="0"/>
    <x v="0"/>
    <s v="000000"/>
    <x v="0"/>
    <x v="0"/>
    <x v="10"/>
    <x v="0"/>
    <s v="Pagamento de salário referente a 02-2022"/>
  </r>
  <r>
    <x v="1"/>
    <n v="0"/>
    <n v="0"/>
    <n v="0"/>
    <n v="0"/>
    <x v="2718"/>
    <x v="0"/>
    <x v="1"/>
    <x v="0"/>
    <s v="03.16.19"/>
    <x v="34"/>
    <x v="0"/>
    <x v="5"/>
    <s v="Direção de Inovação e Desporto"/>
    <s v="03.16.19"/>
    <s v="Direção de Inovação e Desporto"/>
    <s v="03.16.19"/>
    <x v="15"/>
    <x v="0"/>
    <x v="1"/>
    <x v="1"/>
    <x v="1"/>
    <x v="0"/>
    <x v="2"/>
    <x v="0"/>
    <x v="4"/>
    <s v="2022-01-26"/>
    <x v="1"/>
    <n v="1320"/>
    <x v="4"/>
    <m/>
    <x v="0"/>
    <m/>
    <x v="698"/>
    <n v="100474802"/>
    <x v="0"/>
    <x v="10"/>
    <s v="Direção de Inovação e Desporto"/>
    <s v="ORI"/>
    <x v="2"/>
    <m/>
    <x v="0"/>
    <x v="2"/>
    <x v="2"/>
    <x v="1"/>
    <x v="0"/>
    <x v="0"/>
    <x v="0"/>
    <x v="0"/>
    <x v="0"/>
    <x v="0"/>
    <x v="0"/>
    <s v="Direção de Inovação e Desporto"/>
    <x v="0"/>
    <x v="0"/>
    <x v="0"/>
    <x v="0"/>
    <x v="0"/>
    <x v="0"/>
    <x v="0"/>
    <s v="000167"/>
    <x v="0"/>
    <x v="0"/>
    <x v="10"/>
    <x v="0"/>
    <s v="Pagamento de salário referente a 01-2022"/>
  </r>
  <r>
    <x v="1"/>
    <n v="0"/>
    <n v="0"/>
    <n v="0"/>
    <n v="0"/>
    <x v="7097"/>
    <x v="0"/>
    <x v="1"/>
    <x v="0"/>
    <s v="03.16.11"/>
    <x v="61"/>
    <x v="0"/>
    <x v="5"/>
    <s v="Direcção de Obras"/>
    <s v="03.16.11"/>
    <s v="Direcção de Obras"/>
    <s v="03.16.11"/>
    <x v="13"/>
    <x v="0"/>
    <x v="1"/>
    <x v="5"/>
    <x v="0"/>
    <x v="0"/>
    <x v="2"/>
    <x v="0"/>
    <x v="3"/>
    <s v="2022-06-21"/>
    <x v="0"/>
    <n v="105"/>
    <x v="4"/>
    <m/>
    <x v="0"/>
    <m/>
    <x v="698"/>
    <n v="100474802"/>
    <x v="0"/>
    <x v="10"/>
    <s v="Direcção de Obras"/>
    <s v="ORI"/>
    <x v="2"/>
    <m/>
    <x v="0"/>
    <x v="2"/>
    <x v="2"/>
    <x v="1"/>
    <x v="0"/>
    <x v="0"/>
    <x v="0"/>
    <x v="1"/>
    <x v="0"/>
    <x v="0"/>
    <x v="0"/>
    <s v="Direcção de Obras"/>
    <x v="0"/>
    <x v="0"/>
    <x v="0"/>
    <x v="0"/>
    <x v="0"/>
    <x v="0"/>
    <x v="0"/>
    <s v="000000"/>
    <x v="0"/>
    <x v="0"/>
    <x v="10"/>
    <x v="0"/>
    <s v="Pagamento de salário referente a 06-2022"/>
  </r>
  <r>
    <x v="1"/>
    <n v="0"/>
    <n v="0"/>
    <n v="0"/>
    <n v="0"/>
    <x v="464"/>
    <x v="0"/>
    <x v="1"/>
    <x v="0"/>
    <s v="03.16.25"/>
    <x v="13"/>
    <x v="0"/>
    <x v="5"/>
    <s v="Direção dos  Recursos Humanos"/>
    <s v="03.16.25"/>
    <s v="Direção dos  Recursos Humanos"/>
    <s v="03.16.25"/>
    <x v="18"/>
    <x v="0"/>
    <x v="4"/>
    <x v="8"/>
    <x v="0"/>
    <x v="0"/>
    <x v="2"/>
    <x v="0"/>
    <x v="3"/>
    <s v="2022-06-21"/>
    <x v="0"/>
    <n v="5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2098"/>
    <x v="0"/>
    <x v="1"/>
    <x v="0"/>
    <s v="03.16.25"/>
    <x v="13"/>
    <x v="0"/>
    <x v="5"/>
    <s v="Direção dos  Recursos Humanos"/>
    <s v="03.16.25"/>
    <s v="Direção dos  Recursos Humanos"/>
    <s v="03.16.25"/>
    <x v="18"/>
    <x v="0"/>
    <x v="4"/>
    <x v="8"/>
    <x v="0"/>
    <x v="0"/>
    <x v="2"/>
    <x v="0"/>
    <x v="0"/>
    <s v="2022-04-19"/>
    <x v="0"/>
    <n v="3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4504"/>
    <x v="0"/>
    <x v="1"/>
    <x v="0"/>
    <s v="03.16.25"/>
    <x v="13"/>
    <x v="0"/>
    <x v="5"/>
    <s v="Direção dos  Recursos Humanos"/>
    <s v="03.16.25"/>
    <s v="Direção dos  Recursos Humanos"/>
    <s v="03.16.25"/>
    <x v="14"/>
    <x v="0"/>
    <x v="1"/>
    <x v="1"/>
    <x v="0"/>
    <x v="0"/>
    <x v="2"/>
    <x v="0"/>
    <x v="2"/>
    <s v="2022-03-23"/>
    <x v="1"/>
    <n v="6"/>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32"/>
    <x v="0"/>
    <x v="1"/>
    <x v="0"/>
    <s v="03.16.25"/>
    <x v="13"/>
    <x v="0"/>
    <x v="5"/>
    <s v="Direção dos  Recursos Humanos"/>
    <s v="03.16.25"/>
    <s v="Direção dos  Recursos Humanos"/>
    <s v="03.16.25"/>
    <x v="14"/>
    <x v="0"/>
    <x v="1"/>
    <x v="1"/>
    <x v="0"/>
    <x v="0"/>
    <x v="2"/>
    <x v="0"/>
    <x v="5"/>
    <s v="2022-02-21"/>
    <x v="1"/>
    <n v="4"/>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2479"/>
    <x v="0"/>
    <x v="1"/>
    <x v="0"/>
    <s v="03.16.25"/>
    <x v="13"/>
    <x v="0"/>
    <x v="5"/>
    <s v="Direção dos  Recursos Humanos"/>
    <s v="03.16.25"/>
    <s v="Direção dos  Recursos Humanos"/>
    <s v="03.16.25"/>
    <x v="19"/>
    <x v="0"/>
    <x v="4"/>
    <x v="8"/>
    <x v="0"/>
    <x v="0"/>
    <x v="2"/>
    <x v="0"/>
    <x v="1"/>
    <s v="2022-05-25"/>
    <x v="0"/>
    <n v="136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2722"/>
    <x v="0"/>
    <x v="1"/>
    <x v="0"/>
    <s v="03.16.25"/>
    <x v="13"/>
    <x v="0"/>
    <x v="5"/>
    <s v="Direção dos  Recursos Humanos"/>
    <s v="03.16.25"/>
    <s v="Direção dos  Recursos Humanos"/>
    <s v="03.16.25"/>
    <x v="19"/>
    <x v="0"/>
    <x v="4"/>
    <x v="8"/>
    <x v="0"/>
    <x v="0"/>
    <x v="2"/>
    <x v="0"/>
    <x v="4"/>
    <s v="2022-01-26"/>
    <x v="1"/>
    <n v="886"/>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6399"/>
    <x v="0"/>
    <x v="1"/>
    <x v="0"/>
    <s v="03.16.25"/>
    <x v="13"/>
    <x v="0"/>
    <x v="5"/>
    <s v="Direção dos  Recursos Humanos"/>
    <s v="03.16.25"/>
    <s v="Direção dos  Recursos Humanos"/>
    <s v="03.16.25"/>
    <x v="17"/>
    <x v="0"/>
    <x v="1"/>
    <x v="1"/>
    <x v="1"/>
    <x v="0"/>
    <x v="2"/>
    <x v="0"/>
    <x v="8"/>
    <s v="2022-09-22"/>
    <x v="2"/>
    <n v="24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203"/>
    <x v="0"/>
    <x v="1"/>
    <x v="0"/>
    <s v="03.16.25"/>
    <x v="13"/>
    <x v="0"/>
    <x v="5"/>
    <s v="Direção dos  Recursos Humanos"/>
    <s v="03.16.25"/>
    <s v="Direção dos  Recursos Humanos"/>
    <s v="03.16.25"/>
    <x v="17"/>
    <x v="0"/>
    <x v="1"/>
    <x v="1"/>
    <x v="1"/>
    <x v="0"/>
    <x v="2"/>
    <x v="0"/>
    <x v="7"/>
    <s v="2022-08-29"/>
    <x v="2"/>
    <n v="197"/>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4504"/>
    <x v="0"/>
    <x v="1"/>
    <x v="0"/>
    <s v="03.16.25"/>
    <x v="13"/>
    <x v="0"/>
    <x v="5"/>
    <s v="Direção dos  Recursos Humanos"/>
    <s v="03.16.25"/>
    <s v="Direção dos  Recursos Humanos"/>
    <s v="03.16.25"/>
    <x v="17"/>
    <x v="0"/>
    <x v="1"/>
    <x v="1"/>
    <x v="1"/>
    <x v="0"/>
    <x v="2"/>
    <x v="0"/>
    <x v="2"/>
    <s v="2022-03-23"/>
    <x v="1"/>
    <n v="198"/>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2790"/>
    <x v="0"/>
    <x v="1"/>
    <x v="0"/>
    <s v="03.16.25"/>
    <x v="13"/>
    <x v="0"/>
    <x v="5"/>
    <s v="Direção dos  Recursos Humanos"/>
    <s v="03.16.25"/>
    <s v="Direção dos  Recursos Humanos"/>
    <s v="03.16.25"/>
    <x v="18"/>
    <x v="0"/>
    <x v="4"/>
    <x v="8"/>
    <x v="0"/>
    <x v="0"/>
    <x v="2"/>
    <x v="0"/>
    <x v="9"/>
    <s v="2022-10-20"/>
    <x v="3"/>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6735"/>
    <x v="0"/>
    <x v="1"/>
    <x v="0"/>
    <s v="03.16.25"/>
    <x v="13"/>
    <x v="0"/>
    <x v="5"/>
    <s v="Direção dos  Recursos Humanos"/>
    <s v="03.16.25"/>
    <s v="Direção dos  Recursos Humanos"/>
    <s v="03.16.25"/>
    <x v="14"/>
    <x v="0"/>
    <x v="1"/>
    <x v="1"/>
    <x v="0"/>
    <x v="0"/>
    <x v="2"/>
    <x v="0"/>
    <x v="10"/>
    <s v="2022-11-21"/>
    <x v="3"/>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6399"/>
    <x v="0"/>
    <x v="1"/>
    <x v="0"/>
    <s v="03.16.25"/>
    <x v="13"/>
    <x v="0"/>
    <x v="5"/>
    <s v="Direção dos  Recursos Humanos"/>
    <s v="03.16.25"/>
    <s v="Direção dos  Recursos Humanos"/>
    <s v="03.16.25"/>
    <x v="14"/>
    <x v="0"/>
    <x v="1"/>
    <x v="1"/>
    <x v="0"/>
    <x v="0"/>
    <x v="2"/>
    <x v="0"/>
    <x v="8"/>
    <s v="2022-09-22"/>
    <x v="2"/>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4504"/>
    <x v="0"/>
    <x v="1"/>
    <x v="0"/>
    <s v="03.16.25"/>
    <x v="13"/>
    <x v="0"/>
    <x v="5"/>
    <s v="Direção dos  Recursos Humanos"/>
    <s v="03.16.25"/>
    <s v="Direção dos  Recursos Humanos"/>
    <s v="03.16.25"/>
    <x v="19"/>
    <x v="0"/>
    <x v="4"/>
    <x v="8"/>
    <x v="0"/>
    <x v="0"/>
    <x v="2"/>
    <x v="0"/>
    <x v="2"/>
    <s v="2022-03-23"/>
    <x v="1"/>
    <n v="440"/>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6735"/>
    <x v="0"/>
    <x v="1"/>
    <x v="0"/>
    <s v="03.16.25"/>
    <x v="13"/>
    <x v="0"/>
    <x v="5"/>
    <s v="Direção dos  Recursos Humanos"/>
    <s v="03.16.25"/>
    <s v="Direção dos  Recursos Humanos"/>
    <s v="03.16.25"/>
    <x v="16"/>
    <x v="0"/>
    <x v="1"/>
    <x v="1"/>
    <x v="1"/>
    <x v="0"/>
    <x v="2"/>
    <x v="0"/>
    <x v="10"/>
    <s v="2022-11-21"/>
    <x v="3"/>
    <n v="16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464"/>
    <x v="0"/>
    <x v="1"/>
    <x v="0"/>
    <s v="03.16.25"/>
    <x v="13"/>
    <x v="0"/>
    <x v="5"/>
    <s v="Direção dos  Recursos Humanos"/>
    <s v="03.16.25"/>
    <s v="Direção dos  Recursos Humanos"/>
    <s v="03.16.25"/>
    <x v="16"/>
    <x v="0"/>
    <x v="1"/>
    <x v="1"/>
    <x v="1"/>
    <x v="0"/>
    <x v="2"/>
    <x v="0"/>
    <x v="3"/>
    <s v="2022-06-21"/>
    <x v="0"/>
    <n v="16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2479"/>
    <x v="0"/>
    <x v="1"/>
    <x v="0"/>
    <s v="03.16.25"/>
    <x v="13"/>
    <x v="0"/>
    <x v="5"/>
    <s v="Direção dos  Recursos Humanos"/>
    <s v="03.16.25"/>
    <s v="Direção dos  Recursos Humanos"/>
    <s v="03.16.25"/>
    <x v="16"/>
    <x v="0"/>
    <x v="1"/>
    <x v="1"/>
    <x v="1"/>
    <x v="0"/>
    <x v="2"/>
    <x v="0"/>
    <x v="1"/>
    <s v="2022-05-25"/>
    <x v="0"/>
    <n v="17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2098"/>
    <x v="0"/>
    <x v="1"/>
    <x v="0"/>
    <s v="03.16.25"/>
    <x v="13"/>
    <x v="0"/>
    <x v="5"/>
    <s v="Direção dos  Recursos Humanos"/>
    <s v="03.16.25"/>
    <s v="Direção dos  Recursos Humanos"/>
    <s v="03.16.25"/>
    <x v="16"/>
    <x v="0"/>
    <x v="1"/>
    <x v="1"/>
    <x v="1"/>
    <x v="0"/>
    <x v="2"/>
    <x v="0"/>
    <x v="0"/>
    <s v="2022-04-19"/>
    <x v="0"/>
    <n v="17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900"/>
    <x v="0"/>
    <x v="1"/>
    <x v="0"/>
    <s v="03.16.25"/>
    <x v="13"/>
    <x v="0"/>
    <x v="5"/>
    <s v="Direção dos  Recursos Humanos"/>
    <s v="03.16.25"/>
    <s v="Direção dos  Recursos Humanos"/>
    <s v="03.16.25"/>
    <x v="13"/>
    <x v="0"/>
    <x v="1"/>
    <x v="5"/>
    <x v="0"/>
    <x v="0"/>
    <x v="2"/>
    <x v="0"/>
    <x v="6"/>
    <s v="2022-07-25"/>
    <x v="2"/>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900"/>
    <x v="0"/>
    <x v="1"/>
    <x v="0"/>
    <s v="03.16.25"/>
    <x v="13"/>
    <x v="0"/>
    <x v="5"/>
    <s v="Direção dos  Recursos Humanos"/>
    <s v="03.16.25"/>
    <s v="Direção dos  Recursos Humanos"/>
    <s v="03.16.25"/>
    <x v="15"/>
    <x v="0"/>
    <x v="1"/>
    <x v="1"/>
    <x v="1"/>
    <x v="0"/>
    <x v="2"/>
    <x v="0"/>
    <x v="6"/>
    <s v="2022-07-25"/>
    <x v="2"/>
    <n v="30"/>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5589"/>
    <x v="0"/>
    <x v="1"/>
    <x v="0"/>
    <s v="03.16.25"/>
    <x v="13"/>
    <x v="0"/>
    <x v="5"/>
    <s v="Direção dos  Recursos Humanos"/>
    <s v="03.16.25"/>
    <s v="Direção dos  Recursos Humanos"/>
    <s v="03.16.25"/>
    <x v="17"/>
    <x v="0"/>
    <x v="1"/>
    <x v="1"/>
    <x v="1"/>
    <x v="0"/>
    <x v="2"/>
    <x v="0"/>
    <x v="11"/>
    <s v="2022-12-13"/>
    <x v="3"/>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900"/>
    <x v="0"/>
    <x v="1"/>
    <x v="0"/>
    <s v="03.16.25"/>
    <x v="13"/>
    <x v="0"/>
    <x v="5"/>
    <s v="Direção dos  Recursos Humanos"/>
    <s v="03.16.25"/>
    <s v="Direção dos  Recursos Humanos"/>
    <s v="03.16.25"/>
    <x v="17"/>
    <x v="0"/>
    <x v="1"/>
    <x v="1"/>
    <x v="1"/>
    <x v="0"/>
    <x v="2"/>
    <x v="0"/>
    <x v="6"/>
    <s v="2022-07-25"/>
    <x v="2"/>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32"/>
    <x v="0"/>
    <x v="1"/>
    <x v="0"/>
    <s v="03.16.25"/>
    <x v="13"/>
    <x v="0"/>
    <x v="5"/>
    <s v="Direção dos  Recursos Humanos"/>
    <s v="03.16.25"/>
    <s v="Direção dos  Recursos Humanos"/>
    <s v="03.16.25"/>
    <x v="17"/>
    <x v="0"/>
    <x v="1"/>
    <x v="1"/>
    <x v="1"/>
    <x v="0"/>
    <x v="2"/>
    <x v="0"/>
    <x v="5"/>
    <s v="2022-02-21"/>
    <x v="1"/>
    <n v="6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5359"/>
    <x v="0"/>
    <x v="1"/>
    <x v="0"/>
    <s v="03.16.15"/>
    <x v="6"/>
    <x v="0"/>
    <x v="5"/>
    <s v="Direção Financeira"/>
    <s v="03.16.15"/>
    <s v="Direção Financeira"/>
    <s v="03.16.15"/>
    <x v="15"/>
    <x v="0"/>
    <x v="1"/>
    <x v="1"/>
    <x v="1"/>
    <x v="0"/>
    <x v="2"/>
    <x v="0"/>
    <x v="10"/>
    <s v="2022-11-24"/>
    <x v="3"/>
    <n v="41175"/>
    <x v="4"/>
    <m/>
    <x v="0"/>
    <m/>
    <x v="33"/>
    <n v="100474706"/>
    <x v="0"/>
    <x v="6"/>
    <s v="Direção Financeira"/>
    <s v="ORI"/>
    <x v="2"/>
    <m/>
    <x v="0"/>
    <x v="2"/>
    <x v="2"/>
    <x v="1"/>
    <x v="0"/>
    <x v="0"/>
    <x v="0"/>
    <x v="0"/>
    <x v="0"/>
    <x v="0"/>
    <x v="0"/>
    <s v="Direção Financeira"/>
    <x v="0"/>
    <x v="0"/>
    <x v="0"/>
    <x v="0"/>
    <x v="0"/>
    <x v="0"/>
    <x v="0"/>
    <s v="000000"/>
    <x v="0"/>
    <x v="0"/>
    <x v="6"/>
    <x v="0"/>
    <s v="Pagamento de salário referente a 11-2022"/>
  </r>
  <r>
    <x v="1"/>
    <n v="0"/>
    <n v="0"/>
    <n v="0"/>
    <n v="0"/>
    <x v="2332"/>
    <x v="0"/>
    <x v="1"/>
    <x v="0"/>
    <s v="03.16.15"/>
    <x v="6"/>
    <x v="0"/>
    <x v="5"/>
    <s v="Direção Financeira"/>
    <s v="03.16.15"/>
    <s v="Direção Financeira"/>
    <s v="03.16.15"/>
    <x v="15"/>
    <x v="0"/>
    <x v="1"/>
    <x v="1"/>
    <x v="1"/>
    <x v="0"/>
    <x v="2"/>
    <x v="0"/>
    <x v="9"/>
    <s v="2022-10-28"/>
    <x v="3"/>
    <n v="3027"/>
    <x v="4"/>
    <m/>
    <x v="0"/>
    <m/>
    <x v="33"/>
    <n v="100474706"/>
    <x v="0"/>
    <x v="6"/>
    <s v="Direção Financeira"/>
    <s v="ORI"/>
    <x v="2"/>
    <m/>
    <x v="0"/>
    <x v="2"/>
    <x v="2"/>
    <x v="1"/>
    <x v="0"/>
    <x v="0"/>
    <x v="0"/>
    <x v="0"/>
    <x v="0"/>
    <x v="0"/>
    <x v="0"/>
    <s v="Direção Financeira"/>
    <x v="0"/>
    <x v="0"/>
    <x v="0"/>
    <x v="0"/>
    <x v="0"/>
    <x v="0"/>
    <x v="0"/>
    <s v="000000"/>
    <x v="0"/>
    <x v="0"/>
    <x v="6"/>
    <x v="0"/>
    <s v=" Pagamento a favor de Hirondina Fernandes, referente ao salario do Mês de Outubro de 2022.   "/>
  </r>
  <r>
    <x v="1"/>
    <n v="0"/>
    <n v="0"/>
    <n v="0"/>
    <n v="0"/>
    <x v="468"/>
    <x v="0"/>
    <x v="1"/>
    <x v="0"/>
    <s v="03.16.15"/>
    <x v="6"/>
    <x v="0"/>
    <x v="5"/>
    <s v="Direção Financeira"/>
    <s v="03.16.15"/>
    <s v="Direção Financeira"/>
    <s v="03.16.15"/>
    <x v="61"/>
    <x v="0"/>
    <x v="1"/>
    <x v="1"/>
    <x v="0"/>
    <x v="0"/>
    <x v="2"/>
    <x v="0"/>
    <x v="4"/>
    <s v="2022-01-26"/>
    <x v="1"/>
    <n v="4784"/>
    <x v="4"/>
    <m/>
    <x v="0"/>
    <m/>
    <x v="33"/>
    <n v="100474706"/>
    <x v="0"/>
    <x v="6"/>
    <s v="Direção Financeira"/>
    <s v="ORI"/>
    <x v="2"/>
    <m/>
    <x v="0"/>
    <x v="2"/>
    <x v="2"/>
    <x v="1"/>
    <x v="0"/>
    <x v="0"/>
    <x v="0"/>
    <x v="0"/>
    <x v="0"/>
    <x v="0"/>
    <x v="0"/>
    <s v="Direção Financeira"/>
    <x v="0"/>
    <x v="0"/>
    <x v="0"/>
    <x v="0"/>
    <x v="0"/>
    <x v="0"/>
    <x v="0"/>
    <s v="000179"/>
    <x v="0"/>
    <x v="0"/>
    <x v="6"/>
    <x v="0"/>
    <s v="Pagamento de salário referente a 01-2022"/>
  </r>
  <r>
    <x v="1"/>
    <n v="0"/>
    <n v="0"/>
    <n v="0"/>
    <n v="0"/>
    <x v="5359"/>
    <x v="0"/>
    <x v="1"/>
    <x v="0"/>
    <s v="03.16.15"/>
    <x v="6"/>
    <x v="0"/>
    <x v="5"/>
    <s v="Direção Financeira"/>
    <s v="03.16.15"/>
    <s v="Direção Financeira"/>
    <s v="03.16.15"/>
    <x v="62"/>
    <x v="0"/>
    <x v="1"/>
    <x v="1"/>
    <x v="0"/>
    <x v="0"/>
    <x v="2"/>
    <x v="0"/>
    <x v="10"/>
    <s v="2022-11-24"/>
    <x v="3"/>
    <n v="1178"/>
    <x v="4"/>
    <m/>
    <x v="0"/>
    <m/>
    <x v="33"/>
    <n v="100474706"/>
    <x v="0"/>
    <x v="6"/>
    <s v="Direção Financeira"/>
    <s v="ORI"/>
    <x v="2"/>
    <m/>
    <x v="0"/>
    <x v="2"/>
    <x v="2"/>
    <x v="1"/>
    <x v="0"/>
    <x v="0"/>
    <x v="0"/>
    <x v="0"/>
    <x v="0"/>
    <x v="0"/>
    <x v="0"/>
    <s v="Direção Financeira"/>
    <x v="0"/>
    <x v="0"/>
    <x v="0"/>
    <x v="0"/>
    <x v="0"/>
    <x v="0"/>
    <x v="0"/>
    <s v="000000"/>
    <x v="0"/>
    <x v="0"/>
    <x v="6"/>
    <x v="0"/>
    <s v="Pagamento de salário referente a 11-2022"/>
  </r>
  <r>
    <x v="1"/>
    <n v="0"/>
    <n v="0"/>
    <n v="0"/>
    <n v="0"/>
    <x v="2632"/>
    <x v="0"/>
    <x v="1"/>
    <x v="0"/>
    <s v="03.16.15"/>
    <x v="6"/>
    <x v="0"/>
    <x v="5"/>
    <s v="Direção Financeira"/>
    <s v="03.16.15"/>
    <s v="Direção Financeira"/>
    <s v="03.16.15"/>
    <x v="62"/>
    <x v="0"/>
    <x v="1"/>
    <x v="1"/>
    <x v="0"/>
    <x v="0"/>
    <x v="2"/>
    <x v="0"/>
    <x v="8"/>
    <s v="2022-09-26"/>
    <x v="2"/>
    <n v="1177"/>
    <x v="4"/>
    <m/>
    <x v="0"/>
    <m/>
    <x v="33"/>
    <n v="100474706"/>
    <x v="0"/>
    <x v="6"/>
    <s v="Direção Financeira"/>
    <s v="ORI"/>
    <x v="2"/>
    <m/>
    <x v="0"/>
    <x v="2"/>
    <x v="2"/>
    <x v="1"/>
    <x v="0"/>
    <x v="0"/>
    <x v="0"/>
    <x v="0"/>
    <x v="0"/>
    <x v="0"/>
    <x v="0"/>
    <s v="Direção Financeira"/>
    <x v="0"/>
    <x v="0"/>
    <x v="0"/>
    <x v="0"/>
    <x v="0"/>
    <x v="0"/>
    <x v="0"/>
    <s v="000000"/>
    <x v="0"/>
    <x v="0"/>
    <x v="6"/>
    <x v="0"/>
    <s v="Pagamento de salário referente a 09-2022"/>
  </r>
  <r>
    <x v="1"/>
    <n v="0"/>
    <n v="0"/>
    <n v="0"/>
    <n v="0"/>
    <x v="4205"/>
    <x v="0"/>
    <x v="1"/>
    <x v="0"/>
    <s v="03.16.15"/>
    <x v="6"/>
    <x v="0"/>
    <x v="5"/>
    <s v="Direção Financeira"/>
    <s v="03.16.15"/>
    <s v="Direção Financeira"/>
    <s v="03.16.15"/>
    <x v="62"/>
    <x v="0"/>
    <x v="1"/>
    <x v="1"/>
    <x v="0"/>
    <x v="0"/>
    <x v="2"/>
    <x v="0"/>
    <x v="0"/>
    <s v="2022-04-19"/>
    <x v="0"/>
    <n v="1167"/>
    <x v="4"/>
    <m/>
    <x v="0"/>
    <m/>
    <x v="33"/>
    <n v="100474706"/>
    <x v="0"/>
    <x v="6"/>
    <s v="Direção Financeira"/>
    <s v="ORI"/>
    <x v="2"/>
    <m/>
    <x v="0"/>
    <x v="2"/>
    <x v="2"/>
    <x v="1"/>
    <x v="0"/>
    <x v="0"/>
    <x v="0"/>
    <x v="0"/>
    <x v="0"/>
    <x v="0"/>
    <x v="0"/>
    <s v="Direção Financeira"/>
    <x v="0"/>
    <x v="0"/>
    <x v="0"/>
    <x v="0"/>
    <x v="0"/>
    <x v="0"/>
    <x v="0"/>
    <s v="000000"/>
    <x v="0"/>
    <x v="0"/>
    <x v="6"/>
    <x v="0"/>
    <s v="Pagamento de salário referente a 04-2022"/>
  </r>
  <r>
    <x v="1"/>
    <n v="0"/>
    <n v="0"/>
    <n v="0"/>
    <n v="0"/>
    <x v="468"/>
    <x v="0"/>
    <x v="1"/>
    <x v="0"/>
    <s v="03.16.15"/>
    <x v="6"/>
    <x v="0"/>
    <x v="5"/>
    <s v="Direção Financeira"/>
    <s v="03.16.15"/>
    <s v="Direção Financeira"/>
    <s v="03.16.15"/>
    <x v="60"/>
    <x v="0"/>
    <x v="1"/>
    <x v="1"/>
    <x v="0"/>
    <x v="0"/>
    <x v="2"/>
    <x v="0"/>
    <x v="4"/>
    <s v="2022-01-26"/>
    <x v="1"/>
    <n v="1744"/>
    <x v="4"/>
    <m/>
    <x v="0"/>
    <m/>
    <x v="33"/>
    <n v="100474706"/>
    <x v="0"/>
    <x v="6"/>
    <s v="Direção Financeira"/>
    <s v="ORI"/>
    <x v="2"/>
    <m/>
    <x v="0"/>
    <x v="2"/>
    <x v="2"/>
    <x v="1"/>
    <x v="0"/>
    <x v="0"/>
    <x v="0"/>
    <x v="0"/>
    <x v="0"/>
    <x v="0"/>
    <x v="0"/>
    <s v="Direção Financeira"/>
    <x v="0"/>
    <x v="0"/>
    <x v="0"/>
    <x v="0"/>
    <x v="0"/>
    <x v="0"/>
    <x v="0"/>
    <s v="000179"/>
    <x v="0"/>
    <x v="0"/>
    <x v="6"/>
    <x v="0"/>
    <s v="Pagamento de salário referente a 01-2022"/>
  </r>
  <r>
    <x v="1"/>
    <n v="0"/>
    <n v="0"/>
    <n v="0"/>
    <n v="0"/>
    <x v="468"/>
    <x v="0"/>
    <x v="1"/>
    <x v="0"/>
    <s v="03.16.15"/>
    <x v="6"/>
    <x v="0"/>
    <x v="5"/>
    <s v="Direção Financeira"/>
    <s v="03.16.15"/>
    <s v="Direção Financeira"/>
    <s v="03.16.15"/>
    <x v="14"/>
    <x v="0"/>
    <x v="1"/>
    <x v="1"/>
    <x v="0"/>
    <x v="0"/>
    <x v="2"/>
    <x v="0"/>
    <x v="4"/>
    <s v="2022-01-26"/>
    <x v="1"/>
    <n v="108"/>
    <x v="4"/>
    <m/>
    <x v="0"/>
    <m/>
    <x v="33"/>
    <n v="100474706"/>
    <x v="0"/>
    <x v="6"/>
    <s v="Direção Financeira"/>
    <s v="ORI"/>
    <x v="2"/>
    <m/>
    <x v="0"/>
    <x v="2"/>
    <x v="2"/>
    <x v="1"/>
    <x v="0"/>
    <x v="0"/>
    <x v="0"/>
    <x v="0"/>
    <x v="0"/>
    <x v="0"/>
    <x v="0"/>
    <s v="Direção Financeira"/>
    <x v="0"/>
    <x v="0"/>
    <x v="0"/>
    <x v="0"/>
    <x v="0"/>
    <x v="0"/>
    <x v="0"/>
    <s v="000179"/>
    <x v="0"/>
    <x v="0"/>
    <x v="6"/>
    <x v="0"/>
    <s v="Pagamento de salário referente a 01-2022"/>
  </r>
  <r>
    <x v="1"/>
    <n v="0"/>
    <n v="0"/>
    <n v="0"/>
    <n v="0"/>
    <x v="900"/>
    <x v="0"/>
    <x v="1"/>
    <x v="0"/>
    <s v="03.16.25"/>
    <x v="13"/>
    <x v="0"/>
    <x v="5"/>
    <s v="Direção dos  Recursos Humanos"/>
    <s v="03.16.25"/>
    <s v="Direção dos  Recursos Humanos"/>
    <s v="03.16.25"/>
    <x v="18"/>
    <x v="0"/>
    <x v="4"/>
    <x v="8"/>
    <x v="0"/>
    <x v="0"/>
    <x v="2"/>
    <x v="0"/>
    <x v="6"/>
    <s v="2022-07-25"/>
    <x v="2"/>
    <n v="69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464"/>
    <x v="0"/>
    <x v="1"/>
    <x v="0"/>
    <s v="03.16.25"/>
    <x v="13"/>
    <x v="0"/>
    <x v="5"/>
    <s v="Direção dos  Recursos Humanos"/>
    <s v="03.16.25"/>
    <s v="Direção dos  Recursos Humanos"/>
    <s v="03.16.25"/>
    <x v="18"/>
    <x v="0"/>
    <x v="4"/>
    <x v="8"/>
    <x v="0"/>
    <x v="0"/>
    <x v="2"/>
    <x v="0"/>
    <x v="3"/>
    <s v="2022-06-21"/>
    <x v="0"/>
    <n v="691"/>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5589"/>
    <x v="0"/>
    <x v="1"/>
    <x v="0"/>
    <s v="03.16.25"/>
    <x v="13"/>
    <x v="0"/>
    <x v="5"/>
    <s v="Direção dos  Recursos Humanos"/>
    <s v="03.16.25"/>
    <s v="Direção dos  Recursos Humanos"/>
    <s v="03.16.25"/>
    <x v="14"/>
    <x v="0"/>
    <x v="1"/>
    <x v="1"/>
    <x v="0"/>
    <x v="0"/>
    <x v="2"/>
    <x v="0"/>
    <x v="11"/>
    <s v="2022-12-13"/>
    <x v="3"/>
    <n v="10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6399"/>
    <x v="0"/>
    <x v="1"/>
    <x v="0"/>
    <s v="03.16.25"/>
    <x v="13"/>
    <x v="0"/>
    <x v="5"/>
    <s v="Direção dos  Recursos Humanos"/>
    <s v="03.16.25"/>
    <s v="Direção dos  Recursos Humanos"/>
    <s v="03.16.25"/>
    <x v="14"/>
    <x v="0"/>
    <x v="1"/>
    <x v="1"/>
    <x v="0"/>
    <x v="0"/>
    <x v="2"/>
    <x v="0"/>
    <x v="8"/>
    <s v="2022-09-22"/>
    <x v="2"/>
    <n v="10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6399"/>
    <x v="0"/>
    <x v="1"/>
    <x v="0"/>
    <s v="03.16.25"/>
    <x v="13"/>
    <x v="0"/>
    <x v="5"/>
    <s v="Direção dos  Recursos Humanos"/>
    <s v="03.16.25"/>
    <s v="Direção dos  Recursos Humanos"/>
    <s v="03.16.25"/>
    <x v="19"/>
    <x v="0"/>
    <x v="4"/>
    <x v="8"/>
    <x v="0"/>
    <x v="0"/>
    <x v="2"/>
    <x v="0"/>
    <x v="8"/>
    <s v="2022-09-22"/>
    <x v="2"/>
    <n v="2510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203"/>
    <x v="0"/>
    <x v="1"/>
    <x v="0"/>
    <s v="03.16.25"/>
    <x v="13"/>
    <x v="0"/>
    <x v="5"/>
    <s v="Direção dos  Recursos Humanos"/>
    <s v="03.16.25"/>
    <s v="Direção dos  Recursos Humanos"/>
    <s v="03.16.25"/>
    <x v="19"/>
    <x v="0"/>
    <x v="4"/>
    <x v="8"/>
    <x v="0"/>
    <x v="0"/>
    <x v="2"/>
    <x v="0"/>
    <x v="7"/>
    <s v="2022-08-29"/>
    <x v="2"/>
    <n v="2500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4504"/>
    <x v="0"/>
    <x v="1"/>
    <x v="0"/>
    <s v="03.16.25"/>
    <x v="13"/>
    <x v="0"/>
    <x v="5"/>
    <s v="Direção dos  Recursos Humanos"/>
    <s v="03.16.25"/>
    <s v="Direção dos  Recursos Humanos"/>
    <s v="03.16.25"/>
    <x v="13"/>
    <x v="0"/>
    <x v="1"/>
    <x v="5"/>
    <x v="0"/>
    <x v="0"/>
    <x v="2"/>
    <x v="0"/>
    <x v="2"/>
    <s v="2022-03-23"/>
    <x v="1"/>
    <n v="354"/>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5589"/>
    <x v="0"/>
    <x v="1"/>
    <x v="0"/>
    <s v="03.16.25"/>
    <x v="13"/>
    <x v="0"/>
    <x v="5"/>
    <s v="Direção dos  Recursos Humanos"/>
    <s v="03.16.25"/>
    <s v="Direção dos  Recursos Humanos"/>
    <s v="03.16.25"/>
    <x v="15"/>
    <x v="0"/>
    <x v="1"/>
    <x v="1"/>
    <x v="1"/>
    <x v="0"/>
    <x v="2"/>
    <x v="0"/>
    <x v="11"/>
    <s v="2022-12-13"/>
    <x v="3"/>
    <n v="164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900"/>
    <x v="0"/>
    <x v="1"/>
    <x v="0"/>
    <s v="03.16.25"/>
    <x v="13"/>
    <x v="0"/>
    <x v="5"/>
    <s v="Direção dos  Recursos Humanos"/>
    <s v="03.16.25"/>
    <s v="Direção dos  Recursos Humanos"/>
    <s v="03.16.25"/>
    <x v="15"/>
    <x v="0"/>
    <x v="1"/>
    <x v="1"/>
    <x v="1"/>
    <x v="0"/>
    <x v="2"/>
    <x v="0"/>
    <x v="6"/>
    <s v="2022-07-25"/>
    <x v="2"/>
    <n v="169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203"/>
    <x v="0"/>
    <x v="1"/>
    <x v="0"/>
    <s v="03.16.25"/>
    <x v="13"/>
    <x v="0"/>
    <x v="5"/>
    <s v="Direção dos  Recursos Humanos"/>
    <s v="03.16.25"/>
    <s v="Direção dos  Recursos Humanos"/>
    <s v="03.16.25"/>
    <x v="17"/>
    <x v="0"/>
    <x v="1"/>
    <x v="1"/>
    <x v="1"/>
    <x v="0"/>
    <x v="2"/>
    <x v="0"/>
    <x v="7"/>
    <s v="2022-08-29"/>
    <x v="2"/>
    <n v="356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4583"/>
    <x v="0"/>
    <x v="1"/>
    <x v="0"/>
    <s v="03.16.11"/>
    <x v="61"/>
    <x v="0"/>
    <x v="5"/>
    <s v="Direcção de Obras"/>
    <s v="03.16.11"/>
    <s v="Direcção de Obras"/>
    <s v="03.16.11"/>
    <x v="15"/>
    <x v="0"/>
    <x v="1"/>
    <x v="1"/>
    <x v="1"/>
    <x v="0"/>
    <x v="2"/>
    <x v="0"/>
    <x v="4"/>
    <s v="2022-01-27"/>
    <x v="1"/>
    <n v="24640"/>
    <x v="4"/>
    <m/>
    <x v="0"/>
    <m/>
    <x v="33"/>
    <n v="100474706"/>
    <x v="0"/>
    <x v="6"/>
    <s v="Direcção de Obras"/>
    <s v="ORI"/>
    <x v="2"/>
    <m/>
    <x v="0"/>
    <x v="2"/>
    <x v="2"/>
    <x v="1"/>
    <x v="0"/>
    <x v="0"/>
    <x v="0"/>
    <x v="0"/>
    <x v="0"/>
    <x v="0"/>
    <x v="0"/>
    <s v="Direcção de Obras"/>
    <x v="0"/>
    <x v="0"/>
    <x v="0"/>
    <x v="0"/>
    <x v="0"/>
    <x v="0"/>
    <x v="0"/>
    <s v="000160"/>
    <x v="0"/>
    <x v="0"/>
    <x v="6"/>
    <x v="0"/>
    <s v="Pagamento de salário referente a 01-2022"/>
  </r>
  <r>
    <x v="1"/>
    <n v="0"/>
    <n v="0"/>
    <n v="0"/>
    <n v="0"/>
    <x v="7097"/>
    <x v="0"/>
    <x v="1"/>
    <x v="0"/>
    <s v="03.16.11"/>
    <x v="61"/>
    <x v="0"/>
    <x v="5"/>
    <s v="Direcção de Obras"/>
    <s v="03.16.11"/>
    <s v="Direcção de Obras"/>
    <s v="03.16.11"/>
    <x v="60"/>
    <x v="0"/>
    <x v="1"/>
    <x v="1"/>
    <x v="0"/>
    <x v="0"/>
    <x v="2"/>
    <x v="0"/>
    <x v="3"/>
    <s v="2022-06-21"/>
    <x v="0"/>
    <n v="1649"/>
    <x v="4"/>
    <m/>
    <x v="0"/>
    <m/>
    <x v="33"/>
    <n v="100474706"/>
    <x v="0"/>
    <x v="6"/>
    <s v="Direcção de Obras"/>
    <s v="ORI"/>
    <x v="2"/>
    <m/>
    <x v="0"/>
    <x v="2"/>
    <x v="2"/>
    <x v="1"/>
    <x v="0"/>
    <x v="0"/>
    <x v="0"/>
    <x v="0"/>
    <x v="0"/>
    <x v="0"/>
    <x v="0"/>
    <s v="Direcção de Obras"/>
    <x v="0"/>
    <x v="0"/>
    <x v="0"/>
    <x v="0"/>
    <x v="0"/>
    <x v="0"/>
    <x v="0"/>
    <s v="000000"/>
    <x v="0"/>
    <x v="0"/>
    <x v="6"/>
    <x v="0"/>
    <s v="Pagamento de salário referente a 06-2022"/>
  </r>
  <r>
    <x v="1"/>
    <n v="0"/>
    <n v="0"/>
    <n v="0"/>
    <n v="0"/>
    <x v="972"/>
    <x v="0"/>
    <x v="1"/>
    <x v="0"/>
    <s v="03.16.11"/>
    <x v="61"/>
    <x v="0"/>
    <x v="5"/>
    <s v="Direcção de Obras"/>
    <s v="03.16.11"/>
    <s v="Direcção de Obras"/>
    <s v="03.16.11"/>
    <x v="15"/>
    <x v="0"/>
    <x v="1"/>
    <x v="1"/>
    <x v="1"/>
    <x v="0"/>
    <x v="2"/>
    <x v="0"/>
    <x v="7"/>
    <s v="2022-08-29"/>
    <x v="2"/>
    <n v="22459"/>
    <x v="4"/>
    <m/>
    <x v="0"/>
    <m/>
    <x v="33"/>
    <n v="100474706"/>
    <x v="0"/>
    <x v="6"/>
    <s v="Direcção de Obras"/>
    <s v="ORI"/>
    <x v="2"/>
    <m/>
    <x v="0"/>
    <x v="2"/>
    <x v="2"/>
    <x v="1"/>
    <x v="0"/>
    <x v="0"/>
    <x v="0"/>
    <x v="0"/>
    <x v="0"/>
    <x v="0"/>
    <x v="0"/>
    <s v="Direcção de Obras"/>
    <x v="0"/>
    <x v="0"/>
    <x v="0"/>
    <x v="0"/>
    <x v="0"/>
    <x v="0"/>
    <x v="0"/>
    <s v="000000"/>
    <x v="0"/>
    <x v="0"/>
    <x v="6"/>
    <x v="0"/>
    <s v="Pagamento de salário referente a 08-2022"/>
  </r>
  <r>
    <x v="1"/>
    <n v="0"/>
    <n v="0"/>
    <n v="0"/>
    <n v="0"/>
    <x v="4583"/>
    <x v="0"/>
    <x v="1"/>
    <x v="0"/>
    <s v="03.16.11"/>
    <x v="61"/>
    <x v="0"/>
    <x v="5"/>
    <s v="Direcção de Obras"/>
    <s v="03.16.11"/>
    <s v="Direcção de Obras"/>
    <s v="03.16.11"/>
    <x v="13"/>
    <x v="0"/>
    <x v="1"/>
    <x v="5"/>
    <x v="0"/>
    <x v="0"/>
    <x v="2"/>
    <x v="0"/>
    <x v="4"/>
    <s v="2022-01-27"/>
    <x v="1"/>
    <n v="949"/>
    <x v="4"/>
    <m/>
    <x v="0"/>
    <m/>
    <x v="33"/>
    <n v="100474706"/>
    <x v="0"/>
    <x v="6"/>
    <s v="Direcção de Obras"/>
    <s v="ORI"/>
    <x v="2"/>
    <m/>
    <x v="0"/>
    <x v="2"/>
    <x v="2"/>
    <x v="1"/>
    <x v="0"/>
    <x v="0"/>
    <x v="0"/>
    <x v="1"/>
    <x v="0"/>
    <x v="0"/>
    <x v="0"/>
    <s v="Direcção de Obras"/>
    <x v="0"/>
    <x v="0"/>
    <x v="0"/>
    <x v="0"/>
    <x v="0"/>
    <x v="0"/>
    <x v="0"/>
    <s v="000160"/>
    <x v="0"/>
    <x v="0"/>
    <x v="6"/>
    <x v="0"/>
    <s v="Pagamento de salário referente a 01-2022"/>
  </r>
  <r>
    <x v="1"/>
    <n v="0"/>
    <n v="0"/>
    <n v="0"/>
    <n v="0"/>
    <x v="7097"/>
    <x v="0"/>
    <x v="1"/>
    <x v="0"/>
    <s v="03.16.11"/>
    <x v="61"/>
    <x v="0"/>
    <x v="5"/>
    <s v="Direcção de Obras"/>
    <s v="03.16.11"/>
    <s v="Direcção de Obras"/>
    <s v="03.16.11"/>
    <x v="17"/>
    <x v="0"/>
    <x v="1"/>
    <x v="1"/>
    <x v="1"/>
    <x v="0"/>
    <x v="2"/>
    <x v="0"/>
    <x v="3"/>
    <s v="2022-06-21"/>
    <x v="0"/>
    <n v="9155"/>
    <x v="4"/>
    <m/>
    <x v="0"/>
    <m/>
    <x v="33"/>
    <n v="100474706"/>
    <x v="0"/>
    <x v="6"/>
    <s v="Direcção de Obras"/>
    <s v="ORI"/>
    <x v="2"/>
    <m/>
    <x v="0"/>
    <x v="2"/>
    <x v="2"/>
    <x v="1"/>
    <x v="0"/>
    <x v="0"/>
    <x v="0"/>
    <x v="0"/>
    <x v="0"/>
    <x v="0"/>
    <x v="0"/>
    <s v="Direcção de Obras"/>
    <x v="0"/>
    <x v="0"/>
    <x v="0"/>
    <x v="0"/>
    <x v="0"/>
    <x v="0"/>
    <x v="0"/>
    <s v="000000"/>
    <x v="0"/>
    <x v="0"/>
    <x v="6"/>
    <x v="0"/>
    <s v="Pagamento de salário referente a 06-2022"/>
  </r>
  <r>
    <x v="1"/>
    <n v="0"/>
    <n v="0"/>
    <n v="0"/>
    <n v="0"/>
    <x v="7097"/>
    <x v="0"/>
    <x v="1"/>
    <x v="0"/>
    <s v="03.16.11"/>
    <x v="61"/>
    <x v="0"/>
    <x v="5"/>
    <s v="Direcção de Obras"/>
    <s v="03.16.11"/>
    <s v="Direcção de Obras"/>
    <s v="03.16.11"/>
    <x v="62"/>
    <x v="0"/>
    <x v="1"/>
    <x v="1"/>
    <x v="0"/>
    <x v="0"/>
    <x v="2"/>
    <x v="0"/>
    <x v="3"/>
    <s v="2022-06-21"/>
    <x v="0"/>
    <n v="1385"/>
    <x v="4"/>
    <m/>
    <x v="0"/>
    <m/>
    <x v="33"/>
    <n v="100474706"/>
    <x v="0"/>
    <x v="6"/>
    <s v="Direcção de Obras"/>
    <s v="ORI"/>
    <x v="2"/>
    <m/>
    <x v="0"/>
    <x v="2"/>
    <x v="2"/>
    <x v="1"/>
    <x v="0"/>
    <x v="0"/>
    <x v="0"/>
    <x v="1"/>
    <x v="0"/>
    <x v="0"/>
    <x v="0"/>
    <s v="Direcção de Obras"/>
    <x v="0"/>
    <x v="0"/>
    <x v="0"/>
    <x v="0"/>
    <x v="0"/>
    <x v="0"/>
    <x v="0"/>
    <s v="000000"/>
    <x v="0"/>
    <x v="0"/>
    <x v="6"/>
    <x v="0"/>
    <s v="Pagamento de salário referente a 06-2022"/>
  </r>
  <r>
    <x v="1"/>
    <n v="0"/>
    <n v="0"/>
    <n v="0"/>
    <n v="0"/>
    <x v="908"/>
    <x v="0"/>
    <x v="1"/>
    <x v="0"/>
    <s v="03.16.15"/>
    <x v="6"/>
    <x v="0"/>
    <x v="5"/>
    <s v="Direção Financeira"/>
    <s v="03.16.15"/>
    <s v="Direção Financeira"/>
    <s v="03.16.15"/>
    <x v="15"/>
    <x v="0"/>
    <x v="1"/>
    <x v="1"/>
    <x v="1"/>
    <x v="0"/>
    <x v="2"/>
    <x v="0"/>
    <x v="6"/>
    <s v="2022-07-25"/>
    <x v="2"/>
    <n v="486"/>
    <x v="4"/>
    <m/>
    <x v="0"/>
    <m/>
    <x v="34"/>
    <n v="100474707"/>
    <x v="0"/>
    <x v="4"/>
    <s v="Direção Financeira"/>
    <s v="ORI"/>
    <x v="2"/>
    <m/>
    <x v="0"/>
    <x v="2"/>
    <x v="2"/>
    <x v="1"/>
    <x v="0"/>
    <x v="0"/>
    <x v="0"/>
    <x v="0"/>
    <x v="0"/>
    <x v="0"/>
    <x v="0"/>
    <s v="Direção Financeira"/>
    <x v="0"/>
    <x v="0"/>
    <x v="0"/>
    <x v="0"/>
    <x v="0"/>
    <x v="0"/>
    <x v="0"/>
    <s v="000000"/>
    <x v="0"/>
    <x v="0"/>
    <x v="4"/>
    <x v="0"/>
    <s v="Pagamento de salário referente a 07-2022"/>
  </r>
  <r>
    <x v="1"/>
    <n v="0"/>
    <n v="0"/>
    <n v="0"/>
    <n v="0"/>
    <x v="4205"/>
    <x v="0"/>
    <x v="1"/>
    <x v="0"/>
    <s v="03.16.15"/>
    <x v="6"/>
    <x v="0"/>
    <x v="5"/>
    <s v="Direção Financeira"/>
    <s v="03.16.15"/>
    <s v="Direção Financeira"/>
    <s v="03.16.15"/>
    <x v="61"/>
    <x v="0"/>
    <x v="1"/>
    <x v="1"/>
    <x v="0"/>
    <x v="0"/>
    <x v="2"/>
    <x v="0"/>
    <x v="0"/>
    <s v="2022-04-19"/>
    <x v="0"/>
    <n v="59"/>
    <x v="4"/>
    <m/>
    <x v="0"/>
    <m/>
    <x v="34"/>
    <n v="100474707"/>
    <x v="0"/>
    <x v="4"/>
    <s v="Direção Financeira"/>
    <s v="ORI"/>
    <x v="2"/>
    <m/>
    <x v="0"/>
    <x v="2"/>
    <x v="2"/>
    <x v="1"/>
    <x v="0"/>
    <x v="0"/>
    <x v="0"/>
    <x v="0"/>
    <x v="0"/>
    <x v="0"/>
    <x v="0"/>
    <s v="Direção Financeira"/>
    <x v="0"/>
    <x v="0"/>
    <x v="0"/>
    <x v="0"/>
    <x v="0"/>
    <x v="0"/>
    <x v="0"/>
    <s v="000000"/>
    <x v="0"/>
    <x v="0"/>
    <x v="4"/>
    <x v="0"/>
    <s v="Pagamento de salário referente a 04-2022"/>
  </r>
  <r>
    <x v="1"/>
    <n v="0"/>
    <n v="0"/>
    <n v="0"/>
    <n v="0"/>
    <x v="5470"/>
    <x v="0"/>
    <x v="1"/>
    <x v="0"/>
    <s v="03.16.15"/>
    <x v="6"/>
    <x v="0"/>
    <x v="5"/>
    <s v="Direção Financeira"/>
    <s v="03.16.15"/>
    <s v="Direção Financeira"/>
    <s v="03.16.15"/>
    <x v="62"/>
    <x v="0"/>
    <x v="1"/>
    <x v="1"/>
    <x v="0"/>
    <x v="0"/>
    <x v="2"/>
    <x v="0"/>
    <x v="11"/>
    <s v="2022-12-13"/>
    <x v="3"/>
    <n v="13"/>
    <x v="4"/>
    <m/>
    <x v="0"/>
    <m/>
    <x v="34"/>
    <n v="100474707"/>
    <x v="0"/>
    <x v="4"/>
    <s v="Direção Financeira"/>
    <s v="ORI"/>
    <x v="2"/>
    <m/>
    <x v="0"/>
    <x v="2"/>
    <x v="2"/>
    <x v="1"/>
    <x v="0"/>
    <x v="0"/>
    <x v="0"/>
    <x v="0"/>
    <x v="0"/>
    <x v="0"/>
    <x v="0"/>
    <s v="Direção Financeira"/>
    <x v="0"/>
    <x v="0"/>
    <x v="0"/>
    <x v="0"/>
    <x v="0"/>
    <x v="0"/>
    <x v="0"/>
    <s v="000000"/>
    <x v="0"/>
    <x v="0"/>
    <x v="4"/>
    <x v="0"/>
    <s v="Pagamento de salário referente a 12-2022"/>
  </r>
  <r>
    <x v="1"/>
    <n v="0"/>
    <n v="0"/>
    <n v="0"/>
    <n v="0"/>
    <x v="2332"/>
    <x v="0"/>
    <x v="1"/>
    <x v="0"/>
    <s v="03.16.15"/>
    <x v="6"/>
    <x v="0"/>
    <x v="5"/>
    <s v="Direção Financeira"/>
    <s v="03.16.15"/>
    <s v="Direção Financeira"/>
    <s v="03.16.15"/>
    <x v="62"/>
    <x v="0"/>
    <x v="1"/>
    <x v="1"/>
    <x v="0"/>
    <x v="0"/>
    <x v="2"/>
    <x v="0"/>
    <x v="9"/>
    <s v="2022-10-28"/>
    <x v="3"/>
    <n v="37"/>
    <x v="4"/>
    <m/>
    <x v="0"/>
    <m/>
    <x v="34"/>
    <n v="100474707"/>
    <x v="0"/>
    <x v="4"/>
    <s v="Direção Financeira"/>
    <s v="ORI"/>
    <x v="2"/>
    <m/>
    <x v="0"/>
    <x v="2"/>
    <x v="2"/>
    <x v="1"/>
    <x v="0"/>
    <x v="0"/>
    <x v="0"/>
    <x v="0"/>
    <x v="0"/>
    <x v="0"/>
    <x v="0"/>
    <s v="Direção Financeira"/>
    <x v="0"/>
    <x v="0"/>
    <x v="0"/>
    <x v="0"/>
    <x v="0"/>
    <x v="0"/>
    <x v="0"/>
    <s v="000000"/>
    <x v="0"/>
    <x v="0"/>
    <x v="4"/>
    <x v="0"/>
    <s v=" Pagamento a favor de Hirondina Fernandes, referente ao salario do Mês de Outubro de 2022.   "/>
  </r>
  <r>
    <x v="1"/>
    <n v="0"/>
    <n v="0"/>
    <n v="0"/>
    <n v="0"/>
    <x v="2632"/>
    <x v="0"/>
    <x v="1"/>
    <x v="0"/>
    <s v="03.16.15"/>
    <x v="6"/>
    <x v="0"/>
    <x v="5"/>
    <s v="Direção Financeira"/>
    <s v="03.16.15"/>
    <s v="Direção Financeira"/>
    <s v="03.16.15"/>
    <x v="62"/>
    <x v="0"/>
    <x v="1"/>
    <x v="1"/>
    <x v="0"/>
    <x v="0"/>
    <x v="2"/>
    <x v="0"/>
    <x v="8"/>
    <s v="2022-09-26"/>
    <x v="2"/>
    <n v="13"/>
    <x v="4"/>
    <m/>
    <x v="0"/>
    <m/>
    <x v="34"/>
    <n v="100474707"/>
    <x v="0"/>
    <x v="4"/>
    <s v="Direção Financeira"/>
    <s v="ORI"/>
    <x v="2"/>
    <m/>
    <x v="0"/>
    <x v="2"/>
    <x v="2"/>
    <x v="1"/>
    <x v="0"/>
    <x v="0"/>
    <x v="0"/>
    <x v="0"/>
    <x v="0"/>
    <x v="0"/>
    <x v="0"/>
    <s v="Direção Financeira"/>
    <x v="0"/>
    <x v="0"/>
    <x v="0"/>
    <x v="0"/>
    <x v="0"/>
    <x v="0"/>
    <x v="0"/>
    <s v="000000"/>
    <x v="0"/>
    <x v="0"/>
    <x v="4"/>
    <x v="0"/>
    <s v="Pagamento de salário referente a 09-2022"/>
  </r>
  <r>
    <x v="1"/>
    <n v="0"/>
    <n v="0"/>
    <n v="0"/>
    <n v="0"/>
    <x v="908"/>
    <x v="0"/>
    <x v="1"/>
    <x v="0"/>
    <s v="03.16.15"/>
    <x v="6"/>
    <x v="0"/>
    <x v="5"/>
    <s v="Direção Financeira"/>
    <s v="03.16.15"/>
    <s v="Direção Financeira"/>
    <s v="03.16.15"/>
    <x v="62"/>
    <x v="0"/>
    <x v="1"/>
    <x v="1"/>
    <x v="0"/>
    <x v="0"/>
    <x v="2"/>
    <x v="0"/>
    <x v="6"/>
    <s v="2022-07-25"/>
    <x v="2"/>
    <n v="13"/>
    <x v="4"/>
    <m/>
    <x v="0"/>
    <m/>
    <x v="34"/>
    <n v="100474707"/>
    <x v="0"/>
    <x v="4"/>
    <s v="Direção Financeira"/>
    <s v="ORI"/>
    <x v="2"/>
    <m/>
    <x v="0"/>
    <x v="2"/>
    <x v="2"/>
    <x v="1"/>
    <x v="0"/>
    <x v="0"/>
    <x v="0"/>
    <x v="0"/>
    <x v="0"/>
    <x v="0"/>
    <x v="0"/>
    <s v="Direção Financeira"/>
    <x v="0"/>
    <x v="0"/>
    <x v="0"/>
    <x v="0"/>
    <x v="0"/>
    <x v="0"/>
    <x v="0"/>
    <s v="000000"/>
    <x v="0"/>
    <x v="0"/>
    <x v="4"/>
    <x v="0"/>
    <s v="Pagamento de salário referente a 07-2022"/>
  </r>
  <r>
    <x v="1"/>
    <n v="0"/>
    <n v="0"/>
    <n v="0"/>
    <n v="0"/>
    <x v="5470"/>
    <x v="0"/>
    <x v="1"/>
    <x v="0"/>
    <s v="03.16.15"/>
    <x v="6"/>
    <x v="0"/>
    <x v="5"/>
    <s v="Direção Financeira"/>
    <s v="03.16.15"/>
    <s v="Direção Financeira"/>
    <s v="03.16.15"/>
    <x v="60"/>
    <x v="0"/>
    <x v="1"/>
    <x v="1"/>
    <x v="0"/>
    <x v="0"/>
    <x v="2"/>
    <x v="0"/>
    <x v="11"/>
    <s v="2022-12-13"/>
    <x v="3"/>
    <n v="15"/>
    <x v="4"/>
    <m/>
    <x v="0"/>
    <m/>
    <x v="34"/>
    <n v="100474707"/>
    <x v="0"/>
    <x v="4"/>
    <s v="Direção Financeira"/>
    <s v="ORI"/>
    <x v="2"/>
    <m/>
    <x v="0"/>
    <x v="2"/>
    <x v="2"/>
    <x v="1"/>
    <x v="0"/>
    <x v="0"/>
    <x v="0"/>
    <x v="0"/>
    <x v="0"/>
    <x v="0"/>
    <x v="0"/>
    <s v="Direção Financeira"/>
    <x v="0"/>
    <x v="0"/>
    <x v="0"/>
    <x v="0"/>
    <x v="0"/>
    <x v="0"/>
    <x v="0"/>
    <s v="000000"/>
    <x v="0"/>
    <x v="0"/>
    <x v="4"/>
    <x v="0"/>
    <s v="Pagamento de salário referente a 12-2022"/>
  </r>
  <r>
    <x v="1"/>
    <n v="0"/>
    <n v="0"/>
    <n v="0"/>
    <n v="0"/>
    <x v="5359"/>
    <x v="0"/>
    <x v="1"/>
    <x v="0"/>
    <s v="03.16.15"/>
    <x v="6"/>
    <x v="0"/>
    <x v="5"/>
    <s v="Direção Financeira"/>
    <s v="03.16.15"/>
    <s v="Direção Financeira"/>
    <s v="03.16.15"/>
    <x v="16"/>
    <x v="0"/>
    <x v="1"/>
    <x v="1"/>
    <x v="1"/>
    <x v="0"/>
    <x v="2"/>
    <x v="0"/>
    <x v="10"/>
    <s v="2022-11-24"/>
    <x v="3"/>
    <n v="238"/>
    <x v="4"/>
    <m/>
    <x v="0"/>
    <m/>
    <x v="34"/>
    <n v="100474707"/>
    <x v="0"/>
    <x v="4"/>
    <s v="Direção Financeira"/>
    <s v="ORI"/>
    <x v="2"/>
    <m/>
    <x v="0"/>
    <x v="2"/>
    <x v="2"/>
    <x v="1"/>
    <x v="0"/>
    <x v="0"/>
    <x v="0"/>
    <x v="0"/>
    <x v="0"/>
    <x v="0"/>
    <x v="0"/>
    <s v="Direção Financeira"/>
    <x v="0"/>
    <x v="0"/>
    <x v="0"/>
    <x v="0"/>
    <x v="0"/>
    <x v="0"/>
    <x v="0"/>
    <s v="000000"/>
    <x v="0"/>
    <x v="0"/>
    <x v="4"/>
    <x v="0"/>
    <s v="Pagamento de salário referente a 11-2022"/>
  </r>
  <r>
    <x v="1"/>
    <n v="0"/>
    <n v="0"/>
    <n v="0"/>
    <n v="0"/>
    <x v="3485"/>
    <x v="0"/>
    <x v="1"/>
    <x v="0"/>
    <s v="03.16.16"/>
    <x v="32"/>
    <x v="0"/>
    <x v="5"/>
    <s v="Direção Ambiente e Saneamento "/>
    <s v="03.16.16"/>
    <s v="Direção Ambiente e Saneamento "/>
    <s v="03.16.16"/>
    <x v="62"/>
    <x v="0"/>
    <x v="1"/>
    <x v="1"/>
    <x v="0"/>
    <x v="0"/>
    <x v="2"/>
    <x v="0"/>
    <x v="5"/>
    <s v="2022-02-23"/>
    <x v="1"/>
    <n v="13"/>
    <x v="4"/>
    <m/>
    <x v="0"/>
    <m/>
    <x v="34"/>
    <n v="100474707"/>
    <x v="0"/>
    <x v="4"/>
    <s v="Direção Ambiente e Saneamento "/>
    <s v="ORI"/>
    <x v="2"/>
    <m/>
    <x v="0"/>
    <x v="2"/>
    <x v="2"/>
    <x v="1"/>
    <x v="0"/>
    <x v="0"/>
    <x v="0"/>
    <x v="0"/>
    <x v="0"/>
    <x v="0"/>
    <x v="0"/>
    <s v="Direção Ambiente e Saneamento "/>
    <x v="0"/>
    <x v="0"/>
    <x v="0"/>
    <x v="0"/>
    <x v="0"/>
    <x v="0"/>
    <x v="0"/>
    <s v="000000"/>
    <x v="0"/>
    <x v="0"/>
    <x v="4"/>
    <x v="0"/>
    <s v="Pagamento de salário referente a 02-2022"/>
  </r>
  <r>
    <x v="1"/>
    <n v="0"/>
    <n v="0"/>
    <n v="0"/>
    <n v="0"/>
    <x v="2719"/>
    <x v="0"/>
    <x v="1"/>
    <x v="0"/>
    <s v="03.16.16"/>
    <x v="32"/>
    <x v="0"/>
    <x v="5"/>
    <s v="Direção Ambiente e Saneamento "/>
    <s v="03.16.16"/>
    <s v="Direção Ambiente e Saneamento "/>
    <s v="03.16.16"/>
    <x v="61"/>
    <x v="0"/>
    <x v="1"/>
    <x v="1"/>
    <x v="0"/>
    <x v="0"/>
    <x v="2"/>
    <x v="0"/>
    <x v="4"/>
    <s v="2022-01-26"/>
    <x v="1"/>
    <n v="43"/>
    <x v="4"/>
    <m/>
    <x v="0"/>
    <m/>
    <x v="34"/>
    <n v="100474707"/>
    <x v="0"/>
    <x v="4"/>
    <s v="Direção Ambiente e Saneamento "/>
    <s v="ORI"/>
    <x v="2"/>
    <m/>
    <x v="0"/>
    <x v="2"/>
    <x v="2"/>
    <x v="1"/>
    <x v="0"/>
    <x v="0"/>
    <x v="0"/>
    <x v="0"/>
    <x v="0"/>
    <x v="0"/>
    <x v="0"/>
    <s v="Direção Ambiente e Saneamento "/>
    <x v="0"/>
    <x v="0"/>
    <x v="0"/>
    <x v="0"/>
    <x v="0"/>
    <x v="0"/>
    <x v="0"/>
    <s v="000177"/>
    <x v="0"/>
    <x v="0"/>
    <x v="4"/>
    <x v="0"/>
    <s v="Pagamento de salário referente a 01-2022"/>
  </r>
  <r>
    <x v="1"/>
    <n v="0"/>
    <n v="0"/>
    <n v="0"/>
    <n v="0"/>
    <x v="4386"/>
    <x v="0"/>
    <x v="1"/>
    <x v="0"/>
    <s v="03.16.16"/>
    <x v="32"/>
    <x v="0"/>
    <x v="5"/>
    <s v="Direção Ambiente e Saneamento "/>
    <s v="03.16.16"/>
    <s v="Direção Ambiente e Saneamento "/>
    <s v="03.16.16"/>
    <x v="15"/>
    <x v="0"/>
    <x v="1"/>
    <x v="1"/>
    <x v="1"/>
    <x v="0"/>
    <x v="2"/>
    <x v="0"/>
    <x v="2"/>
    <s v="2022-03-23"/>
    <x v="1"/>
    <n v="2808"/>
    <x v="4"/>
    <m/>
    <x v="0"/>
    <m/>
    <x v="34"/>
    <n v="100474707"/>
    <x v="0"/>
    <x v="4"/>
    <s v="Direção Ambiente e Saneamento "/>
    <s v="ORI"/>
    <x v="2"/>
    <m/>
    <x v="0"/>
    <x v="2"/>
    <x v="2"/>
    <x v="1"/>
    <x v="0"/>
    <x v="0"/>
    <x v="0"/>
    <x v="0"/>
    <x v="0"/>
    <x v="0"/>
    <x v="0"/>
    <s v="Direção Ambiente e Saneamento "/>
    <x v="0"/>
    <x v="0"/>
    <x v="0"/>
    <x v="0"/>
    <x v="0"/>
    <x v="0"/>
    <x v="0"/>
    <s v="000746"/>
    <x v="0"/>
    <x v="0"/>
    <x v="4"/>
    <x v="0"/>
    <s v="Pagamento de salário referente a 03-2022"/>
  </r>
  <r>
    <x v="1"/>
    <n v="0"/>
    <n v="0"/>
    <n v="0"/>
    <n v="0"/>
    <x v="2487"/>
    <x v="0"/>
    <x v="1"/>
    <x v="0"/>
    <s v="03.16.15"/>
    <x v="6"/>
    <x v="0"/>
    <x v="5"/>
    <s v="Direção Financeira"/>
    <s v="03.16.15"/>
    <s v="Direção Financeira"/>
    <s v="03.16.15"/>
    <x v="61"/>
    <x v="0"/>
    <x v="1"/>
    <x v="1"/>
    <x v="0"/>
    <x v="0"/>
    <x v="2"/>
    <x v="0"/>
    <x v="1"/>
    <s v="2022-05-25"/>
    <x v="0"/>
    <n v="19"/>
    <x v="4"/>
    <m/>
    <x v="0"/>
    <m/>
    <x v="36"/>
    <n v="100478987"/>
    <x v="0"/>
    <x v="5"/>
    <s v="Direção Financeira"/>
    <s v="ORI"/>
    <x v="2"/>
    <m/>
    <x v="0"/>
    <x v="2"/>
    <x v="2"/>
    <x v="1"/>
    <x v="0"/>
    <x v="0"/>
    <x v="0"/>
    <x v="0"/>
    <x v="0"/>
    <x v="0"/>
    <x v="0"/>
    <s v="Direção Financeira"/>
    <x v="0"/>
    <x v="0"/>
    <x v="0"/>
    <x v="0"/>
    <x v="0"/>
    <x v="0"/>
    <x v="0"/>
    <s v="000000"/>
    <x v="0"/>
    <x v="0"/>
    <x v="5"/>
    <x v="0"/>
    <s v="Pagamento de salário referente a 05-2022"/>
  </r>
  <r>
    <x v="1"/>
    <n v="0"/>
    <n v="0"/>
    <n v="0"/>
    <n v="0"/>
    <x v="5359"/>
    <x v="0"/>
    <x v="1"/>
    <x v="0"/>
    <s v="03.16.15"/>
    <x v="6"/>
    <x v="0"/>
    <x v="5"/>
    <s v="Direção Financeira"/>
    <s v="03.16.15"/>
    <s v="Direção Financeira"/>
    <s v="03.16.15"/>
    <x v="60"/>
    <x v="0"/>
    <x v="1"/>
    <x v="1"/>
    <x v="0"/>
    <x v="0"/>
    <x v="2"/>
    <x v="0"/>
    <x v="10"/>
    <s v="2022-11-24"/>
    <x v="3"/>
    <n v="5"/>
    <x v="4"/>
    <m/>
    <x v="0"/>
    <m/>
    <x v="36"/>
    <n v="100478987"/>
    <x v="0"/>
    <x v="5"/>
    <s v="Direção Financeira"/>
    <s v="ORI"/>
    <x v="2"/>
    <m/>
    <x v="0"/>
    <x v="2"/>
    <x v="2"/>
    <x v="1"/>
    <x v="0"/>
    <x v="0"/>
    <x v="0"/>
    <x v="0"/>
    <x v="0"/>
    <x v="0"/>
    <x v="0"/>
    <s v="Direção Financeira"/>
    <x v="0"/>
    <x v="0"/>
    <x v="0"/>
    <x v="0"/>
    <x v="0"/>
    <x v="0"/>
    <x v="0"/>
    <s v="000000"/>
    <x v="0"/>
    <x v="0"/>
    <x v="5"/>
    <x v="0"/>
    <s v="Pagamento de salário referente a 11-2022"/>
  </r>
  <r>
    <x v="1"/>
    <n v="0"/>
    <n v="0"/>
    <n v="0"/>
    <n v="0"/>
    <x v="5470"/>
    <x v="0"/>
    <x v="1"/>
    <x v="0"/>
    <s v="03.16.15"/>
    <x v="6"/>
    <x v="0"/>
    <x v="5"/>
    <s v="Direção Financeira"/>
    <s v="03.16.15"/>
    <s v="Direção Financeira"/>
    <s v="03.16.15"/>
    <x v="16"/>
    <x v="0"/>
    <x v="1"/>
    <x v="1"/>
    <x v="1"/>
    <x v="0"/>
    <x v="2"/>
    <x v="0"/>
    <x v="11"/>
    <s v="2022-12-13"/>
    <x v="3"/>
    <n v="83"/>
    <x v="4"/>
    <m/>
    <x v="0"/>
    <m/>
    <x v="36"/>
    <n v="100478987"/>
    <x v="0"/>
    <x v="5"/>
    <s v="Direção Financeira"/>
    <s v="ORI"/>
    <x v="2"/>
    <m/>
    <x v="0"/>
    <x v="2"/>
    <x v="2"/>
    <x v="1"/>
    <x v="0"/>
    <x v="0"/>
    <x v="0"/>
    <x v="0"/>
    <x v="0"/>
    <x v="0"/>
    <x v="0"/>
    <s v="Direção Financeira"/>
    <x v="0"/>
    <x v="0"/>
    <x v="0"/>
    <x v="0"/>
    <x v="0"/>
    <x v="0"/>
    <x v="0"/>
    <s v="000000"/>
    <x v="0"/>
    <x v="0"/>
    <x v="5"/>
    <x v="0"/>
    <s v="Pagamento de salário referente a 12-2022"/>
  </r>
  <r>
    <x v="1"/>
    <n v="0"/>
    <n v="0"/>
    <n v="0"/>
    <n v="0"/>
    <x v="4386"/>
    <x v="0"/>
    <x v="1"/>
    <x v="0"/>
    <s v="03.16.16"/>
    <x v="32"/>
    <x v="0"/>
    <x v="5"/>
    <s v="Direção Ambiente e Saneamento "/>
    <s v="03.16.16"/>
    <s v="Direção Ambiente e Saneamento "/>
    <s v="03.16.16"/>
    <x v="60"/>
    <x v="0"/>
    <x v="1"/>
    <x v="1"/>
    <x v="0"/>
    <x v="0"/>
    <x v="2"/>
    <x v="0"/>
    <x v="2"/>
    <s v="2022-03-23"/>
    <x v="1"/>
    <n v="28"/>
    <x v="4"/>
    <m/>
    <x v="0"/>
    <m/>
    <x v="36"/>
    <n v="100478987"/>
    <x v="0"/>
    <x v="5"/>
    <s v="Direção Ambiente e Saneamento "/>
    <s v="ORI"/>
    <x v="2"/>
    <m/>
    <x v="0"/>
    <x v="2"/>
    <x v="2"/>
    <x v="1"/>
    <x v="0"/>
    <x v="0"/>
    <x v="0"/>
    <x v="0"/>
    <x v="0"/>
    <x v="0"/>
    <x v="0"/>
    <s v="Direção Ambiente e Saneamento "/>
    <x v="0"/>
    <x v="0"/>
    <x v="0"/>
    <x v="0"/>
    <x v="0"/>
    <x v="0"/>
    <x v="0"/>
    <s v="000746"/>
    <x v="0"/>
    <x v="0"/>
    <x v="5"/>
    <x v="0"/>
    <s v="Pagamento de salário referente a 03-2022"/>
  </r>
  <r>
    <x v="1"/>
    <n v="0"/>
    <n v="0"/>
    <n v="0"/>
    <n v="0"/>
    <x v="2719"/>
    <x v="0"/>
    <x v="1"/>
    <x v="0"/>
    <s v="03.16.16"/>
    <x v="32"/>
    <x v="0"/>
    <x v="5"/>
    <s v="Direção Ambiente e Saneamento "/>
    <s v="03.16.16"/>
    <s v="Direção Ambiente e Saneamento "/>
    <s v="03.16.16"/>
    <x v="61"/>
    <x v="0"/>
    <x v="1"/>
    <x v="1"/>
    <x v="0"/>
    <x v="0"/>
    <x v="2"/>
    <x v="0"/>
    <x v="4"/>
    <s v="2022-01-26"/>
    <x v="1"/>
    <n v="24"/>
    <x v="4"/>
    <m/>
    <x v="0"/>
    <m/>
    <x v="36"/>
    <n v="100478987"/>
    <x v="0"/>
    <x v="5"/>
    <s v="Direção Ambiente e Saneamento "/>
    <s v="ORI"/>
    <x v="2"/>
    <m/>
    <x v="0"/>
    <x v="2"/>
    <x v="2"/>
    <x v="1"/>
    <x v="0"/>
    <x v="0"/>
    <x v="0"/>
    <x v="0"/>
    <x v="0"/>
    <x v="0"/>
    <x v="0"/>
    <s v="Direção Ambiente e Saneamento "/>
    <x v="0"/>
    <x v="0"/>
    <x v="0"/>
    <x v="0"/>
    <x v="0"/>
    <x v="0"/>
    <x v="0"/>
    <s v="000177"/>
    <x v="0"/>
    <x v="0"/>
    <x v="5"/>
    <x v="0"/>
    <s v="Pagamento de salário referente a 01-2022"/>
  </r>
  <r>
    <x v="1"/>
    <n v="0"/>
    <n v="0"/>
    <n v="0"/>
    <n v="0"/>
    <x v="3715"/>
    <x v="0"/>
    <x v="1"/>
    <x v="0"/>
    <s v="03.16.27"/>
    <x v="41"/>
    <x v="0"/>
    <x v="5"/>
    <s v="Direção dos Assuntos Jurídicos, Fiscalização e Policia Municipal"/>
    <s v="03.16.27"/>
    <s v="Direção dos Assuntos Jurídicos, Fiscalização e Policia Municipal"/>
    <s v="03.16.27"/>
    <x v="60"/>
    <x v="0"/>
    <x v="1"/>
    <x v="1"/>
    <x v="0"/>
    <x v="0"/>
    <x v="2"/>
    <x v="0"/>
    <x v="5"/>
    <s v="2022-02-24"/>
    <x v="1"/>
    <n v="17"/>
    <x v="4"/>
    <m/>
    <x v="0"/>
    <m/>
    <x v="36"/>
    <n v="100478987"/>
    <x v="0"/>
    <x v="5"/>
    <s v="Direção dos Assuntos Jurídicos, Fiscalização e Policia Municipal"/>
    <s v="ORI"/>
    <x v="2"/>
    <m/>
    <x v="0"/>
    <x v="2"/>
    <x v="2"/>
    <x v="1"/>
    <x v="0"/>
    <x v="0"/>
    <x v="0"/>
    <x v="0"/>
    <x v="0"/>
    <x v="0"/>
    <x v="0"/>
    <s v="Direção dos Assuntos Jurídicos, Fiscalização e Policia Municipal"/>
    <x v="0"/>
    <x v="0"/>
    <x v="0"/>
    <x v="0"/>
    <x v="0"/>
    <x v="0"/>
    <x v="0"/>
    <s v="000000"/>
    <x v="0"/>
    <x v="0"/>
    <x v="5"/>
    <x v="0"/>
    <s v="Pagamento de salário referente a 02-2022"/>
  </r>
  <r>
    <x v="1"/>
    <n v="0"/>
    <n v="0"/>
    <n v="0"/>
    <n v="0"/>
    <x v="4606"/>
    <x v="0"/>
    <x v="1"/>
    <x v="0"/>
    <s v="03.16.23"/>
    <x v="28"/>
    <x v="0"/>
    <x v="5"/>
    <s v="Direção da Educação, Formação Profissional, Emprego"/>
    <s v="03.16.23"/>
    <s v="Direção da Educação, Formação Profissional, Emprego"/>
    <s v="03.16.23"/>
    <x v="14"/>
    <x v="0"/>
    <x v="1"/>
    <x v="1"/>
    <x v="0"/>
    <x v="0"/>
    <x v="2"/>
    <x v="0"/>
    <x v="5"/>
    <s v="2022-02-17"/>
    <x v="1"/>
    <n v="0"/>
    <x v="4"/>
    <m/>
    <x v="0"/>
    <m/>
    <x v="36"/>
    <n v="100478987"/>
    <x v="0"/>
    <x v="5"/>
    <s v="Direção da Educação, Formação Profissional, Emprego"/>
    <s v="ORI"/>
    <x v="2"/>
    <m/>
    <x v="0"/>
    <x v="2"/>
    <x v="2"/>
    <x v="1"/>
    <x v="0"/>
    <x v="0"/>
    <x v="0"/>
    <x v="0"/>
    <x v="0"/>
    <x v="0"/>
    <x v="0"/>
    <s v="Direção da Educação, Formação Profissional, Emprego"/>
    <x v="0"/>
    <x v="0"/>
    <x v="0"/>
    <x v="0"/>
    <x v="0"/>
    <x v="0"/>
    <x v="0"/>
    <s v="000000"/>
    <x v="0"/>
    <x v="0"/>
    <x v="5"/>
    <x v="0"/>
    <s v="Pagamento de salário referente a 02-2022"/>
  </r>
  <r>
    <x v="1"/>
    <n v="0"/>
    <n v="0"/>
    <n v="0"/>
    <n v="0"/>
    <x v="5485"/>
    <x v="0"/>
    <x v="1"/>
    <x v="0"/>
    <s v="03.16.11"/>
    <x v="61"/>
    <x v="0"/>
    <x v="5"/>
    <s v="Direcção de Obras"/>
    <s v="03.16.11"/>
    <s v="Direcção de Obras"/>
    <s v="03.16.11"/>
    <x v="15"/>
    <x v="0"/>
    <x v="1"/>
    <x v="1"/>
    <x v="1"/>
    <x v="0"/>
    <x v="2"/>
    <x v="0"/>
    <x v="1"/>
    <s v="2022-05-25"/>
    <x v="0"/>
    <n v="453"/>
    <x v="4"/>
    <m/>
    <x v="0"/>
    <m/>
    <x v="36"/>
    <n v="100478987"/>
    <x v="0"/>
    <x v="5"/>
    <s v="Direcção de Obras"/>
    <s v="ORI"/>
    <x v="2"/>
    <m/>
    <x v="0"/>
    <x v="2"/>
    <x v="2"/>
    <x v="1"/>
    <x v="0"/>
    <x v="0"/>
    <x v="0"/>
    <x v="0"/>
    <x v="0"/>
    <x v="0"/>
    <x v="0"/>
    <s v="Direcção de Obras"/>
    <x v="0"/>
    <x v="0"/>
    <x v="0"/>
    <x v="0"/>
    <x v="0"/>
    <x v="0"/>
    <x v="0"/>
    <s v="000000"/>
    <x v="0"/>
    <x v="0"/>
    <x v="5"/>
    <x v="0"/>
    <s v="Pagamento de salário referente a 05-2022"/>
  </r>
  <r>
    <x v="1"/>
    <n v="0"/>
    <n v="0"/>
    <n v="0"/>
    <n v="0"/>
    <x v="4602"/>
    <x v="0"/>
    <x v="1"/>
    <x v="0"/>
    <s v="03.16.11"/>
    <x v="61"/>
    <x v="0"/>
    <x v="5"/>
    <s v="Direcção de Obras"/>
    <s v="03.16.11"/>
    <s v="Direcção de Obras"/>
    <s v="03.16.11"/>
    <x v="16"/>
    <x v="0"/>
    <x v="1"/>
    <x v="1"/>
    <x v="1"/>
    <x v="0"/>
    <x v="2"/>
    <x v="0"/>
    <x v="5"/>
    <s v="2022-02-17"/>
    <x v="1"/>
    <n v="539"/>
    <x v="4"/>
    <m/>
    <x v="0"/>
    <m/>
    <x v="36"/>
    <n v="100478987"/>
    <x v="0"/>
    <x v="5"/>
    <s v="Direcção de Obras"/>
    <s v="ORI"/>
    <x v="2"/>
    <m/>
    <x v="0"/>
    <x v="2"/>
    <x v="2"/>
    <x v="1"/>
    <x v="0"/>
    <x v="0"/>
    <x v="0"/>
    <x v="0"/>
    <x v="0"/>
    <x v="0"/>
    <x v="0"/>
    <s v="Direcção de Obras"/>
    <x v="0"/>
    <x v="0"/>
    <x v="0"/>
    <x v="0"/>
    <x v="0"/>
    <x v="0"/>
    <x v="0"/>
    <s v="000000"/>
    <x v="0"/>
    <x v="0"/>
    <x v="5"/>
    <x v="0"/>
    <s v="Pagamento de salário referente a 02-2022"/>
  </r>
  <r>
    <x v="1"/>
    <n v="0"/>
    <n v="0"/>
    <n v="0"/>
    <n v="0"/>
    <x v="5485"/>
    <x v="0"/>
    <x v="1"/>
    <x v="0"/>
    <s v="03.16.11"/>
    <x v="61"/>
    <x v="0"/>
    <x v="5"/>
    <s v="Direcção de Obras"/>
    <s v="03.16.11"/>
    <s v="Direcção de Obras"/>
    <s v="03.16.11"/>
    <x v="17"/>
    <x v="0"/>
    <x v="1"/>
    <x v="1"/>
    <x v="1"/>
    <x v="0"/>
    <x v="2"/>
    <x v="0"/>
    <x v="1"/>
    <s v="2022-05-25"/>
    <x v="0"/>
    <n v="183"/>
    <x v="4"/>
    <m/>
    <x v="0"/>
    <m/>
    <x v="36"/>
    <n v="100478987"/>
    <x v="0"/>
    <x v="5"/>
    <s v="Direcção de Obras"/>
    <s v="ORI"/>
    <x v="2"/>
    <m/>
    <x v="0"/>
    <x v="2"/>
    <x v="2"/>
    <x v="1"/>
    <x v="0"/>
    <x v="0"/>
    <x v="0"/>
    <x v="0"/>
    <x v="0"/>
    <x v="0"/>
    <x v="0"/>
    <s v="Direcção de Obras"/>
    <x v="0"/>
    <x v="0"/>
    <x v="0"/>
    <x v="0"/>
    <x v="0"/>
    <x v="0"/>
    <x v="0"/>
    <s v="000000"/>
    <x v="0"/>
    <x v="0"/>
    <x v="5"/>
    <x v="0"/>
    <s v="Pagamento de salário referente a 05-2022"/>
  </r>
  <r>
    <x v="1"/>
    <n v="0"/>
    <n v="0"/>
    <n v="0"/>
    <n v="0"/>
    <x v="6399"/>
    <x v="0"/>
    <x v="1"/>
    <x v="0"/>
    <s v="03.16.25"/>
    <x v="13"/>
    <x v="0"/>
    <x v="5"/>
    <s v="Direção dos  Recursos Humanos"/>
    <s v="03.16.25"/>
    <s v="Direção dos  Recursos Humanos"/>
    <s v="03.16.25"/>
    <x v="18"/>
    <x v="0"/>
    <x v="4"/>
    <x v="8"/>
    <x v="0"/>
    <x v="0"/>
    <x v="2"/>
    <x v="0"/>
    <x v="8"/>
    <s v="2022-09-22"/>
    <x v="2"/>
    <n v="29"/>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2790"/>
    <x v="0"/>
    <x v="1"/>
    <x v="0"/>
    <s v="03.16.25"/>
    <x v="13"/>
    <x v="0"/>
    <x v="5"/>
    <s v="Direção dos  Recursos Humanos"/>
    <s v="03.16.25"/>
    <s v="Direção dos  Recursos Humanos"/>
    <s v="03.16.25"/>
    <x v="19"/>
    <x v="0"/>
    <x v="4"/>
    <x v="8"/>
    <x v="0"/>
    <x v="0"/>
    <x v="2"/>
    <x v="0"/>
    <x v="9"/>
    <s v="2022-10-20"/>
    <x v="3"/>
    <n v="1645"/>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203"/>
    <x v="0"/>
    <x v="1"/>
    <x v="0"/>
    <s v="03.16.25"/>
    <x v="13"/>
    <x v="0"/>
    <x v="5"/>
    <s v="Direção dos  Recursos Humanos"/>
    <s v="03.16.25"/>
    <s v="Direção dos  Recursos Humanos"/>
    <s v="03.16.25"/>
    <x v="15"/>
    <x v="0"/>
    <x v="1"/>
    <x v="1"/>
    <x v="1"/>
    <x v="0"/>
    <x v="2"/>
    <x v="0"/>
    <x v="7"/>
    <s v="2022-08-29"/>
    <x v="2"/>
    <n v="7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900"/>
    <x v="0"/>
    <x v="1"/>
    <x v="0"/>
    <s v="03.16.25"/>
    <x v="13"/>
    <x v="0"/>
    <x v="5"/>
    <s v="Direção dos  Recursos Humanos"/>
    <s v="03.16.25"/>
    <s v="Direção dos  Recursos Humanos"/>
    <s v="03.16.25"/>
    <x v="17"/>
    <x v="0"/>
    <x v="1"/>
    <x v="1"/>
    <x v="1"/>
    <x v="0"/>
    <x v="2"/>
    <x v="0"/>
    <x v="6"/>
    <s v="2022-07-25"/>
    <x v="2"/>
    <n v="15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5470"/>
    <x v="0"/>
    <x v="1"/>
    <x v="0"/>
    <s v="03.16.15"/>
    <x v="6"/>
    <x v="0"/>
    <x v="5"/>
    <s v="Direção Financeira"/>
    <s v="03.16.15"/>
    <s v="Direção Financeira"/>
    <s v="03.16.15"/>
    <x v="15"/>
    <x v="0"/>
    <x v="1"/>
    <x v="1"/>
    <x v="1"/>
    <x v="0"/>
    <x v="2"/>
    <x v="0"/>
    <x v="11"/>
    <s v="2022-12-13"/>
    <x v="3"/>
    <n v="11073"/>
    <x v="4"/>
    <m/>
    <x v="0"/>
    <m/>
    <x v="37"/>
    <n v="100479277"/>
    <x v="0"/>
    <x v="3"/>
    <s v="Direção Financeira"/>
    <s v="ORI"/>
    <x v="2"/>
    <m/>
    <x v="0"/>
    <x v="2"/>
    <x v="2"/>
    <x v="1"/>
    <x v="0"/>
    <x v="0"/>
    <x v="0"/>
    <x v="0"/>
    <x v="0"/>
    <x v="0"/>
    <x v="0"/>
    <s v="Direção Financeira"/>
    <x v="0"/>
    <x v="0"/>
    <x v="0"/>
    <x v="0"/>
    <x v="0"/>
    <x v="0"/>
    <x v="0"/>
    <s v="000000"/>
    <x v="0"/>
    <x v="0"/>
    <x v="3"/>
    <x v="0"/>
    <s v="Pagamento de salário referente a 12-2022"/>
  </r>
  <r>
    <x v="1"/>
    <n v="0"/>
    <n v="0"/>
    <n v="0"/>
    <n v="0"/>
    <x v="908"/>
    <x v="0"/>
    <x v="1"/>
    <x v="0"/>
    <s v="03.16.15"/>
    <x v="6"/>
    <x v="0"/>
    <x v="5"/>
    <s v="Direção Financeira"/>
    <s v="03.16.15"/>
    <s v="Direção Financeira"/>
    <s v="03.16.15"/>
    <x v="61"/>
    <x v="0"/>
    <x v="1"/>
    <x v="1"/>
    <x v="0"/>
    <x v="0"/>
    <x v="2"/>
    <x v="0"/>
    <x v="6"/>
    <s v="2022-07-25"/>
    <x v="2"/>
    <n v="2660"/>
    <x v="4"/>
    <m/>
    <x v="0"/>
    <m/>
    <x v="37"/>
    <n v="100479277"/>
    <x v="0"/>
    <x v="3"/>
    <s v="Direção Financeira"/>
    <s v="ORI"/>
    <x v="2"/>
    <m/>
    <x v="0"/>
    <x v="2"/>
    <x v="2"/>
    <x v="1"/>
    <x v="0"/>
    <x v="0"/>
    <x v="0"/>
    <x v="0"/>
    <x v="0"/>
    <x v="0"/>
    <x v="0"/>
    <s v="Direção Financeira"/>
    <x v="0"/>
    <x v="0"/>
    <x v="0"/>
    <x v="0"/>
    <x v="0"/>
    <x v="0"/>
    <x v="0"/>
    <s v="000000"/>
    <x v="0"/>
    <x v="0"/>
    <x v="3"/>
    <x v="0"/>
    <s v="Pagamento de salário referente a 07-2022"/>
  </r>
  <r>
    <x v="1"/>
    <n v="0"/>
    <n v="0"/>
    <n v="0"/>
    <n v="0"/>
    <x v="4607"/>
    <x v="0"/>
    <x v="1"/>
    <x v="0"/>
    <s v="03.16.15"/>
    <x v="6"/>
    <x v="0"/>
    <x v="5"/>
    <s v="Direção Financeira"/>
    <s v="03.16.15"/>
    <s v="Direção Financeira"/>
    <s v="03.16.15"/>
    <x v="61"/>
    <x v="0"/>
    <x v="1"/>
    <x v="1"/>
    <x v="0"/>
    <x v="0"/>
    <x v="2"/>
    <x v="0"/>
    <x v="5"/>
    <s v="2022-02-17"/>
    <x v="1"/>
    <n v="1395"/>
    <x v="4"/>
    <m/>
    <x v="0"/>
    <m/>
    <x v="37"/>
    <n v="100479277"/>
    <x v="0"/>
    <x v="3"/>
    <s v="Direção Financeira"/>
    <s v="ORI"/>
    <x v="2"/>
    <m/>
    <x v="0"/>
    <x v="2"/>
    <x v="2"/>
    <x v="1"/>
    <x v="0"/>
    <x v="0"/>
    <x v="0"/>
    <x v="0"/>
    <x v="0"/>
    <x v="0"/>
    <x v="0"/>
    <s v="Direção Financeira"/>
    <x v="0"/>
    <x v="0"/>
    <x v="0"/>
    <x v="0"/>
    <x v="0"/>
    <x v="0"/>
    <x v="0"/>
    <s v="000000"/>
    <x v="0"/>
    <x v="0"/>
    <x v="3"/>
    <x v="0"/>
    <s v="Pagamento de salário referente a 02-2022"/>
  </r>
  <r>
    <x v="1"/>
    <n v="0"/>
    <n v="0"/>
    <n v="0"/>
    <n v="0"/>
    <x v="4607"/>
    <x v="0"/>
    <x v="1"/>
    <x v="0"/>
    <s v="03.16.15"/>
    <x v="6"/>
    <x v="0"/>
    <x v="5"/>
    <s v="Direção Financeira"/>
    <s v="03.16.15"/>
    <s v="Direção Financeira"/>
    <s v="03.16.15"/>
    <x v="62"/>
    <x v="0"/>
    <x v="1"/>
    <x v="1"/>
    <x v="0"/>
    <x v="0"/>
    <x v="2"/>
    <x v="0"/>
    <x v="5"/>
    <s v="2022-02-17"/>
    <x v="1"/>
    <n v="323"/>
    <x v="4"/>
    <m/>
    <x v="0"/>
    <m/>
    <x v="37"/>
    <n v="100479277"/>
    <x v="0"/>
    <x v="3"/>
    <s v="Direção Financeira"/>
    <s v="ORI"/>
    <x v="2"/>
    <m/>
    <x v="0"/>
    <x v="2"/>
    <x v="2"/>
    <x v="1"/>
    <x v="0"/>
    <x v="0"/>
    <x v="0"/>
    <x v="0"/>
    <x v="0"/>
    <x v="0"/>
    <x v="0"/>
    <s v="Direção Financeira"/>
    <x v="0"/>
    <x v="0"/>
    <x v="0"/>
    <x v="0"/>
    <x v="0"/>
    <x v="0"/>
    <x v="0"/>
    <s v="000000"/>
    <x v="0"/>
    <x v="0"/>
    <x v="3"/>
    <x v="0"/>
    <s v="Pagamento de salário referente a 02-2022"/>
  </r>
  <r>
    <x v="1"/>
    <n v="0"/>
    <n v="0"/>
    <n v="0"/>
    <n v="0"/>
    <x v="562"/>
    <x v="0"/>
    <x v="1"/>
    <x v="0"/>
    <s v="03.16.15"/>
    <x v="6"/>
    <x v="0"/>
    <x v="5"/>
    <s v="Direção Financeira"/>
    <s v="03.16.15"/>
    <s v="Direção Financeira"/>
    <s v="03.16.15"/>
    <x v="60"/>
    <x v="0"/>
    <x v="1"/>
    <x v="1"/>
    <x v="0"/>
    <x v="0"/>
    <x v="2"/>
    <x v="0"/>
    <x v="3"/>
    <s v="2022-06-30"/>
    <x v="0"/>
    <n v="576"/>
    <x v="4"/>
    <m/>
    <x v="0"/>
    <m/>
    <x v="37"/>
    <n v="100479277"/>
    <x v="0"/>
    <x v="3"/>
    <s v="Direção Financeira"/>
    <s v="ORI"/>
    <x v="2"/>
    <m/>
    <x v="0"/>
    <x v="2"/>
    <x v="2"/>
    <x v="1"/>
    <x v="0"/>
    <x v="0"/>
    <x v="0"/>
    <x v="0"/>
    <x v="0"/>
    <x v="0"/>
    <x v="0"/>
    <s v="Direção Financeira"/>
    <x v="0"/>
    <x v="0"/>
    <x v="0"/>
    <x v="0"/>
    <x v="0"/>
    <x v="0"/>
    <x v="0"/>
    <s v="000000"/>
    <x v="0"/>
    <x v="0"/>
    <x v="3"/>
    <x v="0"/>
    <s v="Pagamento de salário referente a 06-2022"/>
  </r>
  <r>
    <x v="1"/>
    <n v="0"/>
    <n v="0"/>
    <n v="0"/>
    <n v="0"/>
    <x v="908"/>
    <x v="0"/>
    <x v="1"/>
    <x v="0"/>
    <s v="03.16.15"/>
    <x v="6"/>
    <x v="0"/>
    <x v="5"/>
    <s v="Direção Financeira"/>
    <s v="03.16.15"/>
    <s v="Direção Financeira"/>
    <s v="03.16.15"/>
    <x v="60"/>
    <x v="0"/>
    <x v="1"/>
    <x v="1"/>
    <x v="0"/>
    <x v="0"/>
    <x v="2"/>
    <x v="0"/>
    <x v="6"/>
    <s v="2022-07-25"/>
    <x v="2"/>
    <n v="503"/>
    <x v="4"/>
    <m/>
    <x v="0"/>
    <m/>
    <x v="37"/>
    <n v="100479277"/>
    <x v="0"/>
    <x v="3"/>
    <s v="Direção Financeira"/>
    <s v="ORI"/>
    <x v="2"/>
    <m/>
    <x v="0"/>
    <x v="2"/>
    <x v="2"/>
    <x v="1"/>
    <x v="0"/>
    <x v="0"/>
    <x v="0"/>
    <x v="0"/>
    <x v="0"/>
    <x v="0"/>
    <x v="0"/>
    <s v="Direção Financeira"/>
    <x v="0"/>
    <x v="0"/>
    <x v="0"/>
    <x v="0"/>
    <x v="0"/>
    <x v="0"/>
    <x v="0"/>
    <s v="000000"/>
    <x v="0"/>
    <x v="0"/>
    <x v="3"/>
    <x v="0"/>
    <s v="Pagamento de salário referente a 07-2022"/>
  </r>
  <r>
    <x v="1"/>
    <n v="0"/>
    <n v="0"/>
    <n v="0"/>
    <n v="0"/>
    <x v="4205"/>
    <x v="0"/>
    <x v="1"/>
    <x v="0"/>
    <s v="03.16.15"/>
    <x v="6"/>
    <x v="0"/>
    <x v="5"/>
    <s v="Direção Financeira"/>
    <s v="03.16.15"/>
    <s v="Direção Financeira"/>
    <s v="03.16.15"/>
    <x v="60"/>
    <x v="0"/>
    <x v="1"/>
    <x v="1"/>
    <x v="0"/>
    <x v="0"/>
    <x v="2"/>
    <x v="0"/>
    <x v="0"/>
    <s v="2022-04-19"/>
    <x v="0"/>
    <n v="315"/>
    <x v="4"/>
    <m/>
    <x v="0"/>
    <m/>
    <x v="37"/>
    <n v="100479277"/>
    <x v="0"/>
    <x v="3"/>
    <s v="Direção Financeira"/>
    <s v="ORI"/>
    <x v="2"/>
    <m/>
    <x v="0"/>
    <x v="2"/>
    <x v="2"/>
    <x v="1"/>
    <x v="0"/>
    <x v="0"/>
    <x v="0"/>
    <x v="0"/>
    <x v="0"/>
    <x v="0"/>
    <x v="0"/>
    <s v="Direção Financeira"/>
    <x v="0"/>
    <x v="0"/>
    <x v="0"/>
    <x v="0"/>
    <x v="0"/>
    <x v="0"/>
    <x v="0"/>
    <s v="000000"/>
    <x v="0"/>
    <x v="0"/>
    <x v="3"/>
    <x v="0"/>
    <s v="Pagamento de salário referente a 04-2022"/>
  </r>
  <r>
    <x v="1"/>
    <n v="0"/>
    <n v="0"/>
    <n v="0"/>
    <n v="0"/>
    <x v="468"/>
    <x v="0"/>
    <x v="1"/>
    <x v="0"/>
    <s v="03.16.15"/>
    <x v="6"/>
    <x v="0"/>
    <x v="5"/>
    <s v="Direção Financeira"/>
    <s v="03.16.15"/>
    <s v="Direção Financeira"/>
    <s v="03.16.15"/>
    <x v="60"/>
    <x v="0"/>
    <x v="1"/>
    <x v="1"/>
    <x v="0"/>
    <x v="0"/>
    <x v="2"/>
    <x v="0"/>
    <x v="4"/>
    <s v="2022-01-26"/>
    <x v="1"/>
    <n v="581"/>
    <x v="4"/>
    <m/>
    <x v="0"/>
    <m/>
    <x v="37"/>
    <n v="100479277"/>
    <x v="0"/>
    <x v="3"/>
    <s v="Direção Financeira"/>
    <s v="ORI"/>
    <x v="2"/>
    <m/>
    <x v="0"/>
    <x v="2"/>
    <x v="2"/>
    <x v="1"/>
    <x v="0"/>
    <x v="0"/>
    <x v="0"/>
    <x v="0"/>
    <x v="0"/>
    <x v="0"/>
    <x v="0"/>
    <s v="Direção Financeira"/>
    <x v="0"/>
    <x v="0"/>
    <x v="0"/>
    <x v="0"/>
    <x v="0"/>
    <x v="0"/>
    <x v="0"/>
    <s v="000179"/>
    <x v="0"/>
    <x v="0"/>
    <x v="3"/>
    <x v="0"/>
    <s v="Pagamento de salário referente a 01-2022"/>
  </r>
  <r>
    <x v="1"/>
    <n v="0"/>
    <n v="0"/>
    <n v="0"/>
    <n v="0"/>
    <x v="4607"/>
    <x v="0"/>
    <x v="1"/>
    <x v="0"/>
    <s v="03.16.15"/>
    <x v="6"/>
    <x v="0"/>
    <x v="5"/>
    <s v="Direção Financeira"/>
    <s v="03.16.15"/>
    <s v="Direção Financeira"/>
    <s v="03.16.15"/>
    <x v="14"/>
    <x v="0"/>
    <x v="1"/>
    <x v="1"/>
    <x v="0"/>
    <x v="0"/>
    <x v="2"/>
    <x v="0"/>
    <x v="5"/>
    <s v="2022-02-17"/>
    <x v="1"/>
    <n v="31"/>
    <x v="4"/>
    <m/>
    <x v="0"/>
    <m/>
    <x v="37"/>
    <n v="100479277"/>
    <x v="0"/>
    <x v="3"/>
    <s v="Direção Financeira"/>
    <s v="ORI"/>
    <x v="2"/>
    <m/>
    <x v="0"/>
    <x v="2"/>
    <x v="2"/>
    <x v="1"/>
    <x v="0"/>
    <x v="0"/>
    <x v="0"/>
    <x v="0"/>
    <x v="0"/>
    <x v="0"/>
    <x v="0"/>
    <s v="Direção Financeira"/>
    <x v="0"/>
    <x v="0"/>
    <x v="0"/>
    <x v="0"/>
    <x v="0"/>
    <x v="0"/>
    <x v="0"/>
    <s v="000000"/>
    <x v="0"/>
    <x v="0"/>
    <x v="3"/>
    <x v="0"/>
    <s v="Pagamento de salário referente a 02-2022"/>
  </r>
  <r>
    <x v="1"/>
    <n v="0"/>
    <n v="0"/>
    <n v="0"/>
    <n v="0"/>
    <x v="5359"/>
    <x v="0"/>
    <x v="1"/>
    <x v="0"/>
    <s v="03.16.15"/>
    <x v="6"/>
    <x v="0"/>
    <x v="5"/>
    <s v="Direção Financeira"/>
    <s v="03.16.15"/>
    <s v="Direção Financeira"/>
    <s v="03.16.15"/>
    <x v="16"/>
    <x v="0"/>
    <x v="1"/>
    <x v="1"/>
    <x v="1"/>
    <x v="0"/>
    <x v="2"/>
    <x v="0"/>
    <x v="10"/>
    <s v="2022-11-24"/>
    <x v="3"/>
    <n v="5464"/>
    <x v="4"/>
    <m/>
    <x v="0"/>
    <m/>
    <x v="37"/>
    <n v="100479277"/>
    <x v="0"/>
    <x v="3"/>
    <s v="Direção Financeira"/>
    <s v="ORI"/>
    <x v="2"/>
    <m/>
    <x v="0"/>
    <x v="2"/>
    <x v="2"/>
    <x v="1"/>
    <x v="0"/>
    <x v="0"/>
    <x v="0"/>
    <x v="0"/>
    <x v="0"/>
    <x v="0"/>
    <x v="0"/>
    <s v="Direção Financeira"/>
    <x v="0"/>
    <x v="0"/>
    <x v="0"/>
    <x v="0"/>
    <x v="0"/>
    <x v="0"/>
    <x v="0"/>
    <s v="000000"/>
    <x v="0"/>
    <x v="0"/>
    <x v="3"/>
    <x v="0"/>
    <s v="Pagamento de salário referente a 11-2022"/>
  </r>
  <r>
    <x v="1"/>
    <n v="0"/>
    <n v="0"/>
    <n v="0"/>
    <n v="0"/>
    <x v="3485"/>
    <x v="0"/>
    <x v="1"/>
    <x v="0"/>
    <s v="03.16.16"/>
    <x v="32"/>
    <x v="0"/>
    <x v="5"/>
    <s v="Direção Ambiente e Saneamento "/>
    <s v="03.16.16"/>
    <s v="Direção Ambiente e Saneamento "/>
    <s v="03.16.16"/>
    <x v="15"/>
    <x v="0"/>
    <x v="1"/>
    <x v="1"/>
    <x v="1"/>
    <x v="0"/>
    <x v="2"/>
    <x v="0"/>
    <x v="5"/>
    <s v="2022-02-23"/>
    <x v="1"/>
    <n v="13089"/>
    <x v="4"/>
    <m/>
    <x v="0"/>
    <m/>
    <x v="37"/>
    <n v="100479277"/>
    <x v="0"/>
    <x v="3"/>
    <s v="Direção Ambiente e Saneamento "/>
    <s v="ORI"/>
    <x v="2"/>
    <m/>
    <x v="0"/>
    <x v="2"/>
    <x v="2"/>
    <x v="1"/>
    <x v="0"/>
    <x v="0"/>
    <x v="0"/>
    <x v="0"/>
    <x v="0"/>
    <x v="0"/>
    <x v="0"/>
    <s v="Direção Ambiente e Saneamento "/>
    <x v="0"/>
    <x v="0"/>
    <x v="0"/>
    <x v="0"/>
    <x v="0"/>
    <x v="0"/>
    <x v="0"/>
    <s v="000000"/>
    <x v="0"/>
    <x v="0"/>
    <x v="3"/>
    <x v="0"/>
    <s v="Pagamento de salário referente a 02-2022"/>
  </r>
  <r>
    <x v="1"/>
    <n v="0"/>
    <n v="0"/>
    <n v="0"/>
    <n v="0"/>
    <x v="2790"/>
    <x v="0"/>
    <x v="1"/>
    <x v="0"/>
    <s v="03.16.25"/>
    <x v="13"/>
    <x v="0"/>
    <x v="5"/>
    <s v="Direção dos  Recursos Humanos"/>
    <s v="03.16.25"/>
    <s v="Direção dos  Recursos Humanos"/>
    <s v="03.16.25"/>
    <x v="18"/>
    <x v="0"/>
    <x v="4"/>
    <x v="8"/>
    <x v="0"/>
    <x v="0"/>
    <x v="2"/>
    <x v="0"/>
    <x v="9"/>
    <s v="2022-10-20"/>
    <x v="3"/>
    <n v="608"/>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5589"/>
    <x v="0"/>
    <x v="1"/>
    <x v="0"/>
    <s v="03.16.25"/>
    <x v="13"/>
    <x v="0"/>
    <x v="5"/>
    <s v="Direção dos  Recursos Humanos"/>
    <s v="03.16.25"/>
    <s v="Direção dos  Recursos Humanos"/>
    <s v="03.16.25"/>
    <x v="14"/>
    <x v="0"/>
    <x v="1"/>
    <x v="1"/>
    <x v="0"/>
    <x v="0"/>
    <x v="2"/>
    <x v="0"/>
    <x v="11"/>
    <s v="2022-12-13"/>
    <x v="3"/>
    <n v="6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2790"/>
    <x v="0"/>
    <x v="1"/>
    <x v="0"/>
    <s v="03.16.25"/>
    <x v="13"/>
    <x v="0"/>
    <x v="5"/>
    <s v="Direção dos  Recursos Humanos"/>
    <s v="03.16.25"/>
    <s v="Direção dos  Recursos Humanos"/>
    <s v="03.16.25"/>
    <x v="14"/>
    <x v="0"/>
    <x v="1"/>
    <x v="1"/>
    <x v="0"/>
    <x v="0"/>
    <x v="2"/>
    <x v="0"/>
    <x v="9"/>
    <s v="2022-10-20"/>
    <x v="3"/>
    <n v="9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900"/>
    <x v="0"/>
    <x v="1"/>
    <x v="0"/>
    <s v="03.16.25"/>
    <x v="13"/>
    <x v="0"/>
    <x v="5"/>
    <s v="Direção dos  Recursos Humanos"/>
    <s v="03.16.25"/>
    <s v="Direção dos  Recursos Humanos"/>
    <s v="03.16.25"/>
    <x v="14"/>
    <x v="0"/>
    <x v="1"/>
    <x v="1"/>
    <x v="0"/>
    <x v="0"/>
    <x v="2"/>
    <x v="0"/>
    <x v="6"/>
    <s v="2022-07-25"/>
    <x v="2"/>
    <n v="9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2790"/>
    <x v="0"/>
    <x v="1"/>
    <x v="0"/>
    <s v="03.16.25"/>
    <x v="13"/>
    <x v="0"/>
    <x v="5"/>
    <s v="Direção dos  Recursos Humanos"/>
    <s v="03.16.25"/>
    <s v="Direção dos  Recursos Humanos"/>
    <s v="03.16.25"/>
    <x v="19"/>
    <x v="0"/>
    <x v="4"/>
    <x v="8"/>
    <x v="0"/>
    <x v="0"/>
    <x v="2"/>
    <x v="0"/>
    <x v="9"/>
    <s v="2022-10-20"/>
    <x v="3"/>
    <n v="22199"/>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6399"/>
    <x v="0"/>
    <x v="1"/>
    <x v="0"/>
    <s v="03.16.25"/>
    <x v="13"/>
    <x v="0"/>
    <x v="5"/>
    <s v="Direção dos  Recursos Humanos"/>
    <s v="03.16.25"/>
    <s v="Direção dos  Recursos Humanos"/>
    <s v="03.16.25"/>
    <x v="19"/>
    <x v="0"/>
    <x v="4"/>
    <x v="8"/>
    <x v="0"/>
    <x v="0"/>
    <x v="2"/>
    <x v="0"/>
    <x v="8"/>
    <s v="2022-09-22"/>
    <x v="2"/>
    <n v="2214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4504"/>
    <x v="0"/>
    <x v="1"/>
    <x v="0"/>
    <s v="03.16.25"/>
    <x v="13"/>
    <x v="0"/>
    <x v="5"/>
    <s v="Direção dos  Recursos Humanos"/>
    <s v="03.16.25"/>
    <s v="Direção dos  Recursos Humanos"/>
    <s v="03.16.25"/>
    <x v="16"/>
    <x v="0"/>
    <x v="1"/>
    <x v="1"/>
    <x v="1"/>
    <x v="0"/>
    <x v="2"/>
    <x v="0"/>
    <x v="2"/>
    <s v="2022-03-23"/>
    <x v="1"/>
    <n v="2852"/>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2790"/>
    <x v="0"/>
    <x v="1"/>
    <x v="0"/>
    <s v="03.16.25"/>
    <x v="13"/>
    <x v="0"/>
    <x v="5"/>
    <s v="Direção dos  Recursos Humanos"/>
    <s v="03.16.25"/>
    <s v="Direção dos  Recursos Humanos"/>
    <s v="03.16.25"/>
    <x v="15"/>
    <x v="0"/>
    <x v="1"/>
    <x v="1"/>
    <x v="1"/>
    <x v="0"/>
    <x v="2"/>
    <x v="0"/>
    <x v="9"/>
    <s v="2022-10-20"/>
    <x v="3"/>
    <n v="147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203"/>
    <x v="0"/>
    <x v="1"/>
    <x v="0"/>
    <s v="03.16.25"/>
    <x v="13"/>
    <x v="0"/>
    <x v="5"/>
    <s v="Direção dos  Recursos Humanos"/>
    <s v="03.16.25"/>
    <s v="Direção dos  Recursos Humanos"/>
    <s v="03.16.25"/>
    <x v="15"/>
    <x v="0"/>
    <x v="1"/>
    <x v="1"/>
    <x v="1"/>
    <x v="0"/>
    <x v="2"/>
    <x v="0"/>
    <x v="7"/>
    <s v="2022-08-29"/>
    <x v="2"/>
    <n v="1491"/>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2479"/>
    <x v="0"/>
    <x v="1"/>
    <x v="0"/>
    <s v="03.16.25"/>
    <x v="13"/>
    <x v="0"/>
    <x v="5"/>
    <s v="Direção dos  Recursos Humanos"/>
    <s v="03.16.25"/>
    <s v="Direção dos  Recursos Humanos"/>
    <s v="03.16.25"/>
    <x v="15"/>
    <x v="0"/>
    <x v="1"/>
    <x v="1"/>
    <x v="1"/>
    <x v="0"/>
    <x v="2"/>
    <x v="0"/>
    <x v="1"/>
    <s v="2022-05-25"/>
    <x v="0"/>
    <n v="131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32"/>
    <x v="0"/>
    <x v="1"/>
    <x v="0"/>
    <s v="03.16.25"/>
    <x v="13"/>
    <x v="0"/>
    <x v="5"/>
    <s v="Direção dos  Recursos Humanos"/>
    <s v="03.16.25"/>
    <s v="Direção dos  Recursos Humanos"/>
    <s v="03.16.25"/>
    <x v="15"/>
    <x v="0"/>
    <x v="1"/>
    <x v="1"/>
    <x v="1"/>
    <x v="0"/>
    <x v="2"/>
    <x v="0"/>
    <x v="5"/>
    <s v="2022-02-21"/>
    <x v="1"/>
    <n v="531"/>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3715"/>
    <x v="0"/>
    <x v="1"/>
    <x v="0"/>
    <s v="03.16.27"/>
    <x v="41"/>
    <x v="0"/>
    <x v="5"/>
    <s v="Direção dos Assuntos Jurídicos, Fiscalização e Policia Municipal"/>
    <s v="03.16.27"/>
    <s v="Direção dos Assuntos Jurídicos, Fiscalização e Policia Municipal"/>
    <s v="03.16.27"/>
    <x v="62"/>
    <x v="0"/>
    <x v="1"/>
    <x v="1"/>
    <x v="0"/>
    <x v="0"/>
    <x v="2"/>
    <x v="0"/>
    <x v="5"/>
    <s v="2022-02-24"/>
    <x v="1"/>
    <n v="295"/>
    <x v="4"/>
    <m/>
    <x v="0"/>
    <m/>
    <x v="37"/>
    <n v="100479277"/>
    <x v="0"/>
    <x v="3"/>
    <s v="Direção dos Assuntos Jurídicos, Fiscalização e Policia Municipal"/>
    <s v="ORI"/>
    <x v="2"/>
    <m/>
    <x v="0"/>
    <x v="2"/>
    <x v="2"/>
    <x v="1"/>
    <x v="0"/>
    <x v="0"/>
    <x v="0"/>
    <x v="1"/>
    <x v="0"/>
    <x v="0"/>
    <x v="0"/>
    <s v="Direção dos Assuntos Jurídicos, Fiscalização e Policia Municipal"/>
    <x v="0"/>
    <x v="0"/>
    <x v="0"/>
    <x v="0"/>
    <x v="0"/>
    <x v="0"/>
    <x v="0"/>
    <s v="000000"/>
    <x v="0"/>
    <x v="0"/>
    <x v="3"/>
    <x v="0"/>
    <s v="Pagamento de salário referente a 02-2022"/>
  </r>
  <r>
    <x v="1"/>
    <n v="0"/>
    <n v="0"/>
    <n v="0"/>
    <n v="0"/>
    <x v="4606"/>
    <x v="0"/>
    <x v="1"/>
    <x v="0"/>
    <s v="03.16.23"/>
    <x v="28"/>
    <x v="0"/>
    <x v="5"/>
    <s v="Direção da Educação, Formação Profissional, Emprego"/>
    <s v="03.16.23"/>
    <s v="Direção da Educação, Formação Profissional, Emprego"/>
    <s v="03.16.23"/>
    <x v="14"/>
    <x v="0"/>
    <x v="1"/>
    <x v="1"/>
    <x v="0"/>
    <x v="0"/>
    <x v="2"/>
    <x v="0"/>
    <x v="5"/>
    <s v="2022-02-17"/>
    <x v="1"/>
    <n v="14"/>
    <x v="4"/>
    <m/>
    <x v="0"/>
    <m/>
    <x v="37"/>
    <n v="100479277"/>
    <x v="0"/>
    <x v="3"/>
    <s v="Direção da Educação, Formação Profissional, Emprego"/>
    <s v="ORI"/>
    <x v="2"/>
    <m/>
    <x v="0"/>
    <x v="2"/>
    <x v="2"/>
    <x v="1"/>
    <x v="0"/>
    <x v="0"/>
    <x v="0"/>
    <x v="0"/>
    <x v="0"/>
    <x v="0"/>
    <x v="0"/>
    <s v="Direção da Educação, Formação Profissional, Emprego"/>
    <x v="0"/>
    <x v="0"/>
    <x v="0"/>
    <x v="0"/>
    <x v="0"/>
    <x v="0"/>
    <x v="0"/>
    <s v="000000"/>
    <x v="0"/>
    <x v="0"/>
    <x v="3"/>
    <x v="0"/>
    <s v="Pagamento de salário referente a 02-2022"/>
  </r>
  <r>
    <x v="1"/>
    <n v="0"/>
    <n v="0"/>
    <n v="0"/>
    <n v="0"/>
    <x v="4588"/>
    <x v="0"/>
    <x v="1"/>
    <x v="0"/>
    <s v="03.16.26"/>
    <x v="43"/>
    <x v="0"/>
    <x v="5"/>
    <s v="Dir. da Agricultura, Pecuária e Floresta"/>
    <s v="03.16.26"/>
    <s v="Dir. da Agricultura, Pecuária e Floresta"/>
    <s v="03.16.26"/>
    <x v="60"/>
    <x v="0"/>
    <x v="1"/>
    <x v="1"/>
    <x v="0"/>
    <x v="0"/>
    <x v="2"/>
    <x v="0"/>
    <x v="5"/>
    <s v="2022-02-17"/>
    <x v="1"/>
    <n v="86"/>
    <x v="4"/>
    <m/>
    <x v="0"/>
    <m/>
    <x v="37"/>
    <n v="100479277"/>
    <x v="0"/>
    <x v="3"/>
    <s v="Dir. da Agricultura, Pecuária e Floresta"/>
    <s v="ORI"/>
    <x v="2"/>
    <m/>
    <x v="0"/>
    <x v="2"/>
    <x v="2"/>
    <x v="1"/>
    <x v="0"/>
    <x v="0"/>
    <x v="0"/>
    <x v="0"/>
    <x v="0"/>
    <x v="0"/>
    <x v="0"/>
    <s v="Dir. da Agricultura, Pecuária e Floresta"/>
    <x v="0"/>
    <x v="0"/>
    <x v="0"/>
    <x v="0"/>
    <x v="0"/>
    <x v="0"/>
    <x v="0"/>
    <s v="000000"/>
    <x v="0"/>
    <x v="0"/>
    <x v="3"/>
    <x v="0"/>
    <s v="Pagamento de salário referente a 02-2022"/>
  </r>
  <r>
    <x v="1"/>
    <n v="0"/>
    <n v="0"/>
    <n v="0"/>
    <n v="0"/>
    <x v="2721"/>
    <x v="0"/>
    <x v="1"/>
    <x v="0"/>
    <s v="03.16.26"/>
    <x v="43"/>
    <x v="0"/>
    <x v="5"/>
    <s v="Dir. da Agricultura, Pecuária e Floresta"/>
    <s v="03.16.26"/>
    <s v="Dir. da Agricultura, Pecuária e Floresta"/>
    <s v="03.16.26"/>
    <x v="15"/>
    <x v="0"/>
    <x v="1"/>
    <x v="1"/>
    <x v="1"/>
    <x v="0"/>
    <x v="2"/>
    <x v="0"/>
    <x v="4"/>
    <s v="2022-01-26"/>
    <x v="1"/>
    <n v="3178"/>
    <x v="4"/>
    <m/>
    <x v="0"/>
    <m/>
    <x v="37"/>
    <n v="100479277"/>
    <x v="0"/>
    <x v="3"/>
    <s v="Dir. da Agricultura, Pecuária e Floresta"/>
    <s v="ORI"/>
    <x v="2"/>
    <m/>
    <x v="0"/>
    <x v="2"/>
    <x v="2"/>
    <x v="1"/>
    <x v="0"/>
    <x v="0"/>
    <x v="0"/>
    <x v="0"/>
    <x v="0"/>
    <x v="0"/>
    <x v="0"/>
    <s v="Dir. da Agricultura, Pecuária e Floresta"/>
    <x v="0"/>
    <x v="0"/>
    <x v="0"/>
    <x v="0"/>
    <x v="0"/>
    <x v="0"/>
    <x v="0"/>
    <s v="000170"/>
    <x v="0"/>
    <x v="0"/>
    <x v="3"/>
    <x v="0"/>
    <s v="Pagamento de salário referente a 01-2022"/>
  </r>
  <r>
    <x v="1"/>
    <n v="0"/>
    <n v="0"/>
    <n v="0"/>
    <n v="0"/>
    <x v="4602"/>
    <x v="0"/>
    <x v="1"/>
    <x v="0"/>
    <s v="03.16.11"/>
    <x v="61"/>
    <x v="0"/>
    <x v="5"/>
    <s v="Direcção de Obras"/>
    <s v="03.16.11"/>
    <s v="Direcção de Obras"/>
    <s v="03.16.11"/>
    <x v="15"/>
    <x v="0"/>
    <x v="1"/>
    <x v="1"/>
    <x v="1"/>
    <x v="0"/>
    <x v="2"/>
    <x v="0"/>
    <x v="5"/>
    <s v="2022-02-17"/>
    <x v="1"/>
    <n v="372"/>
    <x v="4"/>
    <m/>
    <x v="0"/>
    <m/>
    <x v="37"/>
    <n v="100479277"/>
    <x v="0"/>
    <x v="3"/>
    <s v="Direcção de Obras"/>
    <s v="ORI"/>
    <x v="2"/>
    <m/>
    <x v="0"/>
    <x v="2"/>
    <x v="2"/>
    <x v="1"/>
    <x v="0"/>
    <x v="0"/>
    <x v="0"/>
    <x v="0"/>
    <x v="0"/>
    <x v="0"/>
    <x v="0"/>
    <s v="Direcção de Obras"/>
    <x v="0"/>
    <x v="0"/>
    <x v="0"/>
    <x v="0"/>
    <x v="0"/>
    <x v="0"/>
    <x v="0"/>
    <s v="000000"/>
    <x v="0"/>
    <x v="0"/>
    <x v="3"/>
    <x v="0"/>
    <s v="Pagamento de salário referente a 02-2022"/>
  </r>
  <r>
    <x v="1"/>
    <n v="0"/>
    <n v="0"/>
    <n v="0"/>
    <n v="0"/>
    <x v="5485"/>
    <x v="0"/>
    <x v="1"/>
    <x v="0"/>
    <s v="03.16.11"/>
    <x v="61"/>
    <x v="0"/>
    <x v="5"/>
    <s v="Direcção de Obras"/>
    <s v="03.16.11"/>
    <s v="Direcção de Obras"/>
    <s v="03.16.11"/>
    <x v="60"/>
    <x v="0"/>
    <x v="1"/>
    <x v="1"/>
    <x v="0"/>
    <x v="0"/>
    <x v="2"/>
    <x v="0"/>
    <x v="1"/>
    <s v="2022-05-25"/>
    <x v="0"/>
    <n v="263"/>
    <x v="4"/>
    <m/>
    <x v="0"/>
    <m/>
    <x v="37"/>
    <n v="100479277"/>
    <x v="0"/>
    <x v="3"/>
    <s v="Direcção de Obras"/>
    <s v="ORI"/>
    <x v="2"/>
    <m/>
    <x v="0"/>
    <x v="2"/>
    <x v="2"/>
    <x v="1"/>
    <x v="0"/>
    <x v="0"/>
    <x v="0"/>
    <x v="0"/>
    <x v="0"/>
    <x v="0"/>
    <x v="0"/>
    <s v="Direcção de Obras"/>
    <x v="0"/>
    <x v="0"/>
    <x v="0"/>
    <x v="0"/>
    <x v="0"/>
    <x v="0"/>
    <x v="0"/>
    <s v="000000"/>
    <x v="0"/>
    <x v="0"/>
    <x v="3"/>
    <x v="0"/>
    <s v="Pagamento de salário referente a 05-2022"/>
  </r>
  <r>
    <x v="1"/>
    <n v="0"/>
    <n v="0"/>
    <n v="0"/>
    <n v="0"/>
    <x v="7097"/>
    <x v="0"/>
    <x v="1"/>
    <x v="0"/>
    <s v="03.16.11"/>
    <x v="61"/>
    <x v="0"/>
    <x v="5"/>
    <s v="Direcção de Obras"/>
    <s v="03.16.11"/>
    <s v="Direcção de Obras"/>
    <s v="03.16.11"/>
    <x v="15"/>
    <x v="0"/>
    <x v="1"/>
    <x v="1"/>
    <x v="1"/>
    <x v="0"/>
    <x v="2"/>
    <x v="0"/>
    <x v="3"/>
    <s v="2022-06-21"/>
    <x v="0"/>
    <n v="8830"/>
    <x v="4"/>
    <m/>
    <x v="0"/>
    <m/>
    <x v="37"/>
    <n v="100479277"/>
    <x v="0"/>
    <x v="3"/>
    <s v="Direcção de Obras"/>
    <s v="ORI"/>
    <x v="2"/>
    <m/>
    <x v="0"/>
    <x v="2"/>
    <x v="2"/>
    <x v="1"/>
    <x v="0"/>
    <x v="0"/>
    <x v="0"/>
    <x v="0"/>
    <x v="0"/>
    <x v="0"/>
    <x v="0"/>
    <s v="Direcção de Obras"/>
    <x v="0"/>
    <x v="0"/>
    <x v="0"/>
    <x v="0"/>
    <x v="0"/>
    <x v="0"/>
    <x v="0"/>
    <s v="000000"/>
    <x v="0"/>
    <x v="0"/>
    <x v="3"/>
    <x v="0"/>
    <s v="Pagamento de salário referente a 06-2022"/>
  </r>
  <r>
    <x v="1"/>
    <n v="0"/>
    <n v="0"/>
    <n v="0"/>
    <n v="0"/>
    <x v="5485"/>
    <x v="0"/>
    <x v="1"/>
    <x v="0"/>
    <s v="03.16.11"/>
    <x v="61"/>
    <x v="0"/>
    <x v="5"/>
    <s v="Direcção de Obras"/>
    <s v="03.16.11"/>
    <s v="Direcção de Obras"/>
    <s v="03.16.11"/>
    <x v="13"/>
    <x v="0"/>
    <x v="1"/>
    <x v="5"/>
    <x v="0"/>
    <x v="0"/>
    <x v="2"/>
    <x v="0"/>
    <x v="1"/>
    <s v="2022-05-25"/>
    <x v="0"/>
    <n v="359"/>
    <x v="4"/>
    <m/>
    <x v="0"/>
    <m/>
    <x v="37"/>
    <n v="100479277"/>
    <x v="0"/>
    <x v="3"/>
    <s v="Direcção de Obras"/>
    <s v="ORI"/>
    <x v="2"/>
    <m/>
    <x v="0"/>
    <x v="2"/>
    <x v="2"/>
    <x v="1"/>
    <x v="0"/>
    <x v="0"/>
    <x v="0"/>
    <x v="1"/>
    <x v="0"/>
    <x v="0"/>
    <x v="0"/>
    <s v="Direcção de Obras"/>
    <x v="0"/>
    <x v="0"/>
    <x v="0"/>
    <x v="0"/>
    <x v="0"/>
    <x v="0"/>
    <x v="0"/>
    <s v="000000"/>
    <x v="0"/>
    <x v="0"/>
    <x v="3"/>
    <x v="0"/>
    <s v="Pagamento de salário referente a 05-2022"/>
  </r>
  <r>
    <x v="1"/>
    <n v="0"/>
    <n v="0"/>
    <n v="0"/>
    <n v="0"/>
    <x v="4602"/>
    <x v="0"/>
    <x v="1"/>
    <x v="0"/>
    <s v="03.16.11"/>
    <x v="61"/>
    <x v="0"/>
    <x v="5"/>
    <s v="Direcção de Obras"/>
    <s v="03.16.11"/>
    <s v="Direcção de Obras"/>
    <s v="03.16.11"/>
    <x v="13"/>
    <x v="0"/>
    <x v="1"/>
    <x v="5"/>
    <x v="0"/>
    <x v="0"/>
    <x v="2"/>
    <x v="0"/>
    <x v="5"/>
    <s v="2022-02-17"/>
    <x v="1"/>
    <n v="19"/>
    <x v="4"/>
    <m/>
    <x v="0"/>
    <m/>
    <x v="37"/>
    <n v="100479277"/>
    <x v="0"/>
    <x v="3"/>
    <s v="Direcção de Obras"/>
    <s v="ORI"/>
    <x v="2"/>
    <m/>
    <x v="0"/>
    <x v="2"/>
    <x v="2"/>
    <x v="1"/>
    <x v="0"/>
    <x v="0"/>
    <x v="0"/>
    <x v="1"/>
    <x v="0"/>
    <x v="0"/>
    <x v="0"/>
    <s v="Direcção de Obras"/>
    <x v="0"/>
    <x v="0"/>
    <x v="0"/>
    <x v="0"/>
    <x v="0"/>
    <x v="0"/>
    <x v="0"/>
    <s v="000000"/>
    <x v="0"/>
    <x v="0"/>
    <x v="3"/>
    <x v="0"/>
    <s v="Pagamento de salário referente a 02-2022"/>
  </r>
  <r>
    <x v="1"/>
    <n v="0"/>
    <n v="0"/>
    <n v="0"/>
    <n v="0"/>
    <x v="972"/>
    <x v="0"/>
    <x v="1"/>
    <x v="0"/>
    <s v="03.16.11"/>
    <x v="61"/>
    <x v="0"/>
    <x v="5"/>
    <s v="Direcção de Obras"/>
    <s v="03.16.11"/>
    <s v="Direcção de Obras"/>
    <s v="03.16.11"/>
    <x v="16"/>
    <x v="0"/>
    <x v="1"/>
    <x v="1"/>
    <x v="1"/>
    <x v="0"/>
    <x v="2"/>
    <x v="0"/>
    <x v="7"/>
    <s v="2022-08-29"/>
    <x v="2"/>
    <n v="9491"/>
    <x v="4"/>
    <m/>
    <x v="0"/>
    <m/>
    <x v="37"/>
    <n v="100479277"/>
    <x v="0"/>
    <x v="3"/>
    <s v="Direcção de Obras"/>
    <s v="ORI"/>
    <x v="2"/>
    <m/>
    <x v="0"/>
    <x v="2"/>
    <x v="2"/>
    <x v="1"/>
    <x v="0"/>
    <x v="0"/>
    <x v="0"/>
    <x v="0"/>
    <x v="0"/>
    <x v="0"/>
    <x v="0"/>
    <s v="Direcção de Obras"/>
    <x v="0"/>
    <x v="0"/>
    <x v="0"/>
    <x v="0"/>
    <x v="0"/>
    <x v="0"/>
    <x v="0"/>
    <s v="000000"/>
    <x v="0"/>
    <x v="0"/>
    <x v="3"/>
    <x v="0"/>
    <s v="Pagamento de salário referente a 08-2022"/>
  </r>
  <r>
    <x v="1"/>
    <n v="0"/>
    <n v="0"/>
    <n v="0"/>
    <n v="0"/>
    <x v="4602"/>
    <x v="0"/>
    <x v="1"/>
    <x v="0"/>
    <s v="03.16.11"/>
    <x v="61"/>
    <x v="0"/>
    <x v="5"/>
    <s v="Direcção de Obras"/>
    <s v="03.16.11"/>
    <s v="Direcção de Obras"/>
    <s v="03.16.11"/>
    <x v="16"/>
    <x v="0"/>
    <x v="1"/>
    <x v="1"/>
    <x v="1"/>
    <x v="0"/>
    <x v="2"/>
    <x v="0"/>
    <x v="5"/>
    <s v="2022-02-17"/>
    <x v="1"/>
    <n v="512"/>
    <x v="4"/>
    <m/>
    <x v="0"/>
    <m/>
    <x v="37"/>
    <n v="100479277"/>
    <x v="0"/>
    <x v="3"/>
    <s v="Direcção de Obras"/>
    <s v="ORI"/>
    <x v="2"/>
    <m/>
    <x v="0"/>
    <x v="2"/>
    <x v="2"/>
    <x v="1"/>
    <x v="0"/>
    <x v="0"/>
    <x v="0"/>
    <x v="0"/>
    <x v="0"/>
    <x v="0"/>
    <x v="0"/>
    <s v="Direcção de Obras"/>
    <x v="0"/>
    <x v="0"/>
    <x v="0"/>
    <x v="0"/>
    <x v="0"/>
    <x v="0"/>
    <x v="0"/>
    <s v="000000"/>
    <x v="0"/>
    <x v="0"/>
    <x v="3"/>
    <x v="0"/>
    <s v="Pagamento de salário referente a 02-2022"/>
  </r>
  <r>
    <x v="1"/>
    <n v="0"/>
    <n v="0"/>
    <n v="0"/>
    <n v="0"/>
    <x v="6409"/>
    <x v="0"/>
    <x v="1"/>
    <x v="0"/>
    <s v="03.16.11"/>
    <x v="61"/>
    <x v="0"/>
    <x v="5"/>
    <s v="Direcção de Obras"/>
    <s v="03.16.11"/>
    <s v="Direcção de Obras"/>
    <s v="03.16.11"/>
    <x v="62"/>
    <x v="0"/>
    <x v="1"/>
    <x v="1"/>
    <x v="0"/>
    <x v="0"/>
    <x v="2"/>
    <x v="0"/>
    <x v="8"/>
    <s v="2022-09-22"/>
    <x v="2"/>
    <n v="692"/>
    <x v="4"/>
    <m/>
    <x v="0"/>
    <m/>
    <x v="37"/>
    <n v="100479277"/>
    <x v="0"/>
    <x v="3"/>
    <s v="Direcção de Obras"/>
    <s v="ORI"/>
    <x v="2"/>
    <m/>
    <x v="0"/>
    <x v="2"/>
    <x v="2"/>
    <x v="1"/>
    <x v="0"/>
    <x v="0"/>
    <x v="0"/>
    <x v="1"/>
    <x v="0"/>
    <x v="0"/>
    <x v="0"/>
    <s v="Direcção de Obras"/>
    <x v="0"/>
    <x v="0"/>
    <x v="0"/>
    <x v="0"/>
    <x v="0"/>
    <x v="0"/>
    <x v="0"/>
    <s v="000000"/>
    <x v="0"/>
    <x v="0"/>
    <x v="3"/>
    <x v="0"/>
    <s v="Pagamento de salário referente a 09-2022"/>
  </r>
  <r>
    <x v="1"/>
    <n v="0"/>
    <n v="0"/>
    <n v="0"/>
    <n v="0"/>
    <x v="4386"/>
    <x v="0"/>
    <x v="1"/>
    <x v="0"/>
    <s v="03.16.16"/>
    <x v="32"/>
    <x v="0"/>
    <x v="5"/>
    <s v="Direção Ambiente e Saneamento "/>
    <s v="03.16.16"/>
    <s v="Direção Ambiente e Saneamento "/>
    <s v="03.16.16"/>
    <x v="62"/>
    <x v="0"/>
    <x v="1"/>
    <x v="1"/>
    <x v="0"/>
    <x v="0"/>
    <x v="2"/>
    <x v="0"/>
    <x v="2"/>
    <s v="2022-03-23"/>
    <x v="1"/>
    <n v="127"/>
    <x v="4"/>
    <m/>
    <x v="0"/>
    <m/>
    <x v="32"/>
    <n v="100478627"/>
    <x v="0"/>
    <x v="8"/>
    <s v="Direção Ambiente e Saneamento "/>
    <s v="ORI"/>
    <x v="2"/>
    <m/>
    <x v="0"/>
    <x v="2"/>
    <x v="2"/>
    <x v="1"/>
    <x v="0"/>
    <x v="0"/>
    <x v="0"/>
    <x v="0"/>
    <x v="0"/>
    <x v="0"/>
    <x v="0"/>
    <s v="Direção Ambiente e Saneamento "/>
    <x v="0"/>
    <x v="0"/>
    <x v="0"/>
    <x v="0"/>
    <x v="0"/>
    <x v="0"/>
    <x v="0"/>
    <s v="000746"/>
    <x v="0"/>
    <x v="0"/>
    <x v="8"/>
    <x v="0"/>
    <s v="Pagamento de salário referente a 03-2022"/>
  </r>
  <r>
    <x v="1"/>
    <n v="0"/>
    <n v="0"/>
    <n v="0"/>
    <n v="0"/>
    <x v="3485"/>
    <x v="0"/>
    <x v="1"/>
    <x v="0"/>
    <s v="03.16.16"/>
    <x v="32"/>
    <x v="0"/>
    <x v="5"/>
    <s v="Direção Ambiente e Saneamento "/>
    <s v="03.16.16"/>
    <s v="Direção Ambiente e Saneamento "/>
    <s v="03.16.16"/>
    <x v="62"/>
    <x v="0"/>
    <x v="1"/>
    <x v="1"/>
    <x v="0"/>
    <x v="0"/>
    <x v="2"/>
    <x v="0"/>
    <x v="5"/>
    <s v="2022-02-23"/>
    <x v="1"/>
    <n v="55"/>
    <x v="4"/>
    <m/>
    <x v="0"/>
    <m/>
    <x v="21"/>
    <n v="100474708"/>
    <x v="0"/>
    <x v="2"/>
    <s v="Direção Ambiente e Saneamento "/>
    <s v="ORI"/>
    <x v="2"/>
    <m/>
    <x v="0"/>
    <x v="2"/>
    <x v="2"/>
    <x v="1"/>
    <x v="0"/>
    <x v="0"/>
    <x v="0"/>
    <x v="0"/>
    <x v="0"/>
    <x v="0"/>
    <x v="0"/>
    <s v="Direção Ambiente e Saneamento "/>
    <x v="0"/>
    <x v="0"/>
    <x v="0"/>
    <x v="0"/>
    <x v="0"/>
    <x v="0"/>
    <x v="0"/>
    <s v="000000"/>
    <x v="0"/>
    <x v="0"/>
    <x v="2"/>
    <x v="0"/>
    <s v="Pagamento de salário referente a 02-2022"/>
  </r>
  <r>
    <x v="1"/>
    <n v="0"/>
    <n v="0"/>
    <n v="0"/>
    <n v="0"/>
    <x v="4386"/>
    <x v="0"/>
    <x v="1"/>
    <x v="0"/>
    <s v="03.16.16"/>
    <x v="32"/>
    <x v="0"/>
    <x v="5"/>
    <s v="Direção Ambiente e Saneamento "/>
    <s v="03.16.16"/>
    <s v="Direção Ambiente e Saneamento "/>
    <s v="03.16.16"/>
    <x v="14"/>
    <x v="0"/>
    <x v="1"/>
    <x v="1"/>
    <x v="0"/>
    <x v="0"/>
    <x v="2"/>
    <x v="0"/>
    <x v="2"/>
    <s v="2022-03-23"/>
    <x v="1"/>
    <n v="25"/>
    <x v="4"/>
    <m/>
    <x v="0"/>
    <m/>
    <x v="21"/>
    <n v="100474708"/>
    <x v="0"/>
    <x v="2"/>
    <s v="Direção Ambiente e Saneamento "/>
    <s v="ORI"/>
    <x v="2"/>
    <m/>
    <x v="0"/>
    <x v="2"/>
    <x v="2"/>
    <x v="1"/>
    <x v="0"/>
    <x v="0"/>
    <x v="0"/>
    <x v="0"/>
    <x v="0"/>
    <x v="0"/>
    <x v="0"/>
    <s v="Direção Ambiente e Saneamento "/>
    <x v="0"/>
    <x v="0"/>
    <x v="0"/>
    <x v="0"/>
    <x v="0"/>
    <x v="0"/>
    <x v="0"/>
    <s v="000746"/>
    <x v="0"/>
    <x v="0"/>
    <x v="2"/>
    <x v="0"/>
    <s v="Pagamento de salário referente a 03-2022"/>
  </r>
  <r>
    <x v="1"/>
    <n v="0"/>
    <n v="0"/>
    <n v="0"/>
    <n v="0"/>
    <x v="3485"/>
    <x v="0"/>
    <x v="1"/>
    <x v="0"/>
    <s v="03.16.16"/>
    <x v="32"/>
    <x v="0"/>
    <x v="5"/>
    <s v="Direção Ambiente e Saneamento "/>
    <s v="03.16.16"/>
    <s v="Direção Ambiente e Saneamento "/>
    <s v="03.16.16"/>
    <x v="14"/>
    <x v="0"/>
    <x v="1"/>
    <x v="1"/>
    <x v="0"/>
    <x v="0"/>
    <x v="2"/>
    <x v="0"/>
    <x v="5"/>
    <s v="2022-02-23"/>
    <x v="1"/>
    <n v="25"/>
    <x v="4"/>
    <m/>
    <x v="0"/>
    <m/>
    <x v="21"/>
    <n v="100474708"/>
    <x v="0"/>
    <x v="2"/>
    <s v="Direção Ambiente e Saneamento "/>
    <s v="ORI"/>
    <x v="2"/>
    <m/>
    <x v="0"/>
    <x v="2"/>
    <x v="2"/>
    <x v="1"/>
    <x v="0"/>
    <x v="0"/>
    <x v="0"/>
    <x v="0"/>
    <x v="0"/>
    <x v="0"/>
    <x v="0"/>
    <s v="Direção Ambiente e Saneamento "/>
    <x v="0"/>
    <x v="0"/>
    <x v="0"/>
    <x v="0"/>
    <x v="0"/>
    <x v="0"/>
    <x v="0"/>
    <s v="000000"/>
    <x v="0"/>
    <x v="0"/>
    <x v="2"/>
    <x v="0"/>
    <s v="Pagamento de salário referente a 02-2022"/>
  </r>
  <r>
    <x v="1"/>
    <n v="0"/>
    <n v="0"/>
    <n v="0"/>
    <n v="0"/>
    <x v="3485"/>
    <x v="0"/>
    <x v="1"/>
    <x v="0"/>
    <s v="03.16.16"/>
    <x v="32"/>
    <x v="0"/>
    <x v="5"/>
    <s v="Direção Ambiente e Saneamento "/>
    <s v="03.16.16"/>
    <s v="Direção Ambiente e Saneamento "/>
    <s v="03.16.16"/>
    <x v="61"/>
    <x v="0"/>
    <x v="1"/>
    <x v="1"/>
    <x v="0"/>
    <x v="0"/>
    <x v="2"/>
    <x v="0"/>
    <x v="5"/>
    <s v="2022-02-23"/>
    <x v="1"/>
    <n v="198"/>
    <x v="4"/>
    <m/>
    <x v="0"/>
    <m/>
    <x v="21"/>
    <n v="100474708"/>
    <x v="0"/>
    <x v="2"/>
    <s v="Direção Ambiente e Saneamento "/>
    <s v="ORI"/>
    <x v="2"/>
    <m/>
    <x v="0"/>
    <x v="2"/>
    <x v="2"/>
    <x v="1"/>
    <x v="0"/>
    <x v="0"/>
    <x v="0"/>
    <x v="0"/>
    <x v="0"/>
    <x v="0"/>
    <x v="0"/>
    <s v="Direção Ambiente e Saneamento "/>
    <x v="0"/>
    <x v="0"/>
    <x v="0"/>
    <x v="0"/>
    <x v="0"/>
    <x v="0"/>
    <x v="0"/>
    <s v="000000"/>
    <x v="0"/>
    <x v="0"/>
    <x v="2"/>
    <x v="0"/>
    <s v="Pagamento de salário referente a 02-2022"/>
  </r>
  <r>
    <x v="1"/>
    <n v="0"/>
    <n v="0"/>
    <n v="0"/>
    <n v="0"/>
    <x v="562"/>
    <x v="0"/>
    <x v="1"/>
    <x v="0"/>
    <s v="03.16.15"/>
    <x v="6"/>
    <x v="0"/>
    <x v="5"/>
    <s v="Direção Financeira"/>
    <s v="03.16.15"/>
    <s v="Direção Financeira"/>
    <s v="03.16.15"/>
    <x v="15"/>
    <x v="0"/>
    <x v="1"/>
    <x v="1"/>
    <x v="1"/>
    <x v="0"/>
    <x v="2"/>
    <x v="0"/>
    <x v="3"/>
    <s v="2022-06-30"/>
    <x v="0"/>
    <n v="2932"/>
    <x v="4"/>
    <m/>
    <x v="0"/>
    <m/>
    <x v="698"/>
    <n v="100474802"/>
    <x v="0"/>
    <x v="10"/>
    <s v="Direção Financeira"/>
    <s v="ORI"/>
    <x v="2"/>
    <m/>
    <x v="0"/>
    <x v="2"/>
    <x v="2"/>
    <x v="1"/>
    <x v="0"/>
    <x v="0"/>
    <x v="0"/>
    <x v="0"/>
    <x v="0"/>
    <x v="0"/>
    <x v="0"/>
    <s v="Direção Financeira"/>
    <x v="0"/>
    <x v="0"/>
    <x v="0"/>
    <x v="0"/>
    <x v="0"/>
    <x v="0"/>
    <x v="0"/>
    <s v="000000"/>
    <x v="0"/>
    <x v="0"/>
    <x v="10"/>
    <x v="0"/>
    <s v="Pagamento de salário referente a 06-2022"/>
  </r>
  <r>
    <x v="1"/>
    <n v="0"/>
    <n v="0"/>
    <n v="0"/>
    <n v="0"/>
    <x v="562"/>
    <x v="0"/>
    <x v="1"/>
    <x v="0"/>
    <s v="03.16.15"/>
    <x v="6"/>
    <x v="0"/>
    <x v="5"/>
    <s v="Direção Financeira"/>
    <s v="03.16.15"/>
    <s v="Direção Financeira"/>
    <s v="03.16.15"/>
    <x v="61"/>
    <x v="0"/>
    <x v="1"/>
    <x v="1"/>
    <x v="0"/>
    <x v="0"/>
    <x v="2"/>
    <x v="0"/>
    <x v="3"/>
    <s v="2022-06-30"/>
    <x v="0"/>
    <n v="379"/>
    <x v="4"/>
    <m/>
    <x v="0"/>
    <m/>
    <x v="698"/>
    <n v="100474802"/>
    <x v="0"/>
    <x v="10"/>
    <s v="Direção Financeira"/>
    <s v="ORI"/>
    <x v="2"/>
    <m/>
    <x v="0"/>
    <x v="2"/>
    <x v="2"/>
    <x v="1"/>
    <x v="0"/>
    <x v="0"/>
    <x v="0"/>
    <x v="0"/>
    <x v="0"/>
    <x v="0"/>
    <x v="0"/>
    <s v="Direção Financeira"/>
    <x v="0"/>
    <x v="0"/>
    <x v="0"/>
    <x v="0"/>
    <x v="0"/>
    <x v="0"/>
    <x v="0"/>
    <s v="000000"/>
    <x v="0"/>
    <x v="0"/>
    <x v="10"/>
    <x v="0"/>
    <s v="Pagamento de salário referente a 06-2022"/>
  </r>
  <r>
    <x v="1"/>
    <n v="0"/>
    <n v="0"/>
    <n v="0"/>
    <n v="0"/>
    <x v="2487"/>
    <x v="0"/>
    <x v="1"/>
    <x v="0"/>
    <s v="03.16.15"/>
    <x v="6"/>
    <x v="0"/>
    <x v="5"/>
    <s v="Direção Financeira"/>
    <s v="03.16.15"/>
    <s v="Direção Financeira"/>
    <s v="03.16.15"/>
    <x v="61"/>
    <x v="0"/>
    <x v="1"/>
    <x v="1"/>
    <x v="0"/>
    <x v="0"/>
    <x v="2"/>
    <x v="0"/>
    <x v="1"/>
    <s v="2022-05-25"/>
    <x v="0"/>
    <n v="360"/>
    <x v="4"/>
    <m/>
    <x v="0"/>
    <m/>
    <x v="698"/>
    <n v="100474802"/>
    <x v="0"/>
    <x v="10"/>
    <s v="Direção Financeira"/>
    <s v="ORI"/>
    <x v="2"/>
    <m/>
    <x v="0"/>
    <x v="2"/>
    <x v="2"/>
    <x v="1"/>
    <x v="0"/>
    <x v="0"/>
    <x v="0"/>
    <x v="0"/>
    <x v="0"/>
    <x v="0"/>
    <x v="0"/>
    <s v="Direção Financeira"/>
    <x v="0"/>
    <x v="0"/>
    <x v="0"/>
    <x v="0"/>
    <x v="0"/>
    <x v="0"/>
    <x v="0"/>
    <s v="000000"/>
    <x v="0"/>
    <x v="0"/>
    <x v="10"/>
    <x v="0"/>
    <s v="Pagamento de salário referente a 05-2022"/>
  </r>
  <r>
    <x v="1"/>
    <n v="0"/>
    <n v="0"/>
    <n v="0"/>
    <n v="0"/>
    <x v="5470"/>
    <x v="0"/>
    <x v="1"/>
    <x v="0"/>
    <s v="03.16.15"/>
    <x v="6"/>
    <x v="0"/>
    <x v="5"/>
    <s v="Direção Financeira"/>
    <s v="03.16.15"/>
    <s v="Direção Financeira"/>
    <s v="03.16.15"/>
    <x v="60"/>
    <x v="0"/>
    <x v="1"/>
    <x v="1"/>
    <x v="0"/>
    <x v="0"/>
    <x v="2"/>
    <x v="0"/>
    <x v="11"/>
    <s v="2022-12-13"/>
    <x v="3"/>
    <n v="151"/>
    <x v="4"/>
    <m/>
    <x v="0"/>
    <m/>
    <x v="698"/>
    <n v="100474802"/>
    <x v="0"/>
    <x v="10"/>
    <s v="Direção Financeira"/>
    <s v="ORI"/>
    <x v="2"/>
    <m/>
    <x v="0"/>
    <x v="2"/>
    <x v="2"/>
    <x v="1"/>
    <x v="0"/>
    <x v="0"/>
    <x v="0"/>
    <x v="0"/>
    <x v="0"/>
    <x v="0"/>
    <x v="0"/>
    <s v="Direção Financeira"/>
    <x v="0"/>
    <x v="0"/>
    <x v="0"/>
    <x v="0"/>
    <x v="0"/>
    <x v="0"/>
    <x v="0"/>
    <s v="000000"/>
    <x v="0"/>
    <x v="0"/>
    <x v="10"/>
    <x v="0"/>
    <s v="Pagamento de salário referente a 12-2022"/>
  </r>
  <r>
    <x v="1"/>
    <n v="0"/>
    <n v="0"/>
    <n v="0"/>
    <n v="0"/>
    <x v="2632"/>
    <x v="0"/>
    <x v="1"/>
    <x v="0"/>
    <s v="03.16.15"/>
    <x v="6"/>
    <x v="0"/>
    <x v="5"/>
    <s v="Direção Financeira"/>
    <s v="03.16.15"/>
    <s v="Direção Financeira"/>
    <s v="03.16.15"/>
    <x v="60"/>
    <x v="0"/>
    <x v="1"/>
    <x v="1"/>
    <x v="0"/>
    <x v="0"/>
    <x v="2"/>
    <x v="0"/>
    <x v="8"/>
    <s v="2022-09-26"/>
    <x v="2"/>
    <n v="151"/>
    <x v="4"/>
    <m/>
    <x v="0"/>
    <m/>
    <x v="698"/>
    <n v="100474802"/>
    <x v="0"/>
    <x v="10"/>
    <s v="Direção Financeira"/>
    <s v="ORI"/>
    <x v="2"/>
    <m/>
    <x v="0"/>
    <x v="2"/>
    <x v="2"/>
    <x v="1"/>
    <x v="0"/>
    <x v="0"/>
    <x v="0"/>
    <x v="0"/>
    <x v="0"/>
    <x v="0"/>
    <x v="0"/>
    <s v="Direção Financeira"/>
    <x v="0"/>
    <x v="0"/>
    <x v="0"/>
    <x v="0"/>
    <x v="0"/>
    <x v="0"/>
    <x v="0"/>
    <s v="000000"/>
    <x v="0"/>
    <x v="0"/>
    <x v="10"/>
    <x v="0"/>
    <s v="Pagamento de salário referente a 09-2022"/>
  </r>
  <r>
    <x v="1"/>
    <n v="0"/>
    <n v="0"/>
    <n v="0"/>
    <n v="0"/>
    <x v="5359"/>
    <x v="0"/>
    <x v="1"/>
    <x v="0"/>
    <s v="03.16.15"/>
    <x v="6"/>
    <x v="0"/>
    <x v="5"/>
    <s v="Direção Financeira"/>
    <s v="03.16.15"/>
    <s v="Direção Financeira"/>
    <s v="03.16.15"/>
    <x v="14"/>
    <x v="0"/>
    <x v="1"/>
    <x v="1"/>
    <x v="0"/>
    <x v="0"/>
    <x v="2"/>
    <x v="0"/>
    <x v="10"/>
    <s v="2022-11-24"/>
    <x v="3"/>
    <n v="13"/>
    <x v="4"/>
    <m/>
    <x v="0"/>
    <m/>
    <x v="698"/>
    <n v="100474802"/>
    <x v="0"/>
    <x v="10"/>
    <s v="Direção Financeira"/>
    <s v="ORI"/>
    <x v="2"/>
    <m/>
    <x v="0"/>
    <x v="2"/>
    <x v="2"/>
    <x v="1"/>
    <x v="0"/>
    <x v="0"/>
    <x v="0"/>
    <x v="0"/>
    <x v="0"/>
    <x v="0"/>
    <x v="0"/>
    <s v="Direção Financeira"/>
    <x v="0"/>
    <x v="0"/>
    <x v="0"/>
    <x v="0"/>
    <x v="0"/>
    <x v="0"/>
    <x v="0"/>
    <s v="000000"/>
    <x v="0"/>
    <x v="0"/>
    <x v="10"/>
    <x v="0"/>
    <s v="Pagamento de salário referente a 11-2022"/>
  </r>
  <r>
    <x v="1"/>
    <n v="0"/>
    <n v="0"/>
    <n v="0"/>
    <n v="0"/>
    <x v="908"/>
    <x v="0"/>
    <x v="1"/>
    <x v="0"/>
    <s v="03.16.15"/>
    <x v="6"/>
    <x v="0"/>
    <x v="5"/>
    <s v="Direção Financeira"/>
    <s v="03.16.15"/>
    <s v="Direção Financeira"/>
    <s v="03.16.15"/>
    <x v="14"/>
    <x v="0"/>
    <x v="1"/>
    <x v="1"/>
    <x v="0"/>
    <x v="0"/>
    <x v="2"/>
    <x v="0"/>
    <x v="6"/>
    <s v="2022-07-25"/>
    <x v="2"/>
    <n v="8"/>
    <x v="4"/>
    <m/>
    <x v="0"/>
    <m/>
    <x v="698"/>
    <n v="100474802"/>
    <x v="0"/>
    <x v="10"/>
    <s v="Direção Financeira"/>
    <s v="ORI"/>
    <x v="2"/>
    <m/>
    <x v="0"/>
    <x v="2"/>
    <x v="2"/>
    <x v="1"/>
    <x v="0"/>
    <x v="0"/>
    <x v="0"/>
    <x v="0"/>
    <x v="0"/>
    <x v="0"/>
    <x v="0"/>
    <s v="Direção Financeira"/>
    <x v="0"/>
    <x v="0"/>
    <x v="0"/>
    <x v="0"/>
    <x v="0"/>
    <x v="0"/>
    <x v="0"/>
    <s v="000000"/>
    <x v="0"/>
    <x v="0"/>
    <x v="10"/>
    <x v="0"/>
    <s v="Pagamento de salário referente a 07-2022"/>
  </r>
  <r>
    <x v="1"/>
    <n v="0"/>
    <n v="0"/>
    <n v="0"/>
    <n v="0"/>
    <x v="562"/>
    <x v="0"/>
    <x v="1"/>
    <x v="0"/>
    <s v="03.16.15"/>
    <x v="6"/>
    <x v="0"/>
    <x v="5"/>
    <s v="Direção Financeira"/>
    <s v="03.16.15"/>
    <s v="Direção Financeira"/>
    <s v="03.16.15"/>
    <x v="16"/>
    <x v="0"/>
    <x v="1"/>
    <x v="1"/>
    <x v="1"/>
    <x v="0"/>
    <x v="2"/>
    <x v="0"/>
    <x v="3"/>
    <s v="2022-06-30"/>
    <x v="0"/>
    <n v="1518"/>
    <x v="4"/>
    <m/>
    <x v="0"/>
    <m/>
    <x v="698"/>
    <n v="100474802"/>
    <x v="0"/>
    <x v="10"/>
    <s v="Direção Financeira"/>
    <s v="ORI"/>
    <x v="2"/>
    <m/>
    <x v="0"/>
    <x v="2"/>
    <x v="2"/>
    <x v="1"/>
    <x v="0"/>
    <x v="0"/>
    <x v="0"/>
    <x v="0"/>
    <x v="0"/>
    <x v="0"/>
    <x v="0"/>
    <s v="Direção Financeira"/>
    <x v="0"/>
    <x v="0"/>
    <x v="0"/>
    <x v="0"/>
    <x v="0"/>
    <x v="0"/>
    <x v="0"/>
    <s v="000000"/>
    <x v="0"/>
    <x v="0"/>
    <x v="10"/>
    <x v="0"/>
    <s v="Pagamento de salário referente a 06-2022"/>
  </r>
  <r>
    <x v="1"/>
    <n v="0"/>
    <n v="0"/>
    <n v="0"/>
    <n v="0"/>
    <x v="908"/>
    <x v="0"/>
    <x v="1"/>
    <x v="0"/>
    <s v="03.16.15"/>
    <x v="6"/>
    <x v="0"/>
    <x v="5"/>
    <s v="Direção Financeira"/>
    <s v="03.16.15"/>
    <s v="Direção Financeira"/>
    <s v="03.16.15"/>
    <x v="16"/>
    <x v="0"/>
    <x v="1"/>
    <x v="1"/>
    <x v="1"/>
    <x v="0"/>
    <x v="2"/>
    <x v="0"/>
    <x v="6"/>
    <s v="2022-07-25"/>
    <x v="2"/>
    <n v="1437"/>
    <x v="4"/>
    <m/>
    <x v="0"/>
    <m/>
    <x v="698"/>
    <n v="100474802"/>
    <x v="0"/>
    <x v="10"/>
    <s v="Direção Financeira"/>
    <s v="ORI"/>
    <x v="2"/>
    <m/>
    <x v="0"/>
    <x v="2"/>
    <x v="2"/>
    <x v="1"/>
    <x v="0"/>
    <x v="0"/>
    <x v="0"/>
    <x v="0"/>
    <x v="0"/>
    <x v="0"/>
    <x v="0"/>
    <s v="Direção Financeira"/>
    <x v="0"/>
    <x v="0"/>
    <x v="0"/>
    <x v="0"/>
    <x v="0"/>
    <x v="0"/>
    <x v="0"/>
    <s v="000000"/>
    <x v="0"/>
    <x v="0"/>
    <x v="10"/>
    <x v="0"/>
    <s v="Pagamento de salário referente a 07-2022"/>
  </r>
  <r>
    <x v="1"/>
    <n v="0"/>
    <n v="0"/>
    <n v="0"/>
    <n v="0"/>
    <x v="3485"/>
    <x v="0"/>
    <x v="1"/>
    <x v="0"/>
    <s v="03.16.16"/>
    <x v="32"/>
    <x v="0"/>
    <x v="5"/>
    <s v="Direção Ambiente e Saneamento "/>
    <s v="03.16.16"/>
    <s v="Direção Ambiente e Saneamento "/>
    <s v="03.16.16"/>
    <x v="15"/>
    <x v="0"/>
    <x v="1"/>
    <x v="1"/>
    <x v="1"/>
    <x v="0"/>
    <x v="2"/>
    <x v="0"/>
    <x v="5"/>
    <s v="2022-02-23"/>
    <x v="1"/>
    <n v="5993"/>
    <x v="4"/>
    <m/>
    <x v="0"/>
    <m/>
    <x v="698"/>
    <n v="100474802"/>
    <x v="0"/>
    <x v="10"/>
    <s v="Direção Ambiente e Saneamento "/>
    <s v="ORI"/>
    <x v="2"/>
    <m/>
    <x v="0"/>
    <x v="2"/>
    <x v="2"/>
    <x v="1"/>
    <x v="0"/>
    <x v="0"/>
    <x v="0"/>
    <x v="0"/>
    <x v="0"/>
    <x v="0"/>
    <x v="0"/>
    <s v="Direção Ambiente e Saneamento "/>
    <x v="0"/>
    <x v="0"/>
    <x v="0"/>
    <x v="0"/>
    <x v="0"/>
    <x v="0"/>
    <x v="0"/>
    <s v="000000"/>
    <x v="0"/>
    <x v="0"/>
    <x v="10"/>
    <x v="0"/>
    <s v="Pagamento de salário referente a 02-2022"/>
  </r>
  <r>
    <x v="1"/>
    <n v="0"/>
    <n v="0"/>
    <n v="0"/>
    <n v="0"/>
    <x v="6409"/>
    <x v="0"/>
    <x v="1"/>
    <x v="0"/>
    <s v="03.16.11"/>
    <x v="61"/>
    <x v="0"/>
    <x v="5"/>
    <s v="Direcção de Obras"/>
    <s v="03.16.11"/>
    <s v="Direcção de Obras"/>
    <s v="03.16.11"/>
    <x v="60"/>
    <x v="0"/>
    <x v="1"/>
    <x v="1"/>
    <x v="0"/>
    <x v="0"/>
    <x v="2"/>
    <x v="0"/>
    <x v="8"/>
    <s v="2022-09-22"/>
    <x v="2"/>
    <n v="193"/>
    <x v="4"/>
    <m/>
    <x v="0"/>
    <m/>
    <x v="698"/>
    <n v="100474802"/>
    <x v="0"/>
    <x v="10"/>
    <s v="Direcção de Obras"/>
    <s v="ORI"/>
    <x v="2"/>
    <m/>
    <x v="0"/>
    <x v="2"/>
    <x v="2"/>
    <x v="1"/>
    <x v="0"/>
    <x v="0"/>
    <x v="0"/>
    <x v="0"/>
    <x v="0"/>
    <x v="0"/>
    <x v="0"/>
    <s v="Direcção de Obras"/>
    <x v="0"/>
    <x v="0"/>
    <x v="0"/>
    <x v="0"/>
    <x v="0"/>
    <x v="0"/>
    <x v="0"/>
    <s v="000000"/>
    <x v="0"/>
    <x v="0"/>
    <x v="10"/>
    <x v="0"/>
    <s v="Pagamento de salário referente a 09-2022"/>
  </r>
  <r>
    <x v="1"/>
    <n v="0"/>
    <n v="0"/>
    <n v="0"/>
    <n v="0"/>
    <x v="4583"/>
    <x v="0"/>
    <x v="1"/>
    <x v="0"/>
    <s v="03.16.11"/>
    <x v="61"/>
    <x v="0"/>
    <x v="5"/>
    <s v="Direcção de Obras"/>
    <s v="03.16.11"/>
    <s v="Direcção de Obras"/>
    <s v="03.16.11"/>
    <x v="60"/>
    <x v="0"/>
    <x v="1"/>
    <x v="1"/>
    <x v="0"/>
    <x v="0"/>
    <x v="2"/>
    <x v="0"/>
    <x v="4"/>
    <s v="2022-01-27"/>
    <x v="1"/>
    <n v="74"/>
    <x v="4"/>
    <m/>
    <x v="0"/>
    <m/>
    <x v="698"/>
    <n v="100474802"/>
    <x v="0"/>
    <x v="10"/>
    <s v="Direcção de Obras"/>
    <s v="ORI"/>
    <x v="2"/>
    <m/>
    <x v="0"/>
    <x v="2"/>
    <x v="2"/>
    <x v="1"/>
    <x v="0"/>
    <x v="0"/>
    <x v="0"/>
    <x v="0"/>
    <x v="0"/>
    <x v="0"/>
    <x v="0"/>
    <s v="Direcção de Obras"/>
    <x v="0"/>
    <x v="0"/>
    <x v="0"/>
    <x v="0"/>
    <x v="0"/>
    <x v="0"/>
    <x v="0"/>
    <s v="000160"/>
    <x v="0"/>
    <x v="0"/>
    <x v="10"/>
    <x v="0"/>
    <s v="Pagamento de salário referente a 01-2022"/>
  </r>
  <r>
    <x v="1"/>
    <n v="0"/>
    <n v="0"/>
    <n v="0"/>
    <n v="0"/>
    <x v="972"/>
    <x v="0"/>
    <x v="1"/>
    <x v="0"/>
    <s v="03.16.11"/>
    <x v="61"/>
    <x v="0"/>
    <x v="5"/>
    <s v="Direcção de Obras"/>
    <s v="03.16.11"/>
    <s v="Direcção de Obras"/>
    <s v="03.16.11"/>
    <x v="13"/>
    <x v="0"/>
    <x v="1"/>
    <x v="5"/>
    <x v="0"/>
    <x v="0"/>
    <x v="2"/>
    <x v="0"/>
    <x v="7"/>
    <s v="2022-08-29"/>
    <x v="2"/>
    <n v="105"/>
    <x v="4"/>
    <m/>
    <x v="0"/>
    <m/>
    <x v="698"/>
    <n v="100474802"/>
    <x v="0"/>
    <x v="10"/>
    <s v="Direcção de Obras"/>
    <s v="ORI"/>
    <x v="2"/>
    <m/>
    <x v="0"/>
    <x v="2"/>
    <x v="2"/>
    <x v="1"/>
    <x v="0"/>
    <x v="0"/>
    <x v="0"/>
    <x v="1"/>
    <x v="0"/>
    <x v="0"/>
    <x v="0"/>
    <s v="Direcção de Obras"/>
    <x v="0"/>
    <x v="0"/>
    <x v="0"/>
    <x v="0"/>
    <x v="0"/>
    <x v="0"/>
    <x v="0"/>
    <s v="000000"/>
    <x v="0"/>
    <x v="0"/>
    <x v="10"/>
    <x v="0"/>
    <s v="Pagamento de salário referente a 08-2022"/>
  </r>
  <r>
    <x v="1"/>
    <n v="0"/>
    <n v="0"/>
    <n v="0"/>
    <n v="0"/>
    <x v="1098"/>
    <x v="0"/>
    <x v="1"/>
    <x v="0"/>
    <s v="03.16.11"/>
    <x v="61"/>
    <x v="0"/>
    <x v="5"/>
    <s v="Direcção de Obras"/>
    <s v="03.16.11"/>
    <s v="Direcção de Obras"/>
    <s v="03.16.11"/>
    <x v="62"/>
    <x v="0"/>
    <x v="1"/>
    <x v="1"/>
    <x v="0"/>
    <x v="0"/>
    <x v="2"/>
    <x v="0"/>
    <x v="6"/>
    <s v="2022-07-25"/>
    <x v="2"/>
    <n v="159"/>
    <x v="4"/>
    <m/>
    <x v="0"/>
    <m/>
    <x v="698"/>
    <n v="100474802"/>
    <x v="0"/>
    <x v="10"/>
    <s v="Direcção de Obras"/>
    <s v="ORI"/>
    <x v="2"/>
    <m/>
    <x v="0"/>
    <x v="2"/>
    <x v="2"/>
    <x v="1"/>
    <x v="0"/>
    <x v="0"/>
    <x v="0"/>
    <x v="1"/>
    <x v="0"/>
    <x v="0"/>
    <x v="0"/>
    <s v="Direcção de Obras"/>
    <x v="0"/>
    <x v="0"/>
    <x v="0"/>
    <x v="0"/>
    <x v="0"/>
    <x v="0"/>
    <x v="0"/>
    <s v="000000"/>
    <x v="0"/>
    <x v="0"/>
    <x v="10"/>
    <x v="0"/>
    <s v="Pagamento de salário referente a 07-2022"/>
  </r>
  <r>
    <x v="1"/>
    <n v="0"/>
    <n v="0"/>
    <n v="0"/>
    <n v="0"/>
    <x v="6735"/>
    <x v="0"/>
    <x v="1"/>
    <x v="0"/>
    <s v="03.16.25"/>
    <x v="13"/>
    <x v="0"/>
    <x v="5"/>
    <s v="Direção dos  Recursos Humanos"/>
    <s v="03.16.25"/>
    <s v="Direção dos  Recursos Humanos"/>
    <s v="03.16.25"/>
    <x v="18"/>
    <x v="0"/>
    <x v="4"/>
    <x v="8"/>
    <x v="0"/>
    <x v="0"/>
    <x v="2"/>
    <x v="0"/>
    <x v="10"/>
    <s v="2022-11-21"/>
    <x v="3"/>
    <n v="9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2479"/>
    <x v="0"/>
    <x v="1"/>
    <x v="0"/>
    <s v="03.16.25"/>
    <x v="13"/>
    <x v="0"/>
    <x v="5"/>
    <s v="Direção dos  Recursos Humanos"/>
    <s v="03.16.25"/>
    <s v="Direção dos  Recursos Humanos"/>
    <s v="03.16.25"/>
    <x v="18"/>
    <x v="0"/>
    <x v="4"/>
    <x v="8"/>
    <x v="0"/>
    <x v="0"/>
    <x v="2"/>
    <x v="0"/>
    <x v="1"/>
    <s v="2022-05-25"/>
    <x v="0"/>
    <n v="3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32"/>
    <x v="0"/>
    <x v="1"/>
    <x v="0"/>
    <s v="03.16.25"/>
    <x v="13"/>
    <x v="0"/>
    <x v="5"/>
    <s v="Direção dos  Recursos Humanos"/>
    <s v="03.16.25"/>
    <s v="Direção dos  Recursos Humanos"/>
    <s v="03.16.25"/>
    <x v="18"/>
    <x v="0"/>
    <x v="4"/>
    <x v="8"/>
    <x v="0"/>
    <x v="0"/>
    <x v="2"/>
    <x v="0"/>
    <x v="5"/>
    <s v="2022-02-21"/>
    <x v="1"/>
    <n v="2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5589"/>
    <x v="0"/>
    <x v="1"/>
    <x v="0"/>
    <s v="03.16.25"/>
    <x v="13"/>
    <x v="0"/>
    <x v="5"/>
    <s v="Direção dos  Recursos Humanos"/>
    <s v="03.16.25"/>
    <s v="Direção dos  Recursos Humanos"/>
    <s v="03.16.25"/>
    <x v="14"/>
    <x v="0"/>
    <x v="1"/>
    <x v="1"/>
    <x v="0"/>
    <x v="0"/>
    <x v="2"/>
    <x v="0"/>
    <x v="11"/>
    <s v="2022-12-13"/>
    <x v="3"/>
    <n v="1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6735"/>
    <x v="0"/>
    <x v="1"/>
    <x v="0"/>
    <s v="03.16.25"/>
    <x v="13"/>
    <x v="0"/>
    <x v="5"/>
    <s v="Direção dos  Recursos Humanos"/>
    <s v="03.16.25"/>
    <s v="Direção dos  Recursos Humanos"/>
    <s v="03.16.25"/>
    <x v="14"/>
    <x v="0"/>
    <x v="1"/>
    <x v="1"/>
    <x v="0"/>
    <x v="0"/>
    <x v="2"/>
    <x v="0"/>
    <x v="10"/>
    <s v="2022-11-21"/>
    <x v="3"/>
    <n v="1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2098"/>
    <x v="0"/>
    <x v="1"/>
    <x v="0"/>
    <s v="03.16.25"/>
    <x v="13"/>
    <x v="0"/>
    <x v="5"/>
    <s v="Direção dos  Recursos Humanos"/>
    <s v="03.16.25"/>
    <s v="Direção dos  Recursos Humanos"/>
    <s v="03.16.25"/>
    <x v="14"/>
    <x v="0"/>
    <x v="1"/>
    <x v="1"/>
    <x v="0"/>
    <x v="0"/>
    <x v="2"/>
    <x v="0"/>
    <x v="0"/>
    <s v="2022-04-19"/>
    <x v="0"/>
    <n v="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6735"/>
    <x v="0"/>
    <x v="1"/>
    <x v="0"/>
    <s v="03.16.25"/>
    <x v="13"/>
    <x v="0"/>
    <x v="5"/>
    <s v="Direção dos  Recursos Humanos"/>
    <s v="03.16.25"/>
    <s v="Direção dos  Recursos Humanos"/>
    <s v="03.16.25"/>
    <x v="19"/>
    <x v="0"/>
    <x v="4"/>
    <x v="8"/>
    <x v="0"/>
    <x v="0"/>
    <x v="2"/>
    <x v="0"/>
    <x v="10"/>
    <s v="2022-11-21"/>
    <x v="3"/>
    <n v="347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2790"/>
    <x v="0"/>
    <x v="1"/>
    <x v="0"/>
    <s v="03.16.25"/>
    <x v="13"/>
    <x v="0"/>
    <x v="5"/>
    <s v="Direção dos  Recursos Humanos"/>
    <s v="03.16.25"/>
    <s v="Direção dos  Recursos Humanos"/>
    <s v="03.16.25"/>
    <x v="16"/>
    <x v="0"/>
    <x v="1"/>
    <x v="1"/>
    <x v="1"/>
    <x v="0"/>
    <x v="2"/>
    <x v="0"/>
    <x v="9"/>
    <s v="2022-10-20"/>
    <x v="3"/>
    <n v="85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203"/>
    <x v="0"/>
    <x v="1"/>
    <x v="0"/>
    <s v="03.16.25"/>
    <x v="13"/>
    <x v="0"/>
    <x v="5"/>
    <s v="Direção dos  Recursos Humanos"/>
    <s v="03.16.25"/>
    <s v="Direção dos  Recursos Humanos"/>
    <s v="03.16.25"/>
    <x v="16"/>
    <x v="0"/>
    <x v="1"/>
    <x v="1"/>
    <x v="1"/>
    <x v="0"/>
    <x v="2"/>
    <x v="0"/>
    <x v="7"/>
    <s v="2022-08-29"/>
    <x v="2"/>
    <n v="521"/>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900"/>
    <x v="0"/>
    <x v="1"/>
    <x v="0"/>
    <s v="03.16.25"/>
    <x v="13"/>
    <x v="0"/>
    <x v="5"/>
    <s v="Direção dos  Recursos Humanos"/>
    <s v="03.16.25"/>
    <s v="Direção dos  Recursos Humanos"/>
    <s v="03.16.25"/>
    <x v="13"/>
    <x v="0"/>
    <x v="1"/>
    <x v="5"/>
    <x v="0"/>
    <x v="0"/>
    <x v="2"/>
    <x v="0"/>
    <x v="6"/>
    <s v="2022-07-25"/>
    <x v="2"/>
    <n v="1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464"/>
    <x v="0"/>
    <x v="1"/>
    <x v="0"/>
    <s v="03.16.25"/>
    <x v="13"/>
    <x v="0"/>
    <x v="5"/>
    <s v="Direção dos  Recursos Humanos"/>
    <s v="03.16.25"/>
    <s v="Direção dos  Recursos Humanos"/>
    <s v="03.16.25"/>
    <x v="13"/>
    <x v="0"/>
    <x v="1"/>
    <x v="5"/>
    <x v="0"/>
    <x v="0"/>
    <x v="2"/>
    <x v="0"/>
    <x v="3"/>
    <s v="2022-06-21"/>
    <x v="0"/>
    <n v="3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2722"/>
    <x v="0"/>
    <x v="1"/>
    <x v="0"/>
    <s v="03.16.25"/>
    <x v="13"/>
    <x v="0"/>
    <x v="5"/>
    <s v="Direção dos  Recursos Humanos"/>
    <s v="03.16.25"/>
    <s v="Direção dos  Recursos Humanos"/>
    <s v="03.16.25"/>
    <x v="15"/>
    <x v="0"/>
    <x v="1"/>
    <x v="1"/>
    <x v="1"/>
    <x v="0"/>
    <x v="2"/>
    <x v="0"/>
    <x v="4"/>
    <s v="2022-01-26"/>
    <x v="1"/>
    <n v="64"/>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2479"/>
    <x v="0"/>
    <x v="1"/>
    <x v="0"/>
    <s v="03.16.25"/>
    <x v="13"/>
    <x v="0"/>
    <x v="5"/>
    <s v="Direção dos  Recursos Humanos"/>
    <s v="03.16.25"/>
    <s v="Direção dos  Recursos Humanos"/>
    <s v="03.16.25"/>
    <x v="17"/>
    <x v="0"/>
    <x v="1"/>
    <x v="1"/>
    <x v="1"/>
    <x v="0"/>
    <x v="2"/>
    <x v="0"/>
    <x v="1"/>
    <s v="2022-05-25"/>
    <x v="0"/>
    <n v="201"/>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6399"/>
    <x v="0"/>
    <x v="1"/>
    <x v="0"/>
    <s v="03.16.25"/>
    <x v="13"/>
    <x v="0"/>
    <x v="5"/>
    <s v="Direção dos  Recursos Humanos"/>
    <s v="03.16.25"/>
    <s v="Direção dos  Recursos Humanos"/>
    <s v="03.16.25"/>
    <x v="18"/>
    <x v="0"/>
    <x v="4"/>
    <x v="8"/>
    <x v="0"/>
    <x v="0"/>
    <x v="2"/>
    <x v="0"/>
    <x v="8"/>
    <s v="2022-09-22"/>
    <x v="2"/>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2098"/>
    <x v="0"/>
    <x v="1"/>
    <x v="0"/>
    <s v="03.16.25"/>
    <x v="13"/>
    <x v="0"/>
    <x v="5"/>
    <s v="Direção dos  Recursos Humanos"/>
    <s v="03.16.25"/>
    <s v="Direção dos  Recursos Humanos"/>
    <s v="03.16.25"/>
    <x v="14"/>
    <x v="0"/>
    <x v="1"/>
    <x v="1"/>
    <x v="0"/>
    <x v="0"/>
    <x v="2"/>
    <x v="0"/>
    <x v="0"/>
    <s v="2022-04-19"/>
    <x v="0"/>
    <n v="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203"/>
    <x v="0"/>
    <x v="1"/>
    <x v="0"/>
    <s v="03.16.25"/>
    <x v="13"/>
    <x v="0"/>
    <x v="5"/>
    <s v="Direção dos  Recursos Humanos"/>
    <s v="03.16.25"/>
    <s v="Direção dos  Recursos Humanos"/>
    <s v="03.16.25"/>
    <x v="16"/>
    <x v="0"/>
    <x v="1"/>
    <x v="1"/>
    <x v="1"/>
    <x v="0"/>
    <x v="2"/>
    <x v="0"/>
    <x v="7"/>
    <s v="2022-08-29"/>
    <x v="2"/>
    <n v="168"/>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203"/>
    <x v="0"/>
    <x v="1"/>
    <x v="0"/>
    <s v="03.16.25"/>
    <x v="13"/>
    <x v="0"/>
    <x v="5"/>
    <s v="Direção dos  Recursos Humanos"/>
    <s v="03.16.25"/>
    <s v="Direção dos  Recursos Humanos"/>
    <s v="03.16.25"/>
    <x v="13"/>
    <x v="0"/>
    <x v="1"/>
    <x v="5"/>
    <x v="0"/>
    <x v="0"/>
    <x v="2"/>
    <x v="0"/>
    <x v="7"/>
    <s v="2022-08-29"/>
    <x v="2"/>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464"/>
    <x v="0"/>
    <x v="1"/>
    <x v="0"/>
    <s v="03.16.25"/>
    <x v="13"/>
    <x v="0"/>
    <x v="5"/>
    <s v="Direção dos  Recursos Humanos"/>
    <s v="03.16.25"/>
    <s v="Direção dos  Recursos Humanos"/>
    <s v="03.16.25"/>
    <x v="13"/>
    <x v="0"/>
    <x v="1"/>
    <x v="5"/>
    <x v="0"/>
    <x v="0"/>
    <x v="2"/>
    <x v="0"/>
    <x v="3"/>
    <s v="2022-06-21"/>
    <x v="0"/>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2722"/>
    <x v="0"/>
    <x v="1"/>
    <x v="0"/>
    <s v="03.16.25"/>
    <x v="13"/>
    <x v="0"/>
    <x v="5"/>
    <s v="Direção dos  Recursos Humanos"/>
    <s v="03.16.25"/>
    <s v="Direção dos  Recursos Humanos"/>
    <s v="03.16.25"/>
    <x v="13"/>
    <x v="0"/>
    <x v="1"/>
    <x v="5"/>
    <x v="0"/>
    <x v="0"/>
    <x v="2"/>
    <x v="0"/>
    <x v="4"/>
    <s v="2022-01-26"/>
    <x v="1"/>
    <n v="6"/>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5589"/>
    <x v="0"/>
    <x v="1"/>
    <x v="0"/>
    <s v="03.16.25"/>
    <x v="13"/>
    <x v="0"/>
    <x v="5"/>
    <s v="Direção dos  Recursos Humanos"/>
    <s v="03.16.25"/>
    <s v="Direção dos  Recursos Humanos"/>
    <s v="03.16.25"/>
    <x v="15"/>
    <x v="0"/>
    <x v="1"/>
    <x v="1"/>
    <x v="1"/>
    <x v="0"/>
    <x v="2"/>
    <x v="0"/>
    <x v="11"/>
    <s v="2022-12-13"/>
    <x v="3"/>
    <n v="29"/>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464"/>
    <x v="0"/>
    <x v="1"/>
    <x v="0"/>
    <s v="03.16.25"/>
    <x v="13"/>
    <x v="0"/>
    <x v="5"/>
    <s v="Direção dos  Recursos Humanos"/>
    <s v="03.16.25"/>
    <s v="Direção dos  Recursos Humanos"/>
    <s v="03.16.25"/>
    <x v="15"/>
    <x v="0"/>
    <x v="1"/>
    <x v="1"/>
    <x v="1"/>
    <x v="0"/>
    <x v="2"/>
    <x v="0"/>
    <x v="3"/>
    <s v="2022-06-21"/>
    <x v="0"/>
    <n v="29"/>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562"/>
    <x v="0"/>
    <x v="1"/>
    <x v="0"/>
    <s v="03.16.15"/>
    <x v="6"/>
    <x v="0"/>
    <x v="5"/>
    <s v="Direção Financeira"/>
    <s v="03.16.15"/>
    <s v="Direção Financeira"/>
    <s v="03.16.15"/>
    <x v="15"/>
    <x v="0"/>
    <x v="1"/>
    <x v="1"/>
    <x v="1"/>
    <x v="0"/>
    <x v="2"/>
    <x v="0"/>
    <x v="3"/>
    <s v="2022-06-30"/>
    <x v="0"/>
    <n v="41416"/>
    <x v="4"/>
    <m/>
    <x v="0"/>
    <m/>
    <x v="33"/>
    <n v="100474706"/>
    <x v="0"/>
    <x v="6"/>
    <s v="Direção Financeira"/>
    <s v="ORI"/>
    <x v="2"/>
    <m/>
    <x v="0"/>
    <x v="2"/>
    <x v="2"/>
    <x v="1"/>
    <x v="0"/>
    <x v="0"/>
    <x v="0"/>
    <x v="0"/>
    <x v="0"/>
    <x v="0"/>
    <x v="0"/>
    <s v="Direção Financeira"/>
    <x v="0"/>
    <x v="0"/>
    <x v="0"/>
    <x v="0"/>
    <x v="0"/>
    <x v="0"/>
    <x v="0"/>
    <s v="000000"/>
    <x v="0"/>
    <x v="0"/>
    <x v="6"/>
    <x v="0"/>
    <s v="Pagamento de salário referente a 06-2022"/>
  </r>
  <r>
    <x v="1"/>
    <n v="0"/>
    <n v="0"/>
    <n v="0"/>
    <n v="0"/>
    <x v="562"/>
    <x v="0"/>
    <x v="1"/>
    <x v="0"/>
    <s v="03.16.15"/>
    <x v="6"/>
    <x v="0"/>
    <x v="5"/>
    <s v="Direção Financeira"/>
    <s v="03.16.15"/>
    <s v="Direção Financeira"/>
    <s v="03.16.15"/>
    <x v="62"/>
    <x v="0"/>
    <x v="1"/>
    <x v="1"/>
    <x v="0"/>
    <x v="0"/>
    <x v="2"/>
    <x v="0"/>
    <x v="3"/>
    <s v="2022-06-30"/>
    <x v="0"/>
    <n v="1244"/>
    <x v="4"/>
    <m/>
    <x v="0"/>
    <m/>
    <x v="33"/>
    <n v="100474706"/>
    <x v="0"/>
    <x v="6"/>
    <s v="Direção Financeira"/>
    <s v="ORI"/>
    <x v="2"/>
    <m/>
    <x v="0"/>
    <x v="2"/>
    <x v="2"/>
    <x v="1"/>
    <x v="0"/>
    <x v="0"/>
    <x v="0"/>
    <x v="0"/>
    <x v="0"/>
    <x v="0"/>
    <x v="0"/>
    <s v="Direção Financeira"/>
    <x v="0"/>
    <x v="0"/>
    <x v="0"/>
    <x v="0"/>
    <x v="0"/>
    <x v="0"/>
    <x v="0"/>
    <s v="000000"/>
    <x v="0"/>
    <x v="0"/>
    <x v="6"/>
    <x v="0"/>
    <s v="Pagamento de salário referente a 06-2022"/>
  </r>
  <r>
    <x v="1"/>
    <n v="0"/>
    <n v="0"/>
    <n v="0"/>
    <n v="0"/>
    <x v="5470"/>
    <x v="0"/>
    <x v="1"/>
    <x v="0"/>
    <s v="03.16.15"/>
    <x v="6"/>
    <x v="0"/>
    <x v="5"/>
    <s v="Direção Financeira"/>
    <s v="03.16.15"/>
    <s v="Direção Financeira"/>
    <s v="03.16.15"/>
    <x v="60"/>
    <x v="0"/>
    <x v="1"/>
    <x v="1"/>
    <x v="0"/>
    <x v="0"/>
    <x v="2"/>
    <x v="0"/>
    <x v="11"/>
    <s v="2022-12-13"/>
    <x v="3"/>
    <n v="1289"/>
    <x v="4"/>
    <m/>
    <x v="0"/>
    <m/>
    <x v="33"/>
    <n v="100474706"/>
    <x v="0"/>
    <x v="6"/>
    <s v="Direção Financeira"/>
    <s v="ORI"/>
    <x v="2"/>
    <m/>
    <x v="0"/>
    <x v="2"/>
    <x v="2"/>
    <x v="1"/>
    <x v="0"/>
    <x v="0"/>
    <x v="0"/>
    <x v="0"/>
    <x v="0"/>
    <x v="0"/>
    <x v="0"/>
    <s v="Direção Financeira"/>
    <x v="0"/>
    <x v="0"/>
    <x v="0"/>
    <x v="0"/>
    <x v="0"/>
    <x v="0"/>
    <x v="0"/>
    <s v="000000"/>
    <x v="0"/>
    <x v="0"/>
    <x v="6"/>
    <x v="0"/>
    <s v="Pagamento de salário referente a 12-2022"/>
  </r>
  <r>
    <x v="1"/>
    <n v="0"/>
    <n v="0"/>
    <n v="0"/>
    <n v="0"/>
    <x v="908"/>
    <x v="0"/>
    <x v="1"/>
    <x v="0"/>
    <s v="03.16.15"/>
    <x v="6"/>
    <x v="0"/>
    <x v="5"/>
    <s v="Direção Financeira"/>
    <s v="03.16.15"/>
    <s v="Direção Financeira"/>
    <s v="03.16.15"/>
    <x v="16"/>
    <x v="0"/>
    <x v="1"/>
    <x v="1"/>
    <x v="1"/>
    <x v="0"/>
    <x v="2"/>
    <x v="0"/>
    <x v="6"/>
    <s v="2022-07-25"/>
    <x v="2"/>
    <n v="20236"/>
    <x v="4"/>
    <m/>
    <x v="0"/>
    <m/>
    <x v="33"/>
    <n v="100474706"/>
    <x v="0"/>
    <x v="6"/>
    <s v="Direção Financeira"/>
    <s v="ORI"/>
    <x v="2"/>
    <m/>
    <x v="0"/>
    <x v="2"/>
    <x v="2"/>
    <x v="1"/>
    <x v="0"/>
    <x v="0"/>
    <x v="0"/>
    <x v="0"/>
    <x v="0"/>
    <x v="0"/>
    <x v="0"/>
    <s v="Direção Financeira"/>
    <x v="0"/>
    <x v="0"/>
    <x v="0"/>
    <x v="0"/>
    <x v="0"/>
    <x v="0"/>
    <x v="0"/>
    <s v="000000"/>
    <x v="0"/>
    <x v="0"/>
    <x v="6"/>
    <x v="0"/>
    <s v="Pagamento de salário referente a 07-2022"/>
  </r>
  <r>
    <x v="1"/>
    <n v="0"/>
    <n v="0"/>
    <n v="0"/>
    <n v="0"/>
    <x v="2719"/>
    <x v="0"/>
    <x v="1"/>
    <x v="0"/>
    <s v="03.16.16"/>
    <x v="32"/>
    <x v="0"/>
    <x v="5"/>
    <s v="Direção Ambiente e Saneamento "/>
    <s v="03.16.16"/>
    <s v="Direção Ambiente e Saneamento "/>
    <s v="03.16.16"/>
    <x v="61"/>
    <x v="0"/>
    <x v="1"/>
    <x v="1"/>
    <x v="0"/>
    <x v="0"/>
    <x v="2"/>
    <x v="0"/>
    <x v="4"/>
    <s v="2022-01-26"/>
    <x v="1"/>
    <n v="1537"/>
    <x v="4"/>
    <m/>
    <x v="0"/>
    <m/>
    <x v="33"/>
    <n v="100474706"/>
    <x v="0"/>
    <x v="6"/>
    <s v="Direção Ambiente e Saneamento "/>
    <s v="ORI"/>
    <x v="2"/>
    <m/>
    <x v="0"/>
    <x v="2"/>
    <x v="2"/>
    <x v="1"/>
    <x v="0"/>
    <x v="0"/>
    <x v="0"/>
    <x v="0"/>
    <x v="0"/>
    <x v="0"/>
    <x v="0"/>
    <s v="Direção Ambiente e Saneamento "/>
    <x v="0"/>
    <x v="0"/>
    <x v="0"/>
    <x v="0"/>
    <x v="0"/>
    <x v="0"/>
    <x v="0"/>
    <s v="000177"/>
    <x v="0"/>
    <x v="0"/>
    <x v="6"/>
    <x v="0"/>
    <s v="Pagamento de salário referente a 01-2022"/>
  </r>
  <r>
    <x v="1"/>
    <n v="0"/>
    <n v="0"/>
    <n v="0"/>
    <n v="0"/>
    <x v="6735"/>
    <x v="0"/>
    <x v="1"/>
    <x v="0"/>
    <s v="03.16.25"/>
    <x v="13"/>
    <x v="0"/>
    <x v="5"/>
    <s v="Direção dos  Recursos Humanos"/>
    <s v="03.16.25"/>
    <s v="Direção dos  Recursos Humanos"/>
    <s v="03.16.25"/>
    <x v="18"/>
    <x v="0"/>
    <x v="4"/>
    <x v="8"/>
    <x v="0"/>
    <x v="0"/>
    <x v="2"/>
    <x v="0"/>
    <x v="10"/>
    <s v="2022-11-21"/>
    <x v="3"/>
    <n v="69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2790"/>
    <x v="0"/>
    <x v="1"/>
    <x v="0"/>
    <s v="03.16.25"/>
    <x v="13"/>
    <x v="0"/>
    <x v="5"/>
    <s v="Direção dos  Recursos Humanos"/>
    <s v="03.16.25"/>
    <s v="Direção dos  Recursos Humanos"/>
    <s v="03.16.25"/>
    <x v="18"/>
    <x v="0"/>
    <x v="4"/>
    <x v="8"/>
    <x v="0"/>
    <x v="0"/>
    <x v="2"/>
    <x v="0"/>
    <x v="9"/>
    <s v="2022-10-20"/>
    <x v="3"/>
    <n v="69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6735"/>
    <x v="0"/>
    <x v="1"/>
    <x v="0"/>
    <s v="03.16.25"/>
    <x v="13"/>
    <x v="0"/>
    <x v="5"/>
    <s v="Direção dos  Recursos Humanos"/>
    <s v="03.16.25"/>
    <s v="Direção dos  Recursos Humanos"/>
    <s v="03.16.25"/>
    <x v="14"/>
    <x v="0"/>
    <x v="1"/>
    <x v="1"/>
    <x v="0"/>
    <x v="0"/>
    <x v="2"/>
    <x v="0"/>
    <x v="10"/>
    <s v="2022-11-21"/>
    <x v="3"/>
    <n v="10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5589"/>
    <x v="0"/>
    <x v="1"/>
    <x v="0"/>
    <s v="03.16.25"/>
    <x v="13"/>
    <x v="0"/>
    <x v="5"/>
    <s v="Direção dos  Recursos Humanos"/>
    <s v="03.16.25"/>
    <s v="Direção dos  Recursos Humanos"/>
    <s v="03.16.25"/>
    <x v="19"/>
    <x v="0"/>
    <x v="4"/>
    <x v="8"/>
    <x v="0"/>
    <x v="0"/>
    <x v="2"/>
    <x v="0"/>
    <x v="11"/>
    <s v="2022-12-13"/>
    <x v="3"/>
    <n v="24837"/>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32"/>
    <x v="0"/>
    <x v="1"/>
    <x v="0"/>
    <s v="03.16.25"/>
    <x v="13"/>
    <x v="0"/>
    <x v="5"/>
    <s v="Direção dos  Recursos Humanos"/>
    <s v="03.16.25"/>
    <s v="Direção dos  Recursos Humanos"/>
    <s v="03.16.25"/>
    <x v="16"/>
    <x v="0"/>
    <x v="1"/>
    <x v="1"/>
    <x v="1"/>
    <x v="0"/>
    <x v="2"/>
    <x v="0"/>
    <x v="5"/>
    <s v="2022-02-21"/>
    <x v="1"/>
    <n v="981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6399"/>
    <x v="0"/>
    <x v="1"/>
    <x v="0"/>
    <s v="03.16.25"/>
    <x v="13"/>
    <x v="0"/>
    <x v="5"/>
    <s v="Direção dos  Recursos Humanos"/>
    <s v="03.16.25"/>
    <s v="Direção dos  Recursos Humanos"/>
    <s v="03.16.25"/>
    <x v="13"/>
    <x v="0"/>
    <x v="1"/>
    <x v="5"/>
    <x v="0"/>
    <x v="0"/>
    <x v="2"/>
    <x v="0"/>
    <x v="8"/>
    <s v="2022-09-22"/>
    <x v="2"/>
    <n v="354"/>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464"/>
    <x v="0"/>
    <x v="1"/>
    <x v="0"/>
    <s v="03.16.25"/>
    <x v="13"/>
    <x v="0"/>
    <x v="5"/>
    <s v="Direção dos  Recursos Humanos"/>
    <s v="03.16.25"/>
    <s v="Direção dos  Recursos Humanos"/>
    <s v="03.16.25"/>
    <x v="13"/>
    <x v="0"/>
    <x v="1"/>
    <x v="5"/>
    <x v="0"/>
    <x v="0"/>
    <x v="2"/>
    <x v="0"/>
    <x v="3"/>
    <s v="2022-06-21"/>
    <x v="0"/>
    <n v="35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2479"/>
    <x v="0"/>
    <x v="1"/>
    <x v="0"/>
    <s v="03.16.25"/>
    <x v="13"/>
    <x v="0"/>
    <x v="5"/>
    <s v="Direção dos  Recursos Humanos"/>
    <s v="03.16.25"/>
    <s v="Direção dos  Recursos Humanos"/>
    <s v="03.16.25"/>
    <x v="13"/>
    <x v="0"/>
    <x v="1"/>
    <x v="5"/>
    <x v="0"/>
    <x v="0"/>
    <x v="2"/>
    <x v="0"/>
    <x v="1"/>
    <s v="2022-05-25"/>
    <x v="0"/>
    <n v="364"/>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2098"/>
    <x v="0"/>
    <x v="1"/>
    <x v="0"/>
    <s v="03.16.25"/>
    <x v="13"/>
    <x v="0"/>
    <x v="5"/>
    <s v="Direção dos  Recursos Humanos"/>
    <s v="03.16.25"/>
    <s v="Direção dos  Recursos Humanos"/>
    <s v="03.16.25"/>
    <x v="15"/>
    <x v="0"/>
    <x v="1"/>
    <x v="1"/>
    <x v="1"/>
    <x v="0"/>
    <x v="2"/>
    <x v="0"/>
    <x v="0"/>
    <s v="2022-04-19"/>
    <x v="0"/>
    <n v="172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2722"/>
    <x v="0"/>
    <x v="1"/>
    <x v="0"/>
    <s v="03.16.25"/>
    <x v="13"/>
    <x v="0"/>
    <x v="5"/>
    <s v="Direção dos  Recursos Humanos"/>
    <s v="03.16.25"/>
    <s v="Direção dos  Recursos Humanos"/>
    <s v="03.16.25"/>
    <x v="17"/>
    <x v="0"/>
    <x v="1"/>
    <x v="1"/>
    <x v="1"/>
    <x v="0"/>
    <x v="2"/>
    <x v="0"/>
    <x v="4"/>
    <s v="2022-01-26"/>
    <x v="1"/>
    <n v="4250"/>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5485"/>
    <x v="0"/>
    <x v="1"/>
    <x v="0"/>
    <s v="03.16.11"/>
    <x v="61"/>
    <x v="0"/>
    <x v="5"/>
    <s v="Direcção de Obras"/>
    <s v="03.16.11"/>
    <s v="Direcção de Obras"/>
    <s v="03.16.11"/>
    <x v="15"/>
    <x v="0"/>
    <x v="1"/>
    <x v="1"/>
    <x v="1"/>
    <x v="0"/>
    <x v="2"/>
    <x v="0"/>
    <x v="1"/>
    <s v="2022-05-25"/>
    <x v="0"/>
    <n v="23211"/>
    <x v="4"/>
    <m/>
    <x v="0"/>
    <m/>
    <x v="33"/>
    <n v="100474706"/>
    <x v="0"/>
    <x v="6"/>
    <s v="Direcção de Obras"/>
    <s v="ORI"/>
    <x v="2"/>
    <m/>
    <x v="0"/>
    <x v="2"/>
    <x v="2"/>
    <x v="1"/>
    <x v="0"/>
    <x v="0"/>
    <x v="0"/>
    <x v="0"/>
    <x v="0"/>
    <x v="0"/>
    <x v="0"/>
    <s v="Direcção de Obras"/>
    <x v="0"/>
    <x v="0"/>
    <x v="0"/>
    <x v="0"/>
    <x v="0"/>
    <x v="0"/>
    <x v="0"/>
    <s v="000000"/>
    <x v="0"/>
    <x v="0"/>
    <x v="6"/>
    <x v="0"/>
    <s v="Pagamento de salário referente a 05-2022"/>
  </r>
  <r>
    <x v="1"/>
    <n v="0"/>
    <n v="0"/>
    <n v="0"/>
    <n v="0"/>
    <x v="5485"/>
    <x v="0"/>
    <x v="1"/>
    <x v="0"/>
    <s v="03.16.11"/>
    <x v="61"/>
    <x v="0"/>
    <x v="5"/>
    <s v="Direcção de Obras"/>
    <s v="03.16.11"/>
    <s v="Direcção de Obras"/>
    <s v="03.16.11"/>
    <x v="60"/>
    <x v="0"/>
    <x v="1"/>
    <x v="1"/>
    <x v="0"/>
    <x v="0"/>
    <x v="2"/>
    <x v="0"/>
    <x v="1"/>
    <s v="2022-05-25"/>
    <x v="0"/>
    <n v="682"/>
    <x v="4"/>
    <m/>
    <x v="0"/>
    <m/>
    <x v="33"/>
    <n v="100474706"/>
    <x v="0"/>
    <x v="6"/>
    <s v="Direcção de Obras"/>
    <s v="ORI"/>
    <x v="2"/>
    <m/>
    <x v="0"/>
    <x v="2"/>
    <x v="2"/>
    <x v="1"/>
    <x v="0"/>
    <x v="0"/>
    <x v="0"/>
    <x v="0"/>
    <x v="0"/>
    <x v="0"/>
    <x v="0"/>
    <s v="Direcção de Obras"/>
    <x v="0"/>
    <x v="0"/>
    <x v="0"/>
    <x v="0"/>
    <x v="0"/>
    <x v="0"/>
    <x v="0"/>
    <s v="000000"/>
    <x v="0"/>
    <x v="0"/>
    <x v="6"/>
    <x v="0"/>
    <s v="Pagamento de salário referente a 05-2022"/>
  </r>
  <r>
    <x v="1"/>
    <n v="0"/>
    <n v="0"/>
    <n v="0"/>
    <n v="0"/>
    <x v="6409"/>
    <x v="0"/>
    <x v="1"/>
    <x v="0"/>
    <s v="03.16.11"/>
    <x v="61"/>
    <x v="0"/>
    <x v="5"/>
    <s v="Direcção de Obras"/>
    <s v="03.16.11"/>
    <s v="Direcção de Obras"/>
    <s v="03.16.11"/>
    <x v="15"/>
    <x v="0"/>
    <x v="1"/>
    <x v="1"/>
    <x v="1"/>
    <x v="0"/>
    <x v="2"/>
    <x v="0"/>
    <x v="8"/>
    <s v="2022-09-22"/>
    <x v="2"/>
    <n v="21521"/>
    <x v="4"/>
    <m/>
    <x v="0"/>
    <m/>
    <x v="33"/>
    <n v="100474706"/>
    <x v="0"/>
    <x v="6"/>
    <s v="Direcção de Obras"/>
    <s v="ORI"/>
    <x v="2"/>
    <m/>
    <x v="0"/>
    <x v="2"/>
    <x v="2"/>
    <x v="1"/>
    <x v="0"/>
    <x v="0"/>
    <x v="0"/>
    <x v="0"/>
    <x v="0"/>
    <x v="0"/>
    <x v="0"/>
    <s v="Direcção de Obras"/>
    <x v="0"/>
    <x v="0"/>
    <x v="0"/>
    <x v="0"/>
    <x v="0"/>
    <x v="0"/>
    <x v="0"/>
    <s v="000000"/>
    <x v="0"/>
    <x v="0"/>
    <x v="6"/>
    <x v="0"/>
    <s v="Pagamento de salário referente a 09-2022"/>
  </r>
  <r>
    <x v="1"/>
    <n v="0"/>
    <n v="0"/>
    <n v="0"/>
    <n v="0"/>
    <x v="7097"/>
    <x v="0"/>
    <x v="1"/>
    <x v="0"/>
    <s v="03.16.11"/>
    <x v="61"/>
    <x v="0"/>
    <x v="5"/>
    <s v="Direcção de Obras"/>
    <s v="03.16.11"/>
    <s v="Direcção de Obras"/>
    <s v="03.16.11"/>
    <x v="13"/>
    <x v="0"/>
    <x v="1"/>
    <x v="5"/>
    <x v="0"/>
    <x v="0"/>
    <x v="2"/>
    <x v="0"/>
    <x v="3"/>
    <s v="2022-06-21"/>
    <x v="0"/>
    <n v="915"/>
    <x v="4"/>
    <m/>
    <x v="0"/>
    <m/>
    <x v="33"/>
    <n v="100474706"/>
    <x v="0"/>
    <x v="6"/>
    <s v="Direcção de Obras"/>
    <s v="ORI"/>
    <x v="2"/>
    <m/>
    <x v="0"/>
    <x v="2"/>
    <x v="2"/>
    <x v="1"/>
    <x v="0"/>
    <x v="0"/>
    <x v="0"/>
    <x v="1"/>
    <x v="0"/>
    <x v="0"/>
    <x v="0"/>
    <s v="Direcção de Obras"/>
    <x v="0"/>
    <x v="0"/>
    <x v="0"/>
    <x v="0"/>
    <x v="0"/>
    <x v="0"/>
    <x v="0"/>
    <s v="000000"/>
    <x v="0"/>
    <x v="0"/>
    <x v="6"/>
    <x v="0"/>
    <s v="Pagamento de salário referente a 06-2022"/>
  </r>
  <r>
    <x v="1"/>
    <n v="0"/>
    <n v="0"/>
    <n v="0"/>
    <n v="0"/>
    <x v="6409"/>
    <x v="0"/>
    <x v="1"/>
    <x v="0"/>
    <s v="03.16.11"/>
    <x v="61"/>
    <x v="0"/>
    <x v="5"/>
    <s v="Direcção de Obras"/>
    <s v="03.16.11"/>
    <s v="Direcção de Obras"/>
    <s v="03.16.11"/>
    <x v="16"/>
    <x v="0"/>
    <x v="1"/>
    <x v="1"/>
    <x v="1"/>
    <x v="0"/>
    <x v="2"/>
    <x v="0"/>
    <x v="8"/>
    <s v="2022-09-22"/>
    <x v="2"/>
    <n v="24416"/>
    <x v="4"/>
    <m/>
    <x v="0"/>
    <m/>
    <x v="33"/>
    <n v="100474706"/>
    <x v="0"/>
    <x v="6"/>
    <s v="Direcção de Obras"/>
    <s v="ORI"/>
    <x v="2"/>
    <m/>
    <x v="0"/>
    <x v="2"/>
    <x v="2"/>
    <x v="1"/>
    <x v="0"/>
    <x v="0"/>
    <x v="0"/>
    <x v="0"/>
    <x v="0"/>
    <x v="0"/>
    <x v="0"/>
    <s v="Direcção de Obras"/>
    <x v="0"/>
    <x v="0"/>
    <x v="0"/>
    <x v="0"/>
    <x v="0"/>
    <x v="0"/>
    <x v="0"/>
    <s v="000000"/>
    <x v="0"/>
    <x v="0"/>
    <x v="6"/>
    <x v="0"/>
    <s v="Pagamento de salário referente a 09-2022"/>
  </r>
  <r>
    <x v="1"/>
    <n v="0"/>
    <n v="0"/>
    <n v="0"/>
    <n v="0"/>
    <x v="4583"/>
    <x v="0"/>
    <x v="1"/>
    <x v="0"/>
    <s v="03.16.11"/>
    <x v="61"/>
    <x v="0"/>
    <x v="5"/>
    <s v="Direcção de Obras"/>
    <s v="03.16.11"/>
    <s v="Direcção de Obras"/>
    <s v="03.16.11"/>
    <x v="17"/>
    <x v="0"/>
    <x v="1"/>
    <x v="1"/>
    <x v="1"/>
    <x v="0"/>
    <x v="2"/>
    <x v="0"/>
    <x v="4"/>
    <s v="2022-01-27"/>
    <x v="1"/>
    <n v="9379"/>
    <x v="4"/>
    <m/>
    <x v="0"/>
    <m/>
    <x v="33"/>
    <n v="100474706"/>
    <x v="0"/>
    <x v="6"/>
    <s v="Direcção de Obras"/>
    <s v="ORI"/>
    <x v="2"/>
    <m/>
    <x v="0"/>
    <x v="2"/>
    <x v="2"/>
    <x v="1"/>
    <x v="0"/>
    <x v="0"/>
    <x v="0"/>
    <x v="0"/>
    <x v="0"/>
    <x v="0"/>
    <x v="0"/>
    <s v="Direcção de Obras"/>
    <x v="0"/>
    <x v="0"/>
    <x v="0"/>
    <x v="0"/>
    <x v="0"/>
    <x v="0"/>
    <x v="0"/>
    <s v="000160"/>
    <x v="0"/>
    <x v="0"/>
    <x v="6"/>
    <x v="0"/>
    <s v="Pagamento de salário referente a 01-2022"/>
  </r>
  <r>
    <x v="1"/>
    <n v="0"/>
    <n v="0"/>
    <n v="0"/>
    <n v="0"/>
    <x v="4205"/>
    <x v="0"/>
    <x v="1"/>
    <x v="0"/>
    <s v="03.16.15"/>
    <x v="6"/>
    <x v="0"/>
    <x v="5"/>
    <s v="Direção Financeira"/>
    <s v="03.16.15"/>
    <s v="Direção Financeira"/>
    <s v="03.16.15"/>
    <x v="62"/>
    <x v="0"/>
    <x v="1"/>
    <x v="1"/>
    <x v="0"/>
    <x v="0"/>
    <x v="2"/>
    <x v="0"/>
    <x v="0"/>
    <s v="2022-04-19"/>
    <x v="0"/>
    <n v="13"/>
    <x v="4"/>
    <m/>
    <x v="0"/>
    <m/>
    <x v="34"/>
    <n v="100474707"/>
    <x v="0"/>
    <x v="4"/>
    <s v="Direção Financeira"/>
    <s v="ORI"/>
    <x v="2"/>
    <m/>
    <x v="0"/>
    <x v="2"/>
    <x v="2"/>
    <x v="1"/>
    <x v="0"/>
    <x v="0"/>
    <x v="0"/>
    <x v="0"/>
    <x v="0"/>
    <x v="0"/>
    <x v="0"/>
    <s v="Direção Financeira"/>
    <x v="0"/>
    <x v="0"/>
    <x v="0"/>
    <x v="0"/>
    <x v="0"/>
    <x v="0"/>
    <x v="0"/>
    <s v="000000"/>
    <x v="0"/>
    <x v="0"/>
    <x v="4"/>
    <x v="0"/>
    <s v="Pagamento de salário referente a 04-2022"/>
  </r>
  <r>
    <x v="1"/>
    <n v="0"/>
    <n v="0"/>
    <n v="0"/>
    <n v="0"/>
    <x v="908"/>
    <x v="0"/>
    <x v="1"/>
    <x v="0"/>
    <s v="03.16.15"/>
    <x v="6"/>
    <x v="0"/>
    <x v="5"/>
    <s v="Direção Financeira"/>
    <s v="03.16.15"/>
    <s v="Direção Financeira"/>
    <s v="03.16.15"/>
    <x v="60"/>
    <x v="0"/>
    <x v="1"/>
    <x v="1"/>
    <x v="0"/>
    <x v="0"/>
    <x v="2"/>
    <x v="0"/>
    <x v="6"/>
    <s v="2022-07-25"/>
    <x v="2"/>
    <n v="10"/>
    <x v="4"/>
    <m/>
    <x v="0"/>
    <m/>
    <x v="34"/>
    <n v="100474707"/>
    <x v="0"/>
    <x v="4"/>
    <s v="Direção Financeira"/>
    <s v="ORI"/>
    <x v="2"/>
    <m/>
    <x v="0"/>
    <x v="2"/>
    <x v="2"/>
    <x v="1"/>
    <x v="0"/>
    <x v="0"/>
    <x v="0"/>
    <x v="0"/>
    <x v="0"/>
    <x v="0"/>
    <x v="0"/>
    <s v="Direção Financeira"/>
    <x v="0"/>
    <x v="0"/>
    <x v="0"/>
    <x v="0"/>
    <x v="0"/>
    <x v="0"/>
    <x v="0"/>
    <s v="000000"/>
    <x v="0"/>
    <x v="0"/>
    <x v="4"/>
    <x v="0"/>
    <s v="Pagamento de salário referente a 07-2022"/>
  </r>
  <r>
    <x v="1"/>
    <n v="0"/>
    <n v="0"/>
    <n v="0"/>
    <n v="0"/>
    <x v="5470"/>
    <x v="0"/>
    <x v="1"/>
    <x v="0"/>
    <s v="03.16.15"/>
    <x v="6"/>
    <x v="0"/>
    <x v="5"/>
    <s v="Direção Financeira"/>
    <s v="03.16.15"/>
    <s v="Direção Financeira"/>
    <s v="03.16.15"/>
    <x v="14"/>
    <x v="0"/>
    <x v="1"/>
    <x v="1"/>
    <x v="0"/>
    <x v="0"/>
    <x v="2"/>
    <x v="0"/>
    <x v="11"/>
    <s v="2022-12-13"/>
    <x v="3"/>
    <n v="1"/>
    <x v="4"/>
    <m/>
    <x v="0"/>
    <m/>
    <x v="34"/>
    <n v="100474707"/>
    <x v="0"/>
    <x v="4"/>
    <s v="Direção Financeira"/>
    <s v="ORI"/>
    <x v="2"/>
    <m/>
    <x v="0"/>
    <x v="2"/>
    <x v="2"/>
    <x v="1"/>
    <x v="0"/>
    <x v="0"/>
    <x v="0"/>
    <x v="0"/>
    <x v="0"/>
    <x v="0"/>
    <x v="0"/>
    <s v="Direção Financeira"/>
    <x v="0"/>
    <x v="0"/>
    <x v="0"/>
    <x v="0"/>
    <x v="0"/>
    <x v="0"/>
    <x v="0"/>
    <s v="000000"/>
    <x v="0"/>
    <x v="0"/>
    <x v="4"/>
    <x v="0"/>
    <s v="Pagamento de salário referente a 12-2022"/>
  </r>
  <r>
    <x v="1"/>
    <n v="0"/>
    <n v="0"/>
    <n v="0"/>
    <n v="0"/>
    <x v="2632"/>
    <x v="0"/>
    <x v="1"/>
    <x v="0"/>
    <s v="03.16.15"/>
    <x v="6"/>
    <x v="0"/>
    <x v="5"/>
    <s v="Direção Financeira"/>
    <s v="03.16.15"/>
    <s v="Direção Financeira"/>
    <s v="03.16.15"/>
    <x v="14"/>
    <x v="0"/>
    <x v="1"/>
    <x v="1"/>
    <x v="0"/>
    <x v="0"/>
    <x v="2"/>
    <x v="0"/>
    <x v="8"/>
    <s v="2022-09-26"/>
    <x v="2"/>
    <n v="1"/>
    <x v="4"/>
    <m/>
    <x v="0"/>
    <m/>
    <x v="34"/>
    <n v="100474707"/>
    <x v="0"/>
    <x v="4"/>
    <s v="Direção Financeira"/>
    <s v="ORI"/>
    <x v="2"/>
    <m/>
    <x v="0"/>
    <x v="2"/>
    <x v="2"/>
    <x v="1"/>
    <x v="0"/>
    <x v="0"/>
    <x v="0"/>
    <x v="0"/>
    <x v="0"/>
    <x v="0"/>
    <x v="0"/>
    <s v="Direção Financeira"/>
    <x v="0"/>
    <x v="0"/>
    <x v="0"/>
    <x v="0"/>
    <x v="0"/>
    <x v="0"/>
    <x v="0"/>
    <s v="000000"/>
    <x v="0"/>
    <x v="0"/>
    <x v="4"/>
    <x v="0"/>
    <s v="Pagamento de salário referente a 09-2022"/>
  </r>
  <r>
    <x v="1"/>
    <n v="0"/>
    <n v="0"/>
    <n v="0"/>
    <n v="0"/>
    <x v="4386"/>
    <x v="0"/>
    <x v="1"/>
    <x v="0"/>
    <s v="03.16.16"/>
    <x v="32"/>
    <x v="0"/>
    <x v="5"/>
    <s v="Direção Ambiente e Saneamento "/>
    <s v="03.16.16"/>
    <s v="Direção Ambiente e Saneamento "/>
    <s v="03.16.16"/>
    <x v="60"/>
    <x v="0"/>
    <x v="1"/>
    <x v="1"/>
    <x v="0"/>
    <x v="0"/>
    <x v="2"/>
    <x v="0"/>
    <x v="2"/>
    <s v="2022-03-23"/>
    <x v="1"/>
    <n v="53"/>
    <x v="4"/>
    <m/>
    <x v="0"/>
    <m/>
    <x v="34"/>
    <n v="100474707"/>
    <x v="0"/>
    <x v="4"/>
    <s v="Direção Ambiente e Saneamento "/>
    <s v="ORI"/>
    <x v="2"/>
    <m/>
    <x v="0"/>
    <x v="2"/>
    <x v="2"/>
    <x v="1"/>
    <x v="0"/>
    <x v="0"/>
    <x v="0"/>
    <x v="0"/>
    <x v="0"/>
    <x v="0"/>
    <x v="0"/>
    <s v="Direção Ambiente e Saneamento "/>
    <x v="0"/>
    <x v="0"/>
    <x v="0"/>
    <x v="0"/>
    <x v="0"/>
    <x v="0"/>
    <x v="0"/>
    <s v="000746"/>
    <x v="0"/>
    <x v="0"/>
    <x v="4"/>
    <x v="0"/>
    <s v="Pagamento de salário referente a 03-2022"/>
  </r>
  <r>
    <x v="1"/>
    <n v="0"/>
    <n v="0"/>
    <n v="0"/>
    <n v="0"/>
    <x v="2719"/>
    <x v="0"/>
    <x v="1"/>
    <x v="0"/>
    <s v="03.16.16"/>
    <x v="32"/>
    <x v="0"/>
    <x v="5"/>
    <s v="Direção Ambiente e Saneamento "/>
    <s v="03.16.16"/>
    <s v="Direção Ambiente e Saneamento "/>
    <s v="03.16.16"/>
    <x v="60"/>
    <x v="0"/>
    <x v="1"/>
    <x v="1"/>
    <x v="0"/>
    <x v="0"/>
    <x v="2"/>
    <x v="0"/>
    <x v="4"/>
    <s v="2022-01-26"/>
    <x v="1"/>
    <n v="78"/>
    <x v="4"/>
    <m/>
    <x v="0"/>
    <m/>
    <x v="34"/>
    <n v="100474707"/>
    <x v="0"/>
    <x v="4"/>
    <s v="Direção Ambiente e Saneamento "/>
    <s v="ORI"/>
    <x v="2"/>
    <m/>
    <x v="0"/>
    <x v="2"/>
    <x v="2"/>
    <x v="1"/>
    <x v="0"/>
    <x v="0"/>
    <x v="0"/>
    <x v="0"/>
    <x v="0"/>
    <x v="0"/>
    <x v="0"/>
    <s v="Direção Ambiente e Saneamento "/>
    <x v="0"/>
    <x v="0"/>
    <x v="0"/>
    <x v="0"/>
    <x v="0"/>
    <x v="0"/>
    <x v="0"/>
    <s v="000177"/>
    <x v="0"/>
    <x v="0"/>
    <x v="4"/>
    <x v="0"/>
    <s v="Pagamento de salário referente a 01-2022"/>
  </r>
  <r>
    <x v="1"/>
    <n v="0"/>
    <n v="0"/>
    <n v="0"/>
    <n v="0"/>
    <x v="3485"/>
    <x v="0"/>
    <x v="1"/>
    <x v="0"/>
    <s v="03.16.16"/>
    <x v="32"/>
    <x v="0"/>
    <x v="5"/>
    <s v="Direção Ambiente e Saneamento "/>
    <s v="03.16.16"/>
    <s v="Direção Ambiente e Saneamento "/>
    <s v="03.16.16"/>
    <x v="61"/>
    <x v="0"/>
    <x v="1"/>
    <x v="1"/>
    <x v="0"/>
    <x v="0"/>
    <x v="2"/>
    <x v="0"/>
    <x v="5"/>
    <s v="2022-02-23"/>
    <x v="1"/>
    <n v="46"/>
    <x v="4"/>
    <m/>
    <x v="0"/>
    <m/>
    <x v="34"/>
    <n v="100474707"/>
    <x v="0"/>
    <x v="4"/>
    <s v="Direção Ambiente e Saneamento "/>
    <s v="ORI"/>
    <x v="2"/>
    <m/>
    <x v="0"/>
    <x v="2"/>
    <x v="2"/>
    <x v="1"/>
    <x v="0"/>
    <x v="0"/>
    <x v="0"/>
    <x v="0"/>
    <x v="0"/>
    <x v="0"/>
    <x v="0"/>
    <s v="Direção Ambiente e Saneamento "/>
    <x v="0"/>
    <x v="0"/>
    <x v="0"/>
    <x v="0"/>
    <x v="0"/>
    <x v="0"/>
    <x v="0"/>
    <s v="000000"/>
    <x v="0"/>
    <x v="0"/>
    <x v="4"/>
    <x v="0"/>
    <s v="Pagamento de salário referente a 02-2022"/>
  </r>
  <r>
    <x v="1"/>
    <n v="0"/>
    <n v="0"/>
    <n v="0"/>
    <n v="0"/>
    <x v="2719"/>
    <x v="0"/>
    <x v="1"/>
    <x v="0"/>
    <s v="03.16.16"/>
    <x v="32"/>
    <x v="0"/>
    <x v="5"/>
    <s v="Direção Ambiente e Saneamento "/>
    <s v="03.16.16"/>
    <s v="Direção Ambiente e Saneamento "/>
    <s v="03.16.16"/>
    <x v="15"/>
    <x v="0"/>
    <x v="1"/>
    <x v="1"/>
    <x v="1"/>
    <x v="0"/>
    <x v="2"/>
    <x v="0"/>
    <x v="4"/>
    <s v="2022-01-26"/>
    <x v="1"/>
    <n v="2966"/>
    <x v="4"/>
    <m/>
    <x v="0"/>
    <m/>
    <x v="34"/>
    <n v="100474707"/>
    <x v="0"/>
    <x v="4"/>
    <s v="Direção Ambiente e Saneamento "/>
    <s v="ORI"/>
    <x v="2"/>
    <m/>
    <x v="0"/>
    <x v="2"/>
    <x v="2"/>
    <x v="1"/>
    <x v="0"/>
    <x v="0"/>
    <x v="0"/>
    <x v="0"/>
    <x v="0"/>
    <x v="0"/>
    <x v="0"/>
    <s v="Direção Ambiente e Saneamento "/>
    <x v="0"/>
    <x v="0"/>
    <x v="0"/>
    <x v="0"/>
    <x v="0"/>
    <x v="0"/>
    <x v="0"/>
    <s v="000177"/>
    <x v="0"/>
    <x v="0"/>
    <x v="4"/>
    <x v="0"/>
    <s v="Pagamento de salário referente a 01-2022"/>
  </r>
  <r>
    <x v="1"/>
    <n v="0"/>
    <n v="0"/>
    <n v="0"/>
    <n v="0"/>
    <x v="2632"/>
    <x v="0"/>
    <x v="1"/>
    <x v="0"/>
    <s v="03.16.15"/>
    <x v="6"/>
    <x v="0"/>
    <x v="5"/>
    <s v="Direção Financeira"/>
    <s v="03.16.15"/>
    <s v="Direção Financeira"/>
    <s v="03.16.15"/>
    <x v="15"/>
    <x v="0"/>
    <x v="1"/>
    <x v="1"/>
    <x v="1"/>
    <x v="0"/>
    <x v="2"/>
    <x v="0"/>
    <x v="8"/>
    <s v="2022-09-26"/>
    <x v="2"/>
    <n v="162"/>
    <x v="4"/>
    <m/>
    <x v="0"/>
    <m/>
    <x v="36"/>
    <n v="100478987"/>
    <x v="0"/>
    <x v="5"/>
    <s v="Direção Financeira"/>
    <s v="ORI"/>
    <x v="2"/>
    <m/>
    <x v="0"/>
    <x v="2"/>
    <x v="2"/>
    <x v="1"/>
    <x v="0"/>
    <x v="0"/>
    <x v="0"/>
    <x v="0"/>
    <x v="0"/>
    <x v="0"/>
    <x v="0"/>
    <s v="Direção Financeira"/>
    <x v="0"/>
    <x v="0"/>
    <x v="0"/>
    <x v="0"/>
    <x v="0"/>
    <x v="0"/>
    <x v="0"/>
    <s v="000000"/>
    <x v="0"/>
    <x v="0"/>
    <x v="5"/>
    <x v="0"/>
    <s v="Pagamento de salário referente a 09-2022"/>
  </r>
  <r>
    <x v="1"/>
    <n v="0"/>
    <n v="0"/>
    <n v="0"/>
    <n v="0"/>
    <x v="4205"/>
    <x v="0"/>
    <x v="1"/>
    <x v="0"/>
    <s v="03.16.15"/>
    <x v="6"/>
    <x v="0"/>
    <x v="5"/>
    <s v="Direção Financeira"/>
    <s v="03.16.15"/>
    <s v="Direção Financeira"/>
    <s v="03.16.15"/>
    <x v="15"/>
    <x v="0"/>
    <x v="1"/>
    <x v="1"/>
    <x v="1"/>
    <x v="0"/>
    <x v="2"/>
    <x v="0"/>
    <x v="0"/>
    <s v="2022-04-19"/>
    <x v="0"/>
    <n v="179"/>
    <x v="4"/>
    <m/>
    <x v="0"/>
    <m/>
    <x v="36"/>
    <n v="100478987"/>
    <x v="0"/>
    <x v="5"/>
    <s v="Direção Financeira"/>
    <s v="ORI"/>
    <x v="2"/>
    <m/>
    <x v="0"/>
    <x v="2"/>
    <x v="2"/>
    <x v="1"/>
    <x v="0"/>
    <x v="0"/>
    <x v="0"/>
    <x v="0"/>
    <x v="0"/>
    <x v="0"/>
    <x v="0"/>
    <s v="Direção Financeira"/>
    <x v="0"/>
    <x v="0"/>
    <x v="0"/>
    <x v="0"/>
    <x v="0"/>
    <x v="0"/>
    <x v="0"/>
    <s v="000000"/>
    <x v="0"/>
    <x v="0"/>
    <x v="5"/>
    <x v="0"/>
    <s v="Pagamento de salário referente a 04-2022"/>
  </r>
  <r>
    <x v="1"/>
    <n v="0"/>
    <n v="0"/>
    <n v="0"/>
    <n v="0"/>
    <x v="468"/>
    <x v="0"/>
    <x v="1"/>
    <x v="0"/>
    <s v="03.16.15"/>
    <x v="6"/>
    <x v="0"/>
    <x v="5"/>
    <s v="Direção Financeira"/>
    <s v="03.16.15"/>
    <s v="Direção Financeira"/>
    <s v="03.16.15"/>
    <x v="62"/>
    <x v="0"/>
    <x v="1"/>
    <x v="1"/>
    <x v="0"/>
    <x v="0"/>
    <x v="2"/>
    <x v="0"/>
    <x v="4"/>
    <s v="2022-01-26"/>
    <x v="1"/>
    <n v="44"/>
    <x v="4"/>
    <m/>
    <x v="0"/>
    <m/>
    <x v="36"/>
    <n v="100478987"/>
    <x v="0"/>
    <x v="5"/>
    <s v="Direção Financeira"/>
    <s v="ORI"/>
    <x v="2"/>
    <m/>
    <x v="0"/>
    <x v="2"/>
    <x v="2"/>
    <x v="1"/>
    <x v="0"/>
    <x v="0"/>
    <x v="0"/>
    <x v="0"/>
    <x v="0"/>
    <x v="0"/>
    <x v="0"/>
    <s v="Direção Financeira"/>
    <x v="0"/>
    <x v="0"/>
    <x v="0"/>
    <x v="0"/>
    <x v="0"/>
    <x v="0"/>
    <x v="0"/>
    <s v="000179"/>
    <x v="0"/>
    <x v="0"/>
    <x v="5"/>
    <x v="0"/>
    <s v="Pagamento de salário referente a 01-2022"/>
  </r>
  <r>
    <x v="1"/>
    <n v="0"/>
    <n v="0"/>
    <n v="0"/>
    <n v="0"/>
    <x v="4205"/>
    <x v="0"/>
    <x v="1"/>
    <x v="0"/>
    <s v="03.16.15"/>
    <x v="6"/>
    <x v="0"/>
    <x v="5"/>
    <s v="Direção Financeira"/>
    <s v="03.16.15"/>
    <s v="Direção Financeira"/>
    <s v="03.16.15"/>
    <x v="60"/>
    <x v="0"/>
    <x v="1"/>
    <x v="1"/>
    <x v="0"/>
    <x v="0"/>
    <x v="2"/>
    <x v="0"/>
    <x v="0"/>
    <s v="2022-04-19"/>
    <x v="0"/>
    <n v="4"/>
    <x v="4"/>
    <m/>
    <x v="0"/>
    <m/>
    <x v="36"/>
    <n v="100478987"/>
    <x v="0"/>
    <x v="5"/>
    <s v="Direção Financeira"/>
    <s v="ORI"/>
    <x v="2"/>
    <m/>
    <x v="0"/>
    <x v="2"/>
    <x v="2"/>
    <x v="1"/>
    <x v="0"/>
    <x v="0"/>
    <x v="0"/>
    <x v="0"/>
    <x v="0"/>
    <x v="0"/>
    <x v="0"/>
    <s v="Direção Financeira"/>
    <x v="0"/>
    <x v="0"/>
    <x v="0"/>
    <x v="0"/>
    <x v="0"/>
    <x v="0"/>
    <x v="0"/>
    <s v="000000"/>
    <x v="0"/>
    <x v="0"/>
    <x v="5"/>
    <x v="0"/>
    <s v="Pagamento de salário referente a 04-2022"/>
  </r>
  <r>
    <x v="1"/>
    <n v="0"/>
    <n v="0"/>
    <n v="0"/>
    <n v="0"/>
    <x v="468"/>
    <x v="0"/>
    <x v="1"/>
    <x v="0"/>
    <s v="03.16.15"/>
    <x v="6"/>
    <x v="0"/>
    <x v="5"/>
    <s v="Direção Financeira"/>
    <s v="03.16.15"/>
    <s v="Direção Financeira"/>
    <s v="03.16.15"/>
    <x v="14"/>
    <x v="0"/>
    <x v="1"/>
    <x v="1"/>
    <x v="0"/>
    <x v="0"/>
    <x v="2"/>
    <x v="0"/>
    <x v="4"/>
    <s v="2022-01-26"/>
    <x v="1"/>
    <n v="1"/>
    <x v="4"/>
    <m/>
    <x v="0"/>
    <m/>
    <x v="36"/>
    <n v="100478987"/>
    <x v="0"/>
    <x v="5"/>
    <s v="Direção Financeira"/>
    <s v="ORI"/>
    <x v="2"/>
    <m/>
    <x v="0"/>
    <x v="2"/>
    <x v="2"/>
    <x v="1"/>
    <x v="0"/>
    <x v="0"/>
    <x v="0"/>
    <x v="0"/>
    <x v="0"/>
    <x v="0"/>
    <x v="0"/>
    <s v="Direção Financeira"/>
    <x v="0"/>
    <x v="0"/>
    <x v="0"/>
    <x v="0"/>
    <x v="0"/>
    <x v="0"/>
    <x v="0"/>
    <s v="000179"/>
    <x v="0"/>
    <x v="0"/>
    <x v="5"/>
    <x v="0"/>
    <s v="Pagamento de salário referente a 01-2022"/>
  </r>
  <r>
    <x v="1"/>
    <n v="0"/>
    <n v="0"/>
    <n v="0"/>
    <n v="0"/>
    <x v="908"/>
    <x v="0"/>
    <x v="1"/>
    <x v="0"/>
    <s v="03.16.15"/>
    <x v="6"/>
    <x v="0"/>
    <x v="5"/>
    <s v="Direção Financeira"/>
    <s v="03.16.15"/>
    <s v="Direção Financeira"/>
    <s v="03.16.15"/>
    <x v="16"/>
    <x v="0"/>
    <x v="1"/>
    <x v="1"/>
    <x v="1"/>
    <x v="0"/>
    <x v="2"/>
    <x v="0"/>
    <x v="6"/>
    <s v="2022-07-25"/>
    <x v="2"/>
    <n v="80"/>
    <x v="4"/>
    <m/>
    <x v="0"/>
    <m/>
    <x v="36"/>
    <n v="100478987"/>
    <x v="0"/>
    <x v="5"/>
    <s v="Direção Financeira"/>
    <s v="ORI"/>
    <x v="2"/>
    <m/>
    <x v="0"/>
    <x v="2"/>
    <x v="2"/>
    <x v="1"/>
    <x v="0"/>
    <x v="0"/>
    <x v="0"/>
    <x v="0"/>
    <x v="0"/>
    <x v="0"/>
    <x v="0"/>
    <s v="Direção Financeira"/>
    <x v="0"/>
    <x v="0"/>
    <x v="0"/>
    <x v="0"/>
    <x v="0"/>
    <x v="0"/>
    <x v="0"/>
    <s v="000000"/>
    <x v="0"/>
    <x v="0"/>
    <x v="5"/>
    <x v="0"/>
    <s v="Pagamento de salário referente a 07-2022"/>
  </r>
  <r>
    <x v="1"/>
    <n v="0"/>
    <n v="0"/>
    <n v="0"/>
    <n v="0"/>
    <x v="2720"/>
    <x v="0"/>
    <x v="1"/>
    <x v="0"/>
    <s v="03.16.27"/>
    <x v="41"/>
    <x v="0"/>
    <x v="5"/>
    <s v="Direção dos Assuntos Jurídicos, Fiscalização e Policia Municipal"/>
    <s v="03.16.27"/>
    <s v="Direção dos Assuntos Jurídicos, Fiscalização e Policia Municipal"/>
    <s v="03.16.27"/>
    <x v="16"/>
    <x v="0"/>
    <x v="1"/>
    <x v="1"/>
    <x v="1"/>
    <x v="0"/>
    <x v="2"/>
    <x v="0"/>
    <x v="4"/>
    <s v="2022-01-26"/>
    <x v="1"/>
    <n v="143"/>
    <x v="4"/>
    <m/>
    <x v="0"/>
    <m/>
    <x v="36"/>
    <n v="100478987"/>
    <x v="0"/>
    <x v="5"/>
    <s v="Direção dos Assuntos Jurídicos, Fiscalização e Policia Municipal"/>
    <s v="ORI"/>
    <x v="2"/>
    <m/>
    <x v="0"/>
    <x v="2"/>
    <x v="2"/>
    <x v="1"/>
    <x v="0"/>
    <x v="0"/>
    <x v="0"/>
    <x v="0"/>
    <x v="0"/>
    <x v="0"/>
    <x v="0"/>
    <s v="Direção dos Assuntos Jurídicos, Fiscalização e Policia Municipal"/>
    <x v="0"/>
    <x v="0"/>
    <x v="0"/>
    <x v="0"/>
    <x v="0"/>
    <x v="0"/>
    <x v="0"/>
    <s v="000168"/>
    <x v="0"/>
    <x v="0"/>
    <x v="5"/>
    <x v="0"/>
    <s v="Pagamento de salário referente a 01-2022"/>
  </r>
  <r>
    <x v="1"/>
    <n v="0"/>
    <n v="0"/>
    <n v="0"/>
    <n v="0"/>
    <x v="1098"/>
    <x v="0"/>
    <x v="1"/>
    <x v="0"/>
    <s v="03.16.11"/>
    <x v="61"/>
    <x v="0"/>
    <x v="5"/>
    <s v="Direcção de Obras"/>
    <s v="03.16.11"/>
    <s v="Direcção de Obras"/>
    <s v="03.16.11"/>
    <x v="15"/>
    <x v="0"/>
    <x v="1"/>
    <x v="1"/>
    <x v="1"/>
    <x v="0"/>
    <x v="2"/>
    <x v="0"/>
    <x v="6"/>
    <s v="2022-07-25"/>
    <x v="2"/>
    <n v="443"/>
    <x v="4"/>
    <m/>
    <x v="0"/>
    <m/>
    <x v="36"/>
    <n v="100478987"/>
    <x v="0"/>
    <x v="5"/>
    <s v="Direcção de Obras"/>
    <s v="ORI"/>
    <x v="2"/>
    <m/>
    <x v="0"/>
    <x v="2"/>
    <x v="2"/>
    <x v="1"/>
    <x v="0"/>
    <x v="0"/>
    <x v="0"/>
    <x v="0"/>
    <x v="0"/>
    <x v="0"/>
    <x v="0"/>
    <s v="Direcção de Obras"/>
    <x v="0"/>
    <x v="0"/>
    <x v="0"/>
    <x v="0"/>
    <x v="0"/>
    <x v="0"/>
    <x v="0"/>
    <s v="000000"/>
    <x v="0"/>
    <x v="0"/>
    <x v="5"/>
    <x v="0"/>
    <s v="Pagamento de salário referente a 07-2022"/>
  </r>
  <r>
    <x v="1"/>
    <n v="0"/>
    <n v="0"/>
    <n v="0"/>
    <n v="0"/>
    <x v="7097"/>
    <x v="0"/>
    <x v="1"/>
    <x v="0"/>
    <s v="03.16.11"/>
    <x v="61"/>
    <x v="0"/>
    <x v="5"/>
    <s v="Direcção de Obras"/>
    <s v="03.16.11"/>
    <s v="Direcção de Obras"/>
    <s v="03.16.11"/>
    <x v="13"/>
    <x v="0"/>
    <x v="1"/>
    <x v="5"/>
    <x v="0"/>
    <x v="0"/>
    <x v="2"/>
    <x v="0"/>
    <x v="3"/>
    <s v="2022-06-21"/>
    <x v="0"/>
    <n v="17"/>
    <x v="4"/>
    <m/>
    <x v="0"/>
    <m/>
    <x v="36"/>
    <n v="100478987"/>
    <x v="0"/>
    <x v="5"/>
    <s v="Direcção de Obras"/>
    <s v="ORI"/>
    <x v="2"/>
    <m/>
    <x v="0"/>
    <x v="2"/>
    <x v="2"/>
    <x v="1"/>
    <x v="0"/>
    <x v="0"/>
    <x v="0"/>
    <x v="1"/>
    <x v="0"/>
    <x v="0"/>
    <x v="0"/>
    <s v="Direcção de Obras"/>
    <x v="0"/>
    <x v="0"/>
    <x v="0"/>
    <x v="0"/>
    <x v="0"/>
    <x v="0"/>
    <x v="0"/>
    <s v="000000"/>
    <x v="0"/>
    <x v="0"/>
    <x v="5"/>
    <x v="0"/>
    <s v="Pagamento de salário referente a 06-2022"/>
  </r>
  <r>
    <x v="1"/>
    <n v="0"/>
    <n v="0"/>
    <n v="0"/>
    <n v="0"/>
    <x v="5485"/>
    <x v="0"/>
    <x v="1"/>
    <x v="0"/>
    <s v="03.16.11"/>
    <x v="61"/>
    <x v="0"/>
    <x v="5"/>
    <s v="Direcção de Obras"/>
    <s v="03.16.11"/>
    <s v="Direcção de Obras"/>
    <s v="03.16.11"/>
    <x v="16"/>
    <x v="0"/>
    <x v="1"/>
    <x v="1"/>
    <x v="1"/>
    <x v="0"/>
    <x v="2"/>
    <x v="0"/>
    <x v="1"/>
    <s v="2022-05-25"/>
    <x v="0"/>
    <n v="488"/>
    <x v="4"/>
    <m/>
    <x v="0"/>
    <m/>
    <x v="36"/>
    <n v="100478987"/>
    <x v="0"/>
    <x v="5"/>
    <s v="Direcção de Obras"/>
    <s v="ORI"/>
    <x v="2"/>
    <m/>
    <x v="0"/>
    <x v="2"/>
    <x v="2"/>
    <x v="1"/>
    <x v="0"/>
    <x v="0"/>
    <x v="0"/>
    <x v="0"/>
    <x v="0"/>
    <x v="0"/>
    <x v="0"/>
    <s v="Direcção de Obras"/>
    <x v="0"/>
    <x v="0"/>
    <x v="0"/>
    <x v="0"/>
    <x v="0"/>
    <x v="0"/>
    <x v="0"/>
    <s v="000000"/>
    <x v="0"/>
    <x v="0"/>
    <x v="5"/>
    <x v="0"/>
    <s v="Pagamento de salário referente a 05-2022"/>
  </r>
  <r>
    <x v="1"/>
    <n v="0"/>
    <n v="0"/>
    <n v="0"/>
    <n v="0"/>
    <x v="4583"/>
    <x v="0"/>
    <x v="1"/>
    <x v="0"/>
    <s v="03.16.11"/>
    <x v="61"/>
    <x v="0"/>
    <x v="5"/>
    <s v="Direcção de Obras"/>
    <s v="03.16.11"/>
    <s v="Direcção de Obras"/>
    <s v="03.16.11"/>
    <x v="16"/>
    <x v="0"/>
    <x v="1"/>
    <x v="1"/>
    <x v="1"/>
    <x v="0"/>
    <x v="2"/>
    <x v="0"/>
    <x v="4"/>
    <s v="2022-01-27"/>
    <x v="1"/>
    <n v="418"/>
    <x v="4"/>
    <m/>
    <x v="0"/>
    <m/>
    <x v="36"/>
    <n v="100478987"/>
    <x v="0"/>
    <x v="5"/>
    <s v="Direcção de Obras"/>
    <s v="ORI"/>
    <x v="2"/>
    <m/>
    <x v="0"/>
    <x v="2"/>
    <x v="2"/>
    <x v="1"/>
    <x v="0"/>
    <x v="0"/>
    <x v="0"/>
    <x v="0"/>
    <x v="0"/>
    <x v="0"/>
    <x v="0"/>
    <s v="Direcção de Obras"/>
    <x v="0"/>
    <x v="0"/>
    <x v="0"/>
    <x v="0"/>
    <x v="0"/>
    <x v="0"/>
    <x v="0"/>
    <s v="000160"/>
    <x v="0"/>
    <x v="0"/>
    <x v="5"/>
    <x v="0"/>
    <s v="Pagamento de salário referente a 01-2022"/>
  </r>
  <r>
    <x v="1"/>
    <n v="0"/>
    <n v="0"/>
    <n v="0"/>
    <n v="0"/>
    <x v="4602"/>
    <x v="0"/>
    <x v="1"/>
    <x v="0"/>
    <s v="03.16.11"/>
    <x v="61"/>
    <x v="0"/>
    <x v="5"/>
    <s v="Direcção de Obras"/>
    <s v="03.16.11"/>
    <s v="Direcção de Obras"/>
    <s v="03.16.11"/>
    <x v="62"/>
    <x v="0"/>
    <x v="1"/>
    <x v="1"/>
    <x v="0"/>
    <x v="0"/>
    <x v="2"/>
    <x v="0"/>
    <x v="5"/>
    <s v="2022-02-17"/>
    <x v="1"/>
    <n v="30"/>
    <x v="4"/>
    <m/>
    <x v="0"/>
    <m/>
    <x v="36"/>
    <n v="100478987"/>
    <x v="0"/>
    <x v="5"/>
    <s v="Direcção de Obras"/>
    <s v="ORI"/>
    <x v="2"/>
    <m/>
    <x v="0"/>
    <x v="2"/>
    <x v="2"/>
    <x v="1"/>
    <x v="0"/>
    <x v="0"/>
    <x v="0"/>
    <x v="1"/>
    <x v="0"/>
    <x v="0"/>
    <x v="0"/>
    <s v="Direcção de Obras"/>
    <x v="0"/>
    <x v="0"/>
    <x v="0"/>
    <x v="0"/>
    <x v="0"/>
    <x v="0"/>
    <x v="0"/>
    <s v="000000"/>
    <x v="0"/>
    <x v="0"/>
    <x v="5"/>
    <x v="0"/>
    <s v="Pagamento de salário referente a 02-2022"/>
  </r>
  <r>
    <x v="1"/>
    <n v="0"/>
    <n v="0"/>
    <n v="0"/>
    <n v="0"/>
    <x v="203"/>
    <x v="0"/>
    <x v="1"/>
    <x v="0"/>
    <s v="03.16.25"/>
    <x v="13"/>
    <x v="0"/>
    <x v="5"/>
    <s v="Direção dos  Recursos Humanos"/>
    <s v="03.16.25"/>
    <s v="Direção dos  Recursos Humanos"/>
    <s v="03.16.25"/>
    <x v="13"/>
    <x v="0"/>
    <x v="1"/>
    <x v="5"/>
    <x v="0"/>
    <x v="0"/>
    <x v="2"/>
    <x v="0"/>
    <x v="7"/>
    <s v="2022-08-29"/>
    <x v="2"/>
    <n v="15"/>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2790"/>
    <x v="0"/>
    <x v="1"/>
    <x v="0"/>
    <s v="03.16.25"/>
    <x v="13"/>
    <x v="0"/>
    <x v="5"/>
    <s v="Direção dos  Recursos Humanos"/>
    <s v="03.16.25"/>
    <s v="Direção dos  Recursos Humanos"/>
    <s v="03.16.25"/>
    <x v="17"/>
    <x v="0"/>
    <x v="1"/>
    <x v="1"/>
    <x v="1"/>
    <x v="0"/>
    <x v="2"/>
    <x v="0"/>
    <x v="9"/>
    <s v="2022-10-20"/>
    <x v="3"/>
    <n v="229"/>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2632"/>
    <x v="0"/>
    <x v="1"/>
    <x v="0"/>
    <s v="03.16.15"/>
    <x v="6"/>
    <x v="0"/>
    <x v="5"/>
    <s v="Direção Financeira"/>
    <s v="03.16.15"/>
    <s v="Direção Financeira"/>
    <s v="03.16.15"/>
    <x v="15"/>
    <x v="0"/>
    <x v="1"/>
    <x v="1"/>
    <x v="1"/>
    <x v="0"/>
    <x v="2"/>
    <x v="0"/>
    <x v="8"/>
    <s v="2022-09-26"/>
    <x v="2"/>
    <n v="20549"/>
    <x v="4"/>
    <m/>
    <x v="0"/>
    <m/>
    <x v="37"/>
    <n v="100479277"/>
    <x v="0"/>
    <x v="3"/>
    <s v="Direção Financeira"/>
    <s v="ORI"/>
    <x v="2"/>
    <m/>
    <x v="0"/>
    <x v="2"/>
    <x v="2"/>
    <x v="1"/>
    <x v="0"/>
    <x v="0"/>
    <x v="0"/>
    <x v="0"/>
    <x v="0"/>
    <x v="0"/>
    <x v="0"/>
    <s v="Direção Financeira"/>
    <x v="0"/>
    <x v="0"/>
    <x v="0"/>
    <x v="0"/>
    <x v="0"/>
    <x v="0"/>
    <x v="0"/>
    <s v="000000"/>
    <x v="0"/>
    <x v="0"/>
    <x v="3"/>
    <x v="0"/>
    <s v="Pagamento de salário referente a 09-2022"/>
  </r>
  <r>
    <x v="1"/>
    <n v="0"/>
    <n v="0"/>
    <n v="0"/>
    <n v="0"/>
    <x v="908"/>
    <x v="0"/>
    <x v="1"/>
    <x v="0"/>
    <s v="03.16.15"/>
    <x v="6"/>
    <x v="0"/>
    <x v="5"/>
    <s v="Direção Financeira"/>
    <s v="03.16.15"/>
    <s v="Direção Financeira"/>
    <s v="03.16.15"/>
    <x v="15"/>
    <x v="0"/>
    <x v="1"/>
    <x v="1"/>
    <x v="1"/>
    <x v="0"/>
    <x v="2"/>
    <x v="0"/>
    <x v="6"/>
    <s v="2022-07-25"/>
    <x v="2"/>
    <n v="22534"/>
    <x v="4"/>
    <m/>
    <x v="0"/>
    <m/>
    <x v="37"/>
    <n v="100479277"/>
    <x v="0"/>
    <x v="3"/>
    <s v="Direção Financeira"/>
    <s v="ORI"/>
    <x v="2"/>
    <m/>
    <x v="0"/>
    <x v="2"/>
    <x v="2"/>
    <x v="1"/>
    <x v="0"/>
    <x v="0"/>
    <x v="0"/>
    <x v="0"/>
    <x v="0"/>
    <x v="0"/>
    <x v="0"/>
    <s v="Direção Financeira"/>
    <x v="0"/>
    <x v="0"/>
    <x v="0"/>
    <x v="0"/>
    <x v="0"/>
    <x v="0"/>
    <x v="0"/>
    <s v="000000"/>
    <x v="0"/>
    <x v="0"/>
    <x v="3"/>
    <x v="0"/>
    <s v="Pagamento de salário referente a 07-2022"/>
  </r>
  <r>
    <x v="1"/>
    <n v="0"/>
    <n v="0"/>
    <n v="0"/>
    <n v="0"/>
    <x v="468"/>
    <x v="0"/>
    <x v="1"/>
    <x v="0"/>
    <s v="03.16.15"/>
    <x v="6"/>
    <x v="0"/>
    <x v="5"/>
    <s v="Direção Financeira"/>
    <s v="03.16.15"/>
    <s v="Direção Financeira"/>
    <s v="03.16.15"/>
    <x v="61"/>
    <x v="0"/>
    <x v="1"/>
    <x v="1"/>
    <x v="0"/>
    <x v="0"/>
    <x v="2"/>
    <x v="0"/>
    <x v="4"/>
    <s v="2022-01-26"/>
    <x v="1"/>
    <n v="1595"/>
    <x v="4"/>
    <m/>
    <x v="0"/>
    <m/>
    <x v="37"/>
    <n v="100479277"/>
    <x v="0"/>
    <x v="3"/>
    <s v="Direção Financeira"/>
    <s v="ORI"/>
    <x v="2"/>
    <m/>
    <x v="0"/>
    <x v="2"/>
    <x v="2"/>
    <x v="1"/>
    <x v="0"/>
    <x v="0"/>
    <x v="0"/>
    <x v="0"/>
    <x v="0"/>
    <x v="0"/>
    <x v="0"/>
    <s v="Direção Financeira"/>
    <x v="0"/>
    <x v="0"/>
    <x v="0"/>
    <x v="0"/>
    <x v="0"/>
    <x v="0"/>
    <x v="0"/>
    <s v="000179"/>
    <x v="0"/>
    <x v="0"/>
    <x v="3"/>
    <x v="0"/>
    <s v="Pagamento de salário referente a 01-2022"/>
  </r>
  <r>
    <x v="1"/>
    <n v="0"/>
    <n v="0"/>
    <n v="0"/>
    <n v="0"/>
    <x v="2332"/>
    <x v="0"/>
    <x v="1"/>
    <x v="0"/>
    <s v="03.16.15"/>
    <x v="6"/>
    <x v="0"/>
    <x v="5"/>
    <s v="Direção Financeira"/>
    <s v="03.16.15"/>
    <s v="Direção Financeira"/>
    <s v="03.16.15"/>
    <x v="62"/>
    <x v="0"/>
    <x v="1"/>
    <x v="1"/>
    <x v="0"/>
    <x v="0"/>
    <x v="2"/>
    <x v="0"/>
    <x v="9"/>
    <s v="2022-10-28"/>
    <x v="3"/>
    <n v="377"/>
    <x v="4"/>
    <m/>
    <x v="0"/>
    <m/>
    <x v="37"/>
    <n v="100479277"/>
    <x v="0"/>
    <x v="3"/>
    <s v="Direção Financeira"/>
    <s v="ORI"/>
    <x v="2"/>
    <m/>
    <x v="0"/>
    <x v="2"/>
    <x v="2"/>
    <x v="1"/>
    <x v="0"/>
    <x v="0"/>
    <x v="0"/>
    <x v="0"/>
    <x v="0"/>
    <x v="0"/>
    <x v="0"/>
    <s v="Direção Financeira"/>
    <x v="0"/>
    <x v="0"/>
    <x v="0"/>
    <x v="0"/>
    <x v="0"/>
    <x v="0"/>
    <x v="0"/>
    <s v="000000"/>
    <x v="0"/>
    <x v="0"/>
    <x v="3"/>
    <x v="0"/>
    <s v=" Pagamento a favor de Hirondina Fernandes, referente ao salario do Mês de Outubro de 2022.   "/>
  </r>
  <r>
    <x v="1"/>
    <n v="0"/>
    <n v="0"/>
    <n v="0"/>
    <n v="0"/>
    <x v="2632"/>
    <x v="0"/>
    <x v="1"/>
    <x v="0"/>
    <s v="03.16.15"/>
    <x v="6"/>
    <x v="0"/>
    <x v="5"/>
    <s v="Direção Financeira"/>
    <s v="03.16.15"/>
    <s v="Direção Financeira"/>
    <s v="03.16.15"/>
    <x v="62"/>
    <x v="0"/>
    <x v="1"/>
    <x v="1"/>
    <x v="0"/>
    <x v="0"/>
    <x v="2"/>
    <x v="0"/>
    <x v="8"/>
    <s v="2022-09-26"/>
    <x v="2"/>
    <n v="589"/>
    <x v="4"/>
    <m/>
    <x v="0"/>
    <m/>
    <x v="37"/>
    <n v="100479277"/>
    <x v="0"/>
    <x v="3"/>
    <s v="Direção Financeira"/>
    <s v="ORI"/>
    <x v="2"/>
    <m/>
    <x v="0"/>
    <x v="2"/>
    <x v="2"/>
    <x v="1"/>
    <x v="0"/>
    <x v="0"/>
    <x v="0"/>
    <x v="0"/>
    <x v="0"/>
    <x v="0"/>
    <x v="0"/>
    <s v="Direção Financeira"/>
    <x v="0"/>
    <x v="0"/>
    <x v="0"/>
    <x v="0"/>
    <x v="0"/>
    <x v="0"/>
    <x v="0"/>
    <s v="000000"/>
    <x v="0"/>
    <x v="0"/>
    <x v="3"/>
    <x v="0"/>
    <s v="Pagamento de salário referente a 09-2022"/>
  </r>
  <r>
    <x v="1"/>
    <n v="0"/>
    <n v="0"/>
    <n v="0"/>
    <n v="0"/>
    <x v="2487"/>
    <x v="0"/>
    <x v="1"/>
    <x v="0"/>
    <s v="03.16.15"/>
    <x v="6"/>
    <x v="0"/>
    <x v="5"/>
    <s v="Direção Financeira"/>
    <s v="03.16.15"/>
    <s v="Direção Financeira"/>
    <s v="03.16.15"/>
    <x v="60"/>
    <x v="0"/>
    <x v="1"/>
    <x v="1"/>
    <x v="0"/>
    <x v="0"/>
    <x v="2"/>
    <x v="0"/>
    <x v="1"/>
    <s v="2022-05-25"/>
    <x v="0"/>
    <n v="519"/>
    <x v="4"/>
    <m/>
    <x v="0"/>
    <m/>
    <x v="37"/>
    <n v="100479277"/>
    <x v="0"/>
    <x v="3"/>
    <s v="Direção Financeira"/>
    <s v="ORI"/>
    <x v="2"/>
    <m/>
    <x v="0"/>
    <x v="2"/>
    <x v="2"/>
    <x v="1"/>
    <x v="0"/>
    <x v="0"/>
    <x v="0"/>
    <x v="0"/>
    <x v="0"/>
    <x v="0"/>
    <x v="0"/>
    <s v="Direção Financeira"/>
    <x v="0"/>
    <x v="0"/>
    <x v="0"/>
    <x v="0"/>
    <x v="0"/>
    <x v="0"/>
    <x v="0"/>
    <s v="000000"/>
    <x v="0"/>
    <x v="0"/>
    <x v="3"/>
    <x v="0"/>
    <s v="Pagamento de salário referente a 05-2022"/>
  </r>
  <r>
    <x v="1"/>
    <n v="0"/>
    <n v="0"/>
    <n v="0"/>
    <n v="0"/>
    <x v="4607"/>
    <x v="0"/>
    <x v="1"/>
    <x v="0"/>
    <s v="03.16.15"/>
    <x v="6"/>
    <x v="0"/>
    <x v="5"/>
    <s v="Direção Financeira"/>
    <s v="03.16.15"/>
    <s v="Direção Financeira"/>
    <s v="03.16.15"/>
    <x v="60"/>
    <x v="0"/>
    <x v="1"/>
    <x v="1"/>
    <x v="0"/>
    <x v="0"/>
    <x v="2"/>
    <x v="0"/>
    <x v="5"/>
    <s v="2022-02-17"/>
    <x v="1"/>
    <n v="177"/>
    <x v="4"/>
    <m/>
    <x v="0"/>
    <m/>
    <x v="37"/>
    <n v="100479277"/>
    <x v="0"/>
    <x v="3"/>
    <s v="Direção Financeira"/>
    <s v="ORI"/>
    <x v="2"/>
    <m/>
    <x v="0"/>
    <x v="2"/>
    <x v="2"/>
    <x v="1"/>
    <x v="0"/>
    <x v="0"/>
    <x v="0"/>
    <x v="0"/>
    <x v="0"/>
    <x v="0"/>
    <x v="0"/>
    <s v="Direção Financeira"/>
    <x v="0"/>
    <x v="0"/>
    <x v="0"/>
    <x v="0"/>
    <x v="0"/>
    <x v="0"/>
    <x v="0"/>
    <s v="000000"/>
    <x v="0"/>
    <x v="0"/>
    <x v="3"/>
    <x v="0"/>
    <s v="Pagamento de salário referente a 02-2022"/>
  </r>
  <r>
    <x v="1"/>
    <n v="0"/>
    <n v="0"/>
    <n v="0"/>
    <n v="0"/>
    <x v="468"/>
    <x v="0"/>
    <x v="1"/>
    <x v="0"/>
    <s v="03.16.15"/>
    <x v="6"/>
    <x v="0"/>
    <x v="5"/>
    <s v="Direção Financeira"/>
    <s v="03.16.15"/>
    <s v="Direção Financeira"/>
    <s v="03.16.15"/>
    <x v="14"/>
    <x v="0"/>
    <x v="1"/>
    <x v="1"/>
    <x v="0"/>
    <x v="0"/>
    <x v="2"/>
    <x v="0"/>
    <x v="4"/>
    <s v="2022-01-26"/>
    <x v="1"/>
    <n v="36"/>
    <x v="4"/>
    <m/>
    <x v="0"/>
    <m/>
    <x v="37"/>
    <n v="100479277"/>
    <x v="0"/>
    <x v="3"/>
    <s v="Direção Financeira"/>
    <s v="ORI"/>
    <x v="2"/>
    <m/>
    <x v="0"/>
    <x v="2"/>
    <x v="2"/>
    <x v="1"/>
    <x v="0"/>
    <x v="0"/>
    <x v="0"/>
    <x v="0"/>
    <x v="0"/>
    <x v="0"/>
    <x v="0"/>
    <s v="Direção Financeira"/>
    <x v="0"/>
    <x v="0"/>
    <x v="0"/>
    <x v="0"/>
    <x v="0"/>
    <x v="0"/>
    <x v="0"/>
    <s v="000179"/>
    <x v="0"/>
    <x v="0"/>
    <x v="3"/>
    <x v="0"/>
    <s v="Pagamento de salário referente a 01-2022"/>
  </r>
  <r>
    <x v="1"/>
    <n v="0"/>
    <n v="0"/>
    <n v="0"/>
    <n v="0"/>
    <x v="562"/>
    <x v="0"/>
    <x v="1"/>
    <x v="0"/>
    <s v="03.16.15"/>
    <x v="6"/>
    <x v="0"/>
    <x v="5"/>
    <s v="Direção Financeira"/>
    <s v="03.16.15"/>
    <s v="Direção Financeira"/>
    <s v="03.16.15"/>
    <x v="16"/>
    <x v="0"/>
    <x v="1"/>
    <x v="1"/>
    <x v="1"/>
    <x v="0"/>
    <x v="2"/>
    <x v="0"/>
    <x v="3"/>
    <s v="2022-06-30"/>
    <x v="0"/>
    <n v="11709"/>
    <x v="4"/>
    <m/>
    <x v="0"/>
    <m/>
    <x v="37"/>
    <n v="100479277"/>
    <x v="0"/>
    <x v="3"/>
    <s v="Direção Financeira"/>
    <s v="ORI"/>
    <x v="2"/>
    <m/>
    <x v="0"/>
    <x v="2"/>
    <x v="2"/>
    <x v="1"/>
    <x v="0"/>
    <x v="0"/>
    <x v="0"/>
    <x v="0"/>
    <x v="0"/>
    <x v="0"/>
    <x v="0"/>
    <s v="Direção Financeira"/>
    <x v="0"/>
    <x v="0"/>
    <x v="0"/>
    <x v="0"/>
    <x v="0"/>
    <x v="0"/>
    <x v="0"/>
    <s v="000000"/>
    <x v="0"/>
    <x v="0"/>
    <x v="3"/>
    <x v="0"/>
    <s v="Pagamento de salário referente a 06-2022"/>
  </r>
  <r>
    <x v="1"/>
    <n v="0"/>
    <n v="0"/>
    <n v="0"/>
    <n v="0"/>
    <x v="4386"/>
    <x v="0"/>
    <x v="1"/>
    <x v="0"/>
    <s v="03.16.16"/>
    <x v="32"/>
    <x v="0"/>
    <x v="5"/>
    <s v="Direção Ambiente e Saneamento "/>
    <s v="03.16.16"/>
    <s v="Direção Ambiente e Saneamento "/>
    <s v="03.16.16"/>
    <x v="61"/>
    <x v="0"/>
    <x v="1"/>
    <x v="1"/>
    <x v="0"/>
    <x v="0"/>
    <x v="2"/>
    <x v="0"/>
    <x v="2"/>
    <s v="2022-03-23"/>
    <x v="1"/>
    <n v="216"/>
    <x v="4"/>
    <m/>
    <x v="0"/>
    <m/>
    <x v="37"/>
    <n v="100479277"/>
    <x v="0"/>
    <x v="3"/>
    <s v="Direção Ambiente e Saneamento "/>
    <s v="ORI"/>
    <x v="2"/>
    <m/>
    <x v="0"/>
    <x v="2"/>
    <x v="2"/>
    <x v="1"/>
    <x v="0"/>
    <x v="0"/>
    <x v="0"/>
    <x v="0"/>
    <x v="0"/>
    <x v="0"/>
    <x v="0"/>
    <s v="Direção Ambiente e Saneamento "/>
    <x v="0"/>
    <x v="0"/>
    <x v="0"/>
    <x v="0"/>
    <x v="0"/>
    <x v="0"/>
    <x v="0"/>
    <s v="000746"/>
    <x v="0"/>
    <x v="0"/>
    <x v="3"/>
    <x v="0"/>
    <s v="Pagamento de salário referente a 03-2022"/>
  </r>
  <r>
    <x v="1"/>
    <n v="0"/>
    <n v="0"/>
    <n v="0"/>
    <n v="0"/>
    <x v="2718"/>
    <x v="0"/>
    <x v="1"/>
    <x v="0"/>
    <s v="03.16.19"/>
    <x v="34"/>
    <x v="0"/>
    <x v="5"/>
    <s v="Direção de Inovação e Desporto"/>
    <s v="03.16.19"/>
    <s v="Direção de Inovação e Desporto"/>
    <s v="03.16.19"/>
    <x v="15"/>
    <x v="0"/>
    <x v="1"/>
    <x v="1"/>
    <x v="1"/>
    <x v="0"/>
    <x v="2"/>
    <x v="0"/>
    <x v="4"/>
    <s v="2022-01-26"/>
    <x v="1"/>
    <n v="2564"/>
    <x v="4"/>
    <m/>
    <x v="0"/>
    <m/>
    <x v="37"/>
    <n v="100479277"/>
    <x v="0"/>
    <x v="3"/>
    <s v="Direção de Inovação e Desporto"/>
    <s v="ORI"/>
    <x v="2"/>
    <m/>
    <x v="0"/>
    <x v="2"/>
    <x v="2"/>
    <x v="1"/>
    <x v="0"/>
    <x v="0"/>
    <x v="0"/>
    <x v="0"/>
    <x v="0"/>
    <x v="0"/>
    <x v="0"/>
    <s v="Direção de Inovação e Desporto"/>
    <x v="0"/>
    <x v="0"/>
    <x v="0"/>
    <x v="0"/>
    <x v="0"/>
    <x v="0"/>
    <x v="0"/>
    <s v="000167"/>
    <x v="0"/>
    <x v="0"/>
    <x v="3"/>
    <x v="0"/>
    <s v="Pagamento de salário referente a 01-2022"/>
  </r>
  <r>
    <x v="1"/>
    <n v="0"/>
    <n v="0"/>
    <n v="0"/>
    <n v="0"/>
    <x v="203"/>
    <x v="0"/>
    <x v="1"/>
    <x v="0"/>
    <s v="03.16.25"/>
    <x v="13"/>
    <x v="0"/>
    <x v="5"/>
    <s v="Direção dos  Recursos Humanos"/>
    <s v="03.16.25"/>
    <s v="Direção dos  Recursos Humanos"/>
    <s v="03.16.25"/>
    <x v="18"/>
    <x v="0"/>
    <x v="4"/>
    <x v="8"/>
    <x v="0"/>
    <x v="0"/>
    <x v="2"/>
    <x v="0"/>
    <x v="7"/>
    <s v="2022-08-29"/>
    <x v="2"/>
    <n v="61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464"/>
    <x v="0"/>
    <x v="1"/>
    <x v="0"/>
    <s v="03.16.25"/>
    <x v="13"/>
    <x v="0"/>
    <x v="5"/>
    <s v="Direção dos  Recursos Humanos"/>
    <s v="03.16.25"/>
    <s v="Direção dos  Recursos Humanos"/>
    <s v="03.16.25"/>
    <x v="18"/>
    <x v="0"/>
    <x v="4"/>
    <x v="8"/>
    <x v="0"/>
    <x v="0"/>
    <x v="2"/>
    <x v="0"/>
    <x v="3"/>
    <s v="2022-06-21"/>
    <x v="0"/>
    <n v="52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2098"/>
    <x v="0"/>
    <x v="1"/>
    <x v="0"/>
    <s v="03.16.25"/>
    <x v="13"/>
    <x v="0"/>
    <x v="5"/>
    <s v="Direção dos  Recursos Humanos"/>
    <s v="03.16.25"/>
    <s v="Direção dos  Recursos Humanos"/>
    <s v="03.16.25"/>
    <x v="18"/>
    <x v="0"/>
    <x v="4"/>
    <x v="8"/>
    <x v="0"/>
    <x v="0"/>
    <x v="2"/>
    <x v="0"/>
    <x v="0"/>
    <s v="2022-04-19"/>
    <x v="0"/>
    <n v="214"/>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32"/>
    <x v="0"/>
    <x v="1"/>
    <x v="0"/>
    <s v="03.16.25"/>
    <x v="13"/>
    <x v="0"/>
    <x v="5"/>
    <s v="Direção dos  Recursos Humanos"/>
    <s v="03.16.25"/>
    <s v="Direção dos  Recursos Humanos"/>
    <s v="03.16.25"/>
    <x v="18"/>
    <x v="0"/>
    <x v="4"/>
    <x v="8"/>
    <x v="0"/>
    <x v="0"/>
    <x v="2"/>
    <x v="0"/>
    <x v="5"/>
    <s v="2022-02-21"/>
    <x v="1"/>
    <n v="15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2098"/>
    <x v="0"/>
    <x v="1"/>
    <x v="0"/>
    <s v="03.16.25"/>
    <x v="13"/>
    <x v="0"/>
    <x v="5"/>
    <s v="Direção dos  Recursos Humanos"/>
    <s v="03.16.25"/>
    <s v="Direção dos  Recursos Humanos"/>
    <s v="03.16.25"/>
    <x v="14"/>
    <x v="0"/>
    <x v="1"/>
    <x v="1"/>
    <x v="0"/>
    <x v="0"/>
    <x v="2"/>
    <x v="0"/>
    <x v="0"/>
    <s v="2022-04-19"/>
    <x v="0"/>
    <n v="34"/>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4504"/>
    <x v="0"/>
    <x v="1"/>
    <x v="0"/>
    <s v="03.16.25"/>
    <x v="13"/>
    <x v="0"/>
    <x v="5"/>
    <s v="Direção dos  Recursos Humanos"/>
    <s v="03.16.25"/>
    <s v="Direção dos  Recursos Humanos"/>
    <s v="03.16.25"/>
    <x v="19"/>
    <x v="0"/>
    <x v="4"/>
    <x v="8"/>
    <x v="0"/>
    <x v="0"/>
    <x v="2"/>
    <x v="0"/>
    <x v="2"/>
    <s v="2022-03-23"/>
    <x v="1"/>
    <n v="7372"/>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464"/>
    <x v="0"/>
    <x v="1"/>
    <x v="0"/>
    <s v="03.16.25"/>
    <x v="13"/>
    <x v="0"/>
    <x v="5"/>
    <s v="Direção dos  Recursos Humanos"/>
    <s v="03.16.25"/>
    <s v="Direção dos  Recursos Humanos"/>
    <s v="03.16.25"/>
    <x v="16"/>
    <x v="0"/>
    <x v="1"/>
    <x v="1"/>
    <x v="1"/>
    <x v="0"/>
    <x v="2"/>
    <x v="0"/>
    <x v="3"/>
    <s v="2022-06-21"/>
    <x v="0"/>
    <n v="7098"/>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2098"/>
    <x v="0"/>
    <x v="1"/>
    <x v="0"/>
    <s v="03.16.25"/>
    <x v="13"/>
    <x v="0"/>
    <x v="5"/>
    <s v="Direção dos  Recursos Humanos"/>
    <s v="03.16.25"/>
    <s v="Direção dos  Recursos Humanos"/>
    <s v="03.16.25"/>
    <x v="16"/>
    <x v="0"/>
    <x v="1"/>
    <x v="1"/>
    <x v="1"/>
    <x v="0"/>
    <x v="2"/>
    <x v="0"/>
    <x v="0"/>
    <s v="2022-04-19"/>
    <x v="0"/>
    <n v="289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900"/>
    <x v="0"/>
    <x v="1"/>
    <x v="0"/>
    <s v="03.16.25"/>
    <x v="13"/>
    <x v="0"/>
    <x v="5"/>
    <s v="Direção dos  Recursos Humanos"/>
    <s v="03.16.25"/>
    <s v="Direção dos  Recursos Humanos"/>
    <s v="03.16.25"/>
    <x v="15"/>
    <x v="0"/>
    <x v="1"/>
    <x v="1"/>
    <x v="1"/>
    <x v="0"/>
    <x v="2"/>
    <x v="0"/>
    <x v="6"/>
    <s v="2022-07-25"/>
    <x v="2"/>
    <n v="1491"/>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2479"/>
    <x v="0"/>
    <x v="1"/>
    <x v="0"/>
    <s v="03.16.25"/>
    <x v="13"/>
    <x v="0"/>
    <x v="5"/>
    <s v="Direção dos  Recursos Humanos"/>
    <s v="03.16.25"/>
    <s v="Direção dos  Recursos Humanos"/>
    <s v="03.16.25"/>
    <x v="17"/>
    <x v="0"/>
    <x v="1"/>
    <x v="1"/>
    <x v="1"/>
    <x v="0"/>
    <x v="2"/>
    <x v="0"/>
    <x v="1"/>
    <s v="2022-05-25"/>
    <x v="0"/>
    <n v="277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2720"/>
    <x v="0"/>
    <x v="1"/>
    <x v="0"/>
    <s v="03.16.27"/>
    <x v="41"/>
    <x v="0"/>
    <x v="5"/>
    <s v="Direção dos Assuntos Jurídicos, Fiscalização e Policia Municipal"/>
    <s v="03.16.27"/>
    <s v="Direção dos Assuntos Jurídicos, Fiscalização e Policia Municipal"/>
    <s v="03.16.27"/>
    <x v="60"/>
    <x v="0"/>
    <x v="1"/>
    <x v="1"/>
    <x v="0"/>
    <x v="0"/>
    <x v="2"/>
    <x v="0"/>
    <x v="4"/>
    <s v="2022-01-26"/>
    <x v="1"/>
    <n v="240"/>
    <x v="4"/>
    <m/>
    <x v="0"/>
    <m/>
    <x v="37"/>
    <n v="100479277"/>
    <x v="0"/>
    <x v="3"/>
    <s v="Direção dos Assuntos Jurídicos, Fiscalização e Policia Municipal"/>
    <s v="ORI"/>
    <x v="2"/>
    <m/>
    <x v="0"/>
    <x v="2"/>
    <x v="2"/>
    <x v="1"/>
    <x v="0"/>
    <x v="0"/>
    <x v="0"/>
    <x v="0"/>
    <x v="0"/>
    <x v="0"/>
    <x v="0"/>
    <s v="Direção dos Assuntos Jurídicos, Fiscalização e Policia Municipal"/>
    <x v="0"/>
    <x v="0"/>
    <x v="0"/>
    <x v="0"/>
    <x v="0"/>
    <x v="0"/>
    <x v="0"/>
    <s v="000168"/>
    <x v="0"/>
    <x v="0"/>
    <x v="3"/>
    <x v="0"/>
    <s v="Pagamento de salário referente a 01-2022"/>
  </r>
  <r>
    <x v="1"/>
    <n v="0"/>
    <n v="0"/>
    <n v="0"/>
    <n v="0"/>
    <x v="4588"/>
    <x v="0"/>
    <x v="1"/>
    <x v="0"/>
    <s v="03.16.26"/>
    <x v="43"/>
    <x v="0"/>
    <x v="5"/>
    <s v="Dir. da Agricultura, Pecuária e Floresta"/>
    <s v="03.16.26"/>
    <s v="Dir. da Agricultura, Pecuária e Floresta"/>
    <s v="03.16.26"/>
    <x v="15"/>
    <x v="0"/>
    <x v="1"/>
    <x v="1"/>
    <x v="1"/>
    <x v="0"/>
    <x v="2"/>
    <x v="0"/>
    <x v="5"/>
    <s v="2022-02-17"/>
    <x v="1"/>
    <n v="3180"/>
    <x v="4"/>
    <m/>
    <x v="0"/>
    <m/>
    <x v="37"/>
    <n v="100479277"/>
    <x v="0"/>
    <x v="3"/>
    <s v="Dir. da Agricultura, Pecuária e Floresta"/>
    <s v="ORI"/>
    <x v="2"/>
    <m/>
    <x v="0"/>
    <x v="2"/>
    <x v="2"/>
    <x v="1"/>
    <x v="0"/>
    <x v="0"/>
    <x v="0"/>
    <x v="0"/>
    <x v="0"/>
    <x v="0"/>
    <x v="0"/>
    <s v="Dir. da Agricultura, Pecuária e Floresta"/>
    <x v="0"/>
    <x v="0"/>
    <x v="0"/>
    <x v="0"/>
    <x v="0"/>
    <x v="0"/>
    <x v="0"/>
    <s v="000000"/>
    <x v="0"/>
    <x v="0"/>
    <x v="3"/>
    <x v="0"/>
    <s v="Pagamento de salário referente a 02-2022"/>
  </r>
  <r>
    <x v="1"/>
    <n v="0"/>
    <n v="0"/>
    <n v="0"/>
    <n v="0"/>
    <x v="972"/>
    <x v="0"/>
    <x v="1"/>
    <x v="0"/>
    <s v="03.16.11"/>
    <x v="61"/>
    <x v="0"/>
    <x v="5"/>
    <s v="Direcção de Obras"/>
    <s v="03.16.11"/>
    <s v="Direcção de Obras"/>
    <s v="03.16.11"/>
    <x v="13"/>
    <x v="0"/>
    <x v="1"/>
    <x v="5"/>
    <x v="0"/>
    <x v="0"/>
    <x v="2"/>
    <x v="0"/>
    <x v="7"/>
    <s v="2022-08-29"/>
    <x v="2"/>
    <n v="353"/>
    <x v="4"/>
    <m/>
    <x v="0"/>
    <m/>
    <x v="37"/>
    <n v="100479277"/>
    <x v="0"/>
    <x v="3"/>
    <s v="Direcção de Obras"/>
    <s v="ORI"/>
    <x v="2"/>
    <m/>
    <x v="0"/>
    <x v="2"/>
    <x v="2"/>
    <x v="1"/>
    <x v="0"/>
    <x v="0"/>
    <x v="0"/>
    <x v="1"/>
    <x v="0"/>
    <x v="0"/>
    <x v="0"/>
    <s v="Direcção de Obras"/>
    <x v="0"/>
    <x v="0"/>
    <x v="0"/>
    <x v="0"/>
    <x v="0"/>
    <x v="0"/>
    <x v="0"/>
    <s v="000000"/>
    <x v="0"/>
    <x v="0"/>
    <x v="3"/>
    <x v="0"/>
    <s v="Pagamento de salário referente a 08-2022"/>
  </r>
  <r>
    <x v="1"/>
    <n v="0"/>
    <n v="0"/>
    <n v="0"/>
    <n v="0"/>
    <x v="5485"/>
    <x v="0"/>
    <x v="1"/>
    <x v="0"/>
    <s v="03.16.11"/>
    <x v="61"/>
    <x v="0"/>
    <x v="5"/>
    <s v="Direcção de Obras"/>
    <s v="03.16.11"/>
    <s v="Direcção de Obras"/>
    <s v="03.16.11"/>
    <x v="16"/>
    <x v="0"/>
    <x v="1"/>
    <x v="1"/>
    <x v="1"/>
    <x v="0"/>
    <x v="2"/>
    <x v="0"/>
    <x v="1"/>
    <s v="2022-05-25"/>
    <x v="0"/>
    <n v="9671"/>
    <x v="4"/>
    <m/>
    <x v="0"/>
    <m/>
    <x v="37"/>
    <n v="100479277"/>
    <x v="0"/>
    <x v="3"/>
    <s v="Direcção de Obras"/>
    <s v="ORI"/>
    <x v="2"/>
    <m/>
    <x v="0"/>
    <x v="2"/>
    <x v="2"/>
    <x v="1"/>
    <x v="0"/>
    <x v="0"/>
    <x v="0"/>
    <x v="0"/>
    <x v="0"/>
    <x v="0"/>
    <x v="0"/>
    <s v="Direcção de Obras"/>
    <x v="0"/>
    <x v="0"/>
    <x v="0"/>
    <x v="0"/>
    <x v="0"/>
    <x v="0"/>
    <x v="0"/>
    <s v="000000"/>
    <x v="0"/>
    <x v="0"/>
    <x v="3"/>
    <x v="0"/>
    <s v="Pagamento de salário referente a 05-2022"/>
  </r>
  <r>
    <x v="1"/>
    <n v="0"/>
    <n v="0"/>
    <n v="0"/>
    <n v="0"/>
    <x v="4386"/>
    <x v="0"/>
    <x v="1"/>
    <x v="0"/>
    <s v="03.16.16"/>
    <x v="32"/>
    <x v="0"/>
    <x v="5"/>
    <s v="Direção Ambiente e Saneamento "/>
    <s v="03.16.16"/>
    <s v="Direção Ambiente e Saneamento "/>
    <s v="03.16.16"/>
    <x v="60"/>
    <x v="0"/>
    <x v="1"/>
    <x v="1"/>
    <x v="0"/>
    <x v="0"/>
    <x v="2"/>
    <x v="0"/>
    <x v="2"/>
    <s v="2022-03-23"/>
    <x v="1"/>
    <n v="148"/>
    <x v="4"/>
    <m/>
    <x v="0"/>
    <m/>
    <x v="32"/>
    <n v="100478627"/>
    <x v="0"/>
    <x v="8"/>
    <s v="Direção Ambiente e Saneamento "/>
    <s v="ORI"/>
    <x v="2"/>
    <m/>
    <x v="0"/>
    <x v="2"/>
    <x v="2"/>
    <x v="1"/>
    <x v="0"/>
    <x v="0"/>
    <x v="0"/>
    <x v="0"/>
    <x v="0"/>
    <x v="0"/>
    <x v="0"/>
    <s v="Direção Ambiente e Saneamento "/>
    <x v="0"/>
    <x v="0"/>
    <x v="0"/>
    <x v="0"/>
    <x v="0"/>
    <x v="0"/>
    <x v="0"/>
    <s v="000746"/>
    <x v="0"/>
    <x v="0"/>
    <x v="8"/>
    <x v="0"/>
    <s v="Pagamento de salário referente a 03-2022"/>
  </r>
  <r>
    <x v="1"/>
    <n v="0"/>
    <n v="0"/>
    <n v="0"/>
    <n v="0"/>
    <x v="4386"/>
    <x v="0"/>
    <x v="1"/>
    <x v="0"/>
    <s v="03.16.16"/>
    <x v="32"/>
    <x v="0"/>
    <x v="5"/>
    <s v="Direção Ambiente e Saneamento "/>
    <s v="03.16.16"/>
    <s v="Direção Ambiente e Saneamento "/>
    <s v="03.16.16"/>
    <x v="61"/>
    <x v="0"/>
    <x v="1"/>
    <x v="1"/>
    <x v="0"/>
    <x v="0"/>
    <x v="2"/>
    <x v="0"/>
    <x v="2"/>
    <s v="2022-03-23"/>
    <x v="1"/>
    <n v="129"/>
    <x v="4"/>
    <m/>
    <x v="0"/>
    <m/>
    <x v="32"/>
    <n v="100478627"/>
    <x v="0"/>
    <x v="8"/>
    <s v="Direção Ambiente e Saneamento "/>
    <s v="ORI"/>
    <x v="2"/>
    <m/>
    <x v="0"/>
    <x v="2"/>
    <x v="2"/>
    <x v="1"/>
    <x v="0"/>
    <x v="0"/>
    <x v="0"/>
    <x v="0"/>
    <x v="0"/>
    <x v="0"/>
    <x v="0"/>
    <s v="Direção Ambiente e Saneamento "/>
    <x v="0"/>
    <x v="0"/>
    <x v="0"/>
    <x v="0"/>
    <x v="0"/>
    <x v="0"/>
    <x v="0"/>
    <s v="000746"/>
    <x v="0"/>
    <x v="0"/>
    <x v="8"/>
    <x v="0"/>
    <s v="Pagamento de salário referente a 03-2022"/>
  </r>
  <r>
    <x v="1"/>
    <n v="0"/>
    <n v="0"/>
    <n v="0"/>
    <n v="0"/>
    <x v="3485"/>
    <x v="0"/>
    <x v="1"/>
    <x v="0"/>
    <s v="03.16.16"/>
    <x v="32"/>
    <x v="0"/>
    <x v="5"/>
    <s v="Direção Ambiente e Saneamento "/>
    <s v="03.16.16"/>
    <s v="Direção Ambiente e Saneamento "/>
    <s v="03.16.16"/>
    <x v="15"/>
    <x v="0"/>
    <x v="1"/>
    <x v="1"/>
    <x v="1"/>
    <x v="0"/>
    <x v="2"/>
    <x v="0"/>
    <x v="5"/>
    <s v="2022-02-23"/>
    <x v="1"/>
    <n v="7850"/>
    <x v="4"/>
    <m/>
    <x v="0"/>
    <m/>
    <x v="32"/>
    <n v="100478627"/>
    <x v="0"/>
    <x v="8"/>
    <s v="Direção Ambiente e Saneamento "/>
    <s v="ORI"/>
    <x v="2"/>
    <m/>
    <x v="0"/>
    <x v="2"/>
    <x v="2"/>
    <x v="1"/>
    <x v="0"/>
    <x v="0"/>
    <x v="0"/>
    <x v="0"/>
    <x v="0"/>
    <x v="0"/>
    <x v="0"/>
    <s v="Direção Ambiente e Saneamento "/>
    <x v="0"/>
    <x v="0"/>
    <x v="0"/>
    <x v="0"/>
    <x v="0"/>
    <x v="0"/>
    <x v="0"/>
    <s v="000000"/>
    <x v="0"/>
    <x v="0"/>
    <x v="8"/>
    <x v="0"/>
    <s v="Pagamento de salário referente a 02-2022"/>
  </r>
  <r>
    <x v="1"/>
    <n v="0"/>
    <n v="0"/>
    <n v="0"/>
    <n v="0"/>
    <x v="4386"/>
    <x v="0"/>
    <x v="1"/>
    <x v="0"/>
    <s v="03.16.16"/>
    <x v="32"/>
    <x v="0"/>
    <x v="5"/>
    <s v="Direção Ambiente e Saneamento "/>
    <s v="03.16.16"/>
    <s v="Direção Ambiente e Saneamento "/>
    <s v="03.16.16"/>
    <x v="62"/>
    <x v="0"/>
    <x v="1"/>
    <x v="1"/>
    <x v="0"/>
    <x v="0"/>
    <x v="2"/>
    <x v="0"/>
    <x v="2"/>
    <s v="2022-03-23"/>
    <x v="1"/>
    <n v="195"/>
    <x v="4"/>
    <m/>
    <x v="0"/>
    <m/>
    <x v="21"/>
    <n v="100474708"/>
    <x v="0"/>
    <x v="2"/>
    <s v="Direção Ambiente e Saneamento "/>
    <s v="ORI"/>
    <x v="2"/>
    <m/>
    <x v="0"/>
    <x v="2"/>
    <x v="2"/>
    <x v="1"/>
    <x v="0"/>
    <x v="0"/>
    <x v="0"/>
    <x v="0"/>
    <x v="0"/>
    <x v="0"/>
    <x v="0"/>
    <s v="Direção Ambiente e Saneamento "/>
    <x v="0"/>
    <x v="0"/>
    <x v="0"/>
    <x v="0"/>
    <x v="0"/>
    <x v="0"/>
    <x v="0"/>
    <s v="000746"/>
    <x v="0"/>
    <x v="0"/>
    <x v="2"/>
    <x v="0"/>
    <s v="Pagamento de salário referente a 03-2022"/>
  </r>
  <r>
    <x v="1"/>
    <n v="0"/>
    <n v="0"/>
    <n v="0"/>
    <n v="0"/>
    <x v="2719"/>
    <x v="0"/>
    <x v="1"/>
    <x v="0"/>
    <s v="03.16.16"/>
    <x v="32"/>
    <x v="0"/>
    <x v="5"/>
    <s v="Direção Ambiente e Saneamento "/>
    <s v="03.16.16"/>
    <s v="Direção Ambiente e Saneamento "/>
    <s v="03.16.16"/>
    <x v="62"/>
    <x v="0"/>
    <x v="1"/>
    <x v="1"/>
    <x v="0"/>
    <x v="0"/>
    <x v="2"/>
    <x v="0"/>
    <x v="4"/>
    <s v="2022-01-26"/>
    <x v="1"/>
    <n v="232"/>
    <x v="4"/>
    <m/>
    <x v="0"/>
    <m/>
    <x v="21"/>
    <n v="100474708"/>
    <x v="0"/>
    <x v="2"/>
    <s v="Direção Ambiente e Saneamento "/>
    <s v="ORI"/>
    <x v="2"/>
    <m/>
    <x v="0"/>
    <x v="2"/>
    <x v="2"/>
    <x v="1"/>
    <x v="0"/>
    <x v="0"/>
    <x v="0"/>
    <x v="0"/>
    <x v="0"/>
    <x v="0"/>
    <x v="0"/>
    <s v="Direção Ambiente e Saneamento "/>
    <x v="0"/>
    <x v="0"/>
    <x v="0"/>
    <x v="0"/>
    <x v="0"/>
    <x v="0"/>
    <x v="0"/>
    <s v="000177"/>
    <x v="0"/>
    <x v="0"/>
    <x v="2"/>
    <x v="0"/>
    <s v="Pagamento de salário referente a 01-2022"/>
  </r>
  <r>
    <x v="1"/>
    <n v="0"/>
    <n v="0"/>
    <n v="0"/>
    <n v="0"/>
    <x v="5470"/>
    <x v="0"/>
    <x v="1"/>
    <x v="0"/>
    <s v="03.16.15"/>
    <x v="6"/>
    <x v="0"/>
    <x v="5"/>
    <s v="Direção Financeira"/>
    <s v="03.16.15"/>
    <s v="Direção Financeira"/>
    <s v="03.16.15"/>
    <x v="15"/>
    <x v="0"/>
    <x v="1"/>
    <x v="1"/>
    <x v="1"/>
    <x v="0"/>
    <x v="2"/>
    <x v="0"/>
    <x v="11"/>
    <s v="2022-12-13"/>
    <x v="3"/>
    <n v="4802"/>
    <x v="4"/>
    <m/>
    <x v="0"/>
    <m/>
    <x v="698"/>
    <n v="100474802"/>
    <x v="0"/>
    <x v="10"/>
    <s v="Direção Financeira"/>
    <s v="ORI"/>
    <x v="2"/>
    <m/>
    <x v="0"/>
    <x v="2"/>
    <x v="2"/>
    <x v="1"/>
    <x v="0"/>
    <x v="0"/>
    <x v="0"/>
    <x v="0"/>
    <x v="0"/>
    <x v="0"/>
    <x v="0"/>
    <s v="Direção Financeira"/>
    <x v="0"/>
    <x v="0"/>
    <x v="0"/>
    <x v="0"/>
    <x v="0"/>
    <x v="0"/>
    <x v="0"/>
    <s v="000000"/>
    <x v="0"/>
    <x v="0"/>
    <x v="10"/>
    <x v="0"/>
    <s v="Pagamento de salário referente a 12-2022"/>
  </r>
  <r>
    <x v="1"/>
    <n v="0"/>
    <n v="0"/>
    <n v="0"/>
    <n v="0"/>
    <x v="908"/>
    <x v="0"/>
    <x v="1"/>
    <x v="0"/>
    <s v="03.16.15"/>
    <x v="6"/>
    <x v="0"/>
    <x v="5"/>
    <s v="Direção Financeira"/>
    <s v="03.16.15"/>
    <s v="Direção Financeira"/>
    <s v="03.16.15"/>
    <x v="62"/>
    <x v="0"/>
    <x v="1"/>
    <x v="1"/>
    <x v="0"/>
    <x v="0"/>
    <x v="2"/>
    <x v="0"/>
    <x v="6"/>
    <s v="2022-07-25"/>
    <x v="2"/>
    <n v="83"/>
    <x v="4"/>
    <m/>
    <x v="0"/>
    <m/>
    <x v="698"/>
    <n v="100474802"/>
    <x v="0"/>
    <x v="10"/>
    <s v="Direção Financeira"/>
    <s v="ORI"/>
    <x v="2"/>
    <m/>
    <x v="0"/>
    <x v="2"/>
    <x v="2"/>
    <x v="1"/>
    <x v="0"/>
    <x v="0"/>
    <x v="0"/>
    <x v="0"/>
    <x v="0"/>
    <x v="0"/>
    <x v="0"/>
    <s v="Direção Financeira"/>
    <x v="0"/>
    <x v="0"/>
    <x v="0"/>
    <x v="0"/>
    <x v="0"/>
    <x v="0"/>
    <x v="0"/>
    <s v="000000"/>
    <x v="0"/>
    <x v="0"/>
    <x v="10"/>
    <x v="0"/>
    <s v="Pagamento de salário referente a 07-2022"/>
  </r>
  <r>
    <x v="1"/>
    <n v="0"/>
    <n v="0"/>
    <n v="0"/>
    <n v="0"/>
    <x v="4205"/>
    <x v="0"/>
    <x v="1"/>
    <x v="0"/>
    <s v="03.16.15"/>
    <x v="6"/>
    <x v="0"/>
    <x v="5"/>
    <s v="Direção Financeira"/>
    <s v="03.16.15"/>
    <s v="Direção Financeira"/>
    <s v="03.16.15"/>
    <x v="62"/>
    <x v="0"/>
    <x v="1"/>
    <x v="1"/>
    <x v="0"/>
    <x v="0"/>
    <x v="2"/>
    <x v="0"/>
    <x v="0"/>
    <s v="2022-04-19"/>
    <x v="0"/>
    <n v="86"/>
    <x v="4"/>
    <m/>
    <x v="0"/>
    <m/>
    <x v="698"/>
    <n v="100474802"/>
    <x v="0"/>
    <x v="10"/>
    <s v="Direção Financeira"/>
    <s v="ORI"/>
    <x v="2"/>
    <m/>
    <x v="0"/>
    <x v="2"/>
    <x v="2"/>
    <x v="1"/>
    <x v="0"/>
    <x v="0"/>
    <x v="0"/>
    <x v="0"/>
    <x v="0"/>
    <x v="0"/>
    <x v="0"/>
    <s v="Direção Financeira"/>
    <x v="0"/>
    <x v="0"/>
    <x v="0"/>
    <x v="0"/>
    <x v="0"/>
    <x v="0"/>
    <x v="0"/>
    <s v="000000"/>
    <x v="0"/>
    <x v="0"/>
    <x v="10"/>
    <x v="0"/>
    <s v="Pagamento de salário referente a 04-2022"/>
  </r>
  <r>
    <x v="1"/>
    <n v="0"/>
    <n v="0"/>
    <n v="0"/>
    <n v="0"/>
    <x v="468"/>
    <x v="0"/>
    <x v="1"/>
    <x v="0"/>
    <s v="03.16.15"/>
    <x v="6"/>
    <x v="0"/>
    <x v="5"/>
    <s v="Direção Financeira"/>
    <s v="03.16.15"/>
    <s v="Direção Financeira"/>
    <s v="03.16.15"/>
    <x v="62"/>
    <x v="0"/>
    <x v="1"/>
    <x v="1"/>
    <x v="0"/>
    <x v="0"/>
    <x v="2"/>
    <x v="0"/>
    <x v="4"/>
    <s v="2022-01-26"/>
    <x v="1"/>
    <n v="173"/>
    <x v="4"/>
    <m/>
    <x v="0"/>
    <m/>
    <x v="698"/>
    <n v="100474802"/>
    <x v="0"/>
    <x v="10"/>
    <s v="Direção Financeira"/>
    <s v="ORI"/>
    <x v="2"/>
    <m/>
    <x v="0"/>
    <x v="2"/>
    <x v="2"/>
    <x v="1"/>
    <x v="0"/>
    <x v="0"/>
    <x v="0"/>
    <x v="0"/>
    <x v="0"/>
    <x v="0"/>
    <x v="0"/>
    <s v="Direção Financeira"/>
    <x v="0"/>
    <x v="0"/>
    <x v="0"/>
    <x v="0"/>
    <x v="0"/>
    <x v="0"/>
    <x v="0"/>
    <s v="000179"/>
    <x v="0"/>
    <x v="0"/>
    <x v="10"/>
    <x v="0"/>
    <s v="Pagamento de salário referente a 01-2022"/>
  </r>
  <r>
    <x v="1"/>
    <n v="0"/>
    <n v="0"/>
    <n v="0"/>
    <n v="0"/>
    <x v="5359"/>
    <x v="0"/>
    <x v="1"/>
    <x v="0"/>
    <s v="03.16.15"/>
    <x v="6"/>
    <x v="0"/>
    <x v="5"/>
    <s v="Direção Financeira"/>
    <s v="03.16.15"/>
    <s v="Direção Financeira"/>
    <s v="03.16.15"/>
    <x v="60"/>
    <x v="0"/>
    <x v="1"/>
    <x v="1"/>
    <x v="0"/>
    <x v="0"/>
    <x v="2"/>
    <x v="0"/>
    <x v="10"/>
    <s v="2022-11-24"/>
    <x v="3"/>
    <n v="150"/>
    <x v="4"/>
    <m/>
    <x v="0"/>
    <m/>
    <x v="698"/>
    <n v="100474802"/>
    <x v="0"/>
    <x v="10"/>
    <s v="Direção Financeira"/>
    <s v="ORI"/>
    <x v="2"/>
    <m/>
    <x v="0"/>
    <x v="2"/>
    <x v="2"/>
    <x v="1"/>
    <x v="0"/>
    <x v="0"/>
    <x v="0"/>
    <x v="0"/>
    <x v="0"/>
    <x v="0"/>
    <x v="0"/>
    <s v="Direção Financeira"/>
    <x v="0"/>
    <x v="0"/>
    <x v="0"/>
    <x v="0"/>
    <x v="0"/>
    <x v="0"/>
    <x v="0"/>
    <s v="000000"/>
    <x v="0"/>
    <x v="0"/>
    <x v="10"/>
    <x v="0"/>
    <s v="Pagamento de salário referente a 11-2022"/>
  </r>
  <r>
    <x v="1"/>
    <n v="0"/>
    <n v="0"/>
    <n v="0"/>
    <n v="0"/>
    <x v="2487"/>
    <x v="0"/>
    <x v="1"/>
    <x v="0"/>
    <s v="03.16.15"/>
    <x v="6"/>
    <x v="0"/>
    <x v="5"/>
    <s v="Direção Financeira"/>
    <s v="03.16.15"/>
    <s v="Direção Financeira"/>
    <s v="03.16.15"/>
    <x v="60"/>
    <x v="0"/>
    <x v="1"/>
    <x v="1"/>
    <x v="0"/>
    <x v="0"/>
    <x v="2"/>
    <x v="0"/>
    <x v="1"/>
    <s v="2022-05-25"/>
    <x v="0"/>
    <n v="73"/>
    <x v="4"/>
    <m/>
    <x v="0"/>
    <m/>
    <x v="698"/>
    <n v="100474802"/>
    <x v="0"/>
    <x v="10"/>
    <s v="Direção Financeira"/>
    <s v="ORI"/>
    <x v="2"/>
    <m/>
    <x v="0"/>
    <x v="2"/>
    <x v="2"/>
    <x v="1"/>
    <x v="0"/>
    <x v="0"/>
    <x v="0"/>
    <x v="0"/>
    <x v="0"/>
    <x v="0"/>
    <x v="0"/>
    <s v="Direção Financeira"/>
    <x v="0"/>
    <x v="0"/>
    <x v="0"/>
    <x v="0"/>
    <x v="0"/>
    <x v="0"/>
    <x v="0"/>
    <s v="000000"/>
    <x v="0"/>
    <x v="0"/>
    <x v="10"/>
    <x v="0"/>
    <s v="Pagamento de salário referente a 05-2022"/>
  </r>
  <r>
    <x v="1"/>
    <n v="0"/>
    <n v="0"/>
    <n v="0"/>
    <n v="0"/>
    <x v="3485"/>
    <x v="0"/>
    <x v="1"/>
    <x v="0"/>
    <s v="03.16.16"/>
    <x v="32"/>
    <x v="0"/>
    <x v="5"/>
    <s v="Direção Ambiente e Saneamento "/>
    <s v="03.16.16"/>
    <s v="Direção Ambiente e Saneamento "/>
    <s v="03.16.16"/>
    <x v="60"/>
    <x v="0"/>
    <x v="1"/>
    <x v="1"/>
    <x v="0"/>
    <x v="0"/>
    <x v="2"/>
    <x v="0"/>
    <x v="5"/>
    <s v="2022-02-23"/>
    <x v="1"/>
    <n v="154"/>
    <x v="4"/>
    <m/>
    <x v="0"/>
    <m/>
    <x v="698"/>
    <n v="100474802"/>
    <x v="0"/>
    <x v="10"/>
    <s v="Direção Ambiente e Saneamento "/>
    <s v="ORI"/>
    <x v="2"/>
    <m/>
    <x v="0"/>
    <x v="2"/>
    <x v="2"/>
    <x v="1"/>
    <x v="0"/>
    <x v="0"/>
    <x v="0"/>
    <x v="0"/>
    <x v="0"/>
    <x v="0"/>
    <x v="0"/>
    <s v="Direção Ambiente e Saneamento "/>
    <x v="0"/>
    <x v="0"/>
    <x v="0"/>
    <x v="0"/>
    <x v="0"/>
    <x v="0"/>
    <x v="0"/>
    <s v="000000"/>
    <x v="0"/>
    <x v="0"/>
    <x v="10"/>
    <x v="0"/>
    <s v="Pagamento de salário referente a 02-2022"/>
  </r>
  <r>
    <x v="1"/>
    <n v="0"/>
    <n v="0"/>
    <n v="0"/>
    <n v="0"/>
    <x v="5485"/>
    <x v="0"/>
    <x v="1"/>
    <x v="0"/>
    <s v="03.16.11"/>
    <x v="61"/>
    <x v="0"/>
    <x v="5"/>
    <s v="Direcção de Obras"/>
    <s v="03.16.11"/>
    <s v="Direcção de Obras"/>
    <s v="03.16.11"/>
    <x v="15"/>
    <x v="0"/>
    <x v="1"/>
    <x v="1"/>
    <x v="1"/>
    <x v="0"/>
    <x v="2"/>
    <x v="0"/>
    <x v="1"/>
    <s v="2022-05-25"/>
    <x v="0"/>
    <n v="2683"/>
    <x v="4"/>
    <m/>
    <x v="0"/>
    <m/>
    <x v="698"/>
    <n v="100474802"/>
    <x v="0"/>
    <x v="10"/>
    <s v="Direcção de Obras"/>
    <s v="ORI"/>
    <x v="2"/>
    <m/>
    <x v="0"/>
    <x v="2"/>
    <x v="2"/>
    <x v="1"/>
    <x v="0"/>
    <x v="0"/>
    <x v="0"/>
    <x v="0"/>
    <x v="0"/>
    <x v="0"/>
    <x v="0"/>
    <s v="Direcção de Obras"/>
    <x v="0"/>
    <x v="0"/>
    <x v="0"/>
    <x v="0"/>
    <x v="0"/>
    <x v="0"/>
    <x v="0"/>
    <s v="000000"/>
    <x v="0"/>
    <x v="0"/>
    <x v="10"/>
    <x v="0"/>
    <s v="Pagamento de salário referente a 05-2022"/>
  </r>
  <r>
    <x v="1"/>
    <n v="0"/>
    <n v="0"/>
    <n v="0"/>
    <n v="0"/>
    <x v="1098"/>
    <x v="0"/>
    <x v="1"/>
    <x v="0"/>
    <s v="03.16.11"/>
    <x v="61"/>
    <x v="0"/>
    <x v="5"/>
    <s v="Direcção de Obras"/>
    <s v="03.16.11"/>
    <s v="Direcção de Obras"/>
    <s v="03.16.11"/>
    <x v="60"/>
    <x v="0"/>
    <x v="1"/>
    <x v="1"/>
    <x v="0"/>
    <x v="0"/>
    <x v="2"/>
    <x v="0"/>
    <x v="6"/>
    <s v="2022-07-25"/>
    <x v="2"/>
    <n v="233"/>
    <x v="4"/>
    <m/>
    <x v="0"/>
    <m/>
    <x v="698"/>
    <n v="100474802"/>
    <x v="0"/>
    <x v="10"/>
    <s v="Direcção de Obras"/>
    <s v="ORI"/>
    <x v="2"/>
    <m/>
    <x v="0"/>
    <x v="2"/>
    <x v="2"/>
    <x v="1"/>
    <x v="0"/>
    <x v="0"/>
    <x v="0"/>
    <x v="0"/>
    <x v="0"/>
    <x v="0"/>
    <x v="0"/>
    <s v="Direcção de Obras"/>
    <x v="0"/>
    <x v="0"/>
    <x v="0"/>
    <x v="0"/>
    <x v="0"/>
    <x v="0"/>
    <x v="0"/>
    <s v="000000"/>
    <x v="0"/>
    <x v="0"/>
    <x v="10"/>
    <x v="0"/>
    <s v="Pagamento de salário referente a 07-2022"/>
  </r>
  <r>
    <x v="1"/>
    <n v="0"/>
    <n v="0"/>
    <n v="0"/>
    <n v="0"/>
    <x v="5485"/>
    <x v="0"/>
    <x v="1"/>
    <x v="0"/>
    <s v="03.16.11"/>
    <x v="61"/>
    <x v="0"/>
    <x v="5"/>
    <s v="Direcção de Obras"/>
    <s v="03.16.11"/>
    <s v="Direcção de Obras"/>
    <s v="03.16.11"/>
    <x v="13"/>
    <x v="0"/>
    <x v="1"/>
    <x v="5"/>
    <x v="0"/>
    <x v="0"/>
    <x v="2"/>
    <x v="0"/>
    <x v="1"/>
    <s v="2022-05-25"/>
    <x v="0"/>
    <n v="107"/>
    <x v="4"/>
    <m/>
    <x v="0"/>
    <m/>
    <x v="698"/>
    <n v="100474802"/>
    <x v="0"/>
    <x v="10"/>
    <s v="Direcção de Obras"/>
    <s v="ORI"/>
    <x v="2"/>
    <m/>
    <x v="0"/>
    <x v="2"/>
    <x v="2"/>
    <x v="1"/>
    <x v="0"/>
    <x v="0"/>
    <x v="0"/>
    <x v="1"/>
    <x v="0"/>
    <x v="0"/>
    <x v="0"/>
    <s v="Direcção de Obras"/>
    <x v="0"/>
    <x v="0"/>
    <x v="0"/>
    <x v="0"/>
    <x v="0"/>
    <x v="0"/>
    <x v="0"/>
    <s v="000000"/>
    <x v="0"/>
    <x v="0"/>
    <x v="10"/>
    <x v="0"/>
    <s v="Pagamento de salário referente a 05-2022"/>
  </r>
  <r>
    <x v="1"/>
    <n v="0"/>
    <n v="0"/>
    <n v="0"/>
    <n v="0"/>
    <x v="6409"/>
    <x v="0"/>
    <x v="1"/>
    <x v="0"/>
    <s v="03.16.11"/>
    <x v="61"/>
    <x v="0"/>
    <x v="5"/>
    <s v="Direcção de Obras"/>
    <s v="03.16.11"/>
    <s v="Direcção de Obras"/>
    <s v="03.16.11"/>
    <x v="17"/>
    <x v="0"/>
    <x v="1"/>
    <x v="1"/>
    <x v="1"/>
    <x v="0"/>
    <x v="2"/>
    <x v="0"/>
    <x v="8"/>
    <s v="2022-09-22"/>
    <x v="2"/>
    <n v="1074"/>
    <x v="4"/>
    <m/>
    <x v="0"/>
    <m/>
    <x v="698"/>
    <n v="100474802"/>
    <x v="0"/>
    <x v="10"/>
    <s v="Direcção de Obras"/>
    <s v="ORI"/>
    <x v="2"/>
    <m/>
    <x v="0"/>
    <x v="2"/>
    <x v="2"/>
    <x v="1"/>
    <x v="0"/>
    <x v="0"/>
    <x v="0"/>
    <x v="0"/>
    <x v="0"/>
    <x v="0"/>
    <x v="0"/>
    <s v="Direcção de Obras"/>
    <x v="0"/>
    <x v="0"/>
    <x v="0"/>
    <x v="0"/>
    <x v="0"/>
    <x v="0"/>
    <x v="0"/>
    <s v="000000"/>
    <x v="0"/>
    <x v="0"/>
    <x v="10"/>
    <x v="0"/>
    <s v="Pagamento de salário referente a 09-2022"/>
  </r>
  <r>
    <x v="1"/>
    <n v="0"/>
    <n v="0"/>
    <n v="0"/>
    <n v="0"/>
    <x v="5589"/>
    <x v="0"/>
    <x v="1"/>
    <x v="0"/>
    <s v="03.16.25"/>
    <x v="13"/>
    <x v="0"/>
    <x v="5"/>
    <s v="Direção dos  Recursos Humanos"/>
    <s v="03.16.25"/>
    <s v="Direção dos  Recursos Humanos"/>
    <s v="03.16.25"/>
    <x v="18"/>
    <x v="0"/>
    <x v="4"/>
    <x v="8"/>
    <x v="0"/>
    <x v="0"/>
    <x v="2"/>
    <x v="0"/>
    <x v="11"/>
    <s v="2022-12-13"/>
    <x v="3"/>
    <n v="64"/>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2790"/>
    <x v="0"/>
    <x v="1"/>
    <x v="0"/>
    <s v="03.16.25"/>
    <x v="13"/>
    <x v="0"/>
    <x v="5"/>
    <s v="Direção dos  Recursos Humanos"/>
    <s v="03.16.25"/>
    <s v="Direção dos  Recursos Humanos"/>
    <s v="03.16.25"/>
    <x v="18"/>
    <x v="0"/>
    <x v="4"/>
    <x v="8"/>
    <x v="0"/>
    <x v="0"/>
    <x v="2"/>
    <x v="0"/>
    <x v="9"/>
    <s v="2022-10-20"/>
    <x v="3"/>
    <n v="6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203"/>
    <x v="0"/>
    <x v="1"/>
    <x v="0"/>
    <s v="03.16.25"/>
    <x v="13"/>
    <x v="0"/>
    <x v="5"/>
    <s v="Direção dos  Recursos Humanos"/>
    <s v="03.16.25"/>
    <s v="Direção dos  Recursos Humanos"/>
    <s v="03.16.25"/>
    <x v="18"/>
    <x v="0"/>
    <x v="4"/>
    <x v="8"/>
    <x v="0"/>
    <x v="0"/>
    <x v="2"/>
    <x v="0"/>
    <x v="7"/>
    <s v="2022-08-29"/>
    <x v="2"/>
    <n v="3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2722"/>
    <x v="0"/>
    <x v="1"/>
    <x v="0"/>
    <s v="03.16.25"/>
    <x v="13"/>
    <x v="0"/>
    <x v="5"/>
    <s v="Direção dos  Recursos Humanos"/>
    <s v="03.16.25"/>
    <s v="Direção dos  Recursos Humanos"/>
    <s v="03.16.25"/>
    <x v="14"/>
    <x v="0"/>
    <x v="1"/>
    <x v="1"/>
    <x v="0"/>
    <x v="0"/>
    <x v="2"/>
    <x v="0"/>
    <x v="4"/>
    <s v="2022-01-26"/>
    <x v="1"/>
    <n v="3"/>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5589"/>
    <x v="0"/>
    <x v="1"/>
    <x v="0"/>
    <s v="03.16.25"/>
    <x v="13"/>
    <x v="0"/>
    <x v="5"/>
    <s v="Direção dos  Recursos Humanos"/>
    <s v="03.16.25"/>
    <s v="Direção dos  Recursos Humanos"/>
    <s v="03.16.25"/>
    <x v="19"/>
    <x v="0"/>
    <x v="4"/>
    <x v="8"/>
    <x v="0"/>
    <x v="0"/>
    <x v="2"/>
    <x v="0"/>
    <x v="11"/>
    <s v="2022-12-13"/>
    <x v="3"/>
    <n v="234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2098"/>
    <x v="0"/>
    <x v="1"/>
    <x v="0"/>
    <s v="03.16.25"/>
    <x v="13"/>
    <x v="0"/>
    <x v="5"/>
    <s v="Direção dos  Recursos Humanos"/>
    <s v="03.16.25"/>
    <s v="Direção dos  Recursos Humanos"/>
    <s v="03.16.25"/>
    <x v="19"/>
    <x v="0"/>
    <x v="4"/>
    <x v="8"/>
    <x v="0"/>
    <x v="0"/>
    <x v="2"/>
    <x v="0"/>
    <x v="0"/>
    <s v="2022-04-19"/>
    <x v="0"/>
    <n v="136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2722"/>
    <x v="0"/>
    <x v="1"/>
    <x v="0"/>
    <s v="03.16.25"/>
    <x v="13"/>
    <x v="0"/>
    <x v="5"/>
    <s v="Direção dos  Recursos Humanos"/>
    <s v="03.16.25"/>
    <s v="Direção dos  Recursos Humanos"/>
    <s v="03.16.25"/>
    <x v="16"/>
    <x v="0"/>
    <x v="1"/>
    <x v="1"/>
    <x v="1"/>
    <x v="0"/>
    <x v="2"/>
    <x v="0"/>
    <x v="4"/>
    <s v="2022-01-26"/>
    <x v="1"/>
    <n v="504"/>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2790"/>
    <x v="0"/>
    <x v="1"/>
    <x v="0"/>
    <s v="03.16.25"/>
    <x v="13"/>
    <x v="0"/>
    <x v="5"/>
    <s v="Direção dos  Recursos Humanos"/>
    <s v="03.16.25"/>
    <s v="Direção dos  Recursos Humanos"/>
    <s v="03.16.25"/>
    <x v="13"/>
    <x v="0"/>
    <x v="1"/>
    <x v="5"/>
    <x v="0"/>
    <x v="0"/>
    <x v="2"/>
    <x v="0"/>
    <x v="9"/>
    <s v="2022-10-20"/>
    <x v="3"/>
    <n v="32"/>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2479"/>
    <x v="0"/>
    <x v="1"/>
    <x v="0"/>
    <s v="03.16.25"/>
    <x v="13"/>
    <x v="0"/>
    <x v="5"/>
    <s v="Direção dos  Recursos Humanos"/>
    <s v="03.16.25"/>
    <s v="Direção dos  Recursos Humanos"/>
    <s v="03.16.25"/>
    <x v="13"/>
    <x v="0"/>
    <x v="1"/>
    <x v="5"/>
    <x v="0"/>
    <x v="0"/>
    <x v="2"/>
    <x v="0"/>
    <x v="1"/>
    <s v="2022-05-25"/>
    <x v="0"/>
    <n v="2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2098"/>
    <x v="0"/>
    <x v="1"/>
    <x v="0"/>
    <s v="03.16.25"/>
    <x v="13"/>
    <x v="0"/>
    <x v="5"/>
    <s v="Direção dos  Recursos Humanos"/>
    <s v="03.16.25"/>
    <s v="Direção dos  Recursos Humanos"/>
    <s v="03.16.25"/>
    <x v="13"/>
    <x v="0"/>
    <x v="1"/>
    <x v="5"/>
    <x v="0"/>
    <x v="0"/>
    <x v="2"/>
    <x v="0"/>
    <x v="0"/>
    <s v="2022-04-19"/>
    <x v="0"/>
    <n v="2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2722"/>
    <x v="0"/>
    <x v="1"/>
    <x v="0"/>
    <s v="03.16.25"/>
    <x v="13"/>
    <x v="0"/>
    <x v="5"/>
    <s v="Direção dos  Recursos Humanos"/>
    <s v="03.16.25"/>
    <s v="Direção dos  Recursos Humanos"/>
    <s v="03.16.25"/>
    <x v="13"/>
    <x v="0"/>
    <x v="1"/>
    <x v="5"/>
    <x v="0"/>
    <x v="0"/>
    <x v="2"/>
    <x v="0"/>
    <x v="4"/>
    <s v="2022-01-26"/>
    <x v="1"/>
    <n v="13"/>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5589"/>
    <x v="0"/>
    <x v="1"/>
    <x v="0"/>
    <s v="03.16.25"/>
    <x v="13"/>
    <x v="0"/>
    <x v="5"/>
    <s v="Direção dos  Recursos Humanos"/>
    <s v="03.16.25"/>
    <s v="Direção dos  Recursos Humanos"/>
    <s v="03.16.25"/>
    <x v="15"/>
    <x v="0"/>
    <x v="1"/>
    <x v="1"/>
    <x v="1"/>
    <x v="0"/>
    <x v="2"/>
    <x v="0"/>
    <x v="11"/>
    <s v="2022-12-13"/>
    <x v="3"/>
    <n v="15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203"/>
    <x v="0"/>
    <x v="1"/>
    <x v="0"/>
    <s v="03.16.25"/>
    <x v="13"/>
    <x v="0"/>
    <x v="5"/>
    <s v="Direção dos  Recursos Humanos"/>
    <s v="03.16.25"/>
    <s v="Direção dos  Recursos Humanos"/>
    <s v="03.16.25"/>
    <x v="15"/>
    <x v="0"/>
    <x v="1"/>
    <x v="1"/>
    <x v="1"/>
    <x v="0"/>
    <x v="2"/>
    <x v="0"/>
    <x v="7"/>
    <s v="2022-08-29"/>
    <x v="2"/>
    <n v="9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4504"/>
    <x v="0"/>
    <x v="1"/>
    <x v="0"/>
    <s v="03.16.25"/>
    <x v="13"/>
    <x v="0"/>
    <x v="5"/>
    <s v="Direção dos  Recursos Humanos"/>
    <s v="03.16.25"/>
    <s v="Direção dos  Recursos Humanos"/>
    <s v="03.16.25"/>
    <x v="15"/>
    <x v="0"/>
    <x v="1"/>
    <x v="1"/>
    <x v="1"/>
    <x v="0"/>
    <x v="2"/>
    <x v="0"/>
    <x v="2"/>
    <s v="2022-03-23"/>
    <x v="1"/>
    <n v="94"/>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5589"/>
    <x v="0"/>
    <x v="1"/>
    <x v="0"/>
    <s v="03.16.25"/>
    <x v="13"/>
    <x v="0"/>
    <x v="5"/>
    <s v="Direção dos  Recursos Humanos"/>
    <s v="03.16.25"/>
    <s v="Direção dos  Recursos Humanos"/>
    <s v="03.16.25"/>
    <x v="17"/>
    <x v="0"/>
    <x v="1"/>
    <x v="1"/>
    <x v="1"/>
    <x v="0"/>
    <x v="2"/>
    <x v="0"/>
    <x v="11"/>
    <s v="2022-12-13"/>
    <x v="3"/>
    <n v="32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900"/>
    <x v="0"/>
    <x v="1"/>
    <x v="0"/>
    <s v="03.16.25"/>
    <x v="13"/>
    <x v="0"/>
    <x v="5"/>
    <s v="Direção dos  Recursos Humanos"/>
    <s v="03.16.25"/>
    <s v="Direção dos  Recursos Humanos"/>
    <s v="03.16.25"/>
    <x v="17"/>
    <x v="0"/>
    <x v="1"/>
    <x v="1"/>
    <x v="1"/>
    <x v="0"/>
    <x v="2"/>
    <x v="0"/>
    <x v="6"/>
    <s v="2022-07-25"/>
    <x v="2"/>
    <n v="197"/>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900"/>
    <x v="0"/>
    <x v="1"/>
    <x v="0"/>
    <s v="03.16.25"/>
    <x v="13"/>
    <x v="0"/>
    <x v="5"/>
    <s v="Direção dos  Recursos Humanos"/>
    <s v="03.16.25"/>
    <s v="Direção dos  Recursos Humanos"/>
    <s v="03.16.25"/>
    <x v="18"/>
    <x v="0"/>
    <x v="4"/>
    <x v="8"/>
    <x v="0"/>
    <x v="0"/>
    <x v="2"/>
    <x v="0"/>
    <x v="6"/>
    <s v="2022-07-25"/>
    <x v="2"/>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2479"/>
    <x v="0"/>
    <x v="1"/>
    <x v="0"/>
    <s v="03.16.25"/>
    <x v="13"/>
    <x v="0"/>
    <x v="5"/>
    <s v="Direção dos  Recursos Humanos"/>
    <s v="03.16.25"/>
    <s v="Direção dos  Recursos Humanos"/>
    <s v="03.16.25"/>
    <x v="18"/>
    <x v="0"/>
    <x v="4"/>
    <x v="8"/>
    <x v="0"/>
    <x v="0"/>
    <x v="2"/>
    <x v="0"/>
    <x v="1"/>
    <s v="2022-05-25"/>
    <x v="0"/>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5589"/>
    <x v="0"/>
    <x v="1"/>
    <x v="0"/>
    <s v="03.16.25"/>
    <x v="13"/>
    <x v="0"/>
    <x v="5"/>
    <s v="Direção dos  Recursos Humanos"/>
    <s v="03.16.25"/>
    <s v="Direção dos  Recursos Humanos"/>
    <s v="03.16.25"/>
    <x v="19"/>
    <x v="0"/>
    <x v="4"/>
    <x v="8"/>
    <x v="0"/>
    <x v="0"/>
    <x v="2"/>
    <x v="0"/>
    <x v="11"/>
    <s v="2022-12-13"/>
    <x v="3"/>
    <n v="45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464"/>
    <x v="0"/>
    <x v="1"/>
    <x v="0"/>
    <s v="03.16.25"/>
    <x v="13"/>
    <x v="0"/>
    <x v="5"/>
    <s v="Direção dos  Recursos Humanos"/>
    <s v="03.16.25"/>
    <s v="Direção dos  Recursos Humanos"/>
    <s v="03.16.25"/>
    <x v="19"/>
    <x v="0"/>
    <x v="4"/>
    <x v="8"/>
    <x v="0"/>
    <x v="0"/>
    <x v="2"/>
    <x v="0"/>
    <x v="3"/>
    <s v="2022-06-21"/>
    <x v="0"/>
    <n v="45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32"/>
    <x v="0"/>
    <x v="1"/>
    <x v="0"/>
    <s v="03.16.25"/>
    <x v="13"/>
    <x v="0"/>
    <x v="5"/>
    <s v="Direção dos  Recursos Humanos"/>
    <s v="03.16.25"/>
    <s v="Direção dos  Recursos Humanos"/>
    <s v="03.16.25"/>
    <x v="19"/>
    <x v="0"/>
    <x v="4"/>
    <x v="8"/>
    <x v="0"/>
    <x v="0"/>
    <x v="2"/>
    <x v="0"/>
    <x v="5"/>
    <s v="2022-02-21"/>
    <x v="1"/>
    <n v="44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2722"/>
    <x v="0"/>
    <x v="1"/>
    <x v="0"/>
    <s v="03.16.25"/>
    <x v="13"/>
    <x v="0"/>
    <x v="5"/>
    <s v="Direção dos  Recursos Humanos"/>
    <s v="03.16.25"/>
    <s v="Direção dos  Recursos Humanos"/>
    <s v="03.16.25"/>
    <x v="19"/>
    <x v="0"/>
    <x v="4"/>
    <x v="8"/>
    <x v="0"/>
    <x v="0"/>
    <x v="2"/>
    <x v="0"/>
    <x v="4"/>
    <s v="2022-01-26"/>
    <x v="1"/>
    <n v="400"/>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900"/>
    <x v="0"/>
    <x v="1"/>
    <x v="0"/>
    <s v="03.16.25"/>
    <x v="13"/>
    <x v="0"/>
    <x v="5"/>
    <s v="Direção dos  Recursos Humanos"/>
    <s v="03.16.25"/>
    <s v="Direção dos  Recursos Humanos"/>
    <s v="03.16.25"/>
    <x v="16"/>
    <x v="0"/>
    <x v="1"/>
    <x v="1"/>
    <x v="1"/>
    <x v="0"/>
    <x v="2"/>
    <x v="0"/>
    <x v="6"/>
    <s v="2022-07-25"/>
    <x v="2"/>
    <n v="168"/>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2790"/>
    <x v="0"/>
    <x v="1"/>
    <x v="0"/>
    <s v="03.16.25"/>
    <x v="13"/>
    <x v="0"/>
    <x v="5"/>
    <s v="Direção dos  Recursos Humanos"/>
    <s v="03.16.25"/>
    <s v="Direção dos  Recursos Humanos"/>
    <s v="03.16.25"/>
    <x v="13"/>
    <x v="0"/>
    <x v="1"/>
    <x v="5"/>
    <x v="0"/>
    <x v="0"/>
    <x v="2"/>
    <x v="0"/>
    <x v="9"/>
    <s v="2022-10-20"/>
    <x v="3"/>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2790"/>
    <x v="0"/>
    <x v="1"/>
    <x v="0"/>
    <s v="03.16.25"/>
    <x v="13"/>
    <x v="0"/>
    <x v="5"/>
    <s v="Direção dos  Recursos Humanos"/>
    <s v="03.16.25"/>
    <s v="Direção dos  Recursos Humanos"/>
    <s v="03.16.25"/>
    <x v="15"/>
    <x v="0"/>
    <x v="1"/>
    <x v="1"/>
    <x v="1"/>
    <x v="0"/>
    <x v="2"/>
    <x v="0"/>
    <x v="9"/>
    <s v="2022-10-20"/>
    <x v="3"/>
    <n v="29"/>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6399"/>
    <x v="0"/>
    <x v="1"/>
    <x v="0"/>
    <s v="03.16.25"/>
    <x v="13"/>
    <x v="0"/>
    <x v="5"/>
    <s v="Direção dos  Recursos Humanos"/>
    <s v="03.16.25"/>
    <s v="Direção dos  Recursos Humanos"/>
    <s v="03.16.25"/>
    <x v="15"/>
    <x v="0"/>
    <x v="1"/>
    <x v="1"/>
    <x v="1"/>
    <x v="0"/>
    <x v="2"/>
    <x v="0"/>
    <x v="8"/>
    <s v="2022-09-22"/>
    <x v="2"/>
    <n v="29"/>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2479"/>
    <x v="0"/>
    <x v="1"/>
    <x v="0"/>
    <s v="03.16.25"/>
    <x v="13"/>
    <x v="0"/>
    <x v="5"/>
    <s v="Direção dos  Recursos Humanos"/>
    <s v="03.16.25"/>
    <s v="Direção dos  Recursos Humanos"/>
    <s v="03.16.25"/>
    <x v="15"/>
    <x v="0"/>
    <x v="1"/>
    <x v="1"/>
    <x v="1"/>
    <x v="0"/>
    <x v="2"/>
    <x v="0"/>
    <x v="1"/>
    <s v="2022-05-25"/>
    <x v="0"/>
    <n v="30"/>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2098"/>
    <x v="0"/>
    <x v="1"/>
    <x v="0"/>
    <s v="03.16.25"/>
    <x v="13"/>
    <x v="0"/>
    <x v="5"/>
    <s v="Direção dos  Recursos Humanos"/>
    <s v="03.16.25"/>
    <s v="Direção dos  Recursos Humanos"/>
    <s v="03.16.25"/>
    <x v="15"/>
    <x v="0"/>
    <x v="1"/>
    <x v="1"/>
    <x v="1"/>
    <x v="0"/>
    <x v="2"/>
    <x v="0"/>
    <x v="0"/>
    <s v="2022-04-19"/>
    <x v="0"/>
    <n v="30"/>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4504"/>
    <x v="0"/>
    <x v="1"/>
    <x v="0"/>
    <s v="03.16.25"/>
    <x v="13"/>
    <x v="0"/>
    <x v="5"/>
    <s v="Direção dos  Recursos Humanos"/>
    <s v="03.16.25"/>
    <s v="Direção dos  Recursos Humanos"/>
    <s v="03.16.25"/>
    <x v="15"/>
    <x v="0"/>
    <x v="1"/>
    <x v="1"/>
    <x v="1"/>
    <x v="0"/>
    <x v="2"/>
    <x v="0"/>
    <x v="2"/>
    <s v="2022-03-23"/>
    <x v="1"/>
    <n v="30"/>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203"/>
    <x v="0"/>
    <x v="1"/>
    <x v="0"/>
    <s v="03.16.25"/>
    <x v="13"/>
    <x v="0"/>
    <x v="5"/>
    <s v="Direção dos  Recursos Humanos"/>
    <s v="03.16.25"/>
    <s v="Direção dos  Recursos Humanos"/>
    <s v="03.16.25"/>
    <x v="17"/>
    <x v="0"/>
    <x v="1"/>
    <x v="1"/>
    <x v="1"/>
    <x v="0"/>
    <x v="2"/>
    <x v="0"/>
    <x v="7"/>
    <s v="2022-08-29"/>
    <x v="2"/>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2098"/>
    <x v="0"/>
    <x v="1"/>
    <x v="0"/>
    <s v="03.16.25"/>
    <x v="13"/>
    <x v="0"/>
    <x v="5"/>
    <s v="Direção dos  Recursos Humanos"/>
    <s v="03.16.25"/>
    <s v="Direção dos  Recursos Humanos"/>
    <s v="03.16.25"/>
    <x v="17"/>
    <x v="0"/>
    <x v="1"/>
    <x v="1"/>
    <x v="1"/>
    <x v="0"/>
    <x v="2"/>
    <x v="0"/>
    <x v="0"/>
    <s v="2022-04-19"/>
    <x v="0"/>
    <n v="65"/>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5470"/>
    <x v="0"/>
    <x v="1"/>
    <x v="0"/>
    <s v="03.16.15"/>
    <x v="6"/>
    <x v="0"/>
    <x v="5"/>
    <s v="Direção Financeira"/>
    <s v="03.16.15"/>
    <s v="Direção Financeira"/>
    <s v="03.16.15"/>
    <x v="15"/>
    <x v="0"/>
    <x v="1"/>
    <x v="1"/>
    <x v="1"/>
    <x v="0"/>
    <x v="2"/>
    <x v="0"/>
    <x v="11"/>
    <s v="2022-12-13"/>
    <x v="3"/>
    <n v="40957"/>
    <x v="4"/>
    <m/>
    <x v="0"/>
    <m/>
    <x v="33"/>
    <n v="100474706"/>
    <x v="0"/>
    <x v="6"/>
    <s v="Direção Financeira"/>
    <s v="ORI"/>
    <x v="2"/>
    <m/>
    <x v="0"/>
    <x v="2"/>
    <x v="2"/>
    <x v="1"/>
    <x v="0"/>
    <x v="0"/>
    <x v="0"/>
    <x v="0"/>
    <x v="0"/>
    <x v="0"/>
    <x v="0"/>
    <s v="Direção Financeira"/>
    <x v="0"/>
    <x v="0"/>
    <x v="0"/>
    <x v="0"/>
    <x v="0"/>
    <x v="0"/>
    <x v="0"/>
    <s v="000000"/>
    <x v="0"/>
    <x v="0"/>
    <x v="6"/>
    <x v="0"/>
    <s v="Pagamento de salário referente a 12-2022"/>
  </r>
  <r>
    <x v="1"/>
    <n v="0"/>
    <n v="0"/>
    <n v="0"/>
    <n v="0"/>
    <x v="2487"/>
    <x v="0"/>
    <x v="1"/>
    <x v="0"/>
    <s v="03.16.15"/>
    <x v="6"/>
    <x v="0"/>
    <x v="5"/>
    <s v="Direção Financeira"/>
    <s v="03.16.15"/>
    <s v="Direção Financeira"/>
    <s v="03.16.15"/>
    <x v="15"/>
    <x v="0"/>
    <x v="1"/>
    <x v="1"/>
    <x v="1"/>
    <x v="0"/>
    <x v="2"/>
    <x v="0"/>
    <x v="1"/>
    <s v="2022-05-25"/>
    <x v="0"/>
    <n v="47375"/>
    <x v="4"/>
    <m/>
    <x v="0"/>
    <m/>
    <x v="33"/>
    <n v="100474706"/>
    <x v="0"/>
    <x v="6"/>
    <s v="Direção Financeira"/>
    <s v="ORI"/>
    <x v="2"/>
    <m/>
    <x v="0"/>
    <x v="2"/>
    <x v="2"/>
    <x v="1"/>
    <x v="0"/>
    <x v="0"/>
    <x v="0"/>
    <x v="0"/>
    <x v="0"/>
    <x v="0"/>
    <x v="0"/>
    <s v="Direção Financeira"/>
    <x v="0"/>
    <x v="0"/>
    <x v="0"/>
    <x v="0"/>
    <x v="0"/>
    <x v="0"/>
    <x v="0"/>
    <s v="000000"/>
    <x v="0"/>
    <x v="0"/>
    <x v="6"/>
    <x v="0"/>
    <s v="Pagamento de salário referente a 05-2022"/>
  </r>
  <r>
    <x v="1"/>
    <n v="0"/>
    <n v="0"/>
    <n v="0"/>
    <n v="0"/>
    <x v="5359"/>
    <x v="0"/>
    <x v="1"/>
    <x v="0"/>
    <s v="03.16.15"/>
    <x v="6"/>
    <x v="0"/>
    <x v="5"/>
    <s v="Direção Financeira"/>
    <s v="03.16.15"/>
    <s v="Direção Financeira"/>
    <s v="03.16.15"/>
    <x v="60"/>
    <x v="0"/>
    <x v="1"/>
    <x v="1"/>
    <x v="0"/>
    <x v="0"/>
    <x v="2"/>
    <x v="0"/>
    <x v="10"/>
    <s v="2022-11-24"/>
    <x v="3"/>
    <n v="1289"/>
    <x v="4"/>
    <m/>
    <x v="0"/>
    <m/>
    <x v="33"/>
    <n v="100474706"/>
    <x v="0"/>
    <x v="6"/>
    <s v="Direção Financeira"/>
    <s v="ORI"/>
    <x v="2"/>
    <m/>
    <x v="0"/>
    <x v="2"/>
    <x v="2"/>
    <x v="1"/>
    <x v="0"/>
    <x v="0"/>
    <x v="0"/>
    <x v="0"/>
    <x v="0"/>
    <x v="0"/>
    <x v="0"/>
    <s v="Direção Financeira"/>
    <x v="0"/>
    <x v="0"/>
    <x v="0"/>
    <x v="0"/>
    <x v="0"/>
    <x v="0"/>
    <x v="0"/>
    <s v="000000"/>
    <x v="0"/>
    <x v="0"/>
    <x v="6"/>
    <x v="0"/>
    <s v="Pagamento de salário referente a 11-2022"/>
  </r>
  <r>
    <x v="1"/>
    <n v="0"/>
    <n v="0"/>
    <n v="0"/>
    <n v="0"/>
    <x v="562"/>
    <x v="0"/>
    <x v="1"/>
    <x v="0"/>
    <s v="03.16.15"/>
    <x v="6"/>
    <x v="0"/>
    <x v="5"/>
    <s v="Direção Financeira"/>
    <s v="03.16.15"/>
    <s v="Direção Financeira"/>
    <s v="03.16.15"/>
    <x v="60"/>
    <x v="0"/>
    <x v="1"/>
    <x v="1"/>
    <x v="0"/>
    <x v="0"/>
    <x v="2"/>
    <x v="0"/>
    <x v="3"/>
    <s v="2022-06-30"/>
    <x v="0"/>
    <n v="1053"/>
    <x v="4"/>
    <m/>
    <x v="0"/>
    <m/>
    <x v="33"/>
    <n v="100474706"/>
    <x v="0"/>
    <x v="6"/>
    <s v="Direção Financeira"/>
    <s v="ORI"/>
    <x v="2"/>
    <m/>
    <x v="0"/>
    <x v="2"/>
    <x v="2"/>
    <x v="1"/>
    <x v="0"/>
    <x v="0"/>
    <x v="0"/>
    <x v="0"/>
    <x v="0"/>
    <x v="0"/>
    <x v="0"/>
    <s v="Direção Financeira"/>
    <x v="0"/>
    <x v="0"/>
    <x v="0"/>
    <x v="0"/>
    <x v="0"/>
    <x v="0"/>
    <x v="0"/>
    <s v="000000"/>
    <x v="0"/>
    <x v="0"/>
    <x v="6"/>
    <x v="0"/>
    <s v="Pagamento de salário referente a 06-2022"/>
  </r>
  <r>
    <x v="1"/>
    <n v="0"/>
    <n v="0"/>
    <n v="0"/>
    <n v="0"/>
    <x v="2332"/>
    <x v="0"/>
    <x v="1"/>
    <x v="0"/>
    <s v="03.16.15"/>
    <x v="6"/>
    <x v="0"/>
    <x v="5"/>
    <s v="Direção Financeira"/>
    <s v="03.16.15"/>
    <s v="Direção Financeira"/>
    <s v="03.16.15"/>
    <x v="14"/>
    <x v="0"/>
    <x v="1"/>
    <x v="1"/>
    <x v="0"/>
    <x v="0"/>
    <x v="2"/>
    <x v="0"/>
    <x v="9"/>
    <s v="2022-10-28"/>
    <x v="3"/>
    <n v="16"/>
    <x v="4"/>
    <m/>
    <x v="0"/>
    <m/>
    <x v="33"/>
    <n v="100474706"/>
    <x v="0"/>
    <x v="6"/>
    <s v="Direção Financeira"/>
    <s v="ORI"/>
    <x v="2"/>
    <m/>
    <x v="0"/>
    <x v="2"/>
    <x v="2"/>
    <x v="1"/>
    <x v="0"/>
    <x v="0"/>
    <x v="0"/>
    <x v="0"/>
    <x v="0"/>
    <x v="0"/>
    <x v="0"/>
    <s v="Direção Financeira"/>
    <x v="0"/>
    <x v="0"/>
    <x v="0"/>
    <x v="0"/>
    <x v="0"/>
    <x v="0"/>
    <x v="0"/>
    <s v="000000"/>
    <x v="0"/>
    <x v="0"/>
    <x v="6"/>
    <x v="0"/>
    <s v=" Pagamento a favor de Hirondina Fernandes, referente ao salario do Mês de Outubro de 2022.   "/>
  </r>
  <r>
    <x v="1"/>
    <n v="0"/>
    <n v="0"/>
    <n v="0"/>
    <n v="0"/>
    <x v="2487"/>
    <x v="0"/>
    <x v="1"/>
    <x v="0"/>
    <s v="03.16.15"/>
    <x v="6"/>
    <x v="0"/>
    <x v="5"/>
    <s v="Direção Financeira"/>
    <s v="03.16.15"/>
    <s v="Direção Financeira"/>
    <s v="03.16.15"/>
    <x v="14"/>
    <x v="0"/>
    <x v="1"/>
    <x v="1"/>
    <x v="0"/>
    <x v="0"/>
    <x v="2"/>
    <x v="0"/>
    <x v="1"/>
    <s v="2022-05-25"/>
    <x v="0"/>
    <n v="114"/>
    <x v="4"/>
    <m/>
    <x v="0"/>
    <m/>
    <x v="33"/>
    <n v="100474706"/>
    <x v="0"/>
    <x v="6"/>
    <s v="Direção Financeira"/>
    <s v="ORI"/>
    <x v="2"/>
    <m/>
    <x v="0"/>
    <x v="2"/>
    <x v="2"/>
    <x v="1"/>
    <x v="0"/>
    <x v="0"/>
    <x v="0"/>
    <x v="0"/>
    <x v="0"/>
    <x v="0"/>
    <x v="0"/>
    <s v="Direção Financeira"/>
    <x v="0"/>
    <x v="0"/>
    <x v="0"/>
    <x v="0"/>
    <x v="0"/>
    <x v="0"/>
    <x v="0"/>
    <s v="000000"/>
    <x v="0"/>
    <x v="0"/>
    <x v="6"/>
    <x v="0"/>
    <s v="Pagamento de salário referente a 05-2022"/>
  </r>
  <r>
    <x v="1"/>
    <n v="0"/>
    <n v="0"/>
    <n v="0"/>
    <n v="0"/>
    <x v="4205"/>
    <x v="0"/>
    <x v="1"/>
    <x v="0"/>
    <s v="03.16.15"/>
    <x v="6"/>
    <x v="0"/>
    <x v="5"/>
    <s v="Direção Financeira"/>
    <s v="03.16.15"/>
    <s v="Direção Financeira"/>
    <s v="03.16.15"/>
    <x v="14"/>
    <x v="0"/>
    <x v="1"/>
    <x v="1"/>
    <x v="0"/>
    <x v="0"/>
    <x v="2"/>
    <x v="0"/>
    <x v="0"/>
    <s v="2022-04-19"/>
    <x v="0"/>
    <n v="113"/>
    <x v="4"/>
    <m/>
    <x v="0"/>
    <m/>
    <x v="33"/>
    <n v="100474706"/>
    <x v="0"/>
    <x v="6"/>
    <s v="Direção Financeira"/>
    <s v="ORI"/>
    <x v="2"/>
    <m/>
    <x v="0"/>
    <x v="2"/>
    <x v="2"/>
    <x v="1"/>
    <x v="0"/>
    <x v="0"/>
    <x v="0"/>
    <x v="0"/>
    <x v="0"/>
    <x v="0"/>
    <x v="0"/>
    <s v="Direção Financeira"/>
    <x v="0"/>
    <x v="0"/>
    <x v="0"/>
    <x v="0"/>
    <x v="0"/>
    <x v="0"/>
    <x v="0"/>
    <s v="000000"/>
    <x v="0"/>
    <x v="0"/>
    <x v="6"/>
    <x v="0"/>
    <s v="Pagamento de salário referente a 04-2022"/>
  </r>
  <r>
    <x v="1"/>
    <n v="0"/>
    <n v="0"/>
    <n v="0"/>
    <n v="0"/>
    <x v="562"/>
    <x v="0"/>
    <x v="1"/>
    <x v="0"/>
    <s v="03.16.15"/>
    <x v="6"/>
    <x v="0"/>
    <x v="5"/>
    <s v="Direção Financeira"/>
    <s v="03.16.15"/>
    <s v="Direção Financeira"/>
    <s v="03.16.15"/>
    <x v="16"/>
    <x v="0"/>
    <x v="1"/>
    <x v="1"/>
    <x v="1"/>
    <x v="0"/>
    <x v="2"/>
    <x v="0"/>
    <x v="3"/>
    <s v="2022-06-30"/>
    <x v="0"/>
    <n v="21408"/>
    <x v="4"/>
    <m/>
    <x v="0"/>
    <m/>
    <x v="33"/>
    <n v="100474706"/>
    <x v="0"/>
    <x v="6"/>
    <s v="Direção Financeira"/>
    <s v="ORI"/>
    <x v="2"/>
    <m/>
    <x v="0"/>
    <x v="2"/>
    <x v="2"/>
    <x v="1"/>
    <x v="0"/>
    <x v="0"/>
    <x v="0"/>
    <x v="0"/>
    <x v="0"/>
    <x v="0"/>
    <x v="0"/>
    <s v="Direção Financeira"/>
    <x v="0"/>
    <x v="0"/>
    <x v="0"/>
    <x v="0"/>
    <x v="0"/>
    <x v="0"/>
    <x v="0"/>
    <s v="000000"/>
    <x v="0"/>
    <x v="0"/>
    <x v="6"/>
    <x v="0"/>
    <s v="Pagamento de salário referente a 06-2022"/>
  </r>
  <r>
    <x v="1"/>
    <n v="0"/>
    <n v="0"/>
    <n v="0"/>
    <n v="0"/>
    <x v="4386"/>
    <x v="0"/>
    <x v="1"/>
    <x v="0"/>
    <s v="03.16.16"/>
    <x v="32"/>
    <x v="0"/>
    <x v="5"/>
    <s v="Direção Ambiente e Saneamento "/>
    <s v="03.16.16"/>
    <s v="Direção Ambiente e Saneamento "/>
    <s v="03.16.16"/>
    <x v="14"/>
    <x v="0"/>
    <x v="1"/>
    <x v="1"/>
    <x v="0"/>
    <x v="0"/>
    <x v="2"/>
    <x v="0"/>
    <x v="2"/>
    <s v="2022-03-23"/>
    <x v="1"/>
    <n v="197"/>
    <x v="4"/>
    <m/>
    <x v="0"/>
    <m/>
    <x v="33"/>
    <n v="100474706"/>
    <x v="0"/>
    <x v="6"/>
    <s v="Direção Ambiente e Saneamento "/>
    <s v="ORI"/>
    <x v="2"/>
    <m/>
    <x v="0"/>
    <x v="2"/>
    <x v="2"/>
    <x v="1"/>
    <x v="0"/>
    <x v="0"/>
    <x v="0"/>
    <x v="0"/>
    <x v="0"/>
    <x v="0"/>
    <x v="0"/>
    <s v="Direção Ambiente e Saneamento "/>
    <x v="0"/>
    <x v="0"/>
    <x v="0"/>
    <x v="0"/>
    <x v="0"/>
    <x v="0"/>
    <x v="0"/>
    <s v="000746"/>
    <x v="0"/>
    <x v="0"/>
    <x v="6"/>
    <x v="0"/>
    <s v="Pagamento de salário referente a 03-2022"/>
  </r>
  <r>
    <x v="1"/>
    <n v="0"/>
    <n v="0"/>
    <n v="0"/>
    <n v="0"/>
    <x v="6735"/>
    <x v="0"/>
    <x v="1"/>
    <x v="0"/>
    <s v="03.16.25"/>
    <x v="13"/>
    <x v="0"/>
    <x v="5"/>
    <s v="Direção dos  Recursos Humanos"/>
    <s v="03.16.25"/>
    <s v="Direção dos  Recursos Humanos"/>
    <s v="03.16.25"/>
    <x v="19"/>
    <x v="0"/>
    <x v="4"/>
    <x v="8"/>
    <x v="0"/>
    <x v="0"/>
    <x v="2"/>
    <x v="0"/>
    <x v="10"/>
    <s v="2022-11-21"/>
    <x v="3"/>
    <n v="2520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2098"/>
    <x v="0"/>
    <x v="1"/>
    <x v="0"/>
    <s v="03.16.25"/>
    <x v="13"/>
    <x v="0"/>
    <x v="5"/>
    <s v="Direção dos  Recursos Humanos"/>
    <s v="03.16.25"/>
    <s v="Direção dos  Recursos Humanos"/>
    <s v="03.16.25"/>
    <x v="16"/>
    <x v="0"/>
    <x v="1"/>
    <x v="1"/>
    <x v="1"/>
    <x v="0"/>
    <x v="2"/>
    <x v="0"/>
    <x v="0"/>
    <s v="2022-04-19"/>
    <x v="0"/>
    <n v="962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6399"/>
    <x v="0"/>
    <x v="1"/>
    <x v="0"/>
    <s v="03.16.25"/>
    <x v="13"/>
    <x v="0"/>
    <x v="5"/>
    <s v="Direção dos  Recursos Humanos"/>
    <s v="03.16.25"/>
    <s v="Direção dos  Recursos Humanos"/>
    <s v="03.16.25"/>
    <x v="15"/>
    <x v="0"/>
    <x v="1"/>
    <x v="1"/>
    <x v="1"/>
    <x v="0"/>
    <x v="2"/>
    <x v="0"/>
    <x v="8"/>
    <s v="2022-09-22"/>
    <x v="2"/>
    <n v="166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2790"/>
    <x v="0"/>
    <x v="1"/>
    <x v="0"/>
    <s v="03.16.25"/>
    <x v="13"/>
    <x v="0"/>
    <x v="5"/>
    <s v="Direção dos  Recursos Humanos"/>
    <s v="03.16.25"/>
    <s v="Direção dos  Recursos Humanos"/>
    <s v="03.16.25"/>
    <x v="17"/>
    <x v="0"/>
    <x v="1"/>
    <x v="1"/>
    <x v="1"/>
    <x v="0"/>
    <x v="2"/>
    <x v="0"/>
    <x v="9"/>
    <s v="2022-10-20"/>
    <x v="3"/>
    <n v="352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6399"/>
    <x v="0"/>
    <x v="1"/>
    <x v="0"/>
    <s v="03.16.25"/>
    <x v="13"/>
    <x v="0"/>
    <x v="5"/>
    <s v="Direção dos  Recursos Humanos"/>
    <s v="03.16.25"/>
    <s v="Direção dos  Recursos Humanos"/>
    <s v="03.16.25"/>
    <x v="17"/>
    <x v="0"/>
    <x v="1"/>
    <x v="1"/>
    <x v="1"/>
    <x v="0"/>
    <x v="2"/>
    <x v="0"/>
    <x v="8"/>
    <s v="2022-09-22"/>
    <x v="2"/>
    <n v="354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900"/>
    <x v="0"/>
    <x v="1"/>
    <x v="0"/>
    <s v="03.16.25"/>
    <x v="13"/>
    <x v="0"/>
    <x v="5"/>
    <s v="Direção dos  Recursos Humanos"/>
    <s v="03.16.25"/>
    <s v="Direção dos  Recursos Humanos"/>
    <s v="03.16.25"/>
    <x v="17"/>
    <x v="0"/>
    <x v="1"/>
    <x v="1"/>
    <x v="1"/>
    <x v="0"/>
    <x v="2"/>
    <x v="0"/>
    <x v="6"/>
    <s v="2022-07-25"/>
    <x v="2"/>
    <n v="356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464"/>
    <x v="0"/>
    <x v="1"/>
    <x v="0"/>
    <s v="03.16.25"/>
    <x v="13"/>
    <x v="0"/>
    <x v="5"/>
    <s v="Direção dos  Recursos Humanos"/>
    <s v="03.16.25"/>
    <s v="Direção dos  Recursos Humanos"/>
    <s v="03.16.25"/>
    <x v="17"/>
    <x v="0"/>
    <x v="1"/>
    <x v="1"/>
    <x v="1"/>
    <x v="0"/>
    <x v="2"/>
    <x v="0"/>
    <x v="3"/>
    <s v="2022-06-21"/>
    <x v="0"/>
    <n v="3534"/>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2479"/>
    <x v="0"/>
    <x v="1"/>
    <x v="0"/>
    <s v="03.16.25"/>
    <x v="13"/>
    <x v="0"/>
    <x v="5"/>
    <s v="Direção dos  Recursos Humanos"/>
    <s v="03.16.25"/>
    <s v="Direção dos  Recursos Humanos"/>
    <s v="03.16.25"/>
    <x v="17"/>
    <x v="0"/>
    <x v="1"/>
    <x v="1"/>
    <x v="1"/>
    <x v="0"/>
    <x v="2"/>
    <x v="0"/>
    <x v="1"/>
    <s v="2022-05-25"/>
    <x v="0"/>
    <n v="364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6409"/>
    <x v="0"/>
    <x v="1"/>
    <x v="0"/>
    <s v="03.16.11"/>
    <x v="61"/>
    <x v="0"/>
    <x v="5"/>
    <s v="Direcção de Obras"/>
    <s v="03.16.11"/>
    <s v="Direcção de Obras"/>
    <s v="03.16.11"/>
    <x v="60"/>
    <x v="0"/>
    <x v="1"/>
    <x v="1"/>
    <x v="0"/>
    <x v="0"/>
    <x v="2"/>
    <x v="0"/>
    <x v="8"/>
    <s v="2022-09-22"/>
    <x v="2"/>
    <n v="1637"/>
    <x v="4"/>
    <m/>
    <x v="0"/>
    <m/>
    <x v="33"/>
    <n v="100474706"/>
    <x v="0"/>
    <x v="6"/>
    <s v="Direcção de Obras"/>
    <s v="ORI"/>
    <x v="2"/>
    <m/>
    <x v="0"/>
    <x v="2"/>
    <x v="2"/>
    <x v="1"/>
    <x v="0"/>
    <x v="0"/>
    <x v="0"/>
    <x v="0"/>
    <x v="0"/>
    <x v="0"/>
    <x v="0"/>
    <s v="Direcção de Obras"/>
    <x v="0"/>
    <x v="0"/>
    <x v="0"/>
    <x v="0"/>
    <x v="0"/>
    <x v="0"/>
    <x v="0"/>
    <s v="000000"/>
    <x v="0"/>
    <x v="0"/>
    <x v="6"/>
    <x v="0"/>
    <s v="Pagamento de salário referente a 09-2022"/>
  </r>
  <r>
    <x v="1"/>
    <n v="0"/>
    <n v="0"/>
    <n v="0"/>
    <n v="0"/>
    <x v="4583"/>
    <x v="0"/>
    <x v="1"/>
    <x v="0"/>
    <s v="03.16.11"/>
    <x v="61"/>
    <x v="0"/>
    <x v="5"/>
    <s v="Direcção de Obras"/>
    <s v="03.16.11"/>
    <s v="Direcção de Obras"/>
    <s v="03.16.11"/>
    <x v="14"/>
    <x v="0"/>
    <x v="1"/>
    <x v="1"/>
    <x v="0"/>
    <x v="0"/>
    <x v="2"/>
    <x v="0"/>
    <x v="4"/>
    <s v="2022-01-27"/>
    <x v="1"/>
    <n v="30"/>
    <x v="4"/>
    <m/>
    <x v="0"/>
    <m/>
    <x v="33"/>
    <n v="100474706"/>
    <x v="0"/>
    <x v="6"/>
    <s v="Direcção de Obras"/>
    <s v="ORI"/>
    <x v="2"/>
    <m/>
    <x v="0"/>
    <x v="2"/>
    <x v="2"/>
    <x v="1"/>
    <x v="0"/>
    <x v="0"/>
    <x v="0"/>
    <x v="0"/>
    <x v="0"/>
    <x v="0"/>
    <x v="0"/>
    <s v="Direcção de Obras"/>
    <x v="0"/>
    <x v="0"/>
    <x v="0"/>
    <x v="0"/>
    <x v="0"/>
    <x v="0"/>
    <x v="0"/>
    <s v="000160"/>
    <x v="0"/>
    <x v="0"/>
    <x v="6"/>
    <x v="0"/>
    <s v="Pagamento de salário referente a 01-2022"/>
  </r>
  <r>
    <x v="1"/>
    <n v="0"/>
    <n v="0"/>
    <n v="0"/>
    <n v="0"/>
    <x v="1098"/>
    <x v="0"/>
    <x v="1"/>
    <x v="0"/>
    <s v="03.16.11"/>
    <x v="61"/>
    <x v="0"/>
    <x v="5"/>
    <s v="Direcção de Obras"/>
    <s v="03.16.11"/>
    <s v="Direcção de Obras"/>
    <s v="03.16.11"/>
    <x v="16"/>
    <x v="0"/>
    <x v="1"/>
    <x v="1"/>
    <x v="1"/>
    <x v="0"/>
    <x v="2"/>
    <x v="0"/>
    <x v="6"/>
    <s v="2022-07-25"/>
    <x v="2"/>
    <n v="24453"/>
    <x v="4"/>
    <m/>
    <x v="0"/>
    <m/>
    <x v="33"/>
    <n v="100474706"/>
    <x v="0"/>
    <x v="6"/>
    <s v="Direcção de Obras"/>
    <s v="ORI"/>
    <x v="2"/>
    <m/>
    <x v="0"/>
    <x v="2"/>
    <x v="2"/>
    <x v="1"/>
    <x v="0"/>
    <x v="0"/>
    <x v="0"/>
    <x v="0"/>
    <x v="0"/>
    <x v="0"/>
    <x v="0"/>
    <s v="Direcção de Obras"/>
    <x v="0"/>
    <x v="0"/>
    <x v="0"/>
    <x v="0"/>
    <x v="0"/>
    <x v="0"/>
    <x v="0"/>
    <s v="000000"/>
    <x v="0"/>
    <x v="0"/>
    <x v="6"/>
    <x v="0"/>
    <s v="Pagamento de salário referente a 07-2022"/>
  </r>
  <r>
    <x v="1"/>
    <n v="0"/>
    <n v="0"/>
    <n v="0"/>
    <n v="0"/>
    <x v="972"/>
    <x v="0"/>
    <x v="1"/>
    <x v="0"/>
    <s v="03.16.11"/>
    <x v="61"/>
    <x v="0"/>
    <x v="5"/>
    <s v="Direcção de Obras"/>
    <s v="03.16.11"/>
    <s v="Direcção de Obras"/>
    <s v="03.16.11"/>
    <x v="17"/>
    <x v="0"/>
    <x v="1"/>
    <x v="1"/>
    <x v="1"/>
    <x v="0"/>
    <x v="2"/>
    <x v="0"/>
    <x v="7"/>
    <s v="2022-08-29"/>
    <x v="2"/>
    <n v="9095"/>
    <x v="4"/>
    <m/>
    <x v="0"/>
    <m/>
    <x v="33"/>
    <n v="100474706"/>
    <x v="0"/>
    <x v="6"/>
    <s v="Direcção de Obras"/>
    <s v="ORI"/>
    <x v="2"/>
    <m/>
    <x v="0"/>
    <x v="2"/>
    <x v="2"/>
    <x v="1"/>
    <x v="0"/>
    <x v="0"/>
    <x v="0"/>
    <x v="0"/>
    <x v="0"/>
    <x v="0"/>
    <x v="0"/>
    <s v="Direcção de Obras"/>
    <x v="0"/>
    <x v="0"/>
    <x v="0"/>
    <x v="0"/>
    <x v="0"/>
    <x v="0"/>
    <x v="0"/>
    <s v="000000"/>
    <x v="0"/>
    <x v="0"/>
    <x v="6"/>
    <x v="0"/>
    <s v="Pagamento de salário referente a 08-2022"/>
  </r>
  <r>
    <x v="1"/>
    <n v="0"/>
    <n v="0"/>
    <n v="0"/>
    <n v="0"/>
    <x v="2632"/>
    <x v="0"/>
    <x v="1"/>
    <x v="0"/>
    <s v="03.16.15"/>
    <x v="6"/>
    <x v="0"/>
    <x v="5"/>
    <s v="Direção Financeira"/>
    <s v="03.16.15"/>
    <s v="Direção Financeira"/>
    <s v="03.16.15"/>
    <x v="61"/>
    <x v="0"/>
    <x v="1"/>
    <x v="1"/>
    <x v="0"/>
    <x v="0"/>
    <x v="2"/>
    <x v="0"/>
    <x v="8"/>
    <s v="2022-09-26"/>
    <x v="2"/>
    <n v="51"/>
    <x v="4"/>
    <m/>
    <x v="0"/>
    <m/>
    <x v="34"/>
    <n v="100474707"/>
    <x v="0"/>
    <x v="4"/>
    <s v="Direção Financeira"/>
    <s v="ORI"/>
    <x v="2"/>
    <m/>
    <x v="0"/>
    <x v="2"/>
    <x v="2"/>
    <x v="1"/>
    <x v="0"/>
    <x v="0"/>
    <x v="0"/>
    <x v="0"/>
    <x v="0"/>
    <x v="0"/>
    <x v="0"/>
    <s v="Direção Financeira"/>
    <x v="0"/>
    <x v="0"/>
    <x v="0"/>
    <x v="0"/>
    <x v="0"/>
    <x v="0"/>
    <x v="0"/>
    <s v="000000"/>
    <x v="0"/>
    <x v="0"/>
    <x v="4"/>
    <x v="0"/>
    <s v="Pagamento de salário referente a 09-2022"/>
  </r>
  <r>
    <x v="1"/>
    <n v="0"/>
    <n v="0"/>
    <n v="0"/>
    <n v="0"/>
    <x v="2487"/>
    <x v="0"/>
    <x v="1"/>
    <x v="0"/>
    <s v="03.16.15"/>
    <x v="6"/>
    <x v="0"/>
    <x v="5"/>
    <s v="Direção Financeira"/>
    <s v="03.16.15"/>
    <s v="Direção Financeira"/>
    <s v="03.16.15"/>
    <x v="61"/>
    <x v="0"/>
    <x v="1"/>
    <x v="1"/>
    <x v="0"/>
    <x v="0"/>
    <x v="2"/>
    <x v="0"/>
    <x v="1"/>
    <s v="2022-05-25"/>
    <x v="0"/>
    <n v="57"/>
    <x v="4"/>
    <m/>
    <x v="0"/>
    <m/>
    <x v="34"/>
    <n v="100474707"/>
    <x v="0"/>
    <x v="4"/>
    <s v="Direção Financeira"/>
    <s v="ORI"/>
    <x v="2"/>
    <m/>
    <x v="0"/>
    <x v="2"/>
    <x v="2"/>
    <x v="1"/>
    <x v="0"/>
    <x v="0"/>
    <x v="0"/>
    <x v="0"/>
    <x v="0"/>
    <x v="0"/>
    <x v="0"/>
    <s v="Direção Financeira"/>
    <x v="0"/>
    <x v="0"/>
    <x v="0"/>
    <x v="0"/>
    <x v="0"/>
    <x v="0"/>
    <x v="0"/>
    <s v="000000"/>
    <x v="0"/>
    <x v="0"/>
    <x v="4"/>
    <x v="0"/>
    <s v="Pagamento de salário referente a 05-2022"/>
  </r>
  <r>
    <x v="1"/>
    <n v="0"/>
    <n v="0"/>
    <n v="0"/>
    <n v="0"/>
    <x v="562"/>
    <x v="0"/>
    <x v="1"/>
    <x v="0"/>
    <s v="03.16.15"/>
    <x v="6"/>
    <x v="0"/>
    <x v="5"/>
    <s v="Direção Financeira"/>
    <s v="03.16.15"/>
    <s v="Direção Financeira"/>
    <s v="03.16.15"/>
    <x v="62"/>
    <x v="0"/>
    <x v="1"/>
    <x v="1"/>
    <x v="0"/>
    <x v="0"/>
    <x v="2"/>
    <x v="0"/>
    <x v="3"/>
    <s v="2022-06-30"/>
    <x v="0"/>
    <n v="14"/>
    <x v="4"/>
    <m/>
    <x v="0"/>
    <m/>
    <x v="34"/>
    <n v="100474707"/>
    <x v="0"/>
    <x v="4"/>
    <s v="Direção Financeira"/>
    <s v="ORI"/>
    <x v="2"/>
    <m/>
    <x v="0"/>
    <x v="2"/>
    <x v="2"/>
    <x v="1"/>
    <x v="0"/>
    <x v="0"/>
    <x v="0"/>
    <x v="0"/>
    <x v="0"/>
    <x v="0"/>
    <x v="0"/>
    <s v="Direção Financeira"/>
    <x v="0"/>
    <x v="0"/>
    <x v="0"/>
    <x v="0"/>
    <x v="0"/>
    <x v="0"/>
    <x v="0"/>
    <s v="000000"/>
    <x v="0"/>
    <x v="0"/>
    <x v="4"/>
    <x v="0"/>
    <s v="Pagamento de salário referente a 06-2022"/>
  </r>
  <r>
    <x v="1"/>
    <n v="0"/>
    <n v="0"/>
    <n v="0"/>
    <n v="0"/>
    <x v="2487"/>
    <x v="0"/>
    <x v="1"/>
    <x v="0"/>
    <s v="03.16.15"/>
    <x v="6"/>
    <x v="0"/>
    <x v="5"/>
    <s v="Direção Financeira"/>
    <s v="03.16.15"/>
    <s v="Direção Financeira"/>
    <s v="03.16.15"/>
    <x v="60"/>
    <x v="0"/>
    <x v="1"/>
    <x v="1"/>
    <x v="0"/>
    <x v="0"/>
    <x v="2"/>
    <x v="0"/>
    <x v="1"/>
    <s v="2022-05-25"/>
    <x v="0"/>
    <n v="11"/>
    <x v="4"/>
    <m/>
    <x v="0"/>
    <m/>
    <x v="34"/>
    <n v="100474707"/>
    <x v="0"/>
    <x v="4"/>
    <s v="Direção Financeira"/>
    <s v="ORI"/>
    <x v="2"/>
    <m/>
    <x v="0"/>
    <x v="2"/>
    <x v="2"/>
    <x v="1"/>
    <x v="0"/>
    <x v="0"/>
    <x v="0"/>
    <x v="0"/>
    <x v="0"/>
    <x v="0"/>
    <x v="0"/>
    <s v="Direção Financeira"/>
    <x v="0"/>
    <x v="0"/>
    <x v="0"/>
    <x v="0"/>
    <x v="0"/>
    <x v="0"/>
    <x v="0"/>
    <s v="000000"/>
    <x v="0"/>
    <x v="0"/>
    <x v="4"/>
    <x v="0"/>
    <s v="Pagamento de salário referente a 05-2022"/>
  </r>
  <r>
    <x v="1"/>
    <n v="0"/>
    <n v="0"/>
    <n v="0"/>
    <n v="0"/>
    <x v="468"/>
    <x v="0"/>
    <x v="1"/>
    <x v="0"/>
    <s v="03.16.15"/>
    <x v="6"/>
    <x v="0"/>
    <x v="5"/>
    <s v="Direção Financeira"/>
    <s v="03.16.15"/>
    <s v="Direção Financeira"/>
    <s v="03.16.15"/>
    <x v="60"/>
    <x v="0"/>
    <x v="1"/>
    <x v="1"/>
    <x v="0"/>
    <x v="0"/>
    <x v="2"/>
    <x v="0"/>
    <x v="4"/>
    <s v="2022-01-26"/>
    <x v="1"/>
    <n v="20"/>
    <x v="4"/>
    <m/>
    <x v="0"/>
    <m/>
    <x v="34"/>
    <n v="100474707"/>
    <x v="0"/>
    <x v="4"/>
    <s v="Direção Financeira"/>
    <s v="ORI"/>
    <x v="2"/>
    <m/>
    <x v="0"/>
    <x v="2"/>
    <x v="2"/>
    <x v="1"/>
    <x v="0"/>
    <x v="0"/>
    <x v="0"/>
    <x v="0"/>
    <x v="0"/>
    <x v="0"/>
    <x v="0"/>
    <s v="Direção Financeira"/>
    <x v="0"/>
    <x v="0"/>
    <x v="0"/>
    <x v="0"/>
    <x v="0"/>
    <x v="0"/>
    <x v="0"/>
    <s v="000179"/>
    <x v="0"/>
    <x v="0"/>
    <x v="4"/>
    <x v="0"/>
    <s v="Pagamento de salário referente a 01-2022"/>
  </r>
  <r>
    <x v="1"/>
    <n v="0"/>
    <n v="0"/>
    <n v="0"/>
    <n v="0"/>
    <x v="5359"/>
    <x v="0"/>
    <x v="1"/>
    <x v="0"/>
    <s v="03.16.15"/>
    <x v="6"/>
    <x v="0"/>
    <x v="5"/>
    <s v="Direção Financeira"/>
    <s v="03.16.15"/>
    <s v="Direção Financeira"/>
    <s v="03.16.15"/>
    <x v="14"/>
    <x v="0"/>
    <x v="1"/>
    <x v="1"/>
    <x v="0"/>
    <x v="0"/>
    <x v="2"/>
    <x v="0"/>
    <x v="10"/>
    <s v="2022-11-24"/>
    <x v="3"/>
    <n v="1"/>
    <x v="4"/>
    <m/>
    <x v="0"/>
    <m/>
    <x v="34"/>
    <n v="100474707"/>
    <x v="0"/>
    <x v="4"/>
    <s v="Direção Financeira"/>
    <s v="ORI"/>
    <x v="2"/>
    <m/>
    <x v="0"/>
    <x v="2"/>
    <x v="2"/>
    <x v="1"/>
    <x v="0"/>
    <x v="0"/>
    <x v="0"/>
    <x v="0"/>
    <x v="0"/>
    <x v="0"/>
    <x v="0"/>
    <s v="Direção Financeira"/>
    <x v="0"/>
    <x v="0"/>
    <x v="0"/>
    <x v="0"/>
    <x v="0"/>
    <x v="0"/>
    <x v="0"/>
    <s v="000000"/>
    <x v="0"/>
    <x v="0"/>
    <x v="4"/>
    <x v="0"/>
    <s v="Pagamento de salário referente a 11-2022"/>
  </r>
  <r>
    <x v="1"/>
    <n v="0"/>
    <n v="0"/>
    <n v="0"/>
    <n v="0"/>
    <x v="2487"/>
    <x v="0"/>
    <x v="1"/>
    <x v="0"/>
    <s v="03.16.15"/>
    <x v="6"/>
    <x v="0"/>
    <x v="5"/>
    <s v="Direção Financeira"/>
    <s v="03.16.15"/>
    <s v="Direção Financeira"/>
    <s v="03.16.15"/>
    <x v="14"/>
    <x v="0"/>
    <x v="1"/>
    <x v="1"/>
    <x v="0"/>
    <x v="0"/>
    <x v="2"/>
    <x v="0"/>
    <x v="1"/>
    <s v="2022-05-25"/>
    <x v="0"/>
    <n v="1"/>
    <x v="4"/>
    <m/>
    <x v="0"/>
    <m/>
    <x v="34"/>
    <n v="100474707"/>
    <x v="0"/>
    <x v="4"/>
    <s v="Direção Financeira"/>
    <s v="ORI"/>
    <x v="2"/>
    <m/>
    <x v="0"/>
    <x v="2"/>
    <x v="2"/>
    <x v="1"/>
    <x v="0"/>
    <x v="0"/>
    <x v="0"/>
    <x v="0"/>
    <x v="0"/>
    <x v="0"/>
    <x v="0"/>
    <s v="Direção Financeira"/>
    <x v="0"/>
    <x v="0"/>
    <x v="0"/>
    <x v="0"/>
    <x v="0"/>
    <x v="0"/>
    <x v="0"/>
    <s v="000000"/>
    <x v="0"/>
    <x v="0"/>
    <x v="4"/>
    <x v="0"/>
    <s v="Pagamento de salário referente a 05-2022"/>
  </r>
  <r>
    <x v="1"/>
    <n v="0"/>
    <n v="0"/>
    <n v="0"/>
    <n v="0"/>
    <x v="468"/>
    <x v="0"/>
    <x v="1"/>
    <x v="0"/>
    <s v="03.16.15"/>
    <x v="6"/>
    <x v="0"/>
    <x v="5"/>
    <s v="Direção Financeira"/>
    <s v="03.16.15"/>
    <s v="Direção Financeira"/>
    <s v="03.16.15"/>
    <x v="14"/>
    <x v="0"/>
    <x v="1"/>
    <x v="1"/>
    <x v="0"/>
    <x v="0"/>
    <x v="2"/>
    <x v="0"/>
    <x v="4"/>
    <s v="2022-01-26"/>
    <x v="1"/>
    <n v="1"/>
    <x v="4"/>
    <m/>
    <x v="0"/>
    <m/>
    <x v="34"/>
    <n v="100474707"/>
    <x v="0"/>
    <x v="4"/>
    <s v="Direção Financeira"/>
    <s v="ORI"/>
    <x v="2"/>
    <m/>
    <x v="0"/>
    <x v="2"/>
    <x v="2"/>
    <x v="1"/>
    <x v="0"/>
    <x v="0"/>
    <x v="0"/>
    <x v="0"/>
    <x v="0"/>
    <x v="0"/>
    <x v="0"/>
    <s v="Direção Financeira"/>
    <x v="0"/>
    <x v="0"/>
    <x v="0"/>
    <x v="0"/>
    <x v="0"/>
    <x v="0"/>
    <x v="0"/>
    <s v="000179"/>
    <x v="0"/>
    <x v="0"/>
    <x v="4"/>
    <x v="0"/>
    <s v="Pagamento de salário referente a 01-2022"/>
  </r>
  <r>
    <x v="1"/>
    <n v="0"/>
    <n v="0"/>
    <n v="0"/>
    <n v="0"/>
    <x v="562"/>
    <x v="0"/>
    <x v="1"/>
    <x v="0"/>
    <s v="03.16.15"/>
    <x v="6"/>
    <x v="0"/>
    <x v="5"/>
    <s v="Direção Financeira"/>
    <s v="03.16.15"/>
    <s v="Direção Financeira"/>
    <s v="03.16.15"/>
    <x v="16"/>
    <x v="0"/>
    <x v="1"/>
    <x v="1"/>
    <x v="1"/>
    <x v="0"/>
    <x v="2"/>
    <x v="0"/>
    <x v="3"/>
    <s v="2022-06-30"/>
    <x v="0"/>
    <n v="245"/>
    <x v="4"/>
    <m/>
    <x v="0"/>
    <m/>
    <x v="34"/>
    <n v="100474707"/>
    <x v="0"/>
    <x v="4"/>
    <s v="Direção Financeira"/>
    <s v="ORI"/>
    <x v="2"/>
    <m/>
    <x v="0"/>
    <x v="2"/>
    <x v="2"/>
    <x v="1"/>
    <x v="0"/>
    <x v="0"/>
    <x v="0"/>
    <x v="0"/>
    <x v="0"/>
    <x v="0"/>
    <x v="0"/>
    <s v="Direção Financeira"/>
    <x v="0"/>
    <x v="0"/>
    <x v="0"/>
    <x v="0"/>
    <x v="0"/>
    <x v="0"/>
    <x v="0"/>
    <s v="000000"/>
    <x v="0"/>
    <x v="0"/>
    <x v="4"/>
    <x v="0"/>
    <s v="Pagamento de salário referente a 06-2022"/>
  </r>
  <r>
    <x v="1"/>
    <n v="0"/>
    <n v="0"/>
    <n v="0"/>
    <n v="0"/>
    <x v="908"/>
    <x v="0"/>
    <x v="1"/>
    <x v="0"/>
    <s v="03.16.15"/>
    <x v="6"/>
    <x v="0"/>
    <x v="5"/>
    <s v="Direção Financeira"/>
    <s v="03.16.15"/>
    <s v="Direção Financeira"/>
    <s v="03.16.15"/>
    <x v="16"/>
    <x v="0"/>
    <x v="1"/>
    <x v="1"/>
    <x v="1"/>
    <x v="0"/>
    <x v="2"/>
    <x v="0"/>
    <x v="6"/>
    <s v="2022-07-25"/>
    <x v="2"/>
    <n v="231"/>
    <x v="4"/>
    <m/>
    <x v="0"/>
    <m/>
    <x v="34"/>
    <n v="100474707"/>
    <x v="0"/>
    <x v="4"/>
    <s v="Direção Financeira"/>
    <s v="ORI"/>
    <x v="2"/>
    <m/>
    <x v="0"/>
    <x v="2"/>
    <x v="2"/>
    <x v="1"/>
    <x v="0"/>
    <x v="0"/>
    <x v="0"/>
    <x v="0"/>
    <x v="0"/>
    <x v="0"/>
    <x v="0"/>
    <s v="Direção Financeira"/>
    <x v="0"/>
    <x v="0"/>
    <x v="0"/>
    <x v="0"/>
    <x v="0"/>
    <x v="0"/>
    <x v="0"/>
    <s v="000000"/>
    <x v="0"/>
    <x v="0"/>
    <x v="4"/>
    <x v="0"/>
    <s v="Pagamento de salário referente a 07-2022"/>
  </r>
  <r>
    <x v="1"/>
    <n v="0"/>
    <n v="0"/>
    <n v="0"/>
    <n v="0"/>
    <x v="2487"/>
    <x v="0"/>
    <x v="1"/>
    <x v="0"/>
    <s v="03.16.15"/>
    <x v="6"/>
    <x v="0"/>
    <x v="5"/>
    <s v="Direção Financeira"/>
    <s v="03.16.15"/>
    <s v="Direção Financeira"/>
    <s v="03.16.15"/>
    <x v="16"/>
    <x v="0"/>
    <x v="1"/>
    <x v="1"/>
    <x v="1"/>
    <x v="0"/>
    <x v="2"/>
    <x v="0"/>
    <x v="1"/>
    <s v="2022-05-25"/>
    <x v="0"/>
    <n v="177"/>
    <x v="4"/>
    <m/>
    <x v="0"/>
    <m/>
    <x v="34"/>
    <n v="100474707"/>
    <x v="0"/>
    <x v="4"/>
    <s v="Direção Financeira"/>
    <s v="ORI"/>
    <x v="2"/>
    <m/>
    <x v="0"/>
    <x v="2"/>
    <x v="2"/>
    <x v="1"/>
    <x v="0"/>
    <x v="0"/>
    <x v="0"/>
    <x v="0"/>
    <x v="0"/>
    <x v="0"/>
    <x v="0"/>
    <s v="Direção Financeira"/>
    <x v="0"/>
    <x v="0"/>
    <x v="0"/>
    <x v="0"/>
    <x v="0"/>
    <x v="0"/>
    <x v="0"/>
    <s v="000000"/>
    <x v="0"/>
    <x v="0"/>
    <x v="4"/>
    <x v="0"/>
    <s v="Pagamento de salário referente a 05-2022"/>
  </r>
  <r>
    <x v="1"/>
    <n v="0"/>
    <n v="0"/>
    <n v="0"/>
    <n v="0"/>
    <x v="4386"/>
    <x v="0"/>
    <x v="1"/>
    <x v="0"/>
    <s v="03.16.16"/>
    <x v="32"/>
    <x v="0"/>
    <x v="5"/>
    <s v="Direção Ambiente e Saneamento "/>
    <s v="03.16.16"/>
    <s v="Direção Ambiente e Saneamento "/>
    <s v="03.16.16"/>
    <x v="14"/>
    <x v="0"/>
    <x v="1"/>
    <x v="1"/>
    <x v="0"/>
    <x v="0"/>
    <x v="2"/>
    <x v="0"/>
    <x v="2"/>
    <s v="2022-03-23"/>
    <x v="1"/>
    <n v="5"/>
    <x v="4"/>
    <m/>
    <x v="0"/>
    <m/>
    <x v="34"/>
    <n v="100474707"/>
    <x v="0"/>
    <x v="4"/>
    <s v="Direção Ambiente e Saneamento "/>
    <s v="ORI"/>
    <x v="2"/>
    <m/>
    <x v="0"/>
    <x v="2"/>
    <x v="2"/>
    <x v="1"/>
    <x v="0"/>
    <x v="0"/>
    <x v="0"/>
    <x v="0"/>
    <x v="0"/>
    <x v="0"/>
    <x v="0"/>
    <s v="Direção Ambiente e Saneamento "/>
    <x v="0"/>
    <x v="0"/>
    <x v="0"/>
    <x v="0"/>
    <x v="0"/>
    <x v="0"/>
    <x v="0"/>
    <s v="000746"/>
    <x v="0"/>
    <x v="0"/>
    <x v="4"/>
    <x v="0"/>
    <s v="Pagamento de salário referente a 03-2022"/>
  </r>
  <r>
    <x v="1"/>
    <n v="0"/>
    <n v="0"/>
    <n v="0"/>
    <n v="0"/>
    <x v="3376"/>
    <x v="0"/>
    <x v="1"/>
    <x v="0"/>
    <s v="03.16.15"/>
    <x v="6"/>
    <x v="0"/>
    <x v="5"/>
    <s v="Direção Financeira"/>
    <s v="03.16.15"/>
    <s v="Direção Financeira"/>
    <s v="03.16.15"/>
    <x v="20"/>
    <x v="0"/>
    <x v="1"/>
    <x v="5"/>
    <x v="0"/>
    <x v="0"/>
    <x v="2"/>
    <x v="0"/>
    <x v="4"/>
    <s v="2022-01-27"/>
    <x v="1"/>
    <n v="5583"/>
    <x v="4"/>
    <m/>
    <x v="0"/>
    <m/>
    <x v="702"/>
    <n v="100477977"/>
    <x v="0"/>
    <x v="14"/>
    <s v="Direção Financeira"/>
    <s v="ORI"/>
    <x v="2"/>
    <m/>
    <x v="0"/>
    <x v="2"/>
    <x v="2"/>
    <x v="1"/>
    <x v="0"/>
    <x v="0"/>
    <x v="0"/>
    <x v="0"/>
    <x v="0"/>
    <x v="0"/>
    <x v="0"/>
    <s v="Direção Financeira"/>
    <x v="0"/>
    <x v="0"/>
    <x v="0"/>
    <x v="0"/>
    <x v="0"/>
    <x v="0"/>
    <x v="0"/>
    <s v="000000"/>
    <x v="0"/>
    <x v="0"/>
    <x v="14"/>
    <x v="0"/>
    <s v="Pagamento a favor do Sr. Gilson Miguel Furtado, pelo serviço prestado no parque de estacionamento referente ao mês de janeiro 2022, conforme contrato anexo   "/>
  </r>
  <r>
    <x v="1"/>
    <n v="0"/>
    <n v="0"/>
    <n v="0"/>
    <n v="0"/>
    <x v="2487"/>
    <x v="0"/>
    <x v="1"/>
    <x v="0"/>
    <s v="03.16.15"/>
    <x v="6"/>
    <x v="0"/>
    <x v="5"/>
    <s v="Direção Financeira"/>
    <s v="03.16.15"/>
    <s v="Direção Financeira"/>
    <s v="03.16.15"/>
    <x v="15"/>
    <x v="0"/>
    <x v="1"/>
    <x v="1"/>
    <x v="1"/>
    <x v="0"/>
    <x v="2"/>
    <x v="0"/>
    <x v="1"/>
    <s v="2022-05-25"/>
    <x v="0"/>
    <n v="183"/>
    <x v="4"/>
    <m/>
    <x v="0"/>
    <m/>
    <x v="36"/>
    <n v="100478987"/>
    <x v="0"/>
    <x v="5"/>
    <s v="Direção Financeira"/>
    <s v="ORI"/>
    <x v="2"/>
    <m/>
    <x v="0"/>
    <x v="2"/>
    <x v="2"/>
    <x v="1"/>
    <x v="0"/>
    <x v="0"/>
    <x v="0"/>
    <x v="0"/>
    <x v="0"/>
    <x v="0"/>
    <x v="0"/>
    <s v="Direção Financeira"/>
    <x v="0"/>
    <x v="0"/>
    <x v="0"/>
    <x v="0"/>
    <x v="0"/>
    <x v="0"/>
    <x v="0"/>
    <s v="000000"/>
    <x v="0"/>
    <x v="0"/>
    <x v="5"/>
    <x v="0"/>
    <s v="Pagamento de salário referente a 05-2022"/>
  </r>
  <r>
    <x v="1"/>
    <n v="0"/>
    <n v="0"/>
    <n v="0"/>
    <n v="0"/>
    <x v="2632"/>
    <x v="0"/>
    <x v="1"/>
    <x v="0"/>
    <s v="03.16.15"/>
    <x v="6"/>
    <x v="0"/>
    <x v="5"/>
    <s v="Direção Financeira"/>
    <s v="03.16.15"/>
    <s v="Direção Financeira"/>
    <s v="03.16.15"/>
    <x v="61"/>
    <x v="0"/>
    <x v="1"/>
    <x v="1"/>
    <x v="0"/>
    <x v="0"/>
    <x v="2"/>
    <x v="0"/>
    <x v="8"/>
    <s v="2022-09-26"/>
    <x v="2"/>
    <n v="17"/>
    <x v="4"/>
    <m/>
    <x v="0"/>
    <m/>
    <x v="36"/>
    <n v="100478987"/>
    <x v="0"/>
    <x v="5"/>
    <s v="Direção Financeira"/>
    <s v="ORI"/>
    <x v="2"/>
    <m/>
    <x v="0"/>
    <x v="2"/>
    <x v="2"/>
    <x v="1"/>
    <x v="0"/>
    <x v="0"/>
    <x v="0"/>
    <x v="0"/>
    <x v="0"/>
    <x v="0"/>
    <x v="0"/>
    <s v="Direção Financeira"/>
    <x v="0"/>
    <x v="0"/>
    <x v="0"/>
    <x v="0"/>
    <x v="0"/>
    <x v="0"/>
    <x v="0"/>
    <s v="000000"/>
    <x v="0"/>
    <x v="0"/>
    <x v="5"/>
    <x v="0"/>
    <s v="Pagamento de salário referente a 09-2022"/>
  </r>
  <r>
    <x v="1"/>
    <n v="0"/>
    <n v="0"/>
    <n v="0"/>
    <n v="0"/>
    <x v="5359"/>
    <x v="0"/>
    <x v="1"/>
    <x v="0"/>
    <s v="03.16.15"/>
    <x v="6"/>
    <x v="0"/>
    <x v="5"/>
    <s v="Direção Financeira"/>
    <s v="03.16.15"/>
    <s v="Direção Financeira"/>
    <s v="03.16.15"/>
    <x v="62"/>
    <x v="0"/>
    <x v="1"/>
    <x v="1"/>
    <x v="0"/>
    <x v="0"/>
    <x v="2"/>
    <x v="0"/>
    <x v="10"/>
    <s v="2022-11-24"/>
    <x v="3"/>
    <n v="4"/>
    <x v="4"/>
    <m/>
    <x v="0"/>
    <m/>
    <x v="36"/>
    <n v="100478987"/>
    <x v="0"/>
    <x v="5"/>
    <s v="Direção Financeira"/>
    <s v="ORI"/>
    <x v="2"/>
    <m/>
    <x v="0"/>
    <x v="2"/>
    <x v="2"/>
    <x v="1"/>
    <x v="0"/>
    <x v="0"/>
    <x v="0"/>
    <x v="0"/>
    <x v="0"/>
    <x v="0"/>
    <x v="0"/>
    <s v="Direção Financeira"/>
    <x v="0"/>
    <x v="0"/>
    <x v="0"/>
    <x v="0"/>
    <x v="0"/>
    <x v="0"/>
    <x v="0"/>
    <s v="000000"/>
    <x v="0"/>
    <x v="0"/>
    <x v="5"/>
    <x v="0"/>
    <s v="Pagamento de salário referente a 11-2022"/>
  </r>
  <r>
    <x v="1"/>
    <n v="0"/>
    <n v="0"/>
    <n v="0"/>
    <n v="0"/>
    <x v="2632"/>
    <x v="0"/>
    <x v="1"/>
    <x v="0"/>
    <s v="03.16.15"/>
    <x v="6"/>
    <x v="0"/>
    <x v="5"/>
    <s v="Direção Financeira"/>
    <s v="03.16.15"/>
    <s v="Direção Financeira"/>
    <s v="03.16.15"/>
    <x v="62"/>
    <x v="0"/>
    <x v="1"/>
    <x v="1"/>
    <x v="0"/>
    <x v="0"/>
    <x v="2"/>
    <x v="0"/>
    <x v="8"/>
    <s v="2022-09-26"/>
    <x v="2"/>
    <n v="4"/>
    <x v="4"/>
    <m/>
    <x v="0"/>
    <m/>
    <x v="36"/>
    <n v="100478987"/>
    <x v="0"/>
    <x v="5"/>
    <s v="Direção Financeira"/>
    <s v="ORI"/>
    <x v="2"/>
    <m/>
    <x v="0"/>
    <x v="2"/>
    <x v="2"/>
    <x v="1"/>
    <x v="0"/>
    <x v="0"/>
    <x v="0"/>
    <x v="0"/>
    <x v="0"/>
    <x v="0"/>
    <x v="0"/>
    <s v="Direção Financeira"/>
    <x v="0"/>
    <x v="0"/>
    <x v="0"/>
    <x v="0"/>
    <x v="0"/>
    <x v="0"/>
    <x v="0"/>
    <s v="000000"/>
    <x v="0"/>
    <x v="0"/>
    <x v="5"/>
    <x v="0"/>
    <s v="Pagamento de salário referente a 09-2022"/>
  </r>
  <r>
    <x v="1"/>
    <n v="0"/>
    <n v="0"/>
    <n v="0"/>
    <n v="0"/>
    <x v="2632"/>
    <x v="0"/>
    <x v="1"/>
    <x v="0"/>
    <s v="03.16.15"/>
    <x v="6"/>
    <x v="0"/>
    <x v="5"/>
    <s v="Direção Financeira"/>
    <s v="03.16.15"/>
    <s v="Direção Financeira"/>
    <s v="03.16.15"/>
    <x v="60"/>
    <x v="0"/>
    <x v="1"/>
    <x v="1"/>
    <x v="0"/>
    <x v="0"/>
    <x v="2"/>
    <x v="0"/>
    <x v="8"/>
    <s v="2022-09-26"/>
    <x v="2"/>
    <n v="5"/>
    <x v="4"/>
    <m/>
    <x v="0"/>
    <m/>
    <x v="36"/>
    <n v="100478987"/>
    <x v="0"/>
    <x v="5"/>
    <s v="Direção Financeira"/>
    <s v="ORI"/>
    <x v="2"/>
    <m/>
    <x v="0"/>
    <x v="2"/>
    <x v="2"/>
    <x v="1"/>
    <x v="0"/>
    <x v="0"/>
    <x v="0"/>
    <x v="0"/>
    <x v="0"/>
    <x v="0"/>
    <x v="0"/>
    <s v="Direção Financeira"/>
    <x v="0"/>
    <x v="0"/>
    <x v="0"/>
    <x v="0"/>
    <x v="0"/>
    <x v="0"/>
    <x v="0"/>
    <s v="000000"/>
    <x v="0"/>
    <x v="0"/>
    <x v="5"/>
    <x v="0"/>
    <s v="Pagamento de salário referente a 09-2022"/>
  </r>
  <r>
    <x v="1"/>
    <n v="0"/>
    <n v="0"/>
    <n v="0"/>
    <n v="0"/>
    <x v="562"/>
    <x v="0"/>
    <x v="1"/>
    <x v="0"/>
    <s v="03.16.15"/>
    <x v="6"/>
    <x v="0"/>
    <x v="5"/>
    <s v="Direção Financeira"/>
    <s v="03.16.15"/>
    <s v="Direção Financeira"/>
    <s v="03.16.15"/>
    <x v="60"/>
    <x v="0"/>
    <x v="1"/>
    <x v="1"/>
    <x v="0"/>
    <x v="0"/>
    <x v="2"/>
    <x v="0"/>
    <x v="3"/>
    <s v="2022-06-30"/>
    <x v="0"/>
    <n v="4"/>
    <x v="4"/>
    <m/>
    <x v="0"/>
    <m/>
    <x v="36"/>
    <n v="100478987"/>
    <x v="0"/>
    <x v="5"/>
    <s v="Direção Financeira"/>
    <s v="ORI"/>
    <x v="2"/>
    <m/>
    <x v="0"/>
    <x v="2"/>
    <x v="2"/>
    <x v="1"/>
    <x v="0"/>
    <x v="0"/>
    <x v="0"/>
    <x v="0"/>
    <x v="0"/>
    <x v="0"/>
    <x v="0"/>
    <s v="Direção Financeira"/>
    <x v="0"/>
    <x v="0"/>
    <x v="0"/>
    <x v="0"/>
    <x v="0"/>
    <x v="0"/>
    <x v="0"/>
    <s v="000000"/>
    <x v="0"/>
    <x v="0"/>
    <x v="5"/>
    <x v="0"/>
    <s v="Pagamento de salário referente a 06-2022"/>
  </r>
  <r>
    <x v="1"/>
    <n v="0"/>
    <n v="0"/>
    <n v="0"/>
    <n v="0"/>
    <x v="908"/>
    <x v="0"/>
    <x v="1"/>
    <x v="0"/>
    <s v="03.16.15"/>
    <x v="6"/>
    <x v="0"/>
    <x v="5"/>
    <s v="Direção Financeira"/>
    <s v="03.16.15"/>
    <s v="Direção Financeira"/>
    <s v="03.16.15"/>
    <x v="14"/>
    <x v="0"/>
    <x v="1"/>
    <x v="1"/>
    <x v="0"/>
    <x v="0"/>
    <x v="2"/>
    <x v="0"/>
    <x v="6"/>
    <s v="2022-07-25"/>
    <x v="2"/>
    <n v="0"/>
    <x v="4"/>
    <m/>
    <x v="0"/>
    <m/>
    <x v="36"/>
    <n v="100478987"/>
    <x v="0"/>
    <x v="5"/>
    <s v="Direção Financeira"/>
    <s v="ORI"/>
    <x v="2"/>
    <m/>
    <x v="0"/>
    <x v="2"/>
    <x v="2"/>
    <x v="1"/>
    <x v="0"/>
    <x v="0"/>
    <x v="0"/>
    <x v="0"/>
    <x v="0"/>
    <x v="0"/>
    <x v="0"/>
    <s v="Direção Financeira"/>
    <x v="0"/>
    <x v="0"/>
    <x v="0"/>
    <x v="0"/>
    <x v="0"/>
    <x v="0"/>
    <x v="0"/>
    <s v="000000"/>
    <x v="0"/>
    <x v="0"/>
    <x v="5"/>
    <x v="0"/>
    <s v="Pagamento de salário referente a 07-2022"/>
  </r>
  <r>
    <x v="1"/>
    <n v="0"/>
    <n v="0"/>
    <n v="0"/>
    <n v="0"/>
    <x v="3485"/>
    <x v="0"/>
    <x v="1"/>
    <x v="0"/>
    <s v="03.16.16"/>
    <x v="32"/>
    <x v="0"/>
    <x v="5"/>
    <s v="Direção Ambiente e Saneamento "/>
    <s v="03.16.16"/>
    <s v="Direção Ambiente e Saneamento "/>
    <s v="03.16.16"/>
    <x v="62"/>
    <x v="0"/>
    <x v="1"/>
    <x v="1"/>
    <x v="0"/>
    <x v="0"/>
    <x v="2"/>
    <x v="0"/>
    <x v="5"/>
    <s v="2022-02-23"/>
    <x v="1"/>
    <n v="6"/>
    <x v="4"/>
    <m/>
    <x v="0"/>
    <m/>
    <x v="36"/>
    <n v="100478987"/>
    <x v="0"/>
    <x v="5"/>
    <s v="Direção Ambiente e Saneamento "/>
    <s v="ORI"/>
    <x v="2"/>
    <m/>
    <x v="0"/>
    <x v="2"/>
    <x v="2"/>
    <x v="1"/>
    <x v="0"/>
    <x v="0"/>
    <x v="0"/>
    <x v="0"/>
    <x v="0"/>
    <x v="0"/>
    <x v="0"/>
    <s v="Direção Ambiente e Saneamento "/>
    <x v="0"/>
    <x v="0"/>
    <x v="0"/>
    <x v="0"/>
    <x v="0"/>
    <x v="0"/>
    <x v="0"/>
    <s v="000000"/>
    <x v="0"/>
    <x v="0"/>
    <x v="5"/>
    <x v="0"/>
    <s v="Pagamento de salário referente a 02-2022"/>
  </r>
  <r>
    <x v="1"/>
    <n v="0"/>
    <n v="0"/>
    <n v="0"/>
    <n v="0"/>
    <x v="3485"/>
    <x v="0"/>
    <x v="1"/>
    <x v="0"/>
    <s v="03.16.16"/>
    <x v="32"/>
    <x v="0"/>
    <x v="5"/>
    <s v="Direção Ambiente e Saneamento "/>
    <s v="03.16.16"/>
    <s v="Direção Ambiente e Saneamento "/>
    <s v="03.16.16"/>
    <x v="14"/>
    <x v="0"/>
    <x v="1"/>
    <x v="1"/>
    <x v="0"/>
    <x v="0"/>
    <x v="2"/>
    <x v="0"/>
    <x v="5"/>
    <s v="2022-02-23"/>
    <x v="1"/>
    <n v="3"/>
    <x v="4"/>
    <m/>
    <x v="0"/>
    <m/>
    <x v="36"/>
    <n v="100478987"/>
    <x v="0"/>
    <x v="5"/>
    <s v="Direção Ambiente e Saneamento "/>
    <s v="ORI"/>
    <x v="2"/>
    <m/>
    <x v="0"/>
    <x v="2"/>
    <x v="2"/>
    <x v="1"/>
    <x v="0"/>
    <x v="0"/>
    <x v="0"/>
    <x v="0"/>
    <x v="0"/>
    <x v="0"/>
    <x v="0"/>
    <s v="Direção Ambiente e Saneamento "/>
    <x v="0"/>
    <x v="0"/>
    <x v="0"/>
    <x v="0"/>
    <x v="0"/>
    <x v="0"/>
    <x v="0"/>
    <s v="000000"/>
    <x v="0"/>
    <x v="0"/>
    <x v="5"/>
    <x v="0"/>
    <s v="Pagamento de salário referente a 02-2022"/>
  </r>
  <r>
    <x v="1"/>
    <n v="0"/>
    <n v="0"/>
    <n v="0"/>
    <n v="0"/>
    <x v="3485"/>
    <x v="0"/>
    <x v="1"/>
    <x v="0"/>
    <s v="03.16.16"/>
    <x v="32"/>
    <x v="0"/>
    <x v="5"/>
    <s v="Direção Ambiente e Saneamento "/>
    <s v="03.16.16"/>
    <s v="Direção Ambiente e Saneamento "/>
    <s v="03.16.16"/>
    <x v="61"/>
    <x v="0"/>
    <x v="1"/>
    <x v="1"/>
    <x v="0"/>
    <x v="0"/>
    <x v="2"/>
    <x v="0"/>
    <x v="5"/>
    <s v="2022-02-23"/>
    <x v="1"/>
    <n v="24"/>
    <x v="4"/>
    <m/>
    <x v="0"/>
    <m/>
    <x v="36"/>
    <n v="100478987"/>
    <x v="0"/>
    <x v="5"/>
    <s v="Direção Ambiente e Saneamento "/>
    <s v="ORI"/>
    <x v="2"/>
    <m/>
    <x v="0"/>
    <x v="2"/>
    <x v="2"/>
    <x v="1"/>
    <x v="0"/>
    <x v="0"/>
    <x v="0"/>
    <x v="0"/>
    <x v="0"/>
    <x v="0"/>
    <x v="0"/>
    <s v="Direção Ambiente e Saneamento "/>
    <x v="0"/>
    <x v="0"/>
    <x v="0"/>
    <x v="0"/>
    <x v="0"/>
    <x v="0"/>
    <x v="0"/>
    <s v="000000"/>
    <x v="0"/>
    <x v="0"/>
    <x v="5"/>
    <x v="0"/>
    <s v="Pagamento de salário referente a 02-2022"/>
  </r>
  <r>
    <x v="1"/>
    <n v="0"/>
    <n v="0"/>
    <n v="0"/>
    <n v="0"/>
    <x v="3485"/>
    <x v="0"/>
    <x v="1"/>
    <x v="0"/>
    <s v="03.16.16"/>
    <x v="32"/>
    <x v="0"/>
    <x v="5"/>
    <s v="Direção Ambiente e Saneamento "/>
    <s v="03.16.16"/>
    <s v="Direção Ambiente e Saneamento "/>
    <s v="03.16.16"/>
    <x v="15"/>
    <x v="0"/>
    <x v="1"/>
    <x v="1"/>
    <x v="1"/>
    <x v="0"/>
    <x v="2"/>
    <x v="0"/>
    <x v="5"/>
    <s v="2022-02-23"/>
    <x v="1"/>
    <n v="1511"/>
    <x v="4"/>
    <m/>
    <x v="0"/>
    <m/>
    <x v="36"/>
    <n v="100478987"/>
    <x v="0"/>
    <x v="5"/>
    <s v="Direção Ambiente e Saneamento "/>
    <s v="ORI"/>
    <x v="2"/>
    <m/>
    <x v="0"/>
    <x v="2"/>
    <x v="2"/>
    <x v="1"/>
    <x v="0"/>
    <x v="0"/>
    <x v="0"/>
    <x v="0"/>
    <x v="0"/>
    <x v="0"/>
    <x v="0"/>
    <s v="Direção Ambiente e Saneamento "/>
    <x v="0"/>
    <x v="0"/>
    <x v="0"/>
    <x v="0"/>
    <x v="0"/>
    <x v="0"/>
    <x v="0"/>
    <s v="000000"/>
    <x v="0"/>
    <x v="0"/>
    <x v="5"/>
    <x v="0"/>
    <s v="Pagamento de salário referente a 02-2022"/>
  </r>
  <r>
    <x v="1"/>
    <n v="0"/>
    <n v="0"/>
    <n v="0"/>
    <n v="0"/>
    <x v="471"/>
    <x v="0"/>
    <x v="1"/>
    <x v="0"/>
    <s v="03.16.17"/>
    <x v="49"/>
    <x v="0"/>
    <x v="5"/>
    <s v="Direção Proteção Civil"/>
    <s v="03.16.17"/>
    <s v="Direção Proteção Civil"/>
    <s v="03.16.17"/>
    <x v="15"/>
    <x v="0"/>
    <x v="1"/>
    <x v="1"/>
    <x v="1"/>
    <x v="0"/>
    <x v="2"/>
    <x v="0"/>
    <x v="4"/>
    <s v="2022-01-26"/>
    <x v="1"/>
    <n v="418"/>
    <x v="4"/>
    <m/>
    <x v="0"/>
    <m/>
    <x v="36"/>
    <n v="100478987"/>
    <x v="0"/>
    <x v="5"/>
    <s v="Direção Proteção Civil"/>
    <s v="ORI"/>
    <x v="2"/>
    <m/>
    <x v="0"/>
    <x v="2"/>
    <x v="2"/>
    <x v="1"/>
    <x v="0"/>
    <x v="0"/>
    <x v="0"/>
    <x v="0"/>
    <x v="0"/>
    <x v="0"/>
    <x v="0"/>
    <s v="Direção Proteção Civil"/>
    <x v="0"/>
    <x v="0"/>
    <x v="0"/>
    <x v="0"/>
    <x v="0"/>
    <x v="0"/>
    <x v="0"/>
    <s v="000176"/>
    <x v="0"/>
    <x v="0"/>
    <x v="5"/>
    <x v="0"/>
    <s v="Pagamento de salário referente a 01-2022"/>
  </r>
  <r>
    <x v="1"/>
    <n v="0"/>
    <n v="0"/>
    <n v="0"/>
    <n v="0"/>
    <x v="2720"/>
    <x v="0"/>
    <x v="1"/>
    <x v="0"/>
    <s v="03.16.27"/>
    <x v="41"/>
    <x v="0"/>
    <x v="5"/>
    <s v="Direção dos Assuntos Jurídicos, Fiscalização e Policia Municipal"/>
    <s v="03.16.27"/>
    <s v="Direção dos Assuntos Jurídicos, Fiscalização e Policia Municipal"/>
    <s v="03.16.27"/>
    <x v="60"/>
    <x v="0"/>
    <x v="1"/>
    <x v="1"/>
    <x v="0"/>
    <x v="0"/>
    <x v="2"/>
    <x v="0"/>
    <x v="4"/>
    <s v="2022-01-26"/>
    <x v="1"/>
    <n v="26"/>
    <x v="4"/>
    <m/>
    <x v="0"/>
    <m/>
    <x v="36"/>
    <n v="100478987"/>
    <x v="0"/>
    <x v="5"/>
    <s v="Direção dos Assuntos Jurídicos, Fiscalização e Policia Municipal"/>
    <s v="ORI"/>
    <x v="2"/>
    <m/>
    <x v="0"/>
    <x v="2"/>
    <x v="2"/>
    <x v="1"/>
    <x v="0"/>
    <x v="0"/>
    <x v="0"/>
    <x v="0"/>
    <x v="0"/>
    <x v="0"/>
    <x v="0"/>
    <s v="Direção dos Assuntos Jurídicos, Fiscalização e Policia Municipal"/>
    <x v="0"/>
    <x v="0"/>
    <x v="0"/>
    <x v="0"/>
    <x v="0"/>
    <x v="0"/>
    <x v="0"/>
    <s v="000168"/>
    <x v="0"/>
    <x v="0"/>
    <x v="5"/>
    <x v="0"/>
    <s v="Pagamento de salário referente a 01-2022"/>
  </r>
  <r>
    <x v="1"/>
    <n v="0"/>
    <n v="0"/>
    <n v="0"/>
    <n v="0"/>
    <x v="4588"/>
    <x v="0"/>
    <x v="1"/>
    <x v="0"/>
    <s v="03.16.26"/>
    <x v="43"/>
    <x v="0"/>
    <x v="5"/>
    <s v="Dir. da Agricultura, Pecuária e Floresta"/>
    <s v="03.16.26"/>
    <s v="Dir. da Agricultura, Pecuária e Floresta"/>
    <s v="03.16.26"/>
    <x v="60"/>
    <x v="0"/>
    <x v="1"/>
    <x v="1"/>
    <x v="0"/>
    <x v="0"/>
    <x v="2"/>
    <x v="0"/>
    <x v="5"/>
    <s v="2022-02-17"/>
    <x v="1"/>
    <n v="11"/>
    <x v="4"/>
    <m/>
    <x v="0"/>
    <m/>
    <x v="36"/>
    <n v="100478987"/>
    <x v="0"/>
    <x v="5"/>
    <s v="Dir. da Agricultura, Pecuária e Floresta"/>
    <s v="ORI"/>
    <x v="2"/>
    <m/>
    <x v="0"/>
    <x v="2"/>
    <x v="2"/>
    <x v="1"/>
    <x v="0"/>
    <x v="0"/>
    <x v="0"/>
    <x v="0"/>
    <x v="0"/>
    <x v="0"/>
    <x v="0"/>
    <s v="Dir. da Agricultura, Pecuária e Floresta"/>
    <x v="0"/>
    <x v="0"/>
    <x v="0"/>
    <x v="0"/>
    <x v="0"/>
    <x v="0"/>
    <x v="0"/>
    <s v="000000"/>
    <x v="0"/>
    <x v="0"/>
    <x v="5"/>
    <x v="0"/>
    <s v="Pagamento de salário referente a 02-2022"/>
  </r>
  <r>
    <x v="1"/>
    <n v="0"/>
    <n v="0"/>
    <n v="0"/>
    <n v="0"/>
    <x v="2721"/>
    <x v="0"/>
    <x v="1"/>
    <x v="0"/>
    <s v="03.16.26"/>
    <x v="43"/>
    <x v="0"/>
    <x v="5"/>
    <s v="Dir. da Agricultura, Pecuária e Floresta"/>
    <s v="03.16.26"/>
    <s v="Dir. da Agricultura, Pecuária e Floresta"/>
    <s v="03.16.26"/>
    <x v="60"/>
    <x v="0"/>
    <x v="1"/>
    <x v="1"/>
    <x v="0"/>
    <x v="0"/>
    <x v="2"/>
    <x v="0"/>
    <x v="4"/>
    <s v="2022-01-26"/>
    <x v="1"/>
    <n v="11"/>
    <x v="4"/>
    <m/>
    <x v="0"/>
    <m/>
    <x v="36"/>
    <n v="100478987"/>
    <x v="0"/>
    <x v="5"/>
    <s v="Dir. da Agricultura, Pecuária e Floresta"/>
    <s v="ORI"/>
    <x v="2"/>
    <m/>
    <x v="0"/>
    <x v="2"/>
    <x v="2"/>
    <x v="1"/>
    <x v="0"/>
    <x v="0"/>
    <x v="0"/>
    <x v="0"/>
    <x v="0"/>
    <x v="0"/>
    <x v="0"/>
    <s v="Dir. da Agricultura, Pecuária e Floresta"/>
    <x v="0"/>
    <x v="0"/>
    <x v="0"/>
    <x v="0"/>
    <x v="0"/>
    <x v="0"/>
    <x v="0"/>
    <s v="000170"/>
    <x v="0"/>
    <x v="0"/>
    <x v="5"/>
    <x v="0"/>
    <s v="Pagamento de salário referente a 01-2022"/>
  </r>
  <r>
    <x v="1"/>
    <n v="0"/>
    <n v="0"/>
    <n v="0"/>
    <n v="0"/>
    <x v="6409"/>
    <x v="0"/>
    <x v="1"/>
    <x v="0"/>
    <s v="03.16.11"/>
    <x v="61"/>
    <x v="0"/>
    <x v="5"/>
    <s v="Direcção de Obras"/>
    <s v="03.16.11"/>
    <s v="Direcção de Obras"/>
    <s v="03.16.11"/>
    <x v="13"/>
    <x v="0"/>
    <x v="1"/>
    <x v="5"/>
    <x v="0"/>
    <x v="0"/>
    <x v="2"/>
    <x v="0"/>
    <x v="8"/>
    <s v="2022-09-22"/>
    <x v="2"/>
    <n v="18"/>
    <x v="4"/>
    <m/>
    <x v="0"/>
    <m/>
    <x v="36"/>
    <n v="100478987"/>
    <x v="0"/>
    <x v="5"/>
    <s v="Direcção de Obras"/>
    <s v="ORI"/>
    <x v="2"/>
    <m/>
    <x v="0"/>
    <x v="2"/>
    <x v="2"/>
    <x v="1"/>
    <x v="0"/>
    <x v="0"/>
    <x v="0"/>
    <x v="1"/>
    <x v="0"/>
    <x v="0"/>
    <x v="0"/>
    <s v="Direcção de Obras"/>
    <x v="0"/>
    <x v="0"/>
    <x v="0"/>
    <x v="0"/>
    <x v="0"/>
    <x v="0"/>
    <x v="0"/>
    <s v="000000"/>
    <x v="0"/>
    <x v="0"/>
    <x v="5"/>
    <x v="0"/>
    <s v="Pagamento de salário referente a 09-2022"/>
  </r>
  <r>
    <x v="1"/>
    <n v="0"/>
    <n v="0"/>
    <n v="0"/>
    <n v="0"/>
    <x v="4602"/>
    <x v="0"/>
    <x v="1"/>
    <x v="0"/>
    <s v="03.16.11"/>
    <x v="61"/>
    <x v="0"/>
    <x v="5"/>
    <s v="Direcção de Obras"/>
    <s v="03.16.11"/>
    <s v="Direcção de Obras"/>
    <s v="03.16.11"/>
    <x v="17"/>
    <x v="0"/>
    <x v="1"/>
    <x v="1"/>
    <x v="1"/>
    <x v="0"/>
    <x v="2"/>
    <x v="0"/>
    <x v="5"/>
    <s v="2022-02-17"/>
    <x v="1"/>
    <n v="202"/>
    <x v="4"/>
    <m/>
    <x v="0"/>
    <m/>
    <x v="36"/>
    <n v="100478987"/>
    <x v="0"/>
    <x v="5"/>
    <s v="Direcção de Obras"/>
    <s v="ORI"/>
    <x v="2"/>
    <m/>
    <x v="0"/>
    <x v="2"/>
    <x v="2"/>
    <x v="1"/>
    <x v="0"/>
    <x v="0"/>
    <x v="0"/>
    <x v="0"/>
    <x v="0"/>
    <x v="0"/>
    <x v="0"/>
    <s v="Direcção de Obras"/>
    <x v="0"/>
    <x v="0"/>
    <x v="0"/>
    <x v="0"/>
    <x v="0"/>
    <x v="0"/>
    <x v="0"/>
    <s v="000000"/>
    <x v="0"/>
    <x v="0"/>
    <x v="5"/>
    <x v="0"/>
    <s v="Pagamento de salário referente a 02-2022"/>
  </r>
  <r>
    <x v="1"/>
    <n v="0"/>
    <n v="0"/>
    <n v="0"/>
    <n v="0"/>
    <x v="972"/>
    <x v="0"/>
    <x v="1"/>
    <x v="0"/>
    <s v="03.16.11"/>
    <x v="61"/>
    <x v="0"/>
    <x v="5"/>
    <s v="Direcção de Obras"/>
    <s v="03.16.11"/>
    <s v="Direcção de Obras"/>
    <s v="03.16.11"/>
    <x v="62"/>
    <x v="0"/>
    <x v="1"/>
    <x v="1"/>
    <x v="0"/>
    <x v="0"/>
    <x v="2"/>
    <x v="0"/>
    <x v="7"/>
    <s v="2022-08-29"/>
    <x v="2"/>
    <n v="26"/>
    <x v="4"/>
    <m/>
    <x v="0"/>
    <m/>
    <x v="36"/>
    <n v="100478987"/>
    <x v="0"/>
    <x v="5"/>
    <s v="Direcção de Obras"/>
    <s v="ORI"/>
    <x v="2"/>
    <m/>
    <x v="0"/>
    <x v="2"/>
    <x v="2"/>
    <x v="1"/>
    <x v="0"/>
    <x v="0"/>
    <x v="0"/>
    <x v="1"/>
    <x v="0"/>
    <x v="0"/>
    <x v="0"/>
    <s v="Direcção de Obras"/>
    <x v="0"/>
    <x v="0"/>
    <x v="0"/>
    <x v="0"/>
    <x v="0"/>
    <x v="0"/>
    <x v="0"/>
    <s v="000000"/>
    <x v="0"/>
    <x v="0"/>
    <x v="5"/>
    <x v="0"/>
    <s v="Pagamento de salário referente a 08-2022"/>
  </r>
  <r>
    <x v="1"/>
    <n v="0"/>
    <n v="0"/>
    <n v="0"/>
    <n v="0"/>
    <x v="203"/>
    <x v="0"/>
    <x v="1"/>
    <x v="0"/>
    <s v="03.16.25"/>
    <x v="13"/>
    <x v="0"/>
    <x v="5"/>
    <s v="Direção dos  Recursos Humanos"/>
    <s v="03.16.25"/>
    <s v="Direção dos  Recursos Humanos"/>
    <s v="03.16.25"/>
    <x v="19"/>
    <x v="0"/>
    <x v="4"/>
    <x v="8"/>
    <x v="0"/>
    <x v="0"/>
    <x v="2"/>
    <x v="0"/>
    <x v="7"/>
    <s v="2022-08-29"/>
    <x v="2"/>
    <n v="1067"/>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6735"/>
    <x v="0"/>
    <x v="1"/>
    <x v="0"/>
    <s v="03.16.25"/>
    <x v="13"/>
    <x v="0"/>
    <x v="5"/>
    <s v="Direção dos  Recursos Humanos"/>
    <s v="03.16.25"/>
    <s v="Direção dos  Recursos Humanos"/>
    <s v="03.16.25"/>
    <x v="16"/>
    <x v="0"/>
    <x v="1"/>
    <x v="1"/>
    <x v="1"/>
    <x v="0"/>
    <x v="2"/>
    <x v="0"/>
    <x v="10"/>
    <s v="2022-11-21"/>
    <x v="3"/>
    <n v="606"/>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2332"/>
    <x v="0"/>
    <x v="1"/>
    <x v="0"/>
    <s v="03.16.15"/>
    <x v="6"/>
    <x v="0"/>
    <x v="5"/>
    <s v="Direção Financeira"/>
    <s v="03.16.15"/>
    <s v="Direção Financeira"/>
    <s v="03.16.15"/>
    <x v="15"/>
    <x v="0"/>
    <x v="1"/>
    <x v="1"/>
    <x v="1"/>
    <x v="0"/>
    <x v="2"/>
    <x v="0"/>
    <x v="9"/>
    <s v="2022-10-28"/>
    <x v="3"/>
    <n v="3769"/>
    <x v="4"/>
    <m/>
    <x v="0"/>
    <m/>
    <x v="37"/>
    <n v="100479277"/>
    <x v="0"/>
    <x v="3"/>
    <s v="Direção Financeira"/>
    <s v="ORI"/>
    <x v="2"/>
    <m/>
    <x v="0"/>
    <x v="2"/>
    <x v="2"/>
    <x v="1"/>
    <x v="0"/>
    <x v="0"/>
    <x v="0"/>
    <x v="0"/>
    <x v="0"/>
    <x v="0"/>
    <x v="0"/>
    <s v="Direção Financeira"/>
    <x v="0"/>
    <x v="0"/>
    <x v="0"/>
    <x v="0"/>
    <x v="0"/>
    <x v="0"/>
    <x v="0"/>
    <s v="000000"/>
    <x v="0"/>
    <x v="0"/>
    <x v="3"/>
    <x v="0"/>
    <s v=" Pagamento a favor de Hirondina Fernandes, referente ao salario do Mês de Outubro de 2022.   "/>
  </r>
  <r>
    <x v="1"/>
    <n v="0"/>
    <n v="0"/>
    <n v="0"/>
    <n v="0"/>
    <x v="562"/>
    <x v="0"/>
    <x v="1"/>
    <x v="0"/>
    <s v="03.16.15"/>
    <x v="6"/>
    <x v="0"/>
    <x v="5"/>
    <s v="Direção Financeira"/>
    <s v="03.16.15"/>
    <s v="Direção Financeira"/>
    <s v="03.16.15"/>
    <x v="61"/>
    <x v="0"/>
    <x v="1"/>
    <x v="1"/>
    <x v="0"/>
    <x v="0"/>
    <x v="2"/>
    <x v="0"/>
    <x v="3"/>
    <s v="2022-06-30"/>
    <x v="0"/>
    <n v="2934"/>
    <x v="4"/>
    <m/>
    <x v="0"/>
    <m/>
    <x v="37"/>
    <n v="100479277"/>
    <x v="0"/>
    <x v="3"/>
    <s v="Direção Financeira"/>
    <s v="ORI"/>
    <x v="2"/>
    <m/>
    <x v="0"/>
    <x v="2"/>
    <x v="2"/>
    <x v="1"/>
    <x v="0"/>
    <x v="0"/>
    <x v="0"/>
    <x v="0"/>
    <x v="0"/>
    <x v="0"/>
    <x v="0"/>
    <s v="Direção Financeira"/>
    <x v="0"/>
    <x v="0"/>
    <x v="0"/>
    <x v="0"/>
    <x v="0"/>
    <x v="0"/>
    <x v="0"/>
    <s v="000000"/>
    <x v="0"/>
    <x v="0"/>
    <x v="3"/>
    <x v="0"/>
    <s v="Pagamento de salário referente a 06-2022"/>
  </r>
  <r>
    <x v="1"/>
    <n v="0"/>
    <n v="0"/>
    <n v="0"/>
    <n v="0"/>
    <x v="2332"/>
    <x v="0"/>
    <x v="1"/>
    <x v="0"/>
    <s v="03.16.15"/>
    <x v="6"/>
    <x v="0"/>
    <x v="5"/>
    <s v="Direção Financeira"/>
    <s v="03.16.15"/>
    <s v="Direção Financeira"/>
    <s v="03.16.15"/>
    <x v="62"/>
    <x v="0"/>
    <x v="1"/>
    <x v="1"/>
    <x v="0"/>
    <x v="0"/>
    <x v="2"/>
    <x v="0"/>
    <x v="9"/>
    <s v="2022-10-28"/>
    <x v="3"/>
    <n v="282"/>
    <x v="4"/>
    <m/>
    <x v="0"/>
    <m/>
    <x v="37"/>
    <n v="100479277"/>
    <x v="0"/>
    <x v="3"/>
    <s v="Direção Financeira"/>
    <s v="ORI"/>
    <x v="2"/>
    <m/>
    <x v="0"/>
    <x v="2"/>
    <x v="2"/>
    <x v="1"/>
    <x v="0"/>
    <x v="0"/>
    <x v="0"/>
    <x v="0"/>
    <x v="0"/>
    <x v="0"/>
    <x v="0"/>
    <s v="Direção Financeira"/>
    <x v="0"/>
    <x v="0"/>
    <x v="0"/>
    <x v="0"/>
    <x v="0"/>
    <x v="0"/>
    <x v="0"/>
    <s v="000000"/>
    <x v="0"/>
    <x v="0"/>
    <x v="3"/>
    <x v="0"/>
    <s v=" Pagamento a favor de Hirondina Fernandes, referente ao salario do Mês de Outubro de 2022.   "/>
  </r>
  <r>
    <x v="1"/>
    <n v="0"/>
    <n v="0"/>
    <n v="0"/>
    <n v="0"/>
    <x v="5470"/>
    <x v="0"/>
    <x v="1"/>
    <x v="0"/>
    <s v="03.16.15"/>
    <x v="6"/>
    <x v="0"/>
    <x v="5"/>
    <s v="Direção Financeira"/>
    <s v="03.16.15"/>
    <s v="Direção Financeira"/>
    <s v="03.16.15"/>
    <x v="14"/>
    <x v="0"/>
    <x v="1"/>
    <x v="1"/>
    <x v="0"/>
    <x v="0"/>
    <x v="2"/>
    <x v="0"/>
    <x v="11"/>
    <s v="2022-12-13"/>
    <x v="3"/>
    <n v="31"/>
    <x v="4"/>
    <m/>
    <x v="0"/>
    <m/>
    <x v="37"/>
    <n v="100479277"/>
    <x v="0"/>
    <x v="3"/>
    <s v="Direção Financeira"/>
    <s v="ORI"/>
    <x v="2"/>
    <m/>
    <x v="0"/>
    <x v="2"/>
    <x v="2"/>
    <x v="1"/>
    <x v="0"/>
    <x v="0"/>
    <x v="0"/>
    <x v="0"/>
    <x v="0"/>
    <x v="0"/>
    <x v="0"/>
    <s v="Direção Financeira"/>
    <x v="0"/>
    <x v="0"/>
    <x v="0"/>
    <x v="0"/>
    <x v="0"/>
    <x v="0"/>
    <x v="0"/>
    <s v="000000"/>
    <x v="0"/>
    <x v="0"/>
    <x v="3"/>
    <x v="0"/>
    <s v="Pagamento de salário referente a 12-2022"/>
  </r>
  <r>
    <x v="1"/>
    <n v="0"/>
    <n v="0"/>
    <n v="0"/>
    <n v="0"/>
    <x v="908"/>
    <x v="0"/>
    <x v="1"/>
    <x v="0"/>
    <s v="03.16.15"/>
    <x v="6"/>
    <x v="0"/>
    <x v="5"/>
    <s v="Direção Financeira"/>
    <s v="03.16.15"/>
    <s v="Direção Financeira"/>
    <s v="03.16.15"/>
    <x v="16"/>
    <x v="0"/>
    <x v="1"/>
    <x v="1"/>
    <x v="1"/>
    <x v="0"/>
    <x v="2"/>
    <x v="0"/>
    <x v="6"/>
    <s v="2022-07-25"/>
    <x v="2"/>
    <n v="10617"/>
    <x v="4"/>
    <m/>
    <x v="0"/>
    <m/>
    <x v="37"/>
    <n v="100479277"/>
    <x v="0"/>
    <x v="3"/>
    <s v="Direção Financeira"/>
    <s v="ORI"/>
    <x v="2"/>
    <m/>
    <x v="0"/>
    <x v="2"/>
    <x v="2"/>
    <x v="1"/>
    <x v="0"/>
    <x v="0"/>
    <x v="0"/>
    <x v="0"/>
    <x v="0"/>
    <x v="0"/>
    <x v="0"/>
    <s v="Direção Financeira"/>
    <x v="0"/>
    <x v="0"/>
    <x v="0"/>
    <x v="0"/>
    <x v="0"/>
    <x v="0"/>
    <x v="0"/>
    <s v="000000"/>
    <x v="0"/>
    <x v="0"/>
    <x v="3"/>
    <x v="0"/>
    <s v="Pagamento de salário referente a 07-2022"/>
  </r>
  <r>
    <x v="1"/>
    <n v="0"/>
    <n v="0"/>
    <n v="0"/>
    <n v="0"/>
    <x v="3485"/>
    <x v="0"/>
    <x v="1"/>
    <x v="0"/>
    <s v="03.16.16"/>
    <x v="32"/>
    <x v="0"/>
    <x v="5"/>
    <s v="Direção Ambiente e Saneamento "/>
    <s v="03.16.16"/>
    <s v="Direção Ambiente e Saneamento "/>
    <s v="03.16.16"/>
    <x v="62"/>
    <x v="0"/>
    <x v="1"/>
    <x v="1"/>
    <x v="0"/>
    <x v="0"/>
    <x v="2"/>
    <x v="0"/>
    <x v="5"/>
    <s v="2022-02-23"/>
    <x v="1"/>
    <n v="60"/>
    <x v="4"/>
    <m/>
    <x v="0"/>
    <m/>
    <x v="37"/>
    <n v="100479277"/>
    <x v="0"/>
    <x v="3"/>
    <s v="Direção Ambiente e Saneamento "/>
    <s v="ORI"/>
    <x v="2"/>
    <m/>
    <x v="0"/>
    <x v="2"/>
    <x v="2"/>
    <x v="1"/>
    <x v="0"/>
    <x v="0"/>
    <x v="0"/>
    <x v="0"/>
    <x v="0"/>
    <x v="0"/>
    <x v="0"/>
    <s v="Direção Ambiente e Saneamento "/>
    <x v="0"/>
    <x v="0"/>
    <x v="0"/>
    <x v="0"/>
    <x v="0"/>
    <x v="0"/>
    <x v="0"/>
    <s v="000000"/>
    <x v="0"/>
    <x v="0"/>
    <x v="3"/>
    <x v="0"/>
    <s v="Pagamento de salário referente a 02-2022"/>
  </r>
  <r>
    <x v="1"/>
    <n v="0"/>
    <n v="0"/>
    <n v="0"/>
    <n v="0"/>
    <x v="3485"/>
    <x v="0"/>
    <x v="1"/>
    <x v="0"/>
    <s v="03.16.16"/>
    <x v="32"/>
    <x v="0"/>
    <x v="5"/>
    <s v="Direção Ambiente e Saneamento "/>
    <s v="03.16.16"/>
    <s v="Direção Ambiente e Saneamento "/>
    <s v="03.16.16"/>
    <x v="60"/>
    <x v="0"/>
    <x v="1"/>
    <x v="1"/>
    <x v="0"/>
    <x v="0"/>
    <x v="2"/>
    <x v="0"/>
    <x v="5"/>
    <s v="2022-02-23"/>
    <x v="1"/>
    <n v="338"/>
    <x v="4"/>
    <m/>
    <x v="0"/>
    <m/>
    <x v="37"/>
    <n v="100479277"/>
    <x v="0"/>
    <x v="3"/>
    <s v="Direção Ambiente e Saneamento "/>
    <s v="ORI"/>
    <x v="2"/>
    <m/>
    <x v="0"/>
    <x v="2"/>
    <x v="2"/>
    <x v="1"/>
    <x v="0"/>
    <x v="0"/>
    <x v="0"/>
    <x v="0"/>
    <x v="0"/>
    <x v="0"/>
    <x v="0"/>
    <s v="Direção Ambiente e Saneamento "/>
    <x v="0"/>
    <x v="0"/>
    <x v="0"/>
    <x v="0"/>
    <x v="0"/>
    <x v="0"/>
    <x v="0"/>
    <s v="000000"/>
    <x v="0"/>
    <x v="0"/>
    <x v="3"/>
    <x v="0"/>
    <s v="Pagamento de salário referente a 02-2022"/>
  </r>
  <r>
    <x v="1"/>
    <n v="0"/>
    <n v="0"/>
    <n v="0"/>
    <n v="0"/>
    <x v="3485"/>
    <x v="0"/>
    <x v="1"/>
    <x v="0"/>
    <s v="03.16.16"/>
    <x v="32"/>
    <x v="0"/>
    <x v="5"/>
    <s v="Direção Ambiente e Saneamento "/>
    <s v="03.16.16"/>
    <s v="Direção Ambiente e Saneamento "/>
    <s v="03.16.16"/>
    <x v="14"/>
    <x v="0"/>
    <x v="1"/>
    <x v="1"/>
    <x v="0"/>
    <x v="0"/>
    <x v="2"/>
    <x v="0"/>
    <x v="5"/>
    <s v="2022-02-23"/>
    <x v="1"/>
    <n v="27"/>
    <x v="4"/>
    <m/>
    <x v="0"/>
    <m/>
    <x v="37"/>
    <n v="100479277"/>
    <x v="0"/>
    <x v="3"/>
    <s v="Direção Ambiente e Saneamento "/>
    <s v="ORI"/>
    <x v="2"/>
    <m/>
    <x v="0"/>
    <x v="2"/>
    <x v="2"/>
    <x v="1"/>
    <x v="0"/>
    <x v="0"/>
    <x v="0"/>
    <x v="0"/>
    <x v="0"/>
    <x v="0"/>
    <x v="0"/>
    <s v="Direção Ambiente e Saneamento "/>
    <x v="0"/>
    <x v="0"/>
    <x v="0"/>
    <x v="0"/>
    <x v="0"/>
    <x v="0"/>
    <x v="0"/>
    <s v="000000"/>
    <x v="0"/>
    <x v="0"/>
    <x v="3"/>
    <x v="0"/>
    <s v="Pagamento de salário referente a 02-2022"/>
  </r>
  <r>
    <x v="1"/>
    <n v="0"/>
    <n v="0"/>
    <n v="0"/>
    <n v="0"/>
    <x v="3485"/>
    <x v="0"/>
    <x v="1"/>
    <x v="0"/>
    <s v="03.16.16"/>
    <x v="32"/>
    <x v="0"/>
    <x v="5"/>
    <s v="Direção Ambiente e Saneamento "/>
    <s v="03.16.16"/>
    <s v="Direção Ambiente e Saneamento "/>
    <s v="03.16.16"/>
    <x v="61"/>
    <x v="0"/>
    <x v="1"/>
    <x v="1"/>
    <x v="0"/>
    <x v="0"/>
    <x v="2"/>
    <x v="0"/>
    <x v="5"/>
    <s v="2022-02-23"/>
    <x v="1"/>
    <n v="216"/>
    <x v="4"/>
    <m/>
    <x v="0"/>
    <m/>
    <x v="37"/>
    <n v="100479277"/>
    <x v="0"/>
    <x v="3"/>
    <s v="Direção Ambiente e Saneamento "/>
    <s v="ORI"/>
    <x v="2"/>
    <m/>
    <x v="0"/>
    <x v="2"/>
    <x v="2"/>
    <x v="1"/>
    <x v="0"/>
    <x v="0"/>
    <x v="0"/>
    <x v="0"/>
    <x v="0"/>
    <x v="0"/>
    <x v="0"/>
    <s v="Direção Ambiente e Saneamento "/>
    <x v="0"/>
    <x v="0"/>
    <x v="0"/>
    <x v="0"/>
    <x v="0"/>
    <x v="0"/>
    <x v="0"/>
    <s v="000000"/>
    <x v="0"/>
    <x v="0"/>
    <x v="3"/>
    <x v="0"/>
    <s v="Pagamento de salário referente a 02-2022"/>
  </r>
  <r>
    <x v="1"/>
    <n v="0"/>
    <n v="0"/>
    <n v="0"/>
    <n v="0"/>
    <x v="6399"/>
    <x v="0"/>
    <x v="1"/>
    <x v="0"/>
    <s v="03.16.25"/>
    <x v="13"/>
    <x v="0"/>
    <x v="5"/>
    <s v="Direção dos  Recursos Humanos"/>
    <s v="03.16.25"/>
    <s v="Direção dos  Recursos Humanos"/>
    <s v="03.16.25"/>
    <x v="18"/>
    <x v="0"/>
    <x v="4"/>
    <x v="8"/>
    <x v="0"/>
    <x v="0"/>
    <x v="2"/>
    <x v="0"/>
    <x v="8"/>
    <s v="2022-09-22"/>
    <x v="2"/>
    <n v="611"/>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6735"/>
    <x v="0"/>
    <x v="1"/>
    <x v="0"/>
    <s v="03.16.25"/>
    <x v="13"/>
    <x v="0"/>
    <x v="5"/>
    <s v="Direção dos  Recursos Humanos"/>
    <s v="03.16.25"/>
    <s v="Direção dos  Recursos Humanos"/>
    <s v="03.16.25"/>
    <x v="14"/>
    <x v="0"/>
    <x v="1"/>
    <x v="1"/>
    <x v="0"/>
    <x v="0"/>
    <x v="2"/>
    <x v="0"/>
    <x v="10"/>
    <s v="2022-11-21"/>
    <x v="3"/>
    <n v="6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464"/>
    <x v="0"/>
    <x v="1"/>
    <x v="0"/>
    <s v="03.16.25"/>
    <x v="13"/>
    <x v="0"/>
    <x v="5"/>
    <s v="Direção dos  Recursos Humanos"/>
    <s v="03.16.25"/>
    <s v="Direção dos  Recursos Humanos"/>
    <s v="03.16.25"/>
    <x v="14"/>
    <x v="0"/>
    <x v="1"/>
    <x v="1"/>
    <x v="0"/>
    <x v="0"/>
    <x v="2"/>
    <x v="0"/>
    <x v="3"/>
    <s v="2022-06-21"/>
    <x v="0"/>
    <n v="8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2479"/>
    <x v="0"/>
    <x v="1"/>
    <x v="0"/>
    <s v="03.16.25"/>
    <x v="13"/>
    <x v="0"/>
    <x v="5"/>
    <s v="Direção dos  Recursos Humanos"/>
    <s v="03.16.25"/>
    <s v="Direção dos  Recursos Humanos"/>
    <s v="03.16.25"/>
    <x v="14"/>
    <x v="0"/>
    <x v="1"/>
    <x v="1"/>
    <x v="0"/>
    <x v="0"/>
    <x v="2"/>
    <x v="0"/>
    <x v="1"/>
    <s v="2022-05-25"/>
    <x v="0"/>
    <n v="8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5589"/>
    <x v="0"/>
    <x v="1"/>
    <x v="0"/>
    <s v="03.16.25"/>
    <x v="13"/>
    <x v="0"/>
    <x v="5"/>
    <s v="Direção dos  Recursos Humanos"/>
    <s v="03.16.25"/>
    <s v="Direção dos  Recursos Humanos"/>
    <s v="03.16.25"/>
    <x v="19"/>
    <x v="0"/>
    <x v="4"/>
    <x v="8"/>
    <x v="0"/>
    <x v="0"/>
    <x v="2"/>
    <x v="0"/>
    <x v="11"/>
    <s v="2022-12-13"/>
    <x v="3"/>
    <n v="1461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6735"/>
    <x v="0"/>
    <x v="1"/>
    <x v="0"/>
    <s v="03.16.25"/>
    <x v="13"/>
    <x v="0"/>
    <x v="5"/>
    <s v="Direção dos  Recursos Humanos"/>
    <s v="03.16.25"/>
    <s v="Direção dos  Recursos Humanos"/>
    <s v="03.16.25"/>
    <x v="19"/>
    <x v="0"/>
    <x v="4"/>
    <x v="8"/>
    <x v="0"/>
    <x v="0"/>
    <x v="2"/>
    <x v="0"/>
    <x v="10"/>
    <s v="2022-11-21"/>
    <x v="3"/>
    <n v="14621"/>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203"/>
    <x v="0"/>
    <x v="1"/>
    <x v="0"/>
    <s v="03.16.25"/>
    <x v="13"/>
    <x v="0"/>
    <x v="5"/>
    <s v="Direção dos  Recursos Humanos"/>
    <s v="03.16.25"/>
    <s v="Direção dos  Recursos Humanos"/>
    <s v="03.16.25"/>
    <x v="19"/>
    <x v="0"/>
    <x v="4"/>
    <x v="8"/>
    <x v="0"/>
    <x v="0"/>
    <x v="2"/>
    <x v="0"/>
    <x v="7"/>
    <s v="2022-08-29"/>
    <x v="2"/>
    <n v="22032"/>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900"/>
    <x v="0"/>
    <x v="1"/>
    <x v="0"/>
    <s v="03.16.25"/>
    <x v="13"/>
    <x v="0"/>
    <x v="5"/>
    <s v="Direção dos  Recursos Humanos"/>
    <s v="03.16.25"/>
    <s v="Direção dos  Recursos Humanos"/>
    <s v="03.16.25"/>
    <x v="19"/>
    <x v="0"/>
    <x v="4"/>
    <x v="8"/>
    <x v="0"/>
    <x v="0"/>
    <x v="2"/>
    <x v="0"/>
    <x v="6"/>
    <s v="2022-07-25"/>
    <x v="2"/>
    <n v="22032"/>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2098"/>
    <x v="0"/>
    <x v="1"/>
    <x v="0"/>
    <s v="03.16.25"/>
    <x v="13"/>
    <x v="0"/>
    <x v="5"/>
    <s v="Direção dos  Recursos Humanos"/>
    <s v="03.16.25"/>
    <s v="Direção dos  Recursos Humanos"/>
    <s v="03.16.25"/>
    <x v="19"/>
    <x v="0"/>
    <x v="4"/>
    <x v="8"/>
    <x v="0"/>
    <x v="0"/>
    <x v="2"/>
    <x v="0"/>
    <x v="0"/>
    <s v="2022-04-19"/>
    <x v="0"/>
    <n v="742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5589"/>
    <x v="0"/>
    <x v="1"/>
    <x v="0"/>
    <s v="03.16.25"/>
    <x v="13"/>
    <x v="0"/>
    <x v="5"/>
    <s v="Direção dos  Recursos Humanos"/>
    <s v="03.16.25"/>
    <s v="Direção dos  Recursos Humanos"/>
    <s v="03.16.25"/>
    <x v="16"/>
    <x v="0"/>
    <x v="1"/>
    <x v="1"/>
    <x v="1"/>
    <x v="0"/>
    <x v="2"/>
    <x v="0"/>
    <x v="11"/>
    <s v="2022-12-13"/>
    <x v="3"/>
    <n v="540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6735"/>
    <x v="0"/>
    <x v="1"/>
    <x v="0"/>
    <s v="03.16.25"/>
    <x v="13"/>
    <x v="0"/>
    <x v="5"/>
    <s v="Direção dos  Recursos Humanos"/>
    <s v="03.16.25"/>
    <s v="Direção dos  Recursos Humanos"/>
    <s v="03.16.25"/>
    <x v="16"/>
    <x v="0"/>
    <x v="1"/>
    <x v="1"/>
    <x v="1"/>
    <x v="0"/>
    <x v="2"/>
    <x v="0"/>
    <x v="10"/>
    <s v="2022-11-21"/>
    <x v="3"/>
    <n v="540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900"/>
    <x v="0"/>
    <x v="1"/>
    <x v="0"/>
    <s v="03.16.25"/>
    <x v="13"/>
    <x v="0"/>
    <x v="5"/>
    <s v="Direção dos  Recursos Humanos"/>
    <s v="03.16.25"/>
    <s v="Direção dos  Recursos Humanos"/>
    <s v="03.16.25"/>
    <x v="16"/>
    <x v="0"/>
    <x v="1"/>
    <x v="1"/>
    <x v="1"/>
    <x v="0"/>
    <x v="2"/>
    <x v="0"/>
    <x v="6"/>
    <s v="2022-07-25"/>
    <x v="2"/>
    <n v="8298"/>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32"/>
    <x v="0"/>
    <x v="1"/>
    <x v="0"/>
    <s v="03.16.25"/>
    <x v="13"/>
    <x v="0"/>
    <x v="5"/>
    <s v="Direção dos  Recursos Humanos"/>
    <s v="03.16.25"/>
    <s v="Direção dos  Recursos Humanos"/>
    <s v="03.16.25"/>
    <x v="16"/>
    <x v="0"/>
    <x v="1"/>
    <x v="1"/>
    <x v="1"/>
    <x v="0"/>
    <x v="2"/>
    <x v="0"/>
    <x v="5"/>
    <s v="2022-02-21"/>
    <x v="1"/>
    <n v="295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464"/>
    <x v="0"/>
    <x v="1"/>
    <x v="0"/>
    <s v="03.16.25"/>
    <x v="13"/>
    <x v="0"/>
    <x v="5"/>
    <s v="Direção dos  Recursos Humanos"/>
    <s v="03.16.25"/>
    <s v="Direção dos  Recursos Humanos"/>
    <s v="03.16.25"/>
    <x v="13"/>
    <x v="0"/>
    <x v="1"/>
    <x v="5"/>
    <x v="0"/>
    <x v="0"/>
    <x v="2"/>
    <x v="0"/>
    <x v="3"/>
    <s v="2022-06-21"/>
    <x v="0"/>
    <n v="269"/>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2722"/>
    <x v="0"/>
    <x v="1"/>
    <x v="0"/>
    <s v="03.16.25"/>
    <x v="13"/>
    <x v="0"/>
    <x v="5"/>
    <s v="Direção dos  Recursos Humanos"/>
    <s v="03.16.25"/>
    <s v="Direção dos  Recursos Humanos"/>
    <s v="03.16.25"/>
    <x v="13"/>
    <x v="0"/>
    <x v="1"/>
    <x v="5"/>
    <x v="0"/>
    <x v="0"/>
    <x v="2"/>
    <x v="0"/>
    <x v="4"/>
    <s v="2022-01-26"/>
    <x v="1"/>
    <n v="103"/>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5589"/>
    <x v="0"/>
    <x v="1"/>
    <x v="0"/>
    <s v="03.16.25"/>
    <x v="13"/>
    <x v="0"/>
    <x v="5"/>
    <s v="Direção dos  Recursos Humanos"/>
    <s v="03.16.25"/>
    <s v="Direção dos  Recursos Humanos"/>
    <s v="03.16.25"/>
    <x v="15"/>
    <x v="0"/>
    <x v="1"/>
    <x v="1"/>
    <x v="1"/>
    <x v="0"/>
    <x v="2"/>
    <x v="0"/>
    <x v="11"/>
    <s v="2022-12-13"/>
    <x v="3"/>
    <n v="97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6399"/>
    <x v="0"/>
    <x v="1"/>
    <x v="0"/>
    <s v="03.16.25"/>
    <x v="13"/>
    <x v="0"/>
    <x v="5"/>
    <s v="Direção dos  Recursos Humanos"/>
    <s v="03.16.25"/>
    <s v="Direção dos  Recursos Humanos"/>
    <s v="03.16.25"/>
    <x v="15"/>
    <x v="0"/>
    <x v="1"/>
    <x v="1"/>
    <x v="1"/>
    <x v="0"/>
    <x v="2"/>
    <x v="0"/>
    <x v="8"/>
    <s v="2022-09-22"/>
    <x v="2"/>
    <n v="146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4504"/>
    <x v="0"/>
    <x v="1"/>
    <x v="0"/>
    <s v="03.16.25"/>
    <x v="13"/>
    <x v="0"/>
    <x v="5"/>
    <s v="Direção dos  Recursos Humanos"/>
    <s v="03.16.25"/>
    <s v="Direção dos  Recursos Humanos"/>
    <s v="03.16.25"/>
    <x v="15"/>
    <x v="0"/>
    <x v="1"/>
    <x v="1"/>
    <x v="1"/>
    <x v="0"/>
    <x v="2"/>
    <x v="0"/>
    <x v="2"/>
    <s v="2022-03-23"/>
    <x v="1"/>
    <n v="512"/>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2722"/>
    <x v="0"/>
    <x v="1"/>
    <x v="0"/>
    <s v="03.16.25"/>
    <x v="13"/>
    <x v="0"/>
    <x v="5"/>
    <s v="Direção dos  Recursos Humanos"/>
    <s v="03.16.25"/>
    <s v="Direção dos  Recursos Humanos"/>
    <s v="03.16.25"/>
    <x v="15"/>
    <x v="0"/>
    <x v="1"/>
    <x v="1"/>
    <x v="1"/>
    <x v="0"/>
    <x v="2"/>
    <x v="0"/>
    <x v="4"/>
    <s v="2022-01-26"/>
    <x v="1"/>
    <n v="488"/>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2790"/>
    <x v="0"/>
    <x v="1"/>
    <x v="0"/>
    <s v="03.16.25"/>
    <x v="13"/>
    <x v="0"/>
    <x v="5"/>
    <s v="Direção dos  Recursos Humanos"/>
    <s v="03.16.25"/>
    <s v="Direção dos  Recursos Humanos"/>
    <s v="03.16.25"/>
    <x v="17"/>
    <x v="0"/>
    <x v="1"/>
    <x v="1"/>
    <x v="1"/>
    <x v="0"/>
    <x v="2"/>
    <x v="0"/>
    <x v="9"/>
    <s v="2022-10-20"/>
    <x v="3"/>
    <n v="310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6399"/>
    <x v="0"/>
    <x v="1"/>
    <x v="0"/>
    <s v="03.16.25"/>
    <x v="13"/>
    <x v="0"/>
    <x v="5"/>
    <s v="Direção dos  Recursos Humanos"/>
    <s v="03.16.25"/>
    <s v="Direção dos  Recursos Humanos"/>
    <s v="03.16.25"/>
    <x v="17"/>
    <x v="0"/>
    <x v="1"/>
    <x v="1"/>
    <x v="1"/>
    <x v="0"/>
    <x v="2"/>
    <x v="0"/>
    <x v="8"/>
    <s v="2022-09-22"/>
    <x v="2"/>
    <n v="312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900"/>
    <x v="0"/>
    <x v="1"/>
    <x v="0"/>
    <s v="03.16.25"/>
    <x v="13"/>
    <x v="0"/>
    <x v="5"/>
    <s v="Direção dos  Recursos Humanos"/>
    <s v="03.16.25"/>
    <s v="Direção dos  Recursos Humanos"/>
    <s v="03.16.25"/>
    <x v="17"/>
    <x v="0"/>
    <x v="1"/>
    <x v="1"/>
    <x v="1"/>
    <x v="0"/>
    <x v="2"/>
    <x v="0"/>
    <x v="6"/>
    <s v="2022-07-25"/>
    <x v="2"/>
    <n v="314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3715"/>
    <x v="0"/>
    <x v="1"/>
    <x v="0"/>
    <s v="03.16.27"/>
    <x v="41"/>
    <x v="0"/>
    <x v="5"/>
    <s v="Direção dos Assuntos Jurídicos, Fiscalização e Policia Municipal"/>
    <s v="03.16.27"/>
    <s v="Direção dos Assuntos Jurídicos, Fiscalização e Policia Municipal"/>
    <s v="03.16.27"/>
    <x v="16"/>
    <x v="0"/>
    <x v="1"/>
    <x v="1"/>
    <x v="1"/>
    <x v="0"/>
    <x v="2"/>
    <x v="0"/>
    <x v="5"/>
    <s v="2022-02-24"/>
    <x v="1"/>
    <n v="1065"/>
    <x v="4"/>
    <m/>
    <x v="0"/>
    <m/>
    <x v="37"/>
    <n v="100479277"/>
    <x v="0"/>
    <x v="3"/>
    <s v="Direção dos Assuntos Jurídicos, Fiscalização e Policia Municipal"/>
    <s v="ORI"/>
    <x v="2"/>
    <m/>
    <x v="0"/>
    <x v="2"/>
    <x v="2"/>
    <x v="1"/>
    <x v="0"/>
    <x v="0"/>
    <x v="0"/>
    <x v="0"/>
    <x v="0"/>
    <x v="0"/>
    <x v="0"/>
    <s v="Direção dos Assuntos Jurídicos, Fiscalização e Policia Municipal"/>
    <x v="0"/>
    <x v="0"/>
    <x v="0"/>
    <x v="0"/>
    <x v="0"/>
    <x v="0"/>
    <x v="0"/>
    <s v="000000"/>
    <x v="0"/>
    <x v="0"/>
    <x v="3"/>
    <x v="0"/>
    <s v="Pagamento de salário referente a 02-2022"/>
  </r>
  <r>
    <x v="1"/>
    <n v="0"/>
    <n v="0"/>
    <n v="0"/>
    <n v="0"/>
    <x v="972"/>
    <x v="0"/>
    <x v="1"/>
    <x v="0"/>
    <s v="03.16.11"/>
    <x v="61"/>
    <x v="0"/>
    <x v="5"/>
    <s v="Direcção de Obras"/>
    <s v="03.16.11"/>
    <s v="Direcção de Obras"/>
    <s v="03.16.11"/>
    <x v="60"/>
    <x v="0"/>
    <x v="1"/>
    <x v="1"/>
    <x v="0"/>
    <x v="0"/>
    <x v="2"/>
    <x v="0"/>
    <x v="7"/>
    <s v="2022-08-29"/>
    <x v="2"/>
    <n v="782"/>
    <x v="4"/>
    <m/>
    <x v="0"/>
    <m/>
    <x v="37"/>
    <n v="100479277"/>
    <x v="0"/>
    <x v="3"/>
    <s v="Direcção de Obras"/>
    <s v="ORI"/>
    <x v="2"/>
    <m/>
    <x v="0"/>
    <x v="2"/>
    <x v="2"/>
    <x v="1"/>
    <x v="0"/>
    <x v="0"/>
    <x v="0"/>
    <x v="0"/>
    <x v="0"/>
    <x v="0"/>
    <x v="0"/>
    <s v="Direcção de Obras"/>
    <x v="0"/>
    <x v="0"/>
    <x v="0"/>
    <x v="0"/>
    <x v="0"/>
    <x v="0"/>
    <x v="0"/>
    <s v="000000"/>
    <x v="0"/>
    <x v="0"/>
    <x v="3"/>
    <x v="0"/>
    <s v="Pagamento de salário referente a 08-2022"/>
  </r>
  <r>
    <x v="1"/>
    <n v="0"/>
    <n v="0"/>
    <n v="0"/>
    <n v="0"/>
    <x v="7097"/>
    <x v="0"/>
    <x v="1"/>
    <x v="0"/>
    <s v="03.16.11"/>
    <x v="61"/>
    <x v="0"/>
    <x v="5"/>
    <s v="Direcção de Obras"/>
    <s v="03.16.11"/>
    <s v="Direcção de Obras"/>
    <s v="03.16.11"/>
    <x v="17"/>
    <x v="0"/>
    <x v="1"/>
    <x v="1"/>
    <x v="1"/>
    <x v="0"/>
    <x v="2"/>
    <x v="0"/>
    <x v="3"/>
    <s v="2022-06-21"/>
    <x v="0"/>
    <n v="3543"/>
    <x v="4"/>
    <m/>
    <x v="0"/>
    <m/>
    <x v="37"/>
    <n v="100479277"/>
    <x v="0"/>
    <x v="3"/>
    <s v="Direcção de Obras"/>
    <s v="ORI"/>
    <x v="2"/>
    <m/>
    <x v="0"/>
    <x v="2"/>
    <x v="2"/>
    <x v="1"/>
    <x v="0"/>
    <x v="0"/>
    <x v="0"/>
    <x v="0"/>
    <x v="0"/>
    <x v="0"/>
    <x v="0"/>
    <s v="Direcção de Obras"/>
    <x v="0"/>
    <x v="0"/>
    <x v="0"/>
    <x v="0"/>
    <x v="0"/>
    <x v="0"/>
    <x v="0"/>
    <s v="000000"/>
    <x v="0"/>
    <x v="0"/>
    <x v="3"/>
    <x v="0"/>
    <s v="Pagamento de salário referente a 06-2022"/>
  </r>
  <r>
    <x v="1"/>
    <n v="0"/>
    <n v="0"/>
    <n v="0"/>
    <n v="0"/>
    <x v="3485"/>
    <x v="0"/>
    <x v="1"/>
    <x v="0"/>
    <s v="03.16.16"/>
    <x v="32"/>
    <x v="0"/>
    <x v="5"/>
    <s v="Direção Ambiente e Saneamento "/>
    <s v="03.16.16"/>
    <s v="Direção Ambiente e Saneamento "/>
    <s v="03.16.16"/>
    <x v="61"/>
    <x v="0"/>
    <x v="1"/>
    <x v="1"/>
    <x v="0"/>
    <x v="0"/>
    <x v="2"/>
    <x v="0"/>
    <x v="5"/>
    <s v="2022-02-23"/>
    <x v="1"/>
    <n v="129"/>
    <x v="4"/>
    <m/>
    <x v="0"/>
    <m/>
    <x v="32"/>
    <n v="100478627"/>
    <x v="0"/>
    <x v="8"/>
    <s v="Direção Ambiente e Saneamento "/>
    <s v="ORI"/>
    <x v="2"/>
    <m/>
    <x v="0"/>
    <x v="2"/>
    <x v="2"/>
    <x v="1"/>
    <x v="0"/>
    <x v="0"/>
    <x v="0"/>
    <x v="0"/>
    <x v="0"/>
    <x v="0"/>
    <x v="0"/>
    <s v="Direção Ambiente e Saneamento "/>
    <x v="0"/>
    <x v="0"/>
    <x v="0"/>
    <x v="0"/>
    <x v="0"/>
    <x v="0"/>
    <x v="0"/>
    <s v="000000"/>
    <x v="0"/>
    <x v="0"/>
    <x v="8"/>
    <x v="0"/>
    <s v="Pagamento de salário referente a 02-2022"/>
  </r>
  <r>
    <x v="1"/>
    <n v="0"/>
    <n v="0"/>
    <n v="0"/>
    <n v="0"/>
    <x v="4386"/>
    <x v="0"/>
    <x v="1"/>
    <x v="0"/>
    <s v="03.16.16"/>
    <x v="32"/>
    <x v="0"/>
    <x v="5"/>
    <s v="Direção Ambiente e Saneamento "/>
    <s v="03.16.16"/>
    <s v="Direção Ambiente e Saneamento "/>
    <s v="03.16.16"/>
    <x v="15"/>
    <x v="0"/>
    <x v="1"/>
    <x v="1"/>
    <x v="1"/>
    <x v="0"/>
    <x v="2"/>
    <x v="0"/>
    <x v="2"/>
    <s v="2022-03-23"/>
    <x v="1"/>
    <n v="7813"/>
    <x v="4"/>
    <m/>
    <x v="0"/>
    <m/>
    <x v="32"/>
    <n v="100478627"/>
    <x v="0"/>
    <x v="8"/>
    <s v="Direção Ambiente e Saneamento "/>
    <s v="ORI"/>
    <x v="2"/>
    <m/>
    <x v="0"/>
    <x v="2"/>
    <x v="2"/>
    <x v="1"/>
    <x v="0"/>
    <x v="0"/>
    <x v="0"/>
    <x v="0"/>
    <x v="0"/>
    <x v="0"/>
    <x v="0"/>
    <s v="Direção Ambiente e Saneamento "/>
    <x v="0"/>
    <x v="0"/>
    <x v="0"/>
    <x v="0"/>
    <x v="0"/>
    <x v="0"/>
    <x v="0"/>
    <s v="000746"/>
    <x v="0"/>
    <x v="0"/>
    <x v="8"/>
    <x v="0"/>
    <s v="Pagamento de salário referente a 03-2022"/>
  </r>
  <r>
    <x v="1"/>
    <n v="0"/>
    <n v="0"/>
    <n v="0"/>
    <n v="0"/>
    <x v="4386"/>
    <x v="0"/>
    <x v="1"/>
    <x v="0"/>
    <s v="03.16.16"/>
    <x v="32"/>
    <x v="0"/>
    <x v="5"/>
    <s v="Direção Ambiente e Saneamento "/>
    <s v="03.16.16"/>
    <s v="Direção Ambiente e Saneamento "/>
    <s v="03.16.16"/>
    <x v="60"/>
    <x v="0"/>
    <x v="1"/>
    <x v="1"/>
    <x v="0"/>
    <x v="0"/>
    <x v="2"/>
    <x v="0"/>
    <x v="2"/>
    <s v="2022-03-23"/>
    <x v="1"/>
    <n v="227"/>
    <x v="4"/>
    <m/>
    <x v="0"/>
    <m/>
    <x v="21"/>
    <n v="100474708"/>
    <x v="0"/>
    <x v="2"/>
    <s v="Direção Ambiente e Saneamento "/>
    <s v="ORI"/>
    <x v="2"/>
    <m/>
    <x v="0"/>
    <x v="2"/>
    <x v="2"/>
    <x v="1"/>
    <x v="0"/>
    <x v="0"/>
    <x v="0"/>
    <x v="0"/>
    <x v="0"/>
    <x v="0"/>
    <x v="0"/>
    <s v="Direção Ambiente e Saneamento "/>
    <x v="0"/>
    <x v="0"/>
    <x v="0"/>
    <x v="0"/>
    <x v="0"/>
    <x v="0"/>
    <x v="0"/>
    <s v="000746"/>
    <x v="0"/>
    <x v="0"/>
    <x v="2"/>
    <x v="0"/>
    <s v="Pagamento de salário referente a 03-2022"/>
  </r>
  <r>
    <x v="1"/>
    <n v="0"/>
    <n v="0"/>
    <n v="0"/>
    <n v="0"/>
    <x v="908"/>
    <x v="0"/>
    <x v="1"/>
    <x v="0"/>
    <s v="03.16.15"/>
    <x v="6"/>
    <x v="0"/>
    <x v="5"/>
    <s v="Direção Financeira"/>
    <s v="03.16.15"/>
    <s v="Direção Financeira"/>
    <s v="03.16.15"/>
    <x v="61"/>
    <x v="0"/>
    <x v="1"/>
    <x v="1"/>
    <x v="0"/>
    <x v="0"/>
    <x v="2"/>
    <x v="0"/>
    <x v="6"/>
    <s v="2022-07-25"/>
    <x v="2"/>
    <n v="359"/>
    <x v="4"/>
    <m/>
    <x v="0"/>
    <m/>
    <x v="698"/>
    <n v="100474802"/>
    <x v="0"/>
    <x v="10"/>
    <s v="Direção Financeira"/>
    <s v="ORI"/>
    <x v="2"/>
    <m/>
    <x v="0"/>
    <x v="2"/>
    <x v="2"/>
    <x v="1"/>
    <x v="0"/>
    <x v="0"/>
    <x v="0"/>
    <x v="0"/>
    <x v="0"/>
    <x v="0"/>
    <x v="0"/>
    <s v="Direção Financeira"/>
    <x v="0"/>
    <x v="0"/>
    <x v="0"/>
    <x v="0"/>
    <x v="0"/>
    <x v="0"/>
    <x v="0"/>
    <s v="000000"/>
    <x v="0"/>
    <x v="0"/>
    <x v="10"/>
    <x v="0"/>
    <s v="Pagamento de salário referente a 07-2022"/>
  </r>
  <r>
    <x v="1"/>
    <n v="0"/>
    <n v="0"/>
    <n v="0"/>
    <n v="0"/>
    <x v="468"/>
    <x v="0"/>
    <x v="1"/>
    <x v="0"/>
    <s v="03.16.15"/>
    <x v="6"/>
    <x v="0"/>
    <x v="5"/>
    <s v="Direção Financeira"/>
    <s v="03.16.15"/>
    <s v="Direção Financeira"/>
    <s v="03.16.15"/>
    <x v="61"/>
    <x v="0"/>
    <x v="1"/>
    <x v="1"/>
    <x v="0"/>
    <x v="0"/>
    <x v="2"/>
    <x v="0"/>
    <x v="4"/>
    <s v="2022-01-26"/>
    <x v="1"/>
    <n v="208"/>
    <x v="4"/>
    <m/>
    <x v="0"/>
    <m/>
    <x v="698"/>
    <n v="100474802"/>
    <x v="0"/>
    <x v="10"/>
    <s v="Direção Financeira"/>
    <s v="ORI"/>
    <x v="2"/>
    <m/>
    <x v="0"/>
    <x v="2"/>
    <x v="2"/>
    <x v="1"/>
    <x v="0"/>
    <x v="0"/>
    <x v="0"/>
    <x v="0"/>
    <x v="0"/>
    <x v="0"/>
    <x v="0"/>
    <s v="Direção Financeira"/>
    <x v="0"/>
    <x v="0"/>
    <x v="0"/>
    <x v="0"/>
    <x v="0"/>
    <x v="0"/>
    <x v="0"/>
    <s v="000179"/>
    <x v="0"/>
    <x v="0"/>
    <x v="10"/>
    <x v="0"/>
    <s v="Pagamento de salário referente a 01-2022"/>
  </r>
  <r>
    <x v="1"/>
    <n v="0"/>
    <n v="0"/>
    <n v="0"/>
    <n v="0"/>
    <x v="2332"/>
    <x v="0"/>
    <x v="1"/>
    <x v="0"/>
    <s v="03.16.15"/>
    <x v="6"/>
    <x v="0"/>
    <x v="5"/>
    <s v="Direção Financeira"/>
    <s v="03.16.15"/>
    <s v="Direção Financeira"/>
    <s v="03.16.15"/>
    <x v="14"/>
    <x v="0"/>
    <x v="1"/>
    <x v="1"/>
    <x v="0"/>
    <x v="0"/>
    <x v="2"/>
    <x v="0"/>
    <x v="9"/>
    <s v="2022-10-28"/>
    <x v="3"/>
    <n v="35"/>
    <x v="4"/>
    <m/>
    <x v="0"/>
    <m/>
    <x v="698"/>
    <n v="100474802"/>
    <x v="0"/>
    <x v="10"/>
    <s v="Direção Financeira"/>
    <s v="ORI"/>
    <x v="2"/>
    <m/>
    <x v="0"/>
    <x v="2"/>
    <x v="2"/>
    <x v="1"/>
    <x v="0"/>
    <x v="0"/>
    <x v="0"/>
    <x v="0"/>
    <x v="0"/>
    <x v="0"/>
    <x v="0"/>
    <s v="Direção Financeira"/>
    <x v="0"/>
    <x v="0"/>
    <x v="0"/>
    <x v="0"/>
    <x v="0"/>
    <x v="0"/>
    <x v="0"/>
    <s v="000000"/>
    <x v="0"/>
    <x v="0"/>
    <x v="10"/>
    <x v="0"/>
    <s v=" Pagamento a favor de Hirondina Fernandes, referente ao salario do Mês de Outubro de 2022.   "/>
  </r>
  <r>
    <x v="1"/>
    <n v="0"/>
    <n v="0"/>
    <n v="0"/>
    <n v="0"/>
    <x v="2487"/>
    <x v="0"/>
    <x v="1"/>
    <x v="0"/>
    <s v="03.16.15"/>
    <x v="6"/>
    <x v="0"/>
    <x v="5"/>
    <s v="Direção Financeira"/>
    <s v="03.16.15"/>
    <s v="Direção Financeira"/>
    <s v="03.16.15"/>
    <x v="16"/>
    <x v="0"/>
    <x v="1"/>
    <x v="1"/>
    <x v="1"/>
    <x v="0"/>
    <x v="2"/>
    <x v="0"/>
    <x v="1"/>
    <s v="2022-05-25"/>
    <x v="0"/>
    <n v="1099"/>
    <x v="4"/>
    <m/>
    <x v="0"/>
    <m/>
    <x v="698"/>
    <n v="100474802"/>
    <x v="0"/>
    <x v="10"/>
    <s v="Direção Financeira"/>
    <s v="ORI"/>
    <x v="2"/>
    <m/>
    <x v="0"/>
    <x v="2"/>
    <x v="2"/>
    <x v="1"/>
    <x v="0"/>
    <x v="0"/>
    <x v="0"/>
    <x v="0"/>
    <x v="0"/>
    <x v="0"/>
    <x v="0"/>
    <s v="Direção Financeira"/>
    <x v="0"/>
    <x v="0"/>
    <x v="0"/>
    <x v="0"/>
    <x v="0"/>
    <x v="0"/>
    <x v="0"/>
    <s v="000000"/>
    <x v="0"/>
    <x v="0"/>
    <x v="10"/>
    <x v="0"/>
    <s v="Pagamento de salário referente a 05-2022"/>
  </r>
  <r>
    <x v="1"/>
    <n v="0"/>
    <n v="0"/>
    <n v="0"/>
    <n v="0"/>
    <x v="4205"/>
    <x v="0"/>
    <x v="1"/>
    <x v="0"/>
    <s v="03.16.15"/>
    <x v="6"/>
    <x v="0"/>
    <x v="5"/>
    <s v="Direção Financeira"/>
    <s v="03.16.15"/>
    <s v="Direção Financeira"/>
    <s v="03.16.15"/>
    <x v="16"/>
    <x v="0"/>
    <x v="1"/>
    <x v="1"/>
    <x v="1"/>
    <x v="0"/>
    <x v="2"/>
    <x v="0"/>
    <x v="0"/>
    <s v="2022-04-19"/>
    <x v="0"/>
    <n v="1137"/>
    <x v="4"/>
    <m/>
    <x v="0"/>
    <m/>
    <x v="698"/>
    <n v="100474802"/>
    <x v="0"/>
    <x v="10"/>
    <s v="Direção Financeira"/>
    <s v="ORI"/>
    <x v="2"/>
    <m/>
    <x v="0"/>
    <x v="2"/>
    <x v="2"/>
    <x v="1"/>
    <x v="0"/>
    <x v="0"/>
    <x v="0"/>
    <x v="0"/>
    <x v="0"/>
    <x v="0"/>
    <x v="0"/>
    <s v="Direção Financeira"/>
    <x v="0"/>
    <x v="0"/>
    <x v="0"/>
    <x v="0"/>
    <x v="0"/>
    <x v="0"/>
    <x v="0"/>
    <s v="000000"/>
    <x v="0"/>
    <x v="0"/>
    <x v="10"/>
    <x v="0"/>
    <s v="Pagamento de salário referente a 04-2022"/>
  </r>
  <r>
    <x v="1"/>
    <n v="0"/>
    <n v="0"/>
    <n v="0"/>
    <n v="0"/>
    <x v="2719"/>
    <x v="0"/>
    <x v="1"/>
    <x v="0"/>
    <s v="03.16.16"/>
    <x v="32"/>
    <x v="0"/>
    <x v="5"/>
    <s v="Direção Ambiente e Saneamento "/>
    <s v="03.16.16"/>
    <s v="Direção Ambiente e Saneamento "/>
    <s v="03.16.16"/>
    <x v="61"/>
    <x v="0"/>
    <x v="1"/>
    <x v="1"/>
    <x v="0"/>
    <x v="0"/>
    <x v="2"/>
    <x v="0"/>
    <x v="4"/>
    <s v="2022-01-26"/>
    <x v="1"/>
    <n v="164"/>
    <x v="4"/>
    <m/>
    <x v="0"/>
    <m/>
    <x v="698"/>
    <n v="100474802"/>
    <x v="0"/>
    <x v="10"/>
    <s v="Direção Ambiente e Saneamento "/>
    <s v="ORI"/>
    <x v="2"/>
    <m/>
    <x v="0"/>
    <x v="2"/>
    <x v="2"/>
    <x v="1"/>
    <x v="0"/>
    <x v="0"/>
    <x v="0"/>
    <x v="0"/>
    <x v="0"/>
    <x v="0"/>
    <x v="0"/>
    <s v="Direção Ambiente e Saneamento "/>
    <x v="0"/>
    <x v="0"/>
    <x v="0"/>
    <x v="0"/>
    <x v="0"/>
    <x v="0"/>
    <x v="0"/>
    <s v="000177"/>
    <x v="0"/>
    <x v="0"/>
    <x v="10"/>
    <x v="0"/>
    <s v="Pagamento de salário referente a 01-2022"/>
  </r>
  <r>
    <x v="1"/>
    <n v="0"/>
    <n v="0"/>
    <n v="0"/>
    <n v="0"/>
    <x v="972"/>
    <x v="0"/>
    <x v="1"/>
    <x v="0"/>
    <s v="03.16.11"/>
    <x v="61"/>
    <x v="0"/>
    <x v="5"/>
    <s v="Direcção de Obras"/>
    <s v="03.16.11"/>
    <s v="Direcção de Obras"/>
    <s v="03.16.11"/>
    <x v="15"/>
    <x v="0"/>
    <x v="1"/>
    <x v="1"/>
    <x v="1"/>
    <x v="0"/>
    <x v="2"/>
    <x v="0"/>
    <x v="7"/>
    <s v="2022-08-29"/>
    <x v="2"/>
    <n v="2607"/>
    <x v="4"/>
    <m/>
    <x v="0"/>
    <m/>
    <x v="698"/>
    <n v="100474802"/>
    <x v="0"/>
    <x v="10"/>
    <s v="Direcção de Obras"/>
    <s v="ORI"/>
    <x v="2"/>
    <m/>
    <x v="0"/>
    <x v="2"/>
    <x v="2"/>
    <x v="1"/>
    <x v="0"/>
    <x v="0"/>
    <x v="0"/>
    <x v="0"/>
    <x v="0"/>
    <x v="0"/>
    <x v="0"/>
    <s v="Direcção de Obras"/>
    <x v="0"/>
    <x v="0"/>
    <x v="0"/>
    <x v="0"/>
    <x v="0"/>
    <x v="0"/>
    <x v="0"/>
    <s v="000000"/>
    <x v="0"/>
    <x v="0"/>
    <x v="10"/>
    <x v="0"/>
    <s v="Pagamento de salário referente a 08-2022"/>
  </r>
  <r>
    <x v="1"/>
    <n v="0"/>
    <n v="0"/>
    <n v="0"/>
    <n v="0"/>
    <x v="6409"/>
    <x v="0"/>
    <x v="1"/>
    <x v="0"/>
    <s v="03.16.11"/>
    <x v="61"/>
    <x v="0"/>
    <x v="5"/>
    <s v="Direcção de Obras"/>
    <s v="03.16.11"/>
    <s v="Direcção de Obras"/>
    <s v="03.16.11"/>
    <x v="13"/>
    <x v="0"/>
    <x v="1"/>
    <x v="5"/>
    <x v="0"/>
    <x v="0"/>
    <x v="2"/>
    <x v="0"/>
    <x v="8"/>
    <s v="2022-09-22"/>
    <x v="2"/>
    <n v="107"/>
    <x v="4"/>
    <m/>
    <x v="0"/>
    <m/>
    <x v="698"/>
    <n v="100474802"/>
    <x v="0"/>
    <x v="10"/>
    <s v="Direcção de Obras"/>
    <s v="ORI"/>
    <x v="2"/>
    <m/>
    <x v="0"/>
    <x v="2"/>
    <x v="2"/>
    <x v="1"/>
    <x v="0"/>
    <x v="0"/>
    <x v="0"/>
    <x v="1"/>
    <x v="0"/>
    <x v="0"/>
    <x v="0"/>
    <s v="Direcção de Obras"/>
    <x v="0"/>
    <x v="0"/>
    <x v="0"/>
    <x v="0"/>
    <x v="0"/>
    <x v="0"/>
    <x v="0"/>
    <s v="000000"/>
    <x v="0"/>
    <x v="0"/>
    <x v="10"/>
    <x v="0"/>
    <s v="Pagamento de salário referente a 09-2022"/>
  </r>
  <r>
    <x v="1"/>
    <n v="0"/>
    <n v="0"/>
    <n v="0"/>
    <n v="0"/>
    <x v="4583"/>
    <x v="0"/>
    <x v="1"/>
    <x v="0"/>
    <s v="03.16.11"/>
    <x v="61"/>
    <x v="0"/>
    <x v="5"/>
    <s v="Direcção de Obras"/>
    <s v="03.16.11"/>
    <s v="Direcção de Obras"/>
    <s v="03.16.11"/>
    <x v="13"/>
    <x v="0"/>
    <x v="1"/>
    <x v="5"/>
    <x v="0"/>
    <x v="0"/>
    <x v="2"/>
    <x v="0"/>
    <x v="4"/>
    <s v="2022-01-27"/>
    <x v="1"/>
    <n v="51"/>
    <x v="4"/>
    <m/>
    <x v="0"/>
    <m/>
    <x v="698"/>
    <n v="100474802"/>
    <x v="0"/>
    <x v="10"/>
    <s v="Direcção de Obras"/>
    <s v="ORI"/>
    <x v="2"/>
    <m/>
    <x v="0"/>
    <x v="2"/>
    <x v="2"/>
    <x v="1"/>
    <x v="0"/>
    <x v="0"/>
    <x v="0"/>
    <x v="1"/>
    <x v="0"/>
    <x v="0"/>
    <x v="0"/>
    <s v="Direcção de Obras"/>
    <x v="0"/>
    <x v="0"/>
    <x v="0"/>
    <x v="0"/>
    <x v="0"/>
    <x v="0"/>
    <x v="0"/>
    <s v="000160"/>
    <x v="0"/>
    <x v="0"/>
    <x v="10"/>
    <x v="0"/>
    <s v="Pagamento de salário referente a 01-2022"/>
  </r>
  <r>
    <x v="1"/>
    <n v="0"/>
    <n v="0"/>
    <n v="0"/>
    <n v="0"/>
    <x v="4583"/>
    <x v="0"/>
    <x v="1"/>
    <x v="0"/>
    <s v="03.16.11"/>
    <x v="61"/>
    <x v="0"/>
    <x v="5"/>
    <s v="Direcção de Obras"/>
    <s v="03.16.11"/>
    <s v="Direcção de Obras"/>
    <s v="03.16.11"/>
    <x v="16"/>
    <x v="0"/>
    <x v="1"/>
    <x v="1"/>
    <x v="1"/>
    <x v="0"/>
    <x v="2"/>
    <x v="0"/>
    <x v="4"/>
    <s v="2022-01-27"/>
    <x v="1"/>
    <n v="1033"/>
    <x v="4"/>
    <m/>
    <x v="0"/>
    <m/>
    <x v="698"/>
    <n v="100474802"/>
    <x v="0"/>
    <x v="10"/>
    <s v="Direcção de Obras"/>
    <s v="ORI"/>
    <x v="2"/>
    <m/>
    <x v="0"/>
    <x v="2"/>
    <x v="2"/>
    <x v="1"/>
    <x v="0"/>
    <x v="0"/>
    <x v="0"/>
    <x v="0"/>
    <x v="0"/>
    <x v="0"/>
    <x v="0"/>
    <s v="Direcção de Obras"/>
    <x v="0"/>
    <x v="0"/>
    <x v="0"/>
    <x v="0"/>
    <x v="0"/>
    <x v="0"/>
    <x v="0"/>
    <s v="000160"/>
    <x v="0"/>
    <x v="0"/>
    <x v="10"/>
    <x v="0"/>
    <s v="Pagamento de salário referente a 01-2022"/>
  </r>
  <r>
    <x v="1"/>
    <n v="0"/>
    <n v="0"/>
    <n v="0"/>
    <n v="0"/>
    <x v="6399"/>
    <x v="0"/>
    <x v="1"/>
    <x v="0"/>
    <s v="03.16.25"/>
    <x v="13"/>
    <x v="0"/>
    <x v="5"/>
    <s v="Direção dos  Recursos Humanos"/>
    <s v="03.16.25"/>
    <s v="Direção dos  Recursos Humanos"/>
    <s v="03.16.25"/>
    <x v="18"/>
    <x v="0"/>
    <x v="4"/>
    <x v="8"/>
    <x v="0"/>
    <x v="0"/>
    <x v="2"/>
    <x v="0"/>
    <x v="8"/>
    <s v="2022-09-22"/>
    <x v="2"/>
    <n v="4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2722"/>
    <x v="0"/>
    <x v="1"/>
    <x v="0"/>
    <s v="03.16.25"/>
    <x v="13"/>
    <x v="0"/>
    <x v="5"/>
    <s v="Direção dos  Recursos Humanos"/>
    <s v="03.16.25"/>
    <s v="Direção dos  Recursos Humanos"/>
    <s v="03.16.25"/>
    <x v="18"/>
    <x v="0"/>
    <x v="4"/>
    <x v="8"/>
    <x v="0"/>
    <x v="0"/>
    <x v="2"/>
    <x v="0"/>
    <x v="4"/>
    <s v="2022-01-26"/>
    <x v="1"/>
    <n v="18"/>
    <x v="4"/>
    <m/>
    <x v="0"/>
    <m/>
    <x v="699"/>
    <n v="100474703"/>
    <x v="0"/>
    <x v="11"/>
    <s v="Direção dos  Recursos Humanos"/>
    <s v="ORI"/>
    <x v="2"/>
    <m/>
    <x v="0"/>
    <x v="2"/>
    <x v="2"/>
    <x v="1"/>
    <x v="0"/>
    <x v="0"/>
    <x v="0"/>
    <x v="0"/>
    <x v="0"/>
    <x v="0"/>
    <x v="0"/>
    <s v="Direção dos  Recursos Humanos"/>
    <x v="0"/>
    <x v="0"/>
    <x v="0"/>
    <x v="0"/>
    <x v="0"/>
    <x v="0"/>
    <x v="0"/>
    <s v="000169"/>
    <x v="0"/>
    <x v="0"/>
    <x v="11"/>
    <x v="0"/>
    <s v="Pagamento de salário referente a 01-2022"/>
  </r>
  <r>
    <x v="1"/>
    <n v="0"/>
    <n v="0"/>
    <n v="0"/>
    <n v="0"/>
    <x v="203"/>
    <x v="0"/>
    <x v="1"/>
    <x v="0"/>
    <s v="03.16.25"/>
    <x v="13"/>
    <x v="0"/>
    <x v="5"/>
    <s v="Direção dos  Recursos Humanos"/>
    <s v="03.16.25"/>
    <s v="Direção dos  Recursos Humanos"/>
    <s v="03.16.25"/>
    <x v="19"/>
    <x v="0"/>
    <x v="4"/>
    <x v="8"/>
    <x v="0"/>
    <x v="0"/>
    <x v="2"/>
    <x v="0"/>
    <x v="7"/>
    <s v="2022-08-29"/>
    <x v="2"/>
    <n v="138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900"/>
    <x v="0"/>
    <x v="1"/>
    <x v="0"/>
    <s v="03.16.25"/>
    <x v="13"/>
    <x v="0"/>
    <x v="5"/>
    <s v="Direção dos  Recursos Humanos"/>
    <s v="03.16.25"/>
    <s v="Direção dos  Recursos Humanos"/>
    <s v="03.16.25"/>
    <x v="19"/>
    <x v="0"/>
    <x v="4"/>
    <x v="8"/>
    <x v="0"/>
    <x v="0"/>
    <x v="2"/>
    <x v="0"/>
    <x v="6"/>
    <s v="2022-07-25"/>
    <x v="2"/>
    <n v="138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5589"/>
    <x v="0"/>
    <x v="1"/>
    <x v="0"/>
    <s v="03.16.25"/>
    <x v="13"/>
    <x v="0"/>
    <x v="5"/>
    <s v="Direção dos  Recursos Humanos"/>
    <s v="03.16.25"/>
    <s v="Direção dos  Recursos Humanos"/>
    <s v="03.16.25"/>
    <x v="16"/>
    <x v="0"/>
    <x v="1"/>
    <x v="1"/>
    <x v="1"/>
    <x v="0"/>
    <x v="2"/>
    <x v="0"/>
    <x v="11"/>
    <s v="2022-12-13"/>
    <x v="3"/>
    <n v="86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6735"/>
    <x v="0"/>
    <x v="1"/>
    <x v="0"/>
    <s v="03.16.25"/>
    <x v="13"/>
    <x v="0"/>
    <x v="5"/>
    <s v="Direção dos  Recursos Humanos"/>
    <s v="03.16.25"/>
    <s v="Direção dos  Recursos Humanos"/>
    <s v="03.16.25"/>
    <x v="16"/>
    <x v="0"/>
    <x v="1"/>
    <x v="1"/>
    <x v="1"/>
    <x v="0"/>
    <x v="2"/>
    <x v="0"/>
    <x v="10"/>
    <s v="2022-11-21"/>
    <x v="3"/>
    <n v="128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6399"/>
    <x v="0"/>
    <x v="1"/>
    <x v="0"/>
    <s v="03.16.25"/>
    <x v="13"/>
    <x v="0"/>
    <x v="5"/>
    <s v="Direção dos  Recursos Humanos"/>
    <s v="03.16.25"/>
    <s v="Direção dos  Recursos Humanos"/>
    <s v="03.16.25"/>
    <x v="16"/>
    <x v="0"/>
    <x v="1"/>
    <x v="1"/>
    <x v="1"/>
    <x v="0"/>
    <x v="2"/>
    <x v="0"/>
    <x v="8"/>
    <s v="2022-09-22"/>
    <x v="2"/>
    <n v="64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900"/>
    <x v="0"/>
    <x v="1"/>
    <x v="0"/>
    <s v="03.16.25"/>
    <x v="13"/>
    <x v="0"/>
    <x v="5"/>
    <s v="Direção dos  Recursos Humanos"/>
    <s v="03.16.25"/>
    <s v="Direção dos  Recursos Humanos"/>
    <s v="03.16.25"/>
    <x v="16"/>
    <x v="0"/>
    <x v="1"/>
    <x v="1"/>
    <x v="1"/>
    <x v="0"/>
    <x v="2"/>
    <x v="0"/>
    <x v="6"/>
    <s v="2022-07-25"/>
    <x v="2"/>
    <n v="521"/>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5589"/>
    <x v="0"/>
    <x v="1"/>
    <x v="0"/>
    <s v="03.16.25"/>
    <x v="13"/>
    <x v="0"/>
    <x v="5"/>
    <s v="Direção dos  Recursos Humanos"/>
    <s v="03.16.25"/>
    <s v="Direção dos  Recursos Humanos"/>
    <s v="03.16.25"/>
    <x v="13"/>
    <x v="0"/>
    <x v="1"/>
    <x v="5"/>
    <x v="0"/>
    <x v="0"/>
    <x v="2"/>
    <x v="0"/>
    <x v="11"/>
    <s v="2022-12-13"/>
    <x v="3"/>
    <n v="31"/>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2-2022"/>
  </r>
  <r>
    <x v="1"/>
    <n v="0"/>
    <n v="0"/>
    <n v="0"/>
    <n v="0"/>
    <x v="6399"/>
    <x v="0"/>
    <x v="1"/>
    <x v="0"/>
    <s v="03.16.25"/>
    <x v="13"/>
    <x v="0"/>
    <x v="5"/>
    <s v="Direção dos  Recursos Humanos"/>
    <s v="03.16.25"/>
    <s v="Direção dos  Recursos Humanos"/>
    <s v="03.16.25"/>
    <x v="13"/>
    <x v="0"/>
    <x v="1"/>
    <x v="5"/>
    <x v="0"/>
    <x v="0"/>
    <x v="2"/>
    <x v="0"/>
    <x v="8"/>
    <s v="2022-09-22"/>
    <x v="2"/>
    <n v="24"/>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32"/>
    <x v="0"/>
    <x v="1"/>
    <x v="0"/>
    <s v="03.16.25"/>
    <x v="13"/>
    <x v="0"/>
    <x v="5"/>
    <s v="Direção dos  Recursos Humanos"/>
    <s v="03.16.25"/>
    <s v="Direção dos  Recursos Humanos"/>
    <s v="03.16.25"/>
    <x v="17"/>
    <x v="0"/>
    <x v="1"/>
    <x v="1"/>
    <x v="1"/>
    <x v="0"/>
    <x v="2"/>
    <x v="0"/>
    <x v="5"/>
    <s v="2022-02-21"/>
    <x v="1"/>
    <n v="14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5589"/>
    <x v="0"/>
    <x v="1"/>
    <x v="0"/>
    <s v="03.16.25"/>
    <x v="13"/>
    <x v="0"/>
    <x v="5"/>
    <s v="Direção dos  Recursos Humanos"/>
    <s v="03.16.25"/>
    <s v="Direção dos  Recursos Humanos"/>
    <s v="03.16.25"/>
    <x v="18"/>
    <x v="0"/>
    <x v="4"/>
    <x v="8"/>
    <x v="0"/>
    <x v="0"/>
    <x v="2"/>
    <x v="0"/>
    <x v="11"/>
    <s v="2022-12-13"/>
    <x v="3"/>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2790"/>
    <x v="0"/>
    <x v="1"/>
    <x v="0"/>
    <s v="03.16.25"/>
    <x v="13"/>
    <x v="0"/>
    <x v="5"/>
    <s v="Direção dos  Recursos Humanos"/>
    <s v="03.16.25"/>
    <s v="Direção dos  Recursos Humanos"/>
    <s v="03.16.25"/>
    <x v="19"/>
    <x v="0"/>
    <x v="4"/>
    <x v="8"/>
    <x v="0"/>
    <x v="0"/>
    <x v="2"/>
    <x v="0"/>
    <x v="9"/>
    <s v="2022-10-20"/>
    <x v="3"/>
    <n v="45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6735"/>
    <x v="0"/>
    <x v="1"/>
    <x v="0"/>
    <s v="03.16.25"/>
    <x v="13"/>
    <x v="0"/>
    <x v="5"/>
    <s v="Direção dos  Recursos Humanos"/>
    <s v="03.16.25"/>
    <s v="Direção dos  Recursos Humanos"/>
    <s v="03.16.25"/>
    <x v="13"/>
    <x v="0"/>
    <x v="1"/>
    <x v="5"/>
    <x v="0"/>
    <x v="0"/>
    <x v="2"/>
    <x v="0"/>
    <x v="10"/>
    <s v="2022-11-21"/>
    <x v="3"/>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2479"/>
    <x v="0"/>
    <x v="1"/>
    <x v="0"/>
    <s v="03.16.25"/>
    <x v="13"/>
    <x v="0"/>
    <x v="5"/>
    <s v="Direção dos  Recursos Humanos"/>
    <s v="03.16.25"/>
    <s v="Direção dos  Recursos Humanos"/>
    <s v="03.16.25"/>
    <x v="13"/>
    <x v="0"/>
    <x v="1"/>
    <x v="5"/>
    <x v="0"/>
    <x v="0"/>
    <x v="2"/>
    <x v="0"/>
    <x v="1"/>
    <s v="2022-05-25"/>
    <x v="0"/>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4504"/>
    <x v="0"/>
    <x v="1"/>
    <x v="0"/>
    <s v="03.16.25"/>
    <x v="13"/>
    <x v="0"/>
    <x v="5"/>
    <s v="Direção dos  Recursos Humanos"/>
    <s v="03.16.25"/>
    <s v="Direção dos  Recursos Humanos"/>
    <s v="03.16.25"/>
    <x v="13"/>
    <x v="0"/>
    <x v="1"/>
    <x v="5"/>
    <x v="0"/>
    <x v="0"/>
    <x v="2"/>
    <x v="0"/>
    <x v="2"/>
    <s v="2022-03-23"/>
    <x v="1"/>
    <n v="6"/>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464"/>
    <x v="0"/>
    <x v="1"/>
    <x v="0"/>
    <s v="03.16.25"/>
    <x v="13"/>
    <x v="0"/>
    <x v="5"/>
    <s v="Direção dos  Recursos Humanos"/>
    <s v="03.16.25"/>
    <s v="Direção dos  Recursos Humanos"/>
    <s v="03.16.25"/>
    <x v="17"/>
    <x v="0"/>
    <x v="1"/>
    <x v="1"/>
    <x v="1"/>
    <x v="0"/>
    <x v="2"/>
    <x v="0"/>
    <x v="3"/>
    <s v="2022-06-21"/>
    <x v="0"/>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5470"/>
    <x v="0"/>
    <x v="1"/>
    <x v="0"/>
    <s v="03.16.15"/>
    <x v="6"/>
    <x v="0"/>
    <x v="5"/>
    <s v="Direção Financeira"/>
    <s v="03.16.15"/>
    <s v="Direção Financeira"/>
    <s v="03.16.15"/>
    <x v="61"/>
    <x v="0"/>
    <x v="1"/>
    <x v="1"/>
    <x v="0"/>
    <x v="0"/>
    <x v="2"/>
    <x v="0"/>
    <x v="11"/>
    <s v="2022-12-13"/>
    <x v="3"/>
    <n v="4428"/>
    <x v="4"/>
    <m/>
    <x v="0"/>
    <m/>
    <x v="33"/>
    <n v="100474706"/>
    <x v="0"/>
    <x v="6"/>
    <s v="Direção Financeira"/>
    <s v="ORI"/>
    <x v="2"/>
    <m/>
    <x v="0"/>
    <x v="2"/>
    <x v="2"/>
    <x v="1"/>
    <x v="0"/>
    <x v="0"/>
    <x v="0"/>
    <x v="0"/>
    <x v="0"/>
    <x v="0"/>
    <x v="0"/>
    <s v="Direção Financeira"/>
    <x v="0"/>
    <x v="0"/>
    <x v="0"/>
    <x v="0"/>
    <x v="0"/>
    <x v="0"/>
    <x v="0"/>
    <s v="000000"/>
    <x v="0"/>
    <x v="0"/>
    <x v="6"/>
    <x v="0"/>
    <s v="Pagamento de salário referente a 12-2022"/>
  </r>
  <r>
    <x v="1"/>
    <n v="0"/>
    <n v="0"/>
    <n v="0"/>
    <n v="0"/>
    <x v="2632"/>
    <x v="0"/>
    <x v="1"/>
    <x v="0"/>
    <s v="03.16.15"/>
    <x v="6"/>
    <x v="0"/>
    <x v="5"/>
    <s v="Direção Financeira"/>
    <s v="03.16.15"/>
    <s v="Direção Financeira"/>
    <s v="03.16.15"/>
    <x v="61"/>
    <x v="0"/>
    <x v="1"/>
    <x v="1"/>
    <x v="0"/>
    <x v="0"/>
    <x v="2"/>
    <x v="0"/>
    <x v="8"/>
    <s v="2022-09-26"/>
    <x v="2"/>
    <n v="4428"/>
    <x v="4"/>
    <m/>
    <x v="0"/>
    <m/>
    <x v="33"/>
    <n v="100474706"/>
    <x v="0"/>
    <x v="6"/>
    <s v="Direção Financeira"/>
    <s v="ORI"/>
    <x v="2"/>
    <m/>
    <x v="0"/>
    <x v="2"/>
    <x v="2"/>
    <x v="1"/>
    <x v="0"/>
    <x v="0"/>
    <x v="0"/>
    <x v="0"/>
    <x v="0"/>
    <x v="0"/>
    <x v="0"/>
    <s v="Direção Financeira"/>
    <x v="0"/>
    <x v="0"/>
    <x v="0"/>
    <x v="0"/>
    <x v="0"/>
    <x v="0"/>
    <x v="0"/>
    <s v="000000"/>
    <x v="0"/>
    <x v="0"/>
    <x v="6"/>
    <x v="0"/>
    <s v="Pagamento de salário referente a 09-2022"/>
  </r>
  <r>
    <x v="1"/>
    <n v="0"/>
    <n v="0"/>
    <n v="0"/>
    <n v="0"/>
    <x v="468"/>
    <x v="0"/>
    <x v="1"/>
    <x v="0"/>
    <s v="03.16.15"/>
    <x v="6"/>
    <x v="0"/>
    <x v="5"/>
    <s v="Direção Financeira"/>
    <s v="03.16.15"/>
    <s v="Direção Financeira"/>
    <s v="03.16.15"/>
    <x v="62"/>
    <x v="0"/>
    <x v="1"/>
    <x v="1"/>
    <x v="0"/>
    <x v="0"/>
    <x v="2"/>
    <x v="0"/>
    <x v="4"/>
    <s v="2022-01-26"/>
    <x v="1"/>
    <n v="3992"/>
    <x v="4"/>
    <m/>
    <x v="0"/>
    <m/>
    <x v="33"/>
    <n v="100474706"/>
    <x v="0"/>
    <x v="6"/>
    <s v="Direção Financeira"/>
    <s v="ORI"/>
    <x v="2"/>
    <m/>
    <x v="0"/>
    <x v="2"/>
    <x v="2"/>
    <x v="1"/>
    <x v="0"/>
    <x v="0"/>
    <x v="0"/>
    <x v="0"/>
    <x v="0"/>
    <x v="0"/>
    <x v="0"/>
    <s v="Direção Financeira"/>
    <x v="0"/>
    <x v="0"/>
    <x v="0"/>
    <x v="0"/>
    <x v="0"/>
    <x v="0"/>
    <x v="0"/>
    <s v="000179"/>
    <x v="0"/>
    <x v="0"/>
    <x v="6"/>
    <x v="0"/>
    <s v="Pagamento de salário referente a 01-2022"/>
  </r>
  <r>
    <x v="1"/>
    <n v="0"/>
    <n v="0"/>
    <n v="0"/>
    <n v="0"/>
    <x v="5470"/>
    <x v="0"/>
    <x v="1"/>
    <x v="0"/>
    <s v="03.16.15"/>
    <x v="6"/>
    <x v="0"/>
    <x v="5"/>
    <s v="Direção Financeira"/>
    <s v="03.16.15"/>
    <s v="Direção Financeira"/>
    <s v="03.16.15"/>
    <x v="14"/>
    <x v="0"/>
    <x v="1"/>
    <x v="1"/>
    <x v="0"/>
    <x v="0"/>
    <x v="2"/>
    <x v="0"/>
    <x v="11"/>
    <s v="2022-12-13"/>
    <x v="3"/>
    <n v="114"/>
    <x v="4"/>
    <m/>
    <x v="0"/>
    <m/>
    <x v="33"/>
    <n v="100474706"/>
    <x v="0"/>
    <x v="6"/>
    <s v="Direção Financeira"/>
    <s v="ORI"/>
    <x v="2"/>
    <m/>
    <x v="0"/>
    <x v="2"/>
    <x v="2"/>
    <x v="1"/>
    <x v="0"/>
    <x v="0"/>
    <x v="0"/>
    <x v="0"/>
    <x v="0"/>
    <x v="0"/>
    <x v="0"/>
    <s v="Direção Financeira"/>
    <x v="0"/>
    <x v="0"/>
    <x v="0"/>
    <x v="0"/>
    <x v="0"/>
    <x v="0"/>
    <x v="0"/>
    <s v="000000"/>
    <x v="0"/>
    <x v="0"/>
    <x v="6"/>
    <x v="0"/>
    <s v="Pagamento de salário referente a 12-2022"/>
  </r>
  <r>
    <x v="1"/>
    <n v="0"/>
    <n v="0"/>
    <n v="0"/>
    <n v="0"/>
    <x v="562"/>
    <x v="0"/>
    <x v="1"/>
    <x v="0"/>
    <s v="03.16.15"/>
    <x v="6"/>
    <x v="0"/>
    <x v="5"/>
    <s v="Direção Financeira"/>
    <s v="03.16.15"/>
    <s v="Direção Financeira"/>
    <s v="03.16.15"/>
    <x v="14"/>
    <x v="0"/>
    <x v="1"/>
    <x v="1"/>
    <x v="0"/>
    <x v="0"/>
    <x v="2"/>
    <x v="0"/>
    <x v="3"/>
    <s v="2022-06-30"/>
    <x v="0"/>
    <n v="136"/>
    <x v="4"/>
    <m/>
    <x v="0"/>
    <m/>
    <x v="33"/>
    <n v="100474706"/>
    <x v="0"/>
    <x v="6"/>
    <s v="Direção Financeira"/>
    <s v="ORI"/>
    <x v="2"/>
    <m/>
    <x v="0"/>
    <x v="2"/>
    <x v="2"/>
    <x v="1"/>
    <x v="0"/>
    <x v="0"/>
    <x v="0"/>
    <x v="0"/>
    <x v="0"/>
    <x v="0"/>
    <x v="0"/>
    <s v="Direção Financeira"/>
    <x v="0"/>
    <x v="0"/>
    <x v="0"/>
    <x v="0"/>
    <x v="0"/>
    <x v="0"/>
    <x v="0"/>
    <s v="000000"/>
    <x v="0"/>
    <x v="0"/>
    <x v="6"/>
    <x v="0"/>
    <s v="Pagamento de salário referente a 06-2022"/>
  </r>
  <r>
    <x v="1"/>
    <n v="0"/>
    <n v="0"/>
    <n v="0"/>
    <n v="0"/>
    <x v="5359"/>
    <x v="0"/>
    <x v="1"/>
    <x v="0"/>
    <s v="03.16.15"/>
    <x v="6"/>
    <x v="0"/>
    <x v="5"/>
    <s v="Direção Financeira"/>
    <s v="03.16.15"/>
    <s v="Direção Financeira"/>
    <s v="03.16.15"/>
    <x v="16"/>
    <x v="0"/>
    <x v="1"/>
    <x v="1"/>
    <x v="1"/>
    <x v="0"/>
    <x v="2"/>
    <x v="0"/>
    <x v="10"/>
    <s v="2022-11-24"/>
    <x v="3"/>
    <n v="20267"/>
    <x v="4"/>
    <m/>
    <x v="0"/>
    <m/>
    <x v="33"/>
    <n v="100474706"/>
    <x v="0"/>
    <x v="6"/>
    <s v="Direção Financeira"/>
    <s v="ORI"/>
    <x v="2"/>
    <m/>
    <x v="0"/>
    <x v="2"/>
    <x v="2"/>
    <x v="1"/>
    <x v="0"/>
    <x v="0"/>
    <x v="0"/>
    <x v="0"/>
    <x v="0"/>
    <x v="0"/>
    <x v="0"/>
    <s v="Direção Financeira"/>
    <x v="0"/>
    <x v="0"/>
    <x v="0"/>
    <x v="0"/>
    <x v="0"/>
    <x v="0"/>
    <x v="0"/>
    <s v="000000"/>
    <x v="0"/>
    <x v="0"/>
    <x v="6"/>
    <x v="0"/>
    <s v="Pagamento de salário referente a 11-2022"/>
  </r>
  <r>
    <x v="1"/>
    <n v="0"/>
    <n v="0"/>
    <n v="0"/>
    <n v="0"/>
    <x v="3485"/>
    <x v="0"/>
    <x v="1"/>
    <x v="0"/>
    <s v="03.16.16"/>
    <x v="32"/>
    <x v="0"/>
    <x v="5"/>
    <s v="Direção Ambiente e Saneamento "/>
    <s v="03.16.16"/>
    <s v="Direção Ambiente e Saneamento "/>
    <s v="03.16.16"/>
    <x v="60"/>
    <x v="0"/>
    <x v="1"/>
    <x v="1"/>
    <x v="0"/>
    <x v="0"/>
    <x v="2"/>
    <x v="0"/>
    <x v="5"/>
    <s v="2022-02-23"/>
    <x v="1"/>
    <n v="2438"/>
    <x v="4"/>
    <m/>
    <x v="0"/>
    <m/>
    <x v="33"/>
    <n v="100474706"/>
    <x v="0"/>
    <x v="6"/>
    <s v="Direção Ambiente e Saneamento "/>
    <s v="ORI"/>
    <x v="2"/>
    <m/>
    <x v="0"/>
    <x v="2"/>
    <x v="2"/>
    <x v="1"/>
    <x v="0"/>
    <x v="0"/>
    <x v="0"/>
    <x v="0"/>
    <x v="0"/>
    <x v="0"/>
    <x v="0"/>
    <s v="Direção Ambiente e Saneamento "/>
    <x v="0"/>
    <x v="0"/>
    <x v="0"/>
    <x v="0"/>
    <x v="0"/>
    <x v="0"/>
    <x v="0"/>
    <s v="000000"/>
    <x v="0"/>
    <x v="0"/>
    <x v="6"/>
    <x v="0"/>
    <s v="Pagamento de salário referente a 02-2022"/>
  </r>
  <r>
    <x v="1"/>
    <n v="0"/>
    <n v="0"/>
    <n v="0"/>
    <n v="0"/>
    <x v="3485"/>
    <x v="0"/>
    <x v="1"/>
    <x v="0"/>
    <s v="03.16.16"/>
    <x v="32"/>
    <x v="0"/>
    <x v="5"/>
    <s v="Direção Ambiente e Saneamento "/>
    <s v="03.16.16"/>
    <s v="Direção Ambiente e Saneamento "/>
    <s v="03.16.16"/>
    <x v="61"/>
    <x v="0"/>
    <x v="1"/>
    <x v="1"/>
    <x v="0"/>
    <x v="0"/>
    <x v="2"/>
    <x v="0"/>
    <x v="5"/>
    <s v="2022-02-23"/>
    <x v="1"/>
    <n v="1557"/>
    <x v="4"/>
    <m/>
    <x v="0"/>
    <m/>
    <x v="33"/>
    <n v="100474706"/>
    <x v="0"/>
    <x v="6"/>
    <s v="Direção Ambiente e Saneamento "/>
    <s v="ORI"/>
    <x v="2"/>
    <m/>
    <x v="0"/>
    <x v="2"/>
    <x v="2"/>
    <x v="1"/>
    <x v="0"/>
    <x v="0"/>
    <x v="0"/>
    <x v="0"/>
    <x v="0"/>
    <x v="0"/>
    <x v="0"/>
    <s v="Direção Ambiente e Saneamento "/>
    <x v="0"/>
    <x v="0"/>
    <x v="0"/>
    <x v="0"/>
    <x v="0"/>
    <x v="0"/>
    <x v="0"/>
    <s v="000000"/>
    <x v="0"/>
    <x v="0"/>
    <x v="6"/>
    <x v="0"/>
    <s v="Pagamento de salário referente a 02-2022"/>
  </r>
  <r>
    <x v="1"/>
    <n v="0"/>
    <n v="0"/>
    <n v="0"/>
    <n v="0"/>
    <x v="203"/>
    <x v="0"/>
    <x v="1"/>
    <x v="0"/>
    <s v="03.16.25"/>
    <x v="13"/>
    <x v="0"/>
    <x v="5"/>
    <s v="Direção dos  Recursos Humanos"/>
    <s v="03.16.25"/>
    <s v="Direção dos  Recursos Humanos"/>
    <s v="03.16.25"/>
    <x v="18"/>
    <x v="0"/>
    <x v="4"/>
    <x v="8"/>
    <x v="0"/>
    <x v="0"/>
    <x v="2"/>
    <x v="0"/>
    <x v="7"/>
    <s v="2022-08-29"/>
    <x v="2"/>
    <n v="69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4504"/>
    <x v="0"/>
    <x v="1"/>
    <x v="0"/>
    <s v="03.16.25"/>
    <x v="13"/>
    <x v="0"/>
    <x v="5"/>
    <s v="Direção dos  Recursos Humanos"/>
    <s v="03.16.25"/>
    <s v="Direção dos  Recursos Humanos"/>
    <s v="03.16.25"/>
    <x v="18"/>
    <x v="0"/>
    <x v="4"/>
    <x v="8"/>
    <x v="0"/>
    <x v="0"/>
    <x v="2"/>
    <x v="0"/>
    <x v="2"/>
    <s v="2022-03-23"/>
    <x v="1"/>
    <n v="1108"/>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203"/>
    <x v="0"/>
    <x v="1"/>
    <x v="0"/>
    <s v="03.16.25"/>
    <x v="13"/>
    <x v="0"/>
    <x v="5"/>
    <s v="Direção dos  Recursos Humanos"/>
    <s v="03.16.25"/>
    <s v="Direção dos  Recursos Humanos"/>
    <s v="03.16.25"/>
    <x v="14"/>
    <x v="0"/>
    <x v="1"/>
    <x v="1"/>
    <x v="0"/>
    <x v="0"/>
    <x v="2"/>
    <x v="0"/>
    <x v="7"/>
    <s v="2022-08-29"/>
    <x v="2"/>
    <n v="11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4504"/>
    <x v="0"/>
    <x v="1"/>
    <x v="0"/>
    <s v="03.16.25"/>
    <x v="13"/>
    <x v="0"/>
    <x v="5"/>
    <s v="Direção dos  Recursos Humanos"/>
    <s v="03.16.25"/>
    <s v="Direção dos  Recursos Humanos"/>
    <s v="03.16.25"/>
    <x v="14"/>
    <x v="0"/>
    <x v="1"/>
    <x v="1"/>
    <x v="0"/>
    <x v="0"/>
    <x v="2"/>
    <x v="0"/>
    <x v="2"/>
    <s v="2022-03-23"/>
    <x v="1"/>
    <n v="109"/>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6735"/>
    <x v="0"/>
    <x v="1"/>
    <x v="0"/>
    <s v="03.16.25"/>
    <x v="13"/>
    <x v="0"/>
    <x v="5"/>
    <s v="Direção dos  Recursos Humanos"/>
    <s v="03.16.25"/>
    <s v="Direção dos  Recursos Humanos"/>
    <s v="03.16.25"/>
    <x v="13"/>
    <x v="0"/>
    <x v="1"/>
    <x v="5"/>
    <x v="0"/>
    <x v="0"/>
    <x v="2"/>
    <x v="0"/>
    <x v="10"/>
    <s v="2022-11-21"/>
    <x v="3"/>
    <n v="33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900"/>
    <x v="0"/>
    <x v="1"/>
    <x v="0"/>
    <s v="03.16.25"/>
    <x v="13"/>
    <x v="0"/>
    <x v="5"/>
    <s v="Direção dos  Recursos Humanos"/>
    <s v="03.16.25"/>
    <s v="Direção dos  Recursos Humanos"/>
    <s v="03.16.25"/>
    <x v="13"/>
    <x v="0"/>
    <x v="1"/>
    <x v="5"/>
    <x v="0"/>
    <x v="0"/>
    <x v="2"/>
    <x v="0"/>
    <x v="6"/>
    <s v="2022-07-25"/>
    <x v="2"/>
    <n v="35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2098"/>
    <x v="0"/>
    <x v="1"/>
    <x v="0"/>
    <s v="03.16.25"/>
    <x v="13"/>
    <x v="0"/>
    <x v="5"/>
    <s v="Direção dos  Recursos Humanos"/>
    <s v="03.16.25"/>
    <s v="Direção dos  Recursos Humanos"/>
    <s v="03.16.25"/>
    <x v="17"/>
    <x v="0"/>
    <x v="1"/>
    <x v="1"/>
    <x v="1"/>
    <x v="0"/>
    <x v="2"/>
    <x v="0"/>
    <x v="0"/>
    <s v="2022-04-19"/>
    <x v="0"/>
    <n v="364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1098"/>
    <x v="0"/>
    <x v="1"/>
    <x v="0"/>
    <s v="03.16.11"/>
    <x v="61"/>
    <x v="0"/>
    <x v="5"/>
    <s v="Direcção de Obras"/>
    <s v="03.16.11"/>
    <s v="Direcção de Obras"/>
    <s v="03.16.11"/>
    <x v="60"/>
    <x v="0"/>
    <x v="1"/>
    <x v="1"/>
    <x v="0"/>
    <x v="0"/>
    <x v="2"/>
    <x v="0"/>
    <x v="6"/>
    <s v="2022-07-25"/>
    <x v="2"/>
    <n v="2016"/>
    <x v="4"/>
    <m/>
    <x v="0"/>
    <m/>
    <x v="33"/>
    <n v="100474706"/>
    <x v="0"/>
    <x v="6"/>
    <s v="Direcção de Obras"/>
    <s v="ORI"/>
    <x v="2"/>
    <m/>
    <x v="0"/>
    <x v="2"/>
    <x v="2"/>
    <x v="1"/>
    <x v="0"/>
    <x v="0"/>
    <x v="0"/>
    <x v="0"/>
    <x v="0"/>
    <x v="0"/>
    <x v="0"/>
    <s v="Direcção de Obras"/>
    <x v="0"/>
    <x v="0"/>
    <x v="0"/>
    <x v="0"/>
    <x v="0"/>
    <x v="0"/>
    <x v="0"/>
    <s v="000000"/>
    <x v="0"/>
    <x v="0"/>
    <x v="6"/>
    <x v="0"/>
    <s v="Pagamento de salário referente a 07-2022"/>
  </r>
  <r>
    <x v="1"/>
    <n v="0"/>
    <n v="0"/>
    <n v="0"/>
    <n v="0"/>
    <x v="7097"/>
    <x v="0"/>
    <x v="1"/>
    <x v="0"/>
    <s v="03.16.11"/>
    <x v="61"/>
    <x v="0"/>
    <x v="5"/>
    <s v="Direcção de Obras"/>
    <s v="03.16.11"/>
    <s v="Direcção de Obras"/>
    <s v="03.16.11"/>
    <x v="16"/>
    <x v="0"/>
    <x v="1"/>
    <x v="1"/>
    <x v="1"/>
    <x v="0"/>
    <x v="2"/>
    <x v="0"/>
    <x v="3"/>
    <s v="2022-06-21"/>
    <x v="0"/>
    <n v="24607"/>
    <x v="4"/>
    <m/>
    <x v="0"/>
    <m/>
    <x v="33"/>
    <n v="100474706"/>
    <x v="0"/>
    <x v="6"/>
    <s v="Direcção de Obras"/>
    <s v="ORI"/>
    <x v="2"/>
    <m/>
    <x v="0"/>
    <x v="2"/>
    <x v="2"/>
    <x v="1"/>
    <x v="0"/>
    <x v="0"/>
    <x v="0"/>
    <x v="0"/>
    <x v="0"/>
    <x v="0"/>
    <x v="0"/>
    <s v="Direcção de Obras"/>
    <x v="0"/>
    <x v="0"/>
    <x v="0"/>
    <x v="0"/>
    <x v="0"/>
    <x v="0"/>
    <x v="0"/>
    <s v="000000"/>
    <x v="0"/>
    <x v="0"/>
    <x v="6"/>
    <x v="0"/>
    <s v="Pagamento de salário referente a 06-2022"/>
  </r>
  <r>
    <x v="1"/>
    <n v="0"/>
    <n v="0"/>
    <n v="0"/>
    <n v="0"/>
    <x v="6409"/>
    <x v="0"/>
    <x v="1"/>
    <x v="0"/>
    <s v="03.16.11"/>
    <x v="61"/>
    <x v="0"/>
    <x v="5"/>
    <s v="Direcção de Obras"/>
    <s v="03.16.11"/>
    <s v="Direcção de Obras"/>
    <s v="03.16.11"/>
    <x v="62"/>
    <x v="0"/>
    <x v="1"/>
    <x v="1"/>
    <x v="0"/>
    <x v="0"/>
    <x v="2"/>
    <x v="0"/>
    <x v="8"/>
    <s v="2022-09-22"/>
    <x v="2"/>
    <n v="1753"/>
    <x v="4"/>
    <m/>
    <x v="0"/>
    <m/>
    <x v="33"/>
    <n v="100474706"/>
    <x v="0"/>
    <x v="6"/>
    <s v="Direcção de Obras"/>
    <s v="ORI"/>
    <x v="2"/>
    <m/>
    <x v="0"/>
    <x v="2"/>
    <x v="2"/>
    <x v="1"/>
    <x v="0"/>
    <x v="0"/>
    <x v="0"/>
    <x v="1"/>
    <x v="0"/>
    <x v="0"/>
    <x v="0"/>
    <s v="Direcção de Obras"/>
    <x v="0"/>
    <x v="0"/>
    <x v="0"/>
    <x v="0"/>
    <x v="0"/>
    <x v="0"/>
    <x v="0"/>
    <s v="000000"/>
    <x v="0"/>
    <x v="0"/>
    <x v="6"/>
    <x v="0"/>
    <s v="Pagamento de salário referente a 09-2022"/>
  </r>
  <r>
    <x v="1"/>
    <n v="0"/>
    <n v="0"/>
    <n v="0"/>
    <n v="0"/>
    <x v="2332"/>
    <x v="0"/>
    <x v="1"/>
    <x v="0"/>
    <s v="03.16.15"/>
    <x v="6"/>
    <x v="0"/>
    <x v="5"/>
    <s v="Direção Financeira"/>
    <s v="03.16.15"/>
    <s v="Direção Financeira"/>
    <s v="03.16.15"/>
    <x v="15"/>
    <x v="0"/>
    <x v="1"/>
    <x v="1"/>
    <x v="1"/>
    <x v="0"/>
    <x v="2"/>
    <x v="0"/>
    <x v="9"/>
    <s v="2022-10-28"/>
    <x v="3"/>
    <n v="378"/>
    <x v="4"/>
    <m/>
    <x v="0"/>
    <m/>
    <x v="34"/>
    <n v="100474707"/>
    <x v="0"/>
    <x v="4"/>
    <s v="Direção Financeira"/>
    <s v="ORI"/>
    <x v="2"/>
    <m/>
    <x v="0"/>
    <x v="2"/>
    <x v="2"/>
    <x v="1"/>
    <x v="0"/>
    <x v="0"/>
    <x v="0"/>
    <x v="0"/>
    <x v="0"/>
    <x v="0"/>
    <x v="0"/>
    <s v="Direção Financeira"/>
    <x v="0"/>
    <x v="0"/>
    <x v="0"/>
    <x v="0"/>
    <x v="0"/>
    <x v="0"/>
    <x v="0"/>
    <s v="000000"/>
    <x v="0"/>
    <x v="0"/>
    <x v="4"/>
    <x v="0"/>
    <s v=" Pagamento a favor de Hirondina Fernandes, referente ao salario do Mês de Outubro de 2022.   "/>
  </r>
  <r>
    <x v="1"/>
    <n v="0"/>
    <n v="0"/>
    <n v="0"/>
    <n v="0"/>
    <x v="2632"/>
    <x v="0"/>
    <x v="1"/>
    <x v="0"/>
    <s v="03.16.15"/>
    <x v="6"/>
    <x v="0"/>
    <x v="5"/>
    <s v="Direção Financeira"/>
    <s v="03.16.15"/>
    <s v="Direção Financeira"/>
    <s v="03.16.15"/>
    <x v="15"/>
    <x v="0"/>
    <x v="1"/>
    <x v="1"/>
    <x v="1"/>
    <x v="0"/>
    <x v="2"/>
    <x v="0"/>
    <x v="8"/>
    <s v="2022-09-26"/>
    <x v="2"/>
    <n v="479"/>
    <x v="4"/>
    <m/>
    <x v="0"/>
    <m/>
    <x v="34"/>
    <n v="100474707"/>
    <x v="0"/>
    <x v="4"/>
    <s v="Direção Financeira"/>
    <s v="ORI"/>
    <x v="2"/>
    <m/>
    <x v="0"/>
    <x v="2"/>
    <x v="2"/>
    <x v="1"/>
    <x v="0"/>
    <x v="0"/>
    <x v="0"/>
    <x v="0"/>
    <x v="0"/>
    <x v="0"/>
    <x v="0"/>
    <s v="Direção Financeira"/>
    <x v="0"/>
    <x v="0"/>
    <x v="0"/>
    <x v="0"/>
    <x v="0"/>
    <x v="0"/>
    <x v="0"/>
    <s v="000000"/>
    <x v="0"/>
    <x v="0"/>
    <x v="4"/>
    <x v="0"/>
    <s v="Pagamento de salário referente a 09-2022"/>
  </r>
  <r>
    <x v="1"/>
    <n v="0"/>
    <n v="0"/>
    <n v="0"/>
    <n v="0"/>
    <x v="562"/>
    <x v="0"/>
    <x v="1"/>
    <x v="0"/>
    <s v="03.16.15"/>
    <x v="6"/>
    <x v="0"/>
    <x v="5"/>
    <s v="Direção Financeira"/>
    <s v="03.16.15"/>
    <s v="Direção Financeira"/>
    <s v="03.16.15"/>
    <x v="15"/>
    <x v="0"/>
    <x v="1"/>
    <x v="1"/>
    <x v="1"/>
    <x v="0"/>
    <x v="2"/>
    <x v="0"/>
    <x v="3"/>
    <s v="2022-06-30"/>
    <x v="0"/>
    <n v="467"/>
    <x v="4"/>
    <m/>
    <x v="0"/>
    <m/>
    <x v="34"/>
    <n v="100474707"/>
    <x v="0"/>
    <x v="4"/>
    <s v="Direção Financeira"/>
    <s v="ORI"/>
    <x v="2"/>
    <m/>
    <x v="0"/>
    <x v="2"/>
    <x v="2"/>
    <x v="1"/>
    <x v="0"/>
    <x v="0"/>
    <x v="0"/>
    <x v="0"/>
    <x v="0"/>
    <x v="0"/>
    <x v="0"/>
    <s v="Direção Financeira"/>
    <x v="0"/>
    <x v="0"/>
    <x v="0"/>
    <x v="0"/>
    <x v="0"/>
    <x v="0"/>
    <x v="0"/>
    <s v="000000"/>
    <x v="0"/>
    <x v="0"/>
    <x v="4"/>
    <x v="0"/>
    <s v="Pagamento de salário referente a 06-2022"/>
  </r>
  <r>
    <x v="1"/>
    <n v="0"/>
    <n v="0"/>
    <n v="0"/>
    <n v="0"/>
    <x v="5359"/>
    <x v="0"/>
    <x v="1"/>
    <x v="0"/>
    <s v="03.16.15"/>
    <x v="6"/>
    <x v="0"/>
    <x v="5"/>
    <s v="Direção Financeira"/>
    <s v="03.16.15"/>
    <s v="Direção Financeira"/>
    <s v="03.16.15"/>
    <x v="61"/>
    <x v="0"/>
    <x v="1"/>
    <x v="1"/>
    <x v="0"/>
    <x v="0"/>
    <x v="2"/>
    <x v="0"/>
    <x v="10"/>
    <s v="2022-11-24"/>
    <x v="3"/>
    <n v="51"/>
    <x v="4"/>
    <m/>
    <x v="0"/>
    <m/>
    <x v="34"/>
    <n v="100474707"/>
    <x v="0"/>
    <x v="4"/>
    <s v="Direção Financeira"/>
    <s v="ORI"/>
    <x v="2"/>
    <m/>
    <x v="0"/>
    <x v="2"/>
    <x v="2"/>
    <x v="1"/>
    <x v="0"/>
    <x v="0"/>
    <x v="0"/>
    <x v="0"/>
    <x v="0"/>
    <x v="0"/>
    <x v="0"/>
    <s v="Direção Financeira"/>
    <x v="0"/>
    <x v="0"/>
    <x v="0"/>
    <x v="0"/>
    <x v="0"/>
    <x v="0"/>
    <x v="0"/>
    <s v="000000"/>
    <x v="0"/>
    <x v="0"/>
    <x v="4"/>
    <x v="0"/>
    <s v="Pagamento de salário referente a 11-2022"/>
  </r>
  <r>
    <x v="1"/>
    <n v="0"/>
    <n v="0"/>
    <n v="0"/>
    <n v="0"/>
    <x v="908"/>
    <x v="0"/>
    <x v="1"/>
    <x v="0"/>
    <s v="03.16.15"/>
    <x v="6"/>
    <x v="0"/>
    <x v="5"/>
    <s v="Direção Financeira"/>
    <s v="03.16.15"/>
    <s v="Direção Financeira"/>
    <s v="03.16.15"/>
    <x v="61"/>
    <x v="0"/>
    <x v="1"/>
    <x v="1"/>
    <x v="0"/>
    <x v="0"/>
    <x v="2"/>
    <x v="0"/>
    <x v="6"/>
    <s v="2022-07-25"/>
    <x v="2"/>
    <n v="57"/>
    <x v="4"/>
    <m/>
    <x v="0"/>
    <m/>
    <x v="34"/>
    <n v="100474707"/>
    <x v="0"/>
    <x v="4"/>
    <s v="Direção Financeira"/>
    <s v="ORI"/>
    <x v="2"/>
    <m/>
    <x v="0"/>
    <x v="2"/>
    <x v="2"/>
    <x v="1"/>
    <x v="0"/>
    <x v="0"/>
    <x v="0"/>
    <x v="0"/>
    <x v="0"/>
    <x v="0"/>
    <x v="0"/>
    <s v="Direção Financeira"/>
    <x v="0"/>
    <x v="0"/>
    <x v="0"/>
    <x v="0"/>
    <x v="0"/>
    <x v="0"/>
    <x v="0"/>
    <s v="000000"/>
    <x v="0"/>
    <x v="0"/>
    <x v="4"/>
    <x v="0"/>
    <s v="Pagamento de salário referente a 07-2022"/>
  </r>
  <r>
    <x v="1"/>
    <n v="0"/>
    <n v="0"/>
    <n v="0"/>
    <n v="0"/>
    <x v="2487"/>
    <x v="0"/>
    <x v="1"/>
    <x v="0"/>
    <s v="03.16.15"/>
    <x v="6"/>
    <x v="0"/>
    <x v="5"/>
    <s v="Direção Financeira"/>
    <s v="03.16.15"/>
    <s v="Direção Financeira"/>
    <s v="03.16.15"/>
    <x v="62"/>
    <x v="0"/>
    <x v="1"/>
    <x v="1"/>
    <x v="0"/>
    <x v="0"/>
    <x v="2"/>
    <x v="0"/>
    <x v="1"/>
    <s v="2022-05-25"/>
    <x v="0"/>
    <n v="13"/>
    <x v="4"/>
    <m/>
    <x v="0"/>
    <m/>
    <x v="34"/>
    <n v="100474707"/>
    <x v="0"/>
    <x v="4"/>
    <s v="Direção Financeira"/>
    <s v="ORI"/>
    <x v="2"/>
    <m/>
    <x v="0"/>
    <x v="2"/>
    <x v="2"/>
    <x v="1"/>
    <x v="0"/>
    <x v="0"/>
    <x v="0"/>
    <x v="0"/>
    <x v="0"/>
    <x v="0"/>
    <x v="0"/>
    <s v="Direção Financeira"/>
    <x v="0"/>
    <x v="0"/>
    <x v="0"/>
    <x v="0"/>
    <x v="0"/>
    <x v="0"/>
    <x v="0"/>
    <s v="000000"/>
    <x v="0"/>
    <x v="0"/>
    <x v="4"/>
    <x v="0"/>
    <s v="Pagamento de salário referente a 05-2022"/>
  </r>
  <r>
    <x v="1"/>
    <n v="0"/>
    <n v="0"/>
    <n v="0"/>
    <n v="0"/>
    <x v="562"/>
    <x v="0"/>
    <x v="1"/>
    <x v="0"/>
    <s v="03.16.15"/>
    <x v="6"/>
    <x v="0"/>
    <x v="5"/>
    <s v="Direção Financeira"/>
    <s v="03.16.15"/>
    <s v="Direção Financeira"/>
    <s v="03.16.15"/>
    <x v="14"/>
    <x v="0"/>
    <x v="1"/>
    <x v="1"/>
    <x v="0"/>
    <x v="0"/>
    <x v="2"/>
    <x v="0"/>
    <x v="3"/>
    <s v="2022-06-30"/>
    <x v="0"/>
    <n v="1"/>
    <x v="4"/>
    <m/>
    <x v="0"/>
    <m/>
    <x v="34"/>
    <n v="100474707"/>
    <x v="0"/>
    <x v="4"/>
    <s v="Direção Financeira"/>
    <s v="ORI"/>
    <x v="2"/>
    <m/>
    <x v="0"/>
    <x v="2"/>
    <x v="2"/>
    <x v="1"/>
    <x v="0"/>
    <x v="0"/>
    <x v="0"/>
    <x v="0"/>
    <x v="0"/>
    <x v="0"/>
    <x v="0"/>
    <s v="Direção Financeira"/>
    <x v="0"/>
    <x v="0"/>
    <x v="0"/>
    <x v="0"/>
    <x v="0"/>
    <x v="0"/>
    <x v="0"/>
    <s v="000000"/>
    <x v="0"/>
    <x v="0"/>
    <x v="4"/>
    <x v="0"/>
    <s v="Pagamento de salário referente a 06-2022"/>
  </r>
  <r>
    <x v="1"/>
    <n v="0"/>
    <n v="0"/>
    <n v="0"/>
    <n v="0"/>
    <x v="4205"/>
    <x v="0"/>
    <x v="1"/>
    <x v="0"/>
    <s v="03.16.15"/>
    <x v="6"/>
    <x v="0"/>
    <x v="5"/>
    <s v="Direção Financeira"/>
    <s v="03.16.15"/>
    <s v="Direção Financeira"/>
    <s v="03.16.15"/>
    <x v="16"/>
    <x v="0"/>
    <x v="1"/>
    <x v="1"/>
    <x v="1"/>
    <x v="0"/>
    <x v="2"/>
    <x v="0"/>
    <x v="0"/>
    <s v="2022-04-19"/>
    <x v="0"/>
    <n v="184"/>
    <x v="4"/>
    <m/>
    <x v="0"/>
    <m/>
    <x v="34"/>
    <n v="100474707"/>
    <x v="0"/>
    <x v="4"/>
    <s v="Direção Financeira"/>
    <s v="ORI"/>
    <x v="2"/>
    <m/>
    <x v="0"/>
    <x v="2"/>
    <x v="2"/>
    <x v="1"/>
    <x v="0"/>
    <x v="0"/>
    <x v="0"/>
    <x v="0"/>
    <x v="0"/>
    <x v="0"/>
    <x v="0"/>
    <s v="Direção Financeira"/>
    <x v="0"/>
    <x v="0"/>
    <x v="0"/>
    <x v="0"/>
    <x v="0"/>
    <x v="0"/>
    <x v="0"/>
    <s v="000000"/>
    <x v="0"/>
    <x v="0"/>
    <x v="4"/>
    <x v="0"/>
    <s v="Pagamento de salário referente a 04-2022"/>
  </r>
  <r>
    <x v="1"/>
    <n v="0"/>
    <n v="0"/>
    <n v="0"/>
    <n v="0"/>
    <x v="3485"/>
    <x v="0"/>
    <x v="1"/>
    <x v="0"/>
    <s v="03.16.16"/>
    <x v="32"/>
    <x v="0"/>
    <x v="5"/>
    <s v="Direção Ambiente e Saneamento "/>
    <s v="03.16.16"/>
    <s v="Direção Ambiente e Saneamento "/>
    <s v="03.16.16"/>
    <x v="15"/>
    <x v="0"/>
    <x v="1"/>
    <x v="1"/>
    <x v="1"/>
    <x v="0"/>
    <x v="2"/>
    <x v="0"/>
    <x v="5"/>
    <s v="2022-02-23"/>
    <x v="1"/>
    <n v="2824"/>
    <x v="4"/>
    <m/>
    <x v="0"/>
    <m/>
    <x v="34"/>
    <n v="100474707"/>
    <x v="0"/>
    <x v="4"/>
    <s v="Direção Ambiente e Saneamento "/>
    <s v="ORI"/>
    <x v="2"/>
    <m/>
    <x v="0"/>
    <x v="2"/>
    <x v="2"/>
    <x v="1"/>
    <x v="0"/>
    <x v="0"/>
    <x v="0"/>
    <x v="0"/>
    <x v="0"/>
    <x v="0"/>
    <x v="0"/>
    <s v="Direção Ambiente e Saneamento "/>
    <x v="0"/>
    <x v="0"/>
    <x v="0"/>
    <x v="0"/>
    <x v="0"/>
    <x v="0"/>
    <x v="0"/>
    <s v="000000"/>
    <x v="0"/>
    <x v="0"/>
    <x v="4"/>
    <x v="0"/>
    <s v="Pagamento de salário referente a 02-2022"/>
  </r>
  <r>
    <x v="1"/>
    <n v="0"/>
    <n v="0"/>
    <n v="0"/>
    <n v="0"/>
    <x v="5359"/>
    <x v="0"/>
    <x v="1"/>
    <x v="0"/>
    <s v="03.16.15"/>
    <x v="6"/>
    <x v="0"/>
    <x v="5"/>
    <s v="Direção Financeira"/>
    <s v="03.16.15"/>
    <s v="Direção Financeira"/>
    <s v="03.16.15"/>
    <x v="15"/>
    <x v="0"/>
    <x v="1"/>
    <x v="1"/>
    <x v="1"/>
    <x v="0"/>
    <x v="2"/>
    <x v="0"/>
    <x v="10"/>
    <s v="2022-11-24"/>
    <x v="3"/>
    <n v="163"/>
    <x v="4"/>
    <m/>
    <x v="0"/>
    <m/>
    <x v="36"/>
    <n v="100478987"/>
    <x v="0"/>
    <x v="5"/>
    <s v="Direção Financeira"/>
    <s v="ORI"/>
    <x v="2"/>
    <m/>
    <x v="0"/>
    <x v="2"/>
    <x v="2"/>
    <x v="1"/>
    <x v="0"/>
    <x v="0"/>
    <x v="0"/>
    <x v="0"/>
    <x v="0"/>
    <x v="0"/>
    <x v="0"/>
    <s v="Direção Financeira"/>
    <x v="0"/>
    <x v="0"/>
    <x v="0"/>
    <x v="0"/>
    <x v="0"/>
    <x v="0"/>
    <x v="0"/>
    <s v="000000"/>
    <x v="0"/>
    <x v="0"/>
    <x v="5"/>
    <x v="0"/>
    <s v="Pagamento de salário referente a 11-2022"/>
  </r>
  <r>
    <x v="1"/>
    <n v="0"/>
    <n v="0"/>
    <n v="0"/>
    <n v="0"/>
    <x v="468"/>
    <x v="0"/>
    <x v="1"/>
    <x v="0"/>
    <s v="03.16.15"/>
    <x v="6"/>
    <x v="0"/>
    <x v="5"/>
    <s v="Direção Financeira"/>
    <s v="03.16.15"/>
    <s v="Direção Financeira"/>
    <s v="03.16.15"/>
    <x v="15"/>
    <x v="0"/>
    <x v="1"/>
    <x v="1"/>
    <x v="1"/>
    <x v="0"/>
    <x v="2"/>
    <x v="0"/>
    <x v="4"/>
    <s v="2022-01-26"/>
    <x v="1"/>
    <n v="644"/>
    <x v="4"/>
    <m/>
    <x v="0"/>
    <m/>
    <x v="36"/>
    <n v="100478987"/>
    <x v="0"/>
    <x v="5"/>
    <s v="Direção Financeira"/>
    <s v="ORI"/>
    <x v="2"/>
    <m/>
    <x v="0"/>
    <x v="2"/>
    <x v="2"/>
    <x v="1"/>
    <x v="0"/>
    <x v="0"/>
    <x v="0"/>
    <x v="0"/>
    <x v="0"/>
    <x v="0"/>
    <x v="0"/>
    <s v="Direção Financeira"/>
    <x v="0"/>
    <x v="0"/>
    <x v="0"/>
    <x v="0"/>
    <x v="0"/>
    <x v="0"/>
    <x v="0"/>
    <s v="000179"/>
    <x v="0"/>
    <x v="0"/>
    <x v="5"/>
    <x v="0"/>
    <s v="Pagamento de salário referente a 01-2022"/>
  </r>
  <r>
    <x v="1"/>
    <n v="0"/>
    <n v="0"/>
    <n v="0"/>
    <n v="0"/>
    <x v="4205"/>
    <x v="0"/>
    <x v="1"/>
    <x v="0"/>
    <s v="03.16.15"/>
    <x v="6"/>
    <x v="0"/>
    <x v="5"/>
    <s v="Direção Financeira"/>
    <s v="03.16.15"/>
    <s v="Direção Financeira"/>
    <s v="03.16.15"/>
    <x v="61"/>
    <x v="0"/>
    <x v="1"/>
    <x v="1"/>
    <x v="0"/>
    <x v="0"/>
    <x v="2"/>
    <x v="0"/>
    <x v="0"/>
    <s v="2022-04-19"/>
    <x v="0"/>
    <n v="20"/>
    <x v="4"/>
    <m/>
    <x v="0"/>
    <m/>
    <x v="36"/>
    <n v="100478987"/>
    <x v="0"/>
    <x v="5"/>
    <s v="Direção Financeira"/>
    <s v="ORI"/>
    <x v="2"/>
    <m/>
    <x v="0"/>
    <x v="2"/>
    <x v="2"/>
    <x v="1"/>
    <x v="0"/>
    <x v="0"/>
    <x v="0"/>
    <x v="0"/>
    <x v="0"/>
    <x v="0"/>
    <x v="0"/>
    <s v="Direção Financeira"/>
    <x v="0"/>
    <x v="0"/>
    <x v="0"/>
    <x v="0"/>
    <x v="0"/>
    <x v="0"/>
    <x v="0"/>
    <s v="000000"/>
    <x v="0"/>
    <x v="0"/>
    <x v="5"/>
    <x v="0"/>
    <s v="Pagamento de salário referente a 04-2022"/>
  </r>
  <r>
    <x v="1"/>
    <n v="0"/>
    <n v="0"/>
    <n v="0"/>
    <n v="0"/>
    <x v="4607"/>
    <x v="0"/>
    <x v="1"/>
    <x v="0"/>
    <s v="03.16.15"/>
    <x v="6"/>
    <x v="0"/>
    <x v="5"/>
    <s v="Direção Financeira"/>
    <s v="03.16.15"/>
    <s v="Direção Financeira"/>
    <s v="03.16.15"/>
    <x v="61"/>
    <x v="0"/>
    <x v="1"/>
    <x v="1"/>
    <x v="0"/>
    <x v="0"/>
    <x v="2"/>
    <x v="0"/>
    <x v="5"/>
    <s v="2022-02-17"/>
    <x v="1"/>
    <n v="20"/>
    <x v="4"/>
    <m/>
    <x v="0"/>
    <m/>
    <x v="36"/>
    <n v="100478987"/>
    <x v="0"/>
    <x v="5"/>
    <s v="Direção Financeira"/>
    <s v="ORI"/>
    <x v="2"/>
    <m/>
    <x v="0"/>
    <x v="2"/>
    <x v="2"/>
    <x v="1"/>
    <x v="0"/>
    <x v="0"/>
    <x v="0"/>
    <x v="0"/>
    <x v="0"/>
    <x v="0"/>
    <x v="0"/>
    <s v="Direção Financeira"/>
    <x v="0"/>
    <x v="0"/>
    <x v="0"/>
    <x v="0"/>
    <x v="0"/>
    <x v="0"/>
    <x v="0"/>
    <s v="000000"/>
    <x v="0"/>
    <x v="0"/>
    <x v="5"/>
    <x v="0"/>
    <s v="Pagamento de salário referente a 02-2022"/>
  </r>
  <r>
    <x v="1"/>
    <n v="0"/>
    <n v="0"/>
    <n v="0"/>
    <n v="0"/>
    <x v="4607"/>
    <x v="0"/>
    <x v="1"/>
    <x v="0"/>
    <s v="03.16.15"/>
    <x v="6"/>
    <x v="0"/>
    <x v="5"/>
    <s v="Direção Financeira"/>
    <s v="03.16.15"/>
    <s v="Direção Financeira"/>
    <s v="03.16.15"/>
    <x v="14"/>
    <x v="0"/>
    <x v="1"/>
    <x v="1"/>
    <x v="0"/>
    <x v="0"/>
    <x v="2"/>
    <x v="0"/>
    <x v="5"/>
    <s v="2022-02-17"/>
    <x v="1"/>
    <n v="0"/>
    <x v="4"/>
    <m/>
    <x v="0"/>
    <m/>
    <x v="36"/>
    <n v="100478987"/>
    <x v="0"/>
    <x v="5"/>
    <s v="Direção Financeira"/>
    <s v="ORI"/>
    <x v="2"/>
    <m/>
    <x v="0"/>
    <x v="2"/>
    <x v="2"/>
    <x v="1"/>
    <x v="0"/>
    <x v="0"/>
    <x v="0"/>
    <x v="0"/>
    <x v="0"/>
    <x v="0"/>
    <x v="0"/>
    <s v="Direção Financeira"/>
    <x v="0"/>
    <x v="0"/>
    <x v="0"/>
    <x v="0"/>
    <x v="0"/>
    <x v="0"/>
    <x v="0"/>
    <s v="000000"/>
    <x v="0"/>
    <x v="0"/>
    <x v="5"/>
    <x v="0"/>
    <s v="Pagamento de salário referente a 02-2022"/>
  </r>
  <r>
    <x v="1"/>
    <n v="0"/>
    <n v="0"/>
    <n v="0"/>
    <n v="0"/>
    <x v="4205"/>
    <x v="0"/>
    <x v="1"/>
    <x v="0"/>
    <s v="03.16.15"/>
    <x v="6"/>
    <x v="0"/>
    <x v="5"/>
    <s v="Direção Financeira"/>
    <s v="03.16.15"/>
    <s v="Direção Financeira"/>
    <s v="03.16.15"/>
    <x v="16"/>
    <x v="0"/>
    <x v="1"/>
    <x v="1"/>
    <x v="1"/>
    <x v="0"/>
    <x v="2"/>
    <x v="0"/>
    <x v="0"/>
    <s v="2022-04-19"/>
    <x v="0"/>
    <n v="64"/>
    <x v="4"/>
    <m/>
    <x v="0"/>
    <m/>
    <x v="36"/>
    <n v="100478987"/>
    <x v="0"/>
    <x v="5"/>
    <s v="Direção Financeira"/>
    <s v="ORI"/>
    <x v="2"/>
    <m/>
    <x v="0"/>
    <x v="2"/>
    <x v="2"/>
    <x v="1"/>
    <x v="0"/>
    <x v="0"/>
    <x v="0"/>
    <x v="0"/>
    <x v="0"/>
    <x v="0"/>
    <x v="0"/>
    <s v="Direção Financeira"/>
    <x v="0"/>
    <x v="0"/>
    <x v="0"/>
    <x v="0"/>
    <x v="0"/>
    <x v="0"/>
    <x v="0"/>
    <s v="000000"/>
    <x v="0"/>
    <x v="0"/>
    <x v="5"/>
    <x v="0"/>
    <s v="Pagamento de salário referente a 04-2022"/>
  </r>
  <r>
    <x v="1"/>
    <n v="0"/>
    <n v="0"/>
    <n v="0"/>
    <n v="0"/>
    <x v="4386"/>
    <x v="0"/>
    <x v="1"/>
    <x v="0"/>
    <s v="03.16.16"/>
    <x v="32"/>
    <x v="0"/>
    <x v="5"/>
    <s v="Direção Ambiente e Saneamento "/>
    <s v="03.16.16"/>
    <s v="Direção Ambiente e Saneamento "/>
    <s v="03.16.16"/>
    <x v="62"/>
    <x v="0"/>
    <x v="1"/>
    <x v="1"/>
    <x v="0"/>
    <x v="0"/>
    <x v="2"/>
    <x v="0"/>
    <x v="2"/>
    <s v="2022-03-23"/>
    <x v="1"/>
    <n v="24"/>
    <x v="4"/>
    <m/>
    <x v="0"/>
    <m/>
    <x v="36"/>
    <n v="100478987"/>
    <x v="0"/>
    <x v="5"/>
    <s v="Direção Ambiente e Saneamento "/>
    <s v="ORI"/>
    <x v="2"/>
    <m/>
    <x v="0"/>
    <x v="2"/>
    <x v="2"/>
    <x v="1"/>
    <x v="0"/>
    <x v="0"/>
    <x v="0"/>
    <x v="0"/>
    <x v="0"/>
    <x v="0"/>
    <x v="0"/>
    <s v="Direção Ambiente e Saneamento "/>
    <x v="0"/>
    <x v="0"/>
    <x v="0"/>
    <x v="0"/>
    <x v="0"/>
    <x v="0"/>
    <x v="0"/>
    <s v="000746"/>
    <x v="0"/>
    <x v="0"/>
    <x v="5"/>
    <x v="0"/>
    <s v="Pagamento de salário referente a 03-2022"/>
  </r>
  <r>
    <x v="1"/>
    <n v="0"/>
    <n v="0"/>
    <n v="0"/>
    <n v="0"/>
    <x v="4386"/>
    <x v="0"/>
    <x v="1"/>
    <x v="0"/>
    <s v="03.16.16"/>
    <x v="32"/>
    <x v="0"/>
    <x v="5"/>
    <s v="Direção Ambiente e Saneamento "/>
    <s v="03.16.16"/>
    <s v="Direção Ambiente e Saneamento "/>
    <s v="03.16.16"/>
    <x v="15"/>
    <x v="0"/>
    <x v="1"/>
    <x v="1"/>
    <x v="1"/>
    <x v="0"/>
    <x v="2"/>
    <x v="0"/>
    <x v="2"/>
    <s v="2022-03-23"/>
    <x v="1"/>
    <n v="1503"/>
    <x v="4"/>
    <m/>
    <x v="0"/>
    <m/>
    <x v="36"/>
    <n v="100478987"/>
    <x v="0"/>
    <x v="5"/>
    <s v="Direção Ambiente e Saneamento "/>
    <s v="ORI"/>
    <x v="2"/>
    <m/>
    <x v="0"/>
    <x v="2"/>
    <x v="2"/>
    <x v="1"/>
    <x v="0"/>
    <x v="0"/>
    <x v="0"/>
    <x v="0"/>
    <x v="0"/>
    <x v="0"/>
    <x v="0"/>
    <s v="Direção Ambiente e Saneamento "/>
    <x v="0"/>
    <x v="0"/>
    <x v="0"/>
    <x v="0"/>
    <x v="0"/>
    <x v="0"/>
    <x v="0"/>
    <s v="000746"/>
    <x v="0"/>
    <x v="0"/>
    <x v="5"/>
    <x v="0"/>
    <s v="Pagamento de salário referente a 03-2022"/>
  </r>
  <r>
    <x v="1"/>
    <n v="0"/>
    <n v="0"/>
    <n v="0"/>
    <n v="0"/>
    <x v="4587"/>
    <x v="0"/>
    <x v="1"/>
    <x v="0"/>
    <s v="03.16.17"/>
    <x v="49"/>
    <x v="0"/>
    <x v="5"/>
    <s v="Direção Proteção Civil"/>
    <s v="03.16.17"/>
    <s v="Direção Proteção Civil"/>
    <s v="03.16.17"/>
    <x v="62"/>
    <x v="0"/>
    <x v="1"/>
    <x v="1"/>
    <x v="0"/>
    <x v="0"/>
    <x v="2"/>
    <x v="0"/>
    <x v="5"/>
    <s v="2022-02-17"/>
    <x v="1"/>
    <n v="148"/>
    <x v="4"/>
    <m/>
    <x v="0"/>
    <m/>
    <x v="36"/>
    <n v="100478987"/>
    <x v="0"/>
    <x v="5"/>
    <s v="Direção Proteção Civil"/>
    <s v="ORI"/>
    <x v="2"/>
    <m/>
    <x v="0"/>
    <x v="2"/>
    <x v="2"/>
    <x v="1"/>
    <x v="0"/>
    <x v="0"/>
    <x v="0"/>
    <x v="1"/>
    <x v="0"/>
    <x v="0"/>
    <x v="0"/>
    <s v="Direção Proteção Civil"/>
    <x v="0"/>
    <x v="0"/>
    <x v="0"/>
    <x v="0"/>
    <x v="0"/>
    <x v="0"/>
    <x v="0"/>
    <s v="000000"/>
    <x v="0"/>
    <x v="0"/>
    <x v="5"/>
    <x v="0"/>
    <s v="Pagamento de salário referente a 02-2022"/>
  </r>
  <r>
    <x v="1"/>
    <n v="0"/>
    <n v="0"/>
    <n v="0"/>
    <n v="0"/>
    <x v="2720"/>
    <x v="0"/>
    <x v="1"/>
    <x v="0"/>
    <s v="03.16.27"/>
    <x v="41"/>
    <x v="0"/>
    <x v="5"/>
    <s v="Direção dos Assuntos Jurídicos, Fiscalização e Policia Municipal"/>
    <s v="03.16.27"/>
    <s v="Direção dos Assuntos Jurídicos, Fiscalização e Policia Municipal"/>
    <s v="03.16.27"/>
    <x v="15"/>
    <x v="0"/>
    <x v="1"/>
    <x v="1"/>
    <x v="1"/>
    <x v="0"/>
    <x v="2"/>
    <x v="0"/>
    <x v="4"/>
    <s v="2022-01-26"/>
    <x v="1"/>
    <n v="277"/>
    <x v="4"/>
    <m/>
    <x v="0"/>
    <m/>
    <x v="36"/>
    <n v="100478987"/>
    <x v="0"/>
    <x v="5"/>
    <s v="Direção dos Assuntos Jurídicos, Fiscalização e Policia Municipal"/>
    <s v="ORI"/>
    <x v="2"/>
    <m/>
    <x v="0"/>
    <x v="2"/>
    <x v="2"/>
    <x v="1"/>
    <x v="0"/>
    <x v="0"/>
    <x v="0"/>
    <x v="0"/>
    <x v="0"/>
    <x v="0"/>
    <x v="0"/>
    <s v="Direção dos Assuntos Jurídicos, Fiscalização e Policia Municipal"/>
    <x v="0"/>
    <x v="0"/>
    <x v="0"/>
    <x v="0"/>
    <x v="0"/>
    <x v="0"/>
    <x v="0"/>
    <s v="000168"/>
    <x v="0"/>
    <x v="0"/>
    <x v="5"/>
    <x v="0"/>
    <s v="Pagamento de salário referente a 01-2022"/>
  </r>
  <r>
    <x v="1"/>
    <n v="0"/>
    <n v="0"/>
    <n v="0"/>
    <n v="0"/>
    <x v="4602"/>
    <x v="0"/>
    <x v="1"/>
    <x v="0"/>
    <s v="03.16.11"/>
    <x v="61"/>
    <x v="0"/>
    <x v="5"/>
    <s v="Direcção de Obras"/>
    <s v="03.16.11"/>
    <s v="Direcção de Obras"/>
    <s v="03.16.11"/>
    <x v="15"/>
    <x v="0"/>
    <x v="1"/>
    <x v="1"/>
    <x v="1"/>
    <x v="0"/>
    <x v="2"/>
    <x v="0"/>
    <x v="5"/>
    <s v="2022-02-17"/>
    <x v="1"/>
    <n v="391"/>
    <x v="4"/>
    <m/>
    <x v="0"/>
    <m/>
    <x v="36"/>
    <n v="100478987"/>
    <x v="0"/>
    <x v="5"/>
    <s v="Direcção de Obras"/>
    <s v="ORI"/>
    <x v="2"/>
    <m/>
    <x v="0"/>
    <x v="2"/>
    <x v="2"/>
    <x v="1"/>
    <x v="0"/>
    <x v="0"/>
    <x v="0"/>
    <x v="0"/>
    <x v="0"/>
    <x v="0"/>
    <x v="0"/>
    <s v="Direcção de Obras"/>
    <x v="0"/>
    <x v="0"/>
    <x v="0"/>
    <x v="0"/>
    <x v="0"/>
    <x v="0"/>
    <x v="0"/>
    <s v="000000"/>
    <x v="0"/>
    <x v="0"/>
    <x v="5"/>
    <x v="0"/>
    <s v="Pagamento de salário referente a 02-2022"/>
  </r>
  <r>
    <x v="1"/>
    <n v="0"/>
    <n v="0"/>
    <n v="0"/>
    <n v="0"/>
    <x v="6409"/>
    <x v="0"/>
    <x v="1"/>
    <x v="0"/>
    <s v="03.16.11"/>
    <x v="61"/>
    <x v="0"/>
    <x v="5"/>
    <s v="Direcção de Obras"/>
    <s v="03.16.11"/>
    <s v="Direcção de Obras"/>
    <s v="03.16.11"/>
    <x v="60"/>
    <x v="0"/>
    <x v="1"/>
    <x v="1"/>
    <x v="0"/>
    <x v="0"/>
    <x v="2"/>
    <x v="0"/>
    <x v="8"/>
    <s v="2022-09-22"/>
    <x v="2"/>
    <n v="32"/>
    <x v="4"/>
    <m/>
    <x v="0"/>
    <m/>
    <x v="36"/>
    <n v="100478987"/>
    <x v="0"/>
    <x v="5"/>
    <s v="Direcção de Obras"/>
    <s v="ORI"/>
    <x v="2"/>
    <m/>
    <x v="0"/>
    <x v="2"/>
    <x v="2"/>
    <x v="1"/>
    <x v="0"/>
    <x v="0"/>
    <x v="0"/>
    <x v="0"/>
    <x v="0"/>
    <x v="0"/>
    <x v="0"/>
    <s v="Direcção de Obras"/>
    <x v="0"/>
    <x v="0"/>
    <x v="0"/>
    <x v="0"/>
    <x v="0"/>
    <x v="0"/>
    <x v="0"/>
    <s v="000000"/>
    <x v="0"/>
    <x v="0"/>
    <x v="5"/>
    <x v="0"/>
    <s v="Pagamento de salário referente a 09-2022"/>
  </r>
  <r>
    <x v="1"/>
    <n v="0"/>
    <n v="0"/>
    <n v="0"/>
    <n v="0"/>
    <x v="7097"/>
    <x v="0"/>
    <x v="1"/>
    <x v="0"/>
    <s v="03.16.11"/>
    <x v="61"/>
    <x v="0"/>
    <x v="5"/>
    <s v="Direcção de Obras"/>
    <s v="03.16.11"/>
    <s v="Direcção de Obras"/>
    <s v="03.16.11"/>
    <x v="15"/>
    <x v="0"/>
    <x v="1"/>
    <x v="1"/>
    <x v="1"/>
    <x v="0"/>
    <x v="2"/>
    <x v="0"/>
    <x v="3"/>
    <s v="2022-06-21"/>
    <x v="0"/>
    <n v="445"/>
    <x v="4"/>
    <m/>
    <x v="0"/>
    <m/>
    <x v="36"/>
    <n v="100478987"/>
    <x v="0"/>
    <x v="5"/>
    <s v="Direcção de Obras"/>
    <s v="ORI"/>
    <x v="2"/>
    <m/>
    <x v="0"/>
    <x v="2"/>
    <x v="2"/>
    <x v="1"/>
    <x v="0"/>
    <x v="0"/>
    <x v="0"/>
    <x v="0"/>
    <x v="0"/>
    <x v="0"/>
    <x v="0"/>
    <s v="Direcção de Obras"/>
    <x v="0"/>
    <x v="0"/>
    <x v="0"/>
    <x v="0"/>
    <x v="0"/>
    <x v="0"/>
    <x v="0"/>
    <s v="000000"/>
    <x v="0"/>
    <x v="0"/>
    <x v="5"/>
    <x v="0"/>
    <s v="Pagamento de salário referente a 06-2022"/>
  </r>
  <r>
    <x v="1"/>
    <n v="0"/>
    <n v="0"/>
    <n v="0"/>
    <n v="0"/>
    <x v="972"/>
    <x v="0"/>
    <x v="1"/>
    <x v="0"/>
    <s v="03.16.11"/>
    <x v="61"/>
    <x v="0"/>
    <x v="5"/>
    <s v="Direcção de Obras"/>
    <s v="03.16.11"/>
    <s v="Direcção de Obras"/>
    <s v="03.16.11"/>
    <x v="13"/>
    <x v="0"/>
    <x v="1"/>
    <x v="5"/>
    <x v="0"/>
    <x v="0"/>
    <x v="2"/>
    <x v="0"/>
    <x v="7"/>
    <s v="2022-08-29"/>
    <x v="2"/>
    <n v="17"/>
    <x v="4"/>
    <m/>
    <x v="0"/>
    <m/>
    <x v="36"/>
    <n v="100478987"/>
    <x v="0"/>
    <x v="5"/>
    <s v="Direcção de Obras"/>
    <s v="ORI"/>
    <x v="2"/>
    <m/>
    <x v="0"/>
    <x v="2"/>
    <x v="2"/>
    <x v="1"/>
    <x v="0"/>
    <x v="0"/>
    <x v="0"/>
    <x v="1"/>
    <x v="0"/>
    <x v="0"/>
    <x v="0"/>
    <s v="Direcção de Obras"/>
    <x v="0"/>
    <x v="0"/>
    <x v="0"/>
    <x v="0"/>
    <x v="0"/>
    <x v="0"/>
    <x v="0"/>
    <s v="000000"/>
    <x v="0"/>
    <x v="0"/>
    <x v="5"/>
    <x v="0"/>
    <s v="Pagamento de salário referente a 08-2022"/>
  </r>
  <r>
    <x v="1"/>
    <n v="0"/>
    <n v="0"/>
    <n v="0"/>
    <n v="0"/>
    <x v="1098"/>
    <x v="0"/>
    <x v="1"/>
    <x v="0"/>
    <s v="03.16.11"/>
    <x v="61"/>
    <x v="0"/>
    <x v="5"/>
    <s v="Direcção de Obras"/>
    <s v="03.16.11"/>
    <s v="Direcção de Obras"/>
    <s v="03.16.11"/>
    <x v="13"/>
    <x v="0"/>
    <x v="1"/>
    <x v="5"/>
    <x v="0"/>
    <x v="0"/>
    <x v="2"/>
    <x v="0"/>
    <x v="6"/>
    <s v="2022-07-25"/>
    <x v="2"/>
    <n v="17"/>
    <x v="4"/>
    <m/>
    <x v="0"/>
    <m/>
    <x v="36"/>
    <n v="100478987"/>
    <x v="0"/>
    <x v="5"/>
    <s v="Direcção de Obras"/>
    <s v="ORI"/>
    <x v="2"/>
    <m/>
    <x v="0"/>
    <x v="2"/>
    <x v="2"/>
    <x v="1"/>
    <x v="0"/>
    <x v="0"/>
    <x v="0"/>
    <x v="1"/>
    <x v="0"/>
    <x v="0"/>
    <x v="0"/>
    <s v="Direcção de Obras"/>
    <x v="0"/>
    <x v="0"/>
    <x v="0"/>
    <x v="0"/>
    <x v="0"/>
    <x v="0"/>
    <x v="0"/>
    <s v="000000"/>
    <x v="0"/>
    <x v="0"/>
    <x v="5"/>
    <x v="0"/>
    <s v="Pagamento de salário referente a 07-2022"/>
  </r>
  <r>
    <x v="1"/>
    <n v="0"/>
    <n v="0"/>
    <n v="0"/>
    <n v="0"/>
    <x v="5589"/>
    <x v="0"/>
    <x v="1"/>
    <x v="0"/>
    <s v="03.16.25"/>
    <x v="13"/>
    <x v="0"/>
    <x v="5"/>
    <s v="Direção dos  Recursos Humanos"/>
    <s v="03.16.25"/>
    <s v="Direção dos  Recursos Humanos"/>
    <s v="03.16.25"/>
    <x v="14"/>
    <x v="0"/>
    <x v="1"/>
    <x v="1"/>
    <x v="0"/>
    <x v="0"/>
    <x v="2"/>
    <x v="0"/>
    <x v="11"/>
    <s v="2022-12-13"/>
    <x v="3"/>
    <n v="7"/>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900"/>
    <x v="0"/>
    <x v="1"/>
    <x v="0"/>
    <s v="03.16.25"/>
    <x v="13"/>
    <x v="0"/>
    <x v="5"/>
    <s v="Direção dos  Recursos Humanos"/>
    <s v="03.16.25"/>
    <s v="Direção dos  Recursos Humanos"/>
    <s v="03.16.25"/>
    <x v="14"/>
    <x v="0"/>
    <x v="1"/>
    <x v="1"/>
    <x v="0"/>
    <x v="0"/>
    <x v="2"/>
    <x v="0"/>
    <x v="6"/>
    <s v="2022-07-25"/>
    <x v="2"/>
    <n v="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5589"/>
    <x v="0"/>
    <x v="1"/>
    <x v="0"/>
    <s v="03.16.25"/>
    <x v="13"/>
    <x v="0"/>
    <x v="5"/>
    <s v="Direção dos  Recursos Humanos"/>
    <s v="03.16.25"/>
    <s v="Direção dos  Recursos Humanos"/>
    <s v="03.16.25"/>
    <x v="19"/>
    <x v="0"/>
    <x v="4"/>
    <x v="8"/>
    <x v="0"/>
    <x v="0"/>
    <x v="2"/>
    <x v="0"/>
    <x v="11"/>
    <s v="2022-12-13"/>
    <x v="3"/>
    <n v="164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6399"/>
    <x v="0"/>
    <x v="1"/>
    <x v="0"/>
    <s v="03.16.25"/>
    <x v="13"/>
    <x v="0"/>
    <x v="5"/>
    <s v="Direção dos  Recursos Humanos"/>
    <s v="03.16.25"/>
    <s v="Direção dos  Recursos Humanos"/>
    <s v="03.16.25"/>
    <x v="19"/>
    <x v="0"/>
    <x v="4"/>
    <x v="8"/>
    <x v="0"/>
    <x v="0"/>
    <x v="2"/>
    <x v="0"/>
    <x v="8"/>
    <s v="2022-09-22"/>
    <x v="2"/>
    <n v="107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900"/>
    <x v="0"/>
    <x v="1"/>
    <x v="0"/>
    <s v="03.16.25"/>
    <x v="13"/>
    <x v="0"/>
    <x v="5"/>
    <s v="Direção dos  Recursos Humanos"/>
    <s v="03.16.25"/>
    <s v="Direção dos  Recursos Humanos"/>
    <s v="03.16.25"/>
    <x v="19"/>
    <x v="0"/>
    <x v="4"/>
    <x v="8"/>
    <x v="0"/>
    <x v="0"/>
    <x v="2"/>
    <x v="0"/>
    <x v="6"/>
    <s v="2022-07-25"/>
    <x v="2"/>
    <n v="1067"/>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900"/>
    <x v="0"/>
    <x v="1"/>
    <x v="0"/>
    <s v="03.16.25"/>
    <x v="13"/>
    <x v="0"/>
    <x v="5"/>
    <s v="Direção dos  Recursos Humanos"/>
    <s v="03.16.25"/>
    <s v="Direção dos  Recursos Humanos"/>
    <s v="03.16.25"/>
    <x v="16"/>
    <x v="0"/>
    <x v="1"/>
    <x v="1"/>
    <x v="1"/>
    <x v="0"/>
    <x v="2"/>
    <x v="0"/>
    <x v="6"/>
    <s v="2022-07-25"/>
    <x v="2"/>
    <n v="401"/>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2790"/>
    <x v="0"/>
    <x v="1"/>
    <x v="0"/>
    <s v="03.16.25"/>
    <x v="13"/>
    <x v="0"/>
    <x v="5"/>
    <s v="Direção dos  Recursos Humanos"/>
    <s v="03.16.25"/>
    <s v="Direção dos  Recursos Humanos"/>
    <s v="03.16.25"/>
    <x v="13"/>
    <x v="0"/>
    <x v="1"/>
    <x v="5"/>
    <x v="0"/>
    <x v="0"/>
    <x v="2"/>
    <x v="0"/>
    <x v="9"/>
    <s v="2022-10-20"/>
    <x v="3"/>
    <n v="2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2487"/>
    <x v="0"/>
    <x v="1"/>
    <x v="0"/>
    <s v="03.16.15"/>
    <x v="6"/>
    <x v="0"/>
    <x v="5"/>
    <s v="Direção Financeira"/>
    <s v="03.16.15"/>
    <s v="Direção Financeira"/>
    <s v="03.16.15"/>
    <x v="15"/>
    <x v="0"/>
    <x v="1"/>
    <x v="1"/>
    <x v="1"/>
    <x v="0"/>
    <x v="2"/>
    <x v="0"/>
    <x v="1"/>
    <s v="2022-05-25"/>
    <x v="0"/>
    <n v="23884"/>
    <x v="4"/>
    <m/>
    <x v="0"/>
    <m/>
    <x v="37"/>
    <n v="100479277"/>
    <x v="0"/>
    <x v="3"/>
    <s v="Direção Financeira"/>
    <s v="ORI"/>
    <x v="2"/>
    <m/>
    <x v="0"/>
    <x v="2"/>
    <x v="2"/>
    <x v="1"/>
    <x v="0"/>
    <x v="0"/>
    <x v="0"/>
    <x v="0"/>
    <x v="0"/>
    <x v="0"/>
    <x v="0"/>
    <s v="Direção Financeira"/>
    <x v="0"/>
    <x v="0"/>
    <x v="0"/>
    <x v="0"/>
    <x v="0"/>
    <x v="0"/>
    <x v="0"/>
    <s v="000000"/>
    <x v="0"/>
    <x v="0"/>
    <x v="3"/>
    <x v="0"/>
    <s v="Pagamento de salário referente a 05-2022"/>
  </r>
  <r>
    <x v="1"/>
    <n v="0"/>
    <n v="0"/>
    <n v="0"/>
    <n v="0"/>
    <x v="4607"/>
    <x v="0"/>
    <x v="1"/>
    <x v="0"/>
    <s v="03.16.15"/>
    <x v="6"/>
    <x v="0"/>
    <x v="5"/>
    <s v="Direção Financeira"/>
    <s v="03.16.15"/>
    <s v="Direção Financeira"/>
    <s v="03.16.15"/>
    <x v="15"/>
    <x v="0"/>
    <x v="1"/>
    <x v="1"/>
    <x v="1"/>
    <x v="0"/>
    <x v="2"/>
    <x v="0"/>
    <x v="5"/>
    <s v="2022-02-17"/>
    <x v="1"/>
    <n v="12380"/>
    <x v="4"/>
    <m/>
    <x v="0"/>
    <m/>
    <x v="37"/>
    <n v="100479277"/>
    <x v="0"/>
    <x v="3"/>
    <s v="Direção Financeira"/>
    <s v="ORI"/>
    <x v="2"/>
    <m/>
    <x v="0"/>
    <x v="2"/>
    <x v="2"/>
    <x v="1"/>
    <x v="0"/>
    <x v="0"/>
    <x v="0"/>
    <x v="0"/>
    <x v="0"/>
    <x v="0"/>
    <x v="0"/>
    <s v="Direção Financeira"/>
    <x v="0"/>
    <x v="0"/>
    <x v="0"/>
    <x v="0"/>
    <x v="0"/>
    <x v="0"/>
    <x v="0"/>
    <s v="000000"/>
    <x v="0"/>
    <x v="0"/>
    <x v="3"/>
    <x v="0"/>
    <s v="Pagamento de salário referente a 02-2022"/>
  </r>
  <r>
    <x v="1"/>
    <n v="0"/>
    <n v="0"/>
    <n v="0"/>
    <n v="0"/>
    <x v="5470"/>
    <x v="0"/>
    <x v="1"/>
    <x v="0"/>
    <s v="03.16.15"/>
    <x v="6"/>
    <x v="0"/>
    <x v="5"/>
    <s v="Direção Financeira"/>
    <s v="03.16.15"/>
    <s v="Direção Financeira"/>
    <s v="03.16.15"/>
    <x v="61"/>
    <x v="0"/>
    <x v="1"/>
    <x v="1"/>
    <x v="0"/>
    <x v="0"/>
    <x v="2"/>
    <x v="0"/>
    <x v="11"/>
    <s v="2022-12-13"/>
    <x v="3"/>
    <n v="1197"/>
    <x v="4"/>
    <m/>
    <x v="0"/>
    <m/>
    <x v="37"/>
    <n v="100479277"/>
    <x v="0"/>
    <x v="3"/>
    <s v="Direção Financeira"/>
    <s v="ORI"/>
    <x v="2"/>
    <m/>
    <x v="0"/>
    <x v="2"/>
    <x v="2"/>
    <x v="1"/>
    <x v="0"/>
    <x v="0"/>
    <x v="0"/>
    <x v="0"/>
    <x v="0"/>
    <x v="0"/>
    <x v="0"/>
    <s v="Direção Financeira"/>
    <x v="0"/>
    <x v="0"/>
    <x v="0"/>
    <x v="0"/>
    <x v="0"/>
    <x v="0"/>
    <x v="0"/>
    <s v="000000"/>
    <x v="0"/>
    <x v="0"/>
    <x v="3"/>
    <x v="0"/>
    <s v="Pagamento de salário referente a 12-2022"/>
  </r>
  <r>
    <x v="1"/>
    <n v="0"/>
    <n v="0"/>
    <n v="0"/>
    <n v="0"/>
    <x v="5359"/>
    <x v="0"/>
    <x v="1"/>
    <x v="0"/>
    <s v="03.16.15"/>
    <x v="6"/>
    <x v="0"/>
    <x v="5"/>
    <s v="Direção Financeira"/>
    <s v="03.16.15"/>
    <s v="Direção Financeira"/>
    <s v="03.16.15"/>
    <x v="61"/>
    <x v="0"/>
    <x v="1"/>
    <x v="1"/>
    <x v="0"/>
    <x v="0"/>
    <x v="2"/>
    <x v="0"/>
    <x v="10"/>
    <s v="2022-11-24"/>
    <x v="3"/>
    <n v="1193"/>
    <x v="4"/>
    <m/>
    <x v="0"/>
    <m/>
    <x v="37"/>
    <n v="100479277"/>
    <x v="0"/>
    <x v="3"/>
    <s v="Direção Financeira"/>
    <s v="ORI"/>
    <x v="2"/>
    <m/>
    <x v="0"/>
    <x v="2"/>
    <x v="2"/>
    <x v="1"/>
    <x v="0"/>
    <x v="0"/>
    <x v="0"/>
    <x v="0"/>
    <x v="0"/>
    <x v="0"/>
    <x v="0"/>
    <s v="Direção Financeira"/>
    <x v="0"/>
    <x v="0"/>
    <x v="0"/>
    <x v="0"/>
    <x v="0"/>
    <x v="0"/>
    <x v="0"/>
    <s v="000000"/>
    <x v="0"/>
    <x v="0"/>
    <x v="3"/>
    <x v="0"/>
    <s v="Pagamento de salário referente a 11-2022"/>
  </r>
  <r>
    <x v="1"/>
    <n v="0"/>
    <n v="0"/>
    <n v="0"/>
    <n v="0"/>
    <x v="5470"/>
    <x v="0"/>
    <x v="1"/>
    <x v="0"/>
    <s v="03.16.15"/>
    <x v="6"/>
    <x v="0"/>
    <x v="5"/>
    <s v="Direção Financeira"/>
    <s v="03.16.15"/>
    <s v="Direção Financeira"/>
    <s v="03.16.15"/>
    <x v="62"/>
    <x v="0"/>
    <x v="1"/>
    <x v="1"/>
    <x v="0"/>
    <x v="0"/>
    <x v="2"/>
    <x v="0"/>
    <x v="11"/>
    <s v="2022-12-13"/>
    <x v="3"/>
    <n v="318"/>
    <x v="4"/>
    <m/>
    <x v="0"/>
    <m/>
    <x v="37"/>
    <n v="100479277"/>
    <x v="0"/>
    <x v="3"/>
    <s v="Direção Financeira"/>
    <s v="ORI"/>
    <x v="2"/>
    <m/>
    <x v="0"/>
    <x v="2"/>
    <x v="2"/>
    <x v="1"/>
    <x v="0"/>
    <x v="0"/>
    <x v="0"/>
    <x v="0"/>
    <x v="0"/>
    <x v="0"/>
    <x v="0"/>
    <s v="Direção Financeira"/>
    <x v="0"/>
    <x v="0"/>
    <x v="0"/>
    <x v="0"/>
    <x v="0"/>
    <x v="0"/>
    <x v="0"/>
    <s v="000000"/>
    <x v="0"/>
    <x v="0"/>
    <x v="3"/>
    <x v="0"/>
    <s v="Pagamento de salário referente a 12-2022"/>
  </r>
  <r>
    <x v="1"/>
    <n v="0"/>
    <n v="0"/>
    <n v="0"/>
    <n v="0"/>
    <x v="562"/>
    <x v="0"/>
    <x v="1"/>
    <x v="0"/>
    <s v="03.16.15"/>
    <x v="6"/>
    <x v="0"/>
    <x v="5"/>
    <s v="Direção Financeira"/>
    <s v="03.16.15"/>
    <s v="Direção Financeira"/>
    <s v="03.16.15"/>
    <x v="62"/>
    <x v="0"/>
    <x v="1"/>
    <x v="1"/>
    <x v="0"/>
    <x v="0"/>
    <x v="2"/>
    <x v="0"/>
    <x v="3"/>
    <s v="2022-06-30"/>
    <x v="0"/>
    <n v="680"/>
    <x v="4"/>
    <m/>
    <x v="0"/>
    <m/>
    <x v="37"/>
    <n v="100479277"/>
    <x v="0"/>
    <x v="3"/>
    <s v="Direção Financeira"/>
    <s v="ORI"/>
    <x v="2"/>
    <m/>
    <x v="0"/>
    <x v="2"/>
    <x v="2"/>
    <x v="1"/>
    <x v="0"/>
    <x v="0"/>
    <x v="0"/>
    <x v="0"/>
    <x v="0"/>
    <x v="0"/>
    <x v="0"/>
    <s v="Direção Financeira"/>
    <x v="0"/>
    <x v="0"/>
    <x v="0"/>
    <x v="0"/>
    <x v="0"/>
    <x v="0"/>
    <x v="0"/>
    <s v="000000"/>
    <x v="0"/>
    <x v="0"/>
    <x v="3"/>
    <x v="0"/>
    <s v="Pagamento de salário referente a 06-2022"/>
  </r>
  <r>
    <x v="1"/>
    <n v="0"/>
    <n v="0"/>
    <n v="0"/>
    <n v="0"/>
    <x v="5359"/>
    <x v="0"/>
    <x v="1"/>
    <x v="0"/>
    <s v="03.16.15"/>
    <x v="6"/>
    <x v="0"/>
    <x v="5"/>
    <s v="Direção Financeira"/>
    <s v="03.16.15"/>
    <s v="Direção Financeira"/>
    <s v="03.16.15"/>
    <x v="14"/>
    <x v="0"/>
    <x v="1"/>
    <x v="1"/>
    <x v="0"/>
    <x v="0"/>
    <x v="2"/>
    <x v="0"/>
    <x v="10"/>
    <s v="2022-11-24"/>
    <x v="3"/>
    <n v="30"/>
    <x v="4"/>
    <m/>
    <x v="0"/>
    <m/>
    <x v="37"/>
    <n v="100479277"/>
    <x v="0"/>
    <x v="3"/>
    <s v="Direção Financeira"/>
    <s v="ORI"/>
    <x v="2"/>
    <m/>
    <x v="0"/>
    <x v="2"/>
    <x v="2"/>
    <x v="1"/>
    <x v="0"/>
    <x v="0"/>
    <x v="0"/>
    <x v="0"/>
    <x v="0"/>
    <x v="0"/>
    <x v="0"/>
    <s v="Direção Financeira"/>
    <x v="0"/>
    <x v="0"/>
    <x v="0"/>
    <x v="0"/>
    <x v="0"/>
    <x v="0"/>
    <x v="0"/>
    <s v="000000"/>
    <x v="0"/>
    <x v="0"/>
    <x v="3"/>
    <x v="0"/>
    <s v="Pagamento de salário referente a 11-2022"/>
  </r>
  <r>
    <x v="1"/>
    <n v="0"/>
    <n v="0"/>
    <n v="0"/>
    <n v="0"/>
    <x v="5470"/>
    <x v="0"/>
    <x v="1"/>
    <x v="0"/>
    <s v="03.16.15"/>
    <x v="6"/>
    <x v="0"/>
    <x v="5"/>
    <s v="Direção Financeira"/>
    <s v="03.16.15"/>
    <s v="Direção Financeira"/>
    <s v="03.16.15"/>
    <x v="16"/>
    <x v="0"/>
    <x v="1"/>
    <x v="1"/>
    <x v="1"/>
    <x v="0"/>
    <x v="2"/>
    <x v="0"/>
    <x v="11"/>
    <s v="2022-12-13"/>
    <x v="3"/>
    <n v="5479"/>
    <x v="4"/>
    <m/>
    <x v="0"/>
    <m/>
    <x v="37"/>
    <n v="100479277"/>
    <x v="0"/>
    <x v="3"/>
    <s v="Direção Financeira"/>
    <s v="ORI"/>
    <x v="2"/>
    <m/>
    <x v="0"/>
    <x v="2"/>
    <x v="2"/>
    <x v="1"/>
    <x v="0"/>
    <x v="0"/>
    <x v="0"/>
    <x v="0"/>
    <x v="0"/>
    <x v="0"/>
    <x v="0"/>
    <s v="Direção Financeira"/>
    <x v="0"/>
    <x v="0"/>
    <x v="0"/>
    <x v="0"/>
    <x v="0"/>
    <x v="0"/>
    <x v="0"/>
    <s v="000000"/>
    <x v="0"/>
    <x v="0"/>
    <x v="3"/>
    <x v="0"/>
    <s v="Pagamento de salário referente a 12-2022"/>
  </r>
  <r>
    <x v="1"/>
    <n v="0"/>
    <n v="0"/>
    <n v="0"/>
    <n v="0"/>
    <x v="2487"/>
    <x v="0"/>
    <x v="1"/>
    <x v="0"/>
    <s v="03.16.15"/>
    <x v="6"/>
    <x v="0"/>
    <x v="5"/>
    <s v="Direção Financeira"/>
    <s v="03.16.15"/>
    <s v="Direção Financeira"/>
    <s v="03.16.15"/>
    <x v="16"/>
    <x v="0"/>
    <x v="1"/>
    <x v="1"/>
    <x v="1"/>
    <x v="0"/>
    <x v="2"/>
    <x v="0"/>
    <x v="1"/>
    <s v="2022-05-25"/>
    <x v="0"/>
    <n v="7754"/>
    <x v="4"/>
    <m/>
    <x v="0"/>
    <m/>
    <x v="37"/>
    <n v="100479277"/>
    <x v="0"/>
    <x v="3"/>
    <s v="Direção Financeira"/>
    <s v="ORI"/>
    <x v="2"/>
    <m/>
    <x v="0"/>
    <x v="2"/>
    <x v="2"/>
    <x v="1"/>
    <x v="0"/>
    <x v="0"/>
    <x v="0"/>
    <x v="0"/>
    <x v="0"/>
    <x v="0"/>
    <x v="0"/>
    <s v="Direção Financeira"/>
    <x v="0"/>
    <x v="0"/>
    <x v="0"/>
    <x v="0"/>
    <x v="0"/>
    <x v="0"/>
    <x v="0"/>
    <s v="000000"/>
    <x v="0"/>
    <x v="0"/>
    <x v="3"/>
    <x v="0"/>
    <s v="Pagamento de salário referente a 05-2022"/>
  </r>
  <r>
    <x v="1"/>
    <n v="0"/>
    <n v="0"/>
    <n v="0"/>
    <n v="0"/>
    <x v="2719"/>
    <x v="0"/>
    <x v="1"/>
    <x v="0"/>
    <s v="03.16.16"/>
    <x v="32"/>
    <x v="0"/>
    <x v="5"/>
    <s v="Direção Ambiente e Saneamento "/>
    <s v="03.16.16"/>
    <s v="Direção Ambiente e Saneamento "/>
    <s v="03.16.16"/>
    <x v="60"/>
    <x v="0"/>
    <x v="1"/>
    <x v="1"/>
    <x v="0"/>
    <x v="0"/>
    <x v="2"/>
    <x v="0"/>
    <x v="4"/>
    <s v="2022-01-26"/>
    <x v="1"/>
    <n v="343"/>
    <x v="4"/>
    <m/>
    <x v="0"/>
    <m/>
    <x v="37"/>
    <n v="100479277"/>
    <x v="0"/>
    <x v="3"/>
    <s v="Direção Ambiente e Saneamento "/>
    <s v="ORI"/>
    <x v="2"/>
    <m/>
    <x v="0"/>
    <x v="2"/>
    <x v="2"/>
    <x v="1"/>
    <x v="0"/>
    <x v="0"/>
    <x v="0"/>
    <x v="0"/>
    <x v="0"/>
    <x v="0"/>
    <x v="0"/>
    <s v="Direção Ambiente e Saneamento "/>
    <x v="0"/>
    <x v="0"/>
    <x v="0"/>
    <x v="0"/>
    <x v="0"/>
    <x v="0"/>
    <x v="0"/>
    <s v="000177"/>
    <x v="0"/>
    <x v="0"/>
    <x v="3"/>
    <x v="0"/>
    <s v="Pagamento de salário referente a 01-2022"/>
  </r>
  <r>
    <x v="1"/>
    <n v="0"/>
    <n v="0"/>
    <n v="0"/>
    <n v="0"/>
    <x v="2719"/>
    <x v="0"/>
    <x v="1"/>
    <x v="0"/>
    <s v="03.16.16"/>
    <x v="32"/>
    <x v="0"/>
    <x v="5"/>
    <s v="Direção Ambiente e Saneamento "/>
    <s v="03.16.16"/>
    <s v="Direção Ambiente e Saneamento "/>
    <s v="03.16.16"/>
    <x v="61"/>
    <x v="0"/>
    <x v="1"/>
    <x v="1"/>
    <x v="0"/>
    <x v="0"/>
    <x v="2"/>
    <x v="0"/>
    <x v="4"/>
    <s v="2022-01-26"/>
    <x v="1"/>
    <n v="188"/>
    <x v="4"/>
    <m/>
    <x v="0"/>
    <m/>
    <x v="37"/>
    <n v="100479277"/>
    <x v="0"/>
    <x v="3"/>
    <s v="Direção Ambiente e Saneamento "/>
    <s v="ORI"/>
    <x v="2"/>
    <m/>
    <x v="0"/>
    <x v="2"/>
    <x v="2"/>
    <x v="1"/>
    <x v="0"/>
    <x v="0"/>
    <x v="0"/>
    <x v="0"/>
    <x v="0"/>
    <x v="0"/>
    <x v="0"/>
    <s v="Direção Ambiente e Saneamento "/>
    <x v="0"/>
    <x v="0"/>
    <x v="0"/>
    <x v="0"/>
    <x v="0"/>
    <x v="0"/>
    <x v="0"/>
    <s v="000177"/>
    <x v="0"/>
    <x v="0"/>
    <x v="3"/>
    <x v="0"/>
    <s v="Pagamento de salário referente a 01-2022"/>
  </r>
  <r>
    <x v="1"/>
    <n v="0"/>
    <n v="0"/>
    <n v="0"/>
    <n v="0"/>
    <x v="6399"/>
    <x v="0"/>
    <x v="1"/>
    <x v="0"/>
    <s v="03.16.25"/>
    <x v="13"/>
    <x v="0"/>
    <x v="5"/>
    <s v="Direção dos  Recursos Humanos"/>
    <s v="03.16.25"/>
    <s v="Direção dos  Recursos Humanos"/>
    <s v="03.16.25"/>
    <x v="14"/>
    <x v="0"/>
    <x v="1"/>
    <x v="1"/>
    <x v="0"/>
    <x v="0"/>
    <x v="2"/>
    <x v="0"/>
    <x v="8"/>
    <s v="2022-09-22"/>
    <x v="2"/>
    <n v="9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2479"/>
    <x v="0"/>
    <x v="1"/>
    <x v="0"/>
    <s v="03.16.25"/>
    <x v="13"/>
    <x v="0"/>
    <x v="5"/>
    <s v="Direção dos  Recursos Humanos"/>
    <s v="03.16.25"/>
    <s v="Direção dos  Recursos Humanos"/>
    <s v="03.16.25"/>
    <x v="19"/>
    <x v="0"/>
    <x v="4"/>
    <x v="8"/>
    <x v="0"/>
    <x v="0"/>
    <x v="2"/>
    <x v="0"/>
    <x v="1"/>
    <s v="2022-05-25"/>
    <x v="0"/>
    <n v="18774"/>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6399"/>
    <x v="0"/>
    <x v="1"/>
    <x v="0"/>
    <s v="03.16.25"/>
    <x v="13"/>
    <x v="0"/>
    <x v="5"/>
    <s v="Direção dos  Recursos Humanos"/>
    <s v="03.16.25"/>
    <s v="Direção dos  Recursos Humanos"/>
    <s v="03.16.25"/>
    <x v="16"/>
    <x v="0"/>
    <x v="1"/>
    <x v="1"/>
    <x v="1"/>
    <x v="0"/>
    <x v="2"/>
    <x v="0"/>
    <x v="8"/>
    <s v="2022-09-22"/>
    <x v="2"/>
    <n v="8239"/>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9-2022"/>
  </r>
  <r>
    <x v="1"/>
    <n v="0"/>
    <n v="0"/>
    <n v="0"/>
    <n v="0"/>
    <x v="2479"/>
    <x v="0"/>
    <x v="1"/>
    <x v="0"/>
    <s v="03.16.25"/>
    <x v="13"/>
    <x v="0"/>
    <x v="5"/>
    <s v="Direção dos  Recursos Humanos"/>
    <s v="03.16.25"/>
    <s v="Direção dos  Recursos Humanos"/>
    <s v="03.16.25"/>
    <x v="13"/>
    <x v="0"/>
    <x v="1"/>
    <x v="5"/>
    <x v="0"/>
    <x v="0"/>
    <x v="2"/>
    <x v="0"/>
    <x v="1"/>
    <s v="2022-05-25"/>
    <x v="0"/>
    <n v="27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4504"/>
    <x v="0"/>
    <x v="1"/>
    <x v="0"/>
    <s v="03.16.25"/>
    <x v="13"/>
    <x v="0"/>
    <x v="5"/>
    <s v="Direção dos  Recursos Humanos"/>
    <s v="03.16.25"/>
    <s v="Direção dos  Recursos Humanos"/>
    <s v="03.16.25"/>
    <x v="13"/>
    <x v="0"/>
    <x v="1"/>
    <x v="5"/>
    <x v="0"/>
    <x v="0"/>
    <x v="2"/>
    <x v="0"/>
    <x v="2"/>
    <s v="2022-03-23"/>
    <x v="1"/>
    <n v="108"/>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32"/>
    <x v="0"/>
    <x v="1"/>
    <x v="0"/>
    <s v="03.16.25"/>
    <x v="13"/>
    <x v="0"/>
    <x v="5"/>
    <s v="Direção dos  Recursos Humanos"/>
    <s v="03.16.25"/>
    <s v="Direção dos  Recursos Humanos"/>
    <s v="03.16.25"/>
    <x v="13"/>
    <x v="0"/>
    <x v="1"/>
    <x v="5"/>
    <x v="0"/>
    <x v="0"/>
    <x v="2"/>
    <x v="0"/>
    <x v="5"/>
    <s v="2022-02-21"/>
    <x v="1"/>
    <n v="112"/>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464"/>
    <x v="0"/>
    <x v="1"/>
    <x v="0"/>
    <s v="03.16.25"/>
    <x v="13"/>
    <x v="0"/>
    <x v="5"/>
    <s v="Direção dos  Recursos Humanos"/>
    <s v="03.16.25"/>
    <s v="Direção dos  Recursos Humanos"/>
    <s v="03.16.25"/>
    <x v="17"/>
    <x v="0"/>
    <x v="1"/>
    <x v="1"/>
    <x v="1"/>
    <x v="0"/>
    <x v="2"/>
    <x v="0"/>
    <x v="3"/>
    <s v="2022-06-21"/>
    <x v="0"/>
    <n v="269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6-2022"/>
  </r>
  <r>
    <x v="1"/>
    <n v="0"/>
    <n v="0"/>
    <n v="0"/>
    <n v="0"/>
    <x v="4606"/>
    <x v="0"/>
    <x v="1"/>
    <x v="0"/>
    <s v="03.16.23"/>
    <x v="28"/>
    <x v="0"/>
    <x v="5"/>
    <s v="Direção da Educação, Formação Profissional, Emprego"/>
    <s v="03.16.23"/>
    <s v="Direção da Educação, Formação Profissional, Emprego"/>
    <s v="03.16.23"/>
    <x v="15"/>
    <x v="0"/>
    <x v="1"/>
    <x v="1"/>
    <x v="1"/>
    <x v="0"/>
    <x v="2"/>
    <x v="0"/>
    <x v="5"/>
    <s v="2022-02-17"/>
    <x v="1"/>
    <n v="7245"/>
    <x v="4"/>
    <m/>
    <x v="0"/>
    <m/>
    <x v="37"/>
    <n v="100479277"/>
    <x v="0"/>
    <x v="3"/>
    <s v="Direção da Educação, Formação Profissional, Emprego"/>
    <s v="ORI"/>
    <x v="2"/>
    <m/>
    <x v="0"/>
    <x v="2"/>
    <x v="2"/>
    <x v="1"/>
    <x v="0"/>
    <x v="0"/>
    <x v="0"/>
    <x v="0"/>
    <x v="0"/>
    <x v="0"/>
    <x v="0"/>
    <s v="Direção da Educação, Formação Profissional, Emprego"/>
    <x v="0"/>
    <x v="0"/>
    <x v="0"/>
    <x v="0"/>
    <x v="0"/>
    <x v="0"/>
    <x v="0"/>
    <s v="000000"/>
    <x v="0"/>
    <x v="0"/>
    <x v="3"/>
    <x v="0"/>
    <s v="Pagamento de salário referente a 02-2022"/>
  </r>
  <r>
    <x v="1"/>
    <n v="0"/>
    <n v="0"/>
    <n v="0"/>
    <n v="0"/>
    <x v="5485"/>
    <x v="0"/>
    <x v="1"/>
    <x v="0"/>
    <s v="03.16.11"/>
    <x v="61"/>
    <x v="0"/>
    <x v="5"/>
    <s v="Direcção de Obras"/>
    <s v="03.16.11"/>
    <s v="Direcção de Obras"/>
    <s v="03.16.11"/>
    <x v="15"/>
    <x v="0"/>
    <x v="1"/>
    <x v="1"/>
    <x v="1"/>
    <x v="0"/>
    <x v="2"/>
    <x v="0"/>
    <x v="1"/>
    <s v="2022-05-25"/>
    <x v="0"/>
    <n v="8975"/>
    <x v="4"/>
    <m/>
    <x v="0"/>
    <m/>
    <x v="37"/>
    <n v="100479277"/>
    <x v="0"/>
    <x v="3"/>
    <s v="Direcção de Obras"/>
    <s v="ORI"/>
    <x v="2"/>
    <m/>
    <x v="0"/>
    <x v="2"/>
    <x v="2"/>
    <x v="1"/>
    <x v="0"/>
    <x v="0"/>
    <x v="0"/>
    <x v="0"/>
    <x v="0"/>
    <x v="0"/>
    <x v="0"/>
    <s v="Direcção de Obras"/>
    <x v="0"/>
    <x v="0"/>
    <x v="0"/>
    <x v="0"/>
    <x v="0"/>
    <x v="0"/>
    <x v="0"/>
    <s v="000000"/>
    <x v="0"/>
    <x v="0"/>
    <x v="3"/>
    <x v="0"/>
    <s v="Pagamento de salário referente a 05-2022"/>
  </r>
  <r>
    <x v="1"/>
    <n v="0"/>
    <n v="0"/>
    <n v="0"/>
    <n v="0"/>
    <x v="6409"/>
    <x v="0"/>
    <x v="1"/>
    <x v="0"/>
    <s v="03.16.11"/>
    <x v="61"/>
    <x v="0"/>
    <x v="5"/>
    <s v="Direcção de Obras"/>
    <s v="03.16.11"/>
    <s v="Direcção de Obras"/>
    <s v="03.16.11"/>
    <x v="60"/>
    <x v="0"/>
    <x v="1"/>
    <x v="1"/>
    <x v="0"/>
    <x v="0"/>
    <x v="2"/>
    <x v="0"/>
    <x v="8"/>
    <s v="2022-09-22"/>
    <x v="2"/>
    <n v="646"/>
    <x v="4"/>
    <m/>
    <x v="0"/>
    <m/>
    <x v="37"/>
    <n v="100479277"/>
    <x v="0"/>
    <x v="3"/>
    <s v="Direcção de Obras"/>
    <s v="ORI"/>
    <x v="2"/>
    <m/>
    <x v="0"/>
    <x v="2"/>
    <x v="2"/>
    <x v="1"/>
    <x v="0"/>
    <x v="0"/>
    <x v="0"/>
    <x v="0"/>
    <x v="0"/>
    <x v="0"/>
    <x v="0"/>
    <s v="Direcção de Obras"/>
    <x v="0"/>
    <x v="0"/>
    <x v="0"/>
    <x v="0"/>
    <x v="0"/>
    <x v="0"/>
    <x v="0"/>
    <s v="000000"/>
    <x v="0"/>
    <x v="0"/>
    <x v="3"/>
    <x v="0"/>
    <s v="Pagamento de salário referente a 09-2022"/>
  </r>
  <r>
    <x v="1"/>
    <n v="0"/>
    <n v="0"/>
    <n v="0"/>
    <n v="0"/>
    <x v="6409"/>
    <x v="0"/>
    <x v="1"/>
    <x v="0"/>
    <s v="03.16.11"/>
    <x v="61"/>
    <x v="0"/>
    <x v="5"/>
    <s v="Direcção de Obras"/>
    <s v="03.16.11"/>
    <s v="Direcção de Obras"/>
    <s v="03.16.11"/>
    <x v="15"/>
    <x v="0"/>
    <x v="1"/>
    <x v="1"/>
    <x v="1"/>
    <x v="0"/>
    <x v="2"/>
    <x v="0"/>
    <x v="8"/>
    <s v="2022-09-22"/>
    <x v="2"/>
    <n v="8494"/>
    <x v="4"/>
    <m/>
    <x v="0"/>
    <m/>
    <x v="37"/>
    <n v="100479277"/>
    <x v="0"/>
    <x v="3"/>
    <s v="Direcção de Obras"/>
    <s v="ORI"/>
    <x v="2"/>
    <m/>
    <x v="0"/>
    <x v="2"/>
    <x v="2"/>
    <x v="1"/>
    <x v="0"/>
    <x v="0"/>
    <x v="0"/>
    <x v="0"/>
    <x v="0"/>
    <x v="0"/>
    <x v="0"/>
    <s v="Direcção de Obras"/>
    <x v="0"/>
    <x v="0"/>
    <x v="0"/>
    <x v="0"/>
    <x v="0"/>
    <x v="0"/>
    <x v="0"/>
    <s v="000000"/>
    <x v="0"/>
    <x v="0"/>
    <x v="3"/>
    <x v="0"/>
    <s v="Pagamento de salário referente a 09-2022"/>
  </r>
  <r>
    <x v="1"/>
    <n v="0"/>
    <n v="0"/>
    <n v="0"/>
    <n v="0"/>
    <x v="972"/>
    <x v="0"/>
    <x v="1"/>
    <x v="0"/>
    <s v="03.16.11"/>
    <x v="61"/>
    <x v="0"/>
    <x v="5"/>
    <s v="Direcção de Obras"/>
    <s v="03.16.11"/>
    <s v="Direcção de Obras"/>
    <s v="03.16.11"/>
    <x v="15"/>
    <x v="0"/>
    <x v="1"/>
    <x v="1"/>
    <x v="1"/>
    <x v="0"/>
    <x v="2"/>
    <x v="0"/>
    <x v="7"/>
    <s v="2022-08-29"/>
    <x v="2"/>
    <n v="8719"/>
    <x v="4"/>
    <m/>
    <x v="0"/>
    <m/>
    <x v="37"/>
    <n v="100479277"/>
    <x v="0"/>
    <x v="3"/>
    <s v="Direcção de Obras"/>
    <s v="ORI"/>
    <x v="2"/>
    <m/>
    <x v="0"/>
    <x v="2"/>
    <x v="2"/>
    <x v="1"/>
    <x v="0"/>
    <x v="0"/>
    <x v="0"/>
    <x v="0"/>
    <x v="0"/>
    <x v="0"/>
    <x v="0"/>
    <s v="Direcção de Obras"/>
    <x v="0"/>
    <x v="0"/>
    <x v="0"/>
    <x v="0"/>
    <x v="0"/>
    <x v="0"/>
    <x v="0"/>
    <s v="000000"/>
    <x v="0"/>
    <x v="0"/>
    <x v="3"/>
    <x v="0"/>
    <s v="Pagamento de salário referente a 08-2022"/>
  </r>
  <r>
    <x v="1"/>
    <n v="0"/>
    <n v="0"/>
    <n v="0"/>
    <n v="0"/>
    <x v="1098"/>
    <x v="0"/>
    <x v="1"/>
    <x v="0"/>
    <s v="03.16.11"/>
    <x v="61"/>
    <x v="0"/>
    <x v="5"/>
    <s v="Direcção de Obras"/>
    <s v="03.16.11"/>
    <s v="Direcção de Obras"/>
    <s v="03.16.11"/>
    <x v="16"/>
    <x v="0"/>
    <x v="1"/>
    <x v="1"/>
    <x v="1"/>
    <x v="0"/>
    <x v="2"/>
    <x v="0"/>
    <x v="6"/>
    <s v="2022-07-25"/>
    <x v="2"/>
    <n v="9455"/>
    <x v="4"/>
    <m/>
    <x v="0"/>
    <m/>
    <x v="37"/>
    <n v="100479277"/>
    <x v="0"/>
    <x v="3"/>
    <s v="Direcção de Obras"/>
    <s v="ORI"/>
    <x v="2"/>
    <m/>
    <x v="0"/>
    <x v="2"/>
    <x v="2"/>
    <x v="1"/>
    <x v="0"/>
    <x v="0"/>
    <x v="0"/>
    <x v="0"/>
    <x v="0"/>
    <x v="0"/>
    <x v="0"/>
    <s v="Direcção de Obras"/>
    <x v="0"/>
    <x v="0"/>
    <x v="0"/>
    <x v="0"/>
    <x v="0"/>
    <x v="0"/>
    <x v="0"/>
    <s v="000000"/>
    <x v="0"/>
    <x v="0"/>
    <x v="3"/>
    <x v="0"/>
    <s v="Pagamento de salário referente a 07-2022"/>
  </r>
  <r>
    <x v="1"/>
    <n v="0"/>
    <n v="0"/>
    <n v="0"/>
    <n v="0"/>
    <x v="4602"/>
    <x v="0"/>
    <x v="1"/>
    <x v="0"/>
    <s v="03.16.11"/>
    <x v="61"/>
    <x v="0"/>
    <x v="5"/>
    <s v="Direcção de Obras"/>
    <s v="03.16.11"/>
    <s v="Direcção de Obras"/>
    <s v="03.16.11"/>
    <x v="17"/>
    <x v="0"/>
    <x v="1"/>
    <x v="1"/>
    <x v="1"/>
    <x v="0"/>
    <x v="2"/>
    <x v="0"/>
    <x v="5"/>
    <s v="2022-02-17"/>
    <x v="1"/>
    <n v="193"/>
    <x v="4"/>
    <m/>
    <x v="0"/>
    <m/>
    <x v="37"/>
    <n v="100479277"/>
    <x v="0"/>
    <x v="3"/>
    <s v="Direcção de Obras"/>
    <s v="ORI"/>
    <x v="2"/>
    <m/>
    <x v="0"/>
    <x v="2"/>
    <x v="2"/>
    <x v="1"/>
    <x v="0"/>
    <x v="0"/>
    <x v="0"/>
    <x v="0"/>
    <x v="0"/>
    <x v="0"/>
    <x v="0"/>
    <s v="Direcção de Obras"/>
    <x v="0"/>
    <x v="0"/>
    <x v="0"/>
    <x v="0"/>
    <x v="0"/>
    <x v="0"/>
    <x v="0"/>
    <s v="000000"/>
    <x v="0"/>
    <x v="0"/>
    <x v="3"/>
    <x v="0"/>
    <s v="Pagamento de salário referente a 02-2022"/>
  </r>
  <r>
    <x v="1"/>
    <n v="0"/>
    <n v="0"/>
    <n v="0"/>
    <n v="0"/>
    <x v="3485"/>
    <x v="0"/>
    <x v="1"/>
    <x v="0"/>
    <s v="03.16.16"/>
    <x v="32"/>
    <x v="0"/>
    <x v="5"/>
    <s v="Direção Ambiente e Saneamento "/>
    <s v="03.16.16"/>
    <s v="Direção Ambiente e Saneamento "/>
    <s v="03.16.16"/>
    <x v="14"/>
    <x v="0"/>
    <x v="1"/>
    <x v="1"/>
    <x v="0"/>
    <x v="0"/>
    <x v="2"/>
    <x v="0"/>
    <x v="5"/>
    <s v="2022-02-23"/>
    <x v="1"/>
    <n v="16"/>
    <x v="4"/>
    <m/>
    <x v="0"/>
    <m/>
    <x v="32"/>
    <n v="100478627"/>
    <x v="0"/>
    <x v="8"/>
    <s v="Direção Ambiente e Saneamento "/>
    <s v="ORI"/>
    <x v="2"/>
    <m/>
    <x v="0"/>
    <x v="2"/>
    <x v="2"/>
    <x v="1"/>
    <x v="0"/>
    <x v="0"/>
    <x v="0"/>
    <x v="0"/>
    <x v="0"/>
    <x v="0"/>
    <x v="0"/>
    <s v="Direção Ambiente e Saneamento "/>
    <x v="0"/>
    <x v="0"/>
    <x v="0"/>
    <x v="0"/>
    <x v="0"/>
    <x v="0"/>
    <x v="0"/>
    <s v="000000"/>
    <x v="0"/>
    <x v="0"/>
    <x v="8"/>
    <x v="0"/>
    <s v="Pagamento de salário referente a 02-2022"/>
  </r>
  <r>
    <x v="1"/>
    <n v="0"/>
    <n v="0"/>
    <n v="0"/>
    <n v="0"/>
    <x v="2719"/>
    <x v="0"/>
    <x v="1"/>
    <x v="0"/>
    <s v="03.16.16"/>
    <x v="32"/>
    <x v="0"/>
    <x v="5"/>
    <s v="Direção Ambiente e Saneamento "/>
    <s v="03.16.16"/>
    <s v="Direção Ambiente e Saneamento "/>
    <s v="03.16.16"/>
    <x v="15"/>
    <x v="0"/>
    <x v="1"/>
    <x v="1"/>
    <x v="1"/>
    <x v="0"/>
    <x v="2"/>
    <x v="0"/>
    <x v="4"/>
    <s v="2022-01-26"/>
    <x v="1"/>
    <n v="7750"/>
    <x v="4"/>
    <m/>
    <x v="0"/>
    <m/>
    <x v="32"/>
    <n v="100478627"/>
    <x v="0"/>
    <x v="8"/>
    <s v="Direção Ambiente e Saneamento "/>
    <s v="ORI"/>
    <x v="2"/>
    <m/>
    <x v="0"/>
    <x v="2"/>
    <x v="2"/>
    <x v="1"/>
    <x v="0"/>
    <x v="0"/>
    <x v="0"/>
    <x v="0"/>
    <x v="0"/>
    <x v="0"/>
    <x v="0"/>
    <s v="Direção Ambiente e Saneamento "/>
    <x v="0"/>
    <x v="0"/>
    <x v="0"/>
    <x v="0"/>
    <x v="0"/>
    <x v="0"/>
    <x v="0"/>
    <s v="000177"/>
    <x v="0"/>
    <x v="0"/>
    <x v="8"/>
    <x v="0"/>
    <s v="Pagamento de salário referente a 01-2022"/>
  </r>
  <r>
    <x v="1"/>
    <n v="0"/>
    <n v="0"/>
    <n v="0"/>
    <n v="0"/>
    <x v="4386"/>
    <x v="0"/>
    <x v="1"/>
    <x v="0"/>
    <s v="03.16.16"/>
    <x v="32"/>
    <x v="0"/>
    <x v="5"/>
    <s v="Direção Ambiente e Saneamento "/>
    <s v="03.16.16"/>
    <s v="Direção Ambiente e Saneamento "/>
    <s v="03.16.16"/>
    <x v="61"/>
    <x v="0"/>
    <x v="1"/>
    <x v="1"/>
    <x v="0"/>
    <x v="0"/>
    <x v="2"/>
    <x v="0"/>
    <x v="2"/>
    <s v="2022-03-23"/>
    <x v="1"/>
    <n v="198"/>
    <x v="4"/>
    <m/>
    <x v="0"/>
    <m/>
    <x v="21"/>
    <n v="100474708"/>
    <x v="0"/>
    <x v="2"/>
    <s v="Direção Ambiente e Saneamento "/>
    <s v="ORI"/>
    <x v="2"/>
    <m/>
    <x v="0"/>
    <x v="2"/>
    <x v="2"/>
    <x v="1"/>
    <x v="0"/>
    <x v="0"/>
    <x v="0"/>
    <x v="0"/>
    <x v="0"/>
    <x v="0"/>
    <x v="0"/>
    <s v="Direção Ambiente e Saneamento "/>
    <x v="0"/>
    <x v="0"/>
    <x v="0"/>
    <x v="0"/>
    <x v="0"/>
    <x v="0"/>
    <x v="0"/>
    <s v="000746"/>
    <x v="0"/>
    <x v="0"/>
    <x v="2"/>
    <x v="0"/>
    <s v="Pagamento de salário referente a 03-2022"/>
  </r>
  <r>
    <x v="1"/>
    <n v="0"/>
    <n v="0"/>
    <n v="0"/>
    <n v="0"/>
    <x v="3485"/>
    <x v="0"/>
    <x v="1"/>
    <x v="0"/>
    <s v="03.16.16"/>
    <x v="32"/>
    <x v="0"/>
    <x v="5"/>
    <s v="Direção Ambiente e Saneamento "/>
    <s v="03.16.16"/>
    <s v="Direção Ambiente e Saneamento "/>
    <s v="03.16.16"/>
    <x v="15"/>
    <x v="0"/>
    <x v="1"/>
    <x v="1"/>
    <x v="1"/>
    <x v="0"/>
    <x v="2"/>
    <x v="0"/>
    <x v="5"/>
    <s v="2022-02-23"/>
    <x v="1"/>
    <n v="12012"/>
    <x v="4"/>
    <m/>
    <x v="0"/>
    <m/>
    <x v="21"/>
    <n v="100474708"/>
    <x v="0"/>
    <x v="2"/>
    <s v="Direção Ambiente e Saneamento "/>
    <s v="ORI"/>
    <x v="2"/>
    <m/>
    <x v="0"/>
    <x v="2"/>
    <x v="2"/>
    <x v="1"/>
    <x v="0"/>
    <x v="0"/>
    <x v="0"/>
    <x v="0"/>
    <x v="0"/>
    <x v="0"/>
    <x v="0"/>
    <s v="Direção Ambiente e Saneamento "/>
    <x v="0"/>
    <x v="0"/>
    <x v="0"/>
    <x v="0"/>
    <x v="0"/>
    <x v="0"/>
    <x v="0"/>
    <s v="000000"/>
    <x v="0"/>
    <x v="0"/>
    <x v="2"/>
    <x v="0"/>
    <s v="Pagamento de salário referente a 02-2022"/>
  </r>
  <r>
    <x v="1"/>
    <n v="0"/>
    <n v="0"/>
    <n v="0"/>
    <n v="0"/>
    <x v="5470"/>
    <x v="0"/>
    <x v="1"/>
    <x v="0"/>
    <s v="03.16.15"/>
    <x v="6"/>
    <x v="0"/>
    <x v="5"/>
    <s v="Direção Financeira"/>
    <s v="03.16.15"/>
    <s v="Direção Financeira"/>
    <s v="03.16.15"/>
    <x v="62"/>
    <x v="0"/>
    <x v="1"/>
    <x v="1"/>
    <x v="0"/>
    <x v="0"/>
    <x v="2"/>
    <x v="0"/>
    <x v="11"/>
    <s v="2022-12-13"/>
    <x v="3"/>
    <n v="138"/>
    <x v="4"/>
    <m/>
    <x v="0"/>
    <m/>
    <x v="698"/>
    <n v="100474802"/>
    <x v="0"/>
    <x v="10"/>
    <s v="Direção Financeira"/>
    <s v="ORI"/>
    <x v="2"/>
    <m/>
    <x v="0"/>
    <x v="2"/>
    <x v="2"/>
    <x v="1"/>
    <x v="0"/>
    <x v="0"/>
    <x v="0"/>
    <x v="0"/>
    <x v="0"/>
    <x v="0"/>
    <x v="0"/>
    <s v="Direção Financeira"/>
    <x v="0"/>
    <x v="0"/>
    <x v="0"/>
    <x v="0"/>
    <x v="0"/>
    <x v="0"/>
    <x v="0"/>
    <s v="000000"/>
    <x v="0"/>
    <x v="0"/>
    <x v="10"/>
    <x v="0"/>
    <s v="Pagamento de salário referente a 12-2022"/>
  </r>
  <r>
    <x v="1"/>
    <n v="0"/>
    <n v="0"/>
    <n v="0"/>
    <n v="0"/>
    <x v="5359"/>
    <x v="0"/>
    <x v="1"/>
    <x v="0"/>
    <s v="03.16.15"/>
    <x v="6"/>
    <x v="0"/>
    <x v="5"/>
    <s v="Direção Financeira"/>
    <s v="03.16.15"/>
    <s v="Direção Financeira"/>
    <s v="03.16.15"/>
    <x v="62"/>
    <x v="0"/>
    <x v="1"/>
    <x v="1"/>
    <x v="0"/>
    <x v="0"/>
    <x v="2"/>
    <x v="0"/>
    <x v="10"/>
    <s v="2022-11-24"/>
    <x v="3"/>
    <n v="137"/>
    <x v="4"/>
    <m/>
    <x v="0"/>
    <m/>
    <x v="698"/>
    <n v="100474802"/>
    <x v="0"/>
    <x v="10"/>
    <s v="Direção Financeira"/>
    <s v="ORI"/>
    <x v="2"/>
    <m/>
    <x v="0"/>
    <x v="2"/>
    <x v="2"/>
    <x v="1"/>
    <x v="0"/>
    <x v="0"/>
    <x v="0"/>
    <x v="0"/>
    <x v="0"/>
    <x v="0"/>
    <x v="0"/>
    <s v="Direção Financeira"/>
    <x v="0"/>
    <x v="0"/>
    <x v="0"/>
    <x v="0"/>
    <x v="0"/>
    <x v="0"/>
    <x v="0"/>
    <s v="000000"/>
    <x v="0"/>
    <x v="0"/>
    <x v="10"/>
    <x v="0"/>
    <s v="Pagamento de salário referente a 11-2022"/>
  </r>
  <r>
    <x v="1"/>
    <n v="0"/>
    <n v="0"/>
    <n v="0"/>
    <n v="0"/>
    <x v="562"/>
    <x v="0"/>
    <x v="1"/>
    <x v="0"/>
    <s v="03.16.15"/>
    <x v="6"/>
    <x v="0"/>
    <x v="5"/>
    <s v="Direção Financeira"/>
    <s v="03.16.15"/>
    <s v="Direção Financeira"/>
    <s v="03.16.15"/>
    <x v="60"/>
    <x v="0"/>
    <x v="1"/>
    <x v="1"/>
    <x v="0"/>
    <x v="0"/>
    <x v="2"/>
    <x v="0"/>
    <x v="3"/>
    <s v="2022-06-30"/>
    <x v="0"/>
    <n v="74"/>
    <x v="4"/>
    <m/>
    <x v="0"/>
    <m/>
    <x v="698"/>
    <n v="100474802"/>
    <x v="0"/>
    <x v="10"/>
    <s v="Direção Financeira"/>
    <s v="ORI"/>
    <x v="2"/>
    <m/>
    <x v="0"/>
    <x v="2"/>
    <x v="2"/>
    <x v="1"/>
    <x v="0"/>
    <x v="0"/>
    <x v="0"/>
    <x v="0"/>
    <x v="0"/>
    <x v="0"/>
    <x v="0"/>
    <s v="Direção Financeira"/>
    <x v="0"/>
    <x v="0"/>
    <x v="0"/>
    <x v="0"/>
    <x v="0"/>
    <x v="0"/>
    <x v="0"/>
    <s v="000000"/>
    <x v="0"/>
    <x v="0"/>
    <x v="10"/>
    <x v="0"/>
    <s v="Pagamento de salário referente a 06-2022"/>
  </r>
  <r>
    <x v="1"/>
    <n v="0"/>
    <n v="0"/>
    <n v="0"/>
    <n v="0"/>
    <x v="3485"/>
    <x v="0"/>
    <x v="1"/>
    <x v="0"/>
    <s v="03.16.16"/>
    <x v="32"/>
    <x v="0"/>
    <x v="5"/>
    <s v="Direção Ambiente e Saneamento "/>
    <s v="03.16.16"/>
    <s v="Direção Ambiente e Saneamento "/>
    <s v="03.16.16"/>
    <x v="61"/>
    <x v="0"/>
    <x v="1"/>
    <x v="1"/>
    <x v="0"/>
    <x v="0"/>
    <x v="2"/>
    <x v="0"/>
    <x v="5"/>
    <s v="2022-02-23"/>
    <x v="1"/>
    <n v="98"/>
    <x v="4"/>
    <m/>
    <x v="0"/>
    <m/>
    <x v="698"/>
    <n v="100474802"/>
    <x v="0"/>
    <x v="10"/>
    <s v="Direção Ambiente e Saneamento "/>
    <s v="ORI"/>
    <x v="2"/>
    <m/>
    <x v="0"/>
    <x v="2"/>
    <x v="2"/>
    <x v="1"/>
    <x v="0"/>
    <x v="0"/>
    <x v="0"/>
    <x v="0"/>
    <x v="0"/>
    <x v="0"/>
    <x v="0"/>
    <s v="Direção Ambiente e Saneamento "/>
    <x v="0"/>
    <x v="0"/>
    <x v="0"/>
    <x v="0"/>
    <x v="0"/>
    <x v="0"/>
    <x v="0"/>
    <s v="000000"/>
    <x v="0"/>
    <x v="0"/>
    <x v="10"/>
    <x v="0"/>
    <s v="Pagamento de salário referente a 02-2022"/>
  </r>
  <r>
    <x v="1"/>
    <n v="0"/>
    <n v="0"/>
    <n v="0"/>
    <n v="0"/>
    <x v="4583"/>
    <x v="0"/>
    <x v="1"/>
    <x v="0"/>
    <s v="03.16.11"/>
    <x v="61"/>
    <x v="0"/>
    <x v="5"/>
    <s v="Direcção de Obras"/>
    <s v="03.16.11"/>
    <s v="Direcção de Obras"/>
    <s v="03.16.11"/>
    <x v="15"/>
    <x v="0"/>
    <x v="1"/>
    <x v="1"/>
    <x v="1"/>
    <x v="0"/>
    <x v="2"/>
    <x v="0"/>
    <x v="4"/>
    <s v="2022-01-27"/>
    <x v="1"/>
    <n v="1332"/>
    <x v="4"/>
    <m/>
    <x v="0"/>
    <m/>
    <x v="698"/>
    <n v="100474802"/>
    <x v="0"/>
    <x v="10"/>
    <s v="Direcção de Obras"/>
    <s v="ORI"/>
    <x v="2"/>
    <m/>
    <x v="0"/>
    <x v="2"/>
    <x v="2"/>
    <x v="1"/>
    <x v="0"/>
    <x v="0"/>
    <x v="0"/>
    <x v="0"/>
    <x v="0"/>
    <x v="0"/>
    <x v="0"/>
    <s v="Direcção de Obras"/>
    <x v="0"/>
    <x v="0"/>
    <x v="0"/>
    <x v="0"/>
    <x v="0"/>
    <x v="0"/>
    <x v="0"/>
    <s v="000160"/>
    <x v="0"/>
    <x v="0"/>
    <x v="10"/>
    <x v="0"/>
    <s v="Pagamento de salário referente a 01-2022"/>
  </r>
  <r>
    <x v="1"/>
    <n v="0"/>
    <n v="0"/>
    <n v="0"/>
    <n v="0"/>
    <x v="6409"/>
    <x v="0"/>
    <x v="1"/>
    <x v="0"/>
    <s v="03.16.11"/>
    <x v="61"/>
    <x v="0"/>
    <x v="5"/>
    <s v="Direcção de Obras"/>
    <s v="03.16.11"/>
    <s v="Direcção de Obras"/>
    <s v="03.16.11"/>
    <x v="15"/>
    <x v="0"/>
    <x v="1"/>
    <x v="1"/>
    <x v="1"/>
    <x v="0"/>
    <x v="2"/>
    <x v="0"/>
    <x v="8"/>
    <s v="2022-09-22"/>
    <x v="2"/>
    <n v="2539"/>
    <x v="4"/>
    <m/>
    <x v="0"/>
    <m/>
    <x v="698"/>
    <n v="100474802"/>
    <x v="0"/>
    <x v="10"/>
    <s v="Direcção de Obras"/>
    <s v="ORI"/>
    <x v="2"/>
    <m/>
    <x v="0"/>
    <x v="2"/>
    <x v="2"/>
    <x v="1"/>
    <x v="0"/>
    <x v="0"/>
    <x v="0"/>
    <x v="0"/>
    <x v="0"/>
    <x v="0"/>
    <x v="0"/>
    <s v="Direcção de Obras"/>
    <x v="0"/>
    <x v="0"/>
    <x v="0"/>
    <x v="0"/>
    <x v="0"/>
    <x v="0"/>
    <x v="0"/>
    <s v="000000"/>
    <x v="0"/>
    <x v="0"/>
    <x v="10"/>
    <x v="0"/>
    <s v="Pagamento de salário referente a 09-2022"/>
  </r>
  <r>
    <x v="1"/>
    <n v="0"/>
    <n v="0"/>
    <n v="0"/>
    <n v="0"/>
    <x v="1098"/>
    <x v="0"/>
    <x v="1"/>
    <x v="0"/>
    <s v="03.16.11"/>
    <x v="61"/>
    <x v="0"/>
    <x v="5"/>
    <s v="Direcção de Obras"/>
    <s v="03.16.11"/>
    <s v="Direcção de Obras"/>
    <s v="03.16.11"/>
    <x v="15"/>
    <x v="0"/>
    <x v="1"/>
    <x v="1"/>
    <x v="1"/>
    <x v="0"/>
    <x v="2"/>
    <x v="0"/>
    <x v="6"/>
    <s v="2022-07-25"/>
    <x v="2"/>
    <n v="2623"/>
    <x v="4"/>
    <m/>
    <x v="0"/>
    <m/>
    <x v="698"/>
    <n v="100474802"/>
    <x v="0"/>
    <x v="10"/>
    <s v="Direcção de Obras"/>
    <s v="ORI"/>
    <x v="2"/>
    <m/>
    <x v="0"/>
    <x v="2"/>
    <x v="2"/>
    <x v="1"/>
    <x v="0"/>
    <x v="0"/>
    <x v="0"/>
    <x v="0"/>
    <x v="0"/>
    <x v="0"/>
    <x v="0"/>
    <s v="Direcção de Obras"/>
    <x v="0"/>
    <x v="0"/>
    <x v="0"/>
    <x v="0"/>
    <x v="0"/>
    <x v="0"/>
    <x v="0"/>
    <s v="000000"/>
    <x v="0"/>
    <x v="0"/>
    <x v="10"/>
    <x v="0"/>
    <s v="Pagamento de salário referente a 07-2022"/>
  </r>
  <r>
    <x v="1"/>
    <n v="0"/>
    <n v="0"/>
    <n v="0"/>
    <n v="0"/>
    <x v="4583"/>
    <x v="0"/>
    <x v="1"/>
    <x v="0"/>
    <s v="03.16.11"/>
    <x v="61"/>
    <x v="0"/>
    <x v="5"/>
    <s v="Direcção de Obras"/>
    <s v="03.16.11"/>
    <s v="Direcção de Obras"/>
    <s v="03.16.11"/>
    <x v="14"/>
    <x v="0"/>
    <x v="1"/>
    <x v="1"/>
    <x v="0"/>
    <x v="0"/>
    <x v="2"/>
    <x v="0"/>
    <x v="4"/>
    <s v="2022-01-27"/>
    <x v="1"/>
    <n v="1"/>
    <x v="4"/>
    <m/>
    <x v="0"/>
    <m/>
    <x v="698"/>
    <n v="100474802"/>
    <x v="0"/>
    <x v="10"/>
    <s v="Direcção de Obras"/>
    <s v="ORI"/>
    <x v="2"/>
    <m/>
    <x v="0"/>
    <x v="2"/>
    <x v="2"/>
    <x v="1"/>
    <x v="0"/>
    <x v="0"/>
    <x v="0"/>
    <x v="0"/>
    <x v="0"/>
    <x v="0"/>
    <x v="0"/>
    <s v="Direcção de Obras"/>
    <x v="0"/>
    <x v="0"/>
    <x v="0"/>
    <x v="0"/>
    <x v="0"/>
    <x v="0"/>
    <x v="0"/>
    <s v="000160"/>
    <x v="0"/>
    <x v="0"/>
    <x v="10"/>
    <x v="0"/>
    <s v="Pagamento de salário referente a 01-2022"/>
  </r>
  <r>
    <x v="1"/>
    <n v="0"/>
    <n v="0"/>
    <n v="0"/>
    <n v="0"/>
    <x v="6409"/>
    <x v="0"/>
    <x v="1"/>
    <x v="0"/>
    <s v="03.16.11"/>
    <x v="61"/>
    <x v="0"/>
    <x v="5"/>
    <s v="Direcção de Obras"/>
    <s v="03.16.11"/>
    <s v="Direcção de Obras"/>
    <s v="03.16.11"/>
    <x v="16"/>
    <x v="0"/>
    <x v="1"/>
    <x v="1"/>
    <x v="1"/>
    <x v="0"/>
    <x v="2"/>
    <x v="0"/>
    <x v="8"/>
    <s v="2022-09-22"/>
    <x v="2"/>
    <n v="2881"/>
    <x v="4"/>
    <m/>
    <x v="0"/>
    <m/>
    <x v="698"/>
    <n v="100474802"/>
    <x v="0"/>
    <x v="10"/>
    <s v="Direcção de Obras"/>
    <s v="ORI"/>
    <x v="2"/>
    <m/>
    <x v="0"/>
    <x v="2"/>
    <x v="2"/>
    <x v="1"/>
    <x v="0"/>
    <x v="0"/>
    <x v="0"/>
    <x v="0"/>
    <x v="0"/>
    <x v="0"/>
    <x v="0"/>
    <s v="Direcção de Obras"/>
    <x v="0"/>
    <x v="0"/>
    <x v="0"/>
    <x v="0"/>
    <x v="0"/>
    <x v="0"/>
    <x v="0"/>
    <s v="000000"/>
    <x v="0"/>
    <x v="0"/>
    <x v="10"/>
    <x v="0"/>
    <s v="Pagamento de salário referente a 09-2022"/>
  </r>
  <r>
    <x v="1"/>
    <n v="0"/>
    <n v="0"/>
    <n v="0"/>
    <n v="0"/>
    <x v="972"/>
    <x v="0"/>
    <x v="1"/>
    <x v="0"/>
    <s v="03.16.11"/>
    <x v="61"/>
    <x v="0"/>
    <x v="5"/>
    <s v="Direcção de Obras"/>
    <s v="03.16.11"/>
    <s v="Direcção de Obras"/>
    <s v="03.16.11"/>
    <x v="16"/>
    <x v="0"/>
    <x v="1"/>
    <x v="1"/>
    <x v="1"/>
    <x v="0"/>
    <x v="2"/>
    <x v="0"/>
    <x v="7"/>
    <s v="2022-08-29"/>
    <x v="2"/>
    <n v="2837"/>
    <x v="4"/>
    <m/>
    <x v="0"/>
    <m/>
    <x v="698"/>
    <n v="100474802"/>
    <x v="0"/>
    <x v="10"/>
    <s v="Direcção de Obras"/>
    <s v="ORI"/>
    <x v="2"/>
    <m/>
    <x v="0"/>
    <x v="2"/>
    <x v="2"/>
    <x v="1"/>
    <x v="0"/>
    <x v="0"/>
    <x v="0"/>
    <x v="0"/>
    <x v="0"/>
    <x v="0"/>
    <x v="0"/>
    <s v="Direcção de Obras"/>
    <x v="0"/>
    <x v="0"/>
    <x v="0"/>
    <x v="0"/>
    <x v="0"/>
    <x v="0"/>
    <x v="0"/>
    <s v="000000"/>
    <x v="0"/>
    <x v="0"/>
    <x v="10"/>
    <x v="0"/>
    <s v="Pagamento de salário referente a 08-2022"/>
  </r>
  <r>
    <x v="1"/>
    <n v="0"/>
    <n v="0"/>
    <n v="0"/>
    <n v="0"/>
    <x v="5485"/>
    <x v="0"/>
    <x v="1"/>
    <x v="0"/>
    <s v="03.16.11"/>
    <x v="61"/>
    <x v="0"/>
    <x v="5"/>
    <s v="Direcção de Obras"/>
    <s v="03.16.11"/>
    <s v="Direcção de Obras"/>
    <s v="03.16.11"/>
    <x v="16"/>
    <x v="0"/>
    <x v="1"/>
    <x v="1"/>
    <x v="1"/>
    <x v="0"/>
    <x v="2"/>
    <x v="0"/>
    <x v="1"/>
    <s v="2022-05-25"/>
    <x v="0"/>
    <n v="2891"/>
    <x v="4"/>
    <m/>
    <x v="0"/>
    <m/>
    <x v="698"/>
    <n v="100474802"/>
    <x v="0"/>
    <x v="10"/>
    <s v="Direcção de Obras"/>
    <s v="ORI"/>
    <x v="2"/>
    <m/>
    <x v="0"/>
    <x v="2"/>
    <x v="2"/>
    <x v="1"/>
    <x v="0"/>
    <x v="0"/>
    <x v="0"/>
    <x v="0"/>
    <x v="0"/>
    <x v="0"/>
    <x v="0"/>
    <s v="Direcção de Obras"/>
    <x v="0"/>
    <x v="0"/>
    <x v="0"/>
    <x v="0"/>
    <x v="0"/>
    <x v="0"/>
    <x v="0"/>
    <s v="000000"/>
    <x v="0"/>
    <x v="0"/>
    <x v="10"/>
    <x v="0"/>
    <s v="Pagamento de salário referente a 05-2022"/>
  </r>
  <r>
    <x v="1"/>
    <n v="0"/>
    <n v="0"/>
    <n v="0"/>
    <n v="0"/>
    <x v="1098"/>
    <x v="0"/>
    <x v="1"/>
    <x v="0"/>
    <s v="03.16.11"/>
    <x v="61"/>
    <x v="0"/>
    <x v="5"/>
    <s v="Direcção de Obras"/>
    <s v="03.16.11"/>
    <s v="Direcção de Obras"/>
    <s v="03.16.11"/>
    <x v="17"/>
    <x v="0"/>
    <x v="1"/>
    <x v="1"/>
    <x v="1"/>
    <x v="0"/>
    <x v="2"/>
    <x v="0"/>
    <x v="6"/>
    <s v="2022-07-25"/>
    <x v="2"/>
    <n v="1053"/>
    <x v="4"/>
    <m/>
    <x v="0"/>
    <m/>
    <x v="698"/>
    <n v="100474802"/>
    <x v="0"/>
    <x v="10"/>
    <s v="Direcção de Obras"/>
    <s v="ORI"/>
    <x v="2"/>
    <m/>
    <x v="0"/>
    <x v="2"/>
    <x v="2"/>
    <x v="1"/>
    <x v="0"/>
    <x v="0"/>
    <x v="0"/>
    <x v="0"/>
    <x v="0"/>
    <x v="0"/>
    <x v="0"/>
    <s v="Direcção de Obras"/>
    <x v="0"/>
    <x v="0"/>
    <x v="0"/>
    <x v="0"/>
    <x v="0"/>
    <x v="0"/>
    <x v="0"/>
    <s v="000000"/>
    <x v="0"/>
    <x v="0"/>
    <x v="10"/>
    <x v="0"/>
    <s v="Pagamento de salário referente a 07-2022"/>
  </r>
  <r>
    <x v="1"/>
    <n v="0"/>
    <n v="0"/>
    <n v="0"/>
    <n v="0"/>
    <x v="7097"/>
    <x v="0"/>
    <x v="1"/>
    <x v="0"/>
    <s v="03.16.11"/>
    <x v="61"/>
    <x v="0"/>
    <x v="5"/>
    <s v="Direcção de Obras"/>
    <s v="03.16.11"/>
    <s v="Direcção de Obras"/>
    <s v="03.16.11"/>
    <x v="17"/>
    <x v="0"/>
    <x v="1"/>
    <x v="1"/>
    <x v="1"/>
    <x v="0"/>
    <x v="2"/>
    <x v="0"/>
    <x v="3"/>
    <s v="2022-06-21"/>
    <x v="0"/>
    <n v="1061"/>
    <x v="4"/>
    <m/>
    <x v="0"/>
    <m/>
    <x v="698"/>
    <n v="100474802"/>
    <x v="0"/>
    <x v="10"/>
    <s v="Direcção de Obras"/>
    <s v="ORI"/>
    <x v="2"/>
    <m/>
    <x v="0"/>
    <x v="2"/>
    <x v="2"/>
    <x v="1"/>
    <x v="0"/>
    <x v="0"/>
    <x v="0"/>
    <x v="0"/>
    <x v="0"/>
    <x v="0"/>
    <x v="0"/>
    <s v="Direcção de Obras"/>
    <x v="0"/>
    <x v="0"/>
    <x v="0"/>
    <x v="0"/>
    <x v="0"/>
    <x v="0"/>
    <x v="0"/>
    <s v="000000"/>
    <x v="0"/>
    <x v="0"/>
    <x v="10"/>
    <x v="0"/>
    <s v="Pagamento de salário referente a 06-2022"/>
  </r>
  <r>
    <x v="1"/>
    <n v="0"/>
    <n v="0"/>
    <n v="0"/>
    <n v="0"/>
    <x v="464"/>
    <x v="0"/>
    <x v="1"/>
    <x v="0"/>
    <s v="03.16.25"/>
    <x v="13"/>
    <x v="0"/>
    <x v="5"/>
    <s v="Direção dos  Recursos Humanos"/>
    <s v="03.16.25"/>
    <s v="Direção dos  Recursos Humanos"/>
    <s v="03.16.25"/>
    <x v="14"/>
    <x v="0"/>
    <x v="1"/>
    <x v="1"/>
    <x v="0"/>
    <x v="0"/>
    <x v="2"/>
    <x v="0"/>
    <x v="3"/>
    <s v="2022-06-21"/>
    <x v="0"/>
    <n v="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2790"/>
    <x v="0"/>
    <x v="1"/>
    <x v="0"/>
    <s v="03.16.25"/>
    <x v="13"/>
    <x v="0"/>
    <x v="5"/>
    <s v="Direção dos  Recursos Humanos"/>
    <s v="03.16.25"/>
    <s v="Direção dos  Recursos Humanos"/>
    <s v="03.16.25"/>
    <x v="19"/>
    <x v="0"/>
    <x v="4"/>
    <x v="8"/>
    <x v="0"/>
    <x v="0"/>
    <x v="2"/>
    <x v="0"/>
    <x v="9"/>
    <s v="2022-10-20"/>
    <x v="3"/>
    <n v="2332"/>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4504"/>
    <x v="0"/>
    <x v="1"/>
    <x v="0"/>
    <s v="03.16.25"/>
    <x v="13"/>
    <x v="0"/>
    <x v="5"/>
    <s v="Direção dos  Recursos Humanos"/>
    <s v="03.16.25"/>
    <s v="Direção dos  Recursos Humanos"/>
    <s v="03.16.25"/>
    <x v="19"/>
    <x v="0"/>
    <x v="4"/>
    <x v="8"/>
    <x v="0"/>
    <x v="0"/>
    <x v="2"/>
    <x v="0"/>
    <x v="2"/>
    <s v="2022-03-23"/>
    <x v="1"/>
    <n v="1359"/>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464"/>
    <x v="0"/>
    <x v="1"/>
    <x v="0"/>
    <s v="03.16.25"/>
    <x v="13"/>
    <x v="0"/>
    <x v="5"/>
    <s v="Direção dos  Recursos Humanos"/>
    <s v="03.16.25"/>
    <s v="Direção dos  Recursos Humanos"/>
    <s v="03.16.25"/>
    <x v="16"/>
    <x v="0"/>
    <x v="1"/>
    <x v="1"/>
    <x v="1"/>
    <x v="0"/>
    <x v="2"/>
    <x v="0"/>
    <x v="3"/>
    <s v="2022-06-21"/>
    <x v="0"/>
    <n v="79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2098"/>
    <x v="0"/>
    <x v="1"/>
    <x v="0"/>
    <s v="03.16.25"/>
    <x v="13"/>
    <x v="0"/>
    <x v="5"/>
    <s v="Direção dos  Recursos Humanos"/>
    <s v="03.16.25"/>
    <s v="Direção dos  Recursos Humanos"/>
    <s v="03.16.25"/>
    <x v="16"/>
    <x v="0"/>
    <x v="1"/>
    <x v="1"/>
    <x v="1"/>
    <x v="0"/>
    <x v="2"/>
    <x v="0"/>
    <x v="0"/>
    <s v="2022-04-19"/>
    <x v="0"/>
    <n v="532"/>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4504"/>
    <x v="0"/>
    <x v="1"/>
    <x v="0"/>
    <s v="03.16.25"/>
    <x v="13"/>
    <x v="0"/>
    <x v="5"/>
    <s v="Direção dos  Recursos Humanos"/>
    <s v="03.16.25"/>
    <s v="Direção dos  Recursos Humanos"/>
    <s v="03.16.25"/>
    <x v="16"/>
    <x v="0"/>
    <x v="1"/>
    <x v="1"/>
    <x v="1"/>
    <x v="0"/>
    <x v="2"/>
    <x v="0"/>
    <x v="2"/>
    <s v="2022-03-23"/>
    <x v="1"/>
    <n v="524"/>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4504"/>
    <x v="0"/>
    <x v="1"/>
    <x v="0"/>
    <s v="03.16.25"/>
    <x v="13"/>
    <x v="0"/>
    <x v="5"/>
    <s v="Direção dos  Recursos Humanos"/>
    <s v="03.16.25"/>
    <s v="Direção dos  Recursos Humanos"/>
    <s v="03.16.25"/>
    <x v="13"/>
    <x v="0"/>
    <x v="1"/>
    <x v="5"/>
    <x v="0"/>
    <x v="0"/>
    <x v="2"/>
    <x v="0"/>
    <x v="2"/>
    <s v="2022-03-23"/>
    <x v="1"/>
    <n v="19"/>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464"/>
    <x v="0"/>
    <x v="1"/>
    <x v="0"/>
    <s v="03.16.25"/>
    <x v="13"/>
    <x v="0"/>
    <x v="5"/>
    <s v="Direção dos  Recursos Humanos"/>
    <s v="03.16.25"/>
    <s v="Direção dos  Recursos Humanos"/>
    <s v="03.16.25"/>
    <x v="17"/>
    <x v="0"/>
    <x v="1"/>
    <x v="1"/>
    <x v="1"/>
    <x v="0"/>
    <x v="2"/>
    <x v="0"/>
    <x v="3"/>
    <s v="2022-06-21"/>
    <x v="0"/>
    <n v="30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203"/>
    <x v="0"/>
    <x v="1"/>
    <x v="0"/>
    <s v="03.16.25"/>
    <x v="13"/>
    <x v="0"/>
    <x v="5"/>
    <s v="Direção dos  Recursos Humanos"/>
    <s v="03.16.25"/>
    <s v="Direção dos  Recursos Humanos"/>
    <s v="03.16.25"/>
    <x v="18"/>
    <x v="0"/>
    <x v="4"/>
    <x v="8"/>
    <x v="0"/>
    <x v="0"/>
    <x v="2"/>
    <x v="0"/>
    <x v="7"/>
    <s v="2022-08-29"/>
    <x v="2"/>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32"/>
    <x v="0"/>
    <x v="1"/>
    <x v="0"/>
    <s v="03.16.25"/>
    <x v="13"/>
    <x v="0"/>
    <x v="5"/>
    <s v="Direção dos  Recursos Humanos"/>
    <s v="03.16.25"/>
    <s v="Direção dos  Recursos Humanos"/>
    <s v="03.16.25"/>
    <x v="18"/>
    <x v="0"/>
    <x v="4"/>
    <x v="8"/>
    <x v="0"/>
    <x v="0"/>
    <x v="2"/>
    <x v="0"/>
    <x v="5"/>
    <s v="2022-02-21"/>
    <x v="1"/>
    <n v="9"/>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5589"/>
    <x v="0"/>
    <x v="1"/>
    <x v="0"/>
    <s v="03.16.25"/>
    <x v="13"/>
    <x v="0"/>
    <x v="5"/>
    <s v="Direção dos  Recursos Humanos"/>
    <s v="03.16.25"/>
    <s v="Direção dos  Recursos Humanos"/>
    <s v="03.16.25"/>
    <x v="14"/>
    <x v="0"/>
    <x v="1"/>
    <x v="1"/>
    <x v="0"/>
    <x v="0"/>
    <x v="2"/>
    <x v="0"/>
    <x v="11"/>
    <s v="2022-12-13"/>
    <x v="3"/>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2479"/>
    <x v="0"/>
    <x v="1"/>
    <x v="0"/>
    <s v="03.16.25"/>
    <x v="13"/>
    <x v="0"/>
    <x v="5"/>
    <s v="Direção dos  Recursos Humanos"/>
    <s v="03.16.25"/>
    <s v="Direção dos  Recursos Humanos"/>
    <s v="03.16.25"/>
    <x v="14"/>
    <x v="0"/>
    <x v="1"/>
    <x v="1"/>
    <x v="0"/>
    <x v="0"/>
    <x v="2"/>
    <x v="0"/>
    <x v="1"/>
    <s v="2022-05-25"/>
    <x v="0"/>
    <n v="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32"/>
    <x v="0"/>
    <x v="1"/>
    <x v="0"/>
    <s v="03.16.25"/>
    <x v="13"/>
    <x v="0"/>
    <x v="5"/>
    <s v="Direção dos  Recursos Humanos"/>
    <s v="03.16.25"/>
    <s v="Direção dos  Recursos Humanos"/>
    <s v="03.16.25"/>
    <x v="14"/>
    <x v="0"/>
    <x v="1"/>
    <x v="1"/>
    <x v="0"/>
    <x v="0"/>
    <x v="2"/>
    <x v="0"/>
    <x v="5"/>
    <s v="2022-02-21"/>
    <x v="1"/>
    <n v="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2722"/>
    <x v="0"/>
    <x v="1"/>
    <x v="0"/>
    <s v="03.16.25"/>
    <x v="13"/>
    <x v="0"/>
    <x v="5"/>
    <s v="Direção dos  Recursos Humanos"/>
    <s v="03.16.25"/>
    <s v="Direção dos  Recursos Humanos"/>
    <s v="03.16.25"/>
    <x v="14"/>
    <x v="0"/>
    <x v="1"/>
    <x v="1"/>
    <x v="0"/>
    <x v="0"/>
    <x v="2"/>
    <x v="0"/>
    <x v="4"/>
    <s v="2022-01-26"/>
    <x v="1"/>
    <n v="1"/>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6735"/>
    <x v="0"/>
    <x v="1"/>
    <x v="0"/>
    <s v="03.16.25"/>
    <x v="13"/>
    <x v="0"/>
    <x v="5"/>
    <s v="Direção dos  Recursos Humanos"/>
    <s v="03.16.25"/>
    <s v="Direção dos  Recursos Humanos"/>
    <s v="03.16.25"/>
    <x v="19"/>
    <x v="0"/>
    <x v="4"/>
    <x v="8"/>
    <x v="0"/>
    <x v="0"/>
    <x v="2"/>
    <x v="0"/>
    <x v="10"/>
    <s v="2022-11-21"/>
    <x v="3"/>
    <n v="45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900"/>
    <x v="0"/>
    <x v="1"/>
    <x v="0"/>
    <s v="03.16.25"/>
    <x v="13"/>
    <x v="0"/>
    <x v="5"/>
    <s v="Direção dos  Recursos Humanos"/>
    <s v="03.16.25"/>
    <s v="Direção dos  Recursos Humanos"/>
    <s v="03.16.25"/>
    <x v="19"/>
    <x v="0"/>
    <x v="4"/>
    <x v="8"/>
    <x v="0"/>
    <x v="0"/>
    <x v="2"/>
    <x v="0"/>
    <x v="6"/>
    <s v="2022-07-25"/>
    <x v="2"/>
    <n v="450"/>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4504"/>
    <x v="0"/>
    <x v="1"/>
    <x v="0"/>
    <s v="03.16.25"/>
    <x v="13"/>
    <x v="0"/>
    <x v="5"/>
    <s v="Direção dos  Recursos Humanos"/>
    <s v="03.16.25"/>
    <s v="Direção dos  Recursos Humanos"/>
    <s v="03.16.25"/>
    <x v="17"/>
    <x v="0"/>
    <x v="1"/>
    <x v="1"/>
    <x v="1"/>
    <x v="0"/>
    <x v="2"/>
    <x v="0"/>
    <x v="2"/>
    <s v="2022-03-23"/>
    <x v="1"/>
    <n v="64"/>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468"/>
    <x v="0"/>
    <x v="1"/>
    <x v="0"/>
    <s v="03.16.15"/>
    <x v="6"/>
    <x v="0"/>
    <x v="5"/>
    <s v="Direção Financeira"/>
    <s v="03.16.15"/>
    <s v="Direção Financeira"/>
    <s v="03.16.15"/>
    <x v="15"/>
    <x v="0"/>
    <x v="1"/>
    <x v="1"/>
    <x v="1"/>
    <x v="0"/>
    <x v="2"/>
    <x v="0"/>
    <x v="4"/>
    <s v="2022-01-26"/>
    <x v="1"/>
    <n v="58213"/>
    <x v="4"/>
    <m/>
    <x v="0"/>
    <m/>
    <x v="33"/>
    <n v="100474706"/>
    <x v="0"/>
    <x v="6"/>
    <s v="Direção Financeira"/>
    <s v="ORI"/>
    <x v="2"/>
    <m/>
    <x v="0"/>
    <x v="2"/>
    <x v="2"/>
    <x v="1"/>
    <x v="0"/>
    <x v="0"/>
    <x v="0"/>
    <x v="0"/>
    <x v="0"/>
    <x v="0"/>
    <x v="0"/>
    <s v="Direção Financeira"/>
    <x v="0"/>
    <x v="0"/>
    <x v="0"/>
    <x v="0"/>
    <x v="0"/>
    <x v="0"/>
    <x v="0"/>
    <s v="000179"/>
    <x v="0"/>
    <x v="0"/>
    <x v="6"/>
    <x v="0"/>
    <s v="Pagamento de salário referente a 01-2022"/>
  </r>
  <r>
    <x v="1"/>
    <n v="0"/>
    <n v="0"/>
    <n v="0"/>
    <n v="0"/>
    <x v="5359"/>
    <x v="0"/>
    <x v="1"/>
    <x v="0"/>
    <s v="03.16.15"/>
    <x v="6"/>
    <x v="0"/>
    <x v="5"/>
    <s v="Direção Financeira"/>
    <s v="03.16.15"/>
    <s v="Direção Financeira"/>
    <s v="03.16.15"/>
    <x v="61"/>
    <x v="0"/>
    <x v="1"/>
    <x v="1"/>
    <x v="0"/>
    <x v="0"/>
    <x v="2"/>
    <x v="0"/>
    <x v="10"/>
    <s v="2022-11-24"/>
    <x v="3"/>
    <n v="4429"/>
    <x v="4"/>
    <m/>
    <x v="0"/>
    <m/>
    <x v="33"/>
    <n v="100474706"/>
    <x v="0"/>
    <x v="6"/>
    <s v="Direção Financeira"/>
    <s v="ORI"/>
    <x v="2"/>
    <m/>
    <x v="0"/>
    <x v="2"/>
    <x v="2"/>
    <x v="1"/>
    <x v="0"/>
    <x v="0"/>
    <x v="0"/>
    <x v="0"/>
    <x v="0"/>
    <x v="0"/>
    <x v="0"/>
    <s v="Direção Financeira"/>
    <x v="0"/>
    <x v="0"/>
    <x v="0"/>
    <x v="0"/>
    <x v="0"/>
    <x v="0"/>
    <x v="0"/>
    <s v="000000"/>
    <x v="0"/>
    <x v="0"/>
    <x v="6"/>
    <x v="0"/>
    <s v="Pagamento de salário referente a 11-2022"/>
  </r>
  <r>
    <x v="1"/>
    <n v="0"/>
    <n v="0"/>
    <n v="0"/>
    <n v="0"/>
    <x v="4205"/>
    <x v="0"/>
    <x v="1"/>
    <x v="0"/>
    <s v="03.16.15"/>
    <x v="6"/>
    <x v="0"/>
    <x v="5"/>
    <s v="Direção Financeira"/>
    <s v="03.16.15"/>
    <s v="Direção Financeira"/>
    <s v="03.16.15"/>
    <x v="61"/>
    <x v="0"/>
    <x v="1"/>
    <x v="1"/>
    <x v="0"/>
    <x v="0"/>
    <x v="2"/>
    <x v="0"/>
    <x v="0"/>
    <s v="2022-04-19"/>
    <x v="0"/>
    <n v="5032"/>
    <x v="4"/>
    <m/>
    <x v="0"/>
    <m/>
    <x v="33"/>
    <n v="100474706"/>
    <x v="0"/>
    <x v="6"/>
    <s v="Direção Financeira"/>
    <s v="ORI"/>
    <x v="2"/>
    <m/>
    <x v="0"/>
    <x v="2"/>
    <x v="2"/>
    <x v="1"/>
    <x v="0"/>
    <x v="0"/>
    <x v="0"/>
    <x v="0"/>
    <x v="0"/>
    <x v="0"/>
    <x v="0"/>
    <s v="Direção Financeira"/>
    <x v="0"/>
    <x v="0"/>
    <x v="0"/>
    <x v="0"/>
    <x v="0"/>
    <x v="0"/>
    <x v="0"/>
    <s v="000000"/>
    <x v="0"/>
    <x v="0"/>
    <x v="6"/>
    <x v="0"/>
    <s v="Pagamento de salário referente a 04-2022"/>
  </r>
  <r>
    <x v="1"/>
    <n v="0"/>
    <n v="0"/>
    <n v="0"/>
    <n v="0"/>
    <x v="2632"/>
    <x v="0"/>
    <x v="1"/>
    <x v="0"/>
    <s v="03.16.15"/>
    <x v="6"/>
    <x v="0"/>
    <x v="5"/>
    <s v="Direção Financeira"/>
    <s v="03.16.15"/>
    <s v="Direção Financeira"/>
    <s v="03.16.15"/>
    <x v="60"/>
    <x v="0"/>
    <x v="1"/>
    <x v="1"/>
    <x v="0"/>
    <x v="0"/>
    <x v="2"/>
    <x v="0"/>
    <x v="8"/>
    <s v="2022-09-26"/>
    <x v="2"/>
    <n v="1289"/>
    <x v="4"/>
    <m/>
    <x v="0"/>
    <m/>
    <x v="33"/>
    <n v="100474706"/>
    <x v="0"/>
    <x v="6"/>
    <s v="Direção Financeira"/>
    <s v="ORI"/>
    <x v="2"/>
    <m/>
    <x v="0"/>
    <x v="2"/>
    <x v="2"/>
    <x v="1"/>
    <x v="0"/>
    <x v="0"/>
    <x v="0"/>
    <x v="0"/>
    <x v="0"/>
    <x v="0"/>
    <x v="0"/>
    <s v="Direção Financeira"/>
    <x v="0"/>
    <x v="0"/>
    <x v="0"/>
    <x v="0"/>
    <x v="0"/>
    <x v="0"/>
    <x v="0"/>
    <s v="000000"/>
    <x v="0"/>
    <x v="0"/>
    <x v="6"/>
    <x v="0"/>
    <s v="Pagamento de salário referente a 09-2022"/>
  </r>
  <r>
    <x v="1"/>
    <n v="0"/>
    <n v="0"/>
    <n v="0"/>
    <n v="0"/>
    <x v="908"/>
    <x v="0"/>
    <x v="1"/>
    <x v="0"/>
    <s v="03.16.15"/>
    <x v="6"/>
    <x v="0"/>
    <x v="5"/>
    <s v="Direção Financeira"/>
    <s v="03.16.15"/>
    <s v="Direção Financeira"/>
    <s v="03.16.15"/>
    <x v="14"/>
    <x v="0"/>
    <x v="1"/>
    <x v="1"/>
    <x v="0"/>
    <x v="0"/>
    <x v="2"/>
    <x v="0"/>
    <x v="6"/>
    <s v="2022-07-25"/>
    <x v="2"/>
    <n v="114"/>
    <x v="4"/>
    <m/>
    <x v="0"/>
    <m/>
    <x v="33"/>
    <n v="100474706"/>
    <x v="0"/>
    <x v="6"/>
    <s v="Direção Financeira"/>
    <s v="ORI"/>
    <x v="2"/>
    <m/>
    <x v="0"/>
    <x v="2"/>
    <x v="2"/>
    <x v="1"/>
    <x v="0"/>
    <x v="0"/>
    <x v="0"/>
    <x v="0"/>
    <x v="0"/>
    <x v="0"/>
    <x v="0"/>
    <s v="Direção Financeira"/>
    <x v="0"/>
    <x v="0"/>
    <x v="0"/>
    <x v="0"/>
    <x v="0"/>
    <x v="0"/>
    <x v="0"/>
    <s v="000000"/>
    <x v="0"/>
    <x v="0"/>
    <x v="6"/>
    <x v="0"/>
    <s v="Pagamento de salário referente a 07-2022"/>
  </r>
  <r>
    <x v="1"/>
    <n v="0"/>
    <n v="0"/>
    <n v="0"/>
    <n v="0"/>
    <x v="3485"/>
    <x v="0"/>
    <x v="1"/>
    <x v="0"/>
    <s v="03.16.16"/>
    <x v="32"/>
    <x v="0"/>
    <x v="5"/>
    <s v="Direção Ambiente e Saneamento "/>
    <s v="03.16.16"/>
    <s v="Direção Ambiente e Saneamento "/>
    <s v="03.16.16"/>
    <x v="62"/>
    <x v="0"/>
    <x v="1"/>
    <x v="1"/>
    <x v="0"/>
    <x v="0"/>
    <x v="2"/>
    <x v="0"/>
    <x v="5"/>
    <s v="2022-02-23"/>
    <x v="1"/>
    <n v="436"/>
    <x v="4"/>
    <m/>
    <x v="0"/>
    <m/>
    <x v="33"/>
    <n v="100474706"/>
    <x v="0"/>
    <x v="6"/>
    <s v="Direção Ambiente e Saneamento "/>
    <s v="ORI"/>
    <x v="2"/>
    <m/>
    <x v="0"/>
    <x v="2"/>
    <x v="2"/>
    <x v="1"/>
    <x v="0"/>
    <x v="0"/>
    <x v="0"/>
    <x v="0"/>
    <x v="0"/>
    <x v="0"/>
    <x v="0"/>
    <s v="Direção Ambiente e Saneamento "/>
    <x v="0"/>
    <x v="0"/>
    <x v="0"/>
    <x v="0"/>
    <x v="0"/>
    <x v="0"/>
    <x v="0"/>
    <s v="000000"/>
    <x v="0"/>
    <x v="0"/>
    <x v="6"/>
    <x v="0"/>
    <s v="Pagamento de salário referente a 02-2022"/>
  </r>
  <r>
    <x v="1"/>
    <n v="0"/>
    <n v="0"/>
    <n v="0"/>
    <n v="0"/>
    <x v="2719"/>
    <x v="0"/>
    <x v="1"/>
    <x v="0"/>
    <s v="03.16.16"/>
    <x v="32"/>
    <x v="0"/>
    <x v="5"/>
    <s v="Direção Ambiente e Saneamento "/>
    <s v="03.16.16"/>
    <s v="Direção Ambiente e Saneamento "/>
    <s v="03.16.16"/>
    <x v="62"/>
    <x v="0"/>
    <x v="1"/>
    <x v="1"/>
    <x v="0"/>
    <x v="0"/>
    <x v="2"/>
    <x v="0"/>
    <x v="4"/>
    <s v="2022-01-26"/>
    <x v="1"/>
    <n v="2064"/>
    <x v="4"/>
    <m/>
    <x v="0"/>
    <m/>
    <x v="33"/>
    <n v="100474706"/>
    <x v="0"/>
    <x v="6"/>
    <s v="Direção Ambiente e Saneamento "/>
    <s v="ORI"/>
    <x v="2"/>
    <m/>
    <x v="0"/>
    <x v="2"/>
    <x v="2"/>
    <x v="1"/>
    <x v="0"/>
    <x v="0"/>
    <x v="0"/>
    <x v="0"/>
    <x v="0"/>
    <x v="0"/>
    <x v="0"/>
    <s v="Direção Ambiente e Saneamento "/>
    <x v="0"/>
    <x v="0"/>
    <x v="0"/>
    <x v="0"/>
    <x v="0"/>
    <x v="0"/>
    <x v="0"/>
    <s v="000177"/>
    <x v="0"/>
    <x v="0"/>
    <x v="6"/>
    <x v="0"/>
    <s v="Pagamento de salário referente a 01-2022"/>
  </r>
  <r>
    <x v="1"/>
    <n v="0"/>
    <n v="0"/>
    <n v="0"/>
    <n v="0"/>
    <x v="4386"/>
    <x v="0"/>
    <x v="1"/>
    <x v="0"/>
    <s v="03.16.16"/>
    <x v="32"/>
    <x v="0"/>
    <x v="5"/>
    <s v="Direção Ambiente e Saneamento "/>
    <s v="03.16.16"/>
    <s v="Direção Ambiente e Saneamento "/>
    <s v="03.16.16"/>
    <x v="61"/>
    <x v="0"/>
    <x v="1"/>
    <x v="1"/>
    <x v="0"/>
    <x v="0"/>
    <x v="2"/>
    <x v="0"/>
    <x v="2"/>
    <s v="2022-03-23"/>
    <x v="1"/>
    <n v="1549"/>
    <x v="4"/>
    <m/>
    <x v="0"/>
    <m/>
    <x v="33"/>
    <n v="100474706"/>
    <x v="0"/>
    <x v="6"/>
    <s v="Direção Ambiente e Saneamento "/>
    <s v="ORI"/>
    <x v="2"/>
    <m/>
    <x v="0"/>
    <x v="2"/>
    <x v="2"/>
    <x v="1"/>
    <x v="0"/>
    <x v="0"/>
    <x v="0"/>
    <x v="0"/>
    <x v="0"/>
    <x v="0"/>
    <x v="0"/>
    <s v="Direção Ambiente e Saneamento "/>
    <x v="0"/>
    <x v="0"/>
    <x v="0"/>
    <x v="0"/>
    <x v="0"/>
    <x v="0"/>
    <x v="0"/>
    <s v="000746"/>
    <x v="0"/>
    <x v="0"/>
    <x v="6"/>
    <x v="0"/>
    <s v="Pagamento de salário referente a 03-2022"/>
  </r>
  <r>
    <x v="1"/>
    <n v="0"/>
    <n v="0"/>
    <n v="0"/>
    <n v="0"/>
    <x v="5589"/>
    <x v="0"/>
    <x v="1"/>
    <x v="0"/>
    <s v="03.16.25"/>
    <x v="13"/>
    <x v="0"/>
    <x v="5"/>
    <s v="Direção dos  Recursos Humanos"/>
    <s v="03.16.25"/>
    <s v="Direção dos  Recursos Humanos"/>
    <s v="03.16.25"/>
    <x v="18"/>
    <x v="0"/>
    <x v="4"/>
    <x v="8"/>
    <x v="0"/>
    <x v="0"/>
    <x v="2"/>
    <x v="0"/>
    <x v="11"/>
    <s v="2022-12-13"/>
    <x v="3"/>
    <n v="681"/>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2790"/>
    <x v="0"/>
    <x v="1"/>
    <x v="0"/>
    <s v="03.16.25"/>
    <x v="13"/>
    <x v="0"/>
    <x v="5"/>
    <s v="Direção dos  Recursos Humanos"/>
    <s v="03.16.25"/>
    <s v="Direção dos  Recursos Humanos"/>
    <s v="03.16.25"/>
    <x v="14"/>
    <x v="0"/>
    <x v="1"/>
    <x v="1"/>
    <x v="0"/>
    <x v="0"/>
    <x v="2"/>
    <x v="0"/>
    <x v="9"/>
    <s v="2022-10-20"/>
    <x v="3"/>
    <n v="10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464"/>
    <x v="0"/>
    <x v="1"/>
    <x v="0"/>
    <s v="03.16.25"/>
    <x v="13"/>
    <x v="0"/>
    <x v="5"/>
    <s v="Direção dos  Recursos Humanos"/>
    <s v="03.16.25"/>
    <s v="Direção dos  Recursos Humanos"/>
    <s v="03.16.25"/>
    <x v="14"/>
    <x v="0"/>
    <x v="1"/>
    <x v="1"/>
    <x v="0"/>
    <x v="0"/>
    <x v="2"/>
    <x v="0"/>
    <x v="3"/>
    <s v="2022-06-21"/>
    <x v="0"/>
    <n v="10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2479"/>
    <x v="0"/>
    <x v="1"/>
    <x v="0"/>
    <s v="03.16.25"/>
    <x v="13"/>
    <x v="0"/>
    <x v="5"/>
    <s v="Direção dos  Recursos Humanos"/>
    <s v="03.16.25"/>
    <s v="Direção dos  Recursos Humanos"/>
    <s v="03.16.25"/>
    <x v="14"/>
    <x v="0"/>
    <x v="1"/>
    <x v="1"/>
    <x v="0"/>
    <x v="0"/>
    <x v="2"/>
    <x v="0"/>
    <x v="1"/>
    <s v="2022-05-25"/>
    <x v="0"/>
    <n v="11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2098"/>
    <x v="0"/>
    <x v="1"/>
    <x v="0"/>
    <s v="03.16.25"/>
    <x v="13"/>
    <x v="0"/>
    <x v="5"/>
    <s v="Direção dos  Recursos Humanos"/>
    <s v="03.16.25"/>
    <s v="Direção dos  Recursos Humanos"/>
    <s v="03.16.25"/>
    <x v="14"/>
    <x v="0"/>
    <x v="1"/>
    <x v="1"/>
    <x v="0"/>
    <x v="0"/>
    <x v="2"/>
    <x v="0"/>
    <x v="0"/>
    <s v="2022-04-19"/>
    <x v="0"/>
    <n v="11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464"/>
    <x v="0"/>
    <x v="1"/>
    <x v="0"/>
    <s v="03.16.25"/>
    <x v="13"/>
    <x v="0"/>
    <x v="5"/>
    <s v="Direção dos  Recursos Humanos"/>
    <s v="03.16.25"/>
    <s v="Direção dos  Recursos Humanos"/>
    <s v="03.16.25"/>
    <x v="19"/>
    <x v="0"/>
    <x v="4"/>
    <x v="8"/>
    <x v="0"/>
    <x v="0"/>
    <x v="2"/>
    <x v="0"/>
    <x v="3"/>
    <s v="2022-06-21"/>
    <x v="0"/>
    <n v="25157"/>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6-2022"/>
  </r>
  <r>
    <x v="1"/>
    <n v="0"/>
    <n v="0"/>
    <n v="0"/>
    <n v="0"/>
    <x v="2098"/>
    <x v="0"/>
    <x v="1"/>
    <x v="0"/>
    <s v="03.16.25"/>
    <x v="13"/>
    <x v="0"/>
    <x v="5"/>
    <s v="Direção dos  Recursos Humanos"/>
    <s v="03.16.25"/>
    <s v="Direção dos  Recursos Humanos"/>
    <s v="03.16.25"/>
    <x v="19"/>
    <x v="0"/>
    <x v="4"/>
    <x v="8"/>
    <x v="0"/>
    <x v="0"/>
    <x v="2"/>
    <x v="0"/>
    <x v="0"/>
    <s v="2022-04-19"/>
    <x v="0"/>
    <n v="2465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2722"/>
    <x v="0"/>
    <x v="1"/>
    <x v="0"/>
    <s v="03.16.25"/>
    <x v="13"/>
    <x v="0"/>
    <x v="5"/>
    <s v="Direção dos  Recursos Humanos"/>
    <s v="03.16.25"/>
    <s v="Direção dos  Recursos Humanos"/>
    <s v="03.16.25"/>
    <x v="19"/>
    <x v="0"/>
    <x v="4"/>
    <x v="8"/>
    <x v="0"/>
    <x v="0"/>
    <x v="2"/>
    <x v="0"/>
    <x v="4"/>
    <s v="2022-01-26"/>
    <x v="1"/>
    <n v="27582"/>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2790"/>
    <x v="0"/>
    <x v="1"/>
    <x v="0"/>
    <s v="03.16.25"/>
    <x v="13"/>
    <x v="0"/>
    <x v="5"/>
    <s v="Direção dos  Recursos Humanos"/>
    <s v="03.16.25"/>
    <s v="Direção dos  Recursos Humanos"/>
    <s v="03.16.25"/>
    <x v="16"/>
    <x v="0"/>
    <x v="1"/>
    <x v="1"/>
    <x v="1"/>
    <x v="0"/>
    <x v="2"/>
    <x v="0"/>
    <x v="9"/>
    <s v="2022-10-20"/>
    <x v="3"/>
    <n v="9304"/>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2722"/>
    <x v="0"/>
    <x v="1"/>
    <x v="0"/>
    <s v="03.16.25"/>
    <x v="13"/>
    <x v="0"/>
    <x v="5"/>
    <s v="Direção dos  Recursos Humanos"/>
    <s v="03.16.25"/>
    <s v="Direção dos  Recursos Humanos"/>
    <s v="03.16.25"/>
    <x v="15"/>
    <x v="0"/>
    <x v="1"/>
    <x v="1"/>
    <x v="1"/>
    <x v="0"/>
    <x v="2"/>
    <x v="0"/>
    <x v="4"/>
    <s v="2022-01-26"/>
    <x v="1"/>
    <n v="2014"/>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6735"/>
    <x v="0"/>
    <x v="1"/>
    <x v="0"/>
    <s v="03.16.25"/>
    <x v="13"/>
    <x v="0"/>
    <x v="5"/>
    <s v="Direção dos  Recursos Humanos"/>
    <s v="03.16.25"/>
    <s v="Direção dos  Recursos Humanos"/>
    <s v="03.16.25"/>
    <x v="17"/>
    <x v="0"/>
    <x v="1"/>
    <x v="1"/>
    <x v="1"/>
    <x v="0"/>
    <x v="2"/>
    <x v="0"/>
    <x v="10"/>
    <s v="2022-11-21"/>
    <x v="3"/>
    <n v="3527"/>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4583"/>
    <x v="0"/>
    <x v="1"/>
    <x v="0"/>
    <s v="03.16.11"/>
    <x v="61"/>
    <x v="0"/>
    <x v="5"/>
    <s v="Direcção de Obras"/>
    <s v="03.16.11"/>
    <s v="Direcção de Obras"/>
    <s v="03.16.11"/>
    <x v="60"/>
    <x v="0"/>
    <x v="1"/>
    <x v="1"/>
    <x v="0"/>
    <x v="0"/>
    <x v="2"/>
    <x v="0"/>
    <x v="4"/>
    <s v="2022-01-27"/>
    <x v="1"/>
    <n v="1375"/>
    <x v="4"/>
    <m/>
    <x v="0"/>
    <m/>
    <x v="33"/>
    <n v="100474706"/>
    <x v="0"/>
    <x v="6"/>
    <s v="Direcção de Obras"/>
    <s v="ORI"/>
    <x v="2"/>
    <m/>
    <x v="0"/>
    <x v="2"/>
    <x v="2"/>
    <x v="1"/>
    <x v="0"/>
    <x v="0"/>
    <x v="0"/>
    <x v="0"/>
    <x v="0"/>
    <x v="0"/>
    <x v="0"/>
    <s v="Direcção de Obras"/>
    <x v="0"/>
    <x v="0"/>
    <x v="0"/>
    <x v="0"/>
    <x v="0"/>
    <x v="0"/>
    <x v="0"/>
    <s v="000160"/>
    <x v="0"/>
    <x v="0"/>
    <x v="6"/>
    <x v="0"/>
    <s v="Pagamento de salário referente a 01-2022"/>
  </r>
  <r>
    <x v="1"/>
    <n v="0"/>
    <n v="0"/>
    <n v="0"/>
    <n v="0"/>
    <x v="7097"/>
    <x v="0"/>
    <x v="1"/>
    <x v="0"/>
    <s v="03.16.11"/>
    <x v="61"/>
    <x v="0"/>
    <x v="5"/>
    <s v="Direcção de Obras"/>
    <s v="03.16.11"/>
    <s v="Direcção de Obras"/>
    <s v="03.16.11"/>
    <x v="15"/>
    <x v="0"/>
    <x v="1"/>
    <x v="1"/>
    <x v="1"/>
    <x v="0"/>
    <x v="2"/>
    <x v="0"/>
    <x v="3"/>
    <s v="2022-06-21"/>
    <x v="0"/>
    <n v="22836"/>
    <x v="4"/>
    <m/>
    <x v="0"/>
    <m/>
    <x v="33"/>
    <n v="100474706"/>
    <x v="0"/>
    <x v="6"/>
    <s v="Direcção de Obras"/>
    <s v="ORI"/>
    <x v="2"/>
    <m/>
    <x v="0"/>
    <x v="2"/>
    <x v="2"/>
    <x v="1"/>
    <x v="0"/>
    <x v="0"/>
    <x v="0"/>
    <x v="0"/>
    <x v="0"/>
    <x v="0"/>
    <x v="0"/>
    <s v="Direcção de Obras"/>
    <x v="0"/>
    <x v="0"/>
    <x v="0"/>
    <x v="0"/>
    <x v="0"/>
    <x v="0"/>
    <x v="0"/>
    <s v="000000"/>
    <x v="0"/>
    <x v="0"/>
    <x v="6"/>
    <x v="0"/>
    <s v="Pagamento de salário referente a 06-2022"/>
  </r>
  <r>
    <x v="1"/>
    <n v="0"/>
    <n v="0"/>
    <n v="0"/>
    <n v="0"/>
    <x v="972"/>
    <x v="0"/>
    <x v="1"/>
    <x v="0"/>
    <s v="03.16.11"/>
    <x v="61"/>
    <x v="0"/>
    <x v="5"/>
    <s v="Direcção de Obras"/>
    <s v="03.16.11"/>
    <s v="Direcção de Obras"/>
    <s v="03.16.11"/>
    <x v="13"/>
    <x v="0"/>
    <x v="1"/>
    <x v="5"/>
    <x v="0"/>
    <x v="0"/>
    <x v="2"/>
    <x v="0"/>
    <x v="7"/>
    <s v="2022-08-29"/>
    <x v="2"/>
    <n v="909"/>
    <x v="4"/>
    <m/>
    <x v="0"/>
    <m/>
    <x v="33"/>
    <n v="100474706"/>
    <x v="0"/>
    <x v="6"/>
    <s v="Direcção de Obras"/>
    <s v="ORI"/>
    <x v="2"/>
    <m/>
    <x v="0"/>
    <x v="2"/>
    <x v="2"/>
    <x v="1"/>
    <x v="0"/>
    <x v="0"/>
    <x v="0"/>
    <x v="1"/>
    <x v="0"/>
    <x v="0"/>
    <x v="0"/>
    <s v="Direcção de Obras"/>
    <x v="0"/>
    <x v="0"/>
    <x v="0"/>
    <x v="0"/>
    <x v="0"/>
    <x v="0"/>
    <x v="0"/>
    <s v="000000"/>
    <x v="0"/>
    <x v="0"/>
    <x v="6"/>
    <x v="0"/>
    <s v="Pagamento de salário referente a 08-2022"/>
  </r>
  <r>
    <x v="1"/>
    <n v="0"/>
    <n v="0"/>
    <n v="0"/>
    <n v="0"/>
    <x v="5485"/>
    <x v="0"/>
    <x v="1"/>
    <x v="0"/>
    <s v="03.16.11"/>
    <x v="61"/>
    <x v="0"/>
    <x v="5"/>
    <s v="Direcção de Obras"/>
    <s v="03.16.11"/>
    <s v="Direcção de Obras"/>
    <s v="03.16.11"/>
    <x v="13"/>
    <x v="0"/>
    <x v="1"/>
    <x v="5"/>
    <x v="0"/>
    <x v="0"/>
    <x v="2"/>
    <x v="0"/>
    <x v="1"/>
    <s v="2022-05-25"/>
    <x v="0"/>
    <n v="930"/>
    <x v="4"/>
    <m/>
    <x v="0"/>
    <m/>
    <x v="33"/>
    <n v="100474706"/>
    <x v="0"/>
    <x v="6"/>
    <s v="Direcção de Obras"/>
    <s v="ORI"/>
    <x v="2"/>
    <m/>
    <x v="0"/>
    <x v="2"/>
    <x v="2"/>
    <x v="1"/>
    <x v="0"/>
    <x v="0"/>
    <x v="0"/>
    <x v="1"/>
    <x v="0"/>
    <x v="0"/>
    <x v="0"/>
    <s v="Direcção de Obras"/>
    <x v="0"/>
    <x v="0"/>
    <x v="0"/>
    <x v="0"/>
    <x v="0"/>
    <x v="0"/>
    <x v="0"/>
    <s v="000000"/>
    <x v="0"/>
    <x v="0"/>
    <x v="6"/>
    <x v="0"/>
    <s v="Pagamento de salário referente a 05-2022"/>
  </r>
  <r>
    <x v="1"/>
    <n v="0"/>
    <n v="0"/>
    <n v="0"/>
    <n v="0"/>
    <x v="5470"/>
    <x v="0"/>
    <x v="1"/>
    <x v="0"/>
    <s v="03.16.15"/>
    <x v="6"/>
    <x v="0"/>
    <x v="5"/>
    <s v="Direção Financeira"/>
    <s v="03.16.15"/>
    <s v="Direção Financeira"/>
    <s v="03.16.15"/>
    <x v="15"/>
    <x v="0"/>
    <x v="1"/>
    <x v="1"/>
    <x v="1"/>
    <x v="0"/>
    <x v="2"/>
    <x v="0"/>
    <x v="11"/>
    <s v="2022-12-13"/>
    <x v="3"/>
    <n v="479"/>
    <x v="4"/>
    <m/>
    <x v="0"/>
    <m/>
    <x v="34"/>
    <n v="100474707"/>
    <x v="0"/>
    <x v="4"/>
    <s v="Direção Financeira"/>
    <s v="ORI"/>
    <x v="2"/>
    <m/>
    <x v="0"/>
    <x v="2"/>
    <x v="2"/>
    <x v="1"/>
    <x v="0"/>
    <x v="0"/>
    <x v="0"/>
    <x v="0"/>
    <x v="0"/>
    <x v="0"/>
    <x v="0"/>
    <s v="Direção Financeira"/>
    <x v="0"/>
    <x v="0"/>
    <x v="0"/>
    <x v="0"/>
    <x v="0"/>
    <x v="0"/>
    <x v="0"/>
    <s v="000000"/>
    <x v="0"/>
    <x v="0"/>
    <x v="4"/>
    <x v="0"/>
    <s v="Pagamento de salário referente a 12-2022"/>
  </r>
  <r>
    <x v="1"/>
    <n v="0"/>
    <n v="0"/>
    <n v="0"/>
    <n v="0"/>
    <x v="4205"/>
    <x v="0"/>
    <x v="1"/>
    <x v="0"/>
    <s v="03.16.15"/>
    <x v="6"/>
    <x v="0"/>
    <x v="5"/>
    <s v="Direção Financeira"/>
    <s v="03.16.15"/>
    <s v="Direção Financeira"/>
    <s v="03.16.15"/>
    <x v="15"/>
    <x v="0"/>
    <x v="1"/>
    <x v="1"/>
    <x v="1"/>
    <x v="0"/>
    <x v="2"/>
    <x v="0"/>
    <x v="0"/>
    <s v="2022-04-19"/>
    <x v="0"/>
    <n v="528"/>
    <x v="4"/>
    <m/>
    <x v="0"/>
    <m/>
    <x v="34"/>
    <n v="100474707"/>
    <x v="0"/>
    <x v="4"/>
    <s v="Direção Financeira"/>
    <s v="ORI"/>
    <x v="2"/>
    <m/>
    <x v="0"/>
    <x v="2"/>
    <x v="2"/>
    <x v="1"/>
    <x v="0"/>
    <x v="0"/>
    <x v="0"/>
    <x v="0"/>
    <x v="0"/>
    <x v="0"/>
    <x v="0"/>
    <s v="Direção Financeira"/>
    <x v="0"/>
    <x v="0"/>
    <x v="0"/>
    <x v="0"/>
    <x v="0"/>
    <x v="0"/>
    <x v="0"/>
    <s v="000000"/>
    <x v="0"/>
    <x v="0"/>
    <x v="4"/>
    <x v="0"/>
    <s v="Pagamento de salário referente a 04-2022"/>
  </r>
  <r>
    <x v="1"/>
    <n v="0"/>
    <n v="0"/>
    <n v="0"/>
    <n v="0"/>
    <x v="5470"/>
    <x v="0"/>
    <x v="1"/>
    <x v="0"/>
    <s v="03.16.15"/>
    <x v="6"/>
    <x v="0"/>
    <x v="5"/>
    <s v="Direção Financeira"/>
    <s v="03.16.15"/>
    <s v="Direção Financeira"/>
    <s v="03.16.15"/>
    <x v="16"/>
    <x v="0"/>
    <x v="1"/>
    <x v="1"/>
    <x v="1"/>
    <x v="0"/>
    <x v="2"/>
    <x v="0"/>
    <x v="11"/>
    <s v="2022-12-13"/>
    <x v="3"/>
    <n v="239"/>
    <x v="4"/>
    <m/>
    <x v="0"/>
    <m/>
    <x v="34"/>
    <n v="100474707"/>
    <x v="0"/>
    <x v="4"/>
    <s v="Direção Financeira"/>
    <s v="ORI"/>
    <x v="2"/>
    <m/>
    <x v="0"/>
    <x v="2"/>
    <x v="2"/>
    <x v="1"/>
    <x v="0"/>
    <x v="0"/>
    <x v="0"/>
    <x v="0"/>
    <x v="0"/>
    <x v="0"/>
    <x v="0"/>
    <s v="Direção Financeira"/>
    <x v="0"/>
    <x v="0"/>
    <x v="0"/>
    <x v="0"/>
    <x v="0"/>
    <x v="0"/>
    <x v="0"/>
    <s v="000000"/>
    <x v="0"/>
    <x v="0"/>
    <x v="4"/>
    <x v="0"/>
    <s v="Pagamento de salário referente a 12-2022"/>
  </r>
  <r>
    <x v="1"/>
    <n v="0"/>
    <n v="0"/>
    <n v="0"/>
    <n v="0"/>
    <x v="2719"/>
    <x v="0"/>
    <x v="1"/>
    <x v="0"/>
    <s v="03.16.16"/>
    <x v="32"/>
    <x v="0"/>
    <x v="5"/>
    <s v="Direção Ambiente e Saneamento "/>
    <s v="03.16.16"/>
    <s v="Direção Ambiente e Saneamento "/>
    <s v="03.16.16"/>
    <x v="14"/>
    <x v="0"/>
    <x v="1"/>
    <x v="1"/>
    <x v="0"/>
    <x v="0"/>
    <x v="2"/>
    <x v="0"/>
    <x v="4"/>
    <s v="2022-01-26"/>
    <x v="1"/>
    <n v="5"/>
    <x v="4"/>
    <m/>
    <x v="0"/>
    <m/>
    <x v="34"/>
    <n v="100474707"/>
    <x v="0"/>
    <x v="4"/>
    <s v="Direção Ambiente e Saneamento "/>
    <s v="ORI"/>
    <x v="2"/>
    <m/>
    <x v="0"/>
    <x v="2"/>
    <x v="2"/>
    <x v="1"/>
    <x v="0"/>
    <x v="0"/>
    <x v="0"/>
    <x v="0"/>
    <x v="0"/>
    <x v="0"/>
    <x v="0"/>
    <s v="Direção Ambiente e Saneamento "/>
    <x v="0"/>
    <x v="0"/>
    <x v="0"/>
    <x v="0"/>
    <x v="0"/>
    <x v="0"/>
    <x v="0"/>
    <s v="000177"/>
    <x v="0"/>
    <x v="0"/>
    <x v="4"/>
    <x v="0"/>
    <s v="Pagamento de salário referente a 01-2022"/>
  </r>
  <r>
    <x v="1"/>
    <n v="0"/>
    <n v="0"/>
    <n v="0"/>
    <n v="0"/>
    <x v="562"/>
    <x v="0"/>
    <x v="1"/>
    <x v="0"/>
    <s v="03.16.15"/>
    <x v="6"/>
    <x v="0"/>
    <x v="5"/>
    <s v="Direção Financeira"/>
    <s v="03.16.15"/>
    <s v="Direção Financeira"/>
    <s v="03.16.15"/>
    <x v="15"/>
    <x v="0"/>
    <x v="1"/>
    <x v="1"/>
    <x v="1"/>
    <x v="0"/>
    <x v="2"/>
    <x v="0"/>
    <x v="3"/>
    <s v="2022-06-30"/>
    <x v="0"/>
    <n v="158"/>
    <x v="4"/>
    <m/>
    <x v="0"/>
    <m/>
    <x v="36"/>
    <n v="100478987"/>
    <x v="0"/>
    <x v="5"/>
    <s v="Direção Financeira"/>
    <s v="ORI"/>
    <x v="2"/>
    <m/>
    <x v="0"/>
    <x v="2"/>
    <x v="2"/>
    <x v="1"/>
    <x v="0"/>
    <x v="0"/>
    <x v="0"/>
    <x v="0"/>
    <x v="0"/>
    <x v="0"/>
    <x v="0"/>
    <s v="Direção Financeira"/>
    <x v="0"/>
    <x v="0"/>
    <x v="0"/>
    <x v="0"/>
    <x v="0"/>
    <x v="0"/>
    <x v="0"/>
    <s v="000000"/>
    <x v="0"/>
    <x v="0"/>
    <x v="5"/>
    <x v="0"/>
    <s v="Pagamento de salário referente a 06-2022"/>
  </r>
  <r>
    <x v="1"/>
    <n v="0"/>
    <n v="0"/>
    <n v="0"/>
    <n v="0"/>
    <x v="468"/>
    <x v="0"/>
    <x v="1"/>
    <x v="0"/>
    <s v="03.16.15"/>
    <x v="6"/>
    <x v="0"/>
    <x v="5"/>
    <s v="Direção Financeira"/>
    <s v="03.16.15"/>
    <s v="Direção Financeira"/>
    <s v="03.16.15"/>
    <x v="61"/>
    <x v="0"/>
    <x v="1"/>
    <x v="1"/>
    <x v="0"/>
    <x v="0"/>
    <x v="2"/>
    <x v="0"/>
    <x v="4"/>
    <s v="2022-01-26"/>
    <x v="1"/>
    <n v="52"/>
    <x v="4"/>
    <m/>
    <x v="0"/>
    <m/>
    <x v="36"/>
    <n v="100478987"/>
    <x v="0"/>
    <x v="5"/>
    <s v="Direção Financeira"/>
    <s v="ORI"/>
    <x v="2"/>
    <m/>
    <x v="0"/>
    <x v="2"/>
    <x v="2"/>
    <x v="1"/>
    <x v="0"/>
    <x v="0"/>
    <x v="0"/>
    <x v="0"/>
    <x v="0"/>
    <x v="0"/>
    <x v="0"/>
    <s v="Direção Financeira"/>
    <x v="0"/>
    <x v="0"/>
    <x v="0"/>
    <x v="0"/>
    <x v="0"/>
    <x v="0"/>
    <x v="0"/>
    <s v="000179"/>
    <x v="0"/>
    <x v="0"/>
    <x v="5"/>
    <x v="0"/>
    <s v="Pagamento de salário referente a 01-2022"/>
  </r>
  <r>
    <x v="1"/>
    <n v="0"/>
    <n v="0"/>
    <n v="0"/>
    <n v="0"/>
    <x v="908"/>
    <x v="0"/>
    <x v="1"/>
    <x v="0"/>
    <s v="03.16.15"/>
    <x v="6"/>
    <x v="0"/>
    <x v="5"/>
    <s v="Direção Financeira"/>
    <s v="03.16.15"/>
    <s v="Direção Financeira"/>
    <s v="03.16.15"/>
    <x v="62"/>
    <x v="0"/>
    <x v="1"/>
    <x v="1"/>
    <x v="0"/>
    <x v="0"/>
    <x v="2"/>
    <x v="0"/>
    <x v="6"/>
    <s v="2022-07-25"/>
    <x v="2"/>
    <n v="4"/>
    <x v="4"/>
    <m/>
    <x v="0"/>
    <m/>
    <x v="36"/>
    <n v="100478987"/>
    <x v="0"/>
    <x v="5"/>
    <s v="Direção Financeira"/>
    <s v="ORI"/>
    <x v="2"/>
    <m/>
    <x v="0"/>
    <x v="2"/>
    <x v="2"/>
    <x v="1"/>
    <x v="0"/>
    <x v="0"/>
    <x v="0"/>
    <x v="0"/>
    <x v="0"/>
    <x v="0"/>
    <x v="0"/>
    <s v="Direção Financeira"/>
    <x v="0"/>
    <x v="0"/>
    <x v="0"/>
    <x v="0"/>
    <x v="0"/>
    <x v="0"/>
    <x v="0"/>
    <s v="000000"/>
    <x v="0"/>
    <x v="0"/>
    <x v="5"/>
    <x v="0"/>
    <s v="Pagamento de salário referente a 07-2022"/>
  </r>
  <r>
    <x v="1"/>
    <n v="0"/>
    <n v="0"/>
    <n v="0"/>
    <n v="0"/>
    <x v="2487"/>
    <x v="0"/>
    <x v="1"/>
    <x v="0"/>
    <s v="03.16.15"/>
    <x v="6"/>
    <x v="0"/>
    <x v="5"/>
    <s v="Direção Financeira"/>
    <s v="03.16.15"/>
    <s v="Direção Financeira"/>
    <s v="03.16.15"/>
    <x v="62"/>
    <x v="0"/>
    <x v="1"/>
    <x v="1"/>
    <x v="0"/>
    <x v="0"/>
    <x v="2"/>
    <x v="0"/>
    <x v="1"/>
    <s v="2022-05-25"/>
    <x v="0"/>
    <n v="4"/>
    <x v="4"/>
    <m/>
    <x v="0"/>
    <m/>
    <x v="36"/>
    <n v="100478987"/>
    <x v="0"/>
    <x v="5"/>
    <s v="Direção Financeira"/>
    <s v="ORI"/>
    <x v="2"/>
    <m/>
    <x v="0"/>
    <x v="2"/>
    <x v="2"/>
    <x v="1"/>
    <x v="0"/>
    <x v="0"/>
    <x v="0"/>
    <x v="0"/>
    <x v="0"/>
    <x v="0"/>
    <x v="0"/>
    <s v="Direção Financeira"/>
    <x v="0"/>
    <x v="0"/>
    <x v="0"/>
    <x v="0"/>
    <x v="0"/>
    <x v="0"/>
    <x v="0"/>
    <s v="000000"/>
    <x v="0"/>
    <x v="0"/>
    <x v="5"/>
    <x v="0"/>
    <s v="Pagamento de salário referente a 05-2022"/>
  </r>
  <r>
    <x v="1"/>
    <n v="0"/>
    <n v="0"/>
    <n v="0"/>
    <n v="0"/>
    <x v="2487"/>
    <x v="0"/>
    <x v="1"/>
    <x v="0"/>
    <s v="03.16.15"/>
    <x v="6"/>
    <x v="0"/>
    <x v="5"/>
    <s v="Direção Financeira"/>
    <s v="03.16.15"/>
    <s v="Direção Financeira"/>
    <s v="03.16.15"/>
    <x v="60"/>
    <x v="0"/>
    <x v="1"/>
    <x v="1"/>
    <x v="0"/>
    <x v="0"/>
    <x v="2"/>
    <x v="0"/>
    <x v="1"/>
    <s v="2022-05-25"/>
    <x v="0"/>
    <n v="3"/>
    <x v="4"/>
    <m/>
    <x v="0"/>
    <m/>
    <x v="36"/>
    <n v="100478987"/>
    <x v="0"/>
    <x v="5"/>
    <s v="Direção Financeira"/>
    <s v="ORI"/>
    <x v="2"/>
    <m/>
    <x v="0"/>
    <x v="2"/>
    <x v="2"/>
    <x v="1"/>
    <x v="0"/>
    <x v="0"/>
    <x v="0"/>
    <x v="0"/>
    <x v="0"/>
    <x v="0"/>
    <x v="0"/>
    <s v="Direção Financeira"/>
    <x v="0"/>
    <x v="0"/>
    <x v="0"/>
    <x v="0"/>
    <x v="0"/>
    <x v="0"/>
    <x v="0"/>
    <s v="000000"/>
    <x v="0"/>
    <x v="0"/>
    <x v="5"/>
    <x v="0"/>
    <s v="Pagamento de salário referente a 05-2022"/>
  </r>
  <r>
    <x v="1"/>
    <n v="0"/>
    <n v="0"/>
    <n v="0"/>
    <n v="0"/>
    <x v="468"/>
    <x v="0"/>
    <x v="1"/>
    <x v="0"/>
    <s v="03.16.15"/>
    <x v="6"/>
    <x v="0"/>
    <x v="5"/>
    <s v="Direção Financeira"/>
    <s v="03.16.15"/>
    <s v="Direção Financeira"/>
    <s v="03.16.15"/>
    <x v="60"/>
    <x v="0"/>
    <x v="1"/>
    <x v="1"/>
    <x v="0"/>
    <x v="0"/>
    <x v="2"/>
    <x v="0"/>
    <x v="4"/>
    <s v="2022-01-26"/>
    <x v="1"/>
    <n v="19"/>
    <x v="4"/>
    <m/>
    <x v="0"/>
    <m/>
    <x v="36"/>
    <n v="100478987"/>
    <x v="0"/>
    <x v="5"/>
    <s v="Direção Financeira"/>
    <s v="ORI"/>
    <x v="2"/>
    <m/>
    <x v="0"/>
    <x v="2"/>
    <x v="2"/>
    <x v="1"/>
    <x v="0"/>
    <x v="0"/>
    <x v="0"/>
    <x v="0"/>
    <x v="0"/>
    <x v="0"/>
    <x v="0"/>
    <s v="Direção Financeira"/>
    <x v="0"/>
    <x v="0"/>
    <x v="0"/>
    <x v="0"/>
    <x v="0"/>
    <x v="0"/>
    <x v="0"/>
    <s v="000179"/>
    <x v="0"/>
    <x v="0"/>
    <x v="5"/>
    <x v="0"/>
    <s v="Pagamento de salário referente a 01-2022"/>
  </r>
  <r>
    <x v="1"/>
    <n v="0"/>
    <n v="0"/>
    <n v="0"/>
    <n v="0"/>
    <x v="5470"/>
    <x v="0"/>
    <x v="1"/>
    <x v="0"/>
    <s v="03.16.15"/>
    <x v="6"/>
    <x v="0"/>
    <x v="5"/>
    <s v="Direção Financeira"/>
    <s v="03.16.15"/>
    <s v="Direção Financeira"/>
    <s v="03.16.15"/>
    <x v="14"/>
    <x v="0"/>
    <x v="1"/>
    <x v="1"/>
    <x v="0"/>
    <x v="0"/>
    <x v="2"/>
    <x v="0"/>
    <x v="11"/>
    <s v="2022-12-13"/>
    <x v="3"/>
    <n v="0"/>
    <x v="4"/>
    <m/>
    <x v="0"/>
    <m/>
    <x v="36"/>
    <n v="100478987"/>
    <x v="0"/>
    <x v="5"/>
    <s v="Direção Financeira"/>
    <s v="ORI"/>
    <x v="2"/>
    <m/>
    <x v="0"/>
    <x v="2"/>
    <x v="2"/>
    <x v="1"/>
    <x v="0"/>
    <x v="0"/>
    <x v="0"/>
    <x v="0"/>
    <x v="0"/>
    <x v="0"/>
    <x v="0"/>
    <s v="Direção Financeira"/>
    <x v="0"/>
    <x v="0"/>
    <x v="0"/>
    <x v="0"/>
    <x v="0"/>
    <x v="0"/>
    <x v="0"/>
    <s v="000000"/>
    <x v="0"/>
    <x v="0"/>
    <x v="5"/>
    <x v="0"/>
    <s v="Pagamento de salário referente a 12-2022"/>
  </r>
  <r>
    <x v="1"/>
    <n v="0"/>
    <n v="0"/>
    <n v="0"/>
    <n v="0"/>
    <x v="2487"/>
    <x v="0"/>
    <x v="1"/>
    <x v="0"/>
    <s v="03.16.15"/>
    <x v="6"/>
    <x v="0"/>
    <x v="5"/>
    <s v="Direção Financeira"/>
    <s v="03.16.15"/>
    <s v="Direção Financeira"/>
    <s v="03.16.15"/>
    <x v="14"/>
    <x v="0"/>
    <x v="1"/>
    <x v="1"/>
    <x v="0"/>
    <x v="0"/>
    <x v="2"/>
    <x v="0"/>
    <x v="1"/>
    <s v="2022-05-25"/>
    <x v="0"/>
    <n v="0"/>
    <x v="4"/>
    <m/>
    <x v="0"/>
    <m/>
    <x v="36"/>
    <n v="100478987"/>
    <x v="0"/>
    <x v="5"/>
    <s v="Direção Financeira"/>
    <s v="ORI"/>
    <x v="2"/>
    <m/>
    <x v="0"/>
    <x v="2"/>
    <x v="2"/>
    <x v="1"/>
    <x v="0"/>
    <x v="0"/>
    <x v="0"/>
    <x v="0"/>
    <x v="0"/>
    <x v="0"/>
    <x v="0"/>
    <s v="Direção Financeira"/>
    <x v="0"/>
    <x v="0"/>
    <x v="0"/>
    <x v="0"/>
    <x v="0"/>
    <x v="0"/>
    <x v="0"/>
    <s v="000000"/>
    <x v="0"/>
    <x v="0"/>
    <x v="5"/>
    <x v="0"/>
    <s v="Pagamento de salário referente a 05-2022"/>
  </r>
  <r>
    <x v="1"/>
    <n v="0"/>
    <n v="0"/>
    <n v="0"/>
    <n v="0"/>
    <x v="5359"/>
    <x v="0"/>
    <x v="1"/>
    <x v="0"/>
    <s v="03.16.15"/>
    <x v="6"/>
    <x v="0"/>
    <x v="5"/>
    <s v="Direção Financeira"/>
    <s v="03.16.15"/>
    <s v="Direção Financeira"/>
    <s v="03.16.15"/>
    <x v="16"/>
    <x v="0"/>
    <x v="1"/>
    <x v="1"/>
    <x v="1"/>
    <x v="0"/>
    <x v="2"/>
    <x v="0"/>
    <x v="10"/>
    <s v="2022-11-24"/>
    <x v="3"/>
    <n v="82"/>
    <x v="4"/>
    <m/>
    <x v="0"/>
    <m/>
    <x v="36"/>
    <n v="100478987"/>
    <x v="0"/>
    <x v="5"/>
    <s v="Direção Financeira"/>
    <s v="ORI"/>
    <x v="2"/>
    <m/>
    <x v="0"/>
    <x v="2"/>
    <x v="2"/>
    <x v="1"/>
    <x v="0"/>
    <x v="0"/>
    <x v="0"/>
    <x v="0"/>
    <x v="0"/>
    <x v="0"/>
    <x v="0"/>
    <s v="Direção Financeira"/>
    <x v="0"/>
    <x v="0"/>
    <x v="0"/>
    <x v="0"/>
    <x v="0"/>
    <x v="0"/>
    <x v="0"/>
    <s v="000000"/>
    <x v="0"/>
    <x v="0"/>
    <x v="5"/>
    <x v="0"/>
    <s v="Pagamento de salário referente a 11-2022"/>
  </r>
  <r>
    <x v="1"/>
    <n v="0"/>
    <n v="0"/>
    <n v="0"/>
    <n v="0"/>
    <x v="2719"/>
    <x v="0"/>
    <x v="1"/>
    <x v="0"/>
    <s v="03.16.16"/>
    <x v="32"/>
    <x v="0"/>
    <x v="5"/>
    <s v="Direção Ambiente e Saneamento "/>
    <s v="03.16.16"/>
    <s v="Direção Ambiente e Saneamento "/>
    <s v="03.16.16"/>
    <x v="62"/>
    <x v="0"/>
    <x v="1"/>
    <x v="1"/>
    <x v="0"/>
    <x v="0"/>
    <x v="2"/>
    <x v="0"/>
    <x v="4"/>
    <s v="2022-01-26"/>
    <x v="1"/>
    <n v="32"/>
    <x v="4"/>
    <m/>
    <x v="0"/>
    <m/>
    <x v="36"/>
    <n v="100478987"/>
    <x v="0"/>
    <x v="5"/>
    <s v="Direção Ambiente e Saneamento "/>
    <s v="ORI"/>
    <x v="2"/>
    <m/>
    <x v="0"/>
    <x v="2"/>
    <x v="2"/>
    <x v="1"/>
    <x v="0"/>
    <x v="0"/>
    <x v="0"/>
    <x v="0"/>
    <x v="0"/>
    <x v="0"/>
    <x v="0"/>
    <s v="Direção Ambiente e Saneamento "/>
    <x v="0"/>
    <x v="0"/>
    <x v="0"/>
    <x v="0"/>
    <x v="0"/>
    <x v="0"/>
    <x v="0"/>
    <s v="000177"/>
    <x v="0"/>
    <x v="0"/>
    <x v="5"/>
    <x v="0"/>
    <s v="Pagamento de salário referente a 01-2022"/>
  </r>
  <r>
    <x v="1"/>
    <n v="0"/>
    <n v="0"/>
    <n v="0"/>
    <n v="0"/>
    <x v="2719"/>
    <x v="0"/>
    <x v="1"/>
    <x v="0"/>
    <s v="03.16.16"/>
    <x v="32"/>
    <x v="0"/>
    <x v="5"/>
    <s v="Direção Ambiente e Saneamento "/>
    <s v="03.16.16"/>
    <s v="Direção Ambiente e Saneamento "/>
    <s v="03.16.16"/>
    <x v="60"/>
    <x v="0"/>
    <x v="1"/>
    <x v="1"/>
    <x v="0"/>
    <x v="0"/>
    <x v="2"/>
    <x v="0"/>
    <x v="4"/>
    <s v="2022-01-26"/>
    <x v="1"/>
    <n v="44"/>
    <x v="4"/>
    <m/>
    <x v="0"/>
    <m/>
    <x v="36"/>
    <n v="100478987"/>
    <x v="0"/>
    <x v="5"/>
    <s v="Direção Ambiente e Saneamento "/>
    <s v="ORI"/>
    <x v="2"/>
    <m/>
    <x v="0"/>
    <x v="2"/>
    <x v="2"/>
    <x v="1"/>
    <x v="0"/>
    <x v="0"/>
    <x v="0"/>
    <x v="0"/>
    <x v="0"/>
    <x v="0"/>
    <x v="0"/>
    <s v="Direção Ambiente e Saneamento "/>
    <x v="0"/>
    <x v="0"/>
    <x v="0"/>
    <x v="0"/>
    <x v="0"/>
    <x v="0"/>
    <x v="0"/>
    <s v="000177"/>
    <x v="0"/>
    <x v="0"/>
    <x v="5"/>
    <x v="0"/>
    <s v="Pagamento de salário referente a 01-2022"/>
  </r>
  <r>
    <x v="1"/>
    <n v="0"/>
    <n v="0"/>
    <n v="0"/>
    <n v="0"/>
    <x v="4386"/>
    <x v="0"/>
    <x v="1"/>
    <x v="0"/>
    <s v="03.16.16"/>
    <x v="32"/>
    <x v="0"/>
    <x v="5"/>
    <s v="Direção Ambiente e Saneamento "/>
    <s v="03.16.16"/>
    <s v="Direção Ambiente e Saneamento "/>
    <s v="03.16.16"/>
    <x v="14"/>
    <x v="0"/>
    <x v="1"/>
    <x v="1"/>
    <x v="0"/>
    <x v="0"/>
    <x v="2"/>
    <x v="0"/>
    <x v="2"/>
    <s v="2022-03-23"/>
    <x v="1"/>
    <n v="3"/>
    <x v="4"/>
    <m/>
    <x v="0"/>
    <m/>
    <x v="36"/>
    <n v="100478987"/>
    <x v="0"/>
    <x v="5"/>
    <s v="Direção Ambiente e Saneamento "/>
    <s v="ORI"/>
    <x v="2"/>
    <m/>
    <x v="0"/>
    <x v="2"/>
    <x v="2"/>
    <x v="1"/>
    <x v="0"/>
    <x v="0"/>
    <x v="0"/>
    <x v="0"/>
    <x v="0"/>
    <x v="0"/>
    <x v="0"/>
    <s v="Direção Ambiente e Saneamento "/>
    <x v="0"/>
    <x v="0"/>
    <x v="0"/>
    <x v="0"/>
    <x v="0"/>
    <x v="0"/>
    <x v="0"/>
    <s v="000746"/>
    <x v="0"/>
    <x v="0"/>
    <x v="5"/>
    <x v="0"/>
    <s v="Pagamento de salário referente a 03-2022"/>
  </r>
  <r>
    <x v="1"/>
    <n v="0"/>
    <n v="0"/>
    <n v="0"/>
    <n v="0"/>
    <x v="4587"/>
    <x v="0"/>
    <x v="1"/>
    <x v="0"/>
    <s v="03.16.17"/>
    <x v="49"/>
    <x v="0"/>
    <x v="5"/>
    <s v="Direção Proteção Civil"/>
    <s v="03.16.17"/>
    <s v="Direção Proteção Civil"/>
    <s v="03.16.17"/>
    <x v="60"/>
    <x v="0"/>
    <x v="1"/>
    <x v="1"/>
    <x v="0"/>
    <x v="0"/>
    <x v="2"/>
    <x v="0"/>
    <x v="5"/>
    <s v="2022-02-17"/>
    <x v="1"/>
    <n v="128"/>
    <x v="4"/>
    <m/>
    <x v="0"/>
    <m/>
    <x v="36"/>
    <n v="100478987"/>
    <x v="0"/>
    <x v="5"/>
    <s v="Direção Proteção Civil"/>
    <s v="ORI"/>
    <x v="2"/>
    <m/>
    <x v="0"/>
    <x v="2"/>
    <x v="2"/>
    <x v="1"/>
    <x v="0"/>
    <x v="0"/>
    <x v="0"/>
    <x v="0"/>
    <x v="0"/>
    <x v="0"/>
    <x v="0"/>
    <s v="Direção Proteção Civil"/>
    <x v="0"/>
    <x v="0"/>
    <x v="0"/>
    <x v="0"/>
    <x v="0"/>
    <x v="0"/>
    <x v="0"/>
    <s v="000000"/>
    <x v="0"/>
    <x v="0"/>
    <x v="5"/>
    <x v="0"/>
    <s v="Pagamento de salário referente a 02-2022"/>
  </r>
  <r>
    <x v="1"/>
    <n v="0"/>
    <n v="0"/>
    <n v="0"/>
    <n v="0"/>
    <x v="4602"/>
    <x v="0"/>
    <x v="1"/>
    <x v="0"/>
    <s v="03.16.11"/>
    <x v="61"/>
    <x v="0"/>
    <x v="5"/>
    <s v="Direcção de Obras"/>
    <s v="03.16.11"/>
    <s v="Direcção de Obras"/>
    <s v="03.16.11"/>
    <x v="13"/>
    <x v="0"/>
    <x v="1"/>
    <x v="5"/>
    <x v="0"/>
    <x v="0"/>
    <x v="2"/>
    <x v="0"/>
    <x v="5"/>
    <s v="2022-02-17"/>
    <x v="1"/>
    <n v="20"/>
    <x v="4"/>
    <m/>
    <x v="0"/>
    <m/>
    <x v="36"/>
    <n v="100478987"/>
    <x v="0"/>
    <x v="5"/>
    <s v="Direcção de Obras"/>
    <s v="ORI"/>
    <x v="2"/>
    <m/>
    <x v="0"/>
    <x v="2"/>
    <x v="2"/>
    <x v="1"/>
    <x v="0"/>
    <x v="0"/>
    <x v="0"/>
    <x v="1"/>
    <x v="0"/>
    <x v="0"/>
    <x v="0"/>
    <s v="Direcção de Obras"/>
    <x v="0"/>
    <x v="0"/>
    <x v="0"/>
    <x v="0"/>
    <x v="0"/>
    <x v="0"/>
    <x v="0"/>
    <s v="000000"/>
    <x v="0"/>
    <x v="0"/>
    <x v="5"/>
    <x v="0"/>
    <s v="Pagamento de salário referente a 02-2022"/>
  </r>
  <r>
    <x v="1"/>
    <n v="0"/>
    <n v="0"/>
    <n v="0"/>
    <n v="0"/>
    <x v="4583"/>
    <x v="0"/>
    <x v="1"/>
    <x v="0"/>
    <s v="03.16.11"/>
    <x v="61"/>
    <x v="0"/>
    <x v="5"/>
    <s v="Direcção de Obras"/>
    <s v="03.16.11"/>
    <s v="Direcção de Obras"/>
    <s v="03.16.11"/>
    <x v="14"/>
    <x v="0"/>
    <x v="1"/>
    <x v="1"/>
    <x v="0"/>
    <x v="0"/>
    <x v="2"/>
    <x v="0"/>
    <x v="4"/>
    <s v="2022-01-27"/>
    <x v="1"/>
    <n v="0"/>
    <x v="4"/>
    <m/>
    <x v="0"/>
    <m/>
    <x v="36"/>
    <n v="100478987"/>
    <x v="0"/>
    <x v="5"/>
    <s v="Direcção de Obras"/>
    <s v="ORI"/>
    <x v="2"/>
    <m/>
    <x v="0"/>
    <x v="2"/>
    <x v="2"/>
    <x v="1"/>
    <x v="0"/>
    <x v="0"/>
    <x v="0"/>
    <x v="0"/>
    <x v="0"/>
    <x v="0"/>
    <x v="0"/>
    <s v="Direcção de Obras"/>
    <x v="0"/>
    <x v="0"/>
    <x v="0"/>
    <x v="0"/>
    <x v="0"/>
    <x v="0"/>
    <x v="0"/>
    <s v="000160"/>
    <x v="0"/>
    <x v="0"/>
    <x v="5"/>
    <x v="0"/>
    <s v="Pagamento de salário referente a 01-2022"/>
  </r>
  <r>
    <x v="1"/>
    <n v="0"/>
    <n v="0"/>
    <n v="0"/>
    <n v="0"/>
    <x v="1098"/>
    <x v="0"/>
    <x v="1"/>
    <x v="0"/>
    <s v="03.16.11"/>
    <x v="61"/>
    <x v="0"/>
    <x v="5"/>
    <s v="Direcção de Obras"/>
    <s v="03.16.11"/>
    <s v="Direcção de Obras"/>
    <s v="03.16.11"/>
    <x v="16"/>
    <x v="0"/>
    <x v="1"/>
    <x v="1"/>
    <x v="1"/>
    <x v="0"/>
    <x v="2"/>
    <x v="0"/>
    <x v="6"/>
    <s v="2022-07-25"/>
    <x v="2"/>
    <n v="477"/>
    <x v="4"/>
    <m/>
    <x v="0"/>
    <m/>
    <x v="36"/>
    <n v="100478987"/>
    <x v="0"/>
    <x v="5"/>
    <s v="Direcção de Obras"/>
    <s v="ORI"/>
    <x v="2"/>
    <m/>
    <x v="0"/>
    <x v="2"/>
    <x v="2"/>
    <x v="1"/>
    <x v="0"/>
    <x v="0"/>
    <x v="0"/>
    <x v="0"/>
    <x v="0"/>
    <x v="0"/>
    <x v="0"/>
    <s v="Direcção de Obras"/>
    <x v="0"/>
    <x v="0"/>
    <x v="0"/>
    <x v="0"/>
    <x v="0"/>
    <x v="0"/>
    <x v="0"/>
    <s v="000000"/>
    <x v="0"/>
    <x v="0"/>
    <x v="5"/>
    <x v="0"/>
    <s v="Pagamento de salário referente a 07-2022"/>
  </r>
  <r>
    <x v="1"/>
    <n v="0"/>
    <n v="0"/>
    <n v="0"/>
    <n v="0"/>
    <x v="1098"/>
    <x v="0"/>
    <x v="1"/>
    <x v="0"/>
    <s v="03.16.11"/>
    <x v="61"/>
    <x v="0"/>
    <x v="5"/>
    <s v="Direcção de Obras"/>
    <s v="03.16.11"/>
    <s v="Direcção de Obras"/>
    <s v="03.16.11"/>
    <x v="62"/>
    <x v="0"/>
    <x v="1"/>
    <x v="1"/>
    <x v="0"/>
    <x v="0"/>
    <x v="2"/>
    <x v="0"/>
    <x v="6"/>
    <s v="2022-07-25"/>
    <x v="2"/>
    <n v="26"/>
    <x v="4"/>
    <m/>
    <x v="0"/>
    <m/>
    <x v="36"/>
    <n v="100478987"/>
    <x v="0"/>
    <x v="5"/>
    <s v="Direcção de Obras"/>
    <s v="ORI"/>
    <x v="2"/>
    <m/>
    <x v="0"/>
    <x v="2"/>
    <x v="2"/>
    <x v="1"/>
    <x v="0"/>
    <x v="0"/>
    <x v="0"/>
    <x v="1"/>
    <x v="0"/>
    <x v="0"/>
    <x v="0"/>
    <s v="Direcção de Obras"/>
    <x v="0"/>
    <x v="0"/>
    <x v="0"/>
    <x v="0"/>
    <x v="0"/>
    <x v="0"/>
    <x v="0"/>
    <s v="000000"/>
    <x v="0"/>
    <x v="0"/>
    <x v="5"/>
    <x v="0"/>
    <s v="Pagamento de salário referente a 07-2022"/>
  </r>
  <r>
    <x v="1"/>
    <n v="0"/>
    <n v="0"/>
    <n v="0"/>
    <n v="0"/>
    <x v="7097"/>
    <x v="0"/>
    <x v="1"/>
    <x v="0"/>
    <s v="03.16.11"/>
    <x v="61"/>
    <x v="0"/>
    <x v="5"/>
    <s v="Direcção de Obras"/>
    <s v="03.16.11"/>
    <s v="Direcção de Obras"/>
    <s v="03.16.11"/>
    <x v="62"/>
    <x v="0"/>
    <x v="1"/>
    <x v="1"/>
    <x v="0"/>
    <x v="0"/>
    <x v="2"/>
    <x v="0"/>
    <x v="3"/>
    <s v="2022-06-21"/>
    <x v="0"/>
    <n v="27"/>
    <x v="4"/>
    <m/>
    <x v="0"/>
    <m/>
    <x v="36"/>
    <n v="100478987"/>
    <x v="0"/>
    <x v="5"/>
    <s v="Direcção de Obras"/>
    <s v="ORI"/>
    <x v="2"/>
    <m/>
    <x v="0"/>
    <x v="2"/>
    <x v="2"/>
    <x v="1"/>
    <x v="0"/>
    <x v="0"/>
    <x v="0"/>
    <x v="1"/>
    <x v="0"/>
    <x v="0"/>
    <x v="0"/>
    <s v="Direcção de Obras"/>
    <x v="0"/>
    <x v="0"/>
    <x v="0"/>
    <x v="0"/>
    <x v="0"/>
    <x v="0"/>
    <x v="0"/>
    <s v="000000"/>
    <x v="0"/>
    <x v="0"/>
    <x v="5"/>
    <x v="0"/>
    <s v="Pagamento de salário referente a 06-2022"/>
  </r>
  <r>
    <x v="1"/>
    <n v="0"/>
    <n v="0"/>
    <n v="0"/>
    <n v="0"/>
    <x v="203"/>
    <x v="0"/>
    <x v="1"/>
    <x v="0"/>
    <s v="03.16.25"/>
    <x v="13"/>
    <x v="0"/>
    <x v="5"/>
    <s v="Direção dos  Recursos Humanos"/>
    <s v="03.16.25"/>
    <s v="Direção dos  Recursos Humanos"/>
    <s v="03.16.25"/>
    <x v="18"/>
    <x v="0"/>
    <x v="4"/>
    <x v="8"/>
    <x v="0"/>
    <x v="0"/>
    <x v="2"/>
    <x v="0"/>
    <x v="7"/>
    <s v="2022-08-29"/>
    <x v="2"/>
    <n v="29"/>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900"/>
    <x v="0"/>
    <x v="1"/>
    <x v="0"/>
    <s v="03.16.25"/>
    <x v="13"/>
    <x v="0"/>
    <x v="5"/>
    <s v="Direção dos  Recursos Humanos"/>
    <s v="03.16.25"/>
    <s v="Direção dos  Recursos Humanos"/>
    <s v="03.16.25"/>
    <x v="18"/>
    <x v="0"/>
    <x v="4"/>
    <x v="8"/>
    <x v="0"/>
    <x v="0"/>
    <x v="2"/>
    <x v="0"/>
    <x v="6"/>
    <s v="2022-07-25"/>
    <x v="2"/>
    <n v="29"/>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6735"/>
    <x v="0"/>
    <x v="1"/>
    <x v="0"/>
    <s v="03.16.25"/>
    <x v="13"/>
    <x v="0"/>
    <x v="5"/>
    <s v="Direção dos  Recursos Humanos"/>
    <s v="03.16.25"/>
    <s v="Direção dos  Recursos Humanos"/>
    <s v="03.16.25"/>
    <x v="14"/>
    <x v="0"/>
    <x v="1"/>
    <x v="1"/>
    <x v="0"/>
    <x v="0"/>
    <x v="2"/>
    <x v="0"/>
    <x v="10"/>
    <s v="2022-11-21"/>
    <x v="3"/>
    <n v="7"/>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2790"/>
    <x v="0"/>
    <x v="1"/>
    <x v="0"/>
    <s v="03.16.25"/>
    <x v="13"/>
    <x v="0"/>
    <x v="5"/>
    <s v="Direção dos  Recursos Humanos"/>
    <s v="03.16.25"/>
    <s v="Direção dos  Recursos Humanos"/>
    <s v="03.16.25"/>
    <x v="14"/>
    <x v="0"/>
    <x v="1"/>
    <x v="1"/>
    <x v="0"/>
    <x v="0"/>
    <x v="2"/>
    <x v="0"/>
    <x v="9"/>
    <s v="2022-10-20"/>
    <x v="3"/>
    <n v="7"/>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6735"/>
    <x v="0"/>
    <x v="1"/>
    <x v="0"/>
    <s v="03.16.25"/>
    <x v="13"/>
    <x v="0"/>
    <x v="5"/>
    <s v="Direção dos  Recursos Humanos"/>
    <s v="03.16.25"/>
    <s v="Direção dos  Recursos Humanos"/>
    <s v="03.16.25"/>
    <x v="19"/>
    <x v="0"/>
    <x v="4"/>
    <x v="8"/>
    <x v="0"/>
    <x v="0"/>
    <x v="2"/>
    <x v="0"/>
    <x v="10"/>
    <s v="2022-11-21"/>
    <x v="3"/>
    <n v="164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5589"/>
    <x v="0"/>
    <x v="1"/>
    <x v="0"/>
    <s v="03.16.25"/>
    <x v="13"/>
    <x v="0"/>
    <x v="5"/>
    <s v="Direção dos  Recursos Humanos"/>
    <s v="03.16.25"/>
    <s v="Direção dos  Recursos Humanos"/>
    <s v="03.16.25"/>
    <x v="16"/>
    <x v="0"/>
    <x v="1"/>
    <x v="1"/>
    <x v="1"/>
    <x v="0"/>
    <x v="2"/>
    <x v="0"/>
    <x v="11"/>
    <s v="2022-12-13"/>
    <x v="3"/>
    <n v="606"/>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203"/>
    <x v="0"/>
    <x v="1"/>
    <x v="0"/>
    <s v="03.16.25"/>
    <x v="13"/>
    <x v="0"/>
    <x v="5"/>
    <s v="Direção dos  Recursos Humanos"/>
    <s v="03.16.25"/>
    <s v="Direção dos  Recursos Humanos"/>
    <s v="03.16.25"/>
    <x v="16"/>
    <x v="0"/>
    <x v="1"/>
    <x v="1"/>
    <x v="1"/>
    <x v="0"/>
    <x v="2"/>
    <x v="0"/>
    <x v="7"/>
    <s v="2022-08-29"/>
    <x v="2"/>
    <n v="401"/>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900"/>
    <x v="0"/>
    <x v="1"/>
    <x v="0"/>
    <s v="03.16.25"/>
    <x v="13"/>
    <x v="0"/>
    <x v="5"/>
    <s v="Direção dos  Recursos Humanos"/>
    <s v="03.16.25"/>
    <s v="Direção dos  Recursos Humanos"/>
    <s v="03.16.25"/>
    <x v="13"/>
    <x v="0"/>
    <x v="1"/>
    <x v="5"/>
    <x v="0"/>
    <x v="0"/>
    <x v="2"/>
    <x v="0"/>
    <x v="6"/>
    <s v="2022-07-25"/>
    <x v="2"/>
    <n v="15"/>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6735"/>
    <x v="0"/>
    <x v="1"/>
    <x v="0"/>
    <s v="03.16.25"/>
    <x v="13"/>
    <x v="0"/>
    <x v="5"/>
    <s v="Direção dos  Recursos Humanos"/>
    <s v="03.16.25"/>
    <s v="Direção dos  Recursos Humanos"/>
    <s v="03.16.25"/>
    <x v="17"/>
    <x v="0"/>
    <x v="1"/>
    <x v="1"/>
    <x v="1"/>
    <x v="0"/>
    <x v="2"/>
    <x v="0"/>
    <x v="10"/>
    <s v="2022-11-21"/>
    <x v="3"/>
    <n v="229"/>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468"/>
    <x v="0"/>
    <x v="1"/>
    <x v="0"/>
    <s v="03.16.15"/>
    <x v="6"/>
    <x v="0"/>
    <x v="5"/>
    <s v="Direção Financeira"/>
    <s v="03.16.15"/>
    <s v="Direção Financeira"/>
    <s v="03.16.15"/>
    <x v="15"/>
    <x v="0"/>
    <x v="1"/>
    <x v="1"/>
    <x v="1"/>
    <x v="0"/>
    <x v="2"/>
    <x v="0"/>
    <x v="4"/>
    <s v="2022-01-26"/>
    <x v="1"/>
    <n v="19411"/>
    <x v="4"/>
    <m/>
    <x v="0"/>
    <m/>
    <x v="37"/>
    <n v="100479277"/>
    <x v="0"/>
    <x v="3"/>
    <s v="Direção Financeira"/>
    <s v="ORI"/>
    <x v="2"/>
    <m/>
    <x v="0"/>
    <x v="2"/>
    <x v="2"/>
    <x v="1"/>
    <x v="0"/>
    <x v="0"/>
    <x v="0"/>
    <x v="0"/>
    <x v="0"/>
    <x v="0"/>
    <x v="0"/>
    <s v="Direção Financeira"/>
    <x v="0"/>
    <x v="0"/>
    <x v="0"/>
    <x v="0"/>
    <x v="0"/>
    <x v="0"/>
    <x v="0"/>
    <s v="000179"/>
    <x v="0"/>
    <x v="0"/>
    <x v="3"/>
    <x v="0"/>
    <s v="Pagamento de salário referente a 01-2022"/>
  </r>
  <r>
    <x v="1"/>
    <n v="0"/>
    <n v="0"/>
    <n v="0"/>
    <n v="0"/>
    <x v="2632"/>
    <x v="0"/>
    <x v="1"/>
    <x v="0"/>
    <s v="03.16.15"/>
    <x v="6"/>
    <x v="0"/>
    <x v="5"/>
    <s v="Direção Financeira"/>
    <s v="03.16.15"/>
    <s v="Direção Financeira"/>
    <s v="03.16.15"/>
    <x v="61"/>
    <x v="0"/>
    <x v="1"/>
    <x v="1"/>
    <x v="0"/>
    <x v="0"/>
    <x v="2"/>
    <x v="0"/>
    <x v="8"/>
    <s v="2022-09-26"/>
    <x v="2"/>
    <n v="2218"/>
    <x v="4"/>
    <m/>
    <x v="0"/>
    <m/>
    <x v="37"/>
    <n v="100479277"/>
    <x v="0"/>
    <x v="3"/>
    <s v="Direção Financeira"/>
    <s v="ORI"/>
    <x v="2"/>
    <m/>
    <x v="0"/>
    <x v="2"/>
    <x v="2"/>
    <x v="1"/>
    <x v="0"/>
    <x v="0"/>
    <x v="0"/>
    <x v="0"/>
    <x v="0"/>
    <x v="0"/>
    <x v="0"/>
    <s v="Direção Financeira"/>
    <x v="0"/>
    <x v="0"/>
    <x v="0"/>
    <x v="0"/>
    <x v="0"/>
    <x v="0"/>
    <x v="0"/>
    <s v="000000"/>
    <x v="0"/>
    <x v="0"/>
    <x v="3"/>
    <x v="0"/>
    <s v="Pagamento de salário referente a 09-2022"/>
  </r>
  <r>
    <x v="1"/>
    <n v="0"/>
    <n v="0"/>
    <n v="0"/>
    <n v="0"/>
    <x v="2487"/>
    <x v="0"/>
    <x v="1"/>
    <x v="0"/>
    <s v="03.16.15"/>
    <x v="6"/>
    <x v="0"/>
    <x v="5"/>
    <s v="Direção Financeira"/>
    <s v="03.16.15"/>
    <s v="Direção Financeira"/>
    <s v="03.16.15"/>
    <x v="62"/>
    <x v="0"/>
    <x v="1"/>
    <x v="1"/>
    <x v="0"/>
    <x v="0"/>
    <x v="2"/>
    <x v="0"/>
    <x v="1"/>
    <s v="2022-05-25"/>
    <x v="0"/>
    <n v="592"/>
    <x v="4"/>
    <m/>
    <x v="0"/>
    <m/>
    <x v="37"/>
    <n v="100479277"/>
    <x v="0"/>
    <x v="3"/>
    <s v="Direção Financeira"/>
    <s v="ORI"/>
    <x v="2"/>
    <m/>
    <x v="0"/>
    <x v="2"/>
    <x v="2"/>
    <x v="1"/>
    <x v="0"/>
    <x v="0"/>
    <x v="0"/>
    <x v="0"/>
    <x v="0"/>
    <x v="0"/>
    <x v="0"/>
    <s v="Direção Financeira"/>
    <x v="0"/>
    <x v="0"/>
    <x v="0"/>
    <x v="0"/>
    <x v="0"/>
    <x v="0"/>
    <x v="0"/>
    <s v="000000"/>
    <x v="0"/>
    <x v="0"/>
    <x v="3"/>
    <x v="0"/>
    <s v="Pagamento de salário referente a 05-2022"/>
  </r>
  <r>
    <x v="1"/>
    <n v="0"/>
    <n v="0"/>
    <n v="0"/>
    <n v="0"/>
    <x v="4205"/>
    <x v="0"/>
    <x v="1"/>
    <x v="0"/>
    <s v="03.16.15"/>
    <x v="6"/>
    <x v="0"/>
    <x v="5"/>
    <s v="Direção Financeira"/>
    <s v="03.16.15"/>
    <s v="Direção Financeira"/>
    <s v="03.16.15"/>
    <x v="62"/>
    <x v="0"/>
    <x v="1"/>
    <x v="1"/>
    <x v="0"/>
    <x v="0"/>
    <x v="2"/>
    <x v="0"/>
    <x v="0"/>
    <s v="2022-04-19"/>
    <x v="0"/>
    <n v="321"/>
    <x v="4"/>
    <m/>
    <x v="0"/>
    <m/>
    <x v="37"/>
    <n v="100479277"/>
    <x v="0"/>
    <x v="3"/>
    <s v="Direção Financeira"/>
    <s v="ORI"/>
    <x v="2"/>
    <m/>
    <x v="0"/>
    <x v="2"/>
    <x v="2"/>
    <x v="1"/>
    <x v="0"/>
    <x v="0"/>
    <x v="0"/>
    <x v="0"/>
    <x v="0"/>
    <x v="0"/>
    <x v="0"/>
    <s v="Direção Financeira"/>
    <x v="0"/>
    <x v="0"/>
    <x v="0"/>
    <x v="0"/>
    <x v="0"/>
    <x v="0"/>
    <x v="0"/>
    <s v="000000"/>
    <x v="0"/>
    <x v="0"/>
    <x v="3"/>
    <x v="0"/>
    <s v="Pagamento de salário referente a 04-2022"/>
  </r>
  <r>
    <x v="1"/>
    <n v="0"/>
    <n v="0"/>
    <n v="0"/>
    <n v="0"/>
    <x v="2332"/>
    <x v="0"/>
    <x v="1"/>
    <x v="0"/>
    <s v="03.16.15"/>
    <x v="6"/>
    <x v="0"/>
    <x v="5"/>
    <s v="Direção Financeira"/>
    <s v="03.16.15"/>
    <s v="Direção Financeira"/>
    <s v="03.16.15"/>
    <x v="14"/>
    <x v="0"/>
    <x v="1"/>
    <x v="1"/>
    <x v="0"/>
    <x v="0"/>
    <x v="2"/>
    <x v="0"/>
    <x v="9"/>
    <s v="2022-10-28"/>
    <x v="3"/>
    <n v="15"/>
    <x v="4"/>
    <m/>
    <x v="0"/>
    <m/>
    <x v="37"/>
    <n v="100479277"/>
    <x v="0"/>
    <x v="3"/>
    <s v="Direção Financeira"/>
    <s v="ORI"/>
    <x v="2"/>
    <m/>
    <x v="0"/>
    <x v="2"/>
    <x v="2"/>
    <x v="1"/>
    <x v="0"/>
    <x v="0"/>
    <x v="0"/>
    <x v="0"/>
    <x v="0"/>
    <x v="0"/>
    <x v="0"/>
    <s v="Direção Financeira"/>
    <x v="0"/>
    <x v="0"/>
    <x v="0"/>
    <x v="0"/>
    <x v="0"/>
    <x v="0"/>
    <x v="0"/>
    <s v="000000"/>
    <x v="0"/>
    <x v="0"/>
    <x v="3"/>
    <x v="0"/>
    <s v=" Pagamento a favor de Hirondina Fernandes, referente ao salario do Mês de Outubro de 2022.   "/>
  </r>
  <r>
    <x v="1"/>
    <n v="0"/>
    <n v="0"/>
    <n v="0"/>
    <n v="0"/>
    <x v="908"/>
    <x v="0"/>
    <x v="1"/>
    <x v="0"/>
    <s v="03.16.15"/>
    <x v="6"/>
    <x v="0"/>
    <x v="5"/>
    <s v="Direção Financeira"/>
    <s v="03.16.15"/>
    <s v="Direção Financeira"/>
    <s v="03.16.15"/>
    <x v="14"/>
    <x v="0"/>
    <x v="1"/>
    <x v="1"/>
    <x v="0"/>
    <x v="0"/>
    <x v="2"/>
    <x v="0"/>
    <x v="6"/>
    <s v="2022-07-25"/>
    <x v="2"/>
    <n v="60"/>
    <x v="4"/>
    <m/>
    <x v="0"/>
    <m/>
    <x v="37"/>
    <n v="100479277"/>
    <x v="0"/>
    <x v="3"/>
    <s v="Direção Financeira"/>
    <s v="ORI"/>
    <x v="2"/>
    <m/>
    <x v="0"/>
    <x v="2"/>
    <x v="2"/>
    <x v="1"/>
    <x v="0"/>
    <x v="0"/>
    <x v="0"/>
    <x v="0"/>
    <x v="0"/>
    <x v="0"/>
    <x v="0"/>
    <s v="Direção Financeira"/>
    <x v="0"/>
    <x v="0"/>
    <x v="0"/>
    <x v="0"/>
    <x v="0"/>
    <x v="0"/>
    <x v="0"/>
    <s v="000000"/>
    <x v="0"/>
    <x v="0"/>
    <x v="3"/>
    <x v="0"/>
    <s v="Pagamento de salário referente a 07-2022"/>
  </r>
  <r>
    <x v="1"/>
    <n v="0"/>
    <n v="0"/>
    <n v="0"/>
    <n v="0"/>
    <x v="2632"/>
    <x v="0"/>
    <x v="1"/>
    <x v="0"/>
    <s v="03.16.15"/>
    <x v="6"/>
    <x v="0"/>
    <x v="5"/>
    <s v="Direção Financeira"/>
    <s v="03.16.15"/>
    <s v="Direção Financeira"/>
    <s v="03.16.15"/>
    <x v="16"/>
    <x v="0"/>
    <x v="1"/>
    <x v="1"/>
    <x v="1"/>
    <x v="0"/>
    <x v="2"/>
    <x v="0"/>
    <x v="8"/>
    <s v="2022-09-26"/>
    <x v="2"/>
    <n v="10150"/>
    <x v="4"/>
    <m/>
    <x v="0"/>
    <m/>
    <x v="37"/>
    <n v="100479277"/>
    <x v="0"/>
    <x v="3"/>
    <s v="Direção Financeira"/>
    <s v="ORI"/>
    <x v="2"/>
    <m/>
    <x v="0"/>
    <x v="2"/>
    <x v="2"/>
    <x v="1"/>
    <x v="0"/>
    <x v="0"/>
    <x v="0"/>
    <x v="0"/>
    <x v="0"/>
    <x v="0"/>
    <x v="0"/>
    <s v="Direção Financeira"/>
    <x v="0"/>
    <x v="0"/>
    <x v="0"/>
    <x v="0"/>
    <x v="0"/>
    <x v="0"/>
    <x v="0"/>
    <s v="000000"/>
    <x v="0"/>
    <x v="0"/>
    <x v="3"/>
    <x v="0"/>
    <s v="Pagamento de salário referente a 09-2022"/>
  </r>
  <r>
    <x v="1"/>
    <n v="0"/>
    <n v="0"/>
    <n v="0"/>
    <n v="0"/>
    <x v="4607"/>
    <x v="0"/>
    <x v="1"/>
    <x v="0"/>
    <s v="03.16.15"/>
    <x v="6"/>
    <x v="0"/>
    <x v="5"/>
    <s v="Direção Financeira"/>
    <s v="03.16.15"/>
    <s v="Direção Financeira"/>
    <s v="03.16.15"/>
    <x v="16"/>
    <x v="0"/>
    <x v="1"/>
    <x v="1"/>
    <x v="1"/>
    <x v="0"/>
    <x v="2"/>
    <x v="0"/>
    <x v="5"/>
    <s v="2022-02-17"/>
    <x v="1"/>
    <n v="4239"/>
    <x v="4"/>
    <m/>
    <x v="0"/>
    <m/>
    <x v="37"/>
    <n v="100479277"/>
    <x v="0"/>
    <x v="3"/>
    <s v="Direção Financeira"/>
    <s v="ORI"/>
    <x v="2"/>
    <m/>
    <x v="0"/>
    <x v="2"/>
    <x v="2"/>
    <x v="1"/>
    <x v="0"/>
    <x v="0"/>
    <x v="0"/>
    <x v="0"/>
    <x v="0"/>
    <x v="0"/>
    <x v="0"/>
    <s v="Direção Financeira"/>
    <x v="0"/>
    <x v="0"/>
    <x v="0"/>
    <x v="0"/>
    <x v="0"/>
    <x v="0"/>
    <x v="0"/>
    <s v="000000"/>
    <x v="0"/>
    <x v="0"/>
    <x v="3"/>
    <x v="0"/>
    <s v="Pagamento de salário referente a 02-2022"/>
  </r>
  <r>
    <x v="1"/>
    <n v="0"/>
    <n v="0"/>
    <n v="0"/>
    <n v="0"/>
    <x v="4386"/>
    <x v="0"/>
    <x v="1"/>
    <x v="0"/>
    <s v="03.16.16"/>
    <x v="32"/>
    <x v="0"/>
    <x v="5"/>
    <s v="Direção Ambiente e Saneamento "/>
    <s v="03.16.16"/>
    <s v="Direção Ambiente e Saneamento "/>
    <s v="03.16.16"/>
    <x v="60"/>
    <x v="0"/>
    <x v="1"/>
    <x v="1"/>
    <x v="0"/>
    <x v="0"/>
    <x v="2"/>
    <x v="0"/>
    <x v="2"/>
    <s v="2022-03-23"/>
    <x v="1"/>
    <n v="248"/>
    <x v="4"/>
    <m/>
    <x v="0"/>
    <m/>
    <x v="37"/>
    <n v="100479277"/>
    <x v="0"/>
    <x v="3"/>
    <s v="Direção Ambiente e Saneamento "/>
    <s v="ORI"/>
    <x v="2"/>
    <m/>
    <x v="0"/>
    <x v="2"/>
    <x v="2"/>
    <x v="1"/>
    <x v="0"/>
    <x v="0"/>
    <x v="0"/>
    <x v="0"/>
    <x v="0"/>
    <x v="0"/>
    <x v="0"/>
    <s v="Direção Ambiente e Saneamento "/>
    <x v="0"/>
    <x v="0"/>
    <x v="0"/>
    <x v="0"/>
    <x v="0"/>
    <x v="0"/>
    <x v="0"/>
    <s v="000746"/>
    <x v="0"/>
    <x v="0"/>
    <x v="3"/>
    <x v="0"/>
    <s v="Pagamento de salário referente a 03-2022"/>
  </r>
  <r>
    <x v="1"/>
    <n v="0"/>
    <n v="0"/>
    <n v="0"/>
    <n v="0"/>
    <x v="2719"/>
    <x v="0"/>
    <x v="1"/>
    <x v="0"/>
    <s v="03.16.16"/>
    <x v="32"/>
    <x v="0"/>
    <x v="5"/>
    <s v="Direção Ambiente e Saneamento "/>
    <s v="03.16.16"/>
    <s v="Direção Ambiente e Saneamento "/>
    <s v="03.16.16"/>
    <x v="15"/>
    <x v="0"/>
    <x v="1"/>
    <x v="1"/>
    <x v="1"/>
    <x v="0"/>
    <x v="2"/>
    <x v="0"/>
    <x v="4"/>
    <s v="2022-01-26"/>
    <x v="1"/>
    <n v="12921"/>
    <x v="4"/>
    <m/>
    <x v="0"/>
    <m/>
    <x v="37"/>
    <n v="100479277"/>
    <x v="0"/>
    <x v="3"/>
    <s v="Direção Ambiente e Saneamento "/>
    <s v="ORI"/>
    <x v="2"/>
    <m/>
    <x v="0"/>
    <x v="2"/>
    <x v="2"/>
    <x v="1"/>
    <x v="0"/>
    <x v="0"/>
    <x v="0"/>
    <x v="0"/>
    <x v="0"/>
    <x v="0"/>
    <x v="0"/>
    <s v="Direção Ambiente e Saneamento "/>
    <x v="0"/>
    <x v="0"/>
    <x v="0"/>
    <x v="0"/>
    <x v="0"/>
    <x v="0"/>
    <x v="0"/>
    <s v="000177"/>
    <x v="0"/>
    <x v="0"/>
    <x v="3"/>
    <x v="0"/>
    <s v="Pagamento de salário referente a 01-2022"/>
  </r>
  <r>
    <x v="1"/>
    <n v="0"/>
    <n v="0"/>
    <n v="0"/>
    <n v="0"/>
    <x v="2718"/>
    <x v="0"/>
    <x v="1"/>
    <x v="0"/>
    <s v="03.16.19"/>
    <x v="34"/>
    <x v="0"/>
    <x v="5"/>
    <s v="Direção de Inovação e Desporto"/>
    <s v="03.16.19"/>
    <s v="Direção de Inovação e Desporto"/>
    <s v="03.16.19"/>
    <x v="13"/>
    <x v="0"/>
    <x v="1"/>
    <x v="5"/>
    <x v="0"/>
    <x v="0"/>
    <x v="2"/>
    <x v="0"/>
    <x v="4"/>
    <s v="2022-01-26"/>
    <x v="1"/>
    <n v="82"/>
    <x v="4"/>
    <m/>
    <x v="0"/>
    <m/>
    <x v="37"/>
    <n v="100479277"/>
    <x v="0"/>
    <x v="3"/>
    <s v="Direção de Inovação e Desporto"/>
    <s v="ORI"/>
    <x v="2"/>
    <m/>
    <x v="0"/>
    <x v="2"/>
    <x v="2"/>
    <x v="1"/>
    <x v="0"/>
    <x v="0"/>
    <x v="0"/>
    <x v="0"/>
    <x v="0"/>
    <x v="0"/>
    <x v="0"/>
    <s v="Direção de Inovação e Desporto"/>
    <x v="0"/>
    <x v="0"/>
    <x v="0"/>
    <x v="0"/>
    <x v="0"/>
    <x v="0"/>
    <x v="0"/>
    <s v="000167"/>
    <x v="0"/>
    <x v="0"/>
    <x v="3"/>
    <x v="0"/>
    <s v="Pagamento de salário referente a 01-2022"/>
  </r>
  <r>
    <x v="1"/>
    <n v="0"/>
    <n v="0"/>
    <n v="0"/>
    <n v="0"/>
    <x v="203"/>
    <x v="0"/>
    <x v="1"/>
    <x v="0"/>
    <s v="03.16.25"/>
    <x v="13"/>
    <x v="0"/>
    <x v="5"/>
    <s v="Direção dos  Recursos Humanos"/>
    <s v="03.16.25"/>
    <s v="Direção dos  Recursos Humanos"/>
    <s v="03.16.25"/>
    <x v="14"/>
    <x v="0"/>
    <x v="1"/>
    <x v="1"/>
    <x v="0"/>
    <x v="0"/>
    <x v="2"/>
    <x v="0"/>
    <x v="7"/>
    <s v="2022-08-29"/>
    <x v="2"/>
    <n v="9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2722"/>
    <x v="0"/>
    <x v="1"/>
    <x v="0"/>
    <s v="03.16.25"/>
    <x v="13"/>
    <x v="0"/>
    <x v="5"/>
    <s v="Direção dos  Recursos Humanos"/>
    <s v="03.16.25"/>
    <s v="Direção dos  Recursos Humanos"/>
    <s v="03.16.25"/>
    <x v="16"/>
    <x v="0"/>
    <x v="1"/>
    <x v="1"/>
    <x v="1"/>
    <x v="0"/>
    <x v="2"/>
    <x v="0"/>
    <x v="4"/>
    <s v="2022-01-26"/>
    <x v="1"/>
    <n v="3817"/>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900"/>
    <x v="0"/>
    <x v="1"/>
    <x v="0"/>
    <s v="03.16.25"/>
    <x v="13"/>
    <x v="0"/>
    <x v="5"/>
    <s v="Direção dos  Recursos Humanos"/>
    <s v="03.16.25"/>
    <s v="Direção dos  Recursos Humanos"/>
    <s v="03.16.25"/>
    <x v="13"/>
    <x v="0"/>
    <x v="1"/>
    <x v="5"/>
    <x v="0"/>
    <x v="0"/>
    <x v="2"/>
    <x v="0"/>
    <x v="6"/>
    <s v="2022-07-25"/>
    <x v="2"/>
    <n v="314"/>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203"/>
    <x v="0"/>
    <x v="1"/>
    <x v="0"/>
    <s v="03.16.25"/>
    <x v="13"/>
    <x v="0"/>
    <x v="5"/>
    <s v="Direção dos  Recursos Humanos"/>
    <s v="03.16.25"/>
    <s v="Direção dos  Recursos Humanos"/>
    <s v="03.16.25"/>
    <x v="17"/>
    <x v="0"/>
    <x v="1"/>
    <x v="1"/>
    <x v="1"/>
    <x v="0"/>
    <x v="2"/>
    <x v="0"/>
    <x v="7"/>
    <s v="2022-08-29"/>
    <x v="2"/>
    <n v="314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2098"/>
    <x v="0"/>
    <x v="1"/>
    <x v="0"/>
    <s v="03.16.25"/>
    <x v="13"/>
    <x v="0"/>
    <x v="5"/>
    <s v="Direção dos  Recursos Humanos"/>
    <s v="03.16.25"/>
    <s v="Direção dos  Recursos Humanos"/>
    <s v="03.16.25"/>
    <x v="17"/>
    <x v="0"/>
    <x v="1"/>
    <x v="1"/>
    <x v="1"/>
    <x v="0"/>
    <x v="2"/>
    <x v="0"/>
    <x v="0"/>
    <s v="2022-04-19"/>
    <x v="0"/>
    <n v="1097"/>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2720"/>
    <x v="0"/>
    <x v="1"/>
    <x v="0"/>
    <s v="03.16.27"/>
    <x v="41"/>
    <x v="0"/>
    <x v="5"/>
    <s v="Direção dos Assuntos Jurídicos, Fiscalização e Policia Municipal"/>
    <s v="03.16.27"/>
    <s v="Direção dos Assuntos Jurídicos, Fiscalização e Policia Municipal"/>
    <s v="03.16.27"/>
    <x v="16"/>
    <x v="0"/>
    <x v="1"/>
    <x v="1"/>
    <x v="1"/>
    <x v="0"/>
    <x v="2"/>
    <x v="0"/>
    <x v="4"/>
    <s v="2022-01-26"/>
    <x v="1"/>
    <n v="1292"/>
    <x v="4"/>
    <m/>
    <x v="0"/>
    <m/>
    <x v="37"/>
    <n v="100479277"/>
    <x v="0"/>
    <x v="3"/>
    <s v="Direção dos Assuntos Jurídicos, Fiscalização e Policia Municipal"/>
    <s v="ORI"/>
    <x v="2"/>
    <m/>
    <x v="0"/>
    <x v="2"/>
    <x v="2"/>
    <x v="1"/>
    <x v="0"/>
    <x v="0"/>
    <x v="0"/>
    <x v="0"/>
    <x v="0"/>
    <x v="0"/>
    <x v="0"/>
    <s v="Direção dos Assuntos Jurídicos, Fiscalização e Policia Municipal"/>
    <x v="0"/>
    <x v="0"/>
    <x v="0"/>
    <x v="0"/>
    <x v="0"/>
    <x v="0"/>
    <x v="0"/>
    <s v="000168"/>
    <x v="0"/>
    <x v="0"/>
    <x v="3"/>
    <x v="0"/>
    <s v="Pagamento de salário referente a 01-2022"/>
  </r>
  <r>
    <x v="1"/>
    <n v="0"/>
    <n v="0"/>
    <n v="0"/>
    <n v="0"/>
    <x v="2720"/>
    <x v="0"/>
    <x v="1"/>
    <x v="0"/>
    <s v="03.16.27"/>
    <x v="41"/>
    <x v="0"/>
    <x v="5"/>
    <s v="Direção dos Assuntos Jurídicos, Fiscalização e Policia Municipal"/>
    <s v="03.16.27"/>
    <s v="Direção dos Assuntos Jurídicos, Fiscalização e Policia Municipal"/>
    <s v="03.16.27"/>
    <x v="15"/>
    <x v="0"/>
    <x v="1"/>
    <x v="1"/>
    <x v="1"/>
    <x v="0"/>
    <x v="2"/>
    <x v="0"/>
    <x v="4"/>
    <s v="2022-01-26"/>
    <x v="1"/>
    <n v="2525"/>
    <x v="4"/>
    <m/>
    <x v="0"/>
    <m/>
    <x v="37"/>
    <n v="100479277"/>
    <x v="0"/>
    <x v="3"/>
    <s v="Direção dos Assuntos Jurídicos, Fiscalização e Policia Municipal"/>
    <s v="ORI"/>
    <x v="2"/>
    <m/>
    <x v="0"/>
    <x v="2"/>
    <x v="2"/>
    <x v="1"/>
    <x v="0"/>
    <x v="0"/>
    <x v="0"/>
    <x v="0"/>
    <x v="0"/>
    <x v="0"/>
    <x v="0"/>
    <s v="Direção dos Assuntos Jurídicos, Fiscalização e Policia Municipal"/>
    <x v="0"/>
    <x v="0"/>
    <x v="0"/>
    <x v="0"/>
    <x v="0"/>
    <x v="0"/>
    <x v="0"/>
    <s v="000168"/>
    <x v="0"/>
    <x v="0"/>
    <x v="3"/>
    <x v="0"/>
    <s v="Pagamento de salário referente a 01-2022"/>
  </r>
  <r>
    <x v="1"/>
    <n v="0"/>
    <n v="0"/>
    <n v="0"/>
    <n v="0"/>
    <x v="4583"/>
    <x v="0"/>
    <x v="1"/>
    <x v="0"/>
    <s v="03.16.11"/>
    <x v="61"/>
    <x v="0"/>
    <x v="5"/>
    <s v="Direcção de Obras"/>
    <s v="03.16.11"/>
    <s v="Direcção de Obras"/>
    <s v="03.16.11"/>
    <x v="15"/>
    <x v="0"/>
    <x v="1"/>
    <x v="1"/>
    <x v="1"/>
    <x v="0"/>
    <x v="2"/>
    <x v="0"/>
    <x v="4"/>
    <s v="2022-01-27"/>
    <x v="1"/>
    <n v="499"/>
    <x v="4"/>
    <m/>
    <x v="0"/>
    <m/>
    <x v="37"/>
    <n v="100479277"/>
    <x v="0"/>
    <x v="3"/>
    <s v="Direcção de Obras"/>
    <s v="ORI"/>
    <x v="2"/>
    <m/>
    <x v="0"/>
    <x v="2"/>
    <x v="2"/>
    <x v="1"/>
    <x v="0"/>
    <x v="0"/>
    <x v="0"/>
    <x v="0"/>
    <x v="0"/>
    <x v="0"/>
    <x v="0"/>
    <s v="Direcção de Obras"/>
    <x v="0"/>
    <x v="0"/>
    <x v="0"/>
    <x v="0"/>
    <x v="0"/>
    <x v="0"/>
    <x v="0"/>
    <s v="000160"/>
    <x v="0"/>
    <x v="0"/>
    <x v="3"/>
    <x v="0"/>
    <s v="Pagamento de salário referente a 01-2022"/>
  </r>
  <r>
    <x v="1"/>
    <n v="0"/>
    <n v="0"/>
    <n v="0"/>
    <n v="0"/>
    <x v="6409"/>
    <x v="0"/>
    <x v="1"/>
    <x v="0"/>
    <s v="03.16.11"/>
    <x v="61"/>
    <x v="0"/>
    <x v="5"/>
    <s v="Direcção de Obras"/>
    <s v="03.16.11"/>
    <s v="Direcção de Obras"/>
    <s v="03.16.11"/>
    <x v="13"/>
    <x v="0"/>
    <x v="1"/>
    <x v="5"/>
    <x v="0"/>
    <x v="0"/>
    <x v="2"/>
    <x v="0"/>
    <x v="8"/>
    <s v="2022-09-22"/>
    <x v="2"/>
    <n v="358"/>
    <x v="4"/>
    <m/>
    <x v="0"/>
    <m/>
    <x v="37"/>
    <n v="100479277"/>
    <x v="0"/>
    <x v="3"/>
    <s v="Direcção de Obras"/>
    <s v="ORI"/>
    <x v="2"/>
    <m/>
    <x v="0"/>
    <x v="2"/>
    <x v="2"/>
    <x v="1"/>
    <x v="0"/>
    <x v="0"/>
    <x v="0"/>
    <x v="1"/>
    <x v="0"/>
    <x v="0"/>
    <x v="0"/>
    <s v="Direcção de Obras"/>
    <x v="0"/>
    <x v="0"/>
    <x v="0"/>
    <x v="0"/>
    <x v="0"/>
    <x v="0"/>
    <x v="0"/>
    <s v="000000"/>
    <x v="0"/>
    <x v="0"/>
    <x v="3"/>
    <x v="0"/>
    <s v="Pagamento de salário referente a 09-2022"/>
  </r>
  <r>
    <x v="1"/>
    <n v="0"/>
    <n v="0"/>
    <n v="0"/>
    <n v="0"/>
    <x v="7097"/>
    <x v="0"/>
    <x v="1"/>
    <x v="0"/>
    <s v="03.16.11"/>
    <x v="61"/>
    <x v="0"/>
    <x v="5"/>
    <s v="Direcção de Obras"/>
    <s v="03.16.11"/>
    <s v="Direcção de Obras"/>
    <s v="03.16.11"/>
    <x v="13"/>
    <x v="0"/>
    <x v="1"/>
    <x v="5"/>
    <x v="0"/>
    <x v="0"/>
    <x v="2"/>
    <x v="0"/>
    <x v="3"/>
    <s v="2022-06-21"/>
    <x v="0"/>
    <n v="353"/>
    <x v="4"/>
    <m/>
    <x v="0"/>
    <m/>
    <x v="37"/>
    <n v="100479277"/>
    <x v="0"/>
    <x v="3"/>
    <s v="Direcção de Obras"/>
    <s v="ORI"/>
    <x v="2"/>
    <m/>
    <x v="0"/>
    <x v="2"/>
    <x v="2"/>
    <x v="1"/>
    <x v="0"/>
    <x v="0"/>
    <x v="0"/>
    <x v="1"/>
    <x v="0"/>
    <x v="0"/>
    <x v="0"/>
    <s v="Direcção de Obras"/>
    <x v="0"/>
    <x v="0"/>
    <x v="0"/>
    <x v="0"/>
    <x v="0"/>
    <x v="0"/>
    <x v="0"/>
    <s v="000000"/>
    <x v="0"/>
    <x v="0"/>
    <x v="3"/>
    <x v="0"/>
    <s v="Pagamento de salário referente a 06-2022"/>
  </r>
  <r>
    <x v="1"/>
    <n v="0"/>
    <n v="0"/>
    <n v="0"/>
    <n v="0"/>
    <x v="6409"/>
    <x v="0"/>
    <x v="1"/>
    <x v="0"/>
    <s v="03.16.11"/>
    <x v="61"/>
    <x v="0"/>
    <x v="5"/>
    <s v="Direcção de Obras"/>
    <s v="03.16.11"/>
    <s v="Direcção de Obras"/>
    <s v="03.16.11"/>
    <x v="17"/>
    <x v="0"/>
    <x v="1"/>
    <x v="1"/>
    <x v="1"/>
    <x v="0"/>
    <x v="2"/>
    <x v="0"/>
    <x v="8"/>
    <s v="2022-09-22"/>
    <x v="2"/>
    <n v="3586"/>
    <x v="4"/>
    <m/>
    <x v="0"/>
    <m/>
    <x v="37"/>
    <n v="100479277"/>
    <x v="0"/>
    <x v="3"/>
    <s v="Direcção de Obras"/>
    <s v="ORI"/>
    <x v="2"/>
    <m/>
    <x v="0"/>
    <x v="2"/>
    <x v="2"/>
    <x v="1"/>
    <x v="0"/>
    <x v="0"/>
    <x v="0"/>
    <x v="0"/>
    <x v="0"/>
    <x v="0"/>
    <x v="0"/>
    <s v="Direcção de Obras"/>
    <x v="0"/>
    <x v="0"/>
    <x v="0"/>
    <x v="0"/>
    <x v="0"/>
    <x v="0"/>
    <x v="0"/>
    <s v="000000"/>
    <x v="0"/>
    <x v="0"/>
    <x v="3"/>
    <x v="0"/>
    <s v="Pagamento de salário referente a 09-2022"/>
  </r>
  <r>
    <x v="1"/>
    <n v="0"/>
    <n v="0"/>
    <n v="0"/>
    <n v="0"/>
    <x v="972"/>
    <x v="0"/>
    <x v="1"/>
    <x v="0"/>
    <s v="03.16.11"/>
    <x v="61"/>
    <x v="0"/>
    <x v="5"/>
    <s v="Direcção de Obras"/>
    <s v="03.16.11"/>
    <s v="Direcção de Obras"/>
    <s v="03.16.11"/>
    <x v="17"/>
    <x v="0"/>
    <x v="1"/>
    <x v="1"/>
    <x v="1"/>
    <x v="0"/>
    <x v="2"/>
    <x v="0"/>
    <x v="7"/>
    <s v="2022-08-29"/>
    <x v="2"/>
    <n v="3533"/>
    <x v="4"/>
    <m/>
    <x v="0"/>
    <m/>
    <x v="37"/>
    <n v="100479277"/>
    <x v="0"/>
    <x v="3"/>
    <s v="Direcção de Obras"/>
    <s v="ORI"/>
    <x v="2"/>
    <m/>
    <x v="0"/>
    <x v="2"/>
    <x v="2"/>
    <x v="1"/>
    <x v="0"/>
    <x v="0"/>
    <x v="0"/>
    <x v="0"/>
    <x v="0"/>
    <x v="0"/>
    <x v="0"/>
    <s v="Direcção de Obras"/>
    <x v="0"/>
    <x v="0"/>
    <x v="0"/>
    <x v="0"/>
    <x v="0"/>
    <x v="0"/>
    <x v="0"/>
    <s v="000000"/>
    <x v="0"/>
    <x v="0"/>
    <x v="3"/>
    <x v="0"/>
    <s v="Pagamento de salário referente a 08-2022"/>
  </r>
  <r>
    <x v="1"/>
    <n v="0"/>
    <n v="0"/>
    <n v="0"/>
    <n v="0"/>
    <x v="1098"/>
    <x v="0"/>
    <x v="1"/>
    <x v="0"/>
    <s v="03.16.11"/>
    <x v="61"/>
    <x v="0"/>
    <x v="5"/>
    <s v="Direcção de Obras"/>
    <s v="03.16.11"/>
    <s v="Direcção de Obras"/>
    <s v="03.16.11"/>
    <x v="17"/>
    <x v="0"/>
    <x v="1"/>
    <x v="1"/>
    <x v="1"/>
    <x v="0"/>
    <x v="2"/>
    <x v="0"/>
    <x v="6"/>
    <s v="2022-07-25"/>
    <x v="2"/>
    <n v="3520"/>
    <x v="4"/>
    <m/>
    <x v="0"/>
    <m/>
    <x v="37"/>
    <n v="100479277"/>
    <x v="0"/>
    <x v="3"/>
    <s v="Direcção de Obras"/>
    <s v="ORI"/>
    <x v="2"/>
    <m/>
    <x v="0"/>
    <x v="2"/>
    <x v="2"/>
    <x v="1"/>
    <x v="0"/>
    <x v="0"/>
    <x v="0"/>
    <x v="0"/>
    <x v="0"/>
    <x v="0"/>
    <x v="0"/>
    <s v="Direcção de Obras"/>
    <x v="0"/>
    <x v="0"/>
    <x v="0"/>
    <x v="0"/>
    <x v="0"/>
    <x v="0"/>
    <x v="0"/>
    <s v="000000"/>
    <x v="0"/>
    <x v="0"/>
    <x v="3"/>
    <x v="0"/>
    <s v="Pagamento de salário referente a 07-2022"/>
  </r>
  <r>
    <x v="1"/>
    <n v="0"/>
    <n v="0"/>
    <n v="0"/>
    <n v="0"/>
    <x v="1098"/>
    <x v="0"/>
    <x v="1"/>
    <x v="0"/>
    <s v="03.16.11"/>
    <x v="61"/>
    <x v="0"/>
    <x v="5"/>
    <s v="Direcção de Obras"/>
    <s v="03.16.11"/>
    <s v="Direcção de Obras"/>
    <s v="03.16.11"/>
    <x v="62"/>
    <x v="0"/>
    <x v="1"/>
    <x v="1"/>
    <x v="0"/>
    <x v="0"/>
    <x v="2"/>
    <x v="0"/>
    <x v="6"/>
    <s v="2022-07-25"/>
    <x v="2"/>
    <n v="532"/>
    <x v="4"/>
    <m/>
    <x v="0"/>
    <m/>
    <x v="37"/>
    <n v="100479277"/>
    <x v="0"/>
    <x v="3"/>
    <s v="Direcção de Obras"/>
    <s v="ORI"/>
    <x v="2"/>
    <m/>
    <x v="0"/>
    <x v="2"/>
    <x v="2"/>
    <x v="1"/>
    <x v="0"/>
    <x v="0"/>
    <x v="0"/>
    <x v="1"/>
    <x v="0"/>
    <x v="0"/>
    <x v="0"/>
    <s v="Direcção de Obras"/>
    <x v="0"/>
    <x v="0"/>
    <x v="0"/>
    <x v="0"/>
    <x v="0"/>
    <x v="0"/>
    <x v="0"/>
    <s v="000000"/>
    <x v="0"/>
    <x v="0"/>
    <x v="3"/>
    <x v="0"/>
    <s v="Pagamento de salário referente a 07-2022"/>
  </r>
  <r>
    <x v="0"/>
    <n v="0"/>
    <n v="0"/>
    <n v="0"/>
    <n v="0"/>
    <x v="7900"/>
    <x v="0"/>
    <x v="1"/>
    <x v="0"/>
    <s v="01.28.01.08"/>
    <x v="30"/>
    <x v="5"/>
    <x v="6"/>
    <s v="Habitação Social"/>
    <s v="01.28.01"/>
    <s v="Habitação Social"/>
    <s v="01.28.01"/>
    <x v="1"/>
    <x v="0"/>
    <x v="1"/>
    <x v="1"/>
    <x v="0"/>
    <x v="1"/>
    <x v="1"/>
    <x v="0"/>
    <x v="11"/>
    <s v="2022-12-05"/>
    <x v="3"/>
    <n v="13000"/>
    <x v="4"/>
    <m/>
    <x v="0"/>
    <m/>
    <x v="42"/>
    <n v="100479348"/>
    <x v="0"/>
    <x v="0"/>
    <s v="Habitações Sociais"/>
    <s v="ORI"/>
    <x v="2"/>
    <s v="HS"/>
    <x v="0"/>
    <x v="3"/>
    <x v="3"/>
    <x v="1"/>
    <x v="0"/>
    <x v="0"/>
    <x v="0"/>
    <x v="1"/>
    <x v="0"/>
    <x v="0"/>
    <x v="0"/>
    <s v="Habitações Sociais"/>
    <x v="0"/>
    <x v="0"/>
    <x v="0"/>
    <x v="0"/>
    <x v="1"/>
    <x v="0"/>
    <x v="0"/>
    <s v="000000"/>
    <x v="0"/>
    <x v="2"/>
    <x v="0"/>
    <x v="0"/>
    <s v="Pagamento á Loja Nunu Comércio Geral Lda, referente a materiais de casa de banho para a residência da Srª. Maria Gomes, conforme proposta e fatura em anexo."/>
  </r>
  <r>
    <x v="1"/>
    <n v="0"/>
    <n v="0"/>
    <n v="0"/>
    <n v="0"/>
    <x v="2719"/>
    <x v="0"/>
    <x v="1"/>
    <x v="0"/>
    <s v="03.16.16"/>
    <x v="32"/>
    <x v="0"/>
    <x v="5"/>
    <s v="Direção Ambiente e Saneamento "/>
    <s v="03.16.16"/>
    <s v="Direção Ambiente e Saneamento "/>
    <s v="03.16.16"/>
    <x v="61"/>
    <x v="0"/>
    <x v="1"/>
    <x v="1"/>
    <x v="0"/>
    <x v="0"/>
    <x v="2"/>
    <x v="0"/>
    <x v="4"/>
    <s v="2022-01-26"/>
    <x v="1"/>
    <n v="172"/>
    <x v="4"/>
    <m/>
    <x v="0"/>
    <m/>
    <x v="21"/>
    <n v="100474708"/>
    <x v="0"/>
    <x v="2"/>
    <s v="Direção Ambiente e Saneamento "/>
    <s v="ORI"/>
    <x v="2"/>
    <m/>
    <x v="0"/>
    <x v="2"/>
    <x v="2"/>
    <x v="1"/>
    <x v="0"/>
    <x v="0"/>
    <x v="0"/>
    <x v="0"/>
    <x v="0"/>
    <x v="0"/>
    <x v="0"/>
    <s v="Direção Ambiente e Saneamento "/>
    <x v="0"/>
    <x v="0"/>
    <x v="0"/>
    <x v="0"/>
    <x v="0"/>
    <x v="0"/>
    <x v="0"/>
    <s v="000177"/>
    <x v="0"/>
    <x v="0"/>
    <x v="2"/>
    <x v="0"/>
    <s v="Pagamento de salário referente a 01-2022"/>
  </r>
  <r>
    <x v="1"/>
    <n v="0"/>
    <n v="0"/>
    <n v="0"/>
    <n v="0"/>
    <x v="4386"/>
    <x v="0"/>
    <x v="1"/>
    <x v="0"/>
    <s v="03.16.16"/>
    <x v="32"/>
    <x v="0"/>
    <x v="5"/>
    <s v="Direção Ambiente e Saneamento "/>
    <s v="03.16.16"/>
    <s v="Direção Ambiente e Saneamento "/>
    <s v="03.16.16"/>
    <x v="15"/>
    <x v="0"/>
    <x v="1"/>
    <x v="1"/>
    <x v="1"/>
    <x v="0"/>
    <x v="2"/>
    <x v="0"/>
    <x v="2"/>
    <s v="2022-03-23"/>
    <x v="1"/>
    <n v="11955"/>
    <x v="4"/>
    <m/>
    <x v="0"/>
    <m/>
    <x v="21"/>
    <n v="100474708"/>
    <x v="0"/>
    <x v="2"/>
    <s v="Direção Ambiente e Saneamento "/>
    <s v="ORI"/>
    <x v="2"/>
    <m/>
    <x v="0"/>
    <x v="2"/>
    <x v="2"/>
    <x v="1"/>
    <x v="0"/>
    <x v="0"/>
    <x v="0"/>
    <x v="0"/>
    <x v="0"/>
    <x v="0"/>
    <x v="0"/>
    <s v="Direção Ambiente e Saneamento "/>
    <x v="0"/>
    <x v="0"/>
    <x v="0"/>
    <x v="0"/>
    <x v="0"/>
    <x v="0"/>
    <x v="0"/>
    <s v="000746"/>
    <x v="0"/>
    <x v="0"/>
    <x v="2"/>
    <x v="0"/>
    <s v="Pagamento de salário referente a 03-2022"/>
  </r>
  <r>
    <x v="1"/>
    <n v="0"/>
    <n v="0"/>
    <n v="0"/>
    <n v="0"/>
    <x v="2719"/>
    <x v="0"/>
    <x v="1"/>
    <x v="0"/>
    <s v="03.16.16"/>
    <x v="32"/>
    <x v="0"/>
    <x v="5"/>
    <s v="Direção Ambiente e Saneamento "/>
    <s v="03.16.16"/>
    <s v="Direção Ambiente e Saneamento "/>
    <s v="03.16.16"/>
    <x v="15"/>
    <x v="0"/>
    <x v="1"/>
    <x v="1"/>
    <x v="1"/>
    <x v="0"/>
    <x v="2"/>
    <x v="0"/>
    <x v="4"/>
    <s v="2022-01-26"/>
    <x v="1"/>
    <n v="11859"/>
    <x v="4"/>
    <m/>
    <x v="0"/>
    <m/>
    <x v="21"/>
    <n v="100474708"/>
    <x v="0"/>
    <x v="2"/>
    <s v="Direção Ambiente e Saneamento "/>
    <s v="ORI"/>
    <x v="2"/>
    <m/>
    <x v="0"/>
    <x v="2"/>
    <x v="2"/>
    <x v="1"/>
    <x v="0"/>
    <x v="0"/>
    <x v="0"/>
    <x v="0"/>
    <x v="0"/>
    <x v="0"/>
    <x v="0"/>
    <s v="Direção Ambiente e Saneamento "/>
    <x v="0"/>
    <x v="0"/>
    <x v="0"/>
    <x v="0"/>
    <x v="0"/>
    <x v="0"/>
    <x v="0"/>
    <s v="000177"/>
    <x v="0"/>
    <x v="0"/>
    <x v="2"/>
    <x v="0"/>
    <s v="Pagamento de salário referente a 01-2022"/>
  </r>
  <r>
    <x v="1"/>
    <n v="0"/>
    <n v="0"/>
    <n v="0"/>
    <n v="0"/>
    <x v="2632"/>
    <x v="0"/>
    <x v="1"/>
    <x v="0"/>
    <s v="03.16.15"/>
    <x v="6"/>
    <x v="0"/>
    <x v="5"/>
    <s v="Direção Financeira"/>
    <s v="03.16.15"/>
    <s v="Direção Financeira"/>
    <s v="03.16.15"/>
    <x v="15"/>
    <x v="0"/>
    <x v="1"/>
    <x v="1"/>
    <x v="1"/>
    <x v="0"/>
    <x v="2"/>
    <x v="0"/>
    <x v="8"/>
    <s v="2022-09-26"/>
    <x v="2"/>
    <n v="4805"/>
    <x v="4"/>
    <m/>
    <x v="0"/>
    <m/>
    <x v="698"/>
    <n v="100474802"/>
    <x v="0"/>
    <x v="10"/>
    <s v="Direção Financeira"/>
    <s v="ORI"/>
    <x v="2"/>
    <m/>
    <x v="0"/>
    <x v="2"/>
    <x v="2"/>
    <x v="1"/>
    <x v="0"/>
    <x v="0"/>
    <x v="0"/>
    <x v="0"/>
    <x v="0"/>
    <x v="0"/>
    <x v="0"/>
    <s v="Direção Financeira"/>
    <x v="0"/>
    <x v="0"/>
    <x v="0"/>
    <x v="0"/>
    <x v="0"/>
    <x v="0"/>
    <x v="0"/>
    <s v="000000"/>
    <x v="0"/>
    <x v="0"/>
    <x v="10"/>
    <x v="0"/>
    <s v="Pagamento de salário referente a 09-2022"/>
  </r>
  <r>
    <x v="1"/>
    <n v="0"/>
    <n v="0"/>
    <n v="0"/>
    <n v="0"/>
    <x v="2487"/>
    <x v="0"/>
    <x v="1"/>
    <x v="0"/>
    <s v="03.16.15"/>
    <x v="6"/>
    <x v="0"/>
    <x v="5"/>
    <s v="Direção Financeira"/>
    <s v="03.16.15"/>
    <s v="Direção Financeira"/>
    <s v="03.16.15"/>
    <x v="15"/>
    <x v="0"/>
    <x v="1"/>
    <x v="1"/>
    <x v="1"/>
    <x v="0"/>
    <x v="2"/>
    <x v="0"/>
    <x v="1"/>
    <s v="2022-05-25"/>
    <x v="0"/>
    <n v="3377"/>
    <x v="4"/>
    <m/>
    <x v="0"/>
    <m/>
    <x v="698"/>
    <n v="100474802"/>
    <x v="0"/>
    <x v="10"/>
    <s v="Direção Financeira"/>
    <s v="ORI"/>
    <x v="2"/>
    <m/>
    <x v="0"/>
    <x v="2"/>
    <x v="2"/>
    <x v="1"/>
    <x v="0"/>
    <x v="0"/>
    <x v="0"/>
    <x v="0"/>
    <x v="0"/>
    <x v="0"/>
    <x v="0"/>
    <s v="Direção Financeira"/>
    <x v="0"/>
    <x v="0"/>
    <x v="0"/>
    <x v="0"/>
    <x v="0"/>
    <x v="0"/>
    <x v="0"/>
    <s v="000000"/>
    <x v="0"/>
    <x v="0"/>
    <x v="10"/>
    <x v="0"/>
    <s v="Pagamento de salário referente a 05-2022"/>
  </r>
  <r>
    <x v="1"/>
    <n v="0"/>
    <n v="0"/>
    <n v="0"/>
    <n v="0"/>
    <x v="468"/>
    <x v="0"/>
    <x v="1"/>
    <x v="0"/>
    <s v="03.16.15"/>
    <x v="6"/>
    <x v="0"/>
    <x v="5"/>
    <s v="Direção Financeira"/>
    <s v="03.16.15"/>
    <s v="Direção Financeira"/>
    <s v="03.16.15"/>
    <x v="15"/>
    <x v="0"/>
    <x v="1"/>
    <x v="1"/>
    <x v="1"/>
    <x v="0"/>
    <x v="2"/>
    <x v="0"/>
    <x v="4"/>
    <s v="2022-01-26"/>
    <x v="1"/>
    <n v="2539"/>
    <x v="4"/>
    <m/>
    <x v="0"/>
    <m/>
    <x v="698"/>
    <n v="100474802"/>
    <x v="0"/>
    <x v="10"/>
    <s v="Direção Financeira"/>
    <s v="ORI"/>
    <x v="2"/>
    <m/>
    <x v="0"/>
    <x v="2"/>
    <x v="2"/>
    <x v="1"/>
    <x v="0"/>
    <x v="0"/>
    <x v="0"/>
    <x v="0"/>
    <x v="0"/>
    <x v="0"/>
    <x v="0"/>
    <s v="Direção Financeira"/>
    <x v="0"/>
    <x v="0"/>
    <x v="0"/>
    <x v="0"/>
    <x v="0"/>
    <x v="0"/>
    <x v="0"/>
    <s v="000179"/>
    <x v="0"/>
    <x v="0"/>
    <x v="10"/>
    <x v="0"/>
    <s v="Pagamento de salário referente a 01-2022"/>
  </r>
  <r>
    <x v="1"/>
    <n v="0"/>
    <n v="0"/>
    <n v="0"/>
    <n v="0"/>
    <x v="2332"/>
    <x v="0"/>
    <x v="1"/>
    <x v="0"/>
    <s v="03.16.15"/>
    <x v="6"/>
    <x v="0"/>
    <x v="5"/>
    <s v="Direção Financeira"/>
    <s v="03.16.15"/>
    <s v="Direção Financeira"/>
    <s v="03.16.15"/>
    <x v="62"/>
    <x v="0"/>
    <x v="1"/>
    <x v="1"/>
    <x v="0"/>
    <x v="0"/>
    <x v="2"/>
    <x v="0"/>
    <x v="9"/>
    <s v="2022-10-28"/>
    <x v="3"/>
    <n v="724"/>
    <x v="4"/>
    <m/>
    <x v="0"/>
    <m/>
    <x v="698"/>
    <n v="100474802"/>
    <x v="0"/>
    <x v="10"/>
    <s v="Direção Financeira"/>
    <s v="ORI"/>
    <x v="2"/>
    <m/>
    <x v="0"/>
    <x v="2"/>
    <x v="2"/>
    <x v="1"/>
    <x v="0"/>
    <x v="0"/>
    <x v="0"/>
    <x v="0"/>
    <x v="0"/>
    <x v="0"/>
    <x v="0"/>
    <s v="Direção Financeira"/>
    <x v="0"/>
    <x v="0"/>
    <x v="0"/>
    <x v="0"/>
    <x v="0"/>
    <x v="0"/>
    <x v="0"/>
    <s v="000000"/>
    <x v="0"/>
    <x v="0"/>
    <x v="10"/>
    <x v="0"/>
    <s v=" Pagamento a favor de Hirondina Fernandes, referente ao salario do Mês de Outubro de 2022.   "/>
  </r>
  <r>
    <x v="1"/>
    <n v="0"/>
    <n v="0"/>
    <n v="0"/>
    <n v="0"/>
    <x v="2487"/>
    <x v="0"/>
    <x v="1"/>
    <x v="0"/>
    <s v="03.16.15"/>
    <x v="6"/>
    <x v="0"/>
    <x v="5"/>
    <s v="Direção Financeira"/>
    <s v="03.16.15"/>
    <s v="Direção Financeira"/>
    <s v="03.16.15"/>
    <x v="62"/>
    <x v="0"/>
    <x v="1"/>
    <x v="1"/>
    <x v="0"/>
    <x v="0"/>
    <x v="2"/>
    <x v="0"/>
    <x v="1"/>
    <s v="2022-05-25"/>
    <x v="0"/>
    <n v="83"/>
    <x v="4"/>
    <m/>
    <x v="0"/>
    <m/>
    <x v="698"/>
    <n v="100474802"/>
    <x v="0"/>
    <x v="10"/>
    <s v="Direção Financeira"/>
    <s v="ORI"/>
    <x v="2"/>
    <m/>
    <x v="0"/>
    <x v="2"/>
    <x v="2"/>
    <x v="1"/>
    <x v="0"/>
    <x v="0"/>
    <x v="0"/>
    <x v="0"/>
    <x v="0"/>
    <x v="0"/>
    <x v="0"/>
    <s v="Direção Financeira"/>
    <x v="0"/>
    <x v="0"/>
    <x v="0"/>
    <x v="0"/>
    <x v="0"/>
    <x v="0"/>
    <x v="0"/>
    <s v="000000"/>
    <x v="0"/>
    <x v="0"/>
    <x v="10"/>
    <x v="0"/>
    <s v="Pagamento de salário referente a 05-2022"/>
  </r>
  <r>
    <x v="1"/>
    <n v="0"/>
    <n v="0"/>
    <n v="0"/>
    <n v="0"/>
    <x v="468"/>
    <x v="0"/>
    <x v="1"/>
    <x v="0"/>
    <s v="03.16.15"/>
    <x v="6"/>
    <x v="0"/>
    <x v="5"/>
    <s v="Direção Financeira"/>
    <s v="03.16.15"/>
    <s v="Direção Financeira"/>
    <s v="03.16.15"/>
    <x v="60"/>
    <x v="0"/>
    <x v="1"/>
    <x v="1"/>
    <x v="0"/>
    <x v="0"/>
    <x v="2"/>
    <x v="0"/>
    <x v="4"/>
    <s v="2022-01-26"/>
    <x v="1"/>
    <n v="76"/>
    <x v="4"/>
    <m/>
    <x v="0"/>
    <m/>
    <x v="698"/>
    <n v="100474802"/>
    <x v="0"/>
    <x v="10"/>
    <s v="Direção Financeira"/>
    <s v="ORI"/>
    <x v="2"/>
    <m/>
    <x v="0"/>
    <x v="2"/>
    <x v="2"/>
    <x v="1"/>
    <x v="0"/>
    <x v="0"/>
    <x v="0"/>
    <x v="0"/>
    <x v="0"/>
    <x v="0"/>
    <x v="0"/>
    <s v="Direção Financeira"/>
    <x v="0"/>
    <x v="0"/>
    <x v="0"/>
    <x v="0"/>
    <x v="0"/>
    <x v="0"/>
    <x v="0"/>
    <s v="000179"/>
    <x v="0"/>
    <x v="0"/>
    <x v="10"/>
    <x v="0"/>
    <s v="Pagamento de salário referente a 01-2022"/>
  </r>
  <r>
    <x v="1"/>
    <n v="0"/>
    <n v="0"/>
    <n v="0"/>
    <n v="0"/>
    <x v="4205"/>
    <x v="0"/>
    <x v="1"/>
    <x v="0"/>
    <s v="03.16.15"/>
    <x v="6"/>
    <x v="0"/>
    <x v="5"/>
    <s v="Direção Financeira"/>
    <s v="03.16.15"/>
    <s v="Direção Financeira"/>
    <s v="03.16.15"/>
    <x v="14"/>
    <x v="0"/>
    <x v="1"/>
    <x v="1"/>
    <x v="0"/>
    <x v="0"/>
    <x v="2"/>
    <x v="0"/>
    <x v="0"/>
    <s v="2022-04-19"/>
    <x v="0"/>
    <n v="8"/>
    <x v="4"/>
    <m/>
    <x v="0"/>
    <m/>
    <x v="698"/>
    <n v="100474802"/>
    <x v="0"/>
    <x v="10"/>
    <s v="Direção Financeira"/>
    <s v="ORI"/>
    <x v="2"/>
    <m/>
    <x v="0"/>
    <x v="2"/>
    <x v="2"/>
    <x v="1"/>
    <x v="0"/>
    <x v="0"/>
    <x v="0"/>
    <x v="0"/>
    <x v="0"/>
    <x v="0"/>
    <x v="0"/>
    <s v="Direção Financeira"/>
    <x v="0"/>
    <x v="0"/>
    <x v="0"/>
    <x v="0"/>
    <x v="0"/>
    <x v="0"/>
    <x v="0"/>
    <s v="000000"/>
    <x v="0"/>
    <x v="0"/>
    <x v="10"/>
    <x v="0"/>
    <s v="Pagamento de salário referente a 04-2022"/>
  </r>
  <r>
    <x v="1"/>
    <n v="0"/>
    <n v="0"/>
    <n v="0"/>
    <n v="0"/>
    <x v="5470"/>
    <x v="0"/>
    <x v="1"/>
    <x v="0"/>
    <s v="03.16.15"/>
    <x v="6"/>
    <x v="0"/>
    <x v="5"/>
    <s v="Direção Financeira"/>
    <s v="03.16.15"/>
    <s v="Direção Financeira"/>
    <s v="03.16.15"/>
    <x v="16"/>
    <x v="0"/>
    <x v="1"/>
    <x v="1"/>
    <x v="1"/>
    <x v="0"/>
    <x v="2"/>
    <x v="0"/>
    <x v="11"/>
    <s v="2022-12-13"/>
    <x v="3"/>
    <n v="2377"/>
    <x v="4"/>
    <m/>
    <x v="0"/>
    <m/>
    <x v="698"/>
    <n v="100474802"/>
    <x v="0"/>
    <x v="10"/>
    <s v="Direção Financeira"/>
    <s v="ORI"/>
    <x v="2"/>
    <m/>
    <x v="0"/>
    <x v="2"/>
    <x v="2"/>
    <x v="1"/>
    <x v="0"/>
    <x v="0"/>
    <x v="0"/>
    <x v="0"/>
    <x v="0"/>
    <x v="0"/>
    <x v="0"/>
    <s v="Direção Financeira"/>
    <x v="0"/>
    <x v="0"/>
    <x v="0"/>
    <x v="0"/>
    <x v="0"/>
    <x v="0"/>
    <x v="0"/>
    <s v="000000"/>
    <x v="0"/>
    <x v="0"/>
    <x v="10"/>
    <x v="0"/>
    <s v="Pagamento de salário referente a 12-2022"/>
  </r>
  <r>
    <x v="1"/>
    <n v="0"/>
    <n v="0"/>
    <n v="0"/>
    <n v="0"/>
    <x v="2632"/>
    <x v="0"/>
    <x v="1"/>
    <x v="0"/>
    <s v="03.16.15"/>
    <x v="6"/>
    <x v="0"/>
    <x v="5"/>
    <s v="Direção Financeira"/>
    <s v="03.16.15"/>
    <s v="Direção Financeira"/>
    <s v="03.16.15"/>
    <x v="16"/>
    <x v="0"/>
    <x v="1"/>
    <x v="1"/>
    <x v="1"/>
    <x v="0"/>
    <x v="2"/>
    <x v="0"/>
    <x v="8"/>
    <s v="2022-09-26"/>
    <x v="2"/>
    <n v="2376"/>
    <x v="4"/>
    <m/>
    <x v="0"/>
    <m/>
    <x v="698"/>
    <n v="100474802"/>
    <x v="0"/>
    <x v="10"/>
    <s v="Direção Financeira"/>
    <s v="ORI"/>
    <x v="2"/>
    <m/>
    <x v="0"/>
    <x v="2"/>
    <x v="2"/>
    <x v="1"/>
    <x v="0"/>
    <x v="0"/>
    <x v="0"/>
    <x v="0"/>
    <x v="0"/>
    <x v="0"/>
    <x v="0"/>
    <s v="Direção Financeira"/>
    <x v="0"/>
    <x v="0"/>
    <x v="0"/>
    <x v="0"/>
    <x v="0"/>
    <x v="0"/>
    <x v="0"/>
    <s v="000000"/>
    <x v="0"/>
    <x v="0"/>
    <x v="10"/>
    <x v="0"/>
    <s v="Pagamento de salário referente a 09-2022"/>
  </r>
  <r>
    <x v="1"/>
    <n v="0"/>
    <n v="0"/>
    <n v="0"/>
    <n v="0"/>
    <x v="2719"/>
    <x v="0"/>
    <x v="1"/>
    <x v="0"/>
    <s v="03.16.16"/>
    <x v="32"/>
    <x v="0"/>
    <x v="5"/>
    <s v="Direção Ambiente e Saneamento "/>
    <s v="03.16.16"/>
    <s v="Direção Ambiente e Saneamento "/>
    <s v="03.16.16"/>
    <x v="15"/>
    <x v="0"/>
    <x v="1"/>
    <x v="1"/>
    <x v="1"/>
    <x v="0"/>
    <x v="2"/>
    <x v="0"/>
    <x v="4"/>
    <s v="2022-01-26"/>
    <x v="1"/>
    <n v="11295"/>
    <x v="4"/>
    <m/>
    <x v="0"/>
    <m/>
    <x v="698"/>
    <n v="100474802"/>
    <x v="0"/>
    <x v="10"/>
    <s v="Direção Ambiente e Saneamento "/>
    <s v="ORI"/>
    <x v="2"/>
    <m/>
    <x v="0"/>
    <x v="2"/>
    <x v="2"/>
    <x v="1"/>
    <x v="0"/>
    <x v="0"/>
    <x v="0"/>
    <x v="0"/>
    <x v="0"/>
    <x v="0"/>
    <x v="0"/>
    <s v="Direção Ambiente e Saneamento "/>
    <x v="0"/>
    <x v="0"/>
    <x v="0"/>
    <x v="0"/>
    <x v="0"/>
    <x v="0"/>
    <x v="0"/>
    <s v="000177"/>
    <x v="0"/>
    <x v="0"/>
    <x v="10"/>
    <x v="0"/>
    <s v="Pagamento de salário referente a 01-2022"/>
  </r>
  <r>
    <x v="1"/>
    <n v="0"/>
    <n v="0"/>
    <n v="0"/>
    <n v="0"/>
    <x v="2718"/>
    <x v="0"/>
    <x v="1"/>
    <x v="0"/>
    <s v="03.16.19"/>
    <x v="34"/>
    <x v="0"/>
    <x v="5"/>
    <s v="Direção de Inovação e Desporto"/>
    <s v="03.16.19"/>
    <s v="Direção de Inovação e Desporto"/>
    <s v="03.16.19"/>
    <x v="13"/>
    <x v="0"/>
    <x v="1"/>
    <x v="5"/>
    <x v="0"/>
    <x v="0"/>
    <x v="2"/>
    <x v="0"/>
    <x v="4"/>
    <s v="2022-01-26"/>
    <x v="1"/>
    <n v="42"/>
    <x v="4"/>
    <m/>
    <x v="0"/>
    <m/>
    <x v="698"/>
    <n v="100474802"/>
    <x v="0"/>
    <x v="10"/>
    <s v="Direção de Inovação e Desporto"/>
    <s v="ORI"/>
    <x v="2"/>
    <m/>
    <x v="0"/>
    <x v="2"/>
    <x v="2"/>
    <x v="1"/>
    <x v="0"/>
    <x v="0"/>
    <x v="0"/>
    <x v="0"/>
    <x v="0"/>
    <x v="0"/>
    <x v="0"/>
    <s v="Direção de Inovação e Desporto"/>
    <x v="0"/>
    <x v="0"/>
    <x v="0"/>
    <x v="0"/>
    <x v="0"/>
    <x v="0"/>
    <x v="0"/>
    <s v="000167"/>
    <x v="0"/>
    <x v="0"/>
    <x v="10"/>
    <x v="0"/>
    <s v="Pagamento de salário referente a 01-2022"/>
  </r>
  <r>
    <x v="1"/>
    <n v="0"/>
    <n v="0"/>
    <n v="0"/>
    <n v="0"/>
    <x v="972"/>
    <x v="0"/>
    <x v="1"/>
    <x v="0"/>
    <s v="03.16.11"/>
    <x v="61"/>
    <x v="0"/>
    <x v="5"/>
    <s v="Direcção de Obras"/>
    <s v="03.16.11"/>
    <s v="Direcção de Obras"/>
    <s v="03.16.11"/>
    <x v="60"/>
    <x v="0"/>
    <x v="1"/>
    <x v="1"/>
    <x v="0"/>
    <x v="0"/>
    <x v="2"/>
    <x v="0"/>
    <x v="7"/>
    <s v="2022-08-29"/>
    <x v="2"/>
    <n v="234"/>
    <x v="4"/>
    <m/>
    <x v="0"/>
    <m/>
    <x v="698"/>
    <n v="100474802"/>
    <x v="0"/>
    <x v="10"/>
    <s v="Direcção de Obras"/>
    <s v="ORI"/>
    <x v="2"/>
    <m/>
    <x v="0"/>
    <x v="2"/>
    <x v="2"/>
    <x v="1"/>
    <x v="0"/>
    <x v="0"/>
    <x v="0"/>
    <x v="0"/>
    <x v="0"/>
    <x v="0"/>
    <x v="0"/>
    <s v="Direcção de Obras"/>
    <x v="0"/>
    <x v="0"/>
    <x v="0"/>
    <x v="0"/>
    <x v="0"/>
    <x v="0"/>
    <x v="0"/>
    <s v="000000"/>
    <x v="0"/>
    <x v="0"/>
    <x v="10"/>
    <x v="0"/>
    <s v="Pagamento de salário referente a 08-2022"/>
  </r>
  <r>
    <x v="1"/>
    <n v="0"/>
    <n v="0"/>
    <n v="0"/>
    <n v="0"/>
    <x v="7097"/>
    <x v="0"/>
    <x v="1"/>
    <x v="0"/>
    <s v="03.16.11"/>
    <x v="61"/>
    <x v="0"/>
    <x v="5"/>
    <s v="Direcção de Obras"/>
    <s v="03.16.11"/>
    <s v="Direcção de Obras"/>
    <s v="03.16.11"/>
    <x v="60"/>
    <x v="0"/>
    <x v="1"/>
    <x v="1"/>
    <x v="0"/>
    <x v="0"/>
    <x v="2"/>
    <x v="0"/>
    <x v="3"/>
    <s v="2022-06-21"/>
    <x v="0"/>
    <n v="190"/>
    <x v="4"/>
    <m/>
    <x v="0"/>
    <m/>
    <x v="698"/>
    <n v="100474802"/>
    <x v="0"/>
    <x v="10"/>
    <s v="Direcção de Obras"/>
    <s v="ORI"/>
    <x v="2"/>
    <m/>
    <x v="0"/>
    <x v="2"/>
    <x v="2"/>
    <x v="1"/>
    <x v="0"/>
    <x v="0"/>
    <x v="0"/>
    <x v="0"/>
    <x v="0"/>
    <x v="0"/>
    <x v="0"/>
    <s v="Direcção de Obras"/>
    <x v="0"/>
    <x v="0"/>
    <x v="0"/>
    <x v="0"/>
    <x v="0"/>
    <x v="0"/>
    <x v="0"/>
    <s v="000000"/>
    <x v="0"/>
    <x v="0"/>
    <x v="10"/>
    <x v="0"/>
    <s v="Pagamento de salário referente a 06-2022"/>
  </r>
  <r>
    <x v="1"/>
    <n v="0"/>
    <n v="0"/>
    <n v="0"/>
    <n v="0"/>
    <x v="7097"/>
    <x v="0"/>
    <x v="1"/>
    <x v="0"/>
    <s v="03.16.11"/>
    <x v="61"/>
    <x v="0"/>
    <x v="5"/>
    <s v="Direcção de Obras"/>
    <s v="03.16.11"/>
    <s v="Direcção de Obras"/>
    <s v="03.16.11"/>
    <x v="15"/>
    <x v="0"/>
    <x v="1"/>
    <x v="1"/>
    <x v="1"/>
    <x v="0"/>
    <x v="2"/>
    <x v="0"/>
    <x v="3"/>
    <s v="2022-06-21"/>
    <x v="0"/>
    <n v="2640"/>
    <x v="4"/>
    <m/>
    <x v="0"/>
    <m/>
    <x v="698"/>
    <n v="100474802"/>
    <x v="0"/>
    <x v="10"/>
    <s v="Direcção de Obras"/>
    <s v="ORI"/>
    <x v="2"/>
    <m/>
    <x v="0"/>
    <x v="2"/>
    <x v="2"/>
    <x v="1"/>
    <x v="0"/>
    <x v="0"/>
    <x v="0"/>
    <x v="0"/>
    <x v="0"/>
    <x v="0"/>
    <x v="0"/>
    <s v="Direcção de Obras"/>
    <x v="0"/>
    <x v="0"/>
    <x v="0"/>
    <x v="0"/>
    <x v="0"/>
    <x v="0"/>
    <x v="0"/>
    <s v="000000"/>
    <x v="0"/>
    <x v="0"/>
    <x v="10"/>
    <x v="0"/>
    <s v="Pagamento de salário referente a 06-2022"/>
  </r>
  <r>
    <x v="1"/>
    <n v="0"/>
    <n v="0"/>
    <n v="0"/>
    <n v="0"/>
    <x v="4583"/>
    <x v="0"/>
    <x v="1"/>
    <x v="0"/>
    <s v="03.16.11"/>
    <x v="61"/>
    <x v="0"/>
    <x v="5"/>
    <s v="Direcção de Obras"/>
    <s v="03.16.11"/>
    <s v="Direcção de Obras"/>
    <s v="03.16.11"/>
    <x v="17"/>
    <x v="0"/>
    <x v="1"/>
    <x v="1"/>
    <x v="1"/>
    <x v="0"/>
    <x v="2"/>
    <x v="0"/>
    <x v="4"/>
    <s v="2022-01-27"/>
    <x v="1"/>
    <n v="509"/>
    <x v="4"/>
    <m/>
    <x v="0"/>
    <m/>
    <x v="698"/>
    <n v="100474802"/>
    <x v="0"/>
    <x v="10"/>
    <s v="Direcção de Obras"/>
    <s v="ORI"/>
    <x v="2"/>
    <m/>
    <x v="0"/>
    <x v="2"/>
    <x v="2"/>
    <x v="1"/>
    <x v="0"/>
    <x v="0"/>
    <x v="0"/>
    <x v="0"/>
    <x v="0"/>
    <x v="0"/>
    <x v="0"/>
    <s v="Direcção de Obras"/>
    <x v="0"/>
    <x v="0"/>
    <x v="0"/>
    <x v="0"/>
    <x v="0"/>
    <x v="0"/>
    <x v="0"/>
    <s v="000160"/>
    <x v="0"/>
    <x v="0"/>
    <x v="10"/>
    <x v="0"/>
    <s v="Pagamento de salário referente a 01-2022"/>
  </r>
  <r>
    <x v="1"/>
    <n v="0"/>
    <n v="0"/>
    <n v="0"/>
    <n v="0"/>
    <x v="6409"/>
    <x v="0"/>
    <x v="1"/>
    <x v="0"/>
    <s v="03.16.11"/>
    <x v="61"/>
    <x v="0"/>
    <x v="5"/>
    <s v="Direcção de Obras"/>
    <s v="03.16.11"/>
    <s v="Direcção de Obras"/>
    <s v="03.16.11"/>
    <x v="62"/>
    <x v="0"/>
    <x v="1"/>
    <x v="1"/>
    <x v="0"/>
    <x v="0"/>
    <x v="2"/>
    <x v="0"/>
    <x v="8"/>
    <s v="2022-09-22"/>
    <x v="2"/>
    <n v="206"/>
    <x v="4"/>
    <m/>
    <x v="0"/>
    <m/>
    <x v="698"/>
    <n v="100474802"/>
    <x v="0"/>
    <x v="10"/>
    <s v="Direcção de Obras"/>
    <s v="ORI"/>
    <x v="2"/>
    <m/>
    <x v="0"/>
    <x v="2"/>
    <x v="2"/>
    <x v="1"/>
    <x v="0"/>
    <x v="0"/>
    <x v="0"/>
    <x v="1"/>
    <x v="0"/>
    <x v="0"/>
    <x v="0"/>
    <s v="Direcção de Obras"/>
    <x v="0"/>
    <x v="0"/>
    <x v="0"/>
    <x v="0"/>
    <x v="0"/>
    <x v="0"/>
    <x v="0"/>
    <s v="000000"/>
    <x v="0"/>
    <x v="0"/>
    <x v="10"/>
    <x v="0"/>
    <s v="Pagamento de salário referente a 09-2022"/>
  </r>
  <r>
    <x v="1"/>
    <n v="0"/>
    <n v="0"/>
    <n v="0"/>
    <n v="0"/>
    <x v="5485"/>
    <x v="0"/>
    <x v="1"/>
    <x v="0"/>
    <s v="03.16.11"/>
    <x v="61"/>
    <x v="0"/>
    <x v="5"/>
    <s v="Direcção de Obras"/>
    <s v="03.16.11"/>
    <s v="Direcção de Obras"/>
    <s v="03.16.11"/>
    <x v="62"/>
    <x v="0"/>
    <x v="1"/>
    <x v="1"/>
    <x v="0"/>
    <x v="0"/>
    <x v="2"/>
    <x v="0"/>
    <x v="1"/>
    <s v="2022-05-25"/>
    <x v="0"/>
    <n v="162"/>
    <x v="4"/>
    <m/>
    <x v="0"/>
    <m/>
    <x v="698"/>
    <n v="100474802"/>
    <x v="0"/>
    <x v="10"/>
    <s v="Direcção de Obras"/>
    <s v="ORI"/>
    <x v="2"/>
    <m/>
    <x v="0"/>
    <x v="2"/>
    <x v="2"/>
    <x v="1"/>
    <x v="0"/>
    <x v="0"/>
    <x v="0"/>
    <x v="1"/>
    <x v="0"/>
    <x v="0"/>
    <x v="0"/>
    <s v="Direcção de Obras"/>
    <x v="0"/>
    <x v="0"/>
    <x v="0"/>
    <x v="0"/>
    <x v="0"/>
    <x v="0"/>
    <x v="0"/>
    <s v="000000"/>
    <x v="0"/>
    <x v="0"/>
    <x v="10"/>
    <x v="0"/>
    <s v="Pagamento de salário referente a 05-2022"/>
  </r>
  <r>
    <x v="1"/>
    <n v="0"/>
    <n v="0"/>
    <n v="0"/>
    <n v="0"/>
    <x v="900"/>
    <x v="0"/>
    <x v="1"/>
    <x v="0"/>
    <s v="03.16.25"/>
    <x v="13"/>
    <x v="0"/>
    <x v="5"/>
    <s v="Direção dos  Recursos Humanos"/>
    <s v="03.16.25"/>
    <s v="Direção dos  Recursos Humanos"/>
    <s v="03.16.25"/>
    <x v="18"/>
    <x v="0"/>
    <x v="4"/>
    <x v="8"/>
    <x v="0"/>
    <x v="0"/>
    <x v="2"/>
    <x v="0"/>
    <x v="6"/>
    <s v="2022-07-25"/>
    <x v="2"/>
    <n v="3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203"/>
    <x v="0"/>
    <x v="1"/>
    <x v="0"/>
    <s v="03.16.25"/>
    <x v="13"/>
    <x v="0"/>
    <x v="5"/>
    <s v="Direção dos  Recursos Humanos"/>
    <s v="03.16.25"/>
    <s v="Direção dos  Recursos Humanos"/>
    <s v="03.16.25"/>
    <x v="14"/>
    <x v="0"/>
    <x v="1"/>
    <x v="1"/>
    <x v="0"/>
    <x v="0"/>
    <x v="2"/>
    <x v="0"/>
    <x v="7"/>
    <s v="2022-08-29"/>
    <x v="2"/>
    <n v="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8-2022"/>
  </r>
  <r>
    <x v="1"/>
    <n v="0"/>
    <n v="0"/>
    <n v="0"/>
    <n v="0"/>
    <x v="900"/>
    <x v="0"/>
    <x v="1"/>
    <x v="0"/>
    <s v="03.16.25"/>
    <x v="13"/>
    <x v="0"/>
    <x v="5"/>
    <s v="Direção dos  Recursos Humanos"/>
    <s v="03.16.25"/>
    <s v="Direção dos  Recursos Humanos"/>
    <s v="03.16.25"/>
    <x v="14"/>
    <x v="0"/>
    <x v="1"/>
    <x v="1"/>
    <x v="0"/>
    <x v="0"/>
    <x v="2"/>
    <x v="0"/>
    <x v="6"/>
    <s v="2022-07-25"/>
    <x v="2"/>
    <n v="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2479"/>
    <x v="0"/>
    <x v="1"/>
    <x v="0"/>
    <s v="03.16.25"/>
    <x v="13"/>
    <x v="0"/>
    <x v="5"/>
    <s v="Direção dos  Recursos Humanos"/>
    <s v="03.16.25"/>
    <s v="Direção dos  Recursos Humanos"/>
    <s v="03.16.25"/>
    <x v="14"/>
    <x v="0"/>
    <x v="1"/>
    <x v="1"/>
    <x v="0"/>
    <x v="0"/>
    <x v="2"/>
    <x v="0"/>
    <x v="1"/>
    <s v="2022-05-25"/>
    <x v="0"/>
    <n v="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464"/>
    <x v="0"/>
    <x v="1"/>
    <x v="0"/>
    <s v="03.16.25"/>
    <x v="13"/>
    <x v="0"/>
    <x v="5"/>
    <s v="Direção dos  Recursos Humanos"/>
    <s v="03.16.25"/>
    <s v="Direção dos  Recursos Humanos"/>
    <s v="03.16.25"/>
    <x v="19"/>
    <x v="0"/>
    <x v="4"/>
    <x v="8"/>
    <x v="0"/>
    <x v="0"/>
    <x v="2"/>
    <x v="0"/>
    <x v="3"/>
    <s v="2022-06-21"/>
    <x v="0"/>
    <n v="2159"/>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32"/>
    <x v="0"/>
    <x v="1"/>
    <x v="0"/>
    <s v="03.16.25"/>
    <x v="13"/>
    <x v="0"/>
    <x v="5"/>
    <s v="Direção dos  Recursos Humanos"/>
    <s v="03.16.25"/>
    <s v="Direção dos  Recursos Humanos"/>
    <s v="03.16.25"/>
    <x v="13"/>
    <x v="0"/>
    <x v="1"/>
    <x v="5"/>
    <x v="0"/>
    <x v="0"/>
    <x v="2"/>
    <x v="0"/>
    <x v="5"/>
    <s v="2022-02-21"/>
    <x v="1"/>
    <n v="14"/>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2790"/>
    <x v="0"/>
    <x v="1"/>
    <x v="0"/>
    <s v="03.16.25"/>
    <x v="13"/>
    <x v="0"/>
    <x v="5"/>
    <s v="Direção dos  Recursos Humanos"/>
    <s v="03.16.25"/>
    <s v="Direção dos  Recursos Humanos"/>
    <s v="03.16.25"/>
    <x v="15"/>
    <x v="0"/>
    <x v="1"/>
    <x v="1"/>
    <x v="1"/>
    <x v="0"/>
    <x v="2"/>
    <x v="0"/>
    <x v="9"/>
    <s v="2022-10-20"/>
    <x v="3"/>
    <n v="154"/>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900"/>
    <x v="0"/>
    <x v="1"/>
    <x v="0"/>
    <s v="03.16.25"/>
    <x v="13"/>
    <x v="0"/>
    <x v="5"/>
    <s v="Direção dos  Recursos Humanos"/>
    <s v="03.16.25"/>
    <s v="Direção dos  Recursos Humanos"/>
    <s v="03.16.25"/>
    <x v="15"/>
    <x v="0"/>
    <x v="1"/>
    <x v="1"/>
    <x v="1"/>
    <x v="0"/>
    <x v="2"/>
    <x v="0"/>
    <x v="6"/>
    <s v="2022-07-25"/>
    <x v="2"/>
    <n v="9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7-2022"/>
  </r>
  <r>
    <x v="1"/>
    <n v="0"/>
    <n v="0"/>
    <n v="0"/>
    <n v="0"/>
    <x v="464"/>
    <x v="0"/>
    <x v="1"/>
    <x v="0"/>
    <s v="03.16.25"/>
    <x v="13"/>
    <x v="0"/>
    <x v="5"/>
    <s v="Direção dos  Recursos Humanos"/>
    <s v="03.16.25"/>
    <s v="Direção dos  Recursos Humanos"/>
    <s v="03.16.25"/>
    <x v="15"/>
    <x v="0"/>
    <x v="1"/>
    <x v="1"/>
    <x v="1"/>
    <x v="0"/>
    <x v="2"/>
    <x v="0"/>
    <x v="3"/>
    <s v="2022-06-21"/>
    <x v="0"/>
    <n v="143"/>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6-2022"/>
  </r>
  <r>
    <x v="1"/>
    <n v="0"/>
    <n v="0"/>
    <n v="0"/>
    <n v="0"/>
    <x v="2479"/>
    <x v="0"/>
    <x v="1"/>
    <x v="0"/>
    <s v="03.16.25"/>
    <x v="13"/>
    <x v="0"/>
    <x v="5"/>
    <s v="Direção dos  Recursos Humanos"/>
    <s v="03.16.25"/>
    <s v="Direção dos  Recursos Humanos"/>
    <s v="03.16.25"/>
    <x v="15"/>
    <x v="0"/>
    <x v="1"/>
    <x v="1"/>
    <x v="1"/>
    <x v="0"/>
    <x v="2"/>
    <x v="0"/>
    <x v="1"/>
    <s v="2022-05-25"/>
    <x v="0"/>
    <n v="9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32"/>
    <x v="0"/>
    <x v="1"/>
    <x v="0"/>
    <s v="03.16.25"/>
    <x v="13"/>
    <x v="0"/>
    <x v="5"/>
    <s v="Direção dos  Recursos Humanos"/>
    <s v="03.16.25"/>
    <s v="Direção dos  Recursos Humanos"/>
    <s v="03.16.25"/>
    <x v="15"/>
    <x v="0"/>
    <x v="1"/>
    <x v="1"/>
    <x v="1"/>
    <x v="0"/>
    <x v="2"/>
    <x v="0"/>
    <x v="5"/>
    <s v="2022-02-21"/>
    <x v="1"/>
    <n v="7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2098"/>
    <x v="0"/>
    <x v="1"/>
    <x v="0"/>
    <s v="03.16.25"/>
    <x v="13"/>
    <x v="0"/>
    <x v="5"/>
    <s v="Direção dos  Recursos Humanos"/>
    <s v="03.16.25"/>
    <s v="Direção dos  Recursos Humanos"/>
    <s v="03.16.25"/>
    <x v="17"/>
    <x v="0"/>
    <x v="1"/>
    <x v="1"/>
    <x v="1"/>
    <x v="0"/>
    <x v="2"/>
    <x v="0"/>
    <x v="0"/>
    <s v="2022-04-19"/>
    <x v="0"/>
    <n v="201"/>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4-2022"/>
  </r>
  <r>
    <x v="1"/>
    <n v="0"/>
    <n v="0"/>
    <n v="0"/>
    <n v="0"/>
    <x v="2722"/>
    <x v="0"/>
    <x v="1"/>
    <x v="0"/>
    <s v="03.16.25"/>
    <x v="13"/>
    <x v="0"/>
    <x v="5"/>
    <s v="Direção dos  Recursos Humanos"/>
    <s v="03.16.25"/>
    <s v="Direção dos  Recursos Humanos"/>
    <s v="03.16.25"/>
    <x v="18"/>
    <x v="0"/>
    <x v="4"/>
    <x v="8"/>
    <x v="0"/>
    <x v="0"/>
    <x v="2"/>
    <x v="0"/>
    <x v="4"/>
    <s v="2022-01-26"/>
    <x v="1"/>
    <n v="8"/>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464"/>
    <x v="0"/>
    <x v="1"/>
    <x v="0"/>
    <s v="03.16.25"/>
    <x v="13"/>
    <x v="0"/>
    <x v="5"/>
    <s v="Direção dos  Recursos Humanos"/>
    <s v="03.16.25"/>
    <s v="Direção dos  Recursos Humanos"/>
    <s v="03.16.25"/>
    <x v="14"/>
    <x v="0"/>
    <x v="1"/>
    <x v="1"/>
    <x v="0"/>
    <x v="0"/>
    <x v="2"/>
    <x v="0"/>
    <x v="3"/>
    <s v="2022-06-21"/>
    <x v="0"/>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6-2022"/>
  </r>
  <r>
    <x v="1"/>
    <n v="0"/>
    <n v="0"/>
    <n v="0"/>
    <n v="0"/>
    <x v="6399"/>
    <x v="0"/>
    <x v="1"/>
    <x v="0"/>
    <s v="03.16.25"/>
    <x v="13"/>
    <x v="0"/>
    <x v="5"/>
    <s v="Direção dos  Recursos Humanos"/>
    <s v="03.16.25"/>
    <s v="Direção dos  Recursos Humanos"/>
    <s v="03.16.25"/>
    <x v="19"/>
    <x v="0"/>
    <x v="4"/>
    <x v="8"/>
    <x v="0"/>
    <x v="0"/>
    <x v="2"/>
    <x v="0"/>
    <x v="8"/>
    <s v="2022-09-22"/>
    <x v="2"/>
    <n v="45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203"/>
    <x v="0"/>
    <x v="1"/>
    <x v="0"/>
    <s v="03.16.25"/>
    <x v="13"/>
    <x v="0"/>
    <x v="5"/>
    <s v="Direção dos  Recursos Humanos"/>
    <s v="03.16.25"/>
    <s v="Direção dos  Recursos Humanos"/>
    <s v="03.16.25"/>
    <x v="19"/>
    <x v="0"/>
    <x v="4"/>
    <x v="8"/>
    <x v="0"/>
    <x v="0"/>
    <x v="2"/>
    <x v="0"/>
    <x v="7"/>
    <s v="2022-08-29"/>
    <x v="2"/>
    <n v="450"/>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8-2022"/>
  </r>
  <r>
    <x v="1"/>
    <n v="0"/>
    <n v="0"/>
    <n v="0"/>
    <n v="0"/>
    <x v="2790"/>
    <x v="0"/>
    <x v="1"/>
    <x v="0"/>
    <s v="03.16.25"/>
    <x v="13"/>
    <x v="0"/>
    <x v="5"/>
    <s v="Direção dos  Recursos Humanos"/>
    <s v="03.16.25"/>
    <s v="Direção dos  Recursos Humanos"/>
    <s v="03.16.25"/>
    <x v="16"/>
    <x v="0"/>
    <x v="1"/>
    <x v="1"/>
    <x v="1"/>
    <x v="0"/>
    <x v="2"/>
    <x v="0"/>
    <x v="9"/>
    <s v="2022-10-20"/>
    <x v="3"/>
    <n v="16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4504"/>
    <x v="0"/>
    <x v="1"/>
    <x v="0"/>
    <s v="03.16.25"/>
    <x v="13"/>
    <x v="0"/>
    <x v="5"/>
    <s v="Direção dos  Recursos Humanos"/>
    <s v="03.16.25"/>
    <s v="Direção dos  Recursos Humanos"/>
    <s v="03.16.25"/>
    <x v="16"/>
    <x v="0"/>
    <x v="1"/>
    <x v="1"/>
    <x v="1"/>
    <x v="0"/>
    <x v="2"/>
    <x v="0"/>
    <x v="2"/>
    <s v="2022-03-23"/>
    <x v="1"/>
    <n v="169"/>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32"/>
    <x v="0"/>
    <x v="1"/>
    <x v="0"/>
    <s v="03.16.25"/>
    <x v="13"/>
    <x v="0"/>
    <x v="5"/>
    <s v="Direção dos  Recursos Humanos"/>
    <s v="03.16.25"/>
    <s v="Direção dos  Recursos Humanos"/>
    <s v="03.16.25"/>
    <x v="16"/>
    <x v="0"/>
    <x v="1"/>
    <x v="1"/>
    <x v="1"/>
    <x v="0"/>
    <x v="2"/>
    <x v="0"/>
    <x v="5"/>
    <s v="2022-02-21"/>
    <x v="1"/>
    <n v="175"/>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32"/>
    <x v="0"/>
    <x v="1"/>
    <x v="0"/>
    <s v="03.16.25"/>
    <x v="13"/>
    <x v="0"/>
    <x v="5"/>
    <s v="Direção dos  Recursos Humanos"/>
    <s v="03.16.25"/>
    <s v="Direção dos  Recursos Humanos"/>
    <s v="03.16.25"/>
    <x v="13"/>
    <x v="0"/>
    <x v="1"/>
    <x v="5"/>
    <x v="0"/>
    <x v="0"/>
    <x v="2"/>
    <x v="0"/>
    <x v="5"/>
    <s v="2022-02-21"/>
    <x v="1"/>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2-2022"/>
  </r>
  <r>
    <x v="1"/>
    <n v="0"/>
    <n v="0"/>
    <n v="0"/>
    <n v="0"/>
    <x v="6735"/>
    <x v="0"/>
    <x v="1"/>
    <x v="0"/>
    <s v="03.16.25"/>
    <x v="13"/>
    <x v="0"/>
    <x v="5"/>
    <s v="Direção dos  Recursos Humanos"/>
    <s v="03.16.25"/>
    <s v="Direção dos  Recursos Humanos"/>
    <s v="03.16.25"/>
    <x v="17"/>
    <x v="0"/>
    <x v="1"/>
    <x v="1"/>
    <x v="1"/>
    <x v="0"/>
    <x v="2"/>
    <x v="0"/>
    <x v="10"/>
    <s v="2022-11-21"/>
    <x v="3"/>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2790"/>
    <x v="0"/>
    <x v="1"/>
    <x v="0"/>
    <s v="03.16.25"/>
    <x v="13"/>
    <x v="0"/>
    <x v="5"/>
    <s v="Direção dos  Recursos Humanos"/>
    <s v="03.16.25"/>
    <s v="Direção dos  Recursos Humanos"/>
    <s v="03.16.25"/>
    <x v="17"/>
    <x v="0"/>
    <x v="1"/>
    <x v="1"/>
    <x v="1"/>
    <x v="0"/>
    <x v="2"/>
    <x v="0"/>
    <x v="9"/>
    <s v="2022-10-20"/>
    <x v="3"/>
    <n v="63"/>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0-2022"/>
  </r>
  <r>
    <x v="1"/>
    <n v="0"/>
    <n v="0"/>
    <n v="0"/>
    <n v="0"/>
    <x v="2632"/>
    <x v="0"/>
    <x v="1"/>
    <x v="0"/>
    <s v="03.16.15"/>
    <x v="6"/>
    <x v="0"/>
    <x v="5"/>
    <s v="Direção Financeira"/>
    <s v="03.16.15"/>
    <s v="Direção Financeira"/>
    <s v="03.16.15"/>
    <x v="15"/>
    <x v="0"/>
    <x v="1"/>
    <x v="1"/>
    <x v="1"/>
    <x v="0"/>
    <x v="2"/>
    <x v="0"/>
    <x v="8"/>
    <s v="2022-09-26"/>
    <x v="2"/>
    <n v="41031"/>
    <x v="4"/>
    <m/>
    <x v="0"/>
    <m/>
    <x v="33"/>
    <n v="100474706"/>
    <x v="0"/>
    <x v="6"/>
    <s v="Direção Financeira"/>
    <s v="ORI"/>
    <x v="2"/>
    <m/>
    <x v="0"/>
    <x v="2"/>
    <x v="2"/>
    <x v="1"/>
    <x v="0"/>
    <x v="0"/>
    <x v="0"/>
    <x v="0"/>
    <x v="0"/>
    <x v="0"/>
    <x v="0"/>
    <s v="Direção Financeira"/>
    <x v="0"/>
    <x v="0"/>
    <x v="0"/>
    <x v="0"/>
    <x v="0"/>
    <x v="0"/>
    <x v="0"/>
    <s v="000000"/>
    <x v="0"/>
    <x v="0"/>
    <x v="6"/>
    <x v="0"/>
    <s v="Pagamento de salário referente a 09-2022"/>
  </r>
  <r>
    <x v="1"/>
    <n v="0"/>
    <n v="0"/>
    <n v="0"/>
    <n v="0"/>
    <x v="562"/>
    <x v="0"/>
    <x v="1"/>
    <x v="0"/>
    <s v="03.16.15"/>
    <x v="6"/>
    <x v="0"/>
    <x v="5"/>
    <s v="Direção Financeira"/>
    <s v="03.16.15"/>
    <s v="Direção Financeira"/>
    <s v="03.16.15"/>
    <x v="61"/>
    <x v="0"/>
    <x v="1"/>
    <x v="1"/>
    <x v="0"/>
    <x v="0"/>
    <x v="2"/>
    <x v="0"/>
    <x v="3"/>
    <s v="2022-06-30"/>
    <x v="0"/>
    <n v="5364"/>
    <x v="4"/>
    <m/>
    <x v="0"/>
    <m/>
    <x v="33"/>
    <n v="100474706"/>
    <x v="0"/>
    <x v="6"/>
    <s v="Direção Financeira"/>
    <s v="ORI"/>
    <x v="2"/>
    <m/>
    <x v="0"/>
    <x v="2"/>
    <x v="2"/>
    <x v="1"/>
    <x v="0"/>
    <x v="0"/>
    <x v="0"/>
    <x v="0"/>
    <x v="0"/>
    <x v="0"/>
    <x v="0"/>
    <s v="Direção Financeira"/>
    <x v="0"/>
    <x v="0"/>
    <x v="0"/>
    <x v="0"/>
    <x v="0"/>
    <x v="0"/>
    <x v="0"/>
    <s v="000000"/>
    <x v="0"/>
    <x v="0"/>
    <x v="6"/>
    <x v="0"/>
    <s v="Pagamento de salário referente a 06-2022"/>
  </r>
  <r>
    <x v="1"/>
    <n v="0"/>
    <n v="0"/>
    <n v="0"/>
    <n v="0"/>
    <x v="2487"/>
    <x v="0"/>
    <x v="1"/>
    <x v="0"/>
    <s v="03.16.15"/>
    <x v="6"/>
    <x v="0"/>
    <x v="5"/>
    <s v="Direção Financeira"/>
    <s v="03.16.15"/>
    <s v="Direção Financeira"/>
    <s v="03.16.15"/>
    <x v="61"/>
    <x v="0"/>
    <x v="1"/>
    <x v="1"/>
    <x v="0"/>
    <x v="0"/>
    <x v="2"/>
    <x v="0"/>
    <x v="1"/>
    <s v="2022-05-25"/>
    <x v="0"/>
    <n v="5062"/>
    <x v="4"/>
    <m/>
    <x v="0"/>
    <m/>
    <x v="33"/>
    <n v="100474706"/>
    <x v="0"/>
    <x v="6"/>
    <s v="Direção Financeira"/>
    <s v="ORI"/>
    <x v="2"/>
    <m/>
    <x v="0"/>
    <x v="2"/>
    <x v="2"/>
    <x v="1"/>
    <x v="0"/>
    <x v="0"/>
    <x v="0"/>
    <x v="0"/>
    <x v="0"/>
    <x v="0"/>
    <x v="0"/>
    <s v="Direção Financeira"/>
    <x v="0"/>
    <x v="0"/>
    <x v="0"/>
    <x v="0"/>
    <x v="0"/>
    <x v="0"/>
    <x v="0"/>
    <s v="000000"/>
    <x v="0"/>
    <x v="0"/>
    <x v="6"/>
    <x v="0"/>
    <s v="Pagamento de salário referente a 05-2022"/>
  </r>
  <r>
    <x v="1"/>
    <n v="0"/>
    <n v="0"/>
    <n v="0"/>
    <n v="0"/>
    <x v="2332"/>
    <x v="0"/>
    <x v="1"/>
    <x v="0"/>
    <s v="03.16.15"/>
    <x v="6"/>
    <x v="0"/>
    <x v="5"/>
    <s v="Direção Financeira"/>
    <s v="03.16.15"/>
    <s v="Direção Financeira"/>
    <s v="03.16.15"/>
    <x v="62"/>
    <x v="0"/>
    <x v="1"/>
    <x v="1"/>
    <x v="0"/>
    <x v="0"/>
    <x v="2"/>
    <x v="0"/>
    <x v="9"/>
    <s v="2022-10-28"/>
    <x v="3"/>
    <n v="302"/>
    <x v="4"/>
    <m/>
    <x v="0"/>
    <m/>
    <x v="33"/>
    <n v="100474706"/>
    <x v="0"/>
    <x v="6"/>
    <s v="Direção Financeira"/>
    <s v="ORI"/>
    <x v="2"/>
    <m/>
    <x v="0"/>
    <x v="2"/>
    <x v="2"/>
    <x v="1"/>
    <x v="0"/>
    <x v="0"/>
    <x v="0"/>
    <x v="0"/>
    <x v="0"/>
    <x v="0"/>
    <x v="0"/>
    <s v="Direção Financeira"/>
    <x v="0"/>
    <x v="0"/>
    <x v="0"/>
    <x v="0"/>
    <x v="0"/>
    <x v="0"/>
    <x v="0"/>
    <s v="000000"/>
    <x v="0"/>
    <x v="0"/>
    <x v="6"/>
    <x v="0"/>
    <s v=" Pagamento a favor de Hirondina Fernandes, referente ao salario do Mês de Outubro de 2022.   "/>
  </r>
  <r>
    <x v="1"/>
    <n v="0"/>
    <n v="0"/>
    <n v="0"/>
    <n v="0"/>
    <x v="2632"/>
    <x v="0"/>
    <x v="1"/>
    <x v="0"/>
    <s v="03.16.15"/>
    <x v="6"/>
    <x v="0"/>
    <x v="5"/>
    <s v="Direção Financeira"/>
    <s v="03.16.15"/>
    <s v="Direção Financeira"/>
    <s v="03.16.15"/>
    <x v="16"/>
    <x v="0"/>
    <x v="1"/>
    <x v="1"/>
    <x v="1"/>
    <x v="0"/>
    <x v="2"/>
    <x v="0"/>
    <x v="8"/>
    <s v="2022-09-26"/>
    <x v="2"/>
    <n v="20263"/>
    <x v="4"/>
    <m/>
    <x v="0"/>
    <m/>
    <x v="33"/>
    <n v="100474706"/>
    <x v="0"/>
    <x v="6"/>
    <s v="Direção Financeira"/>
    <s v="ORI"/>
    <x v="2"/>
    <m/>
    <x v="0"/>
    <x v="2"/>
    <x v="2"/>
    <x v="1"/>
    <x v="0"/>
    <x v="0"/>
    <x v="0"/>
    <x v="0"/>
    <x v="0"/>
    <x v="0"/>
    <x v="0"/>
    <s v="Direção Financeira"/>
    <x v="0"/>
    <x v="0"/>
    <x v="0"/>
    <x v="0"/>
    <x v="0"/>
    <x v="0"/>
    <x v="0"/>
    <s v="000000"/>
    <x v="0"/>
    <x v="0"/>
    <x v="6"/>
    <x v="0"/>
    <s v="Pagamento de salário referente a 09-2022"/>
  </r>
  <r>
    <x v="1"/>
    <n v="0"/>
    <n v="0"/>
    <n v="0"/>
    <n v="0"/>
    <x v="2719"/>
    <x v="0"/>
    <x v="1"/>
    <x v="0"/>
    <s v="03.16.16"/>
    <x v="32"/>
    <x v="0"/>
    <x v="5"/>
    <s v="Direção Ambiente e Saneamento "/>
    <s v="03.16.16"/>
    <s v="Direção Ambiente e Saneamento "/>
    <s v="03.16.16"/>
    <x v="14"/>
    <x v="0"/>
    <x v="1"/>
    <x v="1"/>
    <x v="0"/>
    <x v="0"/>
    <x v="2"/>
    <x v="0"/>
    <x v="4"/>
    <s v="2022-01-26"/>
    <x v="1"/>
    <n v="195"/>
    <x v="4"/>
    <m/>
    <x v="0"/>
    <m/>
    <x v="33"/>
    <n v="100474706"/>
    <x v="0"/>
    <x v="6"/>
    <s v="Direção Ambiente e Saneamento "/>
    <s v="ORI"/>
    <x v="2"/>
    <m/>
    <x v="0"/>
    <x v="2"/>
    <x v="2"/>
    <x v="1"/>
    <x v="0"/>
    <x v="0"/>
    <x v="0"/>
    <x v="0"/>
    <x v="0"/>
    <x v="0"/>
    <x v="0"/>
    <s v="Direção Ambiente e Saneamento "/>
    <x v="0"/>
    <x v="0"/>
    <x v="0"/>
    <x v="0"/>
    <x v="0"/>
    <x v="0"/>
    <x v="0"/>
    <s v="000177"/>
    <x v="0"/>
    <x v="0"/>
    <x v="6"/>
    <x v="0"/>
    <s v="Pagamento de salário referente a 01-2022"/>
  </r>
  <r>
    <x v="1"/>
    <n v="0"/>
    <n v="0"/>
    <n v="0"/>
    <n v="0"/>
    <x v="4386"/>
    <x v="0"/>
    <x v="1"/>
    <x v="0"/>
    <s v="03.16.16"/>
    <x v="32"/>
    <x v="0"/>
    <x v="5"/>
    <s v="Direção Ambiente e Saneamento "/>
    <s v="03.16.16"/>
    <s v="Direção Ambiente e Saneamento "/>
    <s v="03.16.16"/>
    <x v="15"/>
    <x v="0"/>
    <x v="1"/>
    <x v="1"/>
    <x v="1"/>
    <x v="0"/>
    <x v="2"/>
    <x v="0"/>
    <x v="2"/>
    <s v="2022-03-23"/>
    <x v="1"/>
    <n v="93284"/>
    <x v="4"/>
    <m/>
    <x v="0"/>
    <m/>
    <x v="33"/>
    <n v="100474706"/>
    <x v="0"/>
    <x v="6"/>
    <s v="Direção Ambiente e Saneamento "/>
    <s v="ORI"/>
    <x v="2"/>
    <m/>
    <x v="0"/>
    <x v="2"/>
    <x v="2"/>
    <x v="1"/>
    <x v="0"/>
    <x v="0"/>
    <x v="0"/>
    <x v="0"/>
    <x v="0"/>
    <x v="0"/>
    <x v="0"/>
    <s v="Direção Ambiente e Saneamento "/>
    <x v="0"/>
    <x v="0"/>
    <x v="0"/>
    <x v="0"/>
    <x v="0"/>
    <x v="0"/>
    <x v="0"/>
    <s v="000746"/>
    <x v="0"/>
    <x v="0"/>
    <x v="6"/>
    <x v="0"/>
    <s v="Pagamento de salário referente a 03-2022"/>
  </r>
  <r>
    <x v="1"/>
    <n v="0"/>
    <n v="0"/>
    <n v="0"/>
    <n v="0"/>
    <x v="3485"/>
    <x v="0"/>
    <x v="1"/>
    <x v="0"/>
    <s v="03.16.16"/>
    <x v="32"/>
    <x v="0"/>
    <x v="5"/>
    <s v="Direção Ambiente e Saneamento "/>
    <s v="03.16.16"/>
    <s v="Direção Ambiente e Saneamento "/>
    <s v="03.16.16"/>
    <x v="15"/>
    <x v="0"/>
    <x v="1"/>
    <x v="1"/>
    <x v="1"/>
    <x v="0"/>
    <x v="2"/>
    <x v="0"/>
    <x v="5"/>
    <s v="2022-02-23"/>
    <x v="1"/>
    <n v="94322"/>
    <x v="4"/>
    <m/>
    <x v="0"/>
    <m/>
    <x v="33"/>
    <n v="100474706"/>
    <x v="0"/>
    <x v="6"/>
    <s v="Direção Ambiente e Saneamento "/>
    <s v="ORI"/>
    <x v="2"/>
    <m/>
    <x v="0"/>
    <x v="2"/>
    <x v="2"/>
    <x v="1"/>
    <x v="0"/>
    <x v="0"/>
    <x v="0"/>
    <x v="0"/>
    <x v="0"/>
    <x v="0"/>
    <x v="0"/>
    <s v="Direção Ambiente e Saneamento "/>
    <x v="0"/>
    <x v="0"/>
    <x v="0"/>
    <x v="0"/>
    <x v="0"/>
    <x v="0"/>
    <x v="0"/>
    <s v="000000"/>
    <x v="0"/>
    <x v="0"/>
    <x v="6"/>
    <x v="0"/>
    <s v="Pagamento de salário referente a 02-2022"/>
  </r>
  <r>
    <x v="1"/>
    <n v="0"/>
    <n v="0"/>
    <n v="0"/>
    <n v="0"/>
    <x v="2718"/>
    <x v="0"/>
    <x v="1"/>
    <x v="0"/>
    <s v="03.16.19"/>
    <x v="34"/>
    <x v="0"/>
    <x v="5"/>
    <s v="Direção de Inovação e Desporto"/>
    <s v="03.16.19"/>
    <s v="Direção de Inovação e Desporto"/>
    <s v="03.16.19"/>
    <x v="15"/>
    <x v="0"/>
    <x v="1"/>
    <x v="1"/>
    <x v="1"/>
    <x v="0"/>
    <x v="2"/>
    <x v="0"/>
    <x v="4"/>
    <s v="2022-01-26"/>
    <x v="1"/>
    <n v="8129"/>
    <x v="4"/>
    <m/>
    <x v="0"/>
    <m/>
    <x v="33"/>
    <n v="100474706"/>
    <x v="0"/>
    <x v="6"/>
    <s v="Direção de Inovação e Desporto"/>
    <s v="ORI"/>
    <x v="2"/>
    <m/>
    <x v="0"/>
    <x v="2"/>
    <x v="2"/>
    <x v="1"/>
    <x v="0"/>
    <x v="0"/>
    <x v="0"/>
    <x v="0"/>
    <x v="0"/>
    <x v="0"/>
    <x v="0"/>
    <s v="Direção de Inovação e Desporto"/>
    <x v="0"/>
    <x v="0"/>
    <x v="0"/>
    <x v="0"/>
    <x v="0"/>
    <x v="0"/>
    <x v="0"/>
    <s v="000167"/>
    <x v="0"/>
    <x v="0"/>
    <x v="6"/>
    <x v="0"/>
    <s v="Pagamento de salário referente a 01-2022"/>
  </r>
  <r>
    <x v="1"/>
    <n v="0"/>
    <n v="0"/>
    <n v="0"/>
    <n v="0"/>
    <x v="2718"/>
    <x v="0"/>
    <x v="1"/>
    <x v="0"/>
    <s v="03.16.19"/>
    <x v="34"/>
    <x v="0"/>
    <x v="5"/>
    <s v="Direção de Inovação e Desporto"/>
    <s v="03.16.19"/>
    <s v="Direção de Inovação e Desporto"/>
    <s v="03.16.19"/>
    <x v="61"/>
    <x v="0"/>
    <x v="1"/>
    <x v="1"/>
    <x v="0"/>
    <x v="0"/>
    <x v="2"/>
    <x v="0"/>
    <x v="4"/>
    <s v="2022-01-26"/>
    <x v="1"/>
    <n v="852"/>
    <x v="4"/>
    <m/>
    <x v="0"/>
    <m/>
    <x v="33"/>
    <n v="100474706"/>
    <x v="0"/>
    <x v="6"/>
    <s v="Direção de Inovação e Desporto"/>
    <s v="ORI"/>
    <x v="2"/>
    <m/>
    <x v="0"/>
    <x v="2"/>
    <x v="2"/>
    <x v="1"/>
    <x v="0"/>
    <x v="0"/>
    <x v="0"/>
    <x v="0"/>
    <x v="0"/>
    <x v="0"/>
    <x v="0"/>
    <s v="Direção de Inovação e Desporto"/>
    <x v="0"/>
    <x v="0"/>
    <x v="0"/>
    <x v="0"/>
    <x v="0"/>
    <x v="0"/>
    <x v="0"/>
    <s v="000167"/>
    <x v="0"/>
    <x v="0"/>
    <x v="6"/>
    <x v="0"/>
    <s v="Pagamento de salário referente a 01-2022"/>
  </r>
  <r>
    <x v="1"/>
    <n v="0"/>
    <n v="0"/>
    <n v="0"/>
    <n v="0"/>
    <x v="2098"/>
    <x v="0"/>
    <x v="1"/>
    <x v="0"/>
    <s v="03.16.25"/>
    <x v="13"/>
    <x v="0"/>
    <x v="5"/>
    <s v="Direção dos  Recursos Humanos"/>
    <s v="03.16.25"/>
    <s v="Direção dos  Recursos Humanos"/>
    <s v="03.16.25"/>
    <x v="18"/>
    <x v="0"/>
    <x v="4"/>
    <x v="8"/>
    <x v="0"/>
    <x v="0"/>
    <x v="2"/>
    <x v="0"/>
    <x v="0"/>
    <s v="2022-04-19"/>
    <x v="0"/>
    <n v="71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2722"/>
    <x v="0"/>
    <x v="1"/>
    <x v="0"/>
    <s v="03.16.25"/>
    <x v="13"/>
    <x v="0"/>
    <x v="5"/>
    <s v="Direção dos  Recursos Humanos"/>
    <s v="03.16.25"/>
    <s v="Direção dos  Recursos Humanos"/>
    <s v="03.16.25"/>
    <x v="18"/>
    <x v="0"/>
    <x v="4"/>
    <x v="8"/>
    <x v="0"/>
    <x v="0"/>
    <x v="2"/>
    <x v="0"/>
    <x v="4"/>
    <s v="2022-01-26"/>
    <x v="1"/>
    <n v="582"/>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2722"/>
    <x v="0"/>
    <x v="1"/>
    <x v="0"/>
    <s v="03.16.25"/>
    <x v="13"/>
    <x v="0"/>
    <x v="5"/>
    <s v="Direção dos  Recursos Humanos"/>
    <s v="03.16.25"/>
    <s v="Direção dos  Recursos Humanos"/>
    <s v="03.16.25"/>
    <x v="14"/>
    <x v="0"/>
    <x v="1"/>
    <x v="1"/>
    <x v="0"/>
    <x v="0"/>
    <x v="2"/>
    <x v="0"/>
    <x v="4"/>
    <s v="2022-01-26"/>
    <x v="1"/>
    <n v="118"/>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900"/>
    <x v="0"/>
    <x v="1"/>
    <x v="0"/>
    <s v="03.16.25"/>
    <x v="13"/>
    <x v="0"/>
    <x v="5"/>
    <s v="Direção dos  Recursos Humanos"/>
    <s v="03.16.25"/>
    <s v="Direção dos  Recursos Humanos"/>
    <s v="03.16.25"/>
    <x v="19"/>
    <x v="0"/>
    <x v="4"/>
    <x v="8"/>
    <x v="0"/>
    <x v="0"/>
    <x v="2"/>
    <x v="0"/>
    <x v="6"/>
    <s v="2022-07-25"/>
    <x v="2"/>
    <n v="2500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2479"/>
    <x v="0"/>
    <x v="1"/>
    <x v="0"/>
    <s v="03.16.25"/>
    <x v="13"/>
    <x v="0"/>
    <x v="5"/>
    <s v="Direção dos  Recursos Humanos"/>
    <s v="03.16.25"/>
    <s v="Direção dos  Recursos Humanos"/>
    <s v="03.16.25"/>
    <x v="19"/>
    <x v="0"/>
    <x v="4"/>
    <x v="8"/>
    <x v="0"/>
    <x v="0"/>
    <x v="2"/>
    <x v="0"/>
    <x v="1"/>
    <s v="2022-05-25"/>
    <x v="0"/>
    <n v="2465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32"/>
    <x v="0"/>
    <x v="1"/>
    <x v="0"/>
    <s v="03.16.25"/>
    <x v="13"/>
    <x v="0"/>
    <x v="5"/>
    <s v="Direção dos  Recursos Humanos"/>
    <s v="03.16.25"/>
    <s v="Direção dos  Recursos Humanos"/>
    <s v="03.16.25"/>
    <x v="19"/>
    <x v="0"/>
    <x v="4"/>
    <x v="8"/>
    <x v="0"/>
    <x v="0"/>
    <x v="2"/>
    <x v="0"/>
    <x v="5"/>
    <s v="2022-02-21"/>
    <x v="1"/>
    <n v="2450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6735"/>
    <x v="0"/>
    <x v="1"/>
    <x v="0"/>
    <s v="03.16.25"/>
    <x v="13"/>
    <x v="0"/>
    <x v="5"/>
    <s v="Direção dos  Recursos Humanos"/>
    <s v="03.16.25"/>
    <s v="Direção dos  Recursos Humanos"/>
    <s v="03.16.25"/>
    <x v="16"/>
    <x v="0"/>
    <x v="1"/>
    <x v="1"/>
    <x v="1"/>
    <x v="0"/>
    <x v="2"/>
    <x v="0"/>
    <x v="10"/>
    <s v="2022-11-21"/>
    <x v="3"/>
    <n v="9307"/>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1-2022"/>
  </r>
  <r>
    <x v="1"/>
    <n v="0"/>
    <n v="0"/>
    <n v="0"/>
    <n v="0"/>
    <x v="203"/>
    <x v="0"/>
    <x v="1"/>
    <x v="0"/>
    <s v="03.16.25"/>
    <x v="13"/>
    <x v="0"/>
    <x v="5"/>
    <s v="Direção dos  Recursos Humanos"/>
    <s v="03.16.25"/>
    <s v="Direção dos  Recursos Humanos"/>
    <s v="03.16.25"/>
    <x v="13"/>
    <x v="0"/>
    <x v="1"/>
    <x v="5"/>
    <x v="0"/>
    <x v="0"/>
    <x v="2"/>
    <x v="0"/>
    <x v="7"/>
    <s v="2022-08-29"/>
    <x v="2"/>
    <n v="35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2479"/>
    <x v="0"/>
    <x v="1"/>
    <x v="0"/>
    <s v="03.16.25"/>
    <x v="13"/>
    <x v="0"/>
    <x v="5"/>
    <s v="Direção dos  Recursos Humanos"/>
    <s v="03.16.25"/>
    <s v="Direção dos  Recursos Humanos"/>
    <s v="03.16.25"/>
    <x v="15"/>
    <x v="0"/>
    <x v="1"/>
    <x v="1"/>
    <x v="1"/>
    <x v="0"/>
    <x v="2"/>
    <x v="0"/>
    <x v="1"/>
    <s v="2022-05-25"/>
    <x v="0"/>
    <n v="172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32"/>
    <x v="0"/>
    <x v="1"/>
    <x v="0"/>
    <s v="03.16.25"/>
    <x v="13"/>
    <x v="0"/>
    <x v="5"/>
    <s v="Direção dos  Recursos Humanos"/>
    <s v="03.16.25"/>
    <s v="Direção dos  Recursos Humanos"/>
    <s v="03.16.25"/>
    <x v="15"/>
    <x v="0"/>
    <x v="1"/>
    <x v="1"/>
    <x v="1"/>
    <x v="0"/>
    <x v="2"/>
    <x v="0"/>
    <x v="5"/>
    <s v="2022-02-21"/>
    <x v="1"/>
    <n v="176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5589"/>
    <x v="0"/>
    <x v="1"/>
    <x v="0"/>
    <s v="03.16.25"/>
    <x v="13"/>
    <x v="0"/>
    <x v="5"/>
    <s v="Direção dos  Recursos Humanos"/>
    <s v="03.16.25"/>
    <s v="Direção dos  Recursos Humanos"/>
    <s v="03.16.25"/>
    <x v="17"/>
    <x v="0"/>
    <x v="1"/>
    <x v="1"/>
    <x v="1"/>
    <x v="0"/>
    <x v="2"/>
    <x v="0"/>
    <x v="11"/>
    <s v="2022-12-13"/>
    <x v="3"/>
    <n v="348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2-2022"/>
  </r>
  <r>
    <x v="1"/>
    <n v="0"/>
    <n v="0"/>
    <n v="0"/>
    <n v="0"/>
    <x v="6409"/>
    <x v="0"/>
    <x v="1"/>
    <x v="0"/>
    <s v="03.16.11"/>
    <x v="61"/>
    <x v="0"/>
    <x v="5"/>
    <s v="Direcção de Obras"/>
    <s v="03.16.11"/>
    <s v="Direcção de Obras"/>
    <s v="03.16.11"/>
    <x v="13"/>
    <x v="0"/>
    <x v="1"/>
    <x v="5"/>
    <x v="0"/>
    <x v="0"/>
    <x v="2"/>
    <x v="0"/>
    <x v="8"/>
    <s v="2022-09-22"/>
    <x v="2"/>
    <n v="908"/>
    <x v="4"/>
    <m/>
    <x v="0"/>
    <m/>
    <x v="33"/>
    <n v="100474706"/>
    <x v="0"/>
    <x v="6"/>
    <s v="Direcção de Obras"/>
    <s v="ORI"/>
    <x v="2"/>
    <m/>
    <x v="0"/>
    <x v="2"/>
    <x v="2"/>
    <x v="1"/>
    <x v="0"/>
    <x v="0"/>
    <x v="0"/>
    <x v="1"/>
    <x v="0"/>
    <x v="0"/>
    <x v="0"/>
    <s v="Direcção de Obras"/>
    <x v="0"/>
    <x v="0"/>
    <x v="0"/>
    <x v="0"/>
    <x v="0"/>
    <x v="0"/>
    <x v="0"/>
    <s v="000000"/>
    <x v="0"/>
    <x v="0"/>
    <x v="6"/>
    <x v="0"/>
    <s v="Pagamento de salário referente a 09-2022"/>
  </r>
  <r>
    <x v="1"/>
    <n v="0"/>
    <n v="0"/>
    <n v="0"/>
    <n v="0"/>
    <x v="4583"/>
    <x v="0"/>
    <x v="1"/>
    <x v="0"/>
    <s v="03.16.11"/>
    <x v="61"/>
    <x v="0"/>
    <x v="5"/>
    <s v="Direcção de Obras"/>
    <s v="03.16.11"/>
    <s v="Direcção de Obras"/>
    <s v="03.16.11"/>
    <x v="16"/>
    <x v="0"/>
    <x v="1"/>
    <x v="1"/>
    <x v="1"/>
    <x v="0"/>
    <x v="2"/>
    <x v="0"/>
    <x v="4"/>
    <s v="2022-01-27"/>
    <x v="1"/>
    <n v="19117"/>
    <x v="4"/>
    <m/>
    <x v="0"/>
    <m/>
    <x v="33"/>
    <n v="100474706"/>
    <x v="0"/>
    <x v="6"/>
    <s v="Direcção de Obras"/>
    <s v="ORI"/>
    <x v="2"/>
    <m/>
    <x v="0"/>
    <x v="2"/>
    <x v="2"/>
    <x v="1"/>
    <x v="0"/>
    <x v="0"/>
    <x v="0"/>
    <x v="0"/>
    <x v="0"/>
    <x v="0"/>
    <x v="0"/>
    <s v="Direcção de Obras"/>
    <x v="0"/>
    <x v="0"/>
    <x v="0"/>
    <x v="0"/>
    <x v="0"/>
    <x v="0"/>
    <x v="0"/>
    <s v="000160"/>
    <x v="0"/>
    <x v="0"/>
    <x v="6"/>
    <x v="0"/>
    <s v="Pagamento de salário referente a 01-2022"/>
  </r>
  <r>
    <x v="1"/>
    <n v="0"/>
    <n v="0"/>
    <n v="0"/>
    <n v="0"/>
    <x v="5359"/>
    <x v="0"/>
    <x v="1"/>
    <x v="0"/>
    <s v="03.16.15"/>
    <x v="6"/>
    <x v="0"/>
    <x v="5"/>
    <s v="Direção Financeira"/>
    <s v="03.16.15"/>
    <s v="Direção Financeira"/>
    <s v="03.16.15"/>
    <x v="15"/>
    <x v="0"/>
    <x v="1"/>
    <x v="1"/>
    <x v="1"/>
    <x v="0"/>
    <x v="2"/>
    <x v="0"/>
    <x v="10"/>
    <s v="2022-11-24"/>
    <x v="3"/>
    <n v="480"/>
    <x v="4"/>
    <m/>
    <x v="0"/>
    <m/>
    <x v="34"/>
    <n v="100474707"/>
    <x v="0"/>
    <x v="4"/>
    <s v="Direção Financeira"/>
    <s v="ORI"/>
    <x v="2"/>
    <m/>
    <x v="0"/>
    <x v="2"/>
    <x v="2"/>
    <x v="1"/>
    <x v="0"/>
    <x v="0"/>
    <x v="0"/>
    <x v="0"/>
    <x v="0"/>
    <x v="0"/>
    <x v="0"/>
    <s v="Direção Financeira"/>
    <x v="0"/>
    <x v="0"/>
    <x v="0"/>
    <x v="0"/>
    <x v="0"/>
    <x v="0"/>
    <x v="0"/>
    <s v="000000"/>
    <x v="0"/>
    <x v="0"/>
    <x v="4"/>
    <x v="0"/>
    <s v="Pagamento de salário referente a 11-2022"/>
  </r>
  <r>
    <x v="1"/>
    <n v="0"/>
    <n v="0"/>
    <n v="0"/>
    <n v="0"/>
    <x v="2632"/>
    <x v="0"/>
    <x v="1"/>
    <x v="0"/>
    <s v="03.16.15"/>
    <x v="6"/>
    <x v="0"/>
    <x v="5"/>
    <s v="Direção Financeira"/>
    <s v="03.16.15"/>
    <s v="Direção Financeira"/>
    <s v="03.16.15"/>
    <x v="60"/>
    <x v="0"/>
    <x v="1"/>
    <x v="1"/>
    <x v="0"/>
    <x v="0"/>
    <x v="2"/>
    <x v="0"/>
    <x v="8"/>
    <s v="2022-09-26"/>
    <x v="2"/>
    <n v="15"/>
    <x v="4"/>
    <m/>
    <x v="0"/>
    <m/>
    <x v="34"/>
    <n v="100474707"/>
    <x v="0"/>
    <x v="4"/>
    <s v="Direção Financeira"/>
    <s v="ORI"/>
    <x v="2"/>
    <m/>
    <x v="0"/>
    <x v="2"/>
    <x v="2"/>
    <x v="1"/>
    <x v="0"/>
    <x v="0"/>
    <x v="0"/>
    <x v="0"/>
    <x v="0"/>
    <x v="0"/>
    <x v="0"/>
    <s v="Direção Financeira"/>
    <x v="0"/>
    <x v="0"/>
    <x v="0"/>
    <x v="0"/>
    <x v="0"/>
    <x v="0"/>
    <x v="0"/>
    <s v="000000"/>
    <x v="0"/>
    <x v="0"/>
    <x v="4"/>
    <x v="0"/>
    <s v="Pagamento de salário referente a 09-2022"/>
  </r>
  <r>
    <x v="1"/>
    <n v="0"/>
    <n v="0"/>
    <n v="0"/>
    <n v="0"/>
    <x v="4205"/>
    <x v="0"/>
    <x v="1"/>
    <x v="0"/>
    <s v="03.16.15"/>
    <x v="6"/>
    <x v="0"/>
    <x v="5"/>
    <s v="Direção Financeira"/>
    <s v="03.16.15"/>
    <s v="Direção Financeira"/>
    <s v="03.16.15"/>
    <x v="60"/>
    <x v="0"/>
    <x v="1"/>
    <x v="1"/>
    <x v="0"/>
    <x v="0"/>
    <x v="2"/>
    <x v="0"/>
    <x v="0"/>
    <s v="2022-04-19"/>
    <x v="0"/>
    <n v="13"/>
    <x v="4"/>
    <m/>
    <x v="0"/>
    <m/>
    <x v="34"/>
    <n v="100474707"/>
    <x v="0"/>
    <x v="4"/>
    <s v="Direção Financeira"/>
    <s v="ORI"/>
    <x v="2"/>
    <m/>
    <x v="0"/>
    <x v="2"/>
    <x v="2"/>
    <x v="1"/>
    <x v="0"/>
    <x v="0"/>
    <x v="0"/>
    <x v="0"/>
    <x v="0"/>
    <x v="0"/>
    <x v="0"/>
    <s v="Direção Financeira"/>
    <x v="0"/>
    <x v="0"/>
    <x v="0"/>
    <x v="0"/>
    <x v="0"/>
    <x v="0"/>
    <x v="0"/>
    <s v="000000"/>
    <x v="0"/>
    <x v="0"/>
    <x v="4"/>
    <x v="0"/>
    <s v="Pagamento de salário referente a 04-2022"/>
  </r>
  <r>
    <x v="1"/>
    <n v="0"/>
    <n v="0"/>
    <n v="0"/>
    <n v="0"/>
    <x v="2332"/>
    <x v="0"/>
    <x v="1"/>
    <x v="0"/>
    <s v="03.16.15"/>
    <x v="6"/>
    <x v="0"/>
    <x v="5"/>
    <s v="Direção Financeira"/>
    <s v="03.16.15"/>
    <s v="Direção Financeira"/>
    <s v="03.16.15"/>
    <x v="14"/>
    <x v="0"/>
    <x v="1"/>
    <x v="1"/>
    <x v="0"/>
    <x v="0"/>
    <x v="2"/>
    <x v="0"/>
    <x v="9"/>
    <s v="2022-10-28"/>
    <x v="3"/>
    <n v="3"/>
    <x v="4"/>
    <m/>
    <x v="0"/>
    <m/>
    <x v="34"/>
    <n v="100474707"/>
    <x v="0"/>
    <x v="4"/>
    <s v="Direção Financeira"/>
    <s v="ORI"/>
    <x v="2"/>
    <m/>
    <x v="0"/>
    <x v="2"/>
    <x v="2"/>
    <x v="1"/>
    <x v="0"/>
    <x v="0"/>
    <x v="0"/>
    <x v="0"/>
    <x v="0"/>
    <x v="0"/>
    <x v="0"/>
    <s v="Direção Financeira"/>
    <x v="0"/>
    <x v="0"/>
    <x v="0"/>
    <x v="0"/>
    <x v="0"/>
    <x v="0"/>
    <x v="0"/>
    <s v="000000"/>
    <x v="0"/>
    <x v="0"/>
    <x v="4"/>
    <x v="0"/>
    <s v=" Pagamento a favor de Hirondina Fernandes, referente ao salario do Mês de Outubro de 2022.   "/>
  </r>
  <r>
    <x v="1"/>
    <n v="0"/>
    <n v="0"/>
    <n v="0"/>
    <n v="0"/>
    <x v="2632"/>
    <x v="0"/>
    <x v="1"/>
    <x v="0"/>
    <s v="03.16.15"/>
    <x v="6"/>
    <x v="0"/>
    <x v="5"/>
    <s v="Direção Financeira"/>
    <s v="03.16.15"/>
    <s v="Direção Financeira"/>
    <s v="03.16.15"/>
    <x v="16"/>
    <x v="0"/>
    <x v="1"/>
    <x v="1"/>
    <x v="1"/>
    <x v="0"/>
    <x v="2"/>
    <x v="0"/>
    <x v="8"/>
    <s v="2022-09-26"/>
    <x v="2"/>
    <n v="239"/>
    <x v="4"/>
    <m/>
    <x v="0"/>
    <m/>
    <x v="34"/>
    <n v="100474707"/>
    <x v="0"/>
    <x v="4"/>
    <s v="Direção Financeira"/>
    <s v="ORI"/>
    <x v="2"/>
    <m/>
    <x v="0"/>
    <x v="2"/>
    <x v="2"/>
    <x v="1"/>
    <x v="0"/>
    <x v="0"/>
    <x v="0"/>
    <x v="0"/>
    <x v="0"/>
    <x v="0"/>
    <x v="0"/>
    <s v="Direção Financeira"/>
    <x v="0"/>
    <x v="0"/>
    <x v="0"/>
    <x v="0"/>
    <x v="0"/>
    <x v="0"/>
    <x v="0"/>
    <s v="000000"/>
    <x v="0"/>
    <x v="0"/>
    <x v="4"/>
    <x v="0"/>
    <s v="Pagamento de salário referente a 09-2022"/>
  </r>
  <r>
    <x v="1"/>
    <n v="0"/>
    <n v="0"/>
    <n v="0"/>
    <n v="0"/>
    <x v="4386"/>
    <x v="0"/>
    <x v="1"/>
    <x v="0"/>
    <s v="03.16.16"/>
    <x v="32"/>
    <x v="0"/>
    <x v="5"/>
    <s v="Direção Ambiente e Saneamento "/>
    <s v="03.16.16"/>
    <s v="Direção Ambiente e Saneamento "/>
    <s v="03.16.16"/>
    <x v="62"/>
    <x v="0"/>
    <x v="1"/>
    <x v="1"/>
    <x v="0"/>
    <x v="0"/>
    <x v="2"/>
    <x v="0"/>
    <x v="2"/>
    <s v="2022-03-23"/>
    <x v="1"/>
    <n v="45"/>
    <x v="4"/>
    <m/>
    <x v="0"/>
    <m/>
    <x v="34"/>
    <n v="100474707"/>
    <x v="0"/>
    <x v="4"/>
    <s v="Direção Ambiente e Saneamento "/>
    <s v="ORI"/>
    <x v="2"/>
    <m/>
    <x v="0"/>
    <x v="2"/>
    <x v="2"/>
    <x v="1"/>
    <x v="0"/>
    <x v="0"/>
    <x v="0"/>
    <x v="0"/>
    <x v="0"/>
    <x v="0"/>
    <x v="0"/>
    <s v="Direção Ambiente e Saneamento "/>
    <x v="0"/>
    <x v="0"/>
    <x v="0"/>
    <x v="0"/>
    <x v="0"/>
    <x v="0"/>
    <x v="0"/>
    <s v="000746"/>
    <x v="0"/>
    <x v="0"/>
    <x v="4"/>
    <x v="0"/>
    <s v="Pagamento de salário referente a 03-2022"/>
  </r>
  <r>
    <x v="1"/>
    <n v="0"/>
    <n v="0"/>
    <n v="0"/>
    <n v="0"/>
    <x v="3485"/>
    <x v="0"/>
    <x v="1"/>
    <x v="0"/>
    <s v="03.16.16"/>
    <x v="32"/>
    <x v="0"/>
    <x v="5"/>
    <s v="Direção Ambiente e Saneamento "/>
    <s v="03.16.16"/>
    <s v="Direção Ambiente e Saneamento "/>
    <s v="03.16.16"/>
    <x v="14"/>
    <x v="0"/>
    <x v="1"/>
    <x v="1"/>
    <x v="0"/>
    <x v="0"/>
    <x v="2"/>
    <x v="0"/>
    <x v="5"/>
    <s v="2022-02-23"/>
    <x v="1"/>
    <n v="5"/>
    <x v="4"/>
    <m/>
    <x v="0"/>
    <m/>
    <x v="34"/>
    <n v="100474707"/>
    <x v="0"/>
    <x v="4"/>
    <s v="Direção Ambiente e Saneamento "/>
    <s v="ORI"/>
    <x v="2"/>
    <m/>
    <x v="0"/>
    <x v="2"/>
    <x v="2"/>
    <x v="1"/>
    <x v="0"/>
    <x v="0"/>
    <x v="0"/>
    <x v="0"/>
    <x v="0"/>
    <x v="0"/>
    <x v="0"/>
    <s v="Direção Ambiente e Saneamento "/>
    <x v="0"/>
    <x v="0"/>
    <x v="0"/>
    <x v="0"/>
    <x v="0"/>
    <x v="0"/>
    <x v="0"/>
    <s v="000000"/>
    <x v="0"/>
    <x v="0"/>
    <x v="4"/>
    <x v="0"/>
    <s v="Pagamento de salário referente a 02-2022"/>
  </r>
  <r>
    <x v="1"/>
    <n v="0"/>
    <n v="0"/>
    <n v="0"/>
    <n v="0"/>
    <x v="908"/>
    <x v="0"/>
    <x v="1"/>
    <x v="0"/>
    <s v="03.16.15"/>
    <x v="6"/>
    <x v="0"/>
    <x v="5"/>
    <s v="Direção Financeira"/>
    <s v="03.16.15"/>
    <s v="Direção Financeira"/>
    <s v="03.16.15"/>
    <x v="61"/>
    <x v="0"/>
    <x v="1"/>
    <x v="1"/>
    <x v="0"/>
    <x v="0"/>
    <x v="2"/>
    <x v="0"/>
    <x v="6"/>
    <s v="2022-07-25"/>
    <x v="2"/>
    <n v="19"/>
    <x v="4"/>
    <m/>
    <x v="0"/>
    <m/>
    <x v="36"/>
    <n v="100478987"/>
    <x v="0"/>
    <x v="5"/>
    <s v="Direção Financeira"/>
    <s v="ORI"/>
    <x v="2"/>
    <m/>
    <x v="0"/>
    <x v="2"/>
    <x v="2"/>
    <x v="1"/>
    <x v="0"/>
    <x v="0"/>
    <x v="0"/>
    <x v="0"/>
    <x v="0"/>
    <x v="0"/>
    <x v="0"/>
    <s v="Direção Financeira"/>
    <x v="0"/>
    <x v="0"/>
    <x v="0"/>
    <x v="0"/>
    <x v="0"/>
    <x v="0"/>
    <x v="0"/>
    <s v="000000"/>
    <x v="0"/>
    <x v="0"/>
    <x v="5"/>
    <x v="0"/>
    <s v="Pagamento de salário referente a 07-2022"/>
  </r>
  <r>
    <x v="1"/>
    <n v="0"/>
    <n v="0"/>
    <n v="0"/>
    <n v="0"/>
    <x v="5470"/>
    <x v="0"/>
    <x v="1"/>
    <x v="0"/>
    <s v="03.16.15"/>
    <x v="6"/>
    <x v="0"/>
    <x v="5"/>
    <s v="Direção Financeira"/>
    <s v="03.16.15"/>
    <s v="Direção Financeira"/>
    <s v="03.16.15"/>
    <x v="62"/>
    <x v="0"/>
    <x v="1"/>
    <x v="1"/>
    <x v="0"/>
    <x v="0"/>
    <x v="2"/>
    <x v="0"/>
    <x v="11"/>
    <s v="2022-12-13"/>
    <x v="3"/>
    <n v="4"/>
    <x v="4"/>
    <m/>
    <x v="0"/>
    <m/>
    <x v="36"/>
    <n v="100478987"/>
    <x v="0"/>
    <x v="5"/>
    <s v="Direção Financeira"/>
    <s v="ORI"/>
    <x v="2"/>
    <m/>
    <x v="0"/>
    <x v="2"/>
    <x v="2"/>
    <x v="1"/>
    <x v="0"/>
    <x v="0"/>
    <x v="0"/>
    <x v="0"/>
    <x v="0"/>
    <x v="0"/>
    <x v="0"/>
    <s v="Direção Financeira"/>
    <x v="0"/>
    <x v="0"/>
    <x v="0"/>
    <x v="0"/>
    <x v="0"/>
    <x v="0"/>
    <x v="0"/>
    <s v="000000"/>
    <x v="0"/>
    <x v="0"/>
    <x v="5"/>
    <x v="0"/>
    <s v="Pagamento de salário referente a 12-2022"/>
  </r>
  <r>
    <x v="1"/>
    <n v="0"/>
    <n v="0"/>
    <n v="0"/>
    <n v="0"/>
    <x v="4607"/>
    <x v="0"/>
    <x v="1"/>
    <x v="0"/>
    <s v="03.16.15"/>
    <x v="6"/>
    <x v="0"/>
    <x v="5"/>
    <s v="Direção Financeira"/>
    <s v="03.16.15"/>
    <s v="Direção Financeira"/>
    <s v="03.16.15"/>
    <x v="62"/>
    <x v="0"/>
    <x v="1"/>
    <x v="1"/>
    <x v="0"/>
    <x v="0"/>
    <x v="2"/>
    <x v="0"/>
    <x v="5"/>
    <s v="2022-02-17"/>
    <x v="1"/>
    <n v="4"/>
    <x v="4"/>
    <m/>
    <x v="0"/>
    <m/>
    <x v="36"/>
    <n v="100478987"/>
    <x v="0"/>
    <x v="5"/>
    <s v="Direção Financeira"/>
    <s v="ORI"/>
    <x v="2"/>
    <m/>
    <x v="0"/>
    <x v="2"/>
    <x v="2"/>
    <x v="1"/>
    <x v="0"/>
    <x v="0"/>
    <x v="0"/>
    <x v="0"/>
    <x v="0"/>
    <x v="0"/>
    <x v="0"/>
    <s v="Direção Financeira"/>
    <x v="0"/>
    <x v="0"/>
    <x v="0"/>
    <x v="0"/>
    <x v="0"/>
    <x v="0"/>
    <x v="0"/>
    <s v="000000"/>
    <x v="0"/>
    <x v="0"/>
    <x v="5"/>
    <x v="0"/>
    <s v="Pagamento de salário referente a 02-2022"/>
  </r>
  <r>
    <x v="1"/>
    <n v="0"/>
    <n v="0"/>
    <n v="0"/>
    <n v="0"/>
    <x v="562"/>
    <x v="0"/>
    <x v="1"/>
    <x v="0"/>
    <s v="03.16.15"/>
    <x v="6"/>
    <x v="0"/>
    <x v="5"/>
    <s v="Direção Financeira"/>
    <s v="03.16.15"/>
    <s v="Direção Financeira"/>
    <s v="03.16.15"/>
    <x v="14"/>
    <x v="0"/>
    <x v="1"/>
    <x v="1"/>
    <x v="0"/>
    <x v="0"/>
    <x v="2"/>
    <x v="0"/>
    <x v="3"/>
    <s v="2022-06-30"/>
    <x v="0"/>
    <n v="0"/>
    <x v="4"/>
    <m/>
    <x v="0"/>
    <m/>
    <x v="36"/>
    <n v="100478987"/>
    <x v="0"/>
    <x v="5"/>
    <s v="Direção Financeira"/>
    <s v="ORI"/>
    <x v="2"/>
    <m/>
    <x v="0"/>
    <x v="2"/>
    <x v="2"/>
    <x v="1"/>
    <x v="0"/>
    <x v="0"/>
    <x v="0"/>
    <x v="0"/>
    <x v="0"/>
    <x v="0"/>
    <x v="0"/>
    <s v="Direção Financeira"/>
    <x v="0"/>
    <x v="0"/>
    <x v="0"/>
    <x v="0"/>
    <x v="0"/>
    <x v="0"/>
    <x v="0"/>
    <s v="000000"/>
    <x v="0"/>
    <x v="0"/>
    <x v="5"/>
    <x v="0"/>
    <s v="Pagamento de salário referente a 06-2022"/>
  </r>
  <r>
    <x v="1"/>
    <n v="0"/>
    <n v="0"/>
    <n v="0"/>
    <n v="0"/>
    <x v="4205"/>
    <x v="0"/>
    <x v="1"/>
    <x v="0"/>
    <s v="03.16.15"/>
    <x v="6"/>
    <x v="0"/>
    <x v="5"/>
    <s v="Direção Financeira"/>
    <s v="03.16.15"/>
    <s v="Direção Financeira"/>
    <s v="03.16.15"/>
    <x v="14"/>
    <x v="0"/>
    <x v="1"/>
    <x v="1"/>
    <x v="0"/>
    <x v="0"/>
    <x v="2"/>
    <x v="0"/>
    <x v="0"/>
    <s v="2022-04-19"/>
    <x v="0"/>
    <n v="0"/>
    <x v="4"/>
    <m/>
    <x v="0"/>
    <m/>
    <x v="36"/>
    <n v="100478987"/>
    <x v="0"/>
    <x v="5"/>
    <s v="Direção Financeira"/>
    <s v="ORI"/>
    <x v="2"/>
    <m/>
    <x v="0"/>
    <x v="2"/>
    <x v="2"/>
    <x v="1"/>
    <x v="0"/>
    <x v="0"/>
    <x v="0"/>
    <x v="0"/>
    <x v="0"/>
    <x v="0"/>
    <x v="0"/>
    <s v="Direção Financeira"/>
    <x v="0"/>
    <x v="0"/>
    <x v="0"/>
    <x v="0"/>
    <x v="0"/>
    <x v="0"/>
    <x v="0"/>
    <s v="000000"/>
    <x v="0"/>
    <x v="0"/>
    <x v="5"/>
    <x v="0"/>
    <s v="Pagamento de salário referente a 04-2022"/>
  </r>
  <r>
    <x v="1"/>
    <n v="0"/>
    <n v="0"/>
    <n v="0"/>
    <n v="0"/>
    <x v="2487"/>
    <x v="0"/>
    <x v="1"/>
    <x v="0"/>
    <s v="03.16.15"/>
    <x v="6"/>
    <x v="0"/>
    <x v="5"/>
    <s v="Direção Financeira"/>
    <s v="03.16.15"/>
    <s v="Direção Financeira"/>
    <s v="03.16.15"/>
    <x v="16"/>
    <x v="0"/>
    <x v="1"/>
    <x v="1"/>
    <x v="1"/>
    <x v="0"/>
    <x v="2"/>
    <x v="0"/>
    <x v="1"/>
    <s v="2022-05-25"/>
    <x v="0"/>
    <n v="62"/>
    <x v="4"/>
    <m/>
    <x v="0"/>
    <m/>
    <x v="36"/>
    <n v="100478987"/>
    <x v="0"/>
    <x v="5"/>
    <s v="Direção Financeira"/>
    <s v="ORI"/>
    <x v="2"/>
    <m/>
    <x v="0"/>
    <x v="2"/>
    <x v="2"/>
    <x v="1"/>
    <x v="0"/>
    <x v="0"/>
    <x v="0"/>
    <x v="0"/>
    <x v="0"/>
    <x v="0"/>
    <x v="0"/>
    <s v="Direção Financeira"/>
    <x v="0"/>
    <x v="0"/>
    <x v="0"/>
    <x v="0"/>
    <x v="0"/>
    <x v="0"/>
    <x v="0"/>
    <s v="000000"/>
    <x v="0"/>
    <x v="0"/>
    <x v="5"/>
    <x v="0"/>
    <s v="Pagamento de salário referente a 05-2022"/>
  </r>
  <r>
    <x v="1"/>
    <n v="0"/>
    <n v="0"/>
    <n v="0"/>
    <n v="0"/>
    <x v="4607"/>
    <x v="0"/>
    <x v="1"/>
    <x v="0"/>
    <s v="03.16.15"/>
    <x v="6"/>
    <x v="0"/>
    <x v="5"/>
    <s v="Direção Financeira"/>
    <s v="03.16.15"/>
    <s v="Direção Financeira"/>
    <s v="03.16.15"/>
    <x v="16"/>
    <x v="0"/>
    <x v="1"/>
    <x v="1"/>
    <x v="1"/>
    <x v="0"/>
    <x v="2"/>
    <x v="0"/>
    <x v="5"/>
    <s v="2022-02-17"/>
    <x v="1"/>
    <n v="65"/>
    <x v="4"/>
    <m/>
    <x v="0"/>
    <m/>
    <x v="36"/>
    <n v="100478987"/>
    <x v="0"/>
    <x v="5"/>
    <s v="Direção Financeira"/>
    <s v="ORI"/>
    <x v="2"/>
    <m/>
    <x v="0"/>
    <x v="2"/>
    <x v="2"/>
    <x v="1"/>
    <x v="0"/>
    <x v="0"/>
    <x v="0"/>
    <x v="0"/>
    <x v="0"/>
    <x v="0"/>
    <x v="0"/>
    <s v="Direção Financeira"/>
    <x v="0"/>
    <x v="0"/>
    <x v="0"/>
    <x v="0"/>
    <x v="0"/>
    <x v="0"/>
    <x v="0"/>
    <s v="000000"/>
    <x v="0"/>
    <x v="0"/>
    <x v="5"/>
    <x v="0"/>
    <s v="Pagamento de salário referente a 02-2022"/>
  </r>
  <r>
    <x v="1"/>
    <n v="0"/>
    <n v="0"/>
    <n v="0"/>
    <n v="0"/>
    <x v="3715"/>
    <x v="0"/>
    <x v="1"/>
    <x v="0"/>
    <s v="03.16.27"/>
    <x v="41"/>
    <x v="0"/>
    <x v="5"/>
    <s v="Direção dos Assuntos Jurídicos, Fiscalização e Policia Municipal"/>
    <s v="03.16.27"/>
    <s v="Direção dos Assuntos Jurídicos, Fiscalização e Policia Municipal"/>
    <s v="03.16.27"/>
    <x v="15"/>
    <x v="0"/>
    <x v="1"/>
    <x v="1"/>
    <x v="1"/>
    <x v="0"/>
    <x v="2"/>
    <x v="0"/>
    <x v="5"/>
    <s v="2022-02-24"/>
    <x v="1"/>
    <n v="260"/>
    <x v="4"/>
    <m/>
    <x v="0"/>
    <m/>
    <x v="36"/>
    <n v="100478987"/>
    <x v="0"/>
    <x v="5"/>
    <s v="Direção dos Assuntos Jurídicos, Fiscalização e Policia Municipal"/>
    <s v="ORI"/>
    <x v="2"/>
    <m/>
    <x v="0"/>
    <x v="2"/>
    <x v="2"/>
    <x v="1"/>
    <x v="0"/>
    <x v="0"/>
    <x v="0"/>
    <x v="0"/>
    <x v="0"/>
    <x v="0"/>
    <x v="0"/>
    <s v="Direção dos Assuntos Jurídicos, Fiscalização e Policia Municipal"/>
    <x v="0"/>
    <x v="0"/>
    <x v="0"/>
    <x v="0"/>
    <x v="0"/>
    <x v="0"/>
    <x v="0"/>
    <s v="000000"/>
    <x v="0"/>
    <x v="0"/>
    <x v="5"/>
    <x v="0"/>
    <s v="Pagamento de salário referente a 02-2022"/>
  </r>
  <r>
    <x v="1"/>
    <n v="0"/>
    <n v="0"/>
    <n v="0"/>
    <n v="0"/>
    <x v="3715"/>
    <x v="0"/>
    <x v="1"/>
    <x v="0"/>
    <s v="03.16.27"/>
    <x v="41"/>
    <x v="0"/>
    <x v="5"/>
    <s v="Direção dos Assuntos Jurídicos, Fiscalização e Policia Municipal"/>
    <s v="03.16.27"/>
    <s v="Direção dos Assuntos Jurídicos, Fiscalização e Policia Municipal"/>
    <s v="03.16.27"/>
    <x v="62"/>
    <x v="0"/>
    <x v="1"/>
    <x v="1"/>
    <x v="0"/>
    <x v="0"/>
    <x v="2"/>
    <x v="0"/>
    <x v="5"/>
    <s v="2022-02-24"/>
    <x v="1"/>
    <n v="30"/>
    <x v="4"/>
    <m/>
    <x v="0"/>
    <m/>
    <x v="36"/>
    <n v="100478987"/>
    <x v="0"/>
    <x v="5"/>
    <s v="Direção dos Assuntos Jurídicos, Fiscalização e Policia Municipal"/>
    <s v="ORI"/>
    <x v="2"/>
    <m/>
    <x v="0"/>
    <x v="2"/>
    <x v="2"/>
    <x v="1"/>
    <x v="0"/>
    <x v="0"/>
    <x v="0"/>
    <x v="1"/>
    <x v="0"/>
    <x v="0"/>
    <x v="0"/>
    <s v="Direção dos Assuntos Jurídicos, Fiscalização e Policia Municipal"/>
    <x v="0"/>
    <x v="0"/>
    <x v="0"/>
    <x v="0"/>
    <x v="0"/>
    <x v="0"/>
    <x v="0"/>
    <s v="000000"/>
    <x v="0"/>
    <x v="0"/>
    <x v="5"/>
    <x v="0"/>
    <s v="Pagamento de salário referente a 02-2022"/>
  </r>
  <r>
    <x v="1"/>
    <n v="0"/>
    <n v="0"/>
    <n v="0"/>
    <n v="0"/>
    <x v="4606"/>
    <x v="0"/>
    <x v="1"/>
    <x v="0"/>
    <s v="03.16.23"/>
    <x v="28"/>
    <x v="0"/>
    <x v="5"/>
    <s v="Direção da Educação, Formação Profissional, Emprego"/>
    <s v="03.16.23"/>
    <s v="Direção da Educação, Formação Profissional, Emprego"/>
    <s v="03.16.23"/>
    <x v="15"/>
    <x v="0"/>
    <x v="1"/>
    <x v="1"/>
    <x v="1"/>
    <x v="0"/>
    <x v="2"/>
    <x v="0"/>
    <x v="5"/>
    <s v="2022-02-17"/>
    <x v="1"/>
    <n v="268"/>
    <x v="4"/>
    <m/>
    <x v="0"/>
    <m/>
    <x v="36"/>
    <n v="100478987"/>
    <x v="0"/>
    <x v="5"/>
    <s v="Direção da Educação, Formação Profissional, Emprego"/>
    <s v="ORI"/>
    <x v="2"/>
    <m/>
    <x v="0"/>
    <x v="2"/>
    <x v="2"/>
    <x v="1"/>
    <x v="0"/>
    <x v="0"/>
    <x v="0"/>
    <x v="0"/>
    <x v="0"/>
    <x v="0"/>
    <x v="0"/>
    <s v="Direção da Educação, Formação Profissional, Emprego"/>
    <x v="0"/>
    <x v="0"/>
    <x v="0"/>
    <x v="0"/>
    <x v="0"/>
    <x v="0"/>
    <x v="0"/>
    <s v="000000"/>
    <x v="0"/>
    <x v="0"/>
    <x v="5"/>
    <x v="0"/>
    <s v="Pagamento de salário referente a 02-2022"/>
  </r>
  <r>
    <x v="1"/>
    <n v="0"/>
    <n v="0"/>
    <n v="0"/>
    <n v="0"/>
    <x v="4583"/>
    <x v="0"/>
    <x v="1"/>
    <x v="0"/>
    <s v="03.16.11"/>
    <x v="61"/>
    <x v="0"/>
    <x v="5"/>
    <s v="Direcção de Obras"/>
    <s v="03.16.11"/>
    <s v="Direcção de Obras"/>
    <s v="03.16.11"/>
    <x v="15"/>
    <x v="0"/>
    <x v="1"/>
    <x v="1"/>
    <x v="1"/>
    <x v="0"/>
    <x v="2"/>
    <x v="0"/>
    <x v="4"/>
    <s v="2022-01-27"/>
    <x v="1"/>
    <n v="539"/>
    <x v="4"/>
    <m/>
    <x v="0"/>
    <m/>
    <x v="36"/>
    <n v="100478987"/>
    <x v="0"/>
    <x v="5"/>
    <s v="Direcção de Obras"/>
    <s v="ORI"/>
    <x v="2"/>
    <m/>
    <x v="0"/>
    <x v="2"/>
    <x v="2"/>
    <x v="1"/>
    <x v="0"/>
    <x v="0"/>
    <x v="0"/>
    <x v="0"/>
    <x v="0"/>
    <x v="0"/>
    <x v="0"/>
    <s v="Direcção de Obras"/>
    <x v="0"/>
    <x v="0"/>
    <x v="0"/>
    <x v="0"/>
    <x v="0"/>
    <x v="0"/>
    <x v="0"/>
    <s v="000160"/>
    <x v="0"/>
    <x v="0"/>
    <x v="5"/>
    <x v="0"/>
    <s v="Pagamento de salário referente a 01-2022"/>
  </r>
  <r>
    <x v="1"/>
    <n v="0"/>
    <n v="0"/>
    <n v="0"/>
    <n v="0"/>
    <x v="972"/>
    <x v="0"/>
    <x v="1"/>
    <x v="0"/>
    <s v="03.16.11"/>
    <x v="61"/>
    <x v="0"/>
    <x v="5"/>
    <s v="Direcção de Obras"/>
    <s v="03.16.11"/>
    <s v="Direcção de Obras"/>
    <s v="03.16.11"/>
    <x v="15"/>
    <x v="0"/>
    <x v="1"/>
    <x v="1"/>
    <x v="1"/>
    <x v="0"/>
    <x v="2"/>
    <x v="0"/>
    <x v="7"/>
    <s v="2022-08-29"/>
    <x v="2"/>
    <n v="440"/>
    <x v="4"/>
    <m/>
    <x v="0"/>
    <m/>
    <x v="36"/>
    <n v="100478987"/>
    <x v="0"/>
    <x v="5"/>
    <s v="Direcção de Obras"/>
    <s v="ORI"/>
    <x v="2"/>
    <m/>
    <x v="0"/>
    <x v="2"/>
    <x v="2"/>
    <x v="1"/>
    <x v="0"/>
    <x v="0"/>
    <x v="0"/>
    <x v="0"/>
    <x v="0"/>
    <x v="0"/>
    <x v="0"/>
    <s v="Direcção de Obras"/>
    <x v="0"/>
    <x v="0"/>
    <x v="0"/>
    <x v="0"/>
    <x v="0"/>
    <x v="0"/>
    <x v="0"/>
    <s v="000000"/>
    <x v="0"/>
    <x v="0"/>
    <x v="5"/>
    <x v="0"/>
    <s v="Pagamento de salário referente a 08-2022"/>
  </r>
  <r>
    <x v="1"/>
    <n v="0"/>
    <n v="0"/>
    <n v="0"/>
    <n v="0"/>
    <x v="5485"/>
    <x v="0"/>
    <x v="1"/>
    <x v="0"/>
    <s v="03.16.11"/>
    <x v="61"/>
    <x v="0"/>
    <x v="5"/>
    <s v="Direcção de Obras"/>
    <s v="03.16.11"/>
    <s v="Direcção de Obras"/>
    <s v="03.16.11"/>
    <x v="13"/>
    <x v="0"/>
    <x v="1"/>
    <x v="5"/>
    <x v="0"/>
    <x v="0"/>
    <x v="2"/>
    <x v="0"/>
    <x v="1"/>
    <s v="2022-05-25"/>
    <x v="0"/>
    <n v="18"/>
    <x v="4"/>
    <m/>
    <x v="0"/>
    <m/>
    <x v="36"/>
    <n v="100478987"/>
    <x v="0"/>
    <x v="5"/>
    <s v="Direcção de Obras"/>
    <s v="ORI"/>
    <x v="2"/>
    <m/>
    <x v="0"/>
    <x v="2"/>
    <x v="2"/>
    <x v="1"/>
    <x v="0"/>
    <x v="0"/>
    <x v="0"/>
    <x v="1"/>
    <x v="0"/>
    <x v="0"/>
    <x v="0"/>
    <s v="Direcção de Obras"/>
    <x v="0"/>
    <x v="0"/>
    <x v="0"/>
    <x v="0"/>
    <x v="0"/>
    <x v="0"/>
    <x v="0"/>
    <s v="000000"/>
    <x v="0"/>
    <x v="0"/>
    <x v="5"/>
    <x v="0"/>
    <s v="Pagamento de salário referente a 05-2022"/>
  </r>
  <r>
    <x v="1"/>
    <n v="0"/>
    <n v="0"/>
    <n v="0"/>
    <n v="0"/>
    <x v="972"/>
    <x v="0"/>
    <x v="1"/>
    <x v="0"/>
    <s v="03.16.11"/>
    <x v="61"/>
    <x v="0"/>
    <x v="5"/>
    <s v="Direcção de Obras"/>
    <s v="03.16.11"/>
    <s v="Direcção de Obras"/>
    <s v="03.16.11"/>
    <x v="17"/>
    <x v="0"/>
    <x v="1"/>
    <x v="1"/>
    <x v="1"/>
    <x v="0"/>
    <x v="2"/>
    <x v="0"/>
    <x v="7"/>
    <s v="2022-08-29"/>
    <x v="2"/>
    <n v="181"/>
    <x v="4"/>
    <m/>
    <x v="0"/>
    <m/>
    <x v="36"/>
    <n v="100478987"/>
    <x v="0"/>
    <x v="5"/>
    <s v="Direcção de Obras"/>
    <s v="ORI"/>
    <x v="2"/>
    <m/>
    <x v="0"/>
    <x v="2"/>
    <x v="2"/>
    <x v="1"/>
    <x v="0"/>
    <x v="0"/>
    <x v="0"/>
    <x v="0"/>
    <x v="0"/>
    <x v="0"/>
    <x v="0"/>
    <s v="Direcção de Obras"/>
    <x v="0"/>
    <x v="0"/>
    <x v="0"/>
    <x v="0"/>
    <x v="0"/>
    <x v="0"/>
    <x v="0"/>
    <s v="000000"/>
    <x v="0"/>
    <x v="0"/>
    <x v="5"/>
    <x v="0"/>
    <s v="Pagamento de salário referente a 08-2022"/>
  </r>
  <r>
    <x v="1"/>
    <n v="0"/>
    <n v="0"/>
    <n v="0"/>
    <n v="0"/>
    <x v="5485"/>
    <x v="0"/>
    <x v="1"/>
    <x v="0"/>
    <s v="03.16.11"/>
    <x v="61"/>
    <x v="0"/>
    <x v="5"/>
    <s v="Direcção de Obras"/>
    <s v="03.16.11"/>
    <s v="Direcção de Obras"/>
    <s v="03.16.11"/>
    <x v="62"/>
    <x v="0"/>
    <x v="1"/>
    <x v="1"/>
    <x v="0"/>
    <x v="0"/>
    <x v="2"/>
    <x v="0"/>
    <x v="1"/>
    <s v="2022-05-25"/>
    <x v="0"/>
    <n v="27"/>
    <x v="4"/>
    <m/>
    <x v="0"/>
    <m/>
    <x v="36"/>
    <n v="100478987"/>
    <x v="0"/>
    <x v="5"/>
    <s v="Direcção de Obras"/>
    <s v="ORI"/>
    <x v="2"/>
    <m/>
    <x v="0"/>
    <x v="2"/>
    <x v="2"/>
    <x v="1"/>
    <x v="0"/>
    <x v="0"/>
    <x v="0"/>
    <x v="1"/>
    <x v="0"/>
    <x v="0"/>
    <x v="0"/>
    <s v="Direcção de Obras"/>
    <x v="0"/>
    <x v="0"/>
    <x v="0"/>
    <x v="0"/>
    <x v="0"/>
    <x v="0"/>
    <x v="0"/>
    <s v="000000"/>
    <x v="0"/>
    <x v="0"/>
    <x v="5"/>
    <x v="0"/>
    <s v="Pagamento de salário referente a 05-2022"/>
  </r>
  <r>
    <x v="1"/>
    <n v="0"/>
    <n v="0"/>
    <n v="0"/>
    <n v="0"/>
    <x v="2790"/>
    <x v="0"/>
    <x v="1"/>
    <x v="0"/>
    <s v="03.16.25"/>
    <x v="13"/>
    <x v="0"/>
    <x v="5"/>
    <s v="Direção dos  Recursos Humanos"/>
    <s v="03.16.25"/>
    <s v="Direção dos  Recursos Humanos"/>
    <s v="03.16.25"/>
    <x v="18"/>
    <x v="0"/>
    <x v="4"/>
    <x v="8"/>
    <x v="0"/>
    <x v="0"/>
    <x v="2"/>
    <x v="0"/>
    <x v="9"/>
    <s v="2022-10-20"/>
    <x v="3"/>
    <n v="4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0-2022"/>
  </r>
  <r>
    <x v="1"/>
    <n v="0"/>
    <n v="0"/>
    <n v="0"/>
    <n v="0"/>
    <x v="6399"/>
    <x v="0"/>
    <x v="1"/>
    <x v="0"/>
    <s v="03.16.25"/>
    <x v="13"/>
    <x v="0"/>
    <x v="5"/>
    <s v="Direção dos  Recursos Humanos"/>
    <s v="03.16.25"/>
    <s v="Direção dos  Recursos Humanos"/>
    <s v="03.16.25"/>
    <x v="14"/>
    <x v="0"/>
    <x v="1"/>
    <x v="1"/>
    <x v="0"/>
    <x v="0"/>
    <x v="2"/>
    <x v="0"/>
    <x v="8"/>
    <s v="2022-09-22"/>
    <x v="2"/>
    <n v="4"/>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5589"/>
    <x v="0"/>
    <x v="1"/>
    <x v="0"/>
    <s v="03.16.25"/>
    <x v="13"/>
    <x v="0"/>
    <x v="5"/>
    <s v="Direção dos  Recursos Humanos"/>
    <s v="03.16.25"/>
    <s v="Direção dos  Recursos Humanos"/>
    <s v="03.16.25"/>
    <x v="13"/>
    <x v="0"/>
    <x v="1"/>
    <x v="5"/>
    <x v="0"/>
    <x v="0"/>
    <x v="2"/>
    <x v="0"/>
    <x v="11"/>
    <s v="2022-12-13"/>
    <x v="3"/>
    <n v="2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6735"/>
    <x v="0"/>
    <x v="1"/>
    <x v="0"/>
    <s v="03.16.25"/>
    <x v="13"/>
    <x v="0"/>
    <x v="5"/>
    <s v="Direção dos  Recursos Humanos"/>
    <s v="03.16.25"/>
    <s v="Direção dos  Recursos Humanos"/>
    <s v="03.16.25"/>
    <x v="13"/>
    <x v="0"/>
    <x v="1"/>
    <x v="5"/>
    <x v="0"/>
    <x v="0"/>
    <x v="2"/>
    <x v="0"/>
    <x v="10"/>
    <s v="2022-11-21"/>
    <x v="3"/>
    <n v="2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5589"/>
    <x v="0"/>
    <x v="1"/>
    <x v="0"/>
    <s v="03.16.25"/>
    <x v="13"/>
    <x v="0"/>
    <x v="5"/>
    <s v="Direção dos  Recursos Humanos"/>
    <s v="03.16.25"/>
    <s v="Direção dos  Recursos Humanos"/>
    <s v="03.16.25"/>
    <x v="15"/>
    <x v="0"/>
    <x v="1"/>
    <x v="1"/>
    <x v="1"/>
    <x v="0"/>
    <x v="2"/>
    <x v="0"/>
    <x v="11"/>
    <s v="2022-12-13"/>
    <x v="3"/>
    <n v="108"/>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6735"/>
    <x v="0"/>
    <x v="1"/>
    <x v="0"/>
    <s v="03.16.25"/>
    <x v="13"/>
    <x v="0"/>
    <x v="5"/>
    <s v="Direção dos  Recursos Humanos"/>
    <s v="03.16.25"/>
    <s v="Direção dos  Recursos Humanos"/>
    <s v="03.16.25"/>
    <x v="15"/>
    <x v="0"/>
    <x v="1"/>
    <x v="1"/>
    <x v="1"/>
    <x v="0"/>
    <x v="2"/>
    <x v="0"/>
    <x v="10"/>
    <s v="2022-11-21"/>
    <x v="3"/>
    <n v="108"/>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1-2022"/>
  </r>
  <r>
    <x v="1"/>
    <n v="0"/>
    <n v="0"/>
    <n v="0"/>
    <n v="0"/>
    <x v="6399"/>
    <x v="0"/>
    <x v="1"/>
    <x v="0"/>
    <s v="03.16.25"/>
    <x v="13"/>
    <x v="0"/>
    <x v="5"/>
    <s v="Direção dos  Recursos Humanos"/>
    <s v="03.16.25"/>
    <s v="Direção dos  Recursos Humanos"/>
    <s v="03.16.25"/>
    <x v="15"/>
    <x v="0"/>
    <x v="1"/>
    <x v="1"/>
    <x v="1"/>
    <x v="0"/>
    <x v="2"/>
    <x v="0"/>
    <x v="8"/>
    <s v="2022-09-22"/>
    <x v="2"/>
    <n v="70"/>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6399"/>
    <x v="0"/>
    <x v="1"/>
    <x v="0"/>
    <s v="03.16.25"/>
    <x v="13"/>
    <x v="0"/>
    <x v="5"/>
    <s v="Direção dos  Recursos Humanos"/>
    <s v="03.16.25"/>
    <s v="Direção dos  Recursos Humanos"/>
    <s v="03.16.25"/>
    <x v="17"/>
    <x v="0"/>
    <x v="1"/>
    <x v="1"/>
    <x v="1"/>
    <x v="0"/>
    <x v="2"/>
    <x v="0"/>
    <x v="8"/>
    <s v="2022-09-22"/>
    <x v="2"/>
    <n v="150"/>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203"/>
    <x v="0"/>
    <x v="1"/>
    <x v="0"/>
    <s v="03.16.25"/>
    <x v="13"/>
    <x v="0"/>
    <x v="5"/>
    <s v="Direção dos  Recursos Humanos"/>
    <s v="03.16.25"/>
    <s v="Direção dos  Recursos Humanos"/>
    <s v="03.16.25"/>
    <x v="17"/>
    <x v="0"/>
    <x v="1"/>
    <x v="1"/>
    <x v="1"/>
    <x v="0"/>
    <x v="2"/>
    <x v="0"/>
    <x v="7"/>
    <s v="2022-08-29"/>
    <x v="2"/>
    <n v="15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8-2022"/>
  </r>
  <r>
    <x v="1"/>
    <n v="0"/>
    <n v="0"/>
    <n v="0"/>
    <n v="0"/>
    <x v="5359"/>
    <x v="0"/>
    <x v="1"/>
    <x v="0"/>
    <s v="03.16.15"/>
    <x v="6"/>
    <x v="0"/>
    <x v="5"/>
    <s v="Direção Financeira"/>
    <s v="03.16.15"/>
    <s v="Direção Financeira"/>
    <s v="03.16.15"/>
    <x v="15"/>
    <x v="0"/>
    <x v="1"/>
    <x v="1"/>
    <x v="1"/>
    <x v="0"/>
    <x v="2"/>
    <x v="0"/>
    <x v="10"/>
    <s v="2022-11-24"/>
    <x v="3"/>
    <n v="11095"/>
    <x v="4"/>
    <m/>
    <x v="0"/>
    <m/>
    <x v="37"/>
    <n v="100479277"/>
    <x v="0"/>
    <x v="3"/>
    <s v="Direção Financeira"/>
    <s v="ORI"/>
    <x v="2"/>
    <m/>
    <x v="0"/>
    <x v="2"/>
    <x v="2"/>
    <x v="1"/>
    <x v="0"/>
    <x v="0"/>
    <x v="0"/>
    <x v="0"/>
    <x v="0"/>
    <x v="0"/>
    <x v="0"/>
    <s v="Direção Financeira"/>
    <x v="0"/>
    <x v="0"/>
    <x v="0"/>
    <x v="0"/>
    <x v="0"/>
    <x v="0"/>
    <x v="0"/>
    <s v="000000"/>
    <x v="0"/>
    <x v="0"/>
    <x v="3"/>
    <x v="0"/>
    <s v="Pagamento de salário referente a 11-2022"/>
  </r>
  <r>
    <x v="1"/>
    <n v="0"/>
    <n v="0"/>
    <n v="0"/>
    <n v="0"/>
    <x v="2332"/>
    <x v="0"/>
    <x v="1"/>
    <x v="0"/>
    <s v="03.16.15"/>
    <x v="6"/>
    <x v="0"/>
    <x v="5"/>
    <s v="Direção Financeira"/>
    <s v="03.16.15"/>
    <s v="Direção Financeira"/>
    <s v="03.16.15"/>
    <x v="15"/>
    <x v="0"/>
    <x v="1"/>
    <x v="1"/>
    <x v="1"/>
    <x v="0"/>
    <x v="2"/>
    <x v="0"/>
    <x v="9"/>
    <s v="2022-10-28"/>
    <x v="3"/>
    <n v="2827"/>
    <x v="4"/>
    <m/>
    <x v="0"/>
    <m/>
    <x v="37"/>
    <n v="100479277"/>
    <x v="0"/>
    <x v="3"/>
    <s v="Direção Financeira"/>
    <s v="ORI"/>
    <x v="2"/>
    <m/>
    <x v="0"/>
    <x v="2"/>
    <x v="2"/>
    <x v="1"/>
    <x v="0"/>
    <x v="0"/>
    <x v="0"/>
    <x v="0"/>
    <x v="0"/>
    <x v="0"/>
    <x v="0"/>
    <s v="Direção Financeira"/>
    <x v="0"/>
    <x v="0"/>
    <x v="0"/>
    <x v="0"/>
    <x v="0"/>
    <x v="0"/>
    <x v="0"/>
    <s v="000000"/>
    <x v="0"/>
    <x v="0"/>
    <x v="3"/>
    <x v="0"/>
    <s v=" Pagamento a favor de Hirondina Fernandes, referente ao salario do Mês de Outubro de 2022.   "/>
  </r>
  <r>
    <x v="1"/>
    <n v="0"/>
    <n v="0"/>
    <n v="0"/>
    <n v="0"/>
    <x v="562"/>
    <x v="0"/>
    <x v="1"/>
    <x v="0"/>
    <s v="03.16.15"/>
    <x v="6"/>
    <x v="0"/>
    <x v="5"/>
    <s v="Direção Financeira"/>
    <s v="03.16.15"/>
    <s v="Direção Financeira"/>
    <s v="03.16.15"/>
    <x v="15"/>
    <x v="0"/>
    <x v="1"/>
    <x v="1"/>
    <x v="1"/>
    <x v="0"/>
    <x v="2"/>
    <x v="0"/>
    <x v="3"/>
    <s v="2022-06-30"/>
    <x v="0"/>
    <n v="22651"/>
    <x v="4"/>
    <m/>
    <x v="0"/>
    <m/>
    <x v="37"/>
    <n v="100479277"/>
    <x v="0"/>
    <x v="3"/>
    <s v="Direção Financeira"/>
    <s v="ORI"/>
    <x v="2"/>
    <m/>
    <x v="0"/>
    <x v="2"/>
    <x v="2"/>
    <x v="1"/>
    <x v="0"/>
    <x v="0"/>
    <x v="0"/>
    <x v="0"/>
    <x v="0"/>
    <x v="0"/>
    <x v="0"/>
    <s v="Direção Financeira"/>
    <x v="0"/>
    <x v="0"/>
    <x v="0"/>
    <x v="0"/>
    <x v="0"/>
    <x v="0"/>
    <x v="0"/>
    <s v="000000"/>
    <x v="0"/>
    <x v="0"/>
    <x v="3"/>
    <x v="0"/>
    <s v="Pagamento de salário referente a 06-2022"/>
  </r>
  <r>
    <x v="1"/>
    <n v="0"/>
    <n v="0"/>
    <n v="0"/>
    <n v="0"/>
    <x v="4205"/>
    <x v="0"/>
    <x v="1"/>
    <x v="0"/>
    <s v="03.16.15"/>
    <x v="6"/>
    <x v="0"/>
    <x v="5"/>
    <s v="Direção Financeira"/>
    <s v="03.16.15"/>
    <s v="Direção Financeira"/>
    <s v="03.16.15"/>
    <x v="61"/>
    <x v="0"/>
    <x v="1"/>
    <x v="1"/>
    <x v="0"/>
    <x v="0"/>
    <x v="2"/>
    <x v="0"/>
    <x v="0"/>
    <s v="2022-04-19"/>
    <x v="0"/>
    <n v="1384"/>
    <x v="4"/>
    <m/>
    <x v="0"/>
    <m/>
    <x v="37"/>
    <n v="100479277"/>
    <x v="0"/>
    <x v="3"/>
    <s v="Direção Financeira"/>
    <s v="ORI"/>
    <x v="2"/>
    <m/>
    <x v="0"/>
    <x v="2"/>
    <x v="2"/>
    <x v="1"/>
    <x v="0"/>
    <x v="0"/>
    <x v="0"/>
    <x v="0"/>
    <x v="0"/>
    <x v="0"/>
    <x v="0"/>
    <s v="Direção Financeira"/>
    <x v="0"/>
    <x v="0"/>
    <x v="0"/>
    <x v="0"/>
    <x v="0"/>
    <x v="0"/>
    <x v="0"/>
    <s v="000000"/>
    <x v="0"/>
    <x v="0"/>
    <x v="3"/>
    <x v="0"/>
    <s v="Pagamento de salário referente a 04-2022"/>
  </r>
  <r>
    <x v="1"/>
    <n v="0"/>
    <n v="0"/>
    <n v="0"/>
    <n v="0"/>
    <x v="5359"/>
    <x v="0"/>
    <x v="1"/>
    <x v="0"/>
    <s v="03.16.15"/>
    <x v="6"/>
    <x v="0"/>
    <x v="5"/>
    <s v="Direção Financeira"/>
    <s v="03.16.15"/>
    <s v="Direção Financeira"/>
    <s v="03.16.15"/>
    <x v="62"/>
    <x v="0"/>
    <x v="1"/>
    <x v="1"/>
    <x v="0"/>
    <x v="0"/>
    <x v="2"/>
    <x v="0"/>
    <x v="10"/>
    <s v="2022-11-24"/>
    <x v="3"/>
    <n v="317"/>
    <x v="4"/>
    <m/>
    <x v="0"/>
    <m/>
    <x v="37"/>
    <n v="100479277"/>
    <x v="0"/>
    <x v="3"/>
    <s v="Direção Financeira"/>
    <s v="ORI"/>
    <x v="2"/>
    <m/>
    <x v="0"/>
    <x v="2"/>
    <x v="2"/>
    <x v="1"/>
    <x v="0"/>
    <x v="0"/>
    <x v="0"/>
    <x v="0"/>
    <x v="0"/>
    <x v="0"/>
    <x v="0"/>
    <s v="Direção Financeira"/>
    <x v="0"/>
    <x v="0"/>
    <x v="0"/>
    <x v="0"/>
    <x v="0"/>
    <x v="0"/>
    <x v="0"/>
    <s v="000000"/>
    <x v="0"/>
    <x v="0"/>
    <x v="3"/>
    <x v="0"/>
    <s v="Pagamento de salário referente a 11-2022"/>
  </r>
  <r>
    <x v="1"/>
    <n v="0"/>
    <n v="0"/>
    <n v="0"/>
    <n v="0"/>
    <x v="908"/>
    <x v="0"/>
    <x v="1"/>
    <x v="0"/>
    <s v="03.16.15"/>
    <x v="6"/>
    <x v="0"/>
    <x v="5"/>
    <s v="Direção Financeira"/>
    <s v="03.16.15"/>
    <s v="Direção Financeira"/>
    <s v="03.16.15"/>
    <x v="62"/>
    <x v="0"/>
    <x v="1"/>
    <x v="1"/>
    <x v="0"/>
    <x v="0"/>
    <x v="2"/>
    <x v="0"/>
    <x v="6"/>
    <s v="2022-07-25"/>
    <x v="2"/>
    <n v="617"/>
    <x v="4"/>
    <m/>
    <x v="0"/>
    <m/>
    <x v="37"/>
    <n v="100479277"/>
    <x v="0"/>
    <x v="3"/>
    <s v="Direção Financeira"/>
    <s v="ORI"/>
    <x v="2"/>
    <m/>
    <x v="0"/>
    <x v="2"/>
    <x v="2"/>
    <x v="1"/>
    <x v="0"/>
    <x v="0"/>
    <x v="0"/>
    <x v="0"/>
    <x v="0"/>
    <x v="0"/>
    <x v="0"/>
    <s v="Direção Financeira"/>
    <x v="0"/>
    <x v="0"/>
    <x v="0"/>
    <x v="0"/>
    <x v="0"/>
    <x v="0"/>
    <x v="0"/>
    <s v="000000"/>
    <x v="0"/>
    <x v="0"/>
    <x v="3"/>
    <x v="0"/>
    <s v="Pagamento de salário referente a 07-2022"/>
  </r>
  <r>
    <x v="1"/>
    <n v="0"/>
    <n v="0"/>
    <n v="0"/>
    <n v="0"/>
    <x v="5359"/>
    <x v="0"/>
    <x v="1"/>
    <x v="0"/>
    <s v="03.16.15"/>
    <x v="6"/>
    <x v="0"/>
    <x v="5"/>
    <s v="Direção Financeira"/>
    <s v="03.16.15"/>
    <s v="Direção Financeira"/>
    <s v="03.16.15"/>
    <x v="60"/>
    <x v="0"/>
    <x v="1"/>
    <x v="1"/>
    <x v="0"/>
    <x v="0"/>
    <x v="2"/>
    <x v="0"/>
    <x v="10"/>
    <s v="2022-11-24"/>
    <x v="3"/>
    <n v="347"/>
    <x v="4"/>
    <m/>
    <x v="0"/>
    <m/>
    <x v="37"/>
    <n v="100479277"/>
    <x v="0"/>
    <x v="3"/>
    <s v="Direção Financeira"/>
    <s v="ORI"/>
    <x v="2"/>
    <m/>
    <x v="0"/>
    <x v="2"/>
    <x v="2"/>
    <x v="1"/>
    <x v="0"/>
    <x v="0"/>
    <x v="0"/>
    <x v="0"/>
    <x v="0"/>
    <x v="0"/>
    <x v="0"/>
    <s v="Direção Financeira"/>
    <x v="0"/>
    <x v="0"/>
    <x v="0"/>
    <x v="0"/>
    <x v="0"/>
    <x v="0"/>
    <x v="0"/>
    <s v="000000"/>
    <x v="0"/>
    <x v="0"/>
    <x v="3"/>
    <x v="0"/>
    <s v="Pagamento de salário referente a 11-2022"/>
  </r>
  <r>
    <x v="1"/>
    <n v="0"/>
    <n v="0"/>
    <n v="0"/>
    <n v="0"/>
    <x v="2332"/>
    <x v="0"/>
    <x v="1"/>
    <x v="0"/>
    <s v="03.16.15"/>
    <x v="6"/>
    <x v="0"/>
    <x v="5"/>
    <s v="Direção Financeira"/>
    <s v="03.16.15"/>
    <s v="Direção Financeira"/>
    <s v="03.16.15"/>
    <x v="14"/>
    <x v="0"/>
    <x v="1"/>
    <x v="1"/>
    <x v="0"/>
    <x v="0"/>
    <x v="2"/>
    <x v="0"/>
    <x v="9"/>
    <s v="2022-10-28"/>
    <x v="3"/>
    <n v="19"/>
    <x v="4"/>
    <m/>
    <x v="0"/>
    <m/>
    <x v="37"/>
    <n v="100479277"/>
    <x v="0"/>
    <x v="3"/>
    <s v="Direção Financeira"/>
    <s v="ORI"/>
    <x v="2"/>
    <m/>
    <x v="0"/>
    <x v="2"/>
    <x v="2"/>
    <x v="1"/>
    <x v="0"/>
    <x v="0"/>
    <x v="0"/>
    <x v="0"/>
    <x v="0"/>
    <x v="0"/>
    <x v="0"/>
    <s v="Direção Financeira"/>
    <x v="0"/>
    <x v="0"/>
    <x v="0"/>
    <x v="0"/>
    <x v="0"/>
    <x v="0"/>
    <x v="0"/>
    <s v="000000"/>
    <x v="0"/>
    <x v="0"/>
    <x v="3"/>
    <x v="0"/>
    <s v=" Pagamento a favor de Hirondina Fernandes, referente ao salario do Mês de Outubro de 2022.   "/>
  </r>
  <r>
    <x v="1"/>
    <n v="0"/>
    <n v="0"/>
    <n v="0"/>
    <n v="0"/>
    <x v="2632"/>
    <x v="0"/>
    <x v="1"/>
    <x v="0"/>
    <s v="03.16.15"/>
    <x v="6"/>
    <x v="0"/>
    <x v="5"/>
    <s v="Direção Financeira"/>
    <s v="03.16.15"/>
    <s v="Direção Financeira"/>
    <s v="03.16.15"/>
    <x v="14"/>
    <x v="0"/>
    <x v="1"/>
    <x v="1"/>
    <x v="0"/>
    <x v="0"/>
    <x v="2"/>
    <x v="0"/>
    <x v="8"/>
    <s v="2022-09-26"/>
    <x v="2"/>
    <n v="57"/>
    <x v="4"/>
    <m/>
    <x v="0"/>
    <m/>
    <x v="37"/>
    <n v="100479277"/>
    <x v="0"/>
    <x v="3"/>
    <s v="Direção Financeira"/>
    <s v="ORI"/>
    <x v="2"/>
    <m/>
    <x v="0"/>
    <x v="2"/>
    <x v="2"/>
    <x v="1"/>
    <x v="0"/>
    <x v="0"/>
    <x v="0"/>
    <x v="0"/>
    <x v="0"/>
    <x v="0"/>
    <x v="0"/>
    <s v="Direção Financeira"/>
    <x v="0"/>
    <x v="0"/>
    <x v="0"/>
    <x v="0"/>
    <x v="0"/>
    <x v="0"/>
    <x v="0"/>
    <s v="000000"/>
    <x v="0"/>
    <x v="0"/>
    <x v="3"/>
    <x v="0"/>
    <s v="Pagamento de salário referente a 09-2022"/>
  </r>
  <r>
    <x v="1"/>
    <n v="0"/>
    <n v="0"/>
    <n v="0"/>
    <n v="0"/>
    <x v="2719"/>
    <x v="0"/>
    <x v="1"/>
    <x v="0"/>
    <s v="03.16.16"/>
    <x v="32"/>
    <x v="0"/>
    <x v="5"/>
    <s v="Direção Ambiente e Saneamento "/>
    <s v="03.16.16"/>
    <s v="Direção Ambiente e Saneamento "/>
    <s v="03.16.16"/>
    <x v="14"/>
    <x v="0"/>
    <x v="1"/>
    <x v="1"/>
    <x v="0"/>
    <x v="0"/>
    <x v="2"/>
    <x v="0"/>
    <x v="4"/>
    <s v="2022-01-26"/>
    <x v="1"/>
    <n v="23"/>
    <x v="4"/>
    <m/>
    <x v="0"/>
    <m/>
    <x v="37"/>
    <n v="100479277"/>
    <x v="0"/>
    <x v="3"/>
    <s v="Direção Ambiente e Saneamento "/>
    <s v="ORI"/>
    <x v="2"/>
    <m/>
    <x v="0"/>
    <x v="2"/>
    <x v="2"/>
    <x v="1"/>
    <x v="0"/>
    <x v="0"/>
    <x v="0"/>
    <x v="0"/>
    <x v="0"/>
    <x v="0"/>
    <x v="0"/>
    <s v="Direção Ambiente e Saneamento "/>
    <x v="0"/>
    <x v="0"/>
    <x v="0"/>
    <x v="0"/>
    <x v="0"/>
    <x v="0"/>
    <x v="0"/>
    <s v="000177"/>
    <x v="0"/>
    <x v="0"/>
    <x v="3"/>
    <x v="0"/>
    <s v="Pagamento de salário referente a 01-2022"/>
  </r>
  <r>
    <x v="1"/>
    <n v="0"/>
    <n v="0"/>
    <n v="0"/>
    <n v="0"/>
    <x v="4386"/>
    <x v="0"/>
    <x v="1"/>
    <x v="0"/>
    <s v="03.16.16"/>
    <x v="32"/>
    <x v="0"/>
    <x v="5"/>
    <s v="Direção Ambiente e Saneamento "/>
    <s v="03.16.16"/>
    <s v="Direção Ambiente e Saneamento "/>
    <s v="03.16.16"/>
    <x v="15"/>
    <x v="0"/>
    <x v="1"/>
    <x v="1"/>
    <x v="1"/>
    <x v="0"/>
    <x v="2"/>
    <x v="0"/>
    <x v="2"/>
    <s v="2022-03-23"/>
    <x v="1"/>
    <n v="13027"/>
    <x v="4"/>
    <m/>
    <x v="0"/>
    <m/>
    <x v="37"/>
    <n v="100479277"/>
    <x v="0"/>
    <x v="3"/>
    <s v="Direção Ambiente e Saneamento "/>
    <s v="ORI"/>
    <x v="2"/>
    <m/>
    <x v="0"/>
    <x v="2"/>
    <x v="2"/>
    <x v="1"/>
    <x v="0"/>
    <x v="0"/>
    <x v="0"/>
    <x v="0"/>
    <x v="0"/>
    <x v="0"/>
    <x v="0"/>
    <s v="Direção Ambiente e Saneamento "/>
    <x v="0"/>
    <x v="0"/>
    <x v="0"/>
    <x v="0"/>
    <x v="0"/>
    <x v="0"/>
    <x v="0"/>
    <s v="000746"/>
    <x v="0"/>
    <x v="0"/>
    <x v="3"/>
    <x v="0"/>
    <s v="Pagamento de salário referente a 03-2022"/>
  </r>
  <r>
    <x v="1"/>
    <n v="0"/>
    <n v="0"/>
    <n v="0"/>
    <n v="0"/>
    <x v="4587"/>
    <x v="0"/>
    <x v="1"/>
    <x v="0"/>
    <s v="03.16.17"/>
    <x v="49"/>
    <x v="0"/>
    <x v="5"/>
    <s v="Direção Proteção Civil"/>
    <s v="03.16.17"/>
    <s v="Direção Proteção Civil"/>
    <s v="03.16.17"/>
    <x v="62"/>
    <x v="0"/>
    <x v="1"/>
    <x v="1"/>
    <x v="0"/>
    <x v="0"/>
    <x v="2"/>
    <x v="0"/>
    <x v="5"/>
    <s v="2022-02-17"/>
    <x v="1"/>
    <n v="876"/>
    <x v="4"/>
    <m/>
    <x v="0"/>
    <m/>
    <x v="37"/>
    <n v="100479277"/>
    <x v="0"/>
    <x v="3"/>
    <s v="Direção Proteção Civil"/>
    <s v="ORI"/>
    <x v="2"/>
    <m/>
    <x v="0"/>
    <x v="2"/>
    <x v="2"/>
    <x v="1"/>
    <x v="0"/>
    <x v="0"/>
    <x v="0"/>
    <x v="1"/>
    <x v="0"/>
    <x v="0"/>
    <x v="0"/>
    <s v="Direção Proteção Civil"/>
    <x v="0"/>
    <x v="0"/>
    <x v="0"/>
    <x v="0"/>
    <x v="0"/>
    <x v="0"/>
    <x v="0"/>
    <s v="000000"/>
    <x v="0"/>
    <x v="0"/>
    <x v="3"/>
    <x v="0"/>
    <s v="Pagamento de salário referente a 02-2022"/>
  </r>
  <r>
    <x v="1"/>
    <n v="0"/>
    <n v="0"/>
    <n v="0"/>
    <n v="0"/>
    <x v="4587"/>
    <x v="0"/>
    <x v="1"/>
    <x v="0"/>
    <s v="03.16.17"/>
    <x v="49"/>
    <x v="0"/>
    <x v="5"/>
    <s v="Direção Proteção Civil"/>
    <s v="03.16.17"/>
    <s v="Direção Proteção Civil"/>
    <s v="03.16.17"/>
    <x v="15"/>
    <x v="0"/>
    <x v="1"/>
    <x v="1"/>
    <x v="1"/>
    <x v="0"/>
    <x v="2"/>
    <x v="0"/>
    <x v="5"/>
    <s v="2022-02-17"/>
    <x v="1"/>
    <n v="3931"/>
    <x v="4"/>
    <m/>
    <x v="0"/>
    <m/>
    <x v="37"/>
    <n v="100479277"/>
    <x v="0"/>
    <x v="3"/>
    <s v="Direção Proteção Civil"/>
    <s v="ORI"/>
    <x v="2"/>
    <m/>
    <x v="0"/>
    <x v="2"/>
    <x v="2"/>
    <x v="1"/>
    <x v="0"/>
    <x v="0"/>
    <x v="0"/>
    <x v="0"/>
    <x v="0"/>
    <x v="0"/>
    <x v="0"/>
    <s v="Direção Proteção Civil"/>
    <x v="0"/>
    <x v="0"/>
    <x v="0"/>
    <x v="0"/>
    <x v="0"/>
    <x v="0"/>
    <x v="0"/>
    <s v="000000"/>
    <x v="0"/>
    <x v="0"/>
    <x v="3"/>
    <x v="0"/>
    <s v="Pagamento de salário referente a 02-2022"/>
  </r>
  <r>
    <x v="1"/>
    <n v="0"/>
    <n v="0"/>
    <n v="0"/>
    <n v="0"/>
    <x v="4587"/>
    <x v="0"/>
    <x v="1"/>
    <x v="0"/>
    <s v="03.16.17"/>
    <x v="49"/>
    <x v="0"/>
    <x v="5"/>
    <s v="Direção Proteção Civil"/>
    <s v="03.16.17"/>
    <s v="Direção Proteção Civil"/>
    <s v="03.16.17"/>
    <x v="60"/>
    <x v="0"/>
    <x v="1"/>
    <x v="1"/>
    <x v="0"/>
    <x v="0"/>
    <x v="2"/>
    <x v="0"/>
    <x v="5"/>
    <s v="2022-02-17"/>
    <x v="1"/>
    <n v="758"/>
    <x v="4"/>
    <m/>
    <x v="0"/>
    <m/>
    <x v="37"/>
    <n v="100479277"/>
    <x v="0"/>
    <x v="3"/>
    <s v="Direção Proteção Civil"/>
    <s v="ORI"/>
    <x v="2"/>
    <m/>
    <x v="0"/>
    <x v="2"/>
    <x v="2"/>
    <x v="1"/>
    <x v="0"/>
    <x v="0"/>
    <x v="0"/>
    <x v="0"/>
    <x v="0"/>
    <x v="0"/>
    <x v="0"/>
    <s v="Direção Proteção Civil"/>
    <x v="0"/>
    <x v="0"/>
    <x v="0"/>
    <x v="0"/>
    <x v="0"/>
    <x v="0"/>
    <x v="0"/>
    <s v="000000"/>
    <x v="0"/>
    <x v="0"/>
    <x v="3"/>
    <x v="0"/>
    <s v="Pagamento de salário referente a 02-2022"/>
  </r>
  <r>
    <x v="1"/>
    <n v="0"/>
    <n v="0"/>
    <n v="0"/>
    <n v="0"/>
    <x v="900"/>
    <x v="0"/>
    <x v="1"/>
    <x v="0"/>
    <s v="03.16.25"/>
    <x v="13"/>
    <x v="0"/>
    <x v="5"/>
    <s v="Direção dos  Recursos Humanos"/>
    <s v="03.16.25"/>
    <s v="Direção dos  Recursos Humanos"/>
    <s v="03.16.25"/>
    <x v="18"/>
    <x v="0"/>
    <x v="4"/>
    <x v="8"/>
    <x v="0"/>
    <x v="0"/>
    <x v="2"/>
    <x v="0"/>
    <x v="6"/>
    <s v="2022-07-25"/>
    <x v="2"/>
    <n v="615"/>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7-2022"/>
  </r>
  <r>
    <x v="1"/>
    <n v="0"/>
    <n v="0"/>
    <n v="0"/>
    <n v="0"/>
    <x v="4504"/>
    <x v="0"/>
    <x v="1"/>
    <x v="0"/>
    <s v="03.16.25"/>
    <x v="13"/>
    <x v="0"/>
    <x v="5"/>
    <s v="Direção dos  Recursos Humanos"/>
    <s v="03.16.25"/>
    <s v="Direção dos  Recursos Humanos"/>
    <s v="03.16.25"/>
    <x v="18"/>
    <x v="0"/>
    <x v="4"/>
    <x v="8"/>
    <x v="0"/>
    <x v="0"/>
    <x v="2"/>
    <x v="0"/>
    <x v="2"/>
    <s v="2022-03-23"/>
    <x v="1"/>
    <n v="338"/>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2722"/>
    <x v="0"/>
    <x v="1"/>
    <x v="0"/>
    <s v="03.16.25"/>
    <x v="13"/>
    <x v="0"/>
    <x v="5"/>
    <s v="Direção dos  Recursos Humanos"/>
    <s v="03.16.25"/>
    <s v="Direção dos  Recursos Humanos"/>
    <s v="03.16.25"/>
    <x v="18"/>
    <x v="0"/>
    <x v="4"/>
    <x v="8"/>
    <x v="0"/>
    <x v="0"/>
    <x v="2"/>
    <x v="0"/>
    <x v="4"/>
    <s v="2022-01-26"/>
    <x v="1"/>
    <n v="141"/>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2790"/>
    <x v="0"/>
    <x v="1"/>
    <x v="0"/>
    <s v="03.16.25"/>
    <x v="13"/>
    <x v="0"/>
    <x v="5"/>
    <s v="Direção dos  Recursos Humanos"/>
    <s v="03.16.25"/>
    <s v="Direção dos  Recursos Humanos"/>
    <s v="03.16.25"/>
    <x v="16"/>
    <x v="0"/>
    <x v="1"/>
    <x v="1"/>
    <x v="1"/>
    <x v="0"/>
    <x v="2"/>
    <x v="0"/>
    <x v="9"/>
    <s v="2022-10-20"/>
    <x v="3"/>
    <n v="8199"/>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2479"/>
    <x v="0"/>
    <x v="1"/>
    <x v="0"/>
    <s v="03.16.25"/>
    <x v="13"/>
    <x v="0"/>
    <x v="5"/>
    <s v="Direção dos  Recursos Humanos"/>
    <s v="03.16.25"/>
    <s v="Direção dos  Recursos Humanos"/>
    <s v="03.16.25"/>
    <x v="16"/>
    <x v="0"/>
    <x v="1"/>
    <x v="1"/>
    <x v="1"/>
    <x v="0"/>
    <x v="2"/>
    <x v="0"/>
    <x v="1"/>
    <s v="2022-05-25"/>
    <x v="0"/>
    <n v="732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5589"/>
    <x v="0"/>
    <x v="1"/>
    <x v="0"/>
    <s v="03.16.25"/>
    <x v="13"/>
    <x v="0"/>
    <x v="5"/>
    <s v="Direção dos  Recursos Humanos"/>
    <s v="03.16.25"/>
    <s v="Direção dos  Recursos Humanos"/>
    <s v="03.16.25"/>
    <x v="13"/>
    <x v="0"/>
    <x v="1"/>
    <x v="5"/>
    <x v="0"/>
    <x v="0"/>
    <x v="2"/>
    <x v="0"/>
    <x v="11"/>
    <s v="2022-12-13"/>
    <x v="3"/>
    <n v="19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6735"/>
    <x v="0"/>
    <x v="1"/>
    <x v="0"/>
    <s v="03.16.25"/>
    <x v="13"/>
    <x v="0"/>
    <x v="5"/>
    <s v="Direção dos  Recursos Humanos"/>
    <s v="03.16.25"/>
    <s v="Direção dos  Recursos Humanos"/>
    <s v="03.16.25"/>
    <x v="15"/>
    <x v="0"/>
    <x v="1"/>
    <x v="1"/>
    <x v="1"/>
    <x v="0"/>
    <x v="2"/>
    <x v="0"/>
    <x v="10"/>
    <s v="2022-11-21"/>
    <x v="3"/>
    <n v="97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2098"/>
    <x v="0"/>
    <x v="1"/>
    <x v="0"/>
    <s v="03.16.25"/>
    <x v="13"/>
    <x v="0"/>
    <x v="5"/>
    <s v="Direção dos  Recursos Humanos"/>
    <s v="03.16.25"/>
    <s v="Direção dos  Recursos Humanos"/>
    <s v="03.16.25"/>
    <x v="15"/>
    <x v="0"/>
    <x v="1"/>
    <x v="1"/>
    <x v="1"/>
    <x v="0"/>
    <x v="2"/>
    <x v="0"/>
    <x v="0"/>
    <s v="2022-04-19"/>
    <x v="0"/>
    <n v="52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4-2022"/>
  </r>
  <r>
    <x v="1"/>
    <n v="0"/>
    <n v="0"/>
    <n v="0"/>
    <n v="0"/>
    <x v="3715"/>
    <x v="0"/>
    <x v="1"/>
    <x v="0"/>
    <s v="03.16.27"/>
    <x v="41"/>
    <x v="0"/>
    <x v="5"/>
    <s v="Direção dos Assuntos Jurídicos, Fiscalização e Policia Municipal"/>
    <s v="03.16.27"/>
    <s v="Direção dos Assuntos Jurídicos, Fiscalização e Policia Municipal"/>
    <s v="03.16.27"/>
    <x v="15"/>
    <x v="0"/>
    <x v="1"/>
    <x v="1"/>
    <x v="1"/>
    <x v="0"/>
    <x v="2"/>
    <x v="0"/>
    <x v="5"/>
    <s v="2022-02-24"/>
    <x v="1"/>
    <n v="2528"/>
    <x v="4"/>
    <m/>
    <x v="0"/>
    <m/>
    <x v="37"/>
    <n v="100479277"/>
    <x v="0"/>
    <x v="3"/>
    <s v="Direção dos Assuntos Jurídicos, Fiscalização e Policia Municipal"/>
    <s v="ORI"/>
    <x v="2"/>
    <m/>
    <x v="0"/>
    <x v="2"/>
    <x v="2"/>
    <x v="1"/>
    <x v="0"/>
    <x v="0"/>
    <x v="0"/>
    <x v="0"/>
    <x v="0"/>
    <x v="0"/>
    <x v="0"/>
    <s v="Direção dos Assuntos Jurídicos, Fiscalização e Policia Municipal"/>
    <x v="0"/>
    <x v="0"/>
    <x v="0"/>
    <x v="0"/>
    <x v="0"/>
    <x v="0"/>
    <x v="0"/>
    <s v="000000"/>
    <x v="0"/>
    <x v="0"/>
    <x v="3"/>
    <x v="0"/>
    <s v="Pagamento de salário referente a 02-2022"/>
  </r>
  <r>
    <x v="1"/>
    <n v="0"/>
    <n v="0"/>
    <n v="0"/>
    <n v="0"/>
    <x v="1098"/>
    <x v="0"/>
    <x v="1"/>
    <x v="0"/>
    <s v="03.16.11"/>
    <x v="61"/>
    <x v="0"/>
    <x v="5"/>
    <s v="Direcção de Obras"/>
    <s v="03.16.11"/>
    <s v="Direcção de Obras"/>
    <s v="03.16.11"/>
    <x v="60"/>
    <x v="0"/>
    <x v="1"/>
    <x v="1"/>
    <x v="0"/>
    <x v="0"/>
    <x v="2"/>
    <x v="0"/>
    <x v="6"/>
    <s v="2022-07-25"/>
    <x v="2"/>
    <n v="779"/>
    <x v="4"/>
    <m/>
    <x v="0"/>
    <m/>
    <x v="37"/>
    <n v="100479277"/>
    <x v="0"/>
    <x v="3"/>
    <s v="Direcção de Obras"/>
    <s v="ORI"/>
    <x v="2"/>
    <m/>
    <x v="0"/>
    <x v="2"/>
    <x v="2"/>
    <x v="1"/>
    <x v="0"/>
    <x v="0"/>
    <x v="0"/>
    <x v="0"/>
    <x v="0"/>
    <x v="0"/>
    <x v="0"/>
    <s v="Direcção de Obras"/>
    <x v="0"/>
    <x v="0"/>
    <x v="0"/>
    <x v="0"/>
    <x v="0"/>
    <x v="0"/>
    <x v="0"/>
    <s v="000000"/>
    <x v="0"/>
    <x v="0"/>
    <x v="3"/>
    <x v="0"/>
    <s v="Pagamento de salário referente a 07-2022"/>
  </r>
  <r>
    <x v="1"/>
    <n v="0"/>
    <n v="0"/>
    <n v="0"/>
    <n v="0"/>
    <x v="4583"/>
    <x v="0"/>
    <x v="1"/>
    <x v="0"/>
    <s v="03.16.11"/>
    <x v="61"/>
    <x v="0"/>
    <x v="5"/>
    <s v="Direcção de Obras"/>
    <s v="03.16.11"/>
    <s v="Direcção de Obras"/>
    <s v="03.16.11"/>
    <x v="14"/>
    <x v="0"/>
    <x v="1"/>
    <x v="1"/>
    <x v="0"/>
    <x v="0"/>
    <x v="2"/>
    <x v="0"/>
    <x v="4"/>
    <s v="2022-01-27"/>
    <x v="1"/>
    <n v="0"/>
    <x v="4"/>
    <m/>
    <x v="0"/>
    <m/>
    <x v="37"/>
    <n v="100479277"/>
    <x v="0"/>
    <x v="3"/>
    <s v="Direcção de Obras"/>
    <s v="ORI"/>
    <x v="2"/>
    <m/>
    <x v="0"/>
    <x v="2"/>
    <x v="2"/>
    <x v="1"/>
    <x v="0"/>
    <x v="0"/>
    <x v="0"/>
    <x v="0"/>
    <x v="0"/>
    <x v="0"/>
    <x v="0"/>
    <s v="Direcção de Obras"/>
    <x v="0"/>
    <x v="0"/>
    <x v="0"/>
    <x v="0"/>
    <x v="0"/>
    <x v="0"/>
    <x v="0"/>
    <s v="000160"/>
    <x v="0"/>
    <x v="0"/>
    <x v="3"/>
    <x v="0"/>
    <s v="Pagamento de salário referente a 01-2022"/>
  </r>
  <r>
    <x v="1"/>
    <n v="0"/>
    <n v="0"/>
    <n v="0"/>
    <n v="0"/>
    <x v="4583"/>
    <x v="0"/>
    <x v="1"/>
    <x v="0"/>
    <s v="03.16.11"/>
    <x v="61"/>
    <x v="0"/>
    <x v="5"/>
    <s v="Direcção de Obras"/>
    <s v="03.16.11"/>
    <s v="Direcção de Obras"/>
    <s v="03.16.11"/>
    <x v="17"/>
    <x v="0"/>
    <x v="1"/>
    <x v="1"/>
    <x v="1"/>
    <x v="0"/>
    <x v="2"/>
    <x v="0"/>
    <x v="4"/>
    <s v="2022-01-27"/>
    <x v="1"/>
    <n v="192"/>
    <x v="4"/>
    <m/>
    <x v="0"/>
    <m/>
    <x v="37"/>
    <n v="100479277"/>
    <x v="0"/>
    <x v="3"/>
    <s v="Direcção de Obras"/>
    <s v="ORI"/>
    <x v="2"/>
    <m/>
    <x v="0"/>
    <x v="2"/>
    <x v="2"/>
    <x v="1"/>
    <x v="0"/>
    <x v="0"/>
    <x v="0"/>
    <x v="0"/>
    <x v="0"/>
    <x v="0"/>
    <x v="0"/>
    <s v="Direcção de Obras"/>
    <x v="0"/>
    <x v="0"/>
    <x v="0"/>
    <x v="0"/>
    <x v="0"/>
    <x v="0"/>
    <x v="0"/>
    <s v="000160"/>
    <x v="0"/>
    <x v="0"/>
    <x v="3"/>
    <x v="0"/>
    <s v="Pagamento de salário referente a 01-2022"/>
  </r>
  <r>
    <x v="1"/>
    <n v="0"/>
    <n v="0"/>
    <n v="0"/>
    <n v="0"/>
    <x v="7901"/>
    <x v="0"/>
    <x v="1"/>
    <x v="0"/>
    <s v="03.16.15"/>
    <x v="6"/>
    <x v="0"/>
    <x v="5"/>
    <s v="Direção Financeira"/>
    <s v="03.16.15"/>
    <s v="Direção Financeira"/>
    <s v="03.16.15"/>
    <x v="20"/>
    <x v="0"/>
    <x v="1"/>
    <x v="5"/>
    <x v="0"/>
    <x v="0"/>
    <x v="2"/>
    <x v="0"/>
    <x v="5"/>
    <s v="2022-02-22"/>
    <x v="1"/>
    <n v="57287"/>
    <x v="4"/>
    <m/>
    <x v="0"/>
    <m/>
    <x v="97"/>
    <n v="100477691"/>
    <x v="0"/>
    <x v="0"/>
    <s v="Direção Financeira"/>
    <s v="ORI"/>
    <x v="2"/>
    <m/>
    <x v="0"/>
    <x v="3"/>
    <x v="3"/>
    <x v="1"/>
    <x v="0"/>
    <x v="0"/>
    <x v="0"/>
    <x v="0"/>
    <x v="0"/>
    <x v="0"/>
    <x v="0"/>
    <s v="Direção Financeira"/>
    <x v="0"/>
    <x v="0"/>
    <x v="0"/>
    <x v="0"/>
    <x v="0"/>
    <x v="0"/>
    <x v="0"/>
    <s v="000000"/>
    <x v="0"/>
    <x v="2"/>
    <x v="0"/>
    <x v="0"/>
    <s v="Pagamento a favor do Sr. Austelino Cardoso Martins, pelo serviço prestado a Câmara na digitalização e harmonização dos registros matriciais, plantas de localização e outras informação relativas aos prédios, referente a Fevereiro 2022, conforme contrato anexo.  "/>
  </r>
  <r>
    <x v="1"/>
    <n v="0"/>
    <n v="0"/>
    <n v="0"/>
    <n v="0"/>
    <x v="2719"/>
    <x v="0"/>
    <x v="1"/>
    <x v="0"/>
    <s v="03.16.16"/>
    <x v="32"/>
    <x v="0"/>
    <x v="5"/>
    <s v="Direção Ambiente e Saneamento "/>
    <s v="03.16.16"/>
    <s v="Direção Ambiente e Saneamento "/>
    <s v="03.16.16"/>
    <x v="62"/>
    <x v="0"/>
    <x v="1"/>
    <x v="1"/>
    <x v="0"/>
    <x v="0"/>
    <x v="2"/>
    <x v="0"/>
    <x v="4"/>
    <s v="2022-01-26"/>
    <x v="1"/>
    <n v="151"/>
    <x v="4"/>
    <m/>
    <x v="0"/>
    <m/>
    <x v="32"/>
    <n v="100478627"/>
    <x v="0"/>
    <x v="8"/>
    <s v="Direção Ambiente e Saneamento "/>
    <s v="ORI"/>
    <x v="2"/>
    <m/>
    <x v="0"/>
    <x v="2"/>
    <x v="2"/>
    <x v="1"/>
    <x v="0"/>
    <x v="0"/>
    <x v="0"/>
    <x v="0"/>
    <x v="0"/>
    <x v="0"/>
    <x v="0"/>
    <s v="Direção Ambiente e Saneamento "/>
    <x v="0"/>
    <x v="0"/>
    <x v="0"/>
    <x v="0"/>
    <x v="0"/>
    <x v="0"/>
    <x v="0"/>
    <s v="000177"/>
    <x v="0"/>
    <x v="0"/>
    <x v="8"/>
    <x v="0"/>
    <s v="Pagamento de salário referente a 01-2022"/>
  </r>
  <r>
    <x v="1"/>
    <n v="0"/>
    <n v="0"/>
    <n v="0"/>
    <n v="0"/>
    <x v="3485"/>
    <x v="0"/>
    <x v="1"/>
    <x v="0"/>
    <s v="03.16.16"/>
    <x v="32"/>
    <x v="0"/>
    <x v="5"/>
    <s v="Direção Ambiente e Saneamento "/>
    <s v="03.16.16"/>
    <s v="Direção Ambiente e Saneamento "/>
    <s v="03.16.16"/>
    <x v="60"/>
    <x v="0"/>
    <x v="1"/>
    <x v="1"/>
    <x v="0"/>
    <x v="0"/>
    <x v="2"/>
    <x v="0"/>
    <x v="5"/>
    <s v="2022-02-23"/>
    <x v="1"/>
    <n v="202"/>
    <x v="4"/>
    <m/>
    <x v="0"/>
    <m/>
    <x v="32"/>
    <n v="100478627"/>
    <x v="0"/>
    <x v="8"/>
    <s v="Direção Ambiente e Saneamento "/>
    <s v="ORI"/>
    <x v="2"/>
    <m/>
    <x v="0"/>
    <x v="2"/>
    <x v="2"/>
    <x v="1"/>
    <x v="0"/>
    <x v="0"/>
    <x v="0"/>
    <x v="0"/>
    <x v="0"/>
    <x v="0"/>
    <x v="0"/>
    <s v="Direção Ambiente e Saneamento "/>
    <x v="0"/>
    <x v="0"/>
    <x v="0"/>
    <x v="0"/>
    <x v="0"/>
    <x v="0"/>
    <x v="0"/>
    <s v="000000"/>
    <x v="0"/>
    <x v="0"/>
    <x v="8"/>
    <x v="0"/>
    <s v="Pagamento de salário referente a 02-2022"/>
  </r>
  <r>
    <x v="1"/>
    <n v="0"/>
    <n v="0"/>
    <n v="0"/>
    <n v="0"/>
    <x v="2719"/>
    <x v="0"/>
    <x v="1"/>
    <x v="0"/>
    <s v="03.16.16"/>
    <x v="32"/>
    <x v="0"/>
    <x v="5"/>
    <s v="Direção Ambiente e Saneamento "/>
    <s v="03.16.16"/>
    <s v="Direção Ambiente e Saneamento "/>
    <s v="03.16.16"/>
    <x v="14"/>
    <x v="0"/>
    <x v="1"/>
    <x v="1"/>
    <x v="0"/>
    <x v="0"/>
    <x v="2"/>
    <x v="0"/>
    <x v="4"/>
    <s v="2022-01-26"/>
    <x v="1"/>
    <n v="22"/>
    <x v="4"/>
    <m/>
    <x v="0"/>
    <m/>
    <x v="21"/>
    <n v="100474708"/>
    <x v="0"/>
    <x v="2"/>
    <s v="Direção Ambiente e Saneamento "/>
    <s v="ORI"/>
    <x v="2"/>
    <m/>
    <x v="0"/>
    <x v="2"/>
    <x v="2"/>
    <x v="1"/>
    <x v="0"/>
    <x v="0"/>
    <x v="0"/>
    <x v="0"/>
    <x v="0"/>
    <x v="0"/>
    <x v="0"/>
    <s v="Direção Ambiente e Saneamento "/>
    <x v="0"/>
    <x v="0"/>
    <x v="0"/>
    <x v="0"/>
    <x v="0"/>
    <x v="0"/>
    <x v="0"/>
    <s v="000177"/>
    <x v="0"/>
    <x v="0"/>
    <x v="2"/>
    <x v="0"/>
    <s v="Pagamento de salário referente a 01-2022"/>
  </r>
  <r>
    <x v="1"/>
    <n v="0"/>
    <n v="0"/>
    <n v="0"/>
    <n v="0"/>
    <x v="2332"/>
    <x v="0"/>
    <x v="1"/>
    <x v="0"/>
    <s v="03.16.15"/>
    <x v="6"/>
    <x v="0"/>
    <x v="5"/>
    <s v="Direção Financeira"/>
    <s v="03.16.15"/>
    <s v="Direção Financeira"/>
    <s v="03.16.15"/>
    <x v="15"/>
    <x v="0"/>
    <x v="1"/>
    <x v="1"/>
    <x v="1"/>
    <x v="0"/>
    <x v="2"/>
    <x v="0"/>
    <x v="9"/>
    <s v="2022-10-28"/>
    <x v="3"/>
    <n v="7241"/>
    <x v="4"/>
    <m/>
    <x v="0"/>
    <m/>
    <x v="698"/>
    <n v="100474802"/>
    <x v="0"/>
    <x v="10"/>
    <s v="Direção Financeira"/>
    <s v="ORI"/>
    <x v="2"/>
    <m/>
    <x v="0"/>
    <x v="2"/>
    <x v="2"/>
    <x v="1"/>
    <x v="0"/>
    <x v="0"/>
    <x v="0"/>
    <x v="0"/>
    <x v="0"/>
    <x v="0"/>
    <x v="0"/>
    <s v="Direção Financeira"/>
    <x v="0"/>
    <x v="0"/>
    <x v="0"/>
    <x v="0"/>
    <x v="0"/>
    <x v="0"/>
    <x v="0"/>
    <s v="000000"/>
    <x v="0"/>
    <x v="0"/>
    <x v="10"/>
    <x v="0"/>
    <s v=" Pagamento a favor de Hirondina Fernandes, referente ao salario do Mês de Outubro de 2022.   "/>
  </r>
  <r>
    <x v="1"/>
    <n v="0"/>
    <n v="0"/>
    <n v="0"/>
    <n v="0"/>
    <x v="908"/>
    <x v="0"/>
    <x v="1"/>
    <x v="0"/>
    <s v="03.16.15"/>
    <x v="6"/>
    <x v="0"/>
    <x v="5"/>
    <s v="Direção Financeira"/>
    <s v="03.16.15"/>
    <s v="Direção Financeira"/>
    <s v="03.16.15"/>
    <x v="15"/>
    <x v="0"/>
    <x v="1"/>
    <x v="1"/>
    <x v="1"/>
    <x v="0"/>
    <x v="2"/>
    <x v="0"/>
    <x v="6"/>
    <s v="2022-07-25"/>
    <x v="2"/>
    <n v="3045"/>
    <x v="4"/>
    <m/>
    <x v="0"/>
    <m/>
    <x v="698"/>
    <n v="100474802"/>
    <x v="0"/>
    <x v="10"/>
    <s v="Direção Financeira"/>
    <s v="ORI"/>
    <x v="2"/>
    <m/>
    <x v="0"/>
    <x v="2"/>
    <x v="2"/>
    <x v="1"/>
    <x v="0"/>
    <x v="0"/>
    <x v="0"/>
    <x v="0"/>
    <x v="0"/>
    <x v="0"/>
    <x v="0"/>
    <s v="Direção Financeira"/>
    <x v="0"/>
    <x v="0"/>
    <x v="0"/>
    <x v="0"/>
    <x v="0"/>
    <x v="0"/>
    <x v="0"/>
    <s v="000000"/>
    <x v="0"/>
    <x v="0"/>
    <x v="10"/>
    <x v="0"/>
    <s v="Pagamento de salário referente a 07-2022"/>
  </r>
  <r>
    <x v="1"/>
    <n v="0"/>
    <n v="0"/>
    <n v="0"/>
    <n v="0"/>
    <x v="4205"/>
    <x v="0"/>
    <x v="1"/>
    <x v="0"/>
    <s v="03.16.15"/>
    <x v="6"/>
    <x v="0"/>
    <x v="5"/>
    <s v="Direção Financeira"/>
    <s v="03.16.15"/>
    <s v="Direção Financeira"/>
    <s v="03.16.15"/>
    <x v="15"/>
    <x v="0"/>
    <x v="1"/>
    <x v="1"/>
    <x v="1"/>
    <x v="0"/>
    <x v="2"/>
    <x v="0"/>
    <x v="0"/>
    <s v="2022-04-19"/>
    <x v="0"/>
    <n v="3312"/>
    <x v="4"/>
    <m/>
    <x v="0"/>
    <m/>
    <x v="698"/>
    <n v="100474802"/>
    <x v="0"/>
    <x v="10"/>
    <s v="Direção Financeira"/>
    <s v="ORI"/>
    <x v="2"/>
    <m/>
    <x v="0"/>
    <x v="2"/>
    <x v="2"/>
    <x v="1"/>
    <x v="0"/>
    <x v="0"/>
    <x v="0"/>
    <x v="0"/>
    <x v="0"/>
    <x v="0"/>
    <x v="0"/>
    <s v="Direção Financeira"/>
    <x v="0"/>
    <x v="0"/>
    <x v="0"/>
    <x v="0"/>
    <x v="0"/>
    <x v="0"/>
    <x v="0"/>
    <s v="000000"/>
    <x v="0"/>
    <x v="0"/>
    <x v="10"/>
    <x v="0"/>
    <s v="Pagamento de salário referente a 04-2022"/>
  </r>
  <r>
    <x v="1"/>
    <n v="0"/>
    <n v="0"/>
    <n v="0"/>
    <n v="0"/>
    <x v="5470"/>
    <x v="0"/>
    <x v="1"/>
    <x v="0"/>
    <s v="03.16.15"/>
    <x v="6"/>
    <x v="0"/>
    <x v="5"/>
    <s v="Direção Financeira"/>
    <s v="03.16.15"/>
    <s v="Direção Financeira"/>
    <s v="03.16.15"/>
    <x v="61"/>
    <x v="0"/>
    <x v="1"/>
    <x v="1"/>
    <x v="0"/>
    <x v="0"/>
    <x v="2"/>
    <x v="0"/>
    <x v="11"/>
    <s v="2022-12-13"/>
    <x v="3"/>
    <n v="519"/>
    <x v="4"/>
    <m/>
    <x v="0"/>
    <m/>
    <x v="698"/>
    <n v="100474802"/>
    <x v="0"/>
    <x v="10"/>
    <s v="Direção Financeira"/>
    <s v="ORI"/>
    <x v="2"/>
    <m/>
    <x v="0"/>
    <x v="2"/>
    <x v="2"/>
    <x v="1"/>
    <x v="0"/>
    <x v="0"/>
    <x v="0"/>
    <x v="0"/>
    <x v="0"/>
    <x v="0"/>
    <x v="0"/>
    <s v="Direção Financeira"/>
    <x v="0"/>
    <x v="0"/>
    <x v="0"/>
    <x v="0"/>
    <x v="0"/>
    <x v="0"/>
    <x v="0"/>
    <s v="000000"/>
    <x v="0"/>
    <x v="0"/>
    <x v="10"/>
    <x v="0"/>
    <s v="Pagamento de salário referente a 12-2022"/>
  </r>
  <r>
    <x v="1"/>
    <n v="0"/>
    <n v="0"/>
    <n v="0"/>
    <n v="0"/>
    <x v="5359"/>
    <x v="0"/>
    <x v="1"/>
    <x v="0"/>
    <s v="03.16.15"/>
    <x v="6"/>
    <x v="0"/>
    <x v="5"/>
    <s v="Direção Financeira"/>
    <s v="03.16.15"/>
    <s v="Direção Financeira"/>
    <s v="03.16.15"/>
    <x v="61"/>
    <x v="0"/>
    <x v="1"/>
    <x v="1"/>
    <x v="0"/>
    <x v="0"/>
    <x v="2"/>
    <x v="0"/>
    <x v="10"/>
    <s v="2022-11-24"/>
    <x v="3"/>
    <n v="517"/>
    <x v="4"/>
    <m/>
    <x v="0"/>
    <m/>
    <x v="698"/>
    <n v="100474802"/>
    <x v="0"/>
    <x v="10"/>
    <s v="Direção Financeira"/>
    <s v="ORI"/>
    <x v="2"/>
    <m/>
    <x v="0"/>
    <x v="2"/>
    <x v="2"/>
    <x v="1"/>
    <x v="0"/>
    <x v="0"/>
    <x v="0"/>
    <x v="0"/>
    <x v="0"/>
    <x v="0"/>
    <x v="0"/>
    <s v="Direção Financeira"/>
    <x v="0"/>
    <x v="0"/>
    <x v="0"/>
    <x v="0"/>
    <x v="0"/>
    <x v="0"/>
    <x v="0"/>
    <s v="000000"/>
    <x v="0"/>
    <x v="0"/>
    <x v="10"/>
    <x v="0"/>
    <s v="Pagamento de salário referente a 11-2022"/>
  </r>
  <r>
    <x v="1"/>
    <n v="0"/>
    <n v="0"/>
    <n v="0"/>
    <n v="0"/>
    <x v="4205"/>
    <x v="0"/>
    <x v="1"/>
    <x v="0"/>
    <s v="03.16.15"/>
    <x v="6"/>
    <x v="0"/>
    <x v="5"/>
    <s v="Direção Financeira"/>
    <s v="03.16.15"/>
    <s v="Direção Financeira"/>
    <s v="03.16.15"/>
    <x v="61"/>
    <x v="0"/>
    <x v="1"/>
    <x v="1"/>
    <x v="0"/>
    <x v="0"/>
    <x v="2"/>
    <x v="0"/>
    <x v="0"/>
    <s v="2022-04-19"/>
    <x v="0"/>
    <n v="373"/>
    <x v="4"/>
    <m/>
    <x v="0"/>
    <m/>
    <x v="698"/>
    <n v="100474802"/>
    <x v="0"/>
    <x v="10"/>
    <s v="Direção Financeira"/>
    <s v="ORI"/>
    <x v="2"/>
    <m/>
    <x v="0"/>
    <x v="2"/>
    <x v="2"/>
    <x v="1"/>
    <x v="0"/>
    <x v="0"/>
    <x v="0"/>
    <x v="0"/>
    <x v="0"/>
    <x v="0"/>
    <x v="0"/>
    <s v="Direção Financeira"/>
    <x v="0"/>
    <x v="0"/>
    <x v="0"/>
    <x v="0"/>
    <x v="0"/>
    <x v="0"/>
    <x v="0"/>
    <s v="000000"/>
    <x v="0"/>
    <x v="0"/>
    <x v="10"/>
    <x v="0"/>
    <s v="Pagamento de salário referente a 04-2022"/>
  </r>
  <r>
    <x v="1"/>
    <n v="0"/>
    <n v="0"/>
    <n v="0"/>
    <n v="0"/>
    <x v="4205"/>
    <x v="0"/>
    <x v="1"/>
    <x v="0"/>
    <s v="03.16.15"/>
    <x v="6"/>
    <x v="0"/>
    <x v="5"/>
    <s v="Direção Financeira"/>
    <s v="03.16.15"/>
    <s v="Direção Financeira"/>
    <s v="03.16.15"/>
    <x v="60"/>
    <x v="0"/>
    <x v="1"/>
    <x v="1"/>
    <x v="0"/>
    <x v="0"/>
    <x v="2"/>
    <x v="0"/>
    <x v="0"/>
    <s v="2022-04-19"/>
    <x v="0"/>
    <n v="84"/>
    <x v="4"/>
    <m/>
    <x v="0"/>
    <m/>
    <x v="698"/>
    <n v="100474802"/>
    <x v="0"/>
    <x v="10"/>
    <s v="Direção Financeira"/>
    <s v="ORI"/>
    <x v="2"/>
    <m/>
    <x v="0"/>
    <x v="2"/>
    <x v="2"/>
    <x v="1"/>
    <x v="0"/>
    <x v="0"/>
    <x v="0"/>
    <x v="0"/>
    <x v="0"/>
    <x v="0"/>
    <x v="0"/>
    <s v="Direção Financeira"/>
    <x v="0"/>
    <x v="0"/>
    <x v="0"/>
    <x v="0"/>
    <x v="0"/>
    <x v="0"/>
    <x v="0"/>
    <s v="000000"/>
    <x v="0"/>
    <x v="0"/>
    <x v="10"/>
    <x v="0"/>
    <s v="Pagamento de salário referente a 04-2022"/>
  </r>
  <r>
    <x v="1"/>
    <n v="0"/>
    <n v="0"/>
    <n v="0"/>
    <n v="0"/>
    <x v="5470"/>
    <x v="0"/>
    <x v="1"/>
    <x v="0"/>
    <s v="03.16.15"/>
    <x v="6"/>
    <x v="0"/>
    <x v="5"/>
    <s v="Direção Financeira"/>
    <s v="03.16.15"/>
    <s v="Direção Financeira"/>
    <s v="03.16.15"/>
    <x v="14"/>
    <x v="0"/>
    <x v="1"/>
    <x v="1"/>
    <x v="0"/>
    <x v="0"/>
    <x v="2"/>
    <x v="0"/>
    <x v="11"/>
    <s v="2022-12-13"/>
    <x v="3"/>
    <n v="13"/>
    <x v="4"/>
    <m/>
    <x v="0"/>
    <m/>
    <x v="698"/>
    <n v="100474802"/>
    <x v="0"/>
    <x v="10"/>
    <s v="Direção Financeira"/>
    <s v="ORI"/>
    <x v="2"/>
    <m/>
    <x v="0"/>
    <x v="2"/>
    <x v="2"/>
    <x v="1"/>
    <x v="0"/>
    <x v="0"/>
    <x v="0"/>
    <x v="0"/>
    <x v="0"/>
    <x v="0"/>
    <x v="0"/>
    <s v="Direção Financeira"/>
    <x v="0"/>
    <x v="0"/>
    <x v="0"/>
    <x v="0"/>
    <x v="0"/>
    <x v="0"/>
    <x v="0"/>
    <s v="000000"/>
    <x v="0"/>
    <x v="0"/>
    <x v="10"/>
    <x v="0"/>
    <s v="Pagamento de salário referente a 12-2022"/>
  </r>
  <r>
    <x v="1"/>
    <n v="0"/>
    <n v="0"/>
    <n v="0"/>
    <n v="0"/>
    <x v="2487"/>
    <x v="0"/>
    <x v="1"/>
    <x v="0"/>
    <s v="03.16.15"/>
    <x v="6"/>
    <x v="0"/>
    <x v="5"/>
    <s v="Direção Financeira"/>
    <s v="03.16.15"/>
    <s v="Direção Financeira"/>
    <s v="03.16.15"/>
    <x v="14"/>
    <x v="0"/>
    <x v="1"/>
    <x v="1"/>
    <x v="0"/>
    <x v="0"/>
    <x v="2"/>
    <x v="0"/>
    <x v="1"/>
    <s v="2022-05-25"/>
    <x v="0"/>
    <n v="8"/>
    <x v="4"/>
    <m/>
    <x v="0"/>
    <m/>
    <x v="698"/>
    <n v="100474802"/>
    <x v="0"/>
    <x v="10"/>
    <s v="Direção Financeira"/>
    <s v="ORI"/>
    <x v="2"/>
    <m/>
    <x v="0"/>
    <x v="2"/>
    <x v="2"/>
    <x v="1"/>
    <x v="0"/>
    <x v="0"/>
    <x v="0"/>
    <x v="0"/>
    <x v="0"/>
    <x v="0"/>
    <x v="0"/>
    <s v="Direção Financeira"/>
    <x v="0"/>
    <x v="0"/>
    <x v="0"/>
    <x v="0"/>
    <x v="0"/>
    <x v="0"/>
    <x v="0"/>
    <s v="000000"/>
    <x v="0"/>
    <x v="0"/>
    <x v="10"/>
    <x v="0"/>
    <s v="Pagamento de salário referente a 05-2022"/>
  </r>
  <r>
    <x v="1"/>
    <n v="0"/>
    <n v="0"/>
    <n v="0"/>
    <n v="0"/>
    <x v="5359"/>
    <x v="0"/>
    <x v="1"/>
    <x v="0"/>
    <s v="03.16.15"/>
    <x v="6"/>
    <x v="0"/>
    <x v="5"/>
    <s v="Direção Financeira"/>
    <s v="03.16.15"/>
    <s v="Direção Financeira"/>
    <s v="03.16.15"/>
    <x v="16"/>
    <x v="0"/>
    <x v="1"/>
    <x v="1"/>
    <x v="1"/>
    <x v="0"/>
    <x v="2"/>
    <x v="0"/>
    <x v="10"/>
    <s v="2022-11-24"/>
    <x v="3"/>
    <n v="2371"/>
    <x v="4"/>
    <m/>
    <x v="0"/>
    <m/>
    <x v="698"/>
    <n v="100474802"/>
    <x v="0"/>
    <x v="10"/>
    <s v="Direção Financeira"/>
    <s v="ORI"/>
    <x v="2"/>
    <m/>
    <x v="0"/>
    <x v="2"/>
    <x v="2"/>
    <x v="1"/>
    <x v="0"/>
    <x v="0"/>
    <x v="0"/>
    <x v="0"/>
    <x v="0"/>
    <x v="0"/>
    <x v="0"/>
    <s v="Direção Financeira"/>
    <x v="0"/>
    <x v="0"/>
    <x v="0"/>
    <x v="0"/>
    <x v="0"/>
    <x v="0"/>
    <x v="0"/>
    <s v="000000"/>
    <x v="0"/>
    <x v="0"/>
    <x v="10"/>
    <x v="0"/>
    <s v="Pagamento de salário referente a 11-2022"/>
  </r>
  <r>
    <x v="1"/>
    <n v="0"/>
    <n v="0"/>
    <n v="0"/>
    <n v="0"/>
    <x v="2719"/>
    <x v="0"/>
    <x v="1"/>
    <x v="0"/>
    <s v="03.16.16"/>
    <x v="32"/>
    <x v="0"/>
    <x v="5"/>
    <s v="Direção Ambiente e Saneamento "/>
    <s v="03.16.16"/>
    <s v="Direção Ambiente e Saneamento "/>
    <s v="03.16.16"/>
    <x v="14"/>
    <x v="0"/>
    <x v="1"/>
    <x v="1"/>
    <x v="0"/>
    <x v="0"/>
    <x v="2"/>
    <x v="0"/>
    <x v="4"/>
    <s v="2022-01-26"/>
    <x v="1"/>
    <n v="20"/>
    <x v="4"/>
    <m/>
    <x v="0"/>
    <m/>
    <x v="698"/>
    <n v="100474802"/>
    <x v="0"/>
    <x v="10"/>
    <s v="Direção Ambiente e Saneamento "/>
    <s v="ORI"/>
    <x v="2"/>
    <m/>
    <x v="0"/>
    <x v="2"/>
    <x v="2"/>
    <x v="1"/>
    <x v="0"/>
    <x v="0"/>
    <x v="0"/>
    <x v="0"/>
    <x v="0"/>
    <x v="0"/>
    <x v="0"/>
    <s v="Direção Ambiente e Saneamento "/>
    <x v="0"/>
    <x v="0"/>
    <x v="0"/>
    <x v="0"/>
    <x v="0"/>
    <x v="0"/>
    <x v="0"/>
    <s v="000177"/>
    <x v="0"/>
    <x v="0"/>
    <x v="10"/>
    <x v="0"/>
    <s v="Pagamento de salário referente a 01-2022"/>
  </r>
  <r>
    <x v="1"/>
    <n v="0"/>
    <n v="0"/>
    <n v="0"/>
    <n v="0"/>
    <x v="5485"/>
    <x v="0"/>
    <x v="1"/>
    <x v="0"/>
    <s v="03.16.11"/>
    <x v="61"/>
    <x v="0"/>
    <x v="5"/>
    <s v="Direcção de Obras"/>
    <s v="03.16.11"/>
    <s v="Direcção de Obras"/>
    <s v="03.16.11"/>
    <x v="60"/>
    <x v="0"/>
    <x v="1"/>
    <x v="1"/>
    <x v="0"/>
    <x v="0"/>
    <x v="2"/>
    <x v="0"/>
    <x v="1"/>
    <s v="2022-05-25"/>
    <x v="0"/>
    <n v="78"/>
    <x v="4"/>
    <m/>
    <x v="0"/>
    <m/>
    <x v="698"/>
    <n v="100474802"/>
    <x v="0"/>
    <x v="10"/>
    <s v="Direcção de Obras"/>
    <s v="ORI"/>
    <x v="2"/>
    <m/>
    <x v="0"/>
    <x v="2"/>
    <x v="2"/>
    <x v="1"/>
    <x v="0"/>
    <x v="0"/>
    <x v="0"/>
    <x v="0"/>
    <x v="0"/>
    <x v="0"/>
    <x v="0"/>
    <s v="Direcção de Obras"/>
    <x v="0"/>
    <x v="0"/>
    <x v="0"/>
    <x v="0"/>
    <x v="0"/>
    <x v="0"/>
    <x v="0"/>
    <s v="000000"/>
    <x v="0"/>
    <x v="0"/>
    <x v="10"/>
    <x v="0"/>
    <s v="Pagamento de salário referente a 05-2022"/>
  </r>
  <r>
    <x v="1"/>
    <n v="0"/>
    <n v="0"/>
    <n v="0"/>
    <n v="0"/>
    <x v="1098"/>
    <x v="0"/>
    <x v="1"/>
    <x v="0"/>
    <s v="03.16.11"/>
    <x v="61"/>
    <x v="0"/>
    <x v="5"/>
    <s v="Direcção de Obras"/>
    <s v="03.16.11"/>
    <s v="Direcção de Obras"/>
    <s v="03.16.11"/>
    <x v="13"/>
    <x v="0"/>
    <x v="1"/>
    <x v="5"/>
    <x v="0"/>
    <x v="0"/>
    <x v="2"/>
    <x v="0"/>
    <x v="6"/>
    <s v="2022-07-25"/>
    <x v="2"/>
    <n v="105"/>
    <x v="4"/>
    <m/>
    <x v="0"/>
    <m/>
    <x v="698"/>
    <n v="100474802"/>
    <x v="0"/>
    <x v="10"/>
    <s v="Direcção de Obras"/>
    <s v="ORI"/>
    <x v="2"/>
    <m/>
    <x v="0"/>
    <x v="2"/>
    <x v="2"/>
    <x v="1"/>
    <x v="0"/>
    <x v="0"/>
    <x v="0"/>
    <x v="1"/>
    <x v="0"/>
    <x v="0"/>
    <x v="0"/>
    <s v="Direcção de Obras"/>
    <x v="0"/>
    <x v="0"/>
    <x v="0"/>
    <x v="0"/>
    <x v="0"/>
    <x v="0"/>
    <x v="0"/>
    <s v="000000"/>
    <x v="0"/>
    <x v="0"/>
    <x v="10"/>
    <x v="0"/>
    <s v="Pagamento de salário referente a 07-2022"/>
  </r>
  <r>
    <x v="1"/>
    <n v="0"/>
    <n v="0"/>
    <n v="0"/>
    <n v="0"/>
    <x v="7097"/>
    <x v="0"/>
    <x v="1"/>
    <x v="0"/>
    <s v="03.16.11"/>
    <x v="61"/>
    <x v="0"/>
    <x v="5"/>
    <s v="Direcção de Obras"/>
    <s v="03.16.11"/>
    <s v="Direcção de Obras"/>
    <s v="03.16.11"/>
    <x v="16"/>
    <x v="0"/>
    <x v="1"/>
    <x v="1"/>
    <x v="1"/>
    <x v="0"/>
    <x v="2"/>
    <x v="0"/>
    <x v="3"/>
    <s v="2022-06-21"/>
    <x v="0"/>
    <n v="2844"/>
    <x v="4"/>
    <m/>
    <x v="0"/>
    <m/>
    <x v="698"/>
    <n v="100474802"/>
    <x v="0"/>
    <x v="10"/>
    <s v="Direcção de Obras"/>
    <s v="ORI"/>
    <x v="2"/>
    <m/>
    <x v="0"/>
    <x v="2"/>
    <x v="2"/>
    <x v="1"/>
    <x v="0"/>
    <x v="0"/>
    <x v="0"/>
    <x v="0"/>
    <x v="0"/>
    <x v="0"/>
    <x v="0"/>
    <s v="Direcção de Obras"/>
    <x v="0"/>
    <x v="0"/>
    <x v="0"/>
    <x v="0"/>
    <x v="0"/>
    <x v="0"/>
    <x v="0"/>
    <s v="000000"/>
    <x v="0"/>
    <x v="0"/>
    <x v="10"/>
    <x v="0"/>
    <s v="Pagamento de salário referente a 06-2022"/>
  </r>
  <r>
    <x v="1"/>
    <n v="0"/>
    <n v="0"/>
    <n v="0"/>
    <n v="0"/>
    <x v="972"/>
    <x v="0"/>
    <x v="1"/>
    <x v="0"/>
    <s v="03.16.11"/>
    <x v="61"/>
    <x v="0"/>
    <x v="5"/>
    <s v="Direcção de Obras"/>
    <s v="03.16.11"/>
    <s v="Direcção de Obras"/>
    <s v="03.16.11"/>
    <x v="17"/>
    <x v="0"/>
    <x v="1"/>
    <x v="1"/>
    <x v="1"/>
    <x v="0"/>
    <x v="2"/>
    <x v="0"/>
    <x v="7"/>
    <s v="2022-08-29"/>
    <x v="2"/>
    <n v="1058"/>
    <x v="4"/>
    <m/>
    <x v="0"/>
    <m/>
    <x v="698"/>
    <n v="100474802"/>
    <x v="0"/>
    <x v="10"/>
    <s v="Direcção de Obras"/>
    <s v="ORI"/>
    <x v="2"/>
    <m/>
    <x v="0"/>
    <x v="2"/>
    <x v="2"/>
    <x v="1"/>
    <x v="0"/>
    <x v="0"/>
    <x v="0"/>
    <x v="0"/>
    <x v="0"/>
    <x v="0"/>
    <x v="0"/>
    <s v="Direcção de Obras"/>
    <x v="0"/>
    <x v="0"/>
    <x v="0"/>
    <x v="0"/>
    <x v="0"/>
    <x v="0"/>
    <x v="0"/>
    <s v="000000"/>
    <x v="0"/>
    <x v="0"/>
    <x v="10"/>
    <x v="0"/>
    <s v="Pagamento de salário referente a 08-2022"/>
  </r>
  <r>
    <x v="1"/>
    <n v="0"/>
    <n v="0"/>
    <n v="0"/>
    <n v="0"/>
    <x v="7097"/>
    <x v="0"/>
    <x v="1"/>
    <x v="0"/>
    <s v="03.16.11"/>
    <x v="61"/>
    <x v="0"/>
    <x v="5"/>
    <s v="Direcção de Obras"/>
    <s v="03.16.11"/>
    <s v="Direcção de Obras"/>
    <s v="03.16.11"/>
    <x v="62"/>
    <x v="0"/>
    <x v="1"/>
    <x v="1"/>
    <x v="0"/>
    <x v="0"/>
    <x v="2"/>
    <x v="0"/>
    <x v="3"/>
    <s v="2022-06-21"/>
    <x v="0"/>
    <n v="160"/>
    <x v="4"/>
    <m/>
    <x v="0"/>
    <m/>
    <x v="698"/>
    <n v="100474802"/>
    <x v="0"/>
    <x v="10"/>
    <s v="Direcção de Obras"/>
    <s v="ORI"/>
    <x v="2"/>
    <m/>
    <x v="0"/>
    <x v="2"/>
    <x v="2"/>
    <x v="1"/>
    <x v="0"/>
    <x v="0"/>
    <x v="0"/>
    <x v="1"/>
    <x v="0"/>
    <x v="0"/>
    <x v="0"/>
    <s v="Direcção de Obras"/>
    <x v="0"/>
    <x v="0"/>
    <x v="0"/>
    <x v="0"/>
    <x v="0"/>
    <x v="0"/>
    <x v="0"/>
    <s v="000000"/>
    <x v="0"/>
    <x v="0"/>
    <x v="10"/>
    <x v="0"/>
    <s v="Pagamento de salário referente a 06-2022"/>
  </r>
  <r>
    <x v="1"/>
    <n v="0"/>
    <n v="0"/>
    <n v="0"/>
    <n v="0"/>
    <x v="4504"/>
    <x v="0"/>
    <x v="1"/>
    <x v="0"/>
    <s v="03.16.25"/>
    <x v="13"/>
    <x v="0"/>
    <x v="5"/>
    <s v="Direção dos  Recursos Humanos"/>
    <s v="03.16.25"/>
    <s v="Direção dos  Recursos Humanos"/>
    <s v="03.16.25"/>
    <x v="18"/>
    <x v="0"/>
    <x v="4"/>
    <x v="8"/>
    <x v="0"/>
    <x v="0"/>
    <x v="2"/>
    <x v="0"/>
    <x v="2"/>
    <s v="2022-03-23"/>
    <x v="1"/>
    <n v="62"/>
    <x v="4"/>
    <m/>
    <x v="0"/>
    <m/>
    <x v="699"/>
    <n v="100474703"/>
    <x v="0"/>
    <x v="11"/>
    <s v="Direção dos  Recursos Humanos"/>
    <s v="ORI"/>
    <x v="2"/>
    <m/>
    <x v="0"/>
    <x v="2"/>
    <x v="2"/>
    <x v="1"/>
    <x v="0"/>
    <x v="0"/>
    <x v="0"/>
    <x v="0"/>
    <x v="0"/>
    <x v="0"/>
    <x v="0"/>
    <s v="Direção dos  Recursos Humanos"/>
    <x v="0"/>
    <x v="0"/>
    <x v="0"/>
    <x v="0"/>
    <x v="0"/>
    <x v="0"/>
    <x v="0"/>
    <s v="000738"/>
    <x v="0"/>
    <x v="0"/>
    <x v="11"/>
    <x v="0"/>
    <s v="Pagamento de salário referente a 03-2022"/>
  </r>
  <r>
    <x v="1"/>
    <n v="0"/>
    <n v="0"/>
    <n v="0"/>
    <n v="0"/>
    <x v="2790"/>
    <x v="0"/>
    <x v="1"/>
    <x v="0"/>
    <s v="03.16.25"/>
    <x v="13"/>
    <x v="0"/>
    <x v="5"/>
    <s v="Direção dos  Recursos Humanos"/>
    <s v="03.16.25"/>
    <s v="Direção dos  Recursos Humanos"/>
    <s v="03.16.25"/>
    <x v="14"/>
    <x v="0"/>
    <x v="1"/>
    <x v="1"/>
    <x v="0"/>
    <x v="0"/>
    <x v="2"/>
    <x v="0"/>
    <x v="9"/>
    <s v="2022-10-20"/>
    <x v="3"/>
    <n v="1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6399"/>
    <x v="0"/>
    <x v="1"/>
    <x v="0"/>
    <s v="03.16.25"/>
    <x v="13"/>
    <x v="0"/>
    <x v="5"/>
    <s v="Direção dos  Recursos Humanos"/>
    <s v="03.16.25"/>
    <s v="Direção dos  Recursos Humanos"/>
    <s v="03.16.25"/>
    <x v="19"/>
    <x v="0"/>
    <x v="4"/>
    <x v="8"/>
    <x v="0"/>
    <x v="0"/>
    <x v="2"/>
    <x v="0"/>
    <x v="8"/>
    <s v="2022-09-22"/>
    <x v="2"/>
    <n v="174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32"/>
    <x v="0"/>
    <x v="1"/>
    <x v="0"/>
    <s v="03.16.25"/>
    <x v="13"/>
    <x v="0"/>
    <x v="5"/>
    <s v="Direção dos  Recursos Humanos"/>
    <s v="03.16.25"/>
    <s v="Direção dos  Recursos Humanos"/>
    <s v="03.16.25"/>
    <x v="19"/>
    <x v="0"/>
    <x v="4"/>
    <x v="8"/>
    <x v="0"/>
    <x v="0"/>
    <x v="2"/>
    <x v="0"/>
    <x v="5"/>
    <s v="2022-02-21"/>
    <x v="1"/>
    <n v="978"/>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2-2022"/>
  </r>
  <r>
    <x v="1"/>
    <n v="0"/>
    <n v="0"/>
    <n v="0"/>
    <n v="0"/>
    <x v="2479"/>
    <x v="0"/>
    <x v="1"/>
    <x v="0"/>
    <s v="03.16.25"/>
    <x v="13"/>
    <x v="0"/>
    <x v="5"/>
    <s v="Direção dos  Recursos Humanos"/>
    <s v="03.16.25"/>
    <s v="Direção dos  Recursos Humanos"/>
    <s v="03.16.25"/>
    <x v="16"/>
    <x v="0"/>
    <x v="1"/>
    <x v="1"/>
    <x v="1"/>
    <x v="0"/>
    <x v="2"/>
    <x v="0"/>
    <x v="1"/>
    <s v="2022-05-25"/>
    <x v="0"/>
    <n v="532"/>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5-2022"/>
  </r>
  <r>
    <x v="1"/>
    <n v="0"/>
    <n v="0"/>
    <n v="0"/>
    <n v="0"/>
    <x v="6735"/>
    <x v="0"/>
    <x v="1"/>
    <x v="0"/>
    <s v="03.16.25"/>
    <x v="13"/>
    <x v="0"/>
    <x v="5"/>
    <s v="Direção dos  Recursos Humanos"/>
    <s v="03.16.25"/>
    <s v="Direção dos  Recursos Humanos"/>
    <s v="03.16.25"/>
    <x v="15"/>
    <x v="0"/>
    <x v="1"/>
    <x v="1"/>
    <x v="1"/>
    <x v="0"/>
    <x v="2"/>
    <x v="0"/>
    <x v="10"/>
    <s v="2022-11-21"/>
    <x v="3"/>
    <n v="230"/>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6399"/>
    <x v="0"/>
    <x v="1"/>
    <x v="0"/>
    <s v="03.16.25"/>
    <x v="13"/>
    <x v="0"/>
    <x v="5"/>
    <s v="Direção dos  Recursos Humanos"/>
    <s v="03.16.25"/>
    <s v="Direção dos  Recursos Humanos"/>
    <s v="03.16.25"/>
    <x v="15"/>
    <x v="0"/>
    <x v="1"/>
    <x v="1"/>
    <x v="1"/>
    <x v="0"/>
    <x v="2"/>
    <x v="0"/>
    <x v="8"/>
    <s v="2022-09-22"/>
    <x v="2"/>
    <n v="11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09-2022"/>
  </r>
  <r>
    <x v="1"/>
    <n v="0"/>
    <n v="0"/>
    <n v="0"/>
    <n v="0"/>
    <x v="6735"/>
    <x v="0"/>
    <x v="1"/>
    <x v="0"/>
    <s v="03.16.25"/>
    <x v="13"/>
    <x v="0"/>
    <x v="5"/>
    <s v="Direção dos  Recursos Humanos"/>
    <s v="03.16.25"/>
    <s v="Direção dos  Recursos Humanos"/>
    <s v="03.16.25"/>
    <x v="17"/>
    <x v="0"/>
    <x v="1"/>
    <x v="1"/>
    <x v="1"/>
    <x v="0"/>
    <x v="2"/>
    <x v="0"/>
    <x v="10"/>
    <s v="2022-11-21"/>
    <x v="3"/>
    <n v="486"/>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1-2022"/>
  </r>
  <r>
    <x v="1"/>
    <n v="0"/>
    <n v="0"/>
    <n v="0"/>
    <n v="0"/>
    <x v="2790"/>
    <x v="0"/>
    <x v="1"/>
    <x v="0"/>
    <s v="03.16.25"/>
    <x v="13"/>
    <x v="0"/>
    <x v="5"/>
    <s v="Direção dos  Recursos Humanos"/>
    <s v="03.16.25"/>
    <s v="Direção dos  Recursos Humanos"/>
    <s v="03.16.25"/>
    <x v="17"/>
    <x v="0"/>
    <x v="1"/>
    <x v="1"/>
    <x v="1"/>
    <x v="0"/>
    <x v="2"/>
    <x v="0"/>
    <x v="9"/>
    <s v="2022-10-20"/>
    <x v="3"/>
    <n v="325"/>
    <x v="4"/>
    <m/>
    <x v="0"/>
    <m/>
    <x v="699"/>
    <n v="100474703"/>
    <x v="0"/>
    <x v="11"/>
    <s v="Direção dos  Recursos Humanos"/>
    <s v="ORI"/>
    <x v="2"/>
    <m/>
    <x v="0"/>
    <x v="2"/>
    <x v="2"/>
    <x v="1"/>
    <x v="0"/>
    <x v="0"/>
    <x v="0"/>
    <x v="0"/>
    <x v="0"/>
    <x v="0"/>
    <x v="0"/>
    <s v="Direção dos  Recursos Humanos"/>
    <x v="0"/>
    <x v="0"/>
    <x v="0"/>
    <x v="0"/>
    <x v="0"/>
    <x v="0"/>
    <x v="0"/>
    <s v="000000"/>
    <x v="0"/>
    <x v="0"/>
    <x v="11"/>
    <x v="0"/>
    <s v="Pagamento de salário referente a 10-2022"/>
  </r>
  <r>
    <x v="1"/>
    <n v="0"/>
    <n v="0"/>
    <n v="0"/>
    <n v="0"/>
    <x v="6735"/>
    <x v="0"/>
    <x v="1"/>
    <x v="0"/>
    <s v="03.16.25"/>
    <x v="13"/>
    <x v="0"/>
    <x v="5"/>
    <s v="Direção dos  Recursos Humanos"/>
    <s v="03.16.25"/>
    <s v="Direção dos  Recursos Humanos"/>
    <s v="03.16.25"/>
    <x v="18"/>
    <x v="0"/>
    <x v="4"/>
    <x v="8"/>
    <x v="0"/>
    <x v="0"/>
    <x v="2"/>
    <x v="0"/>
    <x v="10"/>
    <s v="2022-11-21"/>
    <x v="3"/>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2098"/>
    <x v="0"/>
    <x v="1"/>
    <x v="0"/>
    <s v="03.16.25"/>
    <x v="13"/>
    <x v="0"/>
    <x v="5"/>
    <s v="Direção dos  Recursos Humanos"/>
    <s v="03.16.25"/>
    <s v="Direção dos  Recursos Humanos"/>
    <s v="03.16.25"/>
    <x v="18"/>
    <x v="0"/>
    <x v="4"/>
    <x v="8"/>
    <x v="0"/>
    <x v="0"/>
    <x v="2"/>
    <x v="0"/>
    <x v="0"/>
    <s v="2022-04-19"/>
    <x v="0"/>
    <n v="12"/>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4-2022"/>
  </r>
  <r>
    <x v="1"/>
    <n v="0"/>
    <n v="0"/>
    <n v="0"/>
    <n v="0"/>
    <x v="4504"/>
    <x v="0"/>
    <x v="1"/>
    <x v="0"/>
    <s v="03.16.25"/>
    <x v="13"/>
    <x v="0"/>
    <x v="5"/>
    <s v="Direção dos  Recursos Humanos"/>
    <s v="03.16.25"/>
    <s v="Direção dos  Recursos Humanos"/>
    <s v="03.16.25"/>
    <x v="18"/>
    <x v="0"/>
    <x v="4"/>
    <x v="8"/>
    <x v="0"/>
    <x v="0"/>
    <x v="2"/>
    <x v="0"/>
    <x v="2"/>
    <s v="2022-03-23"/>
    <x v="1"/>
    <n v="20"/>
    <x v="4"/>
    <m/>
    <x v="0"/>
    <m/>
    <x v="700"/>
    <n v="100474701"/>
    <x v="0"/>
    <x v="12"/>
    <s v="Direção dos  Recursos Humanos"/>
    <s v="ORI"/>
    <x v="2"/>
    <m/>
    <x v="0"/>
    <x v="2"/>
    <x v="2"/>
    <x v="1"/>
    <x v="0"/>
    <x v="0"/>
    <x v="0"/>
    <x v="0"/>
    <x v="0"/>
    <x v="0"/>
    <x v="0"/>
    <s v="Direção dos  Recursos Humanos"/>
    <x v="0"/>
    <x v="0"/>
    <x v="0"/>
    <x v="0"/>
    <x v="0"/>
    <x v="0"/>
    <x v="0"/>
    <s v="000738"/>
    <x v="0"/>
    <x v="0"/>
    <x v="12"/>
    <x v="0"/>
    <s v="Pagamento de salário referente a 03-2022"/>
  </r>
  <r>
    <x v="1"/>
    <n v="0"/>
    <n v="0"/>
    <n v="0"/>
    <n v="0"/>
    <x v="900"/>
    <x v="0"/>
    <x v="1"/>
    <x v="0"/>
    <s v="03.16.25"/>
    <x v="13"/>
    <x v="0"/>
    <x v="5"/>
    <s v="Direção dos  Recursos Humanos"/>
    <s v="03.16.25"/>
    <s v="Direção dos  Recursos Humanos"/>
    <s v="03.16.25"/>
    <x v="14"/>
    <x v="0"/>
    <x v="1"/>
    <x v="1"/>
    <x v="0"/>
    <x v="0"/>
    <x v="2"/>
    <x v="0"/>
    <x v="6"/>
    <s v="2022-07-25"/>
    <x v="2"/>
    <n v="1"/>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7-2022"/>
  </r>
  <r>
    <x v="1"/>
    <n v="0"/>
    <n v="0"/>
    <n v="0"/>
    <n v="0"/>
    <x v="2479"/>
    <x v="0"/>
    <x v="1"/>
    <x v="0"/>
    <s v="03.16.25"/>
    <x v="13"/>
    <x v="0"/>
    <x v="5"/>
    <s v="Direção dos  Recursos Humanos"/>
    <s v="03.16.25"/>
    <s v="Direção dos  Recursos Humanos"/>
    <s v="03.16.25"/>
    <x v="19"/>
    <x v="0"/>
    <x v="4"/>
    <x v="8"/>
    <x v="0"/>
    <x v="0"/>
    <x v="2"/>
    <x v="0"/>
    <x v="1"/>
    <s v="2022-05-25"/>
    <x v="0"/>
    <n v="444"/>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5-2022"/>
  </r>
  <r>
    <x v="1"/>
    <n v="0"/>
    <n v="0"/>
    <n v="0"/>
    <n v="0"/>
    <x v="5589"/>
    <x v="0"/>
    <x v="1"/>
    <x v="0"/>
    <s v="03.16.25"/>
    <x v="13"/>
    <x v="0"/>
    <x v="5"/>
    <s v="Direção dos  Recursos Humanos"/>
    <s v="03.16.25"/>
    <s v="Direção dos  Recursos Humanos"/>
    <s v="03.16.25"/>
    <x v="16"/>
    <x v="0"/>
    <x v="1"/>
    <x v="1"/>
    <x v="1"/>
    <x v="0"/>
    <x v="2"/>
    <x v="0"/>
    <x v="11"/>
    <s v="2022-12-13"/>
    <x v="3"/>
    <n v="16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6399"/>
    <x v="0"/>
    <x v="1"/>
    <x v="0"/>
    <s v="03.16.25"/>
    <x v="13"/>
    <x v="0"/>
    <x v="5"/>
    <s v="Direção dos  Recursos Humanos"/>
    <s v="03.16.25"/>
    <s v="Direção dos  Recursos Humanos"/>
    <s v="03.16.25"/>
    <x v="16"/>
    <x v="0"/>
    <x v="1"/>
    <x v="1"/>
    <x v="1"/>
    <x v="0"/>
    <x v="2"/>
    <x v="0"/>
    <x v="8"/>
    <s v="2022-09-22"/>
    <x v="2"/>
    <n v="167"/>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09-2022"/>
  </r>
  <r>
    <x v="1"/>
    <n v="0"/>
    <n v="0"/>
    <n v="0"/>
    <n v="0"/>
    <x v="2722"/>
    <x v="0"/>
    <x v="1"/>
    <x v="0"/>
    <s v="03.16.25"/>
    <x v="13"/>
    <x v="0"/>
    <x v="5"/>
    <s v="Direção dos  Recursos Humanos"/>
    <s v="03.16.25"/>
    <s v="Direção dos  Recursos Humanos"/>
    <s v="03.16.25"/>
    <x v="16"/>
    <x v="0"/>
    <x v="1"/>
    <x v="1"/>
    <x v="1"/>
    <x v="0"/>
    <x v="2"/>
    <x v="0"/>
    <x v="4"/>
    <s v="2022-01-26"/>
    <x v="1"/>
    <n v="226"/>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5589"/>
    <x v="0"/>
    <x v="1"/>
    <x v="0"/>
    <s v="03.16.25"/>
    <x v="13"/>
    <x v="0"/>
    <x v="5"/>
    <s v="Direção dos  Recursos Humanos"/>
    <s v="03.16.25"/>
    <s v="Direção dos  Recursos Humanos"/>
    <s v="03.16.25"/>
    <x v="13"/>
    <x v="0"/>
    <x v="1"/>
    <x v="5"/>
    <x v="0"/>
    <x v="0"/>
    <x v="2"/>
    <x v="0"/>
    <x v="11"/>
    <s v="2022-12-13"/>
    <x v="3"/>
    <n v="6"/>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2-2022"/>
  </r>
  <r>
    <x v="1"/>
    <n v="0"/>
    <n v="0"/>
    <n v="0"/>
    <n v="0"/>
    <x v="6735"/>
    <x v="0"/>
    <x v="1"/>
    <x v="0"/>
    <s v="03.16.25"/>
    <x v="13"/>
    <x v="0"/>
    <x v="5"/>
    <s v="Direção dos  Recursos Humanos"/>
    <s v="03.16.25"/>
    <s v="Direção dos  Recursos Humanos"/>
    <s v="03.16.25"/>
    <x v="15"/>
    <x v="0"/>
    <x v="1"/>
    <x v="1"/>
    <x v="1"/>
    <x v="0"/>
    <x v="2"/>
    <x v="0"/>
    <x v="10"/>
    <s v="2022-11-21"/>
    <x v="3"/>
    <n v="29"/>
    <x v="4"/>
    <m/>
    <x v="0"/>
    <m/>
    <x v="700"/>
    <n v="100474701"/>
    <x v="0"/>
    <x v="12"/>
    <s v="Direção dos  Recursos Humanos"/>
    <s v="ORI"/>
    <x v="2"/>
    <m/>
    <x v="0"/>
    <x v="2"/>
    <x v="2"/>
    <x v="1"/>
    <x v="0"/>
    <x v="0"/>
    <x v="0"/>
    <x v="0"/>
    <x v="0"/>
    <x v="0"/>
    <x v="0"/>
    <s v="Direção dos  Recursos Humanos"/>
    <x v="0"/>
    <x v="0"/>
    <x v="0"/>
    <x v="0"/>
    <x v="0"/>
    <x v="0"/>
    <x v="0"/>
    <s v="000000"/>
    <x v="0"/>
    <x v="0"/>
    <x v="12"/>
    <x v="0"/>
    <s v="Pagamento de salário referente a 11-2022"/>
  </r>
  <r>
    <x v="1"/>
    <n v="0"/>
    <n v="0"/>
    <n v="0"/>
    <n v="0"/>
    <x v="2722"/>
    <x v="0"/>
    <x v="1"/>
    <x v="0"/>
    <s v="03.16.25"/>
    <x v="13"/>
    <x v="0"/>
    <x v="5"/>
    <s v="Direção dos  Recursos Humanos"/>
    <s v="03.16.25"/>
    <s v="Direção dos  Recursos Humanos"/>
    <s v="03.16.25"/>
    <x v="15"/>
    <x v="0"/>
    <x v="1"/>
    <x v="1"/>
    <x v="1"/>
    <x v="0"/>
    <x v="2"/>
    <x v="0"/>
    <x v="4"/>
    <s v="2022-01-26"/>
    <x v="1"/>
    <n v="28"/>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2722"/>
    <x v="0"/>
    <x v="1"/>
    <x v="0"/>
    <s v="03.16.25"/>
    <x v="13"/>
    <x v="0"/>
    <x v="5"/>
    <s v="Direção dos  Recursos Humanos"/>
    <s v="03.16.25"/>
    <s v="Direção dos  Recursos Humanos"/>
    <s v="03.16.25"/>
    <x v="17"/>
    <x v="0"/>
    <x v="1"/>
    <x v="1"/>
    <x v="1"/>
    <x v="0"/>
    <x v="2"/>
    <x v="0"/>
    <x v="4"/>
    <s v="2022-01-26"/>
    <x v="1"/>
    <n v="61"/>
    <x v="4"/>
    <m/>
    <x v="0"/>
    <m/>
    <x v="700"/>
    <n v="100474701"/>
    <x v="0"/>
    <x v="12"/>
    <s v="Direção dos  Recursos Humanos"/>
    <s v="ORI"/>
    <x v="2"/>
    <m/>
    <x v="0"/>
    <x v="2"/>
    <x v="2"/>
    <x v="1"/>
    <x v="0"/>
    <x v="0"/>
    <x v="0"/>
    <x v="0"/>
    <x v="0"/>
    <x v="0"/>
    <x v="0"/>
    <s v="Direção dos  Recursos Humanos"/>
    <x v="0"/>
    <x v="0"/>
    <x v="0"/>
    <x v="0"/>
    <x v="0"/>
    <x v="0"/>
    <x v="0"/>
    <s v="000169"/>
    <x v="0"/>
    <x v="0"/>
    <x v="12"/>
    <x v="0"/>
    <s v="Pagamento de salário referente a 01-2022"/>
  </r>
  <r>
    <x v="1"/>
    <n v="0"/>
    <n v="0"/>
    <n v="0"/>
    <n v="0"/>
    <x v="908"/>
    <x v="0"/>
    <x v="1"/>
    <x v="0"/>
    <s v="03.16.15"/>
    <x v="6"/>
    <x v="0"/>
    <x v="5"/>
    <s v="Direção Financeira"/>
    <s v="03.16.15"/>
    <s v="Direção Financeira"/>
    <s v="03.16.15"/>
    <x v="15"/>
    <x v="0"/>
    <x v="1"/>
    <x v="1"/>
    <x v="1"/>
    <x v="0"/>
    <x v="2"/>
    <x v="0"/>
    <x v="6"/>
    <s v="2022-07-25"/>
    <x v="2"/>
    <n v="42952"/>
    <x v="4"/>
    <m/>
    <x v="0"/>
    <m/>
    <x v="33"/>
    <n v="100474706"/>
    <x v="0"/>
    <x v="6"/>
    <s v="Direção Financeira"/>
    <s v="ORI"/>
    <x v="2"/>
    <m/>
    <x v="0"/>
    <x v="2"/>
    <x v="2"/>
    <x v="1"/>
    <x v="0"/>
    <x v="0"/>
    <x v="0"/>
    <x v="0"/>
    <x v="0"/>
    <x v="0"/>
    <x v="0"/>
    <s v="Direção Financeira"/>
    <x v="0"/>
    <x v="0"/>
    <x v="0"/>
    <x v="0"/>
    <x v="0"/>
    <x v="0"/>
    <x v="0"/>
    <s v="000000"/>
    <x v="0"/>
    <x v="0"/>
    <x v="6"/>
    <x v="0"/>
    <s v="Pagamento de salário referente a 07-2022"/>
  </r>
  <r>
    <x v="1"/>
    <n v="0"/>
    <n v="0"/>
    <n v="0"/>
    <n v="0"/>
    <x v="4205"/>
    <x v="0"/>
    <x v="1"/>
    <x v="0"/>
    <s v="03.16.15"/>
    <x v="6"/>
    <x v="0"/>
    <x v="5"/>
    <s v="Direção Financeira"/>
    <s v="03.16.15"/>
    <s v="Direção Financeira"/>
    <s v="03.16.15"/>
    <x v="15"/>
    <x v="0"/>
    <x v="1"/>
    <x v="1"/>
    <x v="1"/>
    <x v="0"/>
    <x v="2"/>
    <x v="0"/>
    <x v="0"/>
    <s v="2022-04-19"/>
    <x v="0"/>
    <n v="44655"/>
    <x v="4"/>
    <m/>
    <x v="0"/>
    <m/>
    <x v="33"/>
    <n v="100474706"/>
    <x v="0"/>
    <x v="6"/>
    <s v="Direção Financeira"/>
    <s v="ORI"/>
    <x v="2"/>
    <m/>
    <x v="0"/>
    <x v="2"/>
    <x v="2"/>
    <x v="1"/>
    <x v="0"/>
    <x v="0"/>
    <x v="0"/>
    <x v="0"/>
    <x v="0"/>
    <x v="0"/>
    <x v="0"/>
    <s v="Direção Financeira"/>
    <x v="0"/>
    <x v="0"/>
    <x v="0"/>
    <x v="0"/>
    <x v="0"/>
    <x v="0"/>
    <x v="0"/>
    <s v="000000"/>
    <x v="0"/>
    <x v="0"/>
    <x v="6"/>
    <x v="0"/>
    <s v="Pagamento de salário referente a 04-2022"/>
  </r>
  <r>
    <x v="1"/>
    <n v="0"/>
    <n v="0"/>
    <n v="0"/>
    <n v="0"/>
    <x v="908"/>
    <x v="0"/>
    <x v="1"/>
    <x v="0"/>
    <s v="03.16.15"/>
    <x v="6"/>
    <x v="0"/>
    <x v="5"/>
    <s v="Direção Financeira"/>
    <s v="03.16.15"/>
    <s v="Direção Financeira"/>
    <s v="03.16.15"/>
    <x v="61"/>
    <x v="0"/>
    <x v="1"/>
    <x v="1"/>
    <x v="0"/>
    <x v="0"/>
    <x v="2"/>
    <x v="0"/>
    <x v="6"/>
    <s v="2022-07-25"/>
    <x v="2"/>
    <n v="5070"/>
    <x v="4"/>
    <m/>
    <x v="0"/>
    <m/>
    <x v="33"/>
    <n v="100474706"/>
    <x v="0"/>
    <x v="6"/>
    <s v="Direção Financeira"/>
    <s v="ORI"/>
    <x v="2"/>
    <m/>
    <x v="0"/>
    <x v="2"/>
    <x v="2"/>
    <x v="1"/>
    <x v="0"/>
    <x v="0"/>
    <x v="0"/>
    <x v="0"/>
    <x v="0"/>
    <x v="0"/>
    <x v="0"/>
    <s v="Direção Financeira"/>
    <x v="0"/>
    <x v="0"/>
    <x v="0"/>
    <x v="0"/>
    <x v="0"/>
    <x v="0"/>
    <x v="0"/>
    <s v="000000"/>
    <x v="0"/>
    <x v="0"/>
    <x v="6"/>
    <x v="0"/>
    <s v="Pagamento de salário referente a 07-2022"/>
  </r>
  <r>
    <x v="1"/>
    <n v="0"/>
    <n v="0"/>
    <n v="0"/>
    <n v="0"/>
    <x v="5470"/>
    <x v="0"/>
    <x v="1"/>
    <x v="0"/>
    <s v="03.16.15"/>
    <x v="6"/>
    <x v="0"/>
    <x v="5"/>
    <s v="Direção Financeira"/>
    <s v="03.16.15"/>
    <s v="Direção Financeira"/>
    <s v="03.16.15"/>
    <x v="62"/>
    <x v="0"/>
    <x v="1"/>
    <x v="1"/>
    <x v="0"/>
    <x v="0"/>
    <x v="2"/>
    <x v="0"/>
    <x v="11"/>
    <s v="2022-12-13"/>
    <x v="3"/>
    <n v="1177"/>
    <x v="4"/>
    <m/>
    <x v="0"/>
    <m/>
    <x v="33"/>
    <n v="100474706"/>
    <x v="0"/>
    <x v="6"/>
    <s v="Direção Financeira"/>
    <s v="ORI"/>
    <x v="2"/>
    <m/>
    <x v="0"/>
    <x v="2"/>
    <x v="2"/>
    <x v="1"/>
    <x v="0"/>
    <x v="0"/>
    <x v="0"/>
    <x v="0"/>
    <x v="0"/>
    <x v="0"/>
    <x v="0"/>
    <s v="Direção Financeira"/>
    <x v="0"/>
    <x v="0"/>
    <x v="0"/>
    <x v="0"/>
    <x v="0"/>
    <x v="0"/>
    <x v="0"/>
    <s v="000000"/>
    <x v="0"/>
    <x v="0"/>
    <x v="6"/>
    <x v="0"/>
    <s v="Pagamento de salário referente a 12-2022"/>
  </r>
  <r>
    <x v="1"/>
    <n v="0"/>
    <n v="0"/>
    <n v="0"/>
    <n v="0"/>
    <x v="908"/>
    <x v="0"/>
    <x v="1"/>
    <x v="0"/>
    <s v="03.16.15"/>
    <x v="6"/>
    <x v="0"/>
    <x v="5"/>
    <s v="Direção Financeira"/>
    <s v="03.16.15"/>
    <s v="Direção Financeira"/>
    <s v="03.16.15"/>
    <x v="62"/>
    <x v="0"/>
    <x v="1"/>
    <x v="1"/>
    <x v="0"/>
    <x v="0"/>
    <x v="2"/>
    <x v="0"/>
    <x v="6"/>
    <s v="2022-07-25"/>
    <x v="2"/>
    <n v="1176"/>
    <x v="4"/>
    <m/>
    <x v="0"/>
    <m/>
    <x v="33"/>
    <n v="100474706"/>
    <x v="0"/>
    <x v="6"/>
    <s v="Direção Financeira"/>
    <s v="ORI"/>
    <x v="2"/>
    <m/>
    <x v="0"/>
    <x v="2"/>
    <x v="2"/>
    <x v="1"/>
    <x v="0"/>
    <x v="0"/>
    <x v="0"/>
    <x v="0"/>
    <x v="0"/>
    <x v="0"/>
    <x v="0"/>
    <s v="Direção Financeira"/>
    <x v="0"/>
    <x v="0"/>
    <x v="0"/>
    <x v="0"/>
    <x v="0"/>
    <x v="0"/>
    <x v="0"/>
    <s v="000000"/>
    <x v="0"/>
    <x v="0"/>
    <x v="6"/>
    <x v="0"/>
    <s v="Pagamento de salário referente a 07-2022"/>
  </r>
  <r>
    <x v="1"/>
    <n v="0"/>
    <n v="0"/>
    <n v="0"/>
    <n v="0"/>
    <x v="2487"/>
    <x v="0"/>
    <x v="1"/>
    <x v="0"/>
    <s v="03.16.15"/>
    <x v="6"/>
    <x v="0"/>
    <x v="5"/>
    <s v="Direção Financeira"/>
    <s v="03.16.15"/>
    <s v="Direção Financeira"/>
    <s v="03.16.15"/>
    <x v="62"/>
    <x v="0"/>
    <x v="1"/>
    <x v="1"/>
    <x v="0"/>
    <x v="0"/>
    <x v="2"/>
    <x v="0"/>
    <x v="1"/>
    <s v="2022-05-25"/>
    <x v="0"/>
    <n v="1174"/>
    <x v="4"/>
    <m/>
    <x v="0"/>
    <m/>
    <x v="33"/>
    <n v="100474706"/>
    <x v="0"/>
    <x v="6"/>
    <s v="Direção Financeira"/>
    <s v="ORI"/>
    <x v="2"/>
    <m/>
    <x v="0"/>
    <x v="2"/>
    <x v="2"/>
    <x v="1"/>
    <x v="0"/>
    <x v="0"/>
    <x v="0"/>
    <x v="0"/>
    <x v="0"/>
    <x v="0"/>
    <x v="0"/>
    <s v="Direção Financeira"/>
    <x v="0"/>
    <x v="0"/>
    <x v="0"/>
    <x v="0"/>
    <x v="0"/>
    <x v="0"/>
    <x v="0"/>
    <s v="000000"/>
    <x v="0"/>
    <x v="0"/>
    <x v="6"/>
    <x v="0"/>
    <s v="Pagamento de salário referente a 05-2022"/>
  </r>
  <r>
    <x v="1"/>
    <n v="0"/>
    <n v="0"/>
    <n v="0"/>
    <n v="0"/>
    <x v="908"/>
    <x v="0"/>
    <x v="1"/>
    <x v="0"/>
    <s v="03.16.15"/>
    <x v="6"/>
    <x v="0"/>
    <x v="5"/>
    <s v="Direção Financeira"/>
    <s v="03.16.15"/>
    <s v="Direção Financeira"/>
    <s v="03.16.15"/>
    <x v="60"/>
    <x v="0"/>
    <x v="1"/>
    <x v="1"/>
    <x v="0"/>
    <x v="0"/>
    <x v="2"/>
    <x v="0"/>
    <x v="6"/>
    <s v="2022-07-25"/>
    <x v="2"/>
    <n v="959"/>
    <x v="4"/>
    <m/>
    <x v="0"/>
    <m/>
    <x v="33"/>
    <n v="100474706"/>
    <x v="0"/>
    <x v="6"/>
    <s v="Direção Financeira"/>
    <s v="ORI"/>
    <x v="2"/>
    <m/>
    <x v="0"/>
    <x v="2"/>
    <x v="2"/>
    <x v="1"/>
    <x v="0"/>
    <x v="0"/>
    <x v="0"/>
    <x v="0"/>
    <x v="0"/>
    <x v="0"/>
    <x v="0"/>
    <s v="Direção Financeira"/>
    <x v="0"/>
    <x v="0"/>
    <x v="0"/>
    <x v="0"/>
    <x v="0"/>
    <x v="0"/>
    <x v="0"/>
    <s v="000000"/>
    <x v="0"/>
    <x v="0"/>
    <x v="6"/>
    <x v="0"/>
    <s v="Pagamento de salário referente a 07-2022"/>
  </r>
  <r>
    <x v="1"/>
    <n v="0"/>
    <n v="0"/>
    <n v="0"/>
    <n v="0"/>
    <x v="4205"/>
    <x v="0"/>
    <x v="1"/>
    <x v="0"/>
    <s v="03.16.15"/>
    <x v="6"/>
    <x v="0"/>
    <x v="5"/>
    <s v="Direção Financeira"/>
    <s v="03.16.15"/>
    <s v="Direção Financeira"/>
    <s v="03.16.15"/>
    <x v="60"/>
    <x v="0"/>
    <x v="1"/>
    <x v="1"/>
    <x v="0"/>
    <x v="0"/>
    <x v="2"/>
    <x v="0"/>
    <x v="0"/>
    <s v="2022-04-19"/>
    <x v="0"/>
    <n v="1145"/>
    <x v="4"/>
    <m/>
    <x v="0"/>
    <m/>
    <x v="33"/>
    <n v="100474706"/>
    <x v="0"/>
    <x v="6"/>
    <s v="Direção Financeira"/>
    <s v="ORI"/>
    <x v="2"/>
    <m/>
    <x v="0"/>
    <x v="2"/>
    <x v="2"/>
    <x v="1"/>
    <x v="0"/>
    <x v="0"/>
    <x v="0"/>
    <x v="0"/>
    <x v="0"/>
    <x v="0"/>
    <x v="0"/>
    <s v="Direção Financeira"/>
    <x v="0"/>
    <x v="0"/>
    <x v="0"/>
    <x v="0"/>
    <x v="0"/>
    <x v="0"/>
    <x v="0"/>
    <s v="000000"/>
    <x v="0"/>
    <x v="0"/>
    <x v="6"/>
    <x v="0"/>
    <s v="Pagamento de salário referente a 04-2022"/>
  </r>
  <r>
    <x v="1"/>
    <n v="0"/>
    <n v="0"/>
    <n v="0"/>
    <n v="0"/>
    <x v="2632"/>
    <x v="0"/>
    <x v="1"/>
    <x v="0"/>
    <s v="03.16.15"/>
    <x v="6"/>
    <x v="0"/>
    <x v="5"/>
    <s v="Direção Financeira"/>
    <s v="03.16.15"/>
    <s v="Direção Financeira"/>
    <s v="03.16.15"/>
    <x v="14"/>
    <x v="0"/>
    <x v="1"/>
    <x v="1"/>
    <x v="0"/>
    <x v="0"/>
    <x v="2"/>
    <x v="0"/>
    <x v="8"/>
    <s v="2022-09-26"/>
    <x v="2"/>
    <n v="114"/>
    <x v="4"/>
    <m/>
    <x v="0"/>
    <m/>
    <x v="33"/>
    <n v="100474706"/>
    <x v="0"/>
    <x v="6"/>
    <s v="Direção Financeira"/>
    <s v="ORI"/>
    <x v="2"/>
    <m/>
    <x v="0"/>
    <x v="2"/>
    <x v="2"/>
    <x v="1"/>
    <x v="0"/>
    <x v="0"/>
    <x v="0"/>
    <x v="0"/>
    <x v="0"/>
    <x v="0"/>
    <x v="0"/>
    <s v="Direção Financeira"/>
    <x v="0"/>
    <x v="0"/>
    <x v="0"/>
    <x v="0"/>
    <x v="0"/>
    <x v="0"/>
    <x v="0"/>
    <s v="000000"/>
    <x v="0"/>
    <x v="0"/>
    <x v="6"/>
    <x v="0"/>
    <s v="Pagamento de salário referente a 09-2022"/>
  </r>
  <r>
    <x v="1"/>
    <n v="0"/>
    <n v="0"/>
    <n v="0"/>
    <n v="0"/>
    <x v="5470"/>
    <x v="0"/>
    <x v="1"/>
    <x v="0"/>
    <s v="03.16.15"/>
    <x v="6"/>
    <x v="0"/>
    <x v="5"/>
    <s v="Direção Financeira"/>
    <s v="03.16.15"/>
    <s v="Direção Financeira"/>
    <s v="03.16.15"/>
    <x v="16"/>
    <x v="0"/>
    <x v="1"/>
    <x v="1"/>
    <x v="1"/>
    <x v="0"/>
    <x v="2"/>
    <x v="0"/>
    <x v="11"/>
    <s v="2022-12-13"/>
    <x v="3"/>
    <n v="20260"/>
    <x v="4"/>
    <m/>
    <x v="0"/>
    <m/>
    <x v="33"/>
    <n v="100474706"/>
    <x v="0"/>
    <x v="6"/>
    <s v="Direção Financeira"/>
    <s v="ORI"/>
    <x v="2"/>
    <m/>
    <x v="0"/>
    <x v="2"/>
    <x v="2"/>
    <x v="1"/>
    <x v="0"/>
    <x v="0"/>
    <x v="0"/>
    <x v="0"/>
    <x v="0"/>
    <x v="0"/>
    <x v="0"/>
    <s v="Direção Financeira"/>
    <x v="0"/>
    <x v="0"/>
    <x v="0"/>
    <x v="0"/>
    <x v="0"/>
    <x v="0"/>
    <x v="0"/>
    <s v="000000"/>
    <x v="0"/>
    <x v="0"/>
    <x v="6"/>
    <x v="0"/>
    <s v="Pagamento de salário referente a 12-2022"/>
  </r>
  <r>
    <x v="1"/>
    <n v="0"/>
    <n v="0"/>
    <n v="0"/>
    <n v="0"/>
    <x v="2487"/>
    <x v="0"/>
    <x v="1"/>
    <x v="0"/>
    <s v="03.16.15"/>
    <x v="6"/>
    <x v="0"/>
    <x v="5"/>
    <s v="Direção Financeira"/>
    <s v="03.16.15"/>
    <s v="Direção Financeira"/>
    <s v="03.16.15"/>
    <x v="16"/>
    <x v="0"/>
    <x v="1"/>
    <x v="1"/>
    <x v="1"/>
    <x v="0"/>
    <x v="2"/>
    <x v="0"/>
    <x v="1"/>
    <s v="2022-05-25"/>
    <x v="0"/>
    <n v="15380"/>
    <x v="4"/>
    <m/>
    <x v="0"/>
    <m/>
    <x v="33"/>
    <n v="100474706"/>
    <x v="0"/>
    <x v="6"/>
    <s v="Direção Financeira"/>
    <s v="ORI"/>
    <x v="2"/>
    <m/>
    <x v="0"/>
    <x v="2"/>
    <x v="2"/>
    <x v="1"/>
    <x v="0"/>
    <x v="0"/>
    <x v="0"/>
    <x v="0"/>
    <x v="0"/>
    <x v="0"/>
    <x v="0"/>
    <s v="Direção Financeira"/>
    <x v="0"/>
    <x v="0"/>
    <x v="0"/>
    <x v="0"/>
    <x v="0"/>
    <x v="0"/>
    <x v="0"/>
    <s v="000000"/>
    <x v="0"/>
    <x v="0"/>
    <x v="6"/>
    <x v="0"/>
    <s v="Pagamento de salário referente a 05-2022"/>
  </r>
  <r>
    <x v="1"/>
    <n v="0"/>
    <n v="0"/>
    <n v="0"/>
    <n v="0"/>
    <x v="4205"/>
    <x v="0"/>
    <x v="1"/>
    <x v="0"/>
    <s v="03.16.15"/>
    <x v="6"/>
    <x v="0"/>
    <x v="5"/>
    <s v="Direção Financeira"/>
    <s v="03.16.15"/>
    <s v="Direção Financeira"/>
    <s v="03.16.15"/>
    <x v="16"/>
    <x v="0"/>
    <x v="1"/>
    <x v="1"/>
    <x v="1"/>
    <x v="0"/>
    <x v="2"/>
    <x v="0"/>
    <x v="0"/>
    <s v="2022-04-19"/>
    <x v="0"/>
    <n v="15286"/>
    <x v="4"/>
    <m/>
    <x v="0"/>
    <m/>
    <x v="33"/>
    <n v="100474706"/>
    <x v="0"/>
    <x v="6"/>
    <s v="Direção Financeira"/>
    <s v="ORI"/>
    <x v="2"/>
    <m/>
    <x v="0"/>
    <x v="2"/>
    <x v="2"/>
    <x v="1"/>
    <x v="0"/>
    <x v="0"/>
    <x v="0"/>
    <x v="0"/>
    <x v="0"/>
    <x v="0"/>
    <x v="0"/>
    <s v="Direção Financeira"/>
    <x v="0"/>
    <x v="0"/>
    <x v="0"/>
    <x v="0"/>
    <x v="0"/>
    <x v="0"/>
    <x v="0"/>
    <s v="000000"/>
    <x v="0"/>
    <x v="0"/>
    <x v="6"/>
    <x v="0"/>
    <s v="Pagamento de salário referente a 04-2022"/>
  </r>
  <r>
    <x v="1"/>
    <n v="0"/>
    <n v="0"/>
    <n v="0"/>
    <n v="0"/>
    <x v="4386"/>
    <x v="0"/>
    <x v="1"/>
    <x v="0"/>
    <s v="03.16.16"/>
    <x v="32"/>
    <x v="0"/>
    <x v="5"/>
    <s v="Direção Ambiente e Saneamento "/>
    <s v="03.16.16"/>
    <s v="Direção Ambiente e Saneamento "/>
    <s v="03.16.16"/>
    <x v="62"/>
    <x v="0"/>
    <x v="1"/>
    <x v="1"/>
    <x v="0"/>
    <x v="0"/>
    <x v="2"/>
    <x v="0"/>
    <x v="2"/>
    <s v="2022-03-23"/>
    <x v="1"/>
    <n v="1525"/>
    <x v="4"/>
    <m/>
    <x v="0"/>
    <m/>
    <x v="33"/>
    <n v="100474706"/>
    <x v="0"/>
    <x v="6"/>
    <s v="Direção Ambiente e Saneamento "/>
    <s v="ORI"/>
    <x v="2"/>
    <m/>
    <x v="0"/>
    <x v="2"/>
    <x v="2"/>
    <x v="1"/>
    <x v="0"/>
    <x v="0"/>
    <x v="0"/>
    <x v="0"/>
    <x v="0"/>
    <x v="0"/>
    <x v="0"/>
    <s v="Direção Ambiente e Saneamento "/>
    <x v="0"/>
    <x v="0"/>
    <x v="0"/>
    <x v="0"/>
    <x v="0"/>
    <x v="0"/>
    <x v="0"/>
    <s v="000746"/>
    <x v="0"/>
    <x v="0"/>
    <x v="6"/>
    <x v="0"/>
    <s v="Pagamento de salário referente a 03-2022"/>
  </r>
  <r>
    <x v="1"/>
    <n v="0"/>
    <n v="0"/>
    <n v="0"/>
    <n v="0"/>
    <x v="2719"/>
    <x v="0"/>
    <x v="1"/>
    <x v="0"/>
    <s v="03.16.16"/>
    <x v="32"/>
    <x v="0"/>
    <x v="5"/>
    <s v="Direção Ambiente e Saneamento "/>
    <s v="03.16.16"/>
    <s v="Direção Ambiente e Saneamento "/>
    <s v="03.16.16"/>
    <x v="15"/>
    <x v="0"/>
    <x v="1"/>
    <x v="1"/>
    <x v="1"/>
    <x v="0"/>
    <x v="2"/>
    <x v="0"/>
    <x v="4"/>
    <s v="2022-01-26"/>
    <x v="1"/>
    <n v="105467"/>
    <x v="4"/>
    <m/>
    <x v="0"/>
    <m/>
    <x v="33"/>
    <n v="100474706"/>
    <x v="0"/>
    <x v="6"/>
    <s v="Direção Ambiente e Saneamento "/>
    <s v="ORI"/>
    <x v="2"/>
    <m/>
    <x v="0"/>
    <x v="2"/>
    <x v="2"/>
    <x v="1"/>
    <x v="0"/>
    <x v="0"/>
    <x v="0"/>
    <x v="0"/>
    <x v="0"/>
    <x v="0"/>
    <x v="0"/>
    <s v="Direção Ambiente e Saneamento "/>
    <x v="0"/>
    <x v="0"/>
    <x v="0"/>
    <x v="0"/>
    <x v="0"/>
    <x v="0"/>
    <x v="0"/>
    <s v="000177"/>
    <x v="0"/>
    <x v="0"/>
    <x v="6"/>
    <x v="0"/>
    <s v="Pagamento de salário referente a 01-2022"/>
  </r>
  <r>
    <x v="1"/>
    <n v="0"/>
    <n v="0"/>
    <n v="0"/>
    <n v="0"/>
    <x v="2718"/>
    <x v="0"/>
    <x v="1"/>
    <x v="0"/>
    <s v="03.16.19"/>
    <x v="34"/>
    <x v="0"/>
    <x v="5"/>
    <s v="Direção de Inovação e Desporto"/>
    <s v="03.16.19"/>
    <s v="Direção de Inovação e Desporto"/>
    <s v="03.16.19"/>
    <x v="13"/>
    <x v="0"/>
    <x v="1"/>
    <x v="5"/>
    <x v="0"/>
    <x v="0"/>
    <x v="2"/>
    <x v="0"/>
    <x v="4"/>
    <s v="2022-01-26"/>
    <x v="1"/>
    <n v="260"/>
    <x v="4"/>
    <m/>
    <x v="0"/>
    <m/>
    <x v="33"/>
    <n v="100474706"/>
    <x v="0"/>
    <x v="6"/>
    <s v="Direção de Inovação e Desporto"/>
    <s v="ORI"/>
    <x v="2"/>
    <m/>
    <x v="0"/>
    <x v="2"/>
    <x v="2"/>
    <x v="1"/>
    <x v="0"/>
    <x v="0"/>
    <x v="0"/>
    <x v="0"/>
    <x v="0"/>
    <x v="0"/>
    <x v="0"/>
    <s v="Direção de Inovação e Desporto"/>
    <x v="0"/>
    <x v="0"/>
    <x v="0"/>
    <x v="0"/>
    <x v="0"/>
    <x v="0"/>
    <x v="0"/>
    <s v="000167"/>
    <x v="0"/>
    <x v="0"/>
    <x v="6"/>
    <x v="0"/>
    <s v="Pagamento de salário referente a 01-2022"/>
  </r>
  <r>
    <x v="1"/>
    <n v="0"/>
    <n v="0"/>
    <n v="0"/>
    <n v="0"/>
    <x v="6399"/>
    <x v="0"/>
    <x v="1"/>
    <x v="0"/>
    <s v="03.16.25"/>
    <x v="13"/>
    <x v="0"/>
    <x v="5"/>
    <s v="Direção dos  Recursos Humanos"/>
    <s v="03.16.25"/>
    <s v="Direção dos  Recursos Humanos"/>
    <s v="03.16.25"/>
    <x v="18"/>
    <x v="0"/>
    <x v="4"/>
    <x v="8"/>
    <x v="0"/>
    <x v="0"/>
    <x v="2"/>
    <x v="0"/>
    <x v="8"/>
    <s v="2022-09-22"/>
    <x v="2"/>
    <n v="69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9-2022"/>
  </r>
  <r>
    <x v="1"/>
    <n v="0"/>
    <n v="0"/>
    <n v="0"/>
    <n v="0"/>
    <x v="2479"/>
    <x v="0"/>
    <x v="1"/>
    <x v="0"/>
    <s v="03.16.25"/>
    <x v="13"/>
    <x v="0"/>
    <x v="5"/>
    <s v="Direção dos  Recursos Humanos"/>
    <s v="03.16.25"/>
    <s v="Direção dos  Recursos Humanos"/>
    <s v="03.16.25"/>
    <x v="18"/>
    <x v="0"/>
    <x v="4"/>
    <x v="8"/>
    <x v="0"/>
    <x v="0"/>
    <x v="2"/>
    <x v="0"/>
    <x v="1"/>
    <s v="2022-05-25"/>
    <x v="0"/>
    <n v="713"/>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5-2022"/>
  </r>
  <r>
    <x v="1"/>
    <n v="0"/>
    <n v="0"/>
    <n v="0"/>
    <n v="0"/>
    <x v="32"/>
    <x v="0"/>
    <x v="1"/>
    <x v="0"/>
    <s v="03.16.25"/>
    <x v="13"/>
    <x v="0"/>
    <x v="5"/>
    <s v="Direção dos  Recursos Humanos"/>
    <s v="03.16.25"/>
    <s v="Direção dos  Recursos Humanos"/>
    <s v="03.16.25"/>
    <x v="18"/>
    <x v="0"/>
    <x v="4"/>
    <x v="8"/>
    <x v="0"/>
    <x v="0"/>
    <x v="2"/>
    <x v="0"/>
    <x v="5"/>
    <s v="2022-02-21"/>
    <x v="1"/>
    <n v="509"/>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900"/>
    <x v="0"/>
    <x v="1"/>
    <x v="0"/>
    <s v="03.16.25"/>
    <x v="13"/>
    <x v="0"/>
    <x v="5"/>
    <s v="Direção dos  Recursos Humanos"/>
    <s v="03.16.25"/>
    <s v="Direção dos  Recursos Humanos"/>
    <s v="03.16.25"/>
    <x v="14"/>
    <x v="0"/>
    <x v="1"/>
    <x v="1"/>
    <x v="0"/>
    <x v="0"/>
    <x v="2"/>
    <x v="0"/>
    <x v="6"/>
    <s v="2022-07-25"/>
    <x v="2"/>
    <n v="110"/>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7-2022"/>
  </r>
  <r>
    <x v="1"/>
    <n v="0"/>
    <n v="0"/>
    <n v="0"/>
    <n v="0"/>
    <x v="2790"/>
    <x v="0"/>
    <x v="1"/>
    <x v="0"/>
    <s v="03.16.25"/>
    <x v="13"/>
    <x v="0"/>
    <x v="5"/>
    <s v="Direção dos  Recursos Humanos"/>
    <s v="03.16.25"/>
    <s v="Direção dos  Recursos Humanos"/>
    <s v="03.16.25"/>
    <x v="19"/>
    <x v="0"/>
    <x v="4"/>
    <x v="8"/>
    <x v="0"/>
    <x v="0"/>
    <x v="2"/>
    <x v="0"/>
    <x v="9"/>
    <s v="2022-10-20"/>
    <x v="3"/>
    <n v="25191"/>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203"/>
    <x v="0"/>
    <x v="1"/>
    <x v="0"/>
    <s v="03.16.25"/>
    <x v="13"/>
    <x v="0"/>
    <x v="5"/>
    <s v="Direção dos  Recursos Humanos"/>
    <s v="03.16.25"/>
    <s v="Direção dos  Recursos Humanos"/>
    <s v="03.16.25"/>
    <x v="16"/>
    <x v="0"/>
    <x v="1"/>
    <x v="1"/>
    <x v="1"/>
    <x v="0"/>
    <x v="2"/>
    <x v="0"/>
    <x v="7"/>
    <s v="2022-08-29"/>
    <x v="2"/>
    <n v="9416"/>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2722"/>
    <x v="0"/>
    <x v="1"/>
    <x v="0"/>
    <s v="03.16.25"/>
    <x v="13"/>
    <x v="0"/>
    <x v="5"/>
    <s v="Direção dos  Recursos Humanos"/>
    <s v="03.16.25"/>
    <s v="Direção dos  Recursos Humanos"/>
    <s v="03.16.25"/>
    <x v="16"/>
    <x v="0"/>
    <x v="1"/>
    <x v="1"/>
    <x v="1"/>
    <x v="0"/>
    <x v="2"/>
    <x v="0"/>
    <x v="4"/>
    <s v="2022-01-26"/>
    <x v="1"/>
    <n v="15749"/>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2790"/>
    <x v="0"/>
    <x v="1"/>
    <x v="0"/>
    <s v="03.16.25"/>
    <x v="13"/>
    <x v="0"/>
    <x v="5"/>
    <s v="Direção dos  Recursos Humanos"/>
    <s v="03.16.25"/>
    <s v="Direção dos  Recursos Humanos"/>
    <s v="03.16.25"/>
    <x v="13"/>
    <x v="0"/>
    <x v="1"/>
    <x v="5"/>
    <x v="0"/>
    <x v="0"/>
    <x v="2"/>
    <x v="0"/>
    <x v="9"/>
    <s v="2022-10-20"/>
    <x v="3"/>
    <n v="35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2098"/>
    <x v="0"/>
    <x v="1"/>
    <x v="0"/>
    <s v="03.16.25"/>
    <x v="13"/>
    <x v="0"/>
    <x v="5"/>
    <s v="Direção dos  Recursos Humanos"/>
    <s v="03.16.25"/>
    <s v="Direção dos  Recursos Humanos"/>
    <s v="03.16.25"/>
    <x v="13"/>
    <x v="0"/>
    <x v="1"/>
    <x v="5"/>
    <x v="0"/>
    <x v="0"/>
    <x v="2"/>
    <x v="0"/>
    <x v="0"/>
    <s v="2022-04-19"/>
    <x v="0"/>
    <n v="364"/>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4-2022"/>
  </r>
  <r>
    <x v="1"/>
    <n v="0"/>
    <n v="0"/>
    <n v="0"/>
    <n v="0"/>
    <x v="32"/>
    <x v="0"/>
    <x v="1"/>
    <x v="0"/>
    <s v="03.16.25"/>
    <x v="13"/>
    <x v="0"/>
    <x v="5"/>
    <s v="Direção dos  Recursos Humanos"/>
    <s v="03.16.25"/>
    <s v="Direção dos  Recursos Humanos"/>
    <s v="03.16.25"/>
    <x v="13"/>
    <x v="0"/>
    <x v="1"/>
    <x v="5"/>
    <x v="0"/>
    <x v="0"/>
    <x v="2"/>
    <x v="0"/>
    <x v="5"/>
    <s v="2022-02-21"/>
    <x v="1"/>
    <n v="371"/>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2722"/>
    <x v="0"/>
    <x v="1"/>
    <x v="0"/>
    <s v="03.16.25"/>
    <x v="13"/>
    <x v="0"/>
    <x v="5"/>
    <s v="Direção dos  Recursos Humanos"/>
    <s v="03.16.25"/>
    <s v="Direção dos  Recursos Humanos"/>
    <s v="03.16.25"/>
    <x v="13"/>
    <x v="0"/>
    <x v="1"/>
    <x v="5"/>
    <x v="0"/>
    <x v="0"/>
    <x v="2"/>
    <x v="0"/>
    <x v="4"/>
    <s v="2022-01-26"/>
    <x v="1"/>
    <n v="425"/>
    <x v="4"/>
    <m/>
    <x v="0"/>
    <m/>
    <x v="33"/>
    <n v="100474706"/>
    <x v="0"/>
    <x v="6"/>
    <s v="Direção dos  Recursos Humanos"/>
    <s v="ORI"/>
    <x v="2"/>
    <m/>
    <x v="0"/>
    <x v="2"/>
    <x v="2"/>
    <x v="1"/>
    <x v="0"/>
    <x v="0"/>
    <x v="0"/>
    <x v="0"/>
    <x v="0"/>
    <x v="0"/>
    <x v="0"/>
    <s v="Direção dos  Recursos Humanos"/>
    <x v="0"/>
    <x v="0"/>
    <x v="0"/>
    <x v="0"/>
    <x v="0"/>
    <x v="0"/>
    <x v="0"/>
    <s v="000169"/>
    <x v="0"/>
    <x v="0"/>
    <x v="6"/>
    <x v="0"/>
    <s v="Pagamento de salário referente a 01-2022"/>
  </r>
  <r>
    <x v="1"/>
    <n v="0"/>
    <n v="0"/>
    <n v="0"/>
    <n v="0"/>
    <x v="2790"/>
    <x v="0"/>
    <x v="1"/>
    <x v="0"/>
    <s v="03.16.25"/>
    <x v="13"/>
    <x v="0"/>
    <x v="5"/>
    <s v="Direção dos  Recursos Humanos"/>
    <s v="03.16.25"/>
    <s v="Direção dos  Recursos Humanos"/>
    <s v="03.16.25"/>
    <x v="15"/>
    <x v="0"/>
    <x v="1"/>
    <x v="1"/>
    <x v="1"/>
    <x v="0"/>
    <x v="2"/>
    <x v="0"/>
    <x v="9"/>
    <s v="2022-10-20"/>
    <x v="3"/>
    <n v="1671"/>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10-2022"/>
  </r>
  <r>
    <x v="1"/>
    <n v="0"/>
    <n v="0"/>
    <n v="0"/>
    <n v="0"/>
    <x v="203"/>
    <x v="0"/>
    <x v="1"/>
    <x v="0"/>
    <s v="03.16.25"/>
    <x v="13"/>
    <x v="0"/>
    <x v="5"/>
    <s v="Direção dos  Recursos Humanos"/>
    <s v="03.16.25"/>
    <s v="Direção dos  Recursos Humanos"/>
    <s v="03.16.25"/>
    <x v="15"/>
    <x v="0"/>
    <x v="1"/>
    <x v="1"/>
    <x v="1"/>
    <x v="0"/>
    <x v="2"/>
    <x v="0"/>
    <x v="7"/>
    <s v="2022-08-29"/>
    <x v="2"/>
    <n v="1692"/>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8-2022"/>
  </r>
  <r>
    <x v="1"/>
    <n v="0"/>
    <n v="0"/>
    <n v="0"/>
    <n v="0"/>
    <x v="4504"/>
    <x v="0"/>
    <x v="1"/>
    <x v="0"/>
    <s v="03.16.25"/>
    <x v="13"/>
    <x v="0"/>
    <x v="5"/>
    <s v="Direção dos  Recursos Humanos"/>
    <s v="03.16.25"/>
    <s v="Direção dos  Recursos Humanos"/>
    <s v="03.16.25"/>
    <x v="15"/>
    <x v="0"/>
    <x v="1"/>
    <x v="1"/>
    <x v="1"/>
    <x v="0"/>
    <x v="2"/>
    <x v="0"/>
    <x v="2"/>
    <s v="2022-03-23"/>
    <x v="1"/>
    <n v="1678"/>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4504"/>
    <x v="0"/>
    <x v="1"/>
    <x v="0"/>
    <s v="03.16.25"/>
    <x v="13"/>
    <x v="0"/>
    <x v="5"/>
    <s v="Direção dos  Recursos Humanos"/>
    <s v="03.16.25"/>
    <s v="Direção dos  Recursos Humanos"/>
    <s v="03.16.25"/>
    <x v="17"/>
    <x v="0"/>
    <x v="1"/>
    <x v="1"/>
    <x v="1"/>
    <x v="0"/>
    <x v="2"/>
    <x v="0"/>
    <x v="2"/>
    <s v="2022-03-23"/>
    <x v="1"/>
    <n v="3541"/>
    <x v="4"/>
    <m/>
    <x v="0"/>
    <m/>
    <x v="33"/>
    <n v="100474706"/>
    <x v="0"/>
    <x v="6"/>
    <s v="Direção dos  Recursos Humanos"/>
    <s v="ORI"/>
    <x v="2"/>
    <m/>
    <x v="0"/>
    <x v="2"/>
    <x v="2"/>
    <x v="1"/>
    <x v="0"/>
    <x v="0"/>
    <x v="0"/>
    <x v="0"/>
    <x v="0"/>
    <x v="0"/>
    <x v="0"/>
    <s v="Direção dos  Recursos Humanos"/>
    <x v="0"/>
    <x v="0"/>
    <x v="0"/>
    <x v="0"/>
    <x v="0"/>
    <x v="0"/>
    <x v="0"/>
    <s v="000738"/>
    <x v="0"/>
    <x v="0"/>
    <x v="6"/>
    <x v="0"/>
    <s v="Pagamento de salário referente a 03-2022"/>
  </r>
  <r>
    <x v="1"/>
    <n v="0"/>
    <n v="0"/>
    <n v="0"/>
    <n v="0"/>
    <x v="32"/>
    <x v="0"/>
    <x v="1"/>
    <x v="0"/>
    <s v="03.16.25"/>
    <x v="13"/>
    <x v="0"/>
    <x v="5"/>
    <s v="Direção dos  Recursos Humanos"/>
    <s v="03.16.25"/>
    <s v="Direção dos  Recursos Humanos"/>
    <s v="03.16.25"/>
    <x v="17"/>
    <x v="0"/>
    <x v="1"/>
    <x v="1"/>
    <x v="1"/>
    <x v="0"/>
    <x v="2"/>
    <x v="0"/>
    <x v="5"/>
    <s v="2022-02-21"/>
    <x v="1"/>
    <n v="3718"/>
    <x v="4"/>
    <m/>
    <x v="0"/>
    <m/>
    <x v="33"/>
    <n v="100474706"/>
    <x v="0"/>
    <x v="6"/>
    <s v="Direção dos  Recursos Humanos"/>
    <s v="ORI"/>
    <x v="2"/>
    <m/>
    <x v="0"/>
    <x v="2"/>
    <x v="2"/>
    <x v="1"/>
    <x v="0"/>
    <x v="0"/>
    <x v="0"/>
    <x v="0"/>
    <x v="0"/>
    <x v="0"/>
    <x v="0"/>
    <s v="Direção dos  Recursos Humanos"/>
    <x v="0"/>
    <x v="0"/>
    <x v="0"/>
    <x v="0"/>
    <x v="0"/>
    <x v="0"/>
    <x v="0"/>
    <s v="000000"/>
    <x v="0"/>
    <x v="0"/>
    <x v="6"/>
    <x v="0"/>
    <s v="Pagamento de salário referente a 02-2022"/>
  </r>
  <r>
    <x v="1"/>
    <n v="0"/>
    <n v="0"/>
    <n v="0"/>
    <n v="0"/>
    <x v="972"/>
    <x v="0"/>
    <x v="1"/>
    <x v="0"/>
    <s v="03.16.11"/>
    <x v="61"/>
    <x v="0"/>
    <x v="5"/>
    <s v="Direcção de Obras"/>
    <s v="03.16.11"/>
    <s v="Direcção de Obras"/>
    <s v="03.16.11"/>
    <x v="60"/>
    <x v="0"/>
    <x v="1"/>
    <x v="1"/>
    <x v="0"/>
    <x v="0"/>
    <x v="2"/>
    <x v="0"/>
    <x v="7"/>
    <s v="2022-08-29"/>
    <x v="2"/>
    <n v="2016"/>
    <x v="4"/>
    <m/>
    <x v="0"/>
    <m/>
    <x v="33"/>
    <n v="100474706"/>
    <x v="0"/>
    <x v="6"/>
    <s v="Direcção de Obras"/>
    <s v="ORI"/>
    <x v="2"/>
    <m/>
    <x v="0"/>
    <x v="2"/>
    <x v="2"/>
    <x v="1"/>
    <x v="0"/>
    <x v="0"/>
    <x v="0"/>
    <x v="0"/>
    <x v="0"/>
    <x v="0"/>
    <x v="0"/>
    <s v="Direcção de Obras"/>
    <x v="0"/>
    <x v="0"/>
    <x v="0"/>
    <x v="0"/>
    <x v="0"/>
    <x v="0"/>
    <x v="0"/>
    <s v="000000"/>
    <x v="0"/>
    <x v="0"/>
    <x v="6"/>
    <x v="0"/>
    <s v="Pagamento de salário referente a 08-2022"/>
  </r>
  <r>
    <x v="1"/>
    <n v="0"/>
    <n v="0"/>
    <n v="0"/>
    <n v="0"/>
    <x v="1098"/>
    <x v="0"/>
    <x v="1"/>
    <x v="0"/>
    <s v="03.16.11"/>
    <x v="61"/>
    <x v="0"/>
    <x v="5"/>
    <s v="Direcção de Obras"/>
    <s v="03.16.11"/>
    <s v="Direcção de Obras"/>
    <s v="03.16.11"/>
    <x v="15"/>
    <x v="0"/>
    <x v="1"/>
    <x v="1"/>
    <x v="1"/>
    <x v="0"/>
    <x v="2"/>
    <x v="0"/>
    <x v="6"/>
    <s v="2022-07-25"/>
    <x v="2"/>
    <n v="22693"/>
    <x v="4"/>
    <m/>
    <x v="0"/>
    <m/>
    <x v="33"/>
    <n v="100474706"/>
    <x v="0"/>
    <x v="6"/>
    <s v="Direcção de Obras"/>
    <s v="ORI"/>
    <x v="2"/>
    <m/>
    <x v="0"/>
    <x v="2"/>
    <x v="2"/>
    <x v="1"/>
    <x v="0"/>
    <x v="0"/>
    <x v="0"/>
    <x v="0"/>
    <x v="0"/>
    <x v="0"/>
    <x v="0"/>
    <s v="Direcção de Obras"/>
    <x v="0"/>
    <x v="0"/>
    <x v="0"/>
    <x v="0"/>
    <x v="0"/>
    <x v="0"/>
    <x v="0"/>
    <s v="000000"/>
    <x v="0"/>
    <x v="0"/>
    <x v="6"/>
    <x v="0"/>
    <s v="Pagamento de salário referente a 07-2022"/>
  </r>
  <r>
    <x v="1"/>
    <n v="0"/>
    <n v="0"/>
    <n v="0"/>
    <n v="0"/>
    <x v="972"/>
    <x v="0"/>
    <x v="1"/>
    <x v="0"/>
    <s v="03.16.11"/>
    <x v="61"/>
    <x v="0"/>
    <x v="5"/>
    <s v="Direcção de Obras"/>
    <s v="03.16.11"/>
    <s v="Direcção de Obras"/>
    <s v="03.16.11"/>
    <x v="16"/>
    <x v="0"/>
    <x v="1"/>
    <x v="1"/>
    <x v="1"/>
    <x v="0"/>
    <x v="2"/>
    <x v="0"/>
    <x v="7"/>
    <s v="2022-08-29"/>
    <x v="2"/>
    <n v="24446"/>
    <x v="4"/>
    <m/>
    <x v="0"/>
    <m/>
    <x v="33"/>
    <n v="100474706"/>
    <x v="0"/>
    <x v="6"/>
    <s v="Direcção de Obras"/>
    <s v="ORI"/>
    <x v="2"/>
    <m/>
    <x v="0"/>
    <x v="2"/>
    <x v="2"/>
    <x v="1"/>
    <x v="0"/>
    <x v="0"/>
    <x v="0"/>
    <x v="0"/>
    <x v="0"/>
    <x v="0"/>
    <x v="0"/>
    <s v="Direcção de Obras"/>
    <x v="0"/>
    <x v="0"/>
    <x v="0"/>
    <x v="0"/>
    <x v="0"/>
    <x v="0"/>
    <x v="0"/>
    <s v="000000"/>
    <x v="0"/>
    <x v="0"/>
    <x v="6"/>
    <x v="0"/>
    <s v="Pagamento de salário referente a 08-2022"/>
  </r>
  <r>
    <x v="1"/>
    <n v="0"/>
    <n v="0"/>
    <n v="0"/>
    <n v="0"/>
    <x v="5485"/>
    <x v="0"/>
    <x v="1"/>
    <x v="0"/>
    <s v="03.16.11"/>
    <x v="61"/>
    <x v="0"/>
    <x v="5"/>
    <s v="Direcção de Obras"/>
    <s v="03.16.11"/>
    <s v="Direcção de Obras"/>
    <s v="03.16.11"/>
    <x v="16"/>
    <x v="0"/>
    <x v="1"/>
    <x v="1"/>
    <x v="1"/>
    <x v="0"/>
    <x v="2"/>
    <x v="0"/>
    <x v="1"/>
    <s v="2022-05-25"/>
    <x v="0"/>
    <n v="25011"/>
    <x v="4"/>
    <m/>
    <x v="0"/>
    <m/>
    <x v="33"/>
    <n v="100474706"/>
    <x v="0"/>
    <x v="6"/>
    <s v="Direcção de Obras"/>
    <s v="ORI"/>
    <x v="2"/>
    <m/>
    <x v="0"/>
    <x v="2"/>
    <x v="2"/>
    <x v="1"/>
    <x v="0"/>
    <x v="0"/>
    <x v="0"/>
    <x v="0"/>
    <x v="0"/>
    <x v="0"/>
    <x v="0"/>
    <s v="Direcção de Obras"/>
    <x v="0"/>
    <x v="0"/>
    <x v="0"/>
    <x v="0"/>
    <x v="0"/>
    <x v="0"/>
    <x v="0"/>
    <s v="000000"/>
    <x v="0"/>
    <x v="0"/>
    <x v="6"/>
    <x v="0"/>
    <s v="Pagamento de salário referente a 05-2022"/>
  </r>
  <r>
    <x v="1"/>
    <n v="0"/>
    <n v="0"/>
    <n v="0"/>
    <n v="0"/>
    <x v="1098"/>
    <x v="0"/>
    <x v="1"/>
    <x v="0"/>
    <s v="03.16.11"/>
    <x v="61"/>
    <x v="0"/>
    <x v="5"/>
    <s v="Direcção de Obras"/>
    <s v="03.16.11"/>
    <s v="Direcção de Obras"/>
    <s v="03.16.11"/>
    <x v="17"/>
    <x v="0"/>
    <x v="1"/>
    <x v="1"/>
    <x v="1"/>
    <x v="0"/>
    <x v="2"/>
    <x v="0"/>
    <x v="6"/>
    <s v="2022-07-25"/>
    <x v="2"/>
    <n v="9100"/>
    <x v="4"/>
    <m/>
    <x v="0"/>
    <m/>
    <x v="33"/>
    <n v="100474706"/>
    <x v="0"/>
    <x v="6"/>
    <s v="Direcção de Obras"/>
    <s v="ORI"/>
    <x v="2"/>
    <m/>
    <x v="0"/>
    <x v="2"/>
    <x v="2"/>
    <x v="1"/>
    <x v="0"/>
    <x v="0"/>
    <x v="0"/>
    <x v="0"/>
    <x v="0"/>
    <x v="0"/>
    <x v="0"/>
    <s v="Direcção de Obras"/>
    <x v="0"/>
    <x v="0"/>
    <x v="0"/>
    <x v="0"/>
    <x v="0"/>
    <x v="0"/>
    <x v="0"/>
    <s v="000000"/>
    <x v="0"/>
    <x v="0"/>
    <x v="6"/>
    <x v="0"/>
    <s v="Pagamento de salário referente a 07-2022"/>
  </r>
  <r>
    <x v="1"/>
    <n v="0"/>
    <n v="0"/>
    <n v="0"/>
    <n v="0"/>
    <x v="5485"/>
    <x v="0"/>
    <x v="1"/>
    <x v="0"/>
    <s v="03.16.11"/>
    <x v="61"/>
    <x v="0"/>
    <x v="5"/>
    <s v="Direcção de Obras"/>
    <s v="03.16.11"/>
    <s v="Direcção de Obras"/>
    <s v="03.16.11"/>
    <x v="62"/>
    <x v="0"/>
    <x v="1"/>
    <x v="1"/>
    <x v="0"/>
    <x v="0"/>
    <x v="2"/>
    <x v="0"/>
    <x v="1"/>
    <s v="2022-05-25"/>
    <x v="0"/>
    <n v="1407"/>
    <x v="4"/>
    <m/>
    <x v="0"/>
    <m/>
    <x v="33"/>
    <n v="100474706"/>
    <x v="0"/>
    <x v="6"/>
    <s v="Direcção de Obras"/>
    <s v="ORI"/>
    <x v="2"/>
    <m/>
    <x v="0"/>
    <x v="2"/>
    <x v="2"/>
    <x v="1"/>
    <x v="0"/>
    <x v="0"/>
    <x v="0"/>
    <x v="1"/>
    <x v="0"/>
    <x v="0"/>
    <x v="0"/>
    <s v="Direcção de Obras"/>
    <x v="0"/>
    <x v="0"/>
    <x v="0"/>
    <x v="0"/>
    <x v="0"/>
    <x v="0"/>
    <x v="0"/>
    <s v="000000"/>
    <x v="0"/>
    <x v="0"/>
    <x v="6"/>
    <x v="0"/>
    <s v="Pagamento de salário referente a 05-2022"/>
  </r>
  <r>
    <x v="1"/>
    <n v="0"/>
    <n v="0"/>
    <n v="0"/>
    <n v="0"/>
    <x v="2487"/>
    <x v="0"/>
    <x v="1"/>
    <x v="0"/>
    <s v="03.16.15"/>
    <x v="6"/>
    <x v="0"/>
    <x v="5"/>
    <s v="Direção Financeira"/>
    <s v="03.16.15"/>
    <s v="Direção Financeira"/>
    <s v="03.16.15"/>
    <x v="15"/>
    <x v="0"/>
    <x v="1"/>
    <x v="1"/>
    <x v="1"/>
    <x v="0"/>
    <x v="2"/>
    <x v="0"/>
    <x v="1"/>
    <s v="2022-05-25"/>
    <x v="0"/>
    <n v="539"/>
    <x v="4"/>
    <m/>
    <x v="0"/>
    <m/>
    <x v="34"/>
    <n v="100474707"/>
    <x v="0"/>
    <x v="4"/>
    <s v="Direção Financeira"/>
    <s v="ORI"/>
    <x v="2"/>
    <m/>
    <x v="0"/>
    <x v="2"/>
    <x v="2"/>
    <x v="1"/>
    <x v="0"/>
    <x v="0"/>
    <x v="0"/>
    <x v="0"/>
    <x v="0"/>
    <x v="0"/>
    <x v="0"/>
    <s v="Direção Financeira"/>
    <x v="0"/>
    <x v="0"/>
    <x v="0"/>
    <x v="0"/>
    <x v="0"/>
    <x v="0"/>
    <x v="0"/>
    <s v="000000"/>
    <x v="0"/>
    <x v="0"/>
    <x v="4"/>
    <x v="0"/>
    <s v="Pagamento de salário referente a 05-2022"/>
  </r>
  <r>
    <x v="1"/>
    <n v="0"/>
    <n v="0"/>
    <n v="0"/>
    <n v="0"/>
    <x v="468"/>
    <x v="0"/>
    <x v="1"/>
    <x v="0"/>
    <s v="03.16.15"/>
    <x v="6"/>
    <x v="0"/>
    <x v="5"/>
    <s v="Direção Financeira"/>
    <s v="03.16.15"/>
    <s v="Direção Financeira"/>
    <s v="03.16.15"/>
    <x v="15"/>
    <x v="0"/>
    <x v="1"/>
    <x v="1"/>
    <x v="1"/>
    <x v="0"/>
    <x v="2"/>
    <x v="0"/>
    <x v="4"/>
    <s v="2022-01-26"/>
    <x v="1"/>
    <n v="676"/>
    <x v="4"/>
    <m/>
    <x v="0"/>
    <m/>
    <x v="34"/>
    <n v="100474707"/>
    <x v="0"/>
    <x v="4"/>
    <s v="Direção Financeira"/>
    <s v="ORI"/>
    <x v="2"/>
    <m/>
    <x v="0"/>
    <x v="2"/>
    <x v="2"/>
    <x v="1"/>
    <x v="0"/>
    <x v="0"/>
    <x v="0"/>
    <x v="0"/>
    <x v="0"/>
    <x v="0"/>
    <x v="0"/>
    <s v="Direção Financeira"/>
    <x v="0"/>
    <x v="0"/>
    <x v="0"/>
    <x v="0"/>
    <x v="0"/>
    <x v="0"/>
    <x v="0"/>
    <s v="000179"/>
    <x v="0"/>
    <x v="0"/>
    <x v="4"/>
    <x v="0"/>
    <s v="Pagamento de salário referente a 01-2022"/>
  </r>
  <r>
    <x v="1"/>
    <n v="0"/>
    <n v="0"/>
    <n v="0"/>
    <n v="0"/>
    <x v="5470"/>
    <x v="0"/>
    <x v="1"/>
    <x v="0"/>
    <s v="03.16.15"/>
    <x v="6"/>
    <x v="0"/>
    <x v="5"/>
    <s v="Direção Financeira"/>
    <s v="03.16.15"/>
    <s v="Direção Financeira"/>
    <s v="03.16.15"/>
    <x v="61"/>
    <x v="0"/>
    <x v="1"/>
    <x v="1"/>
    <x v="0"/>
    <x v="0"/>
    <x v="2"/>
    <x v="0"/>
    <x v="11"/>
    <s v="2022-12-13"/>
    <x v="3"/>
    <n v="51"/>
    <x v="4"/>
    <m/>
    <x v="0"/>
    <m/>
    <x v="34"/>
    <n v="100474707"/>
    <x v="0"/>
    <x v="4"/>
    <s v="Direção Financeira"/>
    <s v="ORI"/>
    <x v="2"/>
    <m/>
    <x v="0"/>
    <x v="2"/>
    <x v="2"/>
    <x v="1"/>
    <x v="0"/>
    <x v="0"/>
    <x v="0"/>
    <x v="0"/>
    <x v="0"/>
    <x v="0"/>
    <x v="0"/>
    <s v="Direção Financeira"/>
    <x v="0"/>
    <x v="0"/>
    <x v="0"/>
    <x v="0"/>
    <x v="0"/>
    <x v="0"/>
    <x v="0"/>
    <s v="000000"/>
    <x v="0"/>
    <x v="0"/>
    <x v="4"/>
    <x v="0"/>
    <s v="Pagamento de salário referente a 12-2022"/>
  </r>
  <r>
    <x v="1"/>
    <n v="0"/>
    <n v="0"/>
    <n v="0"/>
    <n v="0"/>
    <x v="562"/>
    <x v="0"/>
    <x v="1"/>
    <x v="0"/>
    <s v="03.16.15"/>
    <x v="6"/>
    <x v="0"/>
    <x v="5"/>
    <s v="Direção Financeira"/>
    <s v="03.16.15"/>
    <s v="Direção Financeira"/>
    <s v="03.16.15"/>
    <x v="61"/>
    <x v="0"/>
    <x v="1"/>
    <x v="1"/>
    <x v="0"/>
    <x v="0"/>
    <x v="2"/>
    <x v="0"/>
    <x v="3"/>
    <s v="2022-06-30"/>
    <x v="0"/>
    <n v="60"/>
    <x v="4"/>
    <m/>
    <x v="0"/>
    <m/>
    <x v="34"/>
    <n v="100474707"/>
    <x v="0"/>
    <x v="4"/>
    <s v="Direção Financeira"/>
    <s v="ORI"/>
    <x v="2"/>
    <m/>
    <x v="0"/>
    <x v="2"/>
    <x v="2"/>
    <x v="1"/>
    <x v="0"/>
    <x v="0"/>
    <x v="0"/>
    <x v="0"/>
    <x v="0"/>
    <x v="0"/>
    <x v="0"/>
    <s v="Direção Financeira"/>
    <x v="0"/>
    <x v="0"/>
    <x v="0"/>
    <x v="0"/>
    <x v="0"/>
    <x v="0"/>
    <x v="0"/>
    <s v="000000"/>
    <x v="0"/>
    <x v="0"/>
    <x v="4"/>
    <x v="0"/>
    <s v="Pagamento de salário referente a 06-2022"/>
  </r>
  <r>
    <x v="1"/>
    <n v="0"/>
    <n v="0"/>
    <n v="0"/>
    <n v="0"/>
    <x v="468"/>
    <x v="0"/>
    <x v="1"/>
    <x v="0"/>
    <s v="03.16.15"/>
    <x v="6"/>
    <x v="0"/>
    <x v="5"/>
    <s v="Direção Financeira"/>
    <s v="03.16.15"/>
    <s v="Direção Financeira"/>
    <s v="03.16.15"/>
    <x v="61"/>
    <x v="0"/>
    <x v="1"/>
    <x v="1"/>
    <x v="0"/>
    <x v="0"/>
    <x v="2"/>
    <x v="0"/>
    <x v="4"/>
    <s v="2022-01-26"/>
    <x v="1"/>
    <n v="55"/>
    <x v="4"/>
    <m/>
    <x v="0"/>
    <m/>
    <x v="34"/>
    <n v="100474707"/>
    <x v="0"/>
    <x v="4"/>
    <s v="Direção Financeira"/>
    <s v="ORI"/>
    <x v="2"/>
    <m/>
    <x v="0"/>
    <x v="2"/>
    <x v="2"/>
    <x v="1"/>
    <x v="0"/>
    <x v="0"/>
    <x v="0"/>
    <x v="0"/>
    <x v="0"/>
    <x v="0"/>
    <x v="0"/>
    <s v="Direção Financeira"/>
    <x v="0"/>
    <x v="0"/>
    <x v="0"/>
    <x v="0"/>
    <x v="0"/>
    <x v="0"/>
    <x v="0"/>
    <s v="000179"/>
    <x v="0"/>
    <x v="0"/>
    <x v="4"/>
    <x v="0"/>
    <s v="Pagamento de salário referente a 01-2022"/>
  </r>
  <r>
    <x v="1"/>
    <n v="0"/>
    <n v="0"/>
    <n v="0"/>
    <n v="0"/>
    <x v="562"/>
    <x v="0"/>
    <x v="1"/>
    <x v="0"/>
    <s v="03.16.15"/>
    <x v="6"/>
    <x v="0"/>
    <x v="5"/>
    <s v="Direção Financeira"/>
    <s v="03.16.15"/>
    <s v="Direção Financeira"/>
    <s v="03.16.15"/>
    <x v="60"/>
    <x v="0"/>
    <x v="1"/>
    <x v="1"/>
    <x v="0"/>
    <x v="0"/>
    <x v="2"/>
    <x v="0"/>
    <x v="3"/>
    <s v="2022-06-30"/>
    <x v="0"/>
    <n v="11"/>
    <x v="4"/>
    <m/>
    <x v="0"/>
    <m/>
    <x v="34"/>
    <n v="100474707"/>
    <x v="0"/>
    <x v="4"/>
    <s v="Direção Financeira"/>
    <s v="ORI"/>
    <x v="2"/>
    <m/>
    <x v="0"/>
    <x v="2"/>
    <x v="2"/>
    <x v="1"/>
    <x v="0"/>
    <x v="0"/>
    <x v="0"/>
    <x v="0"/>
    <x v="0"/>
    <x v="0"/>
    <x v="0"/>
    <s v="Direção Financeira"/>
    <x v="0"/>
    <x v="0"/>
    <x v="0"/>
    <x v="0"/>
    <x v="0"/>
    <x v="0"/>
    <x v="0"/>
    <s v="000000"/>
    <x v="0"/>
    <x v="0"/>
    <x v="4"/>
    <x v="0"/>
    <s v="Pagamento de salário referente a 06-2022"/>
  </r>
  <r>
    <x v="1"/>
    <n v="0"/>
    <n v="0"/>
    <n v="0"/>
    <n v="0"/>
    <x v="908"/>
    <x v="0"/>
    <x v="1"/>
    <x v="0"/>
    <s v="03.16.15"/>
    <x v="6"/>
    <x v="0"/>
    <x v="5"/>
    <s v="Direção Financeira"/>
    <s v="03.16.15"/>
    <s v="Direção Financeira"/>
    <s v="03.16.15"/>
    <x v="14"/>
    <x v="0"/>
    <x v="1"/>
    <x v="1"/>
    <x v="0"/>
    <x v="0"/>
    <x v="2"/>
    <x v="0"/>
    <x v="6"/>
    <s v="2022-07-25"/>
    <x v="2"/>
    <n v="1"/>
    <x v="4"/>
    <m/>
    <x v="0"/>
    <m/>
    <x v="34"/>
    <n v="100474707"/>
    <x v="0"/>
    <x v="4"/>
    <s v="Direção Financeira"/>
    <s v="ORI"/>
    <x v="2"/>
    <m/>
    <x v="0"/>
    <x v="2"/>
    <x v="2"/>
    <x v="1"/>
    <x v="0"/>
    <x v="0"/>
    <x v="0"/>
    <x v="0"/>
    <x v="0"/>
    <x v="0"/>
    <x v="0"/>
    <s v="Direção Financeira"/>
    <x v="0"/>
    <x v="0"/>
    <x v="0"/>
    <x v="0"/>
    <x v="0"/>
    <x v="0"/>
    <x v="0"/>
    <s v="000000"/>
    <x v="0"/>
    <x v="0"/>
    <x v="4"/>
    <x v="0"/>
    <s v="Pagamento de salário referente a 07-2022"/>
  </r>
  <r>
    <x v="1"/>
    <n v="0"/>
    <n v="0"/>
    <n v="0"/>
    <n v="0"/>
    <x v="4205"/>
    <x v="0"/>
    <x v="1"/>
    <x v="0"/>
    <s v="03.16.15"/>
    <x v="6"/>
    <x v="0"/>
    <x v="5"/>
    <s v="Direção Financeira"/>
    <s v="03.16.15"/>
    <s v="Direção Financeira"/>
    <s v="03.16.15"/>
    <x v="14"/>
    <x v="0"/>
    <x v="1"/>
    <x v="1"/>
    <x v="0"/>
    <x v="0"/>
    <x v="2"/>
    <x v="0"/>
    <x v="0"/>
    <s v="2022-04-19"/>
    <x v="0"/>
    <n v="1"/>
    <x v="4"/>
    <m/>
    <x v="0"/>
    <m/>
    <x v="34"/>
    <n v="100474707"/>
    <x v="0"/>
    <x v="4"/>
    <s v="Direção Financeira"/>
    <s v="ORI"/>
    <x v="2"/>
    <m/>
    <x v="0"/>
    <x v="2"/>
    <x v="2"/>
    <x v="1"/>
    <x v="0"/>
    <x v="0"/>
    <x v="0"/>
    <x v="0"/>
    <x v="0"/>
    <x v="0"/>
    <x v="0"/>
    <s v="Direção Financeira"/>
    <x v="0"/>
    <x v="0"/>
    <x v="0"/>
    <x v="0"/>
    <x v="0"/>
    <x v="0"/>
    <x v="0"/>
    <s v="000000"/>
    <x v="0"/>
    <x v="0"/>
    <x v="4"/>
    <x v="0"/>
    <s v="Pagamento de salário referente a 04-2022"/>
  </r>
  <r>
    <x v="1"/>
    <n v="0"/>
    <n v="0"/>
    <n v="0"/>
    <n v="0"/>
    <x v="7901"/>
    <x v="0"/>
    <x v="1"/>
    <x v="0"/>
    <s v="03.16.15"/>
    <x v="6"/>
    <x v="0"/>
    <x v="5"/>
    <s v="Direção Financeira"/>
    <s v="03.16.15"/>
    <s v="Direção Financeira"/>
    <s v="03.16.15"/>
    <x v="20"/>
    <x v="0"/>
    <x v="1"/>
    <x v="5"/>
    <x v="0"/>
    <x v="0"/>
    <x v="2"/>
    <x v="0"/>
    <x v="5"/>
    <s v="2022-02-22"/>
    <x v="1"/>
    <n v="10109"/>
    <x v="4"/>
    <m/>
    <x v="0"/>
    <m/>
    <x v="703"/>
    <n v="100474699"/>
    <x v="0"/>
    <x v="15"/>
    <s v="Direção Financeira"/>
    <s v="ORI"/>
    <x v="2"/>
    <m/>
    <x v="0"/>
    <x v="2"/>
    <x v="2"/>
    <x v="1"/>
    <x v="0"/>
    <x v="0"/>
    <x v="0"/>
    <x v="0"/>
    <x v="0"/>
    <x v="0"/>
    <x v="0"/>
    <s v="Direção Financeira"/>
    <x v="0"/>
    <x v="0"/>
    <x v="0"/>
    <x v="0"/>
    <x v="0"/>
    <x v="0"/>
    <x v="0"/>
    <s v="000000"/>
    <x v="0"/>
    <x v="2"/>
    <x v="15"/>
    <x v="0"/>
    <s v="Pagamento a favor do Sr. Austelino Cardoso Martins, pelo serviço prestado a Câmara na digitalização e harmonização dos registros matriciais, plantas de localização e outras informação relativas aos prédios, referente a Fevereiro 2022, conforme contrato anexo.  "/>
  </r>
  <r>
    <x v="1"/>
    <n v="0"/>
    <n v="0"/>
    <n v="0"/>
    <n v="0"/>
    <x v="5470"/>
    <x v="0"/>
    <x v="1"/>
    <x v="0"/>
    <s v="03.16.15"/>
    <x v="6"/>
    <x v="0"/>
    <x v="5"/>
    <s v="Direção Financeira"/>
    <s v="03.16.15"/>
    <s v="Direção Financeira"/>
    <s v="03.16.15"/>
    <x v="61"/>
    <x v="0"/>
    <x v="1"/>
    <x v="1"/>
    <x v="0"/>
    <x v="0"/>
    <x v="2"/>
    <x v="0"/>
    <x v="11"/>
    <s v="2022-12-13"/>
    <x v="3"/>
    <n v="17"/>
    <x v="4"/>
    <m/>
    <x v="0"/>
    <m/>
    <x v="36"/>
    <n v="100478987"/>
    <x v="0"/>
    <x v="5"/>
    <s v="Direção Financeira"/>
    <s v="ORI"/>
    <x v="2"/>
    <m/>
    <x v="0"/>
    <x v="2"/>
    <x v="2"/>
    <x v="1"/>
    <x v="0"/>
    <x v="0"/>
    <x v="0"/>
    <x v="0"/>
    <x v="0"/>
    <x v="0"/>
    <x v="0"/>
    <s v="Direção Financeira"/>
    <x v="0"/>
    <x v="0"/>
    <x v="0"/>
    <x v="0"/>
    <x v="0"/>
    <x v="0"/>
    <x v="0"/>
    <s v="000000"/>
    <x v="0"/>
    <x v="0"/>
    <x v="5"/>
    <x v="0"/>
    <s v="Pagamento de salário referente a 12-2022"/>
  </r>
  <r>
    <x v="1"/>
    <n v="0"/>
    <n v="0"/>
    <n v="0"/>
    <n v="0"/>
    <x v="5359"/>
    <x v="0"/>
    <x v="1"/>
    <x v="0"/>
    <s v="03.16.15"/>
    <x v="6"/>
    <x v="0"/>
    <x v="5"/>
    <s v="Direção Financeira"/>
    <s v="03.16.15"/>
    <s v="Direção Financeira"/>
    <s v="03.16.15"/>
    <x v="61"/>
    <x v="0"/>
    <x v="1"/>
    <x v="1"/>
    <x v="0"/>
    <x v="0"/>
    <x v="2"/>
    <x v="0"/>
    <x v="10"/>
    <s v="2022-11-24"/>
    <x v="3"/>
    <n v="17"/>
    <x v="4"/>
    <m/>
    <x v="0"/>
    <m/>
    <x v="36"/>
    <n v="100478987"/>
    <x v="0"/>
    <x v="5"/>
    <s v="Direção Financeira"/>
    <s v="ORI"/>
    <x v="2"/>
    <m/>
    <x v="0"/>
    <x v="2"/>
    <x v="2"/>
    <x v="1"/>
    <x v="0"/>
    <x v="0"/>
    <x v="0"/>
    <x v="0"/>
    <x v="0"/>
    <x v="0"/>
    <x v="0"/>
    <s v="Direção Financeira"/>
    <x v="0"/>
    <x v="0"/>
    <x v="0"/>
    <x v="0"/>
    <x v="0"/>
    <x v="0"/>
    <x v="0"/>
    <s v="000000"/>
    <x v="0"/>
    <x v="0"/>
    <x v="5"/>
    <x v="0"/>
    <s v="Pagamento de salário referente a 11-2022"/>
  </r>
  <r>
    <x v="1"/>
    <n v="0"/>
    <n v="0"/>
    <n v="0"/>
    <n v="0"/>
    <x v="562"/>
    <x v="0"/>
    <x v="1"/>
    <x v="0"/>
    <s v="03.16.15"/>
    <x v="6"/>
    <x v="0"/>
    <x v="5"/>
    <s v="Direção Financeira"/>
    <s v="03.16.15"/>
    <s v="Direção Financeira"/>
    <s v="03.16.15"/>
    <x v="61"/>
    <x v="0"/>
    <x v="1"/>
    <x v="1"/>
    <x v="0"/>
    <x v="0"/>
    <x v="2"/>
    <x v="0"/>
    <x v="3"/>
    <s v="2022-06-30"/>
    <x v="0"/>
    <n v="20"/>
    <x v="4"/>
    <m/>
    <x v="0"/>
    <m/>
    <x v="36"/>
    <n v="100478987"/>
    <x v="0"/>
    <x v="5"/>
    <s v="Direção Financeira"/>
    <s v="ORI"/>
    <x v="2"/>
    <m/>
    <x v="0"/>
    <x v="2"/>
    <x v="2"/>
    <x v="1"/>
    <x v="0"/>
    <x v="0"/>
    <x v="0"/>
    <x v="0"/>
    <x v="0"/>
    <x v="0"/>
    <x v="0"/>
    <s v="Direção Financeira"/>
    <x v="0"/>
    <x v="0"/>
    <x v="0"/>
    <x v="0"/>
    <x v="0"/>
    <x v="0"/>
    <x v="0"/>
    <s v="000000"/>
    <x v="0"/>
    <x v="0"/>
    <x v="5"/>
    <x v="0"/>
    <s v="Pagamento de salário referente a 06-2022"/>
  </r>
  <r>
    <x v="1"/>
    <n v="0"/>
    <n v="0"/>
    <n v="0"/>
    <n v="0"/>
    <x v="5470"/>
    <x v="0"/>
    <x v="1"/>
    <x v="0"/>
    <s v="03.16.15"/>
    <x v="6"/>
    <x v="0"/>
    <x v="5"/>
    <s v="Direção Financeira"/>
    <s v="03.16.15"/>
    <s v="Direção Financeira"/>
    <s v="03.16.15"/>
    <x v="60"/>
    <x v="0"/>
    <x v="1"/>
    <x v="1"/>
    <x v="0"/>
    <x v="0"/>
    <x v="2"/>
    <x v="0"/>
    <x v="11"/>
    <s v="2022-12-13"/>
    <x v="3"/>
    <n v="5"/>
    <x v="4"/>
    <m/>
    <x v="0"/>
    <m/>
    <x v="36"/>
    <n v="100478987"/>
    <x v="0"/>
    <x v="5"/>
    <s v="Direção Financeira"/>
    <s v="ORI"/>
    <x v="2"/>
    <m/>
    <x v="0"/>
    <x v="2"/>
    <x v="2"/>
    <x v="1"/>
    <x v="0"/>
    <x v="0"/>
    <x v="0"/>
    <x v="0"/>
    <x v="0"/>
    <x v="0"/>
    <x v="0"/>
    <s v="Direção Financeira"/>
    <x v="0"/>
    <x v="0"/>
    <x v="0"/>
    <x v="0"/>
    <x v="0"/>
    <x v="0"/>
    <x v="0"/>
    <s v="000000"/>
    <x v="0"/>
    <x v="0"/>
    <x v="5"/>
    <x v="0"/>
    <s v="Pagamento de salário referente a 12-2022"/>
  </r>
  <r>
    <x v="1"/>
    <n v="0"/>
    <n v="0"/>
    <n v="0"/>
    <n v="0"/>
    <x v="908"/>
    <x v="0"/>
    <x v="1"/>
    <x v="0"/>
    <s v="03.16.15"/>
    <x v="6"/>
    <x v="0"/>
    <x v="5"/>
    <s v="Direção Financeira"/>
    <s v="03.16.15"/>
    <s v="Direção Financeira"/>
    <s v="03.16.15"/>
    <x v="60"/>
    <x v="0"/>
    <x v="1"/>
    <x v="1"/>
    <x v="0"/>
    <x v="0"/>
    <x v="2"/>
    <x v="0"/>
    <x v="6"/>
    <s v="2022-07-25"/>
    <x v="2"/>
    <n v="3"/>
    <x v="4"/>
    <m/>
    <x v="0"/>
    <m/>
    <x v="36"/>
    <n v="100478987"/>
    <x v="0"/>
    <x v="5"/>
    <s v="Direção Financeira"/>
    <s v="ORI"/>
    <x v="2"/>
    <m/>
    <x v="0"/>
    <x v="2"/>
    <x v="2"/>
    <x v="1"/>
    <x v="0"/>
    <x v="0"/>
    <x v="0"/>
    <x v="0"/>
    <x v="0"/>
    <x v="0"/>
    <x v="0"/>
    <s v="Direção Financeira"/>
    <x v="0"/>
    <x v="0"/>
    <x v="0"/>
    <x v="0"/>
    <x v="0"/>
    <x v="0"/>
    <x v="0"/>
    <s v="000000"/>
    <x v="0"/>
    <x v="0"/>
    <x v="5"/>
    <x v="0"/>
    <s v="Pagamento de salário referente a 07-2022"/>
  </r>
  <r>
    <x v="1"/>
    <n v="0"/>
    <n v="0"/>
    <n v="0"/>
    <n v="0"/>
    <x v="2632"/>
    <x v="0"/>
    <x v="1"/>
    <x v="0"/>
    <s v="03.16.15"/>
    <x v="6"/>
    <x v="0"/>
    <x v="5"/>
    <s v="Direção Financeira"/>
    <s v="03.16.15"/>
    <s v="Direção Financeira"/>
    <s v="03.16.15"/>
    <x v="14"/>
    <x v="0"/>
    <x v="1"/>
    <x v="1"/>
    <x v="0"/>
    <x v="0"/>
    <x v="2"/>
    <x v="0"/>
    <x v="8"/>
    <s v="2022-09-26"/>
    <x v="2"/>
    <n v="0"/>
    <x v="4"/>
    <m/>
    <x v="0"/>
    <m/>
    <x v="36"/>
    <n v="100478987"/>
    <x v="0"/>
    <x v="5"/>
    <s v="Direção Financeira"/>
    <s v="ORI"/>
    <x v="2"/>
    <m/>
    <x v="0"/>
    <x v="2"/>
    <x v="2"/>
    <x v="1"/>
    <x v="0"/>
    <x v="0"/>
    <x v="0"/>
    <x v="0"/>
    <x v="0"/>
    <x v="0"/>
    <x v="0"/>
    <s v="Direção Financeira"/>
    <x v="0"/>
    <x v="0"/>
    <x v="0"/>
    <x v="0"/>
    <x v="0"/>
    <x v="0"/>
    <x v="0"/>
    <s v="000000"/>
    <x v="0"/>
    <x v="0"/>
    <x v="5"/>
    <x v="0"/>
    <s v="Pagamento de salário referente a 09-2022"/>
  </r>
  <r>
    <x v="1"/>
    <n v="0"/>
    <n v="0"/>
    <n v="0"/>
    <n v="0"/>
    <x v="2632"/>
    <x v="0"/>
    <x v="1"/>
    <x v="0"/>
    <s v="03.16.15"/>
    <x v="6"/>
    <x v="0"/>
    <x v="5"/>
    <s v="Direção Financeira"/>
    <s v="03.16.15"/>
    <s v="Direção Financeira"/>
    <s v="03.16.15"/>
    <x v="16"/>
    <x v="0"/>
    <x v="1"/>
    <x v="1"/>
    <x v="1"/>
    <x v="0"/>
    <x v="2"/>
    <x v="0"/>
    <x v="8"/>
    <s v="2022-09-26"/>
    <x v="2"/>
    <n v="83"/>
    <x v="4"/>
    <m/>
    <x v="0"/>
    <m/>
    <x v="36"/>
    <n v="100478987"/>
    <x v="0"/>
    <x v="5"/>
    <s v="Direção Financeira"/>
    <s v="ORI"/>
    <x v="2"/>
    <m/>
    <x v="0"/>
    <x v="2"/>
    <x v="2"/>
    <x v="1"/>
    <x v="0"/>
    <x v="0"/>
    <x v="0"/>
    <x v="0"/>
    <x v="0"/>
    <x v="0"/>
    <x v="0"/>
    <s v="Direção Financeira"/>
    <x v="0"/>
    <x v="0"/>
    <x v="0"/>
    <x v="0"/>
    <x v="0"/>
    <x v="0"/>
    <x v="0"/>
    <s v="000000"/>
    <x v="0"/>
    <x v="0"/>
    <x v="5"/>
    <x v="0"/>
    <s v="Pagamento de salário referente a 09-2022"/>
  </r>
  <r>
    <x v="1"/>
    <n v="0"/>
    <n v="0"/>
    <n v="0"/>
    <n v="0"/>
    <x v="562"/>
    <x v="0"/>
    <x v="1"/>
    <x v="0"/>
    <s v="03.16.15"/>
    <x v="6"/>
    <x v="0"/>
    <x v="5"/>
    <s v="Direção Financeira"/>
    <s v="03.16.15"/>
    <s v="Direção Financeira"/>
    <s v="03.16.15"/>
    <x v="16"/>
    <x v="0"/>
    <x v="1"/>
    <x v="1"/>
    <x v="1"/>
    <x v="0"/>
    <x v="2"/>
    <x v="0"/>
    <x v="3"/>
    <s v="2022-06-30"/>
    <x v="0"/>
    <n v="85"/>
    <x v="4"/>
    <m/>
    <x v="0"/>
    <m/>
    <x v="36"/>
    <n v="100478987"/>
    <x v="0"/>
    <x v="5"/>
    <s v="Direção Financeira"/>
    <s v="ORI"/>
    <x v="2"/>
    <m/>
    <x v="0"/>
    <x v="2"/>
    <x v="2"/>
    <x v="1"/>
    <x v="0"/>
    <x v="0"/>
    <x v="0"/>
    <x v="0"/>
    <x v="0"/>
    <x v="0"/>
    <x v="0"/>
    <s v="Direção Financeira"/>
    <x v="0"/>
    <x v="0"/>
    <x v="0"/>
    <x v="0"/>
    <x v="0"/>
    <x v="0"/>
    <x v="0"/>
    <s v="000000"/>
    <x v="0"/>
    <x v="0"/>
    <x v="5"/>
    <x v="0"/>
    <s v="Pagamento de salário referente a 06-2022"/>
  </r>
  <r>
    <x v="1"/>
    <n v="0"/>
    <n v="0"/>
    <n v="0"/>
    <n v="0"/>
    <x v="3485"/>
    <x v="0"/>
    <x v="1"/>
    <x v="0"/>
    <s v="03.16.16"/>
    <x v="32"/>
    <x v="0"/>
    <x v="5"/>
    <s v="Direção Ambiente e Saneamento "/>
    <s v="03.16.16"/>
    <s v="Direção Ambiente e Saneamento "/>
    <s v="03.16.16"/>
    <x v="60"/>
    <x v="0"/>
    <x v="1"/>
    <x v="1"/>
    <x v="0"/>
    <x v="0"/>
    <x v="2"/>
    <x v="0"/>
    <x v="5"/>
    <s v="2022-02-23"/>
    <x v="1"/>
    <n v="38"/>
    <x v="4"/>
    <m/>
    <x v="0"/>
    <m/>
    <x v="36"/>
    <n v="100478987"/>
    <x v="0"/>
    <x v="5"/>
    <s v="Direção Ambiente e Saneamento "/>
    <s v="ORI"/>
    <x v="2"/>
    <m/>
    <x v="0"/>
    <x v="2"/>
    <x v="2"/>
    <x v="1"/>
    <x v="0"/>
    <x v="0"/>
    <x v="0"/>
    <x v="0"/>
    <x v="0"/>
    <x v="0"/>
    <x v="0"/>
    <s v="Direção Ambiente e Saneamento "/>
    <x v="0"/>
    <x v="0"/>
    <x v="0"/>
    <x v="0"/>
    <x v="0"/>
    <x v="0"/>
    <x v="0"/>
    <s v="000000"/>
    <x v="0"/>
    <x v="0"/>
    <x v="5"/>
    <x v="0"/>
    <s v="Pagamento de salário referente a 02-2022"/>
  </r>
  <r>
    <x v="1"/>
    <n v="0"/>
    <n v="0"/>
    <n v="0"/>
    <n v="0"/>
    <x v="2719"/>
    <x v="0"/>
    <x v="1"/>
    <x v="0"/>
    <s v="03.16.16"/>
    <x v="32"/>
    <x v="0"/>
    <x v="5"/>
    <s v="Direção Ambiente e Saneamento "/>
    <s v="03.16.16"/>
    <s v="Direção Ambiente e Saneamento "/>
    <s v="03.16.16"/>
    <x v="14"/>
    <x v="0"/>
    <x v="1"/>
    <x v="1"/>
    <x v="0"/>
    <x v="0"/>
    <x v="2"/>
    <x v="0"/>
    <x v="4"/>
    <s v="2022-01-26"/>
    <x v="1"/>
    <n v="3"/>
    <x v="4"/>
    <m/>
    <x v="0"/>
    <m/>
    <x v="36"/>
    <n v="100478987"/>
    <x v="0"/>
    <x v="5"/>
    <s v="Direção Ambiente e Saneamento "/>
    <s v="ORI"/>
    <x v="2"/>
    <m/>
    <x v="0"/>
    <x v="2"/>
    <x v="2"/>
    <x v="1"/>
    <x v="0"/>
    <x v="0"/>
    <x v="0"/>
    <x v="0"/>
    <x v="0"/>
    <x v="0"/>
    <x v="0"/>
    <s v="Direção Ambiente e Saneamento "/>
    <x v="0"/>
    <x v="0"/>
    <x v="0"/>
    <x v="0"/>
    <x v="0"/>
    <x v="0"/>
    <x v="0"/>
    <s v="000177"/>
    <x v="0"/>
    <x v="0"/>
    <x v="5"/>
    <x v="0"/>
    <s v="Pagamento de salário referente a 01-2022"/>
  </r>
  <r>
    <x v="1"/>
    <n v="0"/>
    <n v="0"/>
    <n v="0"/>
    <n v="0"/>
    <x v="2719"/>
    <x v="0"/>
    <x v="1"/>
    <x v="0"/>
    <s v="03.16.16"/>
    <x v="32"/>
    <x v="0"/>
    <x v="5"/>
    <s v="Direção Ambiente e Saneamento "/>
    <s v="03.16.16"/>
    <s v="Direção Ambiente e Saneamento "/>
    <s v="03.16.16"/>
    <x v="15"/>
    <x v="0"/>
    <x v="1"/>
    <x v="1"/>
    <x v="1"/>
    <x v="0"/>
    <x v="2"/>
    <x v="0"/>
    <x v="4"/>
    <s v="2022-01-26"/>
    <x v="1"/>
    <n v="1688"/>
    <x v="4"/>
    <m/>
    <x v="0"/>
    <m/>
    <x v="36"/>
    <n v="100478987"/>
    <x v="0"/>
    <x v="5"/>
    <s v="Direção Ambiente e Saneamento "/>
    <s v="ORI"/>
    <x v="2"/>
    <m/>
    <x v="0"/>
    <x v="2"/>
    <x v="2"/>
    <x v="1"/>
    <x v="0"/>
    <x v="0"/>
    <x v="0"/>
    <x v="0"/>
    <x v="0"/>
    <x v="0"/>
    <x v="0"/>
    <s v="Direção Ambiente e Saneamento "/>
    <x v="0"/>
    <x v="0"/>
    <x v="0"/>
    <x v="0"/>
    <x v="0"/>
    <x v="0"/>
    <x v="0"/>
    <s v="000177"/>
    <x v="0"/>
    <x v="0"/>
    <x v="5"/>
    <x v="0"/>
    <s v="Pagamento de salário referente a 01-2022"/>
  </r>
  <r>
    <x v="1"/>
    <n v="0"/>
    <n v="0"/>
    <n v="0"/>
    <n v="0"/>
    <x v="4587"/>
    <x v="0"/>
    <x v="1"/>
    <x v="0"/>
    <s v="03.16.17"/>
    <x v="49"/>
    <x v="0"/>
    <x v="5"/>
    <s v="Direção Proteção Civil"/>
    <s v="03.16.17"/>
    <s v="Direção Proteção Civil"/>
    <s v="03.16.17"/>
    <x v="15"/>
    <x v="0"/>
    <x v="1"/>
    <x v="1"/>
    <x v="1"/>
    <x v="0"/>
    <x v="2"/>
    <x v="0"/>
    <x v="5"/>
    <s v="2022-02-17"/>
    <x v="1"/>
    <n v="665"/>
    <x v="4"/>
    <m/>
    <x v="0"/>
    <m/>
    <x v="36"/>
    <n v="100478987"/>
    <x v="0"/>
    <x v="5"/>
    <s v="Direção Proteção Civil"/>
    <s v="ORI"/>
    <x v="2"/>
    <m/>
    <x v="0"/>
    <x v="2"/>
    <x v="2"/>
    <x v="1"/>
    <x v="0"/>
    <x v="0"/>
    <x v="0"/>
    <x v="0"/>
    <x v="0"/>
    <x v="0"/>
    <x v="0"/>
    <s v="Direção Proteção Civil"/>
    <x v="0"/>
    <x v="0"/>
    <x v="0"/>
    <x v="0"/>
    <x v="0"/>
    <x v="0"/>
    <x v="0"/>
    <s v="000000"/>
    <x v="0"/>
    <x v="0"/>
    <x v="5"/>
    <x v="0"/>
    <s v="Pagamento de salário referente a 02-2022"/>
  </r>
  <r>
    <x v="1"/>
    <n v="0"/>
    <n v="0"/>
    <n v="0"/>
    <n v="0"/>
    <x v="4588"/>
    <x v="0"/>
    <x v="1"/>
    <x v="0"/>
    <s v="03.16.26"/>
    <x v="43"/>
    <x v="0"/>
    <x v="5"/>
    <s v="Dir. da Agricultura, Pecuária e Floresta"/>
    <s v="03.16.26"/>
    <s v="Dir. da Agricultura, Pecuária e Floresta"/>
    <s v="03.16.26"/>
    <x v="15"/>
    <x v="0"/>
    <x v="1"/>
    <x v="1"/>
    <x v="1"/>
    <x v="0"/>
    <x v="2"/>
    <x v="0"/>
    <x v="5"/>
    <s v="2022-02-17"/>
    <x v="1"/>
    <n v="404"/>
    <x v="4"/>
    <m/>
    <x v="0"/>
    <m/>
    <x v="36"/>
    <n v="100478987"/>
    <x v="0"/>
    <x v="5"/>
    <s v="Dir. da Agricultura, Pecuária e Floresta"/>
    <s v="ORI"/>
    <x v="2"/>
    <m/>
    <x v="0"/>
    <x v="2"/>
    <x v="2"/>
    <x v="1"/>
    <x v="0"/>
    <x v="0"/>
    <x v="0"/>
    <x v="0"/>
    <x v="0"/>
    <x v="0"/>
    <x v="0"/>
    <s v="Dir. da Agricultura, Pecuária e Floresta"/>
    <x v="0"/>
    <x v="0"/>
    <x v="0"/>
    <x v="0"/>
    <x v="0"/>
    <x v="0"/>
    <x v="0"/>
    <s v="000000"/>
    <x v="0"/>
    <x v="0"/>
    <x v="5"/>
    <x v="0"/>
    <s v="Pagamento de salário referente a 02-2022"/>
  </r>
  <r>
    <x v="1"/>
    <n v="0"/>
    <n v="0"/>
    <n v="0"/>
    <n v="0"/>
    <x v="2721"/>
    <x v="0"/>
    <x v="1"/>
    <x v="0"/>
    <s v="03.16.26"/>
    <x v="43"/>
    <x v="0"/>
    <x v="5"/>
    <s v="Dir. da Agricultura, Pecuária e Floresta"/>
    <s v="03.16.26"/>
    <s v="Dir. da Agricultura, Pecuária e Floresta"/>
    <s v="03.16.26"/>
    <x v="15"/>
    <x v="0"/>
    <x v="1"/>
    <x v="1"/>
    <x v="1"/>
    <x v="0"/>
    <x v="2"/>
    <x v="0"/>
    <x v="4"/>
    <s v="2022-01-26"/>
    <x v="1"/>
    <n v="404"/>
    <x v="4"/>
    <m/>
    <x v="0"/>
    <m/>
    <x v="36"/>
    <n v="100478987"/>
    <x v="0"/>
    <x v="5"/>
    <s v="Dir. da Agricultura, Pecuária e Floresta"/>
    <s v="ORI"/>
    <x v="2"/>
    <m/>
    <x v="0"/>
    <x v="2"/>
    <x v="2"/>
    <x v="1"/>
    <x v="0"/>
    <x v="0"/>
    <x v="0"/>
    <x v="0"/>
    <x v="0"/>
    <x v="0"/>
    <x v="0"/>
    <s v="Dir. da Agricultura, Pecuária e Floresta"/>
    <x v="0"/>
    <x v="0"/>
    <x v="0"/>
    <x v="0"/>
    <x v="0"/>
    <x v="0"/>
    <x v="0"/>
    <s v="000170"/>
    <x v="0"/>
    <x v="0"/>
    <x v="5"/>
    <x v="0"/>
    <s v="Pagamento de salário referente a 01-2022"/>
  </r>
  <r>
    <x v="1"/>
    <n v="0"/>
    <n v="0"/>
    <n v="0"/>
    <n v="0"/>
    <x v="972"/>
    <x v="0"/>
    <x v="1"/>
    <x v="0"/>
    <s v="03.16.11"/>
    <x v="61"/>
    <x v="0"/>
    <x v="5"/>
    <s v="Direcção de Obras"/>
    <s v="03.16.11"/>
    <s v="Direcção de Obras"/>
    <s v="03.16.11"/>
    <x v="60"/>
    <x v="0"/>
    <x v="1"/>
    <x v="1"/>
    <x v="0"/>
    <x v="0"/>
    <x v="2"/>
    <x v="0"/>
    <x v="7"/>
    <s v="2022-08-29"/>
    <x v="2"/>
    <n v="39"/>
    <x v="4"/>
    <m/>
    <x v="0"/>
    <m/>
    <x v="36"/>
    <n v="100478987"/>
    <x v="0"/>
    <x v="5"/>
    <s v="Direcção de Obras"/>
    <s v="ORI"/>
    <x v="2"/>
    <m/>
    <x v="0"/>
    <x v="2"/>
    <x v="2"/>
    <x v="1"/>
    <x v="0"/>
    <x v="0"/>
    <x v="0"/>
    <x v="0"/>
    <x v="0"/>
    <x v="0"/>
    <x v="0"/>
    <s v="Direcção de Obras"/>
    <x v="0"/>
    <x v="0"/>
    <x v="0"/>
    <x v="0"/>
    <x v="0"/>
    <x v="0"/>
    <x v="0"/>
    <s v="000000"/>
    <x v="0"/>
    <x v="0"/>
    <x v="5"/>
    <x v="0"/>
    <s v="Pagamento de salário referente a 08-2022"/>
  </r>
  <r>
    <x v="1"/>
    <n v="0"/>
    <n v="0"/>
    <n v="0"/>
    <n v="0"/>
    <x v="1098"/>
    <x v="0"/>
    <x v="1"/>
    <x v="0"/>
    <s v="03.16.11"/>
    <x v="61"/>
    <x v="0"/>
    <x v="5"/>
    <s v="Direcção de Obras"/>
    <s v="03.16.11"/>
    <s v="Direcção de Obras"/>
    <s v="03.16.11"/>
    <x v="60"/>
    <x v="0"/>
    <x v="1"/>
    <x v="1"/>
    <x v="0"/>
    <x v="0"/>
    <x v="2"/>
    <x v="0"/>
    <x v="6"/>
    <s v="2022-07-25"/>
    <x v="2"/>
    <n v="39"/>
    <x v="4"/>
    <m/>
    <x v="0"/>
    <m/>
    <x v="36"/>
    <n v="100478987"/>
    <x v="0"/>
    <x v="5"/>
    <s v="Direcção de Obras"/>
    <s v="ORI"/>
    <x v="2"/>
    <m/>
    <x v="0"/>
    <x v="2"/>
    <x v="2"/>
    <x v="1"/>
    <x v="0"/>
    <x v="0"/>
    <x v="0"/>
    <x v="0"/>
    <x v="0"/>
    <x v="0"/>
    <x v="0"/>
    <s v="Direcção de Obras"/>
    <x v="0"/>
    <x v="0"/>
    <x v="0"/>
    <x v="0"/>
    <x v="0"/>
    <x v="0"/>
    <x v="0"/>
    <s v="000000"/>
    <x v="0"/>
    <x v="0"/>
    <x v="5"/>
    <x v="0"/>
    <s v="Pagamento de salário referente a 07-2022"/>
  </r>
  <r>
    <x v="1"/>
    <n v="0"/>
    <n v="0"/>
    <n v="0"/>
    <n v="0"/>
    <x v="7097"/>
    <x v="0"/>
    <x v="1"/>
    <x v="0"/>
    <s v="03.16.11"/>
    <x v="61"/>
    <x v="0"/>
    <x v="5"/>
    <s v="Direcção de Obras"/>
    <s v="03.16.11"/>
    <s v="Direcção de Obras"/>
    <s v="03.16.11"/>
    <x v="60"/>
    <x v="0"/>
    <x v="1"/>
    <x v="1"/>
    <x v="0"/>
    <x v="0"/>
    <x v="2"/>
    <x v="0"/>
    <x v="3"/>
    <s v="2022-06-21"/>
    <x v="0"/>
    <n v="32"/>
    <x v="4"/>
    <m/>
    <x v="0"/>
    <m/>
    <x v="36"/>
    <n v="100478987"/>
    <x v="0"/>
    <x v="5"/>
    <s v="Direcção de Obras"/>
    <s v="ORI"/>
    <x v="2"/>
    <m/>
    <x v="0"/>
    <x v="2"/>
    <x v="2"/>
    <x v="1"/>
    <x v="0"/>
    <x v="0"/>
    <x v="0"/>
    <x v="0"/>
    <x v="0"/>
    <x v="0"/>
    <x v="0"/>
    <s v="Direcção de Obras"/>
    <x v="0"/>
    <x v="0"/>
    <x v="0"/>
    <x v="0"/>
    <x v="0"/>
    <x v="0"/>
    <x v="0"/>
    <s v="000000"/>
    <x v="0"/>
    <x v="0"/>
    <x v="5"/>
    <x v="0"/>
    <s v="Pagamento de salário referente a 06-2022"/>
  </r>
  <r>
    <x v="1"/>
    <n v="0"/>
    <n v="0"/>
    <n v="0"/>
    <n v="0"/>
    <x v="4583"/>
    <x v="0"/>
    <x v="1"/>
    <x v="0"/>
    <s v="03.16.11"/>
    <x v="61"/>
    <x v="0"/>
    <x v="5"/>
    <s v="Direcção de Obras"/>
    <s v="03.16.11"/>
    <s v="Direcção de Obras"/>
    <s v="03.16.11"/>
    <x v="60"/>
    <x v="0"/>
    <x v="1"/>
    <x v="1"/>
    <x v="0"/>
    <x v="0"/>
    <x v="2"/>
    <x v="0"/>
    <x v="4"/>
    <s v="2022-01-27"/>
    <x v="1"/>
    <n v="30"/>
    <x v="4"/>
    <m/>
    <x v="0"/>
    <m/>
    <x v="36"/>
    <n v="100478987"/>
    <x v="0"/>
    <x v="5"/>
    <s v="Direcção de Obras"/>
    <s v="ORI"/>
    <x v="2"/>
    <m/>
    <x v="0"/>
    <x v="2"/>
    <x v="2"/>
    <x v="1"/>
    <x v="0"/>
    <x v="0"/>
    <x v="0"/>
    <x v="0"/>
    <x v="0"/>
    <x v="0"/>
    <x v="0"/>
    <s v="Direcção de Obras"/>
    <x v="0"/>
    <x v="0"/>
    <x v="0"/>
    <x v="0"/>
    <x v="0"/>
    <x v="0"/>
    <x v="0"/>
    <s v="000160"/>
    <x v="0"/>
    <x v="0"/>
    <x v="5"/>
    <x v="0"/>
    <s v="Pagamento de salário referente a 01-2022"/>
  </r>
  <r>
    <x v="1"/>
    <n v="0"/>
    <n v="0"/>
    <n v="0"/>
    <n v="0"/>
    <x v="6409"/>
    <x v="0"/>
    <x v="1"/>
    <x v="0"/>
    <s v="03.16.11"/>
    <x v="61"/>
    <x v="0"/>
    <x v="5"/>
    <s v="Direcção de Obras"/>
    <s v="03.16.11"/>
    <s v="Direcção de Obras"/>
    <s v="03.16.11"/>
    <x v="15"/>
    <x v="0"/>
    <x v="1"/>
    <x v="1"/>
    <x v="1"/>
    <x v="0"/>
    <x v="2"/>
    <x v="0"/>
    <x v="8"/>
    <s v="2022-09-22"/>
    <x v="2"/>
    <n v="428"/>
    <x v="4"/>
    <m/>
    <x v="0"/>
    <m/>
    <x v="36"/>
    <n v="100478987"/>
    <x v="0"/>
    <x v="5"/>
    <s v="Direcção de Obras"/>
    <s v="ORI"/>
    <x v="2"/>
    <m/>
    <x v="0"/>
    <x v="2"/>
    <x v="2"/>
    <x v="1"/>
    <x v="0"/>
    <x v="0"/>
    <x v="0"/>
    <x v="0"/>
    <x v="0"/>
    <x v="0"/>
    <x v="0"/>
    <s v="Direcção de Obras"/>
    <x v="0"/>
    <x v="0"/>
    <x v="0"/>
    <x v="0"/>
    <x v="0"/>
    <x v="0"/>
    <x v="0"/>
    <s v="000000"/>
    <x v="0"/>
    <x v="0"/>
    <x v="5"/>
    <x v="0"/>
    <s v="Pagamento de salário referente a 09-2022"/>
  </r>
  <r>
    <x v="1"/>
    <n v="0"/>
    <n v="0"/>
    <n v="0"/>
    <n v="0"/>
    <x v="6409"/>
    <x v="0"/>
    <x v="1"/>
    <x v="0"/>
    <s v="03.16.11"/>
    <x v="61"/>
    <x v="0"/>
    <x v="5"/>
    <s v="Direcção de Obras"/>
    <s v="03.16.11"/>
    <s v="Direcção de Obras"/>
    <s v="03.16.11"/>
    <x v="17"/>
    <x v="0"/>
    <x v="1"/>
    <x v="1"/>
    <x v="1"/>
    <x v="0"/>
    <x v="2"/>
    <x v="0"/>
    <x v="8"/>
    <s v="2022-09-22"/>
    <x v="2"/>
    <n v="184"/>
    <x v="4"/>
    <m/>
    <x v="0"/>
    <m/>
    <x v="36"/>
    <n v="100478987"/>
    <x v="0"/>
    <x v="5"/>
    <s v="Direcção de Obras"/>
    <s v="ORI"/>
    <x v="2"/>
    <m/>
    <x v="0"/>
    <x v="2"/>
    <x v="2"/>
    <x v="1"/>
    <x v="0"/>
    <x v="0"/>
    <x v="0"/>
    <x v="0"/>
    <x v="0"/>
    <x v="0"/>
    <x v="0"/>
    <s v="Direcção de Obras"/>
    <x v="0"/>
    <x v="0"/>
    <x v="0"/>
    <x v="0"/>
    <x v="0"/>
    <x v="0"/>
    <x v="0"/>
    <s v="000000"/>
    <x v="0"/>
    <x v="0"/>
    <x v="5"/>
    <x v="0"/>
    <s v="Pagamento de salário referente a 09-2022"/>
  </r>
  <r>
    <x v="1"/>
    <n v="0"/>
    <n v="0"/>
    <n v="0"/>
    <n v="0"/>
    <x v="4583"/>
    <x v="0"/>
    <x v="1"/>
    <x v="0"/>
    <s v="03.16.11"/>
    <x v="61"/>
    <x v="0"/>
    <x v="5"/>
    <s v="Direcção de Obras"/>
    <s v="03.16.11"/>
    <s v="Direcção de Obras"/>
    <s v="03.16.11"/>
    <x v="17"/>
    <x v="0"/>
    <x v="1"/>
    <x v="1"/>
    <x v="1"/>
    <x v="0"/>
    <x v="2"/>
    <x v="0"/>
    <x v="4"/>
    <s v="2022-01-27"/>
    <x v="1"/>
    <n v="209"/>
    <x v="4"/>
    <m/>
    <x v="0"/>
    <m/>
    <x v="36"/>
    <n v="100478987"/>
    <x v="0"/>
    <x v="5"/>
    <s v="Direcção de Obras"/>
    <s v="ORI"/>
    <x v="2"/>
    <m/>
    <x v="0"/>
    <x v="2"/>
    <x v="2"/>
    <x v="1"/>
    <x v="0"/>
    <x v="0"/>
    <x v="0"/>
    <x v="0"/>
    <x v="0"/>
    <x v="0"/>
    <x v="0"/>
    <s v="Direcção de Obras"/>
    <x v="0"/>
    <x v="0"/>
    <x v="0"/>
    <x v="0"/>
    <x v="0"/>
    <x v="0"/>
    <x v="0"/>
    <s v="000160"/>
    <x v="0"/>
    <x v="0"/>
    <x v="5"/>
    <x v="0"/>
    <s v="Pagamento de salário referente a 01-2022"/>
  </r>
  <r>
    <x v="1"/>
    <n v="0"/>
    <n v="0"/>
    <n v="0"/>
    <n v="0"/>
    <x v="6399"/>
    <x v="0"/>
    <x v="1"/>
    <x v="0"/>
    <s v="03.16.25"/>
    <x v="13"/>
    <x v="0"/>
    <x v="5"/>
    <s v="Direção dos  Recursos Humanos"/>
    <s v="03.16.25"/>
    <s v="Direção dos  Recursos Humanos"/>
    <s v="03.16.25"/>
    <x v="13"/>
    <x v="0"/>
    <x v="1"/>
    <x v="5"/>
    <x v="0"/>
    <x v="0"/>
    <x v="2"/>
    <x v="0"/>
    <x v="8"/>
    <s v="2022-09-22"/>
    <x v="2"/>
    <n v="15"/>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9-2022"/>
  </r>
  <r>
    <x v="1"/>
    <n v="0"/>
    <n v="0"/>
    <n v="0"/>
    <n v="0"/>
    <x v="900"/>
    <x v="0"/>
    <x v="1"/>
    <x v="0"/>
    <s v="03.16.25"/>
    <x v="13"/>
    <x v="0"/>
    <x v="5"/>
    <s v="Direção dos  Recursos Humanos"/>
    <s v="03.16.25"/>
    <s v="Direção dos  Recursos Humanos"/>
    <s v="03.16.25"/>
    <x v="15"/>
    <x v="0"/>
    <x v="1"/>
    <x v="1"/>
    <x v="1"/>
    <x v="0"/>
    <x v="2"/>
    <x v="0"/>
    <x v="6"/>
    <s v="2022-07-25"/>
    <x v="2"/>
    <n v="72"/>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07-2022"/>
  </r>
  <r>
    <x v="1"/>
    <n v="0"/>
    <n v="0"/>
    <n v="0"/>
    <n v="0"/>
    <x v="5589"/>
    <x v="0"/>
    <x v="1"/>
    <x v="0"/>
    <s v="03.16.25"/>
    <x v="13"/>
    <x v="0"/>
    <x v="5"/>
    <s v="Direção dos  Recursos Humanos"/>
    <s v="03.16.25"/>
    <s v="Direção dos  Recursos Humanos"/>
    <s v="03.16.25"/>
    <x v="17"/>
    <x v="0"/>
    <x v="1"/>
    <x v="1"/>
    <x v="1"/>
    <x v="0"/>
    <x v="2"/>
    <x v="0"/>
    <x v="11"/>
    <s v="2022-12-13"/>
    <x v="3"/>
    <n v="229"/>
    <x v="4"/>
    <m/>
    <x v="0"/>
    <m/>
    <x v="701"/>
    <n v="100479035"/>
    <x v="0"/>
    <x v="13"/>
    <s v="Direção dos  Recursos Humanos"/>
    <s v="ORI"/>
    <x v="2"/>
    <m/>
    <x v="0"/>
    <x v="2"/>
    <x v="2"/>
    <x v="1"/>
    <x v="0"/>
    <x v="0"/>
    <x v="0"/>
    <x v="0"/>
    <x v="0"/>
    <x v="0"/>
    <x v="0"/>
    <s v="Direção dos  Recursos Humanos"/>
    <x v="0"/>
    <x v="0"/>
    <x v="0"/>
    <x v="0"/>
    <x v="0"/>
    <x v="0"/>
    <x v="0"/>
    <s v="000000"/>
    <x v="0"/>
    <x v="0"/>
    <x v="13"/>
    <x v="0"/>
    <s v="Pagamento de salário referente a 12-2022"/>
  </r>
  <r>
    <x v="1"/>
    <n v="0"/>
    <n v="0"/>
    <n v="0"/>
    <n v="0"/>
    <x v="468"/>
    <x v="0"/>
    <x v="1"/>
    <x v="0"/>
    <s v="03.16.15"/>
    <x v="6"/>
    <x v="0"/>
    <x v="5"/>
    <s v="Direção Financeira"/>
    <s v="03.16.15"/>
    <s v="Direção Financeira"/>
    <s v="03.16.15"/>
    <x v="62"/>
    <x v="0"/>
    <x v="1"/>
    <x v="1"/>
    <x v="0"/>
    <x v="0"/>
    <x v="2"/>
    <x v="0"/>
    <x v="4"/>
    <s v="2022-01-26"/>
    <x v="1"/>
    <n v="1331"/>
    <x v="4"/>
    <m/>
    <x v="0"/>
    <m/>
    <x v="37"/>
    <n v="100479277"/>
    <x v="0"/>
    <x v="3"/>
    <s v="Direção Financeira"/>
    <s v="ORI"/>
    <x v="2"/>
    <m/>
    <x v="0"/>
    <x v="2"/>
    <x v="2"/>
    <x v="1"/>
    <x v="0"/>
    <x v="0"/>
    <x v="0"/>
    <x v="0"/>
    <x v="0"/>
    <x v="0"/>
    <x v="0"/>
    <s v="Direção Financeira"/>
    <x v="0"/>
    <x v="0"/>
    <x v="0"/>
    <x v="0"/>
    <x v="0"/>
    <x v="0"/>
    <x v="0"/>
    <s v="000179"/>
    <x v="0"/>
    <x v="0"/>
    <x v="3"/>
    <x v="0"/>
    <s v="Pagamento de salário referente a 01-2022"/>
  </r>
  <r>
    <x v="1"/>
    <n v="0"/>
    <n v="0"/>
    <n v="0"/>
    <n v="0"/>
    <x v="5470"/>
    <x v="0"/>
    <x v="1"/>
    <x v="0"/>
    <s v="03.16.15"/>
    <x v="6"/>
    <x v="0"/>
    <x v="5"/>
    <s v="Direção Financeira"/>
    <s v="03.16.15"/>
    <s v="Direção Financeira"/>
    <s v="03.16.15"/>
    <x v="60"/>
    <x v="0"/>
    <x v="1"/>
    <x v="1"/>
    <x v="0"/>
    <x v="0"/>
    <x v="2"/>
    <x v="0"/>
    <x v="11"/>
    <s v="2022-12-13"/>
    <x v="3"/>
    <n v="348"/>
    <x v="4"/>
    <m/>
    <x v="0"/>
    <m/>
    <x v="37"/>
    <n v="100479277"/>
    <x v="0"/>
    <x v="3"/>
    <s v="Direção Financeira"/>
    <s v="ORI"/>
    <x v="2"/>
    <m/>
    <x v="0"/>
    <x v="2"/>
    <x v="2"/>
    <x v="1"/>
    <x v="0"/>
    <x v="0"/>
    <x v="0"/>
    <x v="0"/>
    <x v="0"/>
    <x v="0"/>
    <x v="0"/>
    <s v="Direção Financeira"/>
    <x v="0"/>
    <x v="0"/>
    <x v="0"/>
    <x v="0"/>
    <x v="0"/>
    <x v="0"/>
    <x v="0"/>
    <s v="000000"/>
    <x v="0"/>
    <x v="0"/>
    <x v="3"/>
    <x v="0"/>
    <s v="Pagamento de salário referente a 12-2022"/>
  </r>
  <r>
    <x v="1"/>
    <n v="0"/>
    <n v="0"/>
    <n v="0"/>
    <n v="0"/>
    <x v="2632"/>
    <x v="0"/>
    <x v="1"/>
    <x v="0"/>
    <s v="03.16.15"/>
    <x v="6"/>
    <x v="0"/>
    <x v="5"/>
    <s v="Direção Financeira"/>
    <s v="03.16.15"/>
    <s v="Direção Financeira"/>
    <s v="03.16.15"/>
    <x v="60"/>
    <x v="0"/>
    <x v="1"/>
    <x v="1"/>
    <x v="0"/>
    <x v="0"/>
    <x v="2"/>
    <x v="0"/>
    <x v="8"/>
    <s v="2022-09-26"/>
    <x v="2"/>
    <n v="645"/>
    <x v="4"/>
    <m/>
    <x v="0"/>
    <m/>
    <x v="37"/>
    <n v="100479277"/>
    <x v="0"/>
    <x v="3"/>
    <s v="Direção Financeira"/>
    <s v="ORI"/>
    <x v="2"/>
    <m/>
    <x v="0"/>
    <x v="2"/>
    <x v="2"/>
    <x v="1"/>
    <x v="0"/>
    <x v="0"/>
    <x v="0"/>
    <x v="0"/>
    <x v="0"/>
    <x v="0"/>
    <x v="0"/>
    <s v="Direção Financeira"/>
    <x v="0"/>
    <x v="0"/>
    <x v="0"/>
    <x v="0"/>
    <x v="0"/>
    <x v="0"/>
    <x v="0"/>
    <s v="000000"/>
    <x v="0"/>
    <x v="0"/>
    <x v="3"/>
    <x v="0"/>
    <s v="Pagamento de salário referente a 09-2022"/>
  </r>
  <r>
    <x v="1"/>
    <n v="0"/>
    <n v="0"/>
    <n v="0"/>
    <n v="0"/>
    <x v="2487"/>
    <x v="0"/>
    <x v="1"/>
    <x v="0"/>
    <s v="03.16.15"/>
    <x v="6"/>
    <x v="0"/>
    <x v="5"/>
    <s v="Direção Financeira"/>
    <s v="03.16.15"/>
    <s v="Direção Financeira"/>
    <s v="03.16.15"/>
    <x v="14"/>
    <x v="0"/>
    <x v="1"/>
    <x v="1"/>
    <x v="0"/>
    <x v="0"/>
    <x v="2"/>
    <x v="0"/>
    <x v="1"/>
    <s v="2022-05-25"/>
    <x v="0"/>
    <n v="57"/>
    <x v="4"/>
    <m/>
    <x v="0"/>
    <m/>
    <x v="37"/>
    <n v="100479277"/>
    <x v="0"/>
    <x v="3"/>
    <s v="Direção Financeira"/>
    <s v="ORI"/>
    <x v="2"/>
    <m/>
    <x v="0"/>
    <x v="2"/>
    <x v="2"/>
    <x v="1"/>
    <x v="0"/>
    <x v="0"/>
    <x v="0"/>
    <x v="0"/>
    <x v="0"/>
    <x v="0"/>
    <x v="0"/>
    <s v="Direção Financeira"/>
    <x v="0"/>
    <x v="0"/>
    <x v="0"/>
    <x v="0"/>
    <x v="0"/>
    <x v="0"/>
    <x v="0"/>
    <s v="000000"/>
    <x v="0"/>
    <x v="0"/>
    <x v="3"/>
    <x v="0"/>
    <s v="Pagamento de salário referente a 05-2022"/>
  </r>
  <r>
    <x v="1"/>
    <n v="0"/>
    <n v="0"/>
    <n v="0"/>
    <n v="0"/>
    <x v="4205"/>
    <x v="0"/>
    <x v="1"/>
    <x v="0"/>
    <s v="03.16.15"/>
    <x v="6"/>
    <x v="0"/>
    <x v="5"/>
    <s v="Direção Financeira"/>
    <s v="03.16.15"/>
    <s v="Direção Financeira"/>
    <s v="03.16.15"/>
    <x v="14"/>
    <x v="0"/>
    <x v="1"/>
    <x v="1"/>
    <x v="0"/>
    <x v="0"/>
    <x v="2"/>
    <x v="0"/>
    <x v="0"/>
    <s v="2022-04-19"/>
    <x v="0"/>
    <n v="31"/>
    <x v="4"/>
    <m/>
    <x v="0"/>
    <m/>
    <x v="37"/>
    <n v="100479277"/>
    <x v="0"/>
    <x v="3"/>
    <s v="Direção Financeira"/>
    <s v="ORI"/>
    <x v="2"/>
    <m/>
    <x v="0"/>
    <x v="2"/>
    <x v="2"/>
    <x v="1"/>
    <x v="0"/>
    <x v="0"/>
    <x v="0"/>
    <x v="0"/>
    <x v="0"/>
    <x v="0"/>
    <x v="0"/>
    <s v="Direção Financeira"/>
    <x v="0"/>
    <x v="0"/>
    <x v="0"/>
    <x v="0"/>
    <x v="0"/>
    <x v="0"/>
    <x v="0"/>
    <s v="000000"/>
    <x v="0"/>
    <x v="0"/>
    <x v="3"/>
    <x v="0"/>
    <s v="Pagamento de salário referente a 04-2022"/>
  </r>
  <r>
    <x v="1"/>
    <n v="0"/>
    <n v="0"/>
    <n v="0"/>
    <n v="0"/>
    <x v="4205"/>
    <x v="0"/>
    <x v="1"/>
    <x v="0"/>
    <s v="03.16.15"/>
    <x v="6"/>
    <x v="0"/>
    <x v="5"/>
    <s v="Direção Financeira"/>
    <s v="03.16.15"/>
    <s v="Direção Financeira"/>
    <s v="03.16.15"/>
    <x v="16"/>
    <x v="0"/>
    <x v="1"/>
    <x v="1"/>
    <x v="1"/>
    <x v="0"/>
    <x v="2"/>
    <x v="0"/>
    <x v="0"/>
    <s v="2022-04-19"/>
    <x v="0"/>
    <n v="4207"/>
    <x v="4"/>
    <m/>
    <x v="0"/>
    <m/>
    <x v="37"/>
    <n v="100479277"/>
    <x v="0"/>
    <x v="3"/>
    <s v="Direção Financeira"/>
    <s v="ORI"/>
    <x v="2"/>
    <m/>
    <x v="0"/>
    <x v="2"/>
    <x v="2"/>
    <x v="1"/>
    <x v="0"/>
    <x v="0"/>
    <x v="0"/>
    <x v="0"/>
    <x v="0"/>
    <x v="0"/>
    <x v="0"/>
    <s v="Direção Financeira"/>
    <x v="0"/>
    <x v="0"/>
    <x v="0"/>
    <x v="0"/>
    <x v="0"/>
    <x v="0"/>
    <x v="0"/>
    <s v="000000"/>
    <x v="0"/>
    <x v="0"/>
    <x v="3"/>
    <x v="0"/>
    <s v="Pagamento de salário referente a 04-2022"/>
  </r>
  <r>
    <x v="1"/>
    <n v="0"/>
    <n v="0"/>
    <n v="0"/>
    <n v="0"/>
    <x v="2719"/>
    <x v="0"/>
    <x v="1"/>
    <x v="0"/>
    <s v="03.16.16"/>
    <x v="32"/>
    <x v="0"/>
    <x v="5"/>
    <s v="Direção Ambiente e Saneamento "/>
    <s v="03.16.16"/>
    <s v="Direção Ambiente e Saneamento "/>
    <s v="03.16.16"/>
    <x v="62"/>
    <x v="0"/>
    <x v="1"/>
    <x v="1"/>
    <x v="0"/>
    <x v="0"/>
    <x v="2"/>
    <x v="0"/>
    <x v="4"/>
    <s v="2022-01-26"/>
    <x v="1"/>
    <n v="252"/>
    <x v="4"/>
    <m/>
    <x v="0"/>
    <m/>
    <x v="37"/>
    <n v="100479277"/>
    <x v="0"/>
    <x v="3"/>
    <s v="Direção Ambiente e Saneamento "/>
    <s v="ORI"/>
    <x v="2"/>
    <m/>
    <x v="0"/>
    <x v="2"/>
    <x v="2"/>
    <x v="1"/>
    <x v="0"/>
    <x v="0"/>
    <x v="0"/>
    <x v="0"/>
    <x v="0"/>
    <x v="0"/>
    <x v="0"/>
    <s v="Direção Ambiente e Saneamento "/>
    <x v="0"/>
    <x v="0"/>
    <x v="0"/>
    <x v="0"/>
    <x v="0"/>
    <x v="0"/>
    <x v="0"/>
    <s v="000177"/>
    <x v="0"/>
    <x v="0"/>
    <x v="3"/>
    <x v="0"/>
    <s v="Pagamento de salário referente a 01-2022"/>
  </r>
  <r>
    <x v="1"/>
    <n v="0"/>
    <n v="0"/>
    <n v="0"/>
    <n v="0"/>
    <x v="2718"/>
    <x v="0"/>
    <x v="1"/>
    <x v="0"/>
    <s v="03.16.19"/>
    <x v="34"/>
    <x v="0"/>
    <x v="5"/>
    <s v="Direção de Inovação e Desporto"/>
    <s v="03.16.19"/>
    <s v="Direção de Inovação e Desporto"/>
    <s v="03.16.19"/>
    <x v="61"/>
    <x v="0"/>
    <x v="1"/>
    <x v="1"/>
    <x v="0"/>
    <x v="0"/>
    <x v="2"/>
    <x v="0"/>
    <x v="4"/>
    <s v="2022-01-26"/>
    <x v="1"/>
    <n v="268"/>
    <x v="4"/>
    <m/>
    <x v="0"/>
    <m/>
    <x v="37"/>
    <n v="100479277"/>
    <x v="0"/>
    <x v="3"/>
    <s v="Direção de Inovação e Desporto"/>
    <s v="ORI"/>
    <x v="2"/>
    <m/>
    <x v="0"/>
    <x v="2"/>
    <x v="2"/>
    <x v="1"/>
    <x v="0"/>
    <x v="0"/>
    <x v="0"/>
    <x v="0"/>
    <x v="0"/>
    <x v="0"/>
    <x v="0"/>
    <s v="Direção de Inovação e Desporto"/>
    <x v="0"/>
    <x v="0"/>
    <x v="0"/>
    <x v="0"/>
    <x v="0"/>
    <x v="0"/>
    <x v="0"/>
    <s v="000167"/>
    <x v="0"/>
    <x v="0"/>
    <x v="3"/>
    <x v="0"/>
    <s v="Pagamento de salário referente a 01-2022"/>
  </r>
  <r>
    <x v="1"/>
    <n v="0"/>
    <n v="0"/>
    <n v="0"/>
    <n v="0"/>
    <x v="5589"/>
    <x v="0"/>
    <x v="1"/>
    <x v="0"/>
    <s v="03.16.25"/>
    <x v="13"/>
    <x v="0"/>
    <x v="5"/>
    <s v="Direção dos  Recursos Humanos"/>
    <s v="03.16.25"/>
    <s v="Direção dos  Recursos Humanos"/>
    <s v="03.16.25"/>
    <x v="18"/>
    <x v="0"/>
    <x v="4"/>
    <x v="8"/>
    <x v="0"/>
    <x v="0"/>
    <x v="2"/>
    <x v="0"/>
    <x v="11"/>
    <s v="2022-12-13"/>
    <x v="3"/>
    <n v="40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2-2022"/>
  </r>
  <r>
    <x v="1"/>
    <n v="0"/>
    <n v="0"/>
    <n v="0"/>
    <n v="0"/>
    <x v="6735"/>
    <x v="0"/>
    <x v="1"/>
    <x v="0"/>
    <s v="03.16.25"/>
    <x v="13"/>
    <x v="0"/>
    <x v="5"/>
    <s v="Direção dos  Recursos Humanos"/>
    <s v="03.16.25"/>
    <s v="Direção dos  Recursos Humanos"/>
    <s v="03.16.25"/>
    <x v="18"/>
    <x v="0"/>
    <x v="4"/>
    <x v="8"/>
    <x v="0"/>
    <x v="0"/>
    <x v="2"/>
    <x v="0"/>
    <x v="10"/>
    <s v="2022-11-21"/>
    <x v="3"/>
    <n v="40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2479"/>
    <x v="0"/>
    <x v="1"/>
    <x v="0"/>
    <s v="03.16.25"/>
    <x v="13"/>
    <x v="0"/>
    <x v="5"/>
    <s v="Direção dos  Recursos Humanos"/>
    <s v="03.16.25"/>
    <s v="Direção dos  Recursos Humanos"/>
    <s v="03.16.25"/>
    <x v="18"/>
    <x v="0"/>
    <x v="4"/>
    <x v="8"/>
    <x v="0"/>
    <x v="0"/>
    <x v="2"/>
    <x v="0"/>
    <x v="1"/>
    <s v="2022-05-25"/>
    <x v="0"/>
    <n v="543"/>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5-2022"/>
  </r>
  <r>
    <x v="1"/>
    <n v="0"/>
    <n v="0"/>
    <n v="0"/>
    <n v="0"/>
    <x v="4504"/>
    <x v="0"/>
    <x v="1"/>
    <x v="0"/>
    <s v="03.16.25"/>
    <x v="13"/>
    <x v="0"/>
    <x v="5"/>
    <s v="Direção dos  Recursos Humanos"/>
    <s v="03.16.25"/>
    <s v="Direção dos  Recursos Humanos"/>
    <s v="03.16.25"/>
    <x v="14"/>
    <x v="0"/>
    <x v="1"/>
    <x v="1"/>
    <x v="0"/>
    <x v="0"/>
    <x v="2"/>
    <x v="0"/>
    <x v="2"/>
    <s v="2022-03-23"/>
    <x v="1"/>
    <n v="33"/>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32"/>
    <x v="0"/>
    <x v="1"/>
    <x v="0"/>
    <s v="03.16.25"/>
    <x v="13"/>
    <x v="0"/>
    <x v="5"/>
    <s v="Direção dos  Recursos Humanos"/>
    <s v="03.16.25"/>
    <s v="Direção dos  Recursos Humanos"/>
    <s v="03.16.25"/>
    <x v="14"/>
    <x v="0"/>
    <x v="1"/>
    <x v="1"/>
    <x v="0"/>
    <x v="0"/>
    <x v="2"/>
    <x v="0"/>
    <x v="5"/>
    <s v="2022-02-21"/>
    <x v="1"/>
    <n v="34"/>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2722"/>
    <x v="0"/>
    <x v="1"/>
    <x v="0"/>
    <s v="03.16.25"/>
    <x v="13"/>
    <x v="0"/>
    <x v="5"/>
    <s v="Direção dos  Recursos Humanos"/>
    <s v="03.16.25"/>
    <s v="Direção dos  Recursos Humanos"/>
    <s v="03.16.25"/>
    <x v="14"/>
    <x v="0"/>
    <x v="1"/>
    <x v="1"/>
    <x v="0"/>
    <x v="0"/>
    <x v="2"/>
    <x v="0"/>
    <x v="4"/>
    <s v="2022-01-26"/>
    <x v="1"/>
    <n v="28"/>
    <x v="4"/>
    <m/>
    <x v="0"/>
    <m/>
    <x v="37"/>
    <n v="100479277"/>
    <x v="0"/>
    <x v="3"/>
    <s v="Direção dos  Recursos Humanos"/>
    <s v="ORI"/>
    <x v="2"/>
    <m/>
    <x v="0"/>
    <x v="2"/>
    <x v="2"/>
    <x v="1"/>
    <x v="0"/>
    <x v="0"/>
    <x v="0"/>
    <x v="0"/>
    <x v="0"/>
    <x v="0"/>
    <x v="0"/>
    <s v="Direção dos  Recursos Humanos"/>
    <x v="0"/>
    <x v="0"/>
    <x v="0"/>
    <x v="0"/>
    <x v="0"/>
    <x v="0"/>
    <x v="0"/>
    <s v="000169"/>
    <x v="0"/>
    <x v="0"/>
    <x v="3"/>
    <x v="0"/>
    <s v="Pagamento de salário referente a 01-2022"/>
  </r>
  <r>
    <x v="1"/>
    <n v="0"/>
    <n v="0"/>
    <n v="0"/>
    <n v="0"/>
    <x v="203"/>
    <x v="0"/>
    <x v="1"/>
    <x v="0"/>
    <s v="03.16.25"/>
    <x v="13"/>
    <x v="0"/>
    <x v="5"/>
    <s v="Direção dos  Recursos Humanos"/>
    <s v="03.16.25"/>
    <s v="Direção dos  Recursos Humanos"/>
    <s v="03.16.25"/>
    <x v="16"/>
    <x v="0"/>
    <x v="1"/>
    <x v="1"/>
    <x v="1"/>
    <x v="0"/>
    <x v="2"/>
    <x v="0"/>
    <x v="7"/>
    <s v="2022-08-29"/>
    <x v="2"/>
    <n v="8298"/>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8-2022"/>
  </r>
  <r>
    <x v="1"/>
    <n v="0"/>
    <n v="0"/>
    <n v="0"/>
    <n v="0"/>
    <x v="2790"/>
    <x v="0"/>
    <x v="1"/>
    <x v="0"/>
    <s v="03.16.25"/>
    <x v="13"/>
    <x v="0"/>
    <x v="5"/>
    <s v="Direção dos  Recursos Humanos"/>
    <s v="03.16.25"/>
    <s v="Direção dos  Recursos Humanos"/>
    <s v="03.16.25"/>
    <x v="13"/>
    <x v="0"/>
    <x v="1"/>
    <x v="5"/>
    <x v="0"/>
    <x v="0"/>
    <x v="2"/>
    <x v="0"/>
    <x v="9"/>
    <s v="2022-10-20"/>
    <x v="3"/>
    <n v="310"/>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0-2022"/>
  </r>
  <r>
    <x v="1"/>
    <n v="0"/>
    <n v="0"/>
    <n v="0"/>
    <n v="0"/>
    <x v="6735"/>
    <x v="0"/>
    <x v="1"/>
    <x v="0"/>
    <s v="03.16.25"/>
    <x v="13"/>
    <x v="0"/>
    <x v="5"/>
    <s v="Direção dos  Recursos Humanos"/>
    <s v="03.16.25"/>
    <s v="Direção dos  Recursos Humanos"/>
    <s v="03.16.25"/>
    <x v="17"/>
    <x v="0"/>
    <x v="1"/>
    <x v="1"/>
    <x v="1"/>
    <x v="0"/>
    <x v="2"/>
    <x v="0"/>
    <x v="10"/>
    <s v="2022-11-21"/>
    <x v="3"/>
    <n v="2046"/>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11-2022"/>
  </r>
  <r>
    <x v="1"/>
    <n v="0"/>
    <n v="0"/>
    <n v="0"/>
    <n v="0"/>
    <x v="4504"/>
    <x v="0"/>
    <x v="1"/>
    <x v="0"/>
    <s v="03.16.25"/>
    <x v="13"/>
    <x v="0"/>
    <x v="5"/>
    <s v="Direção dos  Recursos Humanos"/>
    <s v="03.16.25"/>
    <s v="Direção dos  Recursos Humanos"/>
    <s v="03.16.25"/>
    <x v="17"/>
    <x v="0"/>
    <x v="1"/>
    <x v="1"/>
    <x v="1"/>
    <x v="0"/>
    <x v="2"/>
    <x v="0"/>
    <x v="2"/>
    <s v="2022-03-23"/>
    <x v="1"/>
    <n v="1081"/>
    <x v="4"/>
    <m/>
    <x v="0"/>
    <m/>
    <x v="37"/>
    <n v="100479277"/>
    <x v="0"/>
    <x v="3"/>
    <s v="Direção dos  Recursos Humanos"/>
    <s v="ORI"/>
    <x v="2"/>
    <m/>
    <x v="0"/>
    <x v="2"/>
    <x v="2"/>
    <x v="1"/>
    <x v="0"/>
    <x v="0"/>
    <x v="0"/>
    <x v="0"/>
    <x v="0"/>
    <x v="0"/>
    <x v="0"/>
    <s v="Direção dos  Recursos Humanos"/>
    <x v="0"/>
    <x v="0"/>
    <x v="0"/>
    <x v="0"/>
    <x v="0"/>
    <x v="0"/>
    <x v="0"/>
    <s v="000738"/>
    <x v="0"/>
    <x v="0"/>
    <x v="3"/>
    <x v="0"/>
    <s v="Pagamento de salário referente a 03-2022"/>
  </r>
  <r>
    <x v="1"/>
    <n v="0"/>
    <n v="0"/>
    <n v="0"/>
    <n v="0"/>
    <x v="32"/>
    <x v="0"/>
    <x v="1"/>
    <x v="0"/>
    <s v="03.16.25"/>
    <x v="13"/>
    <x v="0"/>
    <x v="5"/>
    <s v="Direção dos  Recursos Humanos"/>
    <s v="03.16.25"/>
    <s v="Direção dos  Recursos Humanos"/>
    <s v="03.16.25"/>
    <x v="17"/>
    <x v="0"/>
    <x v="1"/>
    <x v="1"/>
    <x v="1"/>
    <x v="0"/>
    <x v="2"/>
    <x v="0"/>
    <x v="5"/>
    <s v="2022-02-21"/>
    <x v="1"/>
    <n v="1121"/>
    <x v="4"/>
    <m/>
    <x v="0"/>
    <m/>
    <x v="37"/>
    <n v="100479277"/>
    <x v="0"/>
    <x v="3"/>
    <s v="Direção dos  Recursos Humanos"/>
    <s v="ORI"/>
    <x v="2"/>
    <m/>
    <x v="0"/>
    <x v="2"/>
    <x v="2"/>
    <x v="1"/>
    <x v="0"/>
    <x v="0"/>
    <x v="0"/>
    <x v="0"/>
    <x v="0"/>
    <x v="0"/>
    <x v="0"/>
    <s v="Direção dos  Recursos Humanos"/>
    <x v="0"/>
    <x v="0"/>
    <x v="0"/>
    <x v="0"/>
    <x v="0"/>
    <x v="0"/>
    <x v="0"/>
    <s v="000000"/>
    <x v="0"/>
    <x v="0"/>
    <x v="3"/>
    <x v="0"/>
    <s v="Pagamento de salário referente a 02-2022"/>
  </r>
  <r>
    <x v="1"/>
    <n v="0"/>
    <n v="0"/>
    <n v="0"/>
    <n v="0"/>
    <x v="3715"/>
    <x v="0"/>
    <x v="1"/>
    <x v="0"/>
    <s v="03.16.27"/>
    <x v="41"/>
    <x v="0"/>
    <x v="5"/>
    <s v="Direção dos Assuntos Jurídicos, Fiscalização e Policia Municipal"/>
    <s v="03.16.27"/>
    <s v="Direção dos Assuntos Jurídicos, Fiscalização e Policia Municipal"/>
    <s v="03.16.27"/>
    <x v="60"/>
    <x v="0"/>
    <x v="1"/>
    <x v="1"/>
    <x v="0"/>
    <x v="0"/>
    <x v="2"/>
    <x v="0"/>
    <x v="5"/>
    <s v="2022-02-24"/>
    <x v="1"/>
    <n v="170"/>
    <x v="4"/>
    <m/>
    <x v="0"/>
    <m/>
    <x v="37"/>
    <n v="100479277"/>
    <x v="0"/>
    <x v="3"/>
    <s v="Direção dos Assuntos Jurídicos, Fiscalização e Policia Municipal"/>
    <s v="ORI"/>
    <x v="2"/>
    <m/>
    <x v="0"/>
    <x v="2"/>
    <x v="2"/>
    <x v="1"/>
    <x v="0"/>
    <x v="0"/>
    <x v="0"/>
    <x v="0"/>
    <x v="0"/>
    <x v="0"/>
    <x v="0"/>
    <s v="Direção dos Assuntos Jurídicos, Fiscalização e Policia Municipal"/>
    <x v="0"/>
    <x v="0"/>
    <x v="0"/>
    <x v="0"/>
    <x v="0"/>
    <x v="0"/>
    <x v="0"/>
    <s v="000000"/>
    <x v="0"/>
    <x v="0"/>
    <x v="3"/>
    <x v="0"/>
    <s v="Pagamento de salário referente a 02-2022"/>
  </r>
  <r>
    <x v="1"/>
    <n v="0"/>
    <n v="0"/>
    <n v="0"/>
    <n v="0"/>
    <x v="4606"/>
    <x v="0"/>
    <x v="1"/>
    <x v="0"/>
    <s v="03.16.23"/>
    <x v="28"/>
    <x v="0"/>
    <x v="5"/>
    <s v="Direção da Educação, Formação Profissional, Emprego"/>
    <s v="03.16.23"/>
    <s v="Direção da Educação, Formação Profissional, Emprego"/>
    <s v="03.16.23"/>
    <x v="62"/>
    <x v="0"/>
    <x v="1"/>
    <x v="1"/>
    <x v="0"/>
    <x v="0"/>
    <x v="2"/>
    <x v="0"/>
    <x v="5"/>
    <s v="2022-02-17"/>
    <x v="1"/>
    <n v="106"/>
    <x v="4"/>
    <m/>
    <x v="0"/>
    <m/>
    <x v="37"/>
    <n v="100479277"/>
    <x v="0"/>
    <x v="3"/>
    <s v="Direção da Educação, Formação Profissional, Emprego"/>
    <s v="ORI"/>
    <x v="2"/>
    <m/>
    <x v="0"/>
    <x v="2"/>
    <x v="2"/>
    <x v="1"/>
    <x v="0"/>
    <x v="0"/>
    <x v="0"/>
    <x v="1"/>
    <x v="0"/>
    <x v="0"/>
    <x v="0"/>
    <s v="Direção da Educação, Formação Profissional, Emprego"/>
    <x v="0"/>
    <x v="0"/>
    <x v="0"/>
    <x v="0"/>
    <x v="0"/>
    <x v="0"/>
    <x v="0"/>
    <s v="000000"/>
    <x v="0"/>
    <x v="0"/>
    <x v="3"/>
    <x v="0"/>
    <s v="Pagamento de salário referente a 02-2022"/>
  </r>
  <r>
    <x v="1"/>
    <n v="0"/>
    <n v="0"/>
    <n v="0"/>
    <n v="0"/>
    <x v="1098"/>
    <x v="0"/>
    <x v="1"/>
    <x v="0"/>
    <s v="03.16.11"/>
    <x v="61"/>
    <x v="0"/>
    <x v="5"/>
    <s v="Direcção de Obras"/>
    <s v="03.16.11"/>
    <s v="Direcção de Obras"/>
    <s v="03.16.11"/>
    <x v="15"/>
    <x v="0"/>
    <x v="1"/>
    <x v="1"/>
    <x v="1"/>
    <x v="0"/>
    <x v="2"/>
    <x v="0"/>
    <x v="6"/>
    <s v="2022-07-25"/>
    <x v="2"/>
    <n v="8775"/>
    <x v="4"/>
    <m/>
    <x v="0"/>
    <m/>
    <x v="37"/>
    <n v="100479277"/>
    <x v="0"/>
    <x v="3"/>
    <s v="Direcção de Obras"/>
    <s v="ORI"/>
    <x v="2"/>
    <m/>
    <x v="0"/>
    <x v="2"/>
    <x v="2"/>
    <x v="1"/>
    <x v="0"/>
    <x v="0"/>
    <x v="0"/>
    <x v="0"/>
    <x v="0"/>
    <x v="0"/>
    <x v="0"/>
    <s v="Direcção de Obras"/>
    <x v="0"/>
    <x v="0"/>
    <x v="0"/>
    <x v="0"/>
    <x v="0"/>
    <x v="0"/>
    <x v="0"/>
    <s v="000000"/>
    <x v="0"/>
    <x v="0"/>
    <x v="3"/>
    <x v="0"/>
    <s v="Pagamento de salário referente a 07-2022"/>
  </r>
  <r>
    <x v="1"/>
    <n v="0"/>
    <n v="0"/>
    <n v="0"/>
    <n v="0"/>
    <x v="7097"/>
    <x v="0"/>
    <x v="1"/>
    <x v="0"/>
    <s v="03.16.11"/>
    <x v="61"/>
    <x v="0"/>
    <x v="5"/>
    <s v="Direcção de Obras"/>
    <s v="03.16.11"/>
    <s v="Direcção de Obras"/>
    <s v="03.16.11"/>
    <x v="62"/>
    <x v="0"/>
    <x v="1"/>
    <x v="1"/>
    <x v="0"/>
    <x v="0"/>
    <x v="2"/>
    <x v="0"/>
    <x v="3"/>
    <s v="2022-06-21"/>
    <x v="0"/>
    <n v="535"/>
    <x v="4"/>
    <m/>
    <x v="0"/>
    <m/>
    <x v="37"/>
    <n v="100479277"/>
    <x v="0"/>
    <x v="3"/>
    <s v="Direcção de Obras"/>
    <s v="ORI"/>
    <x v="2"/>
    <m/>
    <x v="0"/>
    <x v="2"/>
    <x v="2"/>
    <x v="1"/>
    <x v="0"/>
    <x v="0"/>
    <x v="0"/>
    <x v="1"/>
    <x v="0"/>
    <x v="0"/>
    <x v="0"/>
    <s v="Direcção de Obras"/>
    <x v="0"/>
    <x v="0"/>
    <x v="0"/>
    <x v="0"/>
    <x v="0"/>
    <x v="0"/>
    <x v="0"/>
    <s v="000000"/>
    <x v="0"/>
    <x v="0"/>
    <x v="3"/>
    <x v="0"/>
    <s v="Pagamento de salário referente a 06-2022"/>
  </r>
  <r>
    <x v="1"/>
    <n v="0"/>
    <n v="0"/>
    <n v="0"/>
    <n v="0"/>
    <x v="5485"/>
    <x v="0"/>
    <x v="1"/>
    <x v="0"/>
    <s v="03.16.11"/>
    <x v="61"/>
    <x v="0"/>
    <x v="5"/>
    <s v="Direcção de Obras"/>
    <s v="03.16.11"/>
    <s v="Direcção de Obras"/>
    <s v="03.16.11"/>
    <x v="62"/>
    <x v="0"/>
    <x v="1"/>
    <x v="1"/>
    <x v="0"/>
    <x v="0"/>
    <x v="2"/>
    <x v="0"/>
    <x v="1"/>
    <s v="2022-05-25"/>
    <x v="0"/>
    <n v="544"/>
    <x v="4"/>
    <m/>
    <x v="0"/>
    <m/>
    <x v="37"/>
    <n v="100479277"/>
    <x v="0"/>
    <x v="3"/>
    <s v="Direcção de Obras"/>
    <s v="ORI"/>
    <x v="2"/>
    <m/>
    <x v="0"/>
    <x v="2"/>
    <x v="2"/>
    <x v="1"/>
    <x v="0"/>
    <x v="0"/>
    <x v="0"/>
    <x v="1"/>
    <x v="0"/>
    <x v="0"/>
    <x v="0"/>
    <s v="Direcção de Obras"/>
    <x v="0"/>
    <x v="0"/>
    <x v="0"/>
    <x v="0"/>
    <x v="0"/>
    <x v="0"/>
    <x v="0"/>
    <s v="000000"/>
    <x v="0"/>
    <x v="0"/>
    <x v="3"/>
    <x v="0"/>
    <s v="Pagamento de salário referente a 05-20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fieldListSortAscending="1">
  <location ref="J7:Z67" firstHeaderRow="1" firstDataRow="3" firstDataCol="1" rowPageCount="5" colPageCount="1"/>
  <pivotFields count="66">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axis="axisPage"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Page" showAll="0">
      <items count="9">
        <item x="7"/>
        <item x="0"/>
        <item x="4"/>
        <item x="5"/>
        <item x="6"/>
        <item x="2"/>
        <item x="3"/>
        <item x="1"/>
        <item t="default"/>
      </items>
    </pivotField>
    <pivotField showAll="0"/>
    <pivotField showAll="0"/>
    <pivotField showAll="0"/>
    <pivotField showAll="0"/>
    <pivotField showAll="0"/>
    <pivotField axis="axisRow"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showAll="0"/>
    <pivotField showAll="0"/>
    <pivotField showAll="0"/>
    <pivotField showAll="0"/>
    <pivotField axis="axisPage" multipleItemSelectionAllowed="1" showAll="0">
      <items count="4">
        <item h="1" x="2"/>
        <item x="0"/>
        <item x="1"/>
        <item t="default"/>
      </items>
    </pivotField>
    <pivotField showAll="0"/>
    <pivotField showAll="0"/>
    <pivotField showAll="0"/>
    <pivotField showAll="0"/>
    <pivotField axis="axisCol" showAll="0">
      <items count="6">
        <item x="4"/>
        <item x="1"/>
        <item x="0"/>
        <item x="2"/>
        <item x="3"/>
        <item t="default"/>
      </items>
    </pivotField>
    <pivotField dataField="1" showAll="0"/>
    <pivotField axis="axisCol" showAll="0">
      <items count="6">
        <item x="2"/>
        <item x="3"/>
        <item x="1"/>
        <item x="0"/>
        <item x="4"/>
        <item t="default"/>
      </items>
    </pivotField>
    <pivotField showAll="0"/>
    <pivotField showAll="0"/>
    <pivotField showAll="0"/>
    <pivotField axis="axisPage"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5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101"/>
    </i>
    <i>
      <x v="104"/>
    </i>
    <i>
      <x v="107"/>
    </i>
    <i>
      <x v="108"/>
    </i>
    <i t="grand">
      <x/>
    </i>
  </rowItems>
  <colFields count="2">
    <field x="27"/>
    <field x="29"/>
  </colFields>
  <colItems count="16">
    <i>
      <x/>
      <x/>
    </i>
    <i r="1">
      <x v="2"/>
    </i>
    <i t="default">
      <x/>
    </i>
    <i>
      <x v="1"/>
      <x v="1"/>
    </i>
    <i r="1">
      <x v="3"/>
    </i>
    <i t="default">
      <x v="1"/>
    </i>
    <i>
      <x v="2"/>
      <x v="1"/>
    </i>
    <i r="1">
      <x v="3"/>
    </i>
    <i t="default">
      <x v="2"/>
    </i>
    <i>
      <x v="3"/>
      <x v="1"/>
    </i>
    <i r="1">
      <x v="3"/>
    </i>
    <i t="default">
      <x v="3"/>
    </i>
    <i>
      <x v="4"/>
      <x v="1"/>
    </i>
    <i r="1">
      <x v="3"/>
    </i>
    <i t="default">
      <x v="4"/>
    </i>
    <i t="grand">
      <x/>
    </i>
  </colItems>
  <pageFields count="5">
    <pageField fld="7" item="1" hier="-1"/>
    <pageField fld="33" hier="-1"/>
    <pageField fld="10" hier="-1"/>
    <pageField fld="11"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fieldListSortAscending="1">
  <location ref="K10:AE68" firstHeaderRow="1" firstDataRow="3" firstDataCol="1" rowPageCount="6" colPageCount="1"/>
  <pivotFields count="66">
    <pivotField showAll="0"/>
    <pivotField showAll="0"/>
    <pivotField showAll="0"/>
    <pivotField showAll="0"/>
    <pivotField showAll="0"/>
    <pivotField axis="axisPage" showAll="0">
      <items count="8001">
        <item x="4560"/>
        <item x="2730"/>
        <item x="869"/>
        <item x="834"/>
        <item x="612"/>
        <item x="1491"/>
        <item x="3877"/>
        <item x="4590"/>
        <item x="4417"/>
        <item x="4482"/>
        <item x="3917"/>
        <item x="4610"/>
        <item x="4591"/>
        <item x="3420"/>
        <item x="4580"/>
        <item x="4250"/>
        <item x="3918"/>
        <item x="3373"/>
        <item x="4361"/>
        <item x="4699"/>
        <item x="1997"/>
        <item x="1054"/>
        <item x="1492"/>
        <item x="4095"/>
        <item x="3919"/>
        <item x="3768"/>
        <item x="305"/>
        <item x="4"/>
        <item x="2401"/>
        <item x="2402"/>
        <item x="1055"/>
        <item x="4611"/>
        <item x="3385"/>
        <item x="3734"/>
        <item x="4581"/>
        <item x="3831"/>
        <item x="3735"/>
        <item x="3920"/>
        <item x="4793"/>
        <item x="3832"/>
        <item x="4592"/>
        <item x="3098"/>
        <item x="870"/>
        <item x="2711"/>
        <item x="2634"/>
        <item x="2635"/>
        <item x="27"/>
        <item x="466"/>
        <item x="1057"/>
        <item x="534"/>
        <item x="613"/>
        <item x="1929"/>
        <item x="5"/>
        <item x="2201"/>
        <item x="3973"/>
        <item x="3530"/>
        <item x="4535"/>
        <item x="3421"/>
        <item x="3609"/>
        <item x="3422"/>
        <item x="4593"/>
        <item x="3549"/>
        <item x="4483"/>
        <item x="3921"/>
        <item x="4594"/>
        <item x="3374"/>
        <item x="3387"/>
        <item x="4484"/>
        <item x="4700"/>
        <item x="3388"/>
        <item x="4543"/>
        <item x="4629"/>
        <item x="4183"/>
        <item x="3386"/>
        <item x="4330"/>
        <item x="3550"/>
        <item x="1930"/>
        <item x="835"/>
        <item x="469"/>
        <item x="535"/>
        <item x="2889"/>
        <item x="2997"/>
        <item x="2403"/>
        <item x="2339"/>
        <item x="467"/>
        <item x="1026"/>
        <item x="4085"/>
        <item x="3375"/>
        <item x="4290"/>
        <item x="3423"/>
        <item x="3862"/>
        <item x="3863"/>
        <item x="3878"/>
        <item x="3879"/>
        <item x="4582"/>
        <item x="4423"/>
        <item x="3450"/>
        <item x="3449"/>
        <item x="3389"/>
        <item x="836"/>
        <item x="1027"/>
        <item x="2996"/>
        <item x="427"/>
        <item x="1302"/>
        <item x="1303"/>
        <item x="428"/>
        <item x="468"/>
        <item x="470"/>
        <item x="471"/>
        <item x="472"/>
        <item x="473"/>
        <item x="474"/>
        <item x="2710"/>
        <item x="2712"/>
        <item x="2718"/>
        <item x="429"/>
        <item x="430"/>
        <item x="2719"/>
        <item x="2720"/>
        <item x="2721"/>
        <item x="2722"/>
        <item x="2723"/>
        <item x="2728"/>
        <item x="2731"/>
        <item x="3071"/>
        <item x="3072"/>
        <item x="837"/>
        <item x="1845"/>
        <item x="431"/>
        <item x="432"/>
        <item x="307"/>
        <item x="2404"/>
        <item x="3922"/>
        <item x="3972"/>
        <item x="4424"/>
        <item x="4425"/>
        <item x="4426"/>
        <item x="3923"/>
        <item x="4612"/>
        <item x="3376"/>
        <item x="4613"/>
        <item x="3522"/>
        <item x="3523"/>
        <item x="3524"/>
        <item x="4614"/>
        <item x="4615"/>
        <item x="4616"/>
        <item x="4617"/>
        <item x="3390"/>
        <item x="4088"/>
        <item x="4360"/>
        <item x="4184"/>
        <item x="3377"/>
        <item x="4485"/>
        <item x="3378"/>
        <item x="3391"/>
        <item x="4583"/>
        <item x="3773"/>
        <item x="2340"/>
        <item x="871"/>
        <item x="3099"/>
        <item x="2407"/>
        <item x="800"/>
        <item x="308"/>
        <item x="3100"/>
        <item x="2984"/>
        <item x="1227"/>
        <item x="838"/>
        <item x="3264"/>
        <item x="241"/>
        <item x="6"/>
        <item x="2202"/>
        <item x="477"/>
        <item x="4486"/>
        <item x="4363"/>
        <item x="4658"/>
        <item x="4364"/>
        <item x="4584"/>
        <item x="3392"/>
        <item x="3551"/>
        <item x="2138"/>
        <item x="28"/>
        <item x="1490"/>
        <item x="1493"/>
        <item x="1494"/>
        <item x="1495"/>
        <item x="1496"/>
        <item x="1497"/>
        <item x="1498"/>
        <item x="1499"/>
        <item x="1500"/>
        <item x="3552"/>
        <item x="3691"/>
        <item x="3692"/>
        <item x="3693"/>
        <item x="3694"/>
        <item x="3695"/>
        <item x="4595"/>
        <item x="3696"/>
        <item x="3697"/>
        <item x="3698"/>
        <item x="3699"/>
        <item x="4596"/>
        <item x="3700"/>
        <item x="4597"/>
        <item x="4598"/>
        <item x="3701"/>
        <item x="4487"/>
        <item x="2139"/>
        <item x="2140"/>
        <item x="1846"/>
        <item x="839"/>
        <item x="840"/>
        <item x="1847"/>
        <item x="1848"/>
        <item x="2141"/>
        <item x="841"/>
        <item x="842"/>
        <item x="1849"/>
        <item x="433"/>
        <item x="434"/>
        <item x="435"/>
        <item x="1387"/>
        <item x="1388"/>
        <item x="1389"/>
        <item x="4185"/>
        <item x="3924"/>
        <item x="4488"/>
        <item x="4489"/>
        <item x="3425"/>
        <item x="3426"/>
        <item x="3424"/>
        <item x="3427"/>
        <item x="3428"/>
        <item x="4490"/>
        <item x="4491"/>
        <item x="4492"/>
        <item x="4493"/>
        <item x="3101"/>
        <item x="2341"/>
        <item x="843"/>
        <item x="3102"/>
        <item x="7"/>
        <item x="3265"/>
        <item x="988"/>
        <item x="2203"/>
        <item x="614"/>
        <item x="3142"/>
        <item x="3429"/>
        <item x="3430"/>
        <item x="4362"/>
        <item x="4365"/>
        <item x="4366"/>
        <item x="4367"/>
        <item x="4368"/>
        <item x="4369"/>
        <item x="4370"/>
        <item x="4371"/>
        <item x="4628"/>
        <item x="4618"/>
        <item x="4372"/>
        <item x="3393"/>
        <item x="4494"/>
        <item x="4561"/>
        <item x="3833"/>
        <item x="3703"/>
        <item x="3394"/>
        <item x="3379"/>
        <item x="4331"/>
        <item x="3525"/>
        <item x="3774"/>
        <item x="3775"/>
        <item x="3470"/>
        <item x="4558"/>
        <item x="3925"/>
        <item x="3431"/>
        <item x="4619"/>
        <item x="4620"/>
        <item x="3553"/>
        <item x="4600"/>
        <item m="1" x="7902"/>
        <item x="4089"/>
        <item x="4495"/>
        <item x="2030"/>
        <item x="478"/>
        <item x="1100"/>
        <item x="2998"/>
        <item x="3143"/>
        <item x="1059"/>
        <item x="2526"/>
        <item x="911"/>
        <item x="3073"/>
        <item x="30"/>
        <item x="31"/>
        <item x="2570"/>
        <item x="2031"/>
        <item x="3834"/>
        <item x="4496"/>
        <item x="3975"/>
        <item x="3704"/>
        <item x="3881"/>
        <item x="3776"/>
        <item x="3554"/>
        <item x="4090"/>
        <item x="4465"/>
        <item x="4373"/>
        <item x="3380"/>
        <item x="4497"/>
        <item x="3395"/>
        <item x="3882"/>
        <item x="3451"/>
        <item x="3452"/>
        <item x="4498"/>
        <item x="4093"/>
        <item x="3555"/>
        <item x="3396"/>
        <item x="3397"/>
        <item x="3398"/>
        <item x="3399"/>
        <item x="4374"/>
        <item x="4375"/>
        <item x="4630"/>
        <item x="4631"/>
        <item x="4251"/>
        <item x="3400"/>
        <item x="4499"/>
        <item x="4376"/>
        <item x="3401"/>
        <item x="4377"/>
        <item x="1501"/>
        <item x="2703"/>
        <item x="2904"/>
        <item x="2905"/>
        <item m="1" x="7908"/>
        <item m="1" x="7910"/>
        <item x="2090"/>
        <item m="1" x="7911"/>
        <item m="1" x="7912"/>
        <item m="1" x="7913"/>
        <item m="1" x="7914"/>
        <item x="1850"/>
        <item x="1678"/>
        <item x="3556"/>
        <item x="3926"/>
        <item m="1" x="7915"/>
        <item m="1" x="7916"/>
        <item m="1" x="7917"/>
        <item m="1" x="7918"/>
        <item m="1" x="7920"/>
        <item m="1" x="7921"/>
        <item m="1" x="7922"/>
        <item m="1" x="7923"/>
        <item m="1" x="7924"/>
        <item x="3557"/>
        <item x="3558"/>
        <item m="1" x="7925"/>
        <item m="1" x="7927"/>
        <item m="1" x="7928"/>
        <item m="1" x="7929"/>
        <item m="1" x="7930"/>
        <item m="1" x="7931"/>
        <item m="1" x="7932"/>
        <item m="1" x="7933"/>
        <item m="1" x="7934"/>
        <item m="1" x="7937"/>
        <item x="4585"/>
        <item x="4586"/>
        <item x="3976"/>
        <item m="1" x="7938"/>
        <item m="1" x="7939"/>
        <item x="3381"/>
        <item x="3927"/>
        <item x="4332"/>
        <item x="4291"/>
        <item x="3977"/>
        <item x="4462"/>
        <item x="3559"/>
        <item x="4292"/>
        <item x="4378"/>
        <item x="4249"/>
        <item x="4463"/>
        <item x="3737"/>
        <item x="3432"/>
        <item x="3777"/>
        <item x="4768"/>
        <item x="4769"/>
        <item x="4766"/>
        <item x="4767"/>
        <item x="4770"/>
        <item x="844"/>
        <item x="3213"/>
        <item x="240"/>
        <item m="1" x="7945"/>
        <item x="2985"/>
        <item x="29"/>
        <item x="1768"/>
        <item x="1769"/>
        <item x="1767"/>
        <item x="1770"/>
        <item x="1771"/>
        <item x="1772"/>
        <item m="1" x="7950"/>
        <item x="2836"/>
        <item x="2838"/>
        <item x="1502"/>
        <item m="1" x="7951"/>
        <item x="1931"/>
        <item x="4771"/>
        <item x="4772"/>
        <item x="4773"/>
        <item x="4774"/>
        <item x="4775"/>
        <item x="4776"/>
        <item x="4777"/>
        <item x="4778"/>
        <item x="3971"/>
        <item x="3978"/>
        <item x="3979"/>
        <item x="3980"/>
        <item x="3981"/>
        <item x="3982"/>
        <item x="3983"/>
        <item x="3984"/>
        <item x="3985"/>
        <item x="3986"/>
        <item x="3987"/>
        <item x="3988"/>
        <item x="3989"/>
        <item x="3990"/>
        <item x="4547"/>
        <item x="4537"/>
        <item x="3382"/>
        <item x="3835"/>
        <item x="4333"/>
        <item x="4599"/>
        <item x="4466"/>
        <item x="4536"/>
        <item x="3560"/>
        <item x="4538"/>
        <item x="4539"/>
        <item x="4467"/>
        <item x="3928"/>
        <item x="4468"/>
        <item x="3526"/>
        <item x="4540"/>
        <item x="4469"/>
        <item x="3471"/>
        <item x="4587"/>
        <item x="4588"/>
        <item x="4589"/>
        <item x="3383"/>
        <item x="3384"/>
        <item x="4601"/>
        <item x="4602"/>
        <item x="4603"/>
        <item x="4604"/>
        <item x="4605"/>
        <item x="4606"/>
        <item x="4607"/>
        <item x="4608"/>
        <item x="4609"/>
        <item x="100"/>
        <item x="175"/>
        <item x="989"/>
        <item x="2713"/>
        <item x="2471"/>
        <item x="1028"/>
        <item x="2032"/>
        <item x="32"/>
        <item x="845"/>
        <item x="2472"/>
        <item x="1390"/>
        <item x="803"/>
        <item x="2257"/>
        <item x="2258"/>
        <item x="2259"/>
        <item x="4633"/>
        <item x="4634"/>
        <item x="4635"/>
        <item x="4541"/>
        <item x="4086"/>
        <item x="4636"/>
        <item x="3453"/>
        <item x="4621"/>
        <item x="4252"/>
        <item x="4637"/>
        <item x="4559"/>
        <item x="3527"/>
        <item x="4379"/>
        <item x="3402"/>
        <item x="4380"/>
        <item x="3883"/>
        <item x="3702"/>
        <item x="3705"/>
        <item x="4087"/>
        <item x="4381"/>
        <item x="4542"/>
        <item x="3612"/>
        <item x="4622"/>
        <item x="3472"/>
        <item x="3613"/>
        <item x="4632"/>
        <item x="3569"/>
        <item x="3570"/>
        <item x="4544"/>
        <item x="4545"/>
        <item x="4546"/>
        <item x="4548"/>
        <item x="4549"/>
        <item x="4550"/>
        <item x="4551"/>
        <item x="4552"/>
        <item x="4553"/>
        <item x="4554"/>
        <item x="4555"/>
        <item x="4387"/>
        <item x="4388"/>
        <item x="4389"/>
        <item x="4390"/>
        <item x="4391"/>
        <item x="4392"/>
        <item x="4393"/>
        <item x="4394"/>
        <item x="4395"/>
        <item x="4396"/>
        <item x="4397"/>
        <item x="4398"/>
        <item x="4399"/>
        <item x="4400"/>
        <item x="4401"/>
        <item x="4402"/>
        <item x="4403"/>
        <item x="2260"/>
        <item x="2261"/>
        <item x="2262"/>
        <item x="2263"/>
        <item x="2264"/>
        <item x="2265"/>
        <item x="2266"/>
        <item x="2267"/>
        <item x="2268"/>
        <item x="2269"/>
        <item x="2270"/>
        <item x="2271"/>
        <item x="2272"/>
        <item x="2273"/>
        <item x="2274"/>
        <item x="2275"/>
        <item x="2276"/>
        <item x="1391"/>
        <item x="1392"/>
        <item x="1393"/>
        <item x="4404"/>
        <item x="4405"/>
        <item x="4406"/>
        <item x="4638"/>
        <item x="4639"/>
        <item x="4640"/>
        <item x="4641"/>
        <item x="4642"/>
        <item x="4643"/>
        <item x="4644"/>
        <item x="4645"/>
        <item x="4646"/>
        <item x="4647"/>
        <item x="4648"/>
        <item x="4649"/>
        <item x="4650"/>
        <item x="4651"/>
        <item x="4652"/>
        <item x="4653"/>
        <item x="4654"/>
        <item x="4701"/>
        <item x="4702"/>
        <item x="4703"/>
        <item x="4704"/>
        <item x="4705"/>
        <item x="4706"/>
        <item x="4707"/>
        <item x="4708"/>
        <item x="4709"/>
        <item x="4710"/>
        <item x="4711"/>
        <item x="4712"/>
        <item x="4713"/>
        <item x="4714"/>
        <item x="4715"/>
        <item x="4716"/>
        <item x="4717"/>
        <item x="4718"/>
        <item x="4719"/>
        <item x="4720"/>
        <item x="1394"/>
        <item x="1395"/>
        <item x="1396"/>
        <item x="1397"/>
        <item x="1398"/>
        <item x="1399"/>
        <item x="1400"/>
        <item x="1401"/>
        <item x="1402"/>
        <item x="1403"/>
        <item x="1404"/>
        <item x="1405"/>
        <item x="1406"/>
        <item x="1407"/>
        <item x="1408"/>
        <item x="1409"/>
        <item x="1410"/>
        <item x="1411"/>
        <item x="1412"/>
        <item x="1413"/>
        <item x="4721"/>
        <item x="4722"/>
        <item x="4723"/>
        <item x="4724"/>
        <item x="4725"/>
        <item x="4726"/>
        <item x="4727"/>
        <item x="4728"/>
        <item x="4729"/>
        <item x="4730"/>
        <item x="4731"/>
        <item x="4732"/>
        <item x="4733"/>
        <item x="4734"/>
        <item x="4735"/>
        <item x="3929"/>
        <item x="3930"/>
        <item x="3931"/>
        <item x="3932"/>
        <item x="3933"/>
        <item x="3934"/>
        <item x="3935"/>
        <item x="3936"/>
        <item x="3937"/>
        <item x="3938"/>
        <item x="3939"/>
        <item x="3940"/>
        <item x="3941"/>
        <item x="3942"/>
        <item x="3943"/>
        <item x="4736"/>
        <item x="4737"/>
        <item x="4738"/>
        <item x="4739"/>
        <item x="4740"/>
        <item x="4741"/>
        <item x="4742"/>
        <item x="4743"/>
        <item x="4744"/>
        <item x="4745"/>
        <item x="1414"/>
        <item x="1415"/>
        <item x="1416"/>
        <item x="1417"/>
        <item x="1418"/>
        <item x="1419"/>
        <item x="1420"/>
        <item x="1421"/>
        <item x="1422"/>
        <item x="1423"/>
        <item x="1424"/>
        <item x="1425"/>
        <item x="1426"/>
        <item x="1427"/>
        <item x="1428"/>
        <item x="1429"/>
        <item x="1430"/>
        <item x="1431"/>
        <item x="1432"/>
        <item x="1433"/>
        <item x="1434"/>
        <item x="2405"/>
        <item x="2406"/>
        <item x="2408"/>
        <item x="2409"/>
        <item x="2410"/>
        <item x="2411"/>
        <item x="2412"/>
        <item x="2413"/>
        <item x="2414"/>
        <item x="2415"/>
        <item x="2416"/>
        <item x="2417"/>
        <item x="2418"/>
        <item x="2419"/>
        <item x="2277"/>
        <item x="1228"/>
        <item x="2837"/>
        <item x="3454"/>
        <item x="3455"/>
        <item x="3456"/>
        <item x="3457"/>
        <item x="3458"/>
        <item x="3459"/>
        <item x="3460"/>
        <item x="3461"/>
        <item x="3884"/>
        <item x="3944"/>
        <item x="3463"/>
        <item x="4186"/>
        <item x="4470"/>
        <item x="4407"/>
        <item x="4293"/>
        <item x="3946"/>
        <item x="3404"/>
        <item x="2890"/>
        <item x="475"/>
        <item x="1932"/>
        <item x="1933"/>
        <item x="1934"/>
        <item x="1435"/>
        <item x="1229"/>
        <item x="536"/>
        <item x="919"/>
        <item x="537"/>
        <item x="2714"/>
        <item x="2091"/>
        <item x="1935"/>
        <item x="7901"/>
        <item x="33"/>
        <item x="34"/>
        <item x="2342"/>
        <item x="2343"/>
        <item x="1061"/>
        <item x="3473"/>
        <item x="3474"/>
        <item x="3561"/>
        <item x="4746"/>
        <item x="4408"/>
        <item x="4409"/>
        <item x="3403"/>
        <item x="4094"/>
        <item x="4747"/>
        <item x="4096"/>
        <item x="4410"/>
        <item x="4411"/>
        <item x="3475"/>
        <item x="3945"/>
        <item x="3405"/>
        <item x="4562"/>
        <item x="3406"/>
        <item x="4748"/>
        <item x="1062"/>
        <item x="2891"/>
        <item x="872"/>
        <item x="3074"/>
        <item x="1230"/>
        <item x="846"/>
        <item x="847"/>
        <item x="4563"/>
        <item x="4564"/>
        <item x="4412"/>
        <item x="4749"/>
        <item x="4750"/>
        <item x="3462"/>
        <item x="4751"/>
        <item x="3407"/>
        <item x="3706"/>
        <item x="3464"/>
        <item x="4752"/>
        <item x="3408"/>
        <item x="3409"/>
        <item x="3410"/>
        <item x="3411"/>
        <item x="3412"/>
        <item x="3413"/>
        <item x="3414"/>
        <item x="3415"/>
        <item x="3416"/>
        <item x="1561"/>
        <item x="1562"/>
        <item x="1563"/>
        <item x="1564"/>
        <item x="1565"/>
        <item x="1566"/>
        <item x="1567"/>
        <item x="1568"/>
        <item x="1569"/>
        <item x="1570"/>
        <item x="3417"/>
        <item x="3610"/>
        <item x="3611"/>
        <item x="3614"/>
        <item x="3615"/>
        <item x="3616"/>
        <item x="3617"/>
        <item x="3618"/>
        <item x="3619"/>
        <item x="3620"/>
        <item x="3621"/>
        <item x="3622"/>
        <item x="3623"/>
        <item x="3624"/>
        <item x="3625"/>
        <item x="3626"/>
        <item x="3476"/>
        <item x="4753"/>
        <item x="4623"/>
        <item x="3778"/>
        <item x="4754"/>
        <item x="4755"/>
        <item x="4756"/>
        <item x="4757"/>
        <item x="4758"/>
        <item x="4759"/>
        <item x="4760"/>
        <item x="4761"/>
        <item x="4762"/>
        <item x="4763"/>
        <item x="3562"/>
        <item x="3563"/>
        <item x="3564"/>
        <item x="3565"/>
        <item x="3566"/>
        <item x="3567"/>
        <item x="3568"/>
        <item x="3571"/>
        <item x="3572"/>
        <item x="3573"/>
        <item x="3779"/>
        <item x="3993"/>
        <item x="4097"/>
        <item x="3947"/>
        <item x="3485"/>
        <item x="3465"/>
        <item x="4659"/>
        <item x="3574"/>
        <item x="4624"/>
        <item x="3575"/>
        <item x="3576"/>
        <item x="3577"/>
        <item x="3578"/>
        <item x="3579"/>
        <item x="2204"/>
        <item x="848"/>
        <item x="615"/>
        <item x="8"/>
        <item x="1063"/>
        <item x="616"/>
        <item x="1304"/>
        <item x="1571"/>
        <item x="35"/>
        <item x="804"/>
        <item x="1064"/>
        <item x="1065"/>
        <item x="1066"/>
        <item x="1067"/>
        <item x="1068"/>
        <item x="1069"/>
        <item x="1070"/>
        <item x="1071"/>
        <item x="1072"/>
        <item x="1073"/>
        <item x="1074"/>
        <item x="1075"/>
        <item x="1076"/>
        <item x="1077"/>
        <item x="1078"/>
        <item x="1079"/>
        <item x="1080"/>
        <item x="1081"/>
        <item x="538"/>
        <item x="849"/>
        <item x="850"/>
        <item x="851"/>
        <item x="852"/>
        <item x="853"/>
        <item x="854"/>
        <item x="855"/>
        <item x="3580"/>
        <item x="3581"/>
        <item x="3582"/>
        <item x="3583"/>
        <item x="3584"/>
        <item x="3585"/>
        <item x="3586"/>
        <item x="3587"/>
        <item x="3588"/>
        <item x="3589"/>
        <item x="3590"/>
        <item x="3591"/>
        <item x="3592"/>
        <item x="3593"/>
        <item x="3594"/>
        <item x="3595"/>
        <item x="3596"/>
        <item x="3597"/>
        <item x="3598"/>
        <item x="3599"/>
        <item x="3627"/>
        <item x="3628"/>
        <item x="3629"/>
        <item x="3630"/>
        <item x="3631"/>
        <item x="3632"/>
        <item x="3633"/>
        <item x="3634"/>
        <item x="3635"/>
        <item x="3636"/>
        <item x="3637"/>
        <item x="3638"/>
        <item x="3639"/>
        <item x="3640"/>
        <item x="3641"/>
        <item x="3642"/>
        <item x="3643"/>
        <item x="3644"/>
        <item x="3645"/>
        <item x="3646"/>
        <item x="3647"/>
        <item x="3648"/>
        <item x="3600"/>
        <item x="3601"/>
        <item x="3602"/>
        <item x="3603"/>
        <item x="3604"/>
        <item x="3605"/>
        <item x="3606"/>
        <item x="3607"/>
        <item x="3707"/>
        <item x="3708"/>
        <item x="3709"/>
        <item x="3710"/>
        <item x="3711"/>
        <item x="3712"/>
        <item x="3713"/>
        <item x="3714"/>
        <item x="3649"/>
        <item x="856"/>
        <item x="857"/>
        <item x="858"/>
        <item x="859"/>
        <item x="860"/>
        <item x="861"/>
        <item x="862"/>
        <item x="863"/>
        <item x="864"/>
        <item x="865"/>
        <item x="866"/>
        <item x="867"/>
        <item x="1029"/>
        <item x="1030"/>
        <item x="1031"/>
        <item x="1032"/>
        <item x="2142"/>
        <item x="36"/>
        <item x="1082"/>
        <item x="3466"/>
        <item x="3650"/>
        <item x="3715"/>
        <item x="4253"/>
        <item x="4556"/>
        <item x="3885"/>
        <item x="3467"/>
        <item x="4334"/>
        <item x="4414"/>
        <item x="4098"/>
        <item x="4254"/>
        <item x="3886"/>
        <item x="3887"/>
        <item x="3468"/>
        <item x="4625"/>
        <item x="3716"/>
        <item x="3888"/>
        <item x="309"/>
        <item x="3266"/>
        <item x="2527"/>
        <item x="1305"/>
        <item x="1999"/>
        <item x="2636"/>
        <item x="3075"/>
        <item x="1936"/>
        <item x="1937"/>
        <item x="1938"/>
        <item x="1939"/>
        <item x="1940"/>
        <item x="1941"/>
        <item x="1942"/>
        <item x="1943"/>
        <item x="1944"/>
        <item x="2092"/>
        <item x="2732"/>
        <item x="2986"/>
        <item x="2987"/>
        <item x="3477"/>
        <item x="3478"/>
        <item x="3479"/>
        <item x="3480"/>
        <item x="3481"/>
        <item x="3482"/>
        <item x="3483"/>
        <item x="3484"/>
        <item x="3487"/>
        <item x="3488"/>
        <item x="3717"/>
        <item x="4091"/>
        <item x="3489"/>
        <item x="4413"/>
        <item x="3718"/>
        <item x="3490"/>
        <item x="3955"/>
        <item x="3719"/>
        <item x="3720"/>
        <item x="4565"/>
        <item x="2988"/>
        <item x="2989"/>
        <item x="2990"/>
        <item x="2991"/>
        <item x="2992"/>
        <item x="2993"/>
        <item x="2994"/>
        <item x="2995"/>
        <item x="3144"/>
        <item x="3145"/>
        <item x="3146"/>
        <item x="990"/>
        <item x="1033"/>
        <item x="2093"/>
        <item x="2999"/>
        <item x="3000"/>
        <item x="3001"/>
        <item x="3002"/>
        <item x="3889"/>
        <item x="4500"/>
        <item x="3536"/>
        <item x="3469"/>
        <item x="3948"/>
        <item x="3949"/>
        <item x="4255"/>
        <item x="3537"/>
        <item x="3721"/>
        <item x="3722"/>
        <item x="3723"/>
        <item x="3724"/>
        <item x="3725"/>
        <item x="3726"/>
        <item x="3727"/>
        <item x="3728"/>
        <item x="3729"/>
        <item x="3730"/>
        <item x="3731"/>
        <item x="3003"/>
        <item x="3004"/>
        <item x="3005"/>
        <item x="3006"/>
        <item x="3007"/>
        <item x="3008"/>
        <item x="3009"/>
        <item x="176"/>
        <item x="2420"/>
        <item x="101"/>
        <item x="3267"/>
        <item x="1367"/>
        <item x="3103"/>
        <item x="3104"/>
        <item x="3732"/>
        <item x="3733"/>
        <item x="3780"/>
        <item x="3528"/>
        <item x="3529"/>
        <item x="3531"/>
        <item x="3532"/>
        <item x="4415"/>
        <item x="3782"/>
        <item x="4660"/>
        <item x="3783"/>
        <item x="3781"/>
        <item x="3784"/>
        <item x="3785"/>
        <item x="3786"/>
        <item x="3787"/>
        <item x="3788"/>
        <item x="3789"/>
        <item x="3790"/>
        <item x="2690"/>
        <item x="1505"/>
        <item x="1506"/>
        <item x="1504"/>
        <item x="1507"/>
        <item x="1508"/>
        <item x="1509"/>
        <item x="1510"/>
        <item x="1036"/>
        <item x="2421"/>
        <item x="310"/>
        <item x="311"/>
        <item x="2422"/>
        <item x="312"/>
        <item x="2423"/>
        <item x="2424"/>
        <item x="2425"/>
        <item x="2426"/>
        <item x="3974"/>
        <item x="4099"/>
        <item x="3994"/>
        <item x="3995"/>
        <item x="3533"/>
        <item x="3950"/>
        <item x="3951"/>
        <item x="3952"/>
        <item x="3953"/>
        <item x="3954"/>
        <item x="3534"/>
        <item x="3535"/>
        <item x="3538"/>
        <item x="3434"/>
        <item x="3539"/>
        <item x="3540"/>
        <item x="3541"/>
        <item x="2427"/>
        <item x="313"/>
        <item x="314"/>
        <item x="315"/>
        <item x="316"/>
        <item x="317"/>
        <item x="2278"/>
        <item x="318"/>
        <item x="319"/>
        <item x="320"/>
        <item x="321"/>
        <item x="2279"/>
        <item x="2094"/>
        <item x="2095"/>
        <item x="102"/>
        <item x="103"/>
        <item x="2528"/>
        <item x="2205"/>
        <item x="104"/>
        <item x="105"/>
        <item x="106"/>
        <item x="107"/>
        <item x="108"/>
        <item x="109"/>
        <item x="110"/>
        <item x="111"/>
        <item x="112"/>
        <item x="389"/>
        <item x="390"/>
        <item x="391"/>
        <item x="2206"/>
        <item x="2207"/>
        <item x="113"/>
        <item x="3542"/>
        <item x="3543"/>
        <item x="3544"/>
        <item x="3791"/>
        <item x="3792"/>
        <item x="4335"/>
        <item x="3794"/>
        <item x="4100"/>
        <item x="3491"/>
        <item x="3795"/>
        <item x="3793"/>
        <item x="3836"/>
        <item x="392"/>
        <item x="393"/>
        <item x="394"/>
        <item x="2208"/>
        <item x="2280"/>
        <item x="2281"/>
        <item x="2282"/>
        <item x="2283"/>
        <item x="37"/>
        <item x="1037"/>
        <item x="2715"/>
        <item x="476"/>
        <item x="4256"/>
        <item x="4336"/>
        <item x="3796"/>
        <item x="3797"/>
        <item x="3651"/>
        <item x="4416"/>
        <item x="3545"/>
        <item x="3799"/>
        <item x="3546"/>
        <item x="3880"/>
        <item x="4188"/>
        <item x="4337"/>
        <item x="3767"/>
        <item x="2716"/>
        <item x="2529"/>
        <item x="1102"/>
        <item x="1034"/>
        <item x="2892"/>
        <item x="2428"/>
        <item x="2429"/>
        <item x="3147"/>
        <item x="177"/>
        <item x="322"/>
        <item x="2344"/>
        <item x="3105"/>
        <item x="3010"/>
        <item x="2284"/>
        <item x="323"/>
        <item x="4503"/>
        <item x="3736"/>
        <item x="3770"/>
        <item x="4257"/>
        <item x="3864"/>
        <item x="3771"/>
        <item x="3548"/>
        <item x="991"/>
        <item x="1035"/>
        <item x="1038"/>
        <item x="1039"/>
        <item x="1040"/>
        <item x="1041"/>
        <item x="1042"/>
        <item x="1043"/>
        <item x="1044"/>
        <item x="1045"/>
        <item x="1046"/>
        <item x="1047"/>
        <item x="2839"/>
        <item x="2840"/>
        <item x="115"/>
        <item x="2474"/>
        <item x="2530"/>
        <item x="1459"/>
        <item x="3076"/>
        <item x="992"/>
        <item x="2717"/>
        <item x="540"/>
        <item x="1048"/>
        <item x="805"/>
        <item x="993"/>
        <item x="2"/>
        <item x="2209"/>
        <item x="924"/>
        <item x="994"/>
        <item x="4182"/>
        <item x="3772"/>
        <item x="3800"/>
        <item x="3801"/>
        <item x="3802"/>
        <item x="3803"/>
        <item x="3804"/>
        <item x="3805"/>
        <item x="3806"/>
        <item x="3807"/>
        <item x="3808"/>
        <item x="3809"/>
        <item x="3810"/>
        <item x="4338"/>
        <item x="4339"/>
        <item x="4340"/>
        <item x="4341"/>
        <item x="4342"/>
        <item x="4343"/>
        <item x="4344"/>
        <item x="4345"/>
        <item x="4346"/>
        <item x="4347"/>
        <item x="3811"/>
        <item x="3812"/>
        <item x="3813"/>
        <item x="3814"/>
        <item x="3815"/>
        <item x="3816"/>
        <item x="3817"/>
        <item x="3818"/>
        <item x="3956"/>
        <item x="3820"/>
        <item x="3865"/>
        <item x="3866"/>
        <item x="3867"/>
        <item x="3868"/>
        <item x="3869"/>
        <item x="4471"/>
        <item x="3547"/>
        <item x="4385"/>
        <item x="3798"/>
        <item x="3819"/>
        <item x="3769"/>
        <item x="3433"/>
        <item x="3821"/>
        <item x="3497"/>
        <item x="3822"/>
        <item x="4472"/>
        <item x="4464"/>
        <item x="4657"/>
        <item x="4187"/>
        <item x="4294"/>
        <item x="4567"/>
        <item x="3823"/>
        <item x="3824"/>
        <item x="3825"/>
        <item x="3991"/>
        <item x="3992"/>
        <item x="3997"/>
        <item x="3998"/>
        <item x="3999"/>
        <item x="873"/>
        <item x="116"/>
        <item x="2531"/>
        <item x="1851"/>
        <item x="3011"/>
        <item x="1437"/>
        <item x="925"/>
        <item x="3106"/>
        <item x="2835"/>
        <item x="3150"/>
        <item x="242"/>
        <item x="239"/>
        <item x="243"/>
        <item x="244"/>
        <item x="245"/>
        <item x="246"/>
        <item x="4000"/>
        <item x="4001"/>
        <item x="4002"/>
        <item x="4003"/>
        <item x="4004"/>
        <item x="4005"/>
        <item x="4006"/>
        <item x="4007"/>
        <item x="4008"/>
        <item x="4009"/>
        <item x="4010"/>
        <item x="4011"/>
        <item x="4012"/>
        <item x="4013"/>
        <item x="4014"/>
        <item x="4015"/>
        <item x="4016"/>
        <item x="4017"/>
        <item x="4018"/>
        <item x="4019"/>
        <item x="4020"/>
        <item x="4021"/>
        <item x="4022"/>
        <item x="4473"/>
        <item x="4661"/>
        <item x="4474"/>
        <item x="4259"/>
        <item x="3486"/>
        <item x="4023"/>
        <item x="3870"/>
        <item x="4189"/>
        <item x="3871"/>
        <item x="3872"/>
        <item x="3873"/>
        <item x="3874"/>
        <item x="3875"/>
        <item x="3876"/>
        <item x="3890"/>
        <item x="3891"/>
        <item x="3892"/>
        <item x="3893"/>
        <item x="3894"/>
        <item x="3895"/>
        <item x="3896"/>
        <item x="3492"/>
        <item x="4475"/>
        <item x="4024"/>
        <item x="4382"/>
        <item x="4295"/>
        <item x="4296"/>
        <item x="3897"/>
        <item x="4765"/>
        <item x="3898"/>
        <item x="437"/>
        <item x="541"/>
        <item x="801"/>
        <item x="1503"/>
        <item x="2001"/>
        <item x="995"/>
        <item x="539"/>
        <item x="542"/>
        <item x="996"/>
        <item x="997"/>
        <item x="1231"/>
        <item x="1232"/>
        <item x="4025"/>
        <item x="4026"/>
        <item x="4027"/>
        <item x="3957"/>
        <item x="3958"/>
        <item x="4348"/>
        <item x="3899"/>
        <item x="3900"/>
        <item x="3901"/>
        <item x="3902"/>
        <item x="3903"/>
        <item x="3904"/>
        <item x="3905"/>
        <item x="3906"/>
        <item x="3907"/>
        <item x="3908"/>
        <item x="3494"/>
        <item x="3961"/>
        <item x="3959"/>
        <item x="3909"/>
        <item x="3910"/>
        <item x="4028"/>
        <item x="3826"/>
        <item x="4349"/>
        <item x="4557"/>
        <item x="4779"/>
        <item x="324"/>
        <item x="802"/>
        <item x="2033"/>
        <item x="2034"/>
        <item x="2035"/>
        <item x="2036"/>
        <item x="2037"/>
        <item x="2038"/>
        <item x="2039"/>
        <item x="2040"/>
        <item x="3077"/>
        <item x="114"/>
        <item x="1300"/>
        <item x="1056"/>
        <item x="3151"/>
        <item x="3152"/>
        <item x="3153"/>
        <item x="3154"/>
        <item x="3155"/>
        <item x="4501"/>
        <item x="4092"/>
        <item x="4084"/>
        <item x="4190"/>
        <item x="4191"/>
        <item x="4192"/>
        <item x="4193"/>
        <item x="4194"/>
        <item m="1" x="7903"/>
        <item x="4101"/>
        <item x="4656"/>
        <item x="3996"/>
        <item x="4195"/>
        <item x="4030"/>
        <item x="3963"/>
        <item x="3964"/>
        <item x="3960"/>
        <item x="3962"/>
        <item x="3965"/>
        <item x="3966"/>
        <item x="3967"/>
        <item x="3968"/>
        <item x="3969"/>
        <item x="3970"/>
        <item x="4383"/>
        <item x="3652"/>
        <item m="1" x="7904"/>
        <item x="3911"/>
        <item x="4029"/>
        <item x="4031"/>
        <item x="3912"/>
        <item x="3913"/>
        <item x="3156"/>
        <item x="3157"/>
        <item x="3158"/>
        <item x="3159"/>
        <item x="3160"/>
        <item x="3161"/>
        <item x="2691"/>
        <item x="1049"/>
        <item x="1024"/>
        <item x="3078"/>
        <item x="998"/>
        <item x="2571"/>
        <item x="1025"/>
        <item x="2841"/>
        <item x="2041"/>
        <item x="2134"/>
        <item x="2256"/>
        <item x="1099"/>
        <item x="2733"/>
        <item x="4566"/>
        <item m="1" x="7909"/>
        <item x="3495"/>
        <item x="4032"/>
        <item x="3496"/>
        <item x="4033"/>
        <item x="4034"/>
        <item x="3914"/>
        <item x="3915"/>
        <item x="3916"/>
        <item x="4384"/>
        <item x="4386"/>
        <item x="4502"/>
        <item x="4504"/>
        <item x="4505"/>
        <item x="4506"/>
        <item x="4507"/>
        <item x="4508"/>
        <item x="4509"/>
        <item x="4510"/>
        <item x="4511"/>
        <item x="4512"/>
        <item x="4513"/>
        <item x="4514"/>
        <item x="4515"/>
        <item x="4516"/>
        <item x="4517"/>
        <item x="4035"/>
        <item x="4518"/>
        <item x="4519"/>
        <item x="4520"/>
        <item x="4626"/>
        <item x="4764"/>
        <item x="3493"/>
        <item x="3498"/>
        <item x="3499"/>
        <item x="3500"/>
        <item x="3501"/>
        <item x="3502"/>
        <item x="3503"/>
        <item x="3504"/>
        <item x="3505"/>
        <item x="3506"/>
        <item x="3507"/>
        <item x="3508"/>
        <item x="4521"/>
        <item x="4036"/>
        <item x="4522"/>
        <item x="4780"/>
        <item x="4655"/>
        <item m="1" x="7940"/>
        <item x="4524"/>
        <item x="4525"/>
        <item x="4523"/>
        <item x="868"/>
        <item x="2532"/>
        <item x="2042"/>
        <item x="1844"/>
        <item x="2734"/>
        <item x="2096"/>
        <item x="1773"/>
        <item x="1050"/>
        <item x="306"/>
        <item x="325"/>
        <item x="479"/>
        <item x="729"/>
        <item x="1438"/>
        <item x="1945"/>
        <item x="999"/>
        <item x="1000"/>
        <item x="3149"/>
        <item x="4526"/>
        <item x="4527"/>
        <item x="4528"/>
        <item x="4529"/>
        <item x="4530"/>
        <item x="4037"/>
        <item x="4038"/>
        <item x="4627"/>
        <item x="4531"/>
        <item x="4039"/>
        <item x="4040"/>
        <item x="4041"/>
        <item x="4042"/>
        <item x="4043"/>
        <item x="4044"/>
        <item x="4045"/>
        <item x="4046"/>
        <item x="4532"/>
        <item x="4198"/>
        <item x="4350"/>
        <item x="1927"/>
        <item x="2842"/>
        <item x="117"/>
        <item x="118"/>
        <item x="119"/>
        <item x="120"/>
        <item x="121"/>
        <item x="122"/>
        <item x="123"/>
        <item x="124"/>
        <item x="125"/>
        <item x="3012"/>
        <item x="2002"/>
        <item x="178"/>
        <item x="874"/>
        <item x="543"/>
        <item x="2210"/>
        <item x="1051"/>
        <item x="4047"/>
        <item x="3738"/>
        <item x="4662"/>
        <item x="4048"/>
        <item x="4351"/>
        <item x="4049"/>
        <item x="4050"/>
        <item x="4051"/>
        <item x="4533"/>
        <item x="4053"/>
        <item x="4054"/>
        <item x="4534"/>
        <item x="3509"/>
        <item x="4055"/>
        <item x="3162"/>
        <item x="2843"/>
        <item x="3268"/>
        <item x="2043"/>
        <item x="126"/>
        <item x="1207"/>
        <item x="1103"/>
        <item x="2135"/>
        <item x="1549"/>
        <item x="2724"/>
        <item x="2003"/>
        <item x="4056"/>
        <item x="4057"/>
        <item x="4058"/>
        <item x="4059"/>
        <item x="4060"/>
        <item x="4061"/>
        <item x="4062"/>
        <item x="4063"/>
        <item x="4064"/>
        <item x="4781"/>
        <item x="3510"/>
        <item m="1" x="7980"/>
        <item x="4476"/>
        <item x="4477"/>
        <item x="4065"/>
        <item x="4052"/>
        <item x="617"/>
        <item x="1511"/>
        <item x="1512"/>
        <item x="1513"/>
        <item x="1514"/>
        <item x="1515"/>
        <item x="1516"/>
        <item x="1517"/>
        <item x="1518"/>
        <item x="1519"/>
        <item x="1520"/>
        <item x="1521"/>
        <item x="4066"/>
        <item x="4067"/>
        <item x="4068"/>
        <item x="4069"/>
        <item x="4070"/>
        <item x="4071"/>
        <item x="4072"/>
        <item x="4073"/>
        <item x="4074"/>
        <item x="4075"/>
        <item x="4076"/>
        <item x="4077"/>
        <item x="4078"/>
        <item x="4079"/>
        <item x="4080"/>
        <item x="4782"/>
        <item x="4783"/>
        <item x="4784"/>
        <item x="4785"/>
        <item x="4786"/>
        <item x="1522"/>
        <item x="1523"/>
        <item x="2430"/>
        <item x="1676"/>
        <item x="2431"/>
        <item x="480"/>
        <item x="2432"/>
        <item x="481"/>
        <item x="2433"/>
        <item x="482"/>
        <item x="483"/>
        <item x="1680"/>
        <item x="484"/>
        <item x="485"/>
        <item x="2434"/>
        <item x="486"/>
        <item x="1677"/>
        <item x="487"/>
        <item x="488"/>
        <item x="926"/>
        <item x="4787"/>
        <item x="4081"/>
        <item x="4082"/>
        <item x="3511"/>
        <item x="3512"/>
        <item x="3513"/>
        <item x="3514"/>
        <item x="3515"/>
        <item x="4083"/>
        <item x="3516"/>
        <item x="3517"/>
        <item x="3518"/>
        <item x="3519"/>
        <item x="3520"/>
        <item x="3521"/>
        <item x="4102"/>
        <item x="4103"/>
        <item x="4104"/>
        <item x="4105"/>
        <item x="4106"/>
        <item x="4107"/>
        <item x="4108"/>
        <item x="4109"/>
        <item x="4110"/>
        <item x="4111"/>
        <item x="4112"/>
        <item x="4113"/>
        <item x="4114"/>
        <item x="4663"/>
        <item x="4297"/>
        <item x="4568"/>
        <item x="4115"/>
        <item x="4116"/>
        <item x="4664"/>
        <item x="4788"/>
        <item x="3608"/>
        <item x="910"/>
        <item x="927"/>
        <item x="928"/>
        <item x="929"/>
        <item x="930"/>
        <item x="931"/>
        <item x="932"/>
        <item x="933"/>
        <item x="934"/>
        <item x="935"/>
        <item x="936"/>
        <item x="937"/>
        <item x="938"/>
        <item x="939"/>
        <item x="940"/>
        <item x="941"/>
        <item x="942"/>
        <item x="943"/>
        <item x="944"/>
        <item x="945"/>
        <item x="618"/>
        <item x="2572"/>
        <item x="1208"/>
        <item x="728"/>
        <item x="1234"/>
        <item x="1550"/>
        <item x="489"/>
        <item x="2044"/>
        <item x="3328"/>
        <item x="1928"/>
        <item x="619"/>
        <item x="1551"/>
        <item m="1" x="7996"/>
        <item x="4117"/>
        <item x="4569"/>
        <item x="4570"/>
        <item x="4197"/>
        <item x="4118"/>
        <item x="4119"/>
        <item x="3653"/>
        <item m="1" x="7998"/>
        <item m="1" x="7999"/>
        <item x="4120"/>
        <item x="4121"/>
        <item x="4122"/>
        <item x="4123"/>
        <item x="4124"/>
        <item x="4125"/>
        <item x="3080"/>
        <item x="2136"/>
        <item x="3013"/>
        <item x="2045"/>
        <item x="1209"/>
        <item x="3014"/>
        <item x="1774"/>
        <item x="2692"/>
        <item x="3269"/>
        <item x="3270"/>
        <item x="3214"/>
        <item x="1052"/>
        <item x="1053"/>
        <item x="1233"/>
        <item x="1235"/>
        <item x="1236"/>
        <item x="4126"/>
        <item x="4127"/>
        <item x="4128"/>
        <item x="4129"/>
        <item x="4130"/>
        <item x="4665"/>
        <item x="4131"/>
        <item x="4132"/>
        <item x="4571"/>
        <item x="4133"/>
        <item x="4134"/>
        <item x="3419"/>
        <item x="4789"/>
        <item x="4136"/>
        <item x="4478"/>
        <item x="4137"/>
        <item x="4666"/>
        <item x="4138"/>
        <item x="3739"/>
        <item x="3740"/>
        <item x="3741"/>
        <item x="3742"/>
        <item x="3743"/>
        <item x="3744"/>
        <item x="3745"/>
        <item x="3746"/>
        <item x="3747"/>
        <item x="3748"/>
        <item x="3749"/>
        <item x="3750"/>
        <item x="3751"/>
        <item x="1237"/>
        <item x="1238"/>
        <item x="1239"/>
        <item x="1240"/>
        <item x="1241"/>
        <item x="1242"/>
        <item x="1243"/>
        <item x="1244"/>
        <item x="1245"/>
        <item x="1246"/>
        <item x="1247"/>
        <item x="1248"/>
        <item x="1249"/>
        <item x="1250"/>
        <item x="1525"/>
        <item x="1526"/>
        <item x="1524"/>
        <item x="1527"/>
        <item x="1528"/>
        <item x="1529"/>
        <item x="1530"/>
        <item x="1531"/>
        <item x="1532"/>
        <item x="1533"/>
        <item x="1534"/>
        <item x="1535"/>
        <item x="1536"/>
        <item x="1537"/>
        <item x="3163"/>
        <item x="1538"/>
        <item x="2725"/>
        <item x="620"/>
        <item x="2345"/>
        <item x="3081"/>
        <item x="1852"/>
        <item x="395"/>
        <item x="4572"/>
        <item x="4668"/>
        <item x="4139"/>
        <item x="4140"/>
        <item x="4135"/>
        <item x="4141"/>
        <item x="4142"/>
        <item x="4143"/>
        <item x="4144"/>
        <item x="4145"/>
        <item x="4146"/>
        <item x="4147"/>
        <item x="4148"/>
        <item x="4149"/>
        <item x="4150"/>
        <item x="4151"/>
        <item x="4152"/>
        <item x="4153"/>
        <item x="3654"/>
        <item x="3752"/>
        <item x="3753"/>
        <item x="2726"/>
        <item x="3015"/>
        <item x="3215"/>
        <item x="179"/>
        <item x="1083"/>
        <item x="1084"/>
        <item x="1085"/>
        <item x="1086"/>
        <item x="1087"/>
        <item x="1088"/>
        <item x="1089"/>
        <item x="1090"/>
        <item x="1091"/>
        <item x="396"/>
        <item x="397"/>
        <item x="544"/>
        <item x="4154"/>
        <item x="4155"/>
        <item x="4156"/>
        <item x="4157"/>
        <item x="4158"/>
        <item x="4159"/>
        <item x="4160"/>
        <item x="4161"/>
        <item x="4162"/>
        <item x="4163"/>
        <item x="4164"/>
        <item x="4165"/>
        <item x="4166"/>
        <item x="4167"/>
        <item x="4168"/>
        <item x="4169"/>
        <item x="4170"/>
        <item x="4171"/>
        <item x="4172"/>
        <item x="4173"/>
        <item x="4174"/>
        <item x="4175"/>
        <item x="4176"/>
        <item x="4177"/>
        <item x="3655"/>
        <item x="3656"/>
        <item x="3657"/>
        <item x="3658"/>
        <item x="3659"/>
        <item x="3660"/>
        <item x="3661"/>
        <item x="3662"/>
        <item x="3663"/>
        <item x="4178"/>
        <item x="4179"/>
        <item x="4180"/>
        <item x="4181"/>
        <item x="4260"/>
        <item x="4258"/>
        <item x="4261"/>
        <item x="4262"/>
        <item x="4263"/>
        <item x="4264"/>
        <item x="4265"/>
        <item x="4266"/>
        <item x="3754"/>
        <item x="4667"/>
        <item x="4268"/>
        <item x="4269"/>
        <item x="4352"/>
        <item x="4267"/>
        <item x="4270"/>
        <item x="4271"/>
        <item x="4272"/>
        <item x="4273"/>
        <item x="4274"/>
        <item x="4275"/>
        <item x="4276"/>
        <item x="4277"/>
        <item x="4278"/>
        <item x="4279"/>
        <item x="4280"/>
        <item x="4669"/>
        <item x="4790"/>
        <item x="3418"/>
        <item x="4281"/>
        <item x="4573"/>
        <item x="3435"/>
        <item x="4282"/>
        <item x="4283"/>
        <item x="4284"/>
        <item x="4285"/>
        <item x="4286"/>
        <item x="4353"/>
        <item x="4287"/>
        <item x="4288"/>
        <item x="4354"/>
        <item x="2727"/>
        <item x="398"/>
        <item x="247"/>
        <item x="127"/>
        <item x="1251"/>
        <item x="1439"/>
        <item x="1252"/>
        <item x="1539"/>
        <item x="1540"/>
        <item x="326"/>
        <item x="3271"/>
        <item x="3272"/>
        <item x="2908"/>
        <item x="1253"/>
        <item x="3016"/>
        <item x="2909"/>
        <item x="2907"/>
        <item x="4289"/>
        <item x="4355"/>
        <item x="4356"/>
        <item x="4670"/>
        <item x="4357"/>
        <item x="4358"/>
        <item x="4359"/>
        <item x="4479"/>
        <item x="4480"/>
        <item x="4481"/>
        <item x="4671"/>
        <item x="4672"/>
        <item x="4199"/>
        <item x="3664"/>
        <item x="4574"/>
        <item x="4200"/>
        <item x="4674"/>
        <item x="4675"/>
        <item x="3436"/>
        <item x="4677"/>
        <item x="4678"/>
        <item x="4676"/>
        <item x="4680"/>
        <item x="4679"/>
        <item x="4681"/>
        <item x="4791"/>
        <item x="7899"/>
        <item x="399"/>
        <item x="426"/>
        <item x="490"/>
        <item x="3756"/>
        <item x="3842"/>
        <item x="4673"/>
        <item x="4683"/>
        <item x="4684"/>
        <item x="4685"/>
        <item x="4686"/>
        <item x="4687"/>
        <item x="3440"/>
        <item x="3671"/>
        <item x="3760"/>
        <item x="3830"/>
        <item x="4207"/>
        <item x="3828"/>
        <item x="807"/>
        <item x="3687"/>
        <item x="3017"/>
        <item x="3755"/>
        <item x="2097"/>
        <item x="2287"/>
        <item x="2123"/>
        <item x="4692"/>
        <item x="4204"/>
        <item x="4689"/>
        <item x="2098"/>
        <item x="4690"/>
        <item x="4691"/>
        <item x="4205"/>
        <item x="3667"/>
        <item x="2846"/>
        <item x="3675"/>
        <item x="3670"/>
        <item x="4208"/>
        <item x="3841"/>
        <item x="1863"/>
        <item x="3018"/>
        <item x="3838"/>
        <item x="2119"/>
        <item x="3680"/>
        <item x="2099"/>
        <item x="3759"/>
        <item x="3761"/>
        <item x="4688"/>
        <item x="2121"/>
        <item x="2847"/>
        <item x="3665"/>
        <item x="3678"/>
        <item x="4696"/>
        <item x="4694"/>
        <item x="875"/>
        <item x="1946"/>
        <item x="2120"/>
        <item x="4695"/>
        <item x="2844"/>
        <item x="3677"/>
        <item x="3688"/>
        <item x="3437"/>
        <item x="3669"/>
        <item x="3442"/>
        <item x="2573"/>
        <item x="3843"/>
        <item x="1947"/>
        <item x="3439"/>
        <item x="2211"/>
        <item x="4201"/>
        <item x="3672"/>
        <item x="3443"/>
        <item x="2100"/>
        <item x="4682"/>
        <item x="3679"/>
        <item x="4206"/>
        <item x="3441"/>
        <item x="2122"/>
        <item x="3758"/>
        <item x="3840"/>
        <item x="3445"/>
        <item x="3682"/>
        <item x="3683"/>
        <item x="3757"/>
        <item x="730"/>
        <item x="2285"/>
        <item x="2845"/>
        <item x="180"/>
        <item x="38"/>
        <item x="40"/>
        <item x="3438"/>
        <item x="4792"/>
        <item x="3685"/>
        <item x="3668"/>
        <item x="1541"/>
        <item x="3845"/>
        <item x="3686"/>
        <item x="3684"/>
        <item x="3837"/>
        <item x="3827"/>
        <item x="3829"/>
        <item x="3762"/>
        <item x="1460"/>
        <item x="3681"/>
        <item x="2735"/>
        <item x="4698"/>
        <item x="2346"/>
        <item x="3846"/>
        <item x="3448"/>
        <item x="3447"/>
        <item x="41"/>
        <item x="3690"/>
        <item x="921"/>
        <item x="3674"/>
        <item x="3676"/>
        <item x="3763"/>
        <item x="920"/>
        <item x="3689"/>
        <item x="3673"/>
        <item x="3666"/>
        <item x="3446"/>
        <item x="3839"/>
        <item x="4693"/>
        <item x="3107"/>
        <item x="806"/>
        <item x="4697"/>
        <item x="3444"/>
        <item x="3273"/>
        <item x="39"/>
        <item x="545"/>
        <item x="1865"/>
        <item x="4203"/>
        <item x="1866"/>
        <item x="3847"/>
        <item x="3765"/>
        <item x="3857"/>
        <item x="4209"/>
        <item x="1775"/>
        <item x="492"/>
        <item x="128"/>
        <item x="3848"/>
        <item x="4210"/>
        <item x="4216"/>
        <item x="4215"/>
        <item x="4575"/>
        <item x="1461"/>
        <item x="491"/>
        <item x="3850"/>
        <item x="3852"/>
        <item x="4213"/>
        <item x="129"/>
        <item x="4212"/>
        <item x="4211"/>
        <item x="2435"/>
        <item x="2637"/>
        <item x="1776"/>
        <item x="2288"/>
        <item x="3856"/>
        <item x="3766"/>
        <item x="546"/>
        <item x="2848"/>
        <item x="4298"/>
        <item x="327"/>
        <item x="1864"/>
        <item x="4202"/>
        <item x="3275"/>
        <item x="4217"/>
        <item x="4214"/>
        <item x="4579"/>
        <item x="808"/>
        <item x="2893"/>
        <item x="1001"/>
        <item x="3849"/>
        <item x="3274"/>
        <item x="3851"/>
        <item x="3764"/>
        <item x="1092"/>
        <item x="2436"/>
        <item x="3858"/>
        <item x="4219"/>
        <item x="3854"/>
        <item x="4220"/>
        <item x="3855"/>
        <item x="4221"/>
        <item x="4218"/>
        <item x="0"/>
        <item x="1"/>
        <item x="3"/>
        <item x="9"/>
        <item x="10"/>
        <item x="12"/>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84"/>
        <item x="85"/>
        <item x="86"/>
        <item x="87"/>
        <item x="88"/>
        <item x="89"/>
        <item x="90"/>
        <item x="91"/>
        <item x="92"/>
        <item x="93"/>
        <item x="130"/>
        <item x="131"/>
        <item x="132"/>
        <item x="133"/>
        <item x="134"/>
        <item x="136"/>
        <item x="181"/>
        <item x="182"/>
        <item x="183"/>
        <item x="185"/>
        <item x="186"/>
        <item x="248"/>
        <item x="249"/>
        <item x="250"/>
        <item x="251"/>
        <item x="252"/>
        <item x="254"/>
        <item x="255"/>
        <item x="256"/>
        <item x="257"/>
        <item x="328"/>
        <item x="329"/>
        <item x="400"/>
        <item x="401"/>
        <item x="402"/>
        <item x="403"/>
        <item x="404"/>
        <item x="405"/>
        <item x="407"/>
        <item x="408"/>
        <item x="409"/>
        <item x="410"/>
        <item x="411"/>
        <item x="436"/>
        <item x="438"/>
        <item x="439"/>
        <item x="440"/>
        <item x="441"/>
        <item x="442"/>
        <item x="443"/>
        <item x="444"/>
        <item x="445"/>
        <item x="446"/>
        <item x="447"/>
        <item x="448"/>
        <item x="449"/>
        <item x="450"/>
        <item x="451"/>
        <item x="452"/>
        <item x="453"/>
        <item x="454"/>
        <item x="455"/>
        <item x="456"/>
        <item x="457"/>
        <item x="458"/>
        <item x="459"/>
        <item x="460"/>
        <item x="461"/>
        <item x="462"/>
        <item x="463"/>
        <item x="464"/>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47"/>
        <item x="548"/>
        <item x="549"/>
        <item x="550"/>
        <item x="551"/>
        <item x="552"/>
        <item x="553"/>
        <item x="554"/>
        <item x="555"/>
        <item x="556"/>
        <item x="557"/>
        <item x="558"/>
        <item x="559"/>
        <item x="560"/>
        <item x="561"/>
        <item x="562"/>
        <item x="563"/>
        <item x="621"/>
        <item x="622"/>
        <item x="623"/>
        <item x="624"/>
        <item x="625"/>
        <item x="626"/>
        <item x="627"/>
        <item x="628"/>
        <item x="629"/>
        <item x="630"/>
        <item x="631"/>
        <item x="632"/>
        <item x="633"/>
        <item x="634"/>
        <item x="636"/>
        <item x="637"/>
        <item x="638"/>
        <item x="639"/>
        <item x="64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8"/>
        <item x="789"/>
        <item x="790"/>
        <item x="791"/>
        <item x="792"/>
        <item x="793"/>
        <item x="809"/>
        <item x="810"/>
        <item x="811"/>
        <item x="876"/>
        <item x="877"/>
        <item x="878"/>
        <item x="879"/>
        <item x="880"/>
        <item x="881"/>
        <item x="882"/>
        <item x="883"/>
        <item x="884"/>
        <item x="885"/>
        <item x="886"/>
        <item x="887"/>
        <item x="888"/>
        <item x="889"/>
        <item x="890"/>
        <item x="891"/>
        <item x="892"/>
        <item x="893"/>
        <item x="894"/>
        <item x="895"/>
        <item x="896"/>
        <item x="897"/>
        <item x="922"/>
        <item x="923"/>
        <item x="947"/>
        <item x="948"/>
        <item x="949"/>
        <item x="950"/>
        <item x="951"/>
        <item x="952"/>
        <item x="953"/>
        <item x="954"/>
        <item x="955"/>
        <item x="956"/>
        <item x="957"/>
        <item x="958"/>
        <item x="959"/>
        <item x="960"/>
        <item x="961"/>
        <item x="962"/>
        <item x="1002"/>
        <item x="1003"/>
        <item x="1004"/>
        <item x="1005"/>
        <item x="1006"/>
        <item x="1007"/>
        <item x="1008"/>
        <item x="1009"/>
        <item x="1010"/>
        <item x="1011"/>
        <item x="1012"/>
        <item x="1013"/>
        <item x="1093"/>
        <item x="1094"/>
        <item x="1095"/>
        <item x="1096"/>
        <item x="1101"/>
        <item x="1104"/>
        <item x="1105"/>
        <item x="1106"/>
        <item x="1107"/>
        <item x="1108"/>
        <item x="1109"/>
        <item x="1110"/>
        <item x="1111"/>
        <item x="1112"/>
        <item x="1210"/>
        <item x="1211"/>
        <item x="1212"/>
        <item x="1213"/>
        <item x="1214"/>
        <item x="1215"/>
        <item x="1254"/>
        <item x="1255"/>
        <item x="1256"/>
        <item x="1257"/>
        <item x="1258"/>
        <item x="1259"/>
        <item x="1260"/>
        <item x="1261"/>
        <item x="1262"/>
        <item x="1263"/>
        <item x="1264"/>
        <item x="1265"/>
        <item x="1266"/>
        <item x="1267"/>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1"/>
        <item x="1306"/>
        <item x="1307"/>
        <item x="1308"/>
        <item x="1309"/>
        <item x="1310"/>
        <item x="1311"/>
        <item x="1312"/>
        <item x="1319"/>
        <item x="1320"/>
        <item x="1321"/>
        <item x="1322"/>
        <item x="1323"/>
        <item x="1324"/>
        <item x="1325"/>
        <item x="1326"/>
        <item x="1327"/>
        <item x="1328"/>
        <item x="1329"/>
        <item x="1330"/>
        <item x="1331"/>
        <item x="1332"/>
        <item x="1333"/>
        <item x="1334"/>
        <item x="1369"/>
        <item x="1371"/>
        <item x="1436"/>
        <item x="1440"/>
        <item x="1441"/>
        <item x="1442"/>
        <item x="1443"/>
        <item x="1444"/>
        <item x="1445"/>
        <item x="1446"/>
        <item x="1447"/>
        <item x="1448"/>
        <item x="1449"/>
        <item x="1450"/>
        <item x="1451"/>
        <item x="1452"/>
        <item x="1453"/>
        <item x="1454"/>
        <item x="1455"/>
        <item x="1456"/>
        <item x="1457"/>
        <item x="1458"/>
        <item x="1462"/>
        <item x="1463"/>
        <item x="1464"/>
        <item x="1465"/>
        <item x="1466"/>
        <item x="1467"/>
        <item x="1468"/>
        <item x="1469"/>
        <item x="1542"/>
        <item x="1543"/>
        <item x="1544"/>
        <item x="1545"/>
        <item x="1546"/>
        <item x="1547"/>
        <item x="1548"/>
        <item x="1552"/>
        <item x="1553"/>
        <item x="1554"/>
        <item x="1555"/>
        <item x="1556"/>
        <item x="1557"/>
        <item x="1558"/>
        <item x="1559"/>
        <item x="1560"/>
        <item x="1572"/>
        <item x="1573"/>
        <item x="1574"/>
        <item x="1575"/>
        <item x="1576"/>
        <item x="1577"/>
        <item x="1578"/>
        <item x="1579"/>
        <item x="1682"/>
        <item x="1683"/>
        <item x="1684"/>
        <item x="1685"/>
        <item x="1686"/>
        <item x="1688"/>
        <item x="1689"/>
        <item x="1690"/>
        <item x="1691"/>
        <item x="1777"/>
        <item x="1778"/>
        <item x="1779"/>
        <item x="1780"/>
        <item x="1781"/>
        <item x="1782"/>
        <item x="1783"/>
        <item x="1784"/>
        <item x="1785"/>
        <item x="1786"/>
        <item x="1787"/>
        <item x="1788"/>
        <item x="1789"/>
        <item x="1790"/>
        <item x="1791"/>
        <item x="1792"/>
        <item x="1793"/>
        <item x="1794"/>
        <item x="1795"/>
        <item x="1796"/>
        <item x="1797"/>
        <item x="1798"/>
        <item x="1799"/>
        <item x="1853"/>
        <item x="1854"/>
        <item x="1855"/>
        <item x="1856"/>
        <item x="1857"/>
        <item x="1858"/>
        <item x="1859"/>
        <item x="1860"/>
        <item x="1861"/>
        <item x="1862"/>
        <item x="1867"/>
        <item x="1868"/>
        <item x="1869"/>
        <item x="1870"/>
        <item x="1872"/>
        <item x="1948"/>
        <item x="1949"/>
        <item x="1950"/>
        <item x="1951"/>
        <item x="1952"/>
        <item x="1953"/>
        <item x="1954"/>
        <item x="1955"/>
        <item x="1956"/>
        <item x="1957"/>
        <item x="1958"/>
        <item x="1959"/>
        <item x="1960"/>
        <item x="1961"/>
        <item x="1962"/>
        <item x="1963"/>
        <item x="1964"/>
        <item x="1965"/>
        <item x="1966"/>
        <item x="1967"/>
        <item x="1968"/>
        <item x="1969"/>
        <item x="1970"/>
        <item x="1972"/>
        <item x="1974"/>
        <item x="1975"/>
        <item x="1976"/>
        <item x="1977"/>
        <item x="1978"/>
        <item x="1979"/>
        <item x="1980"/>
        <item x="1981"/>
        <item x="1982"/>
        <item x="1983"/>
        <item x="1984"/>
        <item x="1985"/>
        <item x="1986"/>
        <item x="1987"/>
        <item x="1988"/>
        <item x="1989"/>
        <item x="1990"/>
        <item x="1991"/>
        <item x="1992"/>
        <item x="1993"/>
        <item x="1994"/>
        <item x="1995"/>
        <item x="1996"/>
        <item x="1998"/>
        <item x="2000"/>
        <item x="2004"/>
        <item x="2005"/>
        <item x="2006"/>
        <item x="2007"/>
        <item x="2008"/>
        <item x="2009"/>
        <item x="2012"/>
        <item x="2013"/>
        <item x="2014"/>
        <item x="2029"/>
        <item x="2046"/>
        <item x="2047"/>
        <item x="2048"/>
        <item x="2049"/>
        <item x="2050"/>
        <item x="2101"/>
        <item x="2102"/>
        <item x="2103"/>
        <item x="2104"/>
        <item x="2105"/>
        <item x="2106"/>
        <item x="2107"/>
        <item x="2108"/>
        <item x="2109"/>
        <item x="2110"/>
        <item x="2111"/>
        <item x="2112"/>
        <item x="2113"/>
        <item x="2114"/>
        <item x="2115"/>
        <item x="2116"/>
        <item x="2117"/>
        <item x="2118"/>
        <item x="2124"/>
        <item x="2125"/>
        <item x="2126"/>
        <item x="2127"/>
        <item x="2128"/>
        <item x="2129"/>
        <item x="2130"/>
        <item x="2131"/>
        <item x="2132"/>
        <item x="2133"/>
        <item x="2137"/>
        <item x="2143"/>
        <item x="2144"/>
        <item x="2145"/>
        <item x="2146"/>
        <item x="2147"/>
        <item x="2148"/>
        <item x="2149"/>
        <item x="2150"/>
        <item x="2151"/>
        <item x="2152"/>
        <item x="2153"/>
        <item x="2154"/>
        <item x="2155"/>
        <item x="2156"/>
        <item x="2157"/>
        <item x="2158"/>
        <item x="2159"/>
        <item x="2160"/>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86"/>
        <item x="2289"/>
        <item x="2290"/>
        <item x="2291"/>
        <item x="2292"/>
        <item x="2293"/>
        <item x="2294"/>
        <item x="2347"/>
        <item x="2348"/>
        <item x="2349"/>
        <item x="2350"/>
        <item x="2351"/>
        <item x="2352"/>
        <item x="2353"/>
        <item x="2355"/>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37"/>
        <item x="2439"/>
        <item x="2442"/>
        <item x="2473"/>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38"/>
        <item x="2639"/>
        <item x="2640"/>
        <item x="2641"/>
        <item x="2642"/>
        <item x="2643"/>
        <item x="2644"/>
        <item x="2645"/>
        <item x="2693"/>
        <item x="2694"/>
        <item x="2695"/>
        <item x="2696"/>
        <item x="2697"/>
        <item x="2698"/>
        <item x="2699"/>
        <item x="2700"/>
        <item x="2701"/>
        <item x="2702"/>
        <item x="2704"/>
        <item x="2705"/>
        <item x="2706"/>
        <item x="2707"/>
        <item x="2708"/>
        <item x="2709"/>
        <item x="2729"/>
        <item x="2736"/>
        <item x="2737"/>
        <item x="2738"/>
        <item x="2739"/>
        <item x="2740"/>
        <item x="2741"/>
        <item x="2742"/>
        <item x="2743"/>
        <item x="2744"/>
        <item x="2745"/>
        <item x="2746"/>
        <item x="2747"/>
        <item x="2748"/>
        <item x="2749"/>
        <item x="2750"/>
        <item x="2751"/>
        <item x="2752"/>
        <item x="2754"/>
        <item x="2755"/>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94"/>
        <item x="2895"/>
        <item x="2896"/>
        <item x="2897"/>
        <item x="2898"/>
        <item x="2899"/>
        <item x="2900"/>
        <item x="2901"/>
        <item x="2902"/>
        <item x="2903"/>
        <item x="2906"/>
        <item x="2910"/>
        <item x="2911"/>
        <item x="2912"/>
        <item x="2913"/>
        <item x="2914"/>
        <item x="2915"/>
        <item x="2916"/>
        <item x="2917"/>
        <item x="2918"/>
        <item x="2919"/>
        <item x="2920"/>
        <item x="2921"/>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9"/>
        <item x="3082"/>
        <item x="3083"/>
        <item x="3084"/>
        <item x="3085"/>
        <item x="3086"/>
        <item x="3087"/>
        <item x="3088"/>
        <item x="3089"/>
        <item x="3090"/>
        <item x="3091"/>
        <item x="3092"/>
        <item x="3093"/>
        <item x="3094"/>
        <item x="3095"/>
        <item x="3096"/>
        <item x="3097"/>
        <item x="3108"/>
        <item x="3109"/>
        <item x="3110"/>
        <item x="3111"/>
        <item x="3148"/>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216"/>
        <item x="3217"/>
        <item x="3218"/>
        <item x="3219"/>
        <item x="3220"/>
        <item x="3221"/>
        <item x="3222"/>
        <item x="3223"/>
        <item x="3224"/>
        <item x="3225"/>
        <item x="3226"/>
        <item x="3227"/>
        <item x="3228"/>
        <item x="3230"/>
        <item x="3231"/>
        <item x="3232"/>
        <item x="3233"/>
        <item x="3237"/>
        <item x="3238"/>
        <item x="3239"/>
        <item x="3240"/>
        <item x="3241"/>
        <item x="3242"/>
        <item x="3243"/>
        <item x="3244"/>
        <item x="3245"/>
        <item x="3246"/>
        <item x="3247"/>
        <item x="3248"/>
        <item x="3249"/>
        <item x="3250"/>
        <item x="3251"/>
        <item x="3252"/>
        <item x="3253"/>
        <item x="3254"/>
        <item x="3255"/>
        <item x="3256"/>
        <item x="3257"/>
        <item x="3258"/>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9"/>
        <item x="3330"/>
        <item x="3331"/>
        <item x="3332"/>
        <item x="3333"/>
        <item x="3334"/>
        <item x="3335"/>
        <item x="3336"/>
        <item x="3337"/>
        <item x="3339"/>
        <item x="3340"/>
        <item x="3341"/>
        <item x="3342"/>
        <item x="3343"/>
        <item x="3844"/>
        <item x="3853"/>
        <item x="3859"/>
        <item x="3860"/>
        <item x="3861"/>
        <item x="4196"/>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418"/>
        <item x="4420"/>
        <item x="4421"/>
        <item x="4427"/>
        <item x="4428"/>
        <item x="4429"/>
        <item x="4430"/>
        <item x="4431"/>
        <item x="4432"/>
        <item x="4433"/>
        <item x="4434"/>
        <item x="4435"/>
        <item x="4437"/>
        <item x="4438"/>
        <item x="4439"/>
        <item x="4441"/>
        <item x="4442"/>
        <item x="4443"/>
        <item x="4444"/>
        <item x="4445"/>
        <item x="4446"/>
        <item x="4447"/>
        <item x="4458"/>
        <item x="4576"/>
        <item x="4577"/>
        <item x="4578"/>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10"/>
        <item x="4911"/>
        <item x="4912"/>
        <item x="4913"/>
        <item x="4914"/>
        <item x="4915"/>
        <item x="4916"/>
        <item x="4917"/>
        <item x="4918"/>
        <item x="4919"/>
        <item x="4920"/>
        <item x="4921"/>
        <item x="4922"/>
        <item x="4923"/>
        <item x="4924"/>
        <item x="4925"/>
        <item x="4947"/>
        <item x="4948"/>
        <item x="4949"/>
        <item x="4950"/>
        <item x="4955"/>
        <item x="4994"/>
        <item x="4995"/>
        <item x="4996"/>
        <item x="4997"/>
        <item x="4998"/>
        <item x="4999"/>
        <item x="5000"/>
        <item x="5001"/>
        <item x="5002"/>
        <item x="5003"/>
        <item x="5004"/>
        <item x="5005"/>
        <item x="5006"/>
        <item x="5007"/>
        <item x="5008"/>
        <item x="5009"/>
        <item x="5013"/>
        <item x="5014"/>
        <item x="5015"/>
        <item x="5016"/>
        <item x="5017"/>
        <item x="5018"/>
        <item x="5019"/>
        <item x="5020"/>
        <item x="5021"/>
        <item x="5022"/>
        <item x="5023"/>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232"/>
        <item x="5233"/>
        <item x="5234"/>
        <item x="5235"/>
        <item x="5257"/>
        <item x="5258"/>
        <item x="5259"/>
        <item x="5260"/>
        <item x="5304"/>
        <item x="5305"/>
        <item x="5306"/>
        <item x="5307"/>
        <item x="5308"/>
        <item x="5309"/>
        <item x="5350"/>
        <item x="5351"/>
        <item x="5352"/>
        <item x="5353"/>
        <item x="5386"/>
        <item x="5387"/>
        <item x="5388"/>
        <item x="5389"/>
        <item x="5390"/>
        <item x="5391"/>
        <item x="5392"/>
        <item x="5393"/>
        <item x="5394"/>
        <item x="5395"/>
        <item x="5396"/>
        <item x="5397"/>
        <item x="5398"/>
        <item x="5399"/>
        <item x="5400"/>
        <item x="5401"/>
        <item x="5402"/>
        <item x="5403"/>
        <item x="5404"/>
        <item x="5405"/>
        <item x="5406"/>
        <item x="5407"/>
        <item x="5408"/>
        <item x="5409"/>
        <item x="5411"/>
        <item x="5440"/>
        <item x="5441"/>
        <item x="5442"/>
        <item x="5443"/>
        <item x="5444"/>
        <item x="5445"/>
        <item x="5446"/>
        <item x="5482"/>
        <item x="5483"/>
        <item x="5484"/>
        <item x="5485"/>
        <item x="5486"/>
        <item x="5487"/>
        <item x="5488"/>
        <item x="5489"/>
        <item x="5490"/>
        <item x="5491"/>
        <item x="5492"/>
        <item x="5493"/>
        <item x="5494"/>
        <item x="5495"/>
        <item x="5498"/>
        <item x="5551"/>
        <item x="5553"/>
        <item x="5554"/>
        <item x="5555"/>
        <item x="5596"/>
        <item x="5597"/>
        <item x="5598"/>
        <item x="5599"/>
        <item x="5684"/>
        <item x="5686"/>
        <item x="5745"/>
        <item x="5746"/>
        <item x="5747"/>
        <item x="5748"/>
        <item x="5749"/>
        <item x="5750"/>
        <item x="5751"/>
        <item x="5752"/>
        <item x="5753"/>
        <item x="5754"/>
        <item x="5755"/>
        <item x="5756"/>
        <item x="5757"/>
        <item x="5758"/>
        <item x="5759"/>
        <item x="5760"/>
        <item x="5761"/>
        <item x="5762"/>
        <item x="5806"/>
        <item x="5807"/>
        <item x="5808"/>
        <item x="5872"/>
        <item x="5873"/>
        <item x="5874"/>
        <item x="5875"/>
        <item x="5876"/>
        <item x="5914"/>
        <item x="5915"/>
        <item x="5917"/>
        <item x="5918"/>
        <item x="5958"/>
        <item x="5959"/>
        <item x="5960"/>
        <item x="5961"/>
        <item x="5962"/>
        <item x="5963"/>
        <item x="5964"/>
        <item x="5965"/>
        <item x="5966"/>
        <item x="5967"/>
        <item x="5968"/>
        <item x="5969"/>
        <item x="5970"/>
        <item x="5971"/>
        <item x="5972"/>
        <item x="6014"/>
        <item x="6073"/>
        <item x="6074"/>
        <item x="6075"/>
        <item x="6076"/>
        <item x="6077"/>
        <item x="6078"/>
        <item x="6079"/>
        <item x="6080"/>
        <item x="6081"/>
        <item x="6082"/>
        <item x="6083"/>
        <item x="6084"/>
        <item x="6085"/>
        <item x="6086"/>
        <item x="6087"/>
        <item x="6088"/>
        <item x="6089"/>
        <item x="6090"/>
        <item x="6091"/>
        <item x="6092"/>
        <item x="6093"/>
        <item x="6094"/>
        <item x="6188"/>
        <item x="6190"/>
        <item x="6191"/>
        <item x="6211"/>
        <item x="6212"/>
        <item x="6213"/>
        <item x="6214"/>
        <item x="6215"/>
        <item x="6267"/>
        <item x="6268"/>
        <item x="6269"/>
        <item x="6270"/>
        <item x="6271"/>
        <item x="6272"/>
        <item x="6273"/>
        <item x="6274"/>
        <item x="6275"/>
        <item x="6276"/>
        <item x="6277"/>
        <item x="6278"/>
        <item x="6279"/>
        <item x="6280"/>
        <item x="6281"/>
        <item x="6325"/>
        <item x="6326"/>
        <item x="6327"/>
        <item x="6328"/>
        <item x="6329"/>
        <item x="6381"/>
        <item x="6382"/>
        <item x="6383"/>
        <item x="6384"/>
        <item x="6385"/>
        <item x="6386"/>
        <item x="6387"/>
        <item x="6431"/>
        <item x="6432"/>
        <item x="6433"/>
        <item x="6435"/>
        <item x="6475"/>
        <item x="6476"/>
        <item x="6477"/>
        <item x="6478"/>
        <item x="6479"/>
        <item x="6480"/>
        <item x="6481"/>
        <item x="6482"/>
        <item x="6483"/>
        <item x="6484"/>
        <item x="6485"/>
        <item x="6486"/>
        <item x="6487"/>
        <item x="6488"/>
        <item x="6489"/>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5"/>
        <item x="6536"/>
        <item x="6537"/>
        <item x="6538"/>
        <item x="6576"/>
        <item x="6577"/>
        <item x="6578"/>
        <item x="6579"/>
        <item x="6631"/>
        <item x="6633"/>
        <item x="6634"/>
        <item x="6661"/>
        <item x="6668"/>
        <item x="6688"/>
        <item x="6689"/>
        <item x="6690"/>
        <item x="6691"/>
        <item x="6692"/>
        <item x="6693"/>
        <item x="6740"/>
        <item x="6741"/>
        <item x="6742"/>
        <item x="6743"/>
        <item x="6744"/>
        <item x="6745"/>
        <item x="6746"/>
        <item x="6747"/>
        <item x="6748"/>
        <item x="6749"/>
        <item x="6750"/>
        <item x="6751"/>
        <item x="6752"/>
        <item x="6753"/>
        <item x="6754"/>
        <item x="6755"/>
        <item x="6756"/>
        <item x="6793"/>
        <item x="6794"/>
        <item x="6795"/>
        <item x="6796"/>
        <item x="6799"/>
        <item x="6839"/>
        <item x="6840"/>
        <item x="6841"/>
        <item x="6842"/>
        <item x="6843"/>
        <item x="6844"/>
        <item x="6845"/>
        <item x="6865"/>
        <item x="6866"/>
        <item x="6867"/>
        <item x="6868"/>
        <item x="6869"/>
        <item x="6870"/>
        <item x="6871"/>
        <item x="6872"/>
        <item x="6873"/>
        <item x="6874"/>
        <item x="6875"/>
        <item x="6876"/>
        <item x="6877"/>
        <item x="6878"/>
        <item x="6879"/>
        <item x="6880"/>
        <item x="6881"/>
        <item x="6882"/>
        <item x="6883"/>
        <item x="6937"/>
        <item x="6938"/>
        <item x="6939"/>
        <item x="6949"/>
        <item x="6950"/>
        <item x="6951"/>
        <item x="6953"/>
        <item x="6954"/>
        <item x="6993"/>
        <item x="6994"/>
        <item x="6995"/>
        <item x="6997"/>
        <item x="7026"/>
        <item x="7044"/>
        <item x="7045"/>
        <item x="7046"/>
        <item x="7078"/>
        <item x="7079"/>
        <item x="7080"/>
        <item x="7081"/>
        <item x="7082"/>
        <item x="7083"/>
        <item x="7084"/>
        <item x="7085"/>
        <item x="7086"/>
        <item x="7095"/>
        <item x="7096"/>
        <item x="7097"/>
        <item x="7098"/>
        <item x="7100"/>
        <item x="7101"/>
        <item x="7102"/>
        <item x="7103"/>
        <item x="7106"/>
        <item x="7107"/>
        <item x="7108"/>
        <item x="7120"/>
        <item x="7121"/>
        <item x="7127"/>
        <item x="7128"/>
        <item x="7129"/>
        <item x="7130"/>
        <item x="7131"/>
        <item x="7132"/>
        <item x="7133"/>
        <item x="7134"/>
        <item x="7135"/>
        <item x="7136"/>
        <item x="7137"/>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8"/>
        <item x="7240"/>
        <item x="7241"/>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47"/>
        <item x="7348"/>
        <item x="7349"/>
        <item x="7350"/>
        <item x="7351"/>
        <item x="7352"/>
        <item x="7353"/>
        <item x="7382"/>
        <item x="7383"/>
        <item x="7385"/>
        <item x="7416"/>
        <item x="7417"/>
        <item x="7437"/>
        <item x="7438"/>
        <item x="7439"/>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51"/>
        <item x="7552"/>
        <item x="7553"/>
        <item x="7554"/>
        <item x="7595"/>
        <item x="7598"/>
        <item x="7618"/>
        <item x="7619"/>
        <item x="7620"/>
        <item x="7621"/>
        <item x="7692"/>
        <item x="7693"/>
        <item x="7694"/>
        <item x="7741"/>
        <item x="7742"/>
        <item x="7743"/>
        <item x="7744"/>
        <item x="7758"/>
        <item x="7759"/>
        <item x="7760"/>
        <item x="7761"/>
        <item x="7762"/>
        <item x="7764"/>
        <item x="7765"/>
        <item x="7766"/>
        <item x="7792"/>
        <item x="7793"/>
        <item x="7794"/>
        <item x="7795"/>
        <item x="7814"/>
        <item x="7815"/>
        <item x="7816"/>
        <item x="7817"/>
        <item x="7861"/>
        <item x="7862"/>
        <item x="902"/>
        <item x="2298"/>
        <item x="4454"/>
        <item x="1098"/>
        <item x="4460"/>
        <item x="3202"/>
        <item x="3236"/>
        <item x="4422"/>
        <item x="1058"/>
        <item x="2564"/>
        <item x="82"/>
        <item x="2354"/>
        <item x="799"/>
        <item x="898"/>
        <item x="900"/>
        <item x="905"/>
        <item x="906"/>
        <item x="907"/>
        <item x="6996"/>
        <item x="5497"/>
        <item x="5236"/>
        <item x="4951"/>
        <item x="4451"/>
        <item x="4440"/>
        <item x="4453"/>
        <item m="1" x="7942"/>
        <item x="1370"/>
        <item x="1299"/>
        <item x="908"/>
        <item x="796"/>
        <item x="1316"/>
        <item x="1317"/>
        <item x="2011"/>
        <item x="1971"/>
        <item x="1314"/>
        <item x="5447"/>
        <item x="2922"/>
        <item x="2446"/>
        <item x="6436"/>
        <item x="80"/>
        <item x="4419"/>
        <item x="4448"/>
        <item x="6539"/>
        <item x="6390"/>
        <item x="5919"/>
        <item x="3199"/>
        <item x="1268"/>
        <item x="813"/>
        <item x="899"/>
        <item x="901"/>
        <item x="7864"/>
        <item x="5920"/>
        <item x="909"/>
        <item x="7105"/>
        <item x="7622"/>
        <item x="7315"/>
        <item x="7141"/>
        <item x="5685"/>
        <item x="5412"/>
        <item x="3346"/>
        <item x="2438"/>
        <item x="4455"/>
        <item x="1871"/>
        <item x="3259"/>
        <item x="6330"/>
        <item x="3203"/>
        <item x="798"/>
        <item x="2357"/>
        <item x="2443"/>
        <item x="7418"/>
        <item x="3338"/>
        <item x="6490"/>
        <item x="5011"/>
        <item x="6095"/>
        <item x="4436"/>
        <item x="4909"/>
        <item x="5974"/>
        <item x="7796"/>
        <item x="2562"/>
        <item x="1581"/>
        <item x="787"/>
        <item x="5496"/>
        <item x="1060"/>
        <item x="1315"/>
        <item x="7819"/>
        <item x="903"/>
        <item x="7763"/>
        <item x="6534"/>
        <item x="6389"/>
        <item m="1" x="7997"/>
        <item x="5877"/>
        <item x="7122"/>
        <item m="1" x="7944"/>
        <item x="5010"/>
        <item x="4457"/>
        <item x="3164"/>
        <item x="2162"/>
        <item x="1801"/>
        <item m="1" x="7926"/>
        <item x="1372"/>
        <item x="1318"/>
        <item x="812"/>
        <item x="4459"/>
        <item x="79"/>
        <item x="6797"/>
        <item x="6282"/>
        <item x="2923"/>
        <item x="3262"/>
        <item x="3261"/>
        <item x="7087"/>
        <item x="3260"/>
        <item x="904"/>
        <item x="78"/>
        <item x="76"/>
        <item x="7111"/>
        <item x="2016"/>
        <item x="6580"/>
        <item x="7745"/>
        <item x="7109"/>
        <item x="5410"/>
        <item x="71"/>
        <item x="3234"/>
        <item x="2297"/>
        <item x="2017"/>
        <item x="1471"/>
        <item x="1097"/>
        <item x="795"/>
        <item x="794"/>
        <item x="4449"/>
        <item x="1313"/>
        <item x="3204"/>
        <item x="564"/>
        <item x="4952"/>
        <item x="6695"/>
        <item x="7314"/>
        <item x="5687"/>
        <item x="4452"/>
        <item x="2444"/>
        <item x="2015"/>
        <item x="1580"/>
        <item x="1368"/>
        <item x="258"/>
        <item x="2161"/>
        <item x="4859"/>
        <item x="3344"/>
        <item x="3345"/>
        <item x="4461"/>
        <item x="2565"/>
        <item x="1470"/>
        <item x="4456"/>
        <item x="2440"/>
        <item m="1" x="7919"/>
        <item x="3200"/>
        <item m="1" x="7936"/>
        <item x="5261"/>
        <item x="6096"/>
        <item x="1875"/>
        <item x="3235"/>
        <item x="7863"/>
        <item m="1" x="7995"/>
        <item x="2356"/>
        <item x="13"/>
        <item x="6284"/>
        <item x="4450"/>
        <item x="814"/>
        <item x="331"/>
        <item x="3229"/>
        <item x="7818"/>
        <item m="1" x="7979"/>
        <item x="5310"/>
        <item x="6798"/>
        <item x="1472"/>
        <item x="5763"/>
        <item x="7623"/>
        <item x="6216"/>
        <item x="5500"/>
        <item x="1800"/>
        <item x="1014"/>
        <item x="912"/>
        <item x="4860"/>
        <item m="1" x="7935"/>
        <item x="6800"/>
        <item x="797"/>
        <item x="786"/>
        <item x="1973"/>
        <item x="6283"/>
        <item x="2753"/>
        <item x="83"/>
        <item m="1" x="7992"/>
        <item x="3198"/>
        <item x="3201"/>
        <item x="6391"/>
        <item x="7110"/>
        <item m="1" x="7978"/>
        <item x="2010"/>
        <item x="11"/>
        <item x="6940"/>
        <item x="2441"/>
        <item x="3263"/>
        <item x="14"/>
        <item x="15"/>
        <item x="16"/>
        <item x="17"/>
        <item x="18"/>
        <item x="19"/>
        <item x="20"/>
        <item x="21"/>
        <item x="22"/>
        <item x="23"/>
        <item x="24"/>
        <item x="25"/>
        <item x="26"/>
        <item x="81"/>
        <item x="94"/>
        <item x="95"/>
        <item x="96"/>
        <item x="97"/>
        <item x="98"/>
        <item x="99"/>
        <item x="135"/>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84"/>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53"/>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m="1" x="7993"/>
        <item x="288"/>
        <item x="289"/>
        <item x="290"/>
        <item x="291"/>
        <item x="292"/>
        <item x="293"/>
        <item x="294"/>
        <item x="295"/>
        <item x="296"/>
        <item x="297"/>
        <item x="298"/>
        <item x="299"/>
        <item x="300"/>
        <item x="301"/>
        <item x="302"/>
        <item x="303"/>
        <item x="304"/>
        <item x="330"/>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406"/>
        <item x="412"/>
        <item x="413"/>
        <item x="414"/>
        <item x="415"/>
        <item x="416"/>
        <item x="417"/>
        <item x="418"/>
        <item x="419"/>
        <item x="420"/>
        <item x="421"/>
        <item x="422"/>
        <item x="423"/>
        <item x="424"/>
        <item x="425"/>
        <item x="465"/>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35"/>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815"/>
        <item x="816"/>
        <item x="817"/>
        <item x="818"/>
        <item x="819"/>
        <item x="820"/>
        <item x="821"/>
        <item x="822"/>
        <item x="823"/>
        <item x="824"/>
        <item x="825"/>
        <item x="826"/>
        <item x="827"/>
        <item x="828"/>
        <item x="829"/>
        <item x="830"/>
        <item x="831"/>
        <item x="832"/>
        <item x="833"/>
        <item x="913"/>
        <item x="914"/>
        <item x="915"/>
        <item x="916"/>
        <item x="917"/>
        <item x="918"/>
        <item x="946"/>
        <item x="963"/>
        <item x="964"/>
        <item x="965"/>
        <item x="966"/>
        <item x="967"/>
        <item x="968"/>
        <item x="969"/>
        <item x="970"/>
        <item x="971"/>
        <item x="972"/>
        <item x="973"/>
        <item x="974"/>
        <item x="975"/>
        <item x="976"/>
        <item x="977"/>
        <item x="978"/>
        <item x="979"/>
        <item x="980"/>
        <item x="981"/>
        <item x="982"/>
        <item x="983"/>
        <item x="984"/>
        <item x="985"/>
        <item x="986"/>
        <item x="987"/>
        <item x="1015"/>
        <item x="1016"/>
        <item x="1017"/>
        <item x="1018"/>
        <item x="1019"/>
        <item x="1020"/>
        <item x="1021"/>
        <item x="1022"/>
        <item x="1023"/>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m="1" x="7994"/>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16"/>
        <item x="1217"/>
        <item x="1218"/>
        <item x="1219"/>
        <item x="1220"/>
        <item x="1221"/>
        <item x="1222"/>
        <item x="1223"/>
        <item x="1224"/>
        <item x="1225"/>
        <item x="1226"/>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73"/>
        <item x="1374"/>
        <item x="1375"/>
        <item x="1376"/>
        <item x="1377"/>
        <item x="1378"/>
        <item x="1379"/>
        <item x="1380"/>
        <item x="1381"/>
        <item x="1382"/>
        <item x="1383"/>
        <item x="1384"/>
        <item x="1385"/>
        <item x="1386"/>
        <item x="1473"/>
        <item x="1474"/>
        <item x="1475"/>
        <item x="1476"/>
        <item x="1477"/>
        <item x="1478"/>
        <item x="1479"/>
        <item x="1480"/>
        <item x="1481"/>
        <item x="1482"/>
        <item x="1483"/>
        <item x="1484"/>
        <item x="1485"/>
        <item x="1486"/>
        <item x="1487"/>
        <item x="1488"/>
        <item x="1489"/>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9"/>
        <item x="1681"/>
        <item x="1687"/>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m="1" x="7946"/>
        <item m="1" x="7947"/>
        <item m="1" x="7948"/>
        <item m="1" x="7949"/>
        <item x="1748"/>
        <item x="1749"/>
        <item x="1750"/>
        <item x="1751"/>
        <item x="1752"/>
        <item x="1753"/>
        <item x="1754"/>
        <item x="1755"/>
        <item x="1756"/>
        <item x="1757"/>
        <item x="1758"/>
        <item x="1759"/>
        <item x="1760"/>
        <item x="1761"/>
        <item x="1762"/>
        <item x="1763"/>
        <item x="1764"/>
        <item x="1765"/>
        <item x="176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73"/>
        <item x="1874"/>
        <item x="1876"/>
        <item x="1877"/>
        <item x="1878"/>
        <item x="1879"/>
        <item x="1880"/>
        <item x="1881"/>
        <item x="1882"/>
        <item x="1883"/>
        <item x="1884"/>
        <item x="1885"/>
        <item x="1886"/>
        <item x="1887"/>
        <item x="1888"/>
        <item x="1889"/>
        <item x="1890"/>
        <item x="1891"/>
        <item x="1892"/>
        <item x="1893"/>
        <item x="1894"/>
        <item x="1895"/>
        <item x="1896"/>
        <item x="1897"/>
        <item x="1898"/>
        <item x="1900"/>
        <item x="1901"/>
        <item x="1902"/>
        <item x="1903"/>
        <item x="1904"/>
        <item x="1905"/>
        <item x="1906"/>
        <item x="1907"/>
        <item x="1908"/>
        <item x="1909"/>
        <item x="1910"/>
        <item x="1911"/>
        <item x="1912"/>
        <item x="1914"/>
        <item x="1915"/>
        <item x="1916"/>
        <item x="1917"/>
        <item x="1918"/>
        <item x="1919"/>
        <item x="1920"/>
        <item x="1921"/>
        <item x="1922"/>
        <item x="1923"/>
        <item x="1924"/>
        <item x="1925"/>
        <item x="1926"/>
        <item x="2018"/>
        <item x="2019"/>
        <item x="2020"/>
        <item x="2021"/>
        <item x="2022"/>
        <item x="2023"/>
        <item x="2024"/>
        <item x="2025"/>
        <item x="2026"/>
        <item x="2027"/>
        <item x="2028"/>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95"/>
        <item x="2296"/>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445"/>
        <item x="2447"/>
        <item x="2448"/>
        <item x="2449"/>
        <item x="2450"/>
        <item x="2451"/>
        <item x="2452"/>
        <item x="2453"/>
        <item x="2454"/>
        <item x="2455"/>
        <item x="2456"/>
        <item x="2457"/>
        <item x="2458"/>
        <item x="2459"/>
        <item x="2460"/>
        <item x="2461"/>
        <item x="2462"/>
        <item x="2463"/>
        <item x="2464"/>
        <item x="2465"/>
        <item x="2466"/>
        <item x="2467"/>
        <item x="2468"/>
        <item x="2469"/>
        <item x="2470"/>
        <item x="2566"/>
        <item x="2567"/>
        <item x="2568"/>
        <item x="2569"/>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80"/>
        <item x="2881"/>
        <item x="2882"/>
        <item x="2883"/>
        <item x="2884"/>
        <item x="2885"/>
        <item x="2886"/>
        <item x="2887"/>
        <item x="2888"/>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205"/>
        <item x="3206"/>
        <item x="3207"/>
        <item x="3208"/>
        <item x="3209"/>
        <item x="3210"/>
        <item x="3211"/>
        <item x="3212"/>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4825"/>
        <item x="4826"/>
        <item x="4827"/>
        <item x="4828"/>
        <item x="4833"/>
        <item x="4834"/>
        <item x="4835"/>
        <item x="4836"/>
        <item x="4837"/>
        <item x="4838"/>
        <item x="4839"/>
        <item x="4840"/>
        <item x="4841"/>
        <item x="4842"/>
        <item x="4843"/>
        <item x="4844"/>
        <item x="4845"/>
        <item x="4846"/>
        <item x="4926"/>
        <item x="4927"/>
        <item x="4928"/>
        <item x="4929"/>
        <item x="4953"/>
        <item x="4954"/>
        <item x="4956"/>
        <item x="4957"/>
        <item x="4958"/>
        <item x="4959"/>
        <item x="4960"/>
        <item x="4961"/>
        <item x="4978"/>
        <item x="4979"/>
        <item x="4980"/>
        <item x="4981"/>
        <item x="4982"/>
        <item x="4983"/>
        <item x="4984"/>
        <item x="4985"/>
        <item x="4986"/>
        <item x="4987"/>
        <item x="4988"/>
        <item x="5012"/>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38"/>
        <item x="5239"/>
        <item x="5240"/>
        <item x="5241"/>
        <item x="5242"/>
        <item x="5262"/>
        <item x="5263"/>
        <item x="5264"/>
        <item x="5266"/>
        <item x="5267"/>
        <item x="5268"/>
        <item x="5311"/>
        <item x="5312"/>
        <item x="5313"/>
        <item x="5314"/>
        <item x="5315"/>
        <item x="5316"/>
        <item x="5317"/>
        <item x="5354"/>
        <item x="5357"/>
        <item x="5370"/>
        <item x="5371"/>
        <item x="5413"/>
        <item x="5414"/>
        <item x="5415"/>
        <item x="5416"/>
        <item x="5417"/>
        <item x="5418"/>
        <item x="5427"/>
        <item x="5448"/>
        <item x="5449"/>
        <item x="5450"/>
        <item x="5451"/>
        <item x="5499"/>
        <item x="5501"/>
        <item x="5502"/>
        <item x="5503"/>
        <item x="5504"/>
        <item x="5556"/>
        <item x="5557"/>
        <item x="5561"/>
        <item x="5562"/>
        <item x="5563"/>
        <item x="5564"/>
        <item x="5565"/>
        <item x="5585"/>
        <item x="5586"/>
        <item x="5600"/>
        <item x="5601"/>
        <item x="5602"/>
        <item x="5603"/>
        <item x="5604"/>
        <item x="5605"/>
        <item x="5606"/>
        <item x="5607"/>
        <item x="5608"/>
        <item x="5609"/>
        <item x="5610"/>
        <item x="5611"/>
        <item x="5612"/>
        <item x="5613"/>
        <item x="5614"/>
        <item x="5615"/>
        <item x="5616"/>
        <item x="5617"/>
        <item x="5630"/>
        <item x="5631"/>
        <item x="5632"/>
        <item x="5633"/>
        <item x="5634"/>
        <item x="5635"/>
        <item x="5636"/>
        <item x="5637"/>
        <item x="5638"/>
        <item x="5639"/>
        <item x="5688"/>
        <item x="5689"/>
        <item x="5690"/>
        <item x="5691"/>
        <item x="5692"/>
        <item x="5693"/>
        <item x="5694"/>
        <item x="5764"/>
        <item x="5765"/>
        <item x="5768"/>
        <item x="5769"/>
        <item x="5780"/>
        <item x="5781"/>
        <item x="5782"/>
        <item x="5783"/>
        <item x="5784"/>
        <item x="5785"/>
        <item x="5786"/>
        <item x="5787"/>
        <item x="5788"/>
        <item x="5789"/>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78"/>
        <item x="5879"/>
        <item x="5881"/>
        <item x="5916"/>
        <item x="5921"/>
        <item x="5922"/>
        <item x="5923"/>
        <item x="5924"/>
        <item x="5925"/>
        <item x="5926"/>
        <item x="5927"/>
        <item x="5928"/>
        <item x="5929"/>
        <item x="5930"/>
        <item x="5931"/>
        <item x="5932"/>
        <item x="5933"/>
        <item x="5934"/>
        <item x="5935"/>
        <item x="5936"/>
        <item x="5937"/>
        <item x="5973"/>
        <item x="5975"/>
        <item x="5976"/>
        <item x="5977"/>
        <item x="5978"/>
        <item x="5979"/>
        <item x="5980"/>
        <item x="5981"/>
        <item x="5982"/>
        <item x="5992"/>
        <item x="5993"/>
        <item x="5995"/>
        <item x="5996"/>
        <item x="5997"/>
        <item x="5998"/>
        <item x="5999"/>
        <item x="6000"/>
        <item x="6001"/>
        <item x="6002"/>
        <item x="6003"/>
        <item x="6004"/>
        <item x="6005"/>
        <item x="6006"/>
        <item x="6007"/>
        <item x="6013"/>
        <item x="6015"/>
        <item x="601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1"/>
        <item x="6132"/>
        <item x="6133"/>
        <item x="6134"/>
        <item x="6135"/>
        <item x="6136"/>
        <item x="6137"/>
        <item x="6138"/>
        <item x="6139"/>
        <item x="6173"/>
        <item x="6174"/>
        <item x="6189"/>
        <item x="6192"/>
        <item x="6193"/>
        <item x="6194"/>
        <item x="6217"/>
        <item x="6218"/>
        <item x="6219"/>
        <item x="6220"/>
        <item x="6221"/>
        <item x="6222"/>
        <item x="6223"/>
        <item x="6224"/>
        <item x="6225"/>
        <item x="6226"/>
        <item x="6227"/>
        <item x="6237"/>
        <item x="6238"/>
        <item x="6285"/>
        <item x="6286"/>
        <item x="6287"/>
        <item x="6288"/>
        <item x="6290"/>
        <item x="6331"/>
        <item x="6332"/>
        <item x="6333"/>
        <item x="6334"/>
        <item x="6335"/>
        <item x="6336"/>
        <item x="6337"/>
        <item x="6338"/>
        <item x="6339"/>
        <item x="6340"/>
        <item x="6341"/>
        <item x="6342"/>
        <item x="6343"/>
        <item x="6344"/>
        <item x="6345"/>
        <item x="6346"/>
        <item x="6347"/>
        <item x="6348"/>
        <item x="6349"/>
        <item x="6392"/>
        <item x="6393"/>
        <item x="6394"/>
        <item x="6396"/>
        <item x="6397"/>
        <item x="6398"/>
        <item x="6399"/>
        <item x="6400"/>
        <item x="6401"/>
        <item x="6402"/>
        <item x="6403"/>
        <item x="6404"/>
        <item x="6405"/>
        <item x="6406"/>
        <item x="6407"/>
        <item x="6408"/>
        <item x="6409"/>
        <item x="6410"/>
        <item x="6411"/>
        <item x="6412"/>
        <item x="6413"/>
        <item x="6414"/>
        <item x="6415"/>
        <item x="6416"/>
        <item x="6434"/>
        <item x="6437"/>
        <item x="6438"/>
        <item x="6491"/>
        <item x="6492"/>
        <item x="6493"/>
        <item x="6494"/>
        <item x="6495"/>
        <item x="6496"/>
        <item x="6540"/>
        <item x="6541"/>
        <item x="6542"/>
        <item x="6543"/>
        <item x="6556"/>
        <item x="6557"/>
        <item x="6581"/>
        <item x="6582"/>
        <item x="6583"/>
        <item x="6584"/>
        <item x="6585"/>
        <item x="6586"/>
        <item x="6601"/>
        <item x="6632"/>
        <item x="6635"/>
        <item x="6636"/>
        <item x="6637"/>
        <item x="6638"/>
        <item x="6639"/>
        <item x="6662"/>
        <item x="6663"/>
        <item x="6664"/>
        <item x="6665"/>
        <item x="6666"/>
        <item x="6667"/>
        <item x="6669"/>
        <item x="6671"/>
        <item x="6672"/>
        <item x="6673"/>
        <item x="6694"/>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57"/>
        <item x="6758"/>
        <item x="6759"/>
        <item x="6760"/>
        <item x="6761"/>
        <item x="6762"/>
        <item x="6763"/>
        <item x="6764"/>
        <item x="6765"/>
        <item x="6766"/>
        <item x="6767"/>
        <item x="6768"/>
        <item x="6771"/>
        <item x="6772"/>
        <item x="6773"/>
        <item x="6774"/>
        <item x="6775"/>
        <item x="6776"/>
        <item x="6777"/>
        <item x="6778"/>
        <item x="6779"/>
        <item x="6780"/>
        <item x="6781"/>
        <item x="6782"/>
        <item x="6783"/>
        <item x="6801"/>
        <item x="6802"/>
        <item x="6803"/>
        <item x="6804"/>
        <item x="6805"/>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46"/>
        <item x="6847"/>
        <item x="6848"/>
        <item x="6849"/>
        <item x="6850"/>
        <item x="6851"/>
        <item x="6852"/>
        <item x="6853"/>
        <item x="6854"/>
        <item x="6855"/>
        <item x="6856"/>
        <item x="6857"/>
        <item x="6884"/>
        <item x="6885"/>
        <item x="6886"/>
        <item x="6887"/>
        <item x="6888"/>
        <item x="6889"/>
        <item x="6890"/>
        <item x="6891"/>
        <item x="6892"/>
        <item x="6894"/>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41"/>
        <item x="6942"/>
        <item x="6943"/>
        <item x="6952"/>
        <item x="6955"/>
        <item x="6956"/>
        <item x="6957"/>
        <item x="6958"/>
        <item x="6999"/>
        <item x="7000"/>
        <item x="7025"/>
        <item x="7027"/>
        <item x="7028"/>
        <item x="7029"/>
        <item x="7030"/>
        <item x="7031"/>
        <item x="7032"/>
        <item x="7033"/>
        <item x="7034"/>
        <item x="7035"/>
        <item x="7036"/>
        <item x="7037"/>
        <item x="7047"/>
        <item x="7048"/>
        <item x="7049"/>
        <item x="7057"/>
        <item x="7058"/>
        <item x="7059"/>
        <item x="7060"/>
        <item x="7088"/>
        <item x="7089"/>
        <item x="7090"/>
        <item x="7091"/>
        <item x="7092"/>
        <item x="7112"/>
        <item x="7113"/>
        <item x="7114"/>
        <item x="7123"/>
        <item x="7124"/>
        <item x="7138"/>
        <item x="7139"/>
        <item x="7140"/>
        <item x="7142"/>
        <item x="7143"/>
        <item x="7144"/>
        <item x="7145"/>
        <item x="7146"/>
        <item x="7147"/>
        <item x="7148"/>
        <item x="7149"/>
        <item x="7150"/>
        <item x="7151"/>
        <item x="7152"/>
        <item x="7154"/>
        <item x="7237"/>
        <item x="7242"/>
        <item x="7243"/>
        <item x="7244"/>
        <item x="7245"/>
        <item x="7246"/>
        <item x="7248"/>
        <item x="7316"/>
        <item x="7317"/>
        <item x="7318"/>
        <item x="7319"/>
        <item x="7320"/>
        <item x="7321"/>
        <item x="7322"/>
        <item x="7323"/>
        <item x="7324"/>
        <item x="7354"/>
        <item x="7355"/>
        <item x="7356"/>
        <item x="7357"/>
        <item x="7358"/>
        <item x="7359"/>
        <item x="7360"/>
        <item x="7361"/>
        <item x="7362"/>
        <item x="7363"/>
        <item x="7364"/>
        <item x="7365"/>
        <item x="7366"/>
        <item x="7367"/>
        <item x="7368"/>
        <item x="7369"/>
        <item x="7370"/>
        <item x="7371"/>
        <item x="7372"/>
        <item x="7373"/>
        <item x="7374"/>
        <item x="7375"/>
        <item x="7376"/>
        <item x="7377"/>
        <item x="7380"/>
        <item x="7384"/>
        <item x="7386"/>
        <item x="7387"/>
        <item x="7388"/>
        <item x="7389"/>
        <item x="7390"/>
        <item x="7391"/>
        <item x="7419"/>
        <item x="7440"/>
        <item x="7441"/>
        <item x="7442"/>
        <item x="7443"/>
        <item x="7531"/>
        <item x="7532"/>
        <item x="7534"/>
        <item x="7535"/>
        <item x="7536"/>
        <item x="7537"/>
        <item x="7538"/>
        <item x="7539"/>
        <item x="7540"/>
        <item x="7541"/>
        <item x="7542"/>
        <item x="7543"/>
        <item x="7544"/>
        <item x="7545"/>
        <item x="7546"/>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96"/>
        <item x="7597"/>
        <item x="7624"/>
        <item x="7625"/>
        <item x="7626"/>
        <item x="7627"/>
        <item x="7628"/>
        <item x="7629"/>
        <item x="7630"/>
        <item x="7631"/>
        <item x="7632"/>
        <item x="763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40"/>
        <item x="7746"/>
        <item x="7747"/>
        <item x="7748"/>
        <item x="7749"/>
        <item x="7750"/>
        <item x="7767"/>
        <item x="7768"/>
        <item x="7769"/>
        <item x="7770"/>
        <item x="7771"/>
        <item x="7772"/>
        <item x="7773"/>
        <item x="7774"/>
        <item x="7775"/>
        <item x="7776"/>
        <item x="7777"/>
        <item x="7778"/>
        <item x="7779"/>
        <item x="7780"/>
        <item x="7781"/>
        <item x="7782"/>
        <item x="7783"/>
        <item x="7784"/>
        <item x="7785"/>
        <item x="7786"/>
        <item x="7787"/>
        <item x="7788"/>
        <item x="7789"/>
        <item x="7791"/>
        <item x="7797"/>
        <item x="7798"/>
        <item x="7799"/>
        <item x="7800"/>
        <item x="7801"/>
        <item x="7802"/>
        <item x="7804"/>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544"/>
        <item x="5618"/>
        <item x="5475"/>
        <item m="1" x="7941"/>
        <item x="5766"/>
        <item x="5372"/>
        <item x="7810"/>
        <item m="1" x="7977"/>
        <item x="7153"/>
        <item x="1899"/>
        <item x="5779"/>
        <item x="7803"/>
        <item x="7805"/>
        <item x="5452"/>
        <item x="5222"/>
        <item x="6600"/>
        <item x="1913"/>
        <item x="6558"/>
        <item x="5265"/>
        <item x="3112"/>
        <item x="7050"/>
        <item x="5855"/>
        <item x="6236"/>
        <item x="2183"/>
        <item x="7809"/>
        <item x="6008"/>
        <item x="7115"/>
        <item x="5093"/>
        <item x="5246"/>
        <item x="5298"/>
        <item x="5697"/>
        <item x="5880"/>
        <item x="6291"/>
        <item x="6292"/>
        <item x="6440"/>
        <item x="6587"/>
        <item x="6998"/>
        <item x="7001"/>
        <item x="7002"/>
        <item x="7003"/>
        <item x="7004"/>
        <item x="7005"/>
        <item x="7006"/>
        <item x="7007"/>
        <item x="7008"/>
        <item x="7009"/>
        <item x="7010"/>
        <item x="7011"/>
        <item x="7012"/>
        <item x="5619"/>
        <item x="5732"/>
        <item x="7751"/>
        <item x="6289"/>
        <item x="6196"/>
        <item x="7587"/>
        <item x="7737"/>
        <item x="6204"/>
        <item x="5245"/>
        <item x="6195"/>
        <item x="5092"/>
        <item x="5515"/>
        <item x="7635"/>
        <item x="5696"/>
        <item x="6239"/>
        <item x="5453"/>
        <item x="5909"/>
        <item x="5269"/>
        <item x="7052"/>
        <item x="5984"/>
        <item x="5566"/>
        <item x="5587"/>
        <item x="7634"/>
        <item x="6205"/>
        <item x="5983"/>
        <item x="5202"/>
        <item x="5223"/>
        <item x="7013"/>
        <item x="5938"/>
        <item x="6240"/>
        <item x="6317"/>
        <item x="6545"/>
        <item x="6350"/>
        <item x="4962"/>
        <item x="4963"/>
        <item x="4964"/>
        <item x="4965"/>
        <item x="4966"/>
        <item x="4967"/>
        <item x="4968"/>
        <item x="4969"/>
        <item x="4970"/>
        <item x="4971"/>
        <item x="4972"/>
        <item x="7156"/>
        <item x="7331"/>
        <item x="7332"/>
        <item x="7333"/>
        <item x="7334"/>
        <item x="7335"/>
        <item x="7336"/>
        <item x="7337"/>
        <item x="7338"/>
        <item x="7339"/>
        <item x="7340"/>
        <item x="7444"/>
        <item x="7753"/>
        <item x="7061"/>
        <item x="5224"/>
        <item x="7893"/>
        <item x="7412"/>
        <item x="7738"/>
        <item x="6679"/>
        <item x="7155"/>
        <item x="4941"/>
        <item x="5225"/>
        <item x="5116"/>
        <item x="6588"/>
        <item x="7892"/>
        <item x="7341"/>
        <item x="7116"/>
        <item x="7691"/>
        <item x="6643"/>
        <item x="5270"/>
        <item x="6140"/>
        <item x="5568"/>
        <item x="7125"/>
        <item x="6806"/>
        <item x="6141"/>
        <item x="6142"/>
        <item x="6143"/>
        <item x="6427"/>
        <item x="5941"/>
        <item x="6465"/>
        <item x="6674"/>
        <item x="4847"/>
        <item x="5910"/>
        <item x="4829"/>
        <item x="4852"/>
        <item x="4930"/>
        <item x="4989"/>
        <item x="5094"/>
        <item x="5203"/>
        <item x="5204"/>
        <item x="5205"/>
        <item x="5206"/>
        <item x="5207"/>
        <item x="5208"/>
        <item x="5209"/>
        <item x="5210"/>
        <item x="5211"/>
        <item x="5212"/>
        <item x="5213"/>
        <item x="5214"/>
        <item x="5215"/>
        <item x="5216"/>
        <item x="5217"/>
        <item x="5226"/>
        <item x="5227"/>
        <item x="5249"/>
        <item x="5251"/>
        <item x="5271"/>
        <item x="5272"/>
        <item x="5321"/>
        <item x="5333"/>
        <item x="5355"/>
        <item x="5356"/>
        <item x="5358"/>
        <item x="5374"/>
        <item x="5419"/>
        <item x="5454"/>
        <item x="5506"/>
        <item x="5508"/>
        <item x="5570"/>
        <item x="5571"/>
        <item x="5572"/>
        <item x="5573"/>
        <item x="5574"/>
        <item x="5575"/>
        <item x="5576"/>
        <item x="5577"/>
        <item x="5578"/>
        <item x="5579"/>
        <item x="5580"/>
        <item x="5698"/>
        <item x="5856"/>
        <item x="5985"/>
        <item x="5987"/>
        <item x="5988"/>
        <item m="1" x="7991"/>
        <item x="6010"/>
        <item x="6017"/>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144"/>
        <item x="6145"/>
        <item x="6146"/>
        <item x="6147"/>
        <item x="6148"/>
        <item x="6149"/>
        <item x="6150"/>
        <item x="6151"/>
        <item x="6152"/>
        <item x="6153"/>
        <item x="6154"/>
        <item x="6243"/>
        <item x="6351"/>
        <item x="6352"/>
        <item x="6354"/>
        <item x="6355"/>
        <item x="6356"/>
        <item x="6357"/>
        <item x="6358"/>
        <item x="6359"/>
        <item x="6360"/>
        <item x="6361"/>
        <item x="6362"/>
        <item x="6363"/>
        <item x="6364"/>
        <item x="6365"/>
        <item x="6366"/>
        <item x="6367"/>
        <item x="6368"/>
        <item x="6369"/>
        <item x="6370"/>
        <item x="6371"/>
        <item x="6372"/>
        <item x="6373"/>
        <item x="6374"/>
        <item x="6375"/>
        <item x="6388"/>
        <item x="6417"/>
        <item x="6418"/>
        <item x="6467"/>
        <item x="6468"/>
        <item x="6675"/>
        <item x="6680"/>
        <item x="6731"/>
        <item x="6788"/>
        <item x="6789"/>
        <item m="1" x="7983"/>
        <item x="6945"/>
        <item x="6960"/>
        <item x="7042"/>
        <item x="7157"/>
        <item x="7158"/>
        <item x="7159"/>
        <item x="7160"/>
        <item x="7161"/>
        <item x="7162"/>
        <item x="7163"/>
        <item x="7164"/>
        <item x="7165"/>
        <item x="7166"/>
        <item x="7167"/>
        <item x="7168"/>
        <item x="7169"/>
        <item x="7249"/>
        <item x="7251"/>
        <item x="7344"/>
        <item x="7413"/>
        <item x="7588"/>
        <item x="7599"/>
        <item x="7601"/>
        <item x="7637"/>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731"/>
        <item x="7732"/>
        <item x="7754"/>
        <item x="7854"/>
        <item x="7894"/>
        <item x="7895"/>
        <item x="7896"/>
        <item x="7897"/>
        <item x="7064"/>
        <item m="1" x="7984"/>
        <item m="1" x="7985"/>
        <item x="6548"/>
        <item x="5942"/>
        <item x="5569"/>
        <item x="6439"/>
        <item x="7591"/>
        <item x="6670"/>
        <item x="5359"/>
        <item x="5332"/>
        <item x="6155"/>
        <item x="7600"/>
        <item x="6681"/>
        <item x="6559"/>
        <item x="6021"/>
        <item x="6498"/>
        <item x="6428"/>
        <item x="6202"/>
        <item x="6318"/>
        <item x="6959"/>
        <item x="5421"/>
        <item x="4932"/>
        <item x="6020"/>
        <item x="6176"/>
        <item x="6859"/>
        <item x="7636"/>
        <item x="6208"/>
        <item x="5424"/>
        <item x="6735"/>
        <item x="6589"/>
        <item x="5882"/>
        <item x="5423"/>
        <item x="6199"/>
        <item x="7018"/>
        <item x="7739"/>
        <item x="6203"/>
        <item x="6470"/>
        <item x="7024"/>
        <item x="5857"/>
        <item x="5943"/>
        <item x="6682"/>
        <item x="6645"/>
        <item x="4931"/>
        <item x="5373"/>
        <item x="7250"/>
        <item x="7183"/>
        <item x="6676"/>
        <item x="5247"/>
        <item x="5507"/>
        <item x="5516"/>
        <item x="5420"/>
        <item x="6197"/>
        <item x="6784"/>
        <item x="6466"/>
        <item x="5425"/>
        <item x="5331"/>
        <item x="6944"/>
        <item x="7590"/>
        <item x="7038"/>
        <item x="6935"/>
        <item x="6730"/>
        <item x="4943"/>
        <item x="5319"/>
        <item x="5375"/>
        <item x="5377"/>
        <item x="5581"/>
        <item x="5640"/>
        <item x="6991"/>
        <item x="7325"/>
        <item x="6206"/>
        <item x="6947"/>
        <item x="5733"/>
        <item x="4849"/>
        <item x="7415"/>
        <item x="7182"/>
        <item x="5118"/>
        <item x="7342"/>
        <item x="5299"/>
        <item x="6499"/>
        <item x="6769"/>
        <item x="7014"/>
        <item x="7730"/>
        <item x="7104"/>
        <item x="6353"/>
        <item x="6604"/>
        <item x="5989"/>
        <item x="5588"/>
        <item x="7343"/>
        <item x="6602"/>
        <item x="7051"/>
        <item x="5426"/>
        <item x="5320"/>
        <item x="6175"/>
        <item m="1" x="7987"/>
        <item x="7252"/>
        <item x="6946"/>
        <item x="6547"/>
        <item x="6963"/>
        <item m="1" x="7988"/>
        <item x="5642"/>
        <item x="5699"/>
        <item x="5248"/>
        <item x="5095"/>
        <item x="5376"/>
        <item x="6198"/>
        <item x="5455"/>
        <item x="4942"/>
        <item x="6546"/>
        <item x="7062"/>
        <item x="5505"/>
        <item x="6790"/>
        <item x="6858"/>
        <item x="5218"/>
        <item x="4848"/>
        <item x="6837"/>
        <item x="7414"/>
        <item x="5911"/>
        <item x="6469"/>
        <item x="7533"/>
        <item x="6644"/>
        <item x="6395"/>
        <item x="7053"/>
        <item x="5117"/>
        <item m="1" x="7986"/>
        <item m="1" x="7982"/>
        <item x="5986"/>
        <item x="5643"/>
        <item x="7589"/>
        <item x="5456"/>
        <item x="6441"/>
        <item x="7326"/>
        <item m="1" x="7989"/>
        <item x="7638"/>
        <item x="6603"/>
        <item x="6836"/>
        <item x="6962"/>
        <item x="4990"/>
        <item x="5641"/>
        <item x="5940"/>
        <item x="4944"/>
        <item x="7063"/>
        <item m="1" x="7990"/>
        <item x="6419"/>
        <item x="5620"/>
        <item x="6770"/>
        <item x="7856"/>
        <item x="4851"/>
        <item x="4853"/>
        <item x="4854"/>
        <item x="4855"/>
        <item x="4973"/>
        <item x="4974"/>
        <item x="4975"/>
        <item x="5096"/>
        <item x="5097"/>
        <item x="5098"/>
        <item x="5099"/>
        <item x="5100"/>
        <item x="5101"/>
        <item x="5102"/>
        <item x="5103"/>
        <item x="5104"/>
        <item x="5105"/>
        <item x="5106"/>
        <item x="5107"/>
        <item x="5108"/>
        <item x="5109"/>
        <item x="5110"/>
        <item x="5119"/>
        <item x="5120"/>
        <item x="5121"/>
        <item x="5122"/>
        <item x="5123"/>
        <item x="5318"/>
        <item x="5322"/>
        <item x="5323"/>
        <item x="5324"/>
        <item x="5325"/>
        <item x="5326"/>
        <item x="5327"/>
        <item x="5334"/>
        <item x="5335"/>
        <item x="5457"/>
        <item x="5476"/>
        <item x="5477"/>
        <item x="5478"/>
        <item x="5479"/>
        <item x="5621"/>
        <item x="5622"/>
        <item x="5734"/>
        <item x="5735"/>
        <item x="5736"/>
        <item x="5737"/>
        <item x="5738"/>
        <item x="5739"/>
        <item x="5740"/>
        <item x="5741"/>
        <item x="5742"/>
        <item x="5743"/>
        <item x="5744"/>
        <item x="5913"/>
        <item x="6051"/>
        <item x="6052"/>
        <item x="6053"/>
        <item x="6054"/>
        <item x="6055"/>
        <item x="6056"/>
        <item x="6057"/>
        <item x="6058"/>
        <item x="6059"/>
        <item x="6060"/>
        <item x="6061"/>
        <item x="6062"/>
        <item x="6228"/>
        <item x="6229"/>
        <item x="6244"/>
        <item x="6245"/>
        <item x="6246"/>
        <item x="6247"/>
        <item x="6248"/>
        <item x="6249"/>
        <item x="6250"/>
        <item x="6251"/>
        <item x="6252"/>
        <item x="6253"/>
        <item x="6613"/>
        <item x="6614"/>
        <item x="6615"/>
        <item x="6616"/>
        <item x="6617"/>
        <item x="6618"/>
        <item x="6619"/>
        <item x="6620"/>
        <item x="6621"/>
        <item x="6622"/>
        <item x="6623"/>
        <item x="6624"/>
        <item x="6625"/>
        <item x="6626"/>
        <item x="6627"/>
        <item x="6791"/>
        <item x="6893"/>
        <item x="6895"/>
        <item x="7065"/>
        <item x="7066"/>
        <item x="7067"/>
        <item x="7068"/>
        <item x="7069"/>
        <item x="7070"/>
        <item x="7071"/>
        <item x="7072"/>
        <item x="7073"/>
        <item x="7253"/>
        <item x="7254"/>
        <item x="7255"/>
        <item x="7256"/>
        <item x="7257"/>
        <item x="7258"/>
        <item x="7392"/>
        <item x="7393"/>
        <item x="7394"/>
        <item x="7395"/>
        <item x="7396"/>
        <item x="7397"/>
        <item x="7398"/>
        <item x="7399"/>
        <item x="7400"/>
        <item x="7401"/>
        <item x="7402"/>
        <item x="7421"/>
        <item x="7422"/>
        <item x="7423"/>
        <item x="7424"/>
        <item x="7425"/>
        <item x="7426"/>
        <item x="7427"/>
        <item x="7428"/>
        <item x="7429"/>
        <item x="7755"/>
        <item x="7811"/>
        <item x="7855"/>
        <item x="5363"/>
        <item x="5364"/>
        <item x="5361"/>
        <item x="5885"/>
        <item x="6209"/>
        <item x="5362"/>
        <item x="4830"/>
        <item x="4831"/>
        <item x="4832"/>
        <item x="4850"/>
        <item x="4856"/>
        <item x="4857"/>
        <item x="4858"/>
        <item x="4933"/>
        <item x="4934"/>
        <item x="4935"/>
        <item x="4936"/>
        <item x="4937"/>
        <item x="4938"/>
        <item x="4939"/>
        <item x="4940"/>
        <item x="4945"/>
        <item x="4946"/>
        <item x="4976"/>
        <item x="4977"/>
        <item x="4991"/>
        <item x="4992"/>
        <item x="4993"/>
        <item x="5091"/>
        <item x="5111"/>
        <item x="5112"/>
        <item x="5113"/>
        <item x="5114"/>
        <item x="5115"/>
        <item x="5124"/>
        <item x="5125"/>
        <item x="5126"/>
        <item x="5127"/>
        <item x="5128"/>
        <item x="5219"/>
        <item x="5220"/>
        <item x="5221"/>
        <item x="5228"/>
        <item x="5229"/>
        <item x="5230"/>
        <item x="5231"/>
        <item x="5237"/>
        <item x="5243"/>
        <item x="5244"/>
        <item x="5250"/>
        <item x="5252"/>
        <item x="5253"/>
        <item x="5254"/>
        <item x="5255"/>
        <item x="5256"/>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300"/>
        <item x="5301"/>
        <item x="5302"/>
        <item x="5303"/>
        <item x="5328"/>
        <item x="5329"/>
        <item x="5330"/>
        <item x="5336"/>
        <item x="5337"/>
        <item x="5338"/>
        <item x="5339"/>
        <item x="5340"/>
        <item x="5341"/>
        <item x="5342"/>
        <item x="5343"/>
        <item x="5344"/>
        <item x="5345"/>
        <item x="5346"/>
        <item x="5347"/>
        <item x="5348"/>
        <item x="5349"/>
        <item x="5360"/>
        <item x="5365"/>
        <item x="5366"/>
        <item x="5367"/>
        <item x="5368"/>
        <item x="5369"/>
        <item m="1" x="7976"/>
        <item m="1" x="7981"/>
        <item x="5378"/>
        <item x="5379"/>
        <item x="5380"/>
        <item x="5381"/>
        <item x="5382"/>
        <item x="5383"/>
        <item x="5384"/>
        <item x="5385"/>
        <item x="5422"/>
        <item x="5428"/>
        <item x="5429"/>
        <item x="5430"/>
        <item x="5431"/>
        <item x="5432"/>
        <item x="5433"/>
        <item x="5434"/>
        <item x="5435"/>
        <item x="5436"/>
        <item x="5437"/>
        <item x="5438"/>
        <item x="5439"/>
        <item x="5458"/>
        <item x="5459"/>
        <item x="5460"/>
        <item x="5461"/>
        <item x="5462"/>
        <item x="5463"/>
        <item x="5464"/>
        <item x="5465"/>
        <item x="5466"/>
        <item x="5467"/>
        <item x="5468"/>
        <item x="5469"/>
        <item x="5470"/>
        <item x="5471"/>
        <item x="5472"/>
        <item x="5473"/>
        <item x="5474"/>
        <item x="5480"/>
        <item x="5481"/>
        <item x="5509"/>
        <item x="5510"/>
        <item x="5511"/>
        <item x="5512"/>
        <item x="5513"/>
        <item x="5514"/>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2"/>
        <item x="5558"/>
        <item x="5559"/>
        <item x="5560"/>
        <item x="5567"/>
        <item x="5582"/>
        <item x="5583"/>
        <item x="5584"/>
        <item x="5589"/>
        <item x="5590"/>
        <item x="5591"/>
        <item x="5592"/>
        <item x="5593"/>
        <item x="5594"/>
        <item x="5595"/>
        <item x="5623"/>
        <item x="5624"/>
        <item x="5625"/>
        <item x="5626"/>
        <item x="5627"/>
        <item x="5628"/>
        <item x="5629"/>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95"/>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67"/>
        <item x="5770"/>
        <item x="5771"/>
        <item x="5772"/>
        <item x="5773"/>
        <item x="5774"/>
        <item x="5775"/>
        <item x="5776"/>
        <item x="5777"/>
        <item x="5778"/>
        <item x="5790"/>
        <item x="5791"/>
        <item x="5792"/>
        <item x="5793"/>
        <item x="5794"/>
        <item x="5795"/>
        <item x="5796"/>
        <item x="5797"/>
        <item x="5798"/>
        <item x="5799"/>
        <item x="5800"/>
        <item x="5801"/>
        <item x="5802"/>
        <item x="5803"/>
        <item x="5804"/>
        <item x="5805"/>
        <item x="5850"/>
        <item x="5851"/>
        <item x="5858"/>
        <item x="5859"/>
        <item x="5860"/>
        <item x="5861"/>
        <item x="5862"/>
        <item x="5863"/>
        <item x="5864"/>
        <item x="5865"/>
        <item x="5866"/>
        <item x="5867"/>
        <item x="5868"/>
        <item x="5869"/>
        <item x="5870"/>
        <item x="5871"/>
        <item x="5883"/>
        <item x="5884"/>
        <item x="5886"/>
        <item x="5887"/>
        <item x="5888"/>
        <item x="5889"/>
        <item x="5890"/>
        <item x="5891"/>
        <item x="5892"/>
        <item x="5893"/>
        <item x="5894"/>
        <item x="5895"/>
        <item x="5896"/>
        <item x="5897"/>
        <item x="5912"/>
        <item x="5939"/>
        <item x="5944"/>
        <item x="5945"/>
        <item x="5990"/>
        <item x="5991"/>
        <item x="5994"/>
        <item x="6009"/>
        <item x="6011"/>
        <item x="6012"/>
        <item x="6018"/>
        <item x="6019"/>
        <item x="6063"/>
        <item x="6064"/>
        <item x="6065"/>
        <item x="6066"/>
        <item x="6067"/>
        <item x="6068"/>
        <item x="6069"/>
        <item x="6070"/>
        <item x="6071"/>
        <item x="6072"/>
        <item x="6130"/>
        <item x="6156"/>
        <item x="6157"/>
        <item x="6158"/>
        <item x="6159"/>
        <item x="6160"/>
        <item x="6161"/>
        <item x="6162"/>
        <item x="6163"/>
        <item x="6164"/>
        <item x="6165"/>
        <item x="6166"/>
        <item x="6167"/>
        <item x="6168"/>
        <item x="6169"/>
        <item x="6170"/>
        <item x="6171"/>
        <item x="6172"/>
        <item x="6177"/>
        <item x="6178"/>
        <item x="6179"/>
        <item x="6180"/>
        <item x="6181"/>
        <item x="6182"/>
        <item x="6183"/>
        <item x="6184"/>
        <item x="6185"/>
        <item x="6186"/>
        <item x="6187"/>
        <item x="6200"/>
        <item x="6201"/>
        <item x="6207"/>
        <item x="6210"/>
        <item x="6230"/>
        <item x="6231"/>
        <item x="6232"/>
        <item x="6233"/>
        <item x="6234"/>
        <item x="6235"/>
        <item x="6241"/>
        <item x="6242"/>
        <item x="6254"/>
        <item x="6255"/>
        <item x="6256"/>
        <item x="6257"/>
        <item x="6258"/>
        <item x="6259"/>
        <item x="6260"/>
        <item x="6261"/>
        <item x="6262"/>
        <item x="6263"/>
        <item x="6264"/>
        <item x="6265"/>
        <item x="6266"/>
        <item x="6293"/>
        <item x="6294"/>
        <item x="6295"/>
        <item x="6296"/>
        <item x="6297"/>
        <item x="6298"/>
        <item x="6299"/>
        <item x="6300"/>
        <item x="6301"/>
        <item x="6302"/>
        <item x="6303"/>
        <item x="6304"/>
        <item x="6305"/>
        <item x="6306"/>
        <item x="6307"/>
        <item x="6308"/>
        <item x="6309"/>
        <item x="6310"/>
        <item x="6311"/>
        <item x="6312"/>
        <item x="6313"/>
        <item x="6314"/>
        <item x="6315"/>
        <item x="6319"/>
        <item x="6320"/>
        <item x="6321"/>
        <item x="6322"/>
        <item x="6323"/>
        <item x="6324"/>
        <item x="6376"/>
        <item x="6377"/>
        <item x="6378"/>
        <item x="6379"/>
        <item x="6380"/>
        <item x="6420"/>
        <item x="6421"/>
        <item x="6422"/>
        <item x="6423"/>
        <item x="6424"/>
        <item x="6425"/>
        <item x="6426"/>
        <item x="6429"/>
        <item x="6430"/>
        <item x="6442"/>
        <item x="6443"/>
        <item x="6444"/>
        <item x="6445"/>
        <item x="6446"/>
        <item x="6447"/>
        <item x="6448"/>
        <item x="6449"/>
        <item x="6450"/>
        <item x="6451"/>
        <item x="6452"/>
        <item x="6453"/>
        <item x="6454"/>
        <item x="6455"/>
        <item x="6456"/>
        <item x="6457"/>
        <item x="6458"/>
        <item x="6459"/>
        <item x="6460"/>
        <item x="6461"/>
        <item x="6462"/>
        <item x="6463"/>
        <item x="6464"/>
        <item x="6471"/>
        <item x="6472"/>
        <item x="6473"/>
        <item x="6474"/>
        <item x="6497"/>
        <item x="6500"/>
        <item x="6501"/>
        <item x="6502"/>
        <item x="6503"/>
        <item x="6549"/>
        <item x="6550"/>
        <item x="6551"/>
        <item x="6552"/>
        <item x="6553"/>
        <item x="6560"/>
        <item x="6561"/>
        <item x="6562"/>
        <item x="6563"/>
        <item x="6564"/>
        <item x="6565"/>
        <item x="6566"/>
        <item x="6567"/>
        <item x="6568"/>
        <item x="6569"/>
        <item x="6570"/>
        <item x="6571"/>
        <item x="6572"/>
        <item x="6573"/>
        <item x="6574"/>
        <item x="6575"/>
        <item x="6590"/>
        <item x="6591"/>
        <item x="6592"/>
        <item x="6593"/>
        <item x="6594"/>
        <item x="6595"/>
        <item x="6596"/>
        <item x="6597"/>
        <item x="6598"/>
        <item x="6599"/>
        <item x="6605"/>
        <item x="6606"/>
        <item x="6607"/>
        <item x="6608"/>
        <item x="6609"/>
        <item x="6610"/>
        <item x="6612"/>
        <item x="6628"/>
        <item x="6629"/>
        <item x="6630"/>
        <item x="6640"/>
        <item x="6641"/>
        <item x="6642"/>
        <item x="6646"/>
        <item x="6647"/>
        <item x="6677"/>
        <item x="6678"/>
        <item x="6683"/>
        <item x="6684"/>
        <item x="6685"/>
        <item x="6686"/>
        <item x="6687"/>
        <item x="6732"/>
        <item x="6733"/>
        <item x="6734"/>
        <item x="6736"/>
        <item x="6737"/>
        <item x="6738"/>
        <item x="6739"/>
        <item x="6785"/>
        <item x="6786"/>
        <item x="6792"/>
        <item x="6838"/>
        <item x="6860"/>
        <item x="6861"/>
        <item x="6862"/>
        <item x="6863"/>
        <item x="6864"/>
        <item x="6896"/>
        <item x="6897"/>
        <item x="6898"/>
        <item x="6899"/>
        <item x="6932"/>
        <item x="6933"/>
        <item x="6934"/>
        <item x="6936"/>
        <item x="6948"/>
        <item x="6961"/>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2"/>
        <item x="7015"/>
        <item x="7016"/>
        <item m="1" x="7905"/>
        <item m="1" x="7906"/>
        <item m="1" x="7907"/>
        <item x="7017"/>
        <item x="7019"/>
        <item x="7020"/>
        <item x="7021"/>
        <item x="7022"/>
        <item x="7023"/>
        <item m="1" x="7963"/>
        <item m="1" x="7964"/>
        <item m="1" x="7965"/>
        <item m="1" x="7966"/>
        <item m="1" x="7967"/>
        <item m="1" x="7968"/>
        <item m="1" x="7969"/>
        <item m="1" x="7970"/>
        <item m="1" x="7971"/>
        <item m="1" x="7972"/>
        <item m="1" x="7973"/>
        <item m="1" x="7974"/>
        <item m="1" x="7975"/>
        <item x="7039"/>
        <item x="7040"/>
        <item x="7041"/>
        <item x="7043"/>
        <item x="7054"/>
        <item x="7055"/>
        <item x="7056"/>
        <item x="7074"/>
        <item x="7075"/>
        <item x="7076"/>
        <item x="7077"/>
        <item x="7093"/>
        <item x="7094"/>
        <item x="7099"/>
        <item x="7117"/>
        <item x="7118"/>
        <item x="7119"/>
        <item x="7126"/>
        <item x="7170"/>
        <item x="7171"/>
        <item x="7172"/>
        <item x="7173"/>
        <item x="7174"/>
        <item x="7175"/>
        <item x="7176"/>
        <item x="7177"/>
        <item x="7178"/>
        <item x="7179"/>
        <item x="7180"/>
        <item x="7181"/>
        <item x="7184"/>
        <item x="7185"/>
        <item x="7186"/>
        <item x="7187"/>
        <item x="7188"/>
        <item x="7189"/>
        <item x="7190"/>
        <item x="7191"/>
        <item x="7192"/>
        <item x="7193"/>
        <item x="7194"/>
        <item x="7195"/>
        <item x="7196"/>
        <item x="7239"/>
        <item x="7247"/>
        <item x="7327"/>
        <item x="7328"/>
        <item x="7329"/>
        <item x="7330"/>
        <item x="7345"/>
        <item x="7346"/>
        <item x="7378"/>
        <item x="7379"/>
        <item x="7381"/>
        <item x="7403"/>
        <item x="7404"/>
        <item x="7405"/>
        <item x="7406"/>
        <item x="7407"/>
        <item x="7408"/>
        <item x="7409"/>
        <item x="7410"/>
        <item x="7411"/>
        <item x="7420"/>
        <item x="7430"/>
        <item x="7431"/>
        <item x="7432"/>
        <item x="7433"/>
        <item x="7434"/>
        <item x="7435"/>
        <item x="7436"/>
        <item x="7445"/>
        <item x="7547"/>
        <item x="7548"/>
        <item x="7549"/>
        <item x="7550"/>
        <item x="7583"/>
        <item x="7584"/>
        <item x="7585"/>
        <item x="7586"/>
        <item x="7592"/>
        <item x="7593"/>
        <item x="7594"/>
        <item x="7602"/>
        <item x="7603"/>
        <item x="7604"/>
        <item x="7605"/>
        <item x="7606"/>
        <item x="7607"/>
        <item x="7608"/>
        <item x="7609"/>
        <item x="7610"/>
        <item x="7611"/>
        <item x="7612"/>
        <item x="7613"/>
        <item x="7614"/>
        <item x="7615"/>
        <item x="7616"/>
        <item x="7617"/>
        <item m="1" x="7943"/>
        <item m="1" x="7952"/>
        <item m="1" x="7953"/>
        <item m="1" x="7954"/>
        <item m="1" x="7955"/>
        <item m="1" x="7956"/>
        <item m="1" x="7957"/>
        <item m="1" x="7958"/>
        <item m="1" x="7959"/>
        <item m="1" x="7960"/>
        <item m="1" x="7961"/>
        <item m="1" x="7962"/>
        <item x="7681"/>
        <item x="7682"/>
        <item x="7683"/>
        <item x="7684"/>
        <item x="7685"/>
        <item x="7686"/>
        <item x="7687"/>
        <item x="7688"/>
        <item x="7689"/>
        <item x="7690"/>
        <item x="7733"/>
        <item x="7734"/>
        <item x="7735"/>
        <item x="7736"/>
        <item x="7752"/>
        <item x="7756"/>
        <item x="7757"/>
        <item x="7790"/>
        <item x="7806"/>
        <item x="7807"/>
        <item x="7808"/>
        <item x="7812"/>
        <item x="7813"/>
        <item x="7857"/>
        <item x="7858"/>
        <item x="7859"/>
        <item x="7860"/>
        <item x="7898"/>
        <item x="6611"/>
        <item x="6554"/>
        <item x="7900"/>
        <item x="6555"/>
        <item x="5852"/>
        <item x="5853"/>
        <item x="5854"/>
        <item x="5898"/>
        <item x="5899"/>
        <item x="5900"/>
        <item x="5901"/>
        <item x="5902"/>
        <item x="5903"/>
        <item x="5904"/>
        <item x="5905"/>
        <item x="5906"/>
        <item x="5907"/>
        <item x="5908"/>
        <item x="5946"/>
        <item x="5947"/>
        <item x="5948"/>
        <item x="5949"/>
        <item x="5950"/>
        <item x="5951"/>
        <item x="5952"/>
        <item x="5953"/>
        <item x="5954"/>
        <item x="5955"/>
        <item x="5956"/>
        <item x="5957"/>
        <item x="6316"/>
        <item x="6648"/>
        <item x="6649"/>
        <item x="6650"/>
        <item x="6651"/>
        <item x="6652"/>
        <item x="6653"/>
        <item x="6654"/>
        <item x="6655"/>
        <item x="6656"/>
        <item x="6657"/>
        <item x="6658"/>
        <item x="6659"/>
        <item x="6660"/>
        <item x="6787"/>
        <item t="default"/>
      </items>
    </pivotField>
    <pivotField showAll="0"/>
    <pivotField axis="axisPage" multipleItemSelectionAllowed="1" showAll="0">
      <items count="3">
        <item x="1"/>
        <item h="1" x="0"/>
        <item t="default"/>
      </items>
    </pivotField>
    <pivotField showAll="0"/>
    <pivotField showAll="0"/>
    <pivotField axis="axisPage"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Page" showAll="0">
      <items count="9">
        <item x="7"/>
        <item x="0"/>
        <item x="4"/>
        <item x="5"/>
        <item x="6"/>
        <item x="2"/>
        <item x="3"/>
        <item x="1"/>
        <item t="default"/>
      </items>
    </pivotField>
    <pivotField showAll="0"/>
    <pivotField showAll="0"/>
    <pivotField showAll="0"/>
    <pivotField showAll="0"/>
    <pivotField showAll="0"/>
    <pivotField axis="axisRow"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showAll="0"/>
    <pivotField showAll="0"/>
    <pivotField showAll="0"/>
    <pivotField showAll="0"/>
    <pivotField axis="axisPage" multipleItemSelectionAllowed="1" showAll="0">
      <items count="4">
        <item h="1" x="2"/>
        <item x="0"/>
        <item x="1"/>
        <item t="default"/>
      </items>
    </pivotField>
    <pivotField showAll="0"/>
    <pivotField showAll="0"/>
    <pivotField showAll="0"/>
    <pivotField showAll="0"/>
    <pivotField axis="axisCol" showAll="0">
      <items count="6">
        <item x="4"/>
        <item x="1"/>
        <item x="0"/>
        <item x="2"/>
        <item x="3"/>
        <item t="default"/>
      </items>
    </pivotField>
    <pivotField dataField="1" showAll="0"/>
    <pivotField axis="axisCol" showAll="0">
      <items count="6">
        <item x="2"/>
        <item x="3"/>
        <item x="1"/>
        <item x="0"/>
        <item x="4"/>
        <item t="default"/>
      </items>
    </pivotField>
    <pivotField showAll="0"/>
    <pivotField showAll="0"/>
    <pivotField showAll="0"/>
    <pivotField axis="axisPage"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56">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2"/>
    </i>
    <i>
      <x v="103"/>
    </i>
    <i>
      <x v="105"/>
    </i>
    <i>
      <x v="106"/>
    </i>
    <i>
      <x v="109"/>
    </i>
    <i>
      <x v="110"/>
    </i>
    <i>
      <x v="111"/>
    </i>
    <i t="grand">
      <x/>
    </i>
  </rowItems>
  <colFields count="2">
    <field x="27"/>
    <field x="29"/>
  </colFields>
  <colItems count="20">
    <i>
      <x/>
      <x/>
    </i>
    <i r="1">
      <x v="2"/>
    </i>
    <i t="default">
      <x/>
    </i>
    <i>
      <x v="1"/>
      <x v="1"/>
    </i>
    <i r="1">
      <x v="3"/>
    </i>
    <i r="1">
      <x v="4"/>
    </i>
    <i t="default">
      <x v="1"/>
    </i>
    <i>
      <x v="2"/>
      <x v="1"/>
    </i>
    <i r="1">
      <x v="3"/>
    </i>
    <i r="1">
      <x v="4"/>
    </i>
    <i t="default">
      <x v="2"/>
    </i>
    <i>
      <x v="3"/>
      <x v="1"/>
    </i>
    <i r="1">
      <x v="3"/>
    </i>
    <i r="1">
      <x v="4"/>
    </i>
    <i t="default">
      <x v="3"/>
    </i>
    <i>
      <x v="4"/>
      <x v="1"/>
    </i>
    <i r="1">
      <x v="3"/>
    </i>
    <i r="1">
      <x v="4"/>
    </i>
    <i t="default">
      <x v="4"/>
    </i>
    <i t="grand">
      <x/>
    </i>
  </colItems>
  <pageFields count="6">
    <pageField fld="7" hier="-1"/>
    <pageField fld="33" hier="-1"/>
    <pageField fld="5" hier="-1"/>
    <pageField fld="10" hier="-1"/>
    <pageField fld="11"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ela Dinâ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fieldListSortAscending="1">
  <location ref="Q10:AK111" firstHeaderRow="1" firstDataRow="3" firstDataCol="1" rowPageCount="5" colPageCount="1"/>
  <pivotFields count="66">
    <pivotField showAll="0"/>
    <pivotField showAll="0"/>
    <pivotField showAll="0"/>
    <pivotField showAll="0"/>
    <pivotField showAll="0"/>
    <pivotField axis="axisPage" showAll="0">
      <items count="8001">
        <item x="4560"/>
        <item x="2730"/>
        <item x="869"/>
        <item x="834"/>
        <item x="612"/>
        <item x="1491"/>
        <item x="3877"/>
        <item x="4590"/>
        <item x="4417"/>
        <item x="4482"/>
        <item x="3917"/>
        <item x="4610"/>
        <item x="4591"/>
        <item x="3420"/>
        <item x="4580"/>
        <item x="4250"/>
        <item x="3918"/>
        <item x="3373"/>
        <item x="4361"/>
        <item x="4699"/>
        <item x="1997"/>
        <item x="1054"/>
        <item x="1492"/>
        <item x="4095"/>
        <item x="3919"/>
        <item x="3768"/>
        <item x="305"/>
        <item x="4"/>
        <item x="2401"/>
        <item x="2402"/>
        <item x="1055"/>
        <item x="4611"/>
        <item x="3385"/>
        <item x="3734"/>
        <item x="4581"/>
        <item x="3831"/>
        <item x="3735"/>
        <item x="3920"/>
        <item x="4793"/>
        <item x="3832"/>
        <item x="4592"/>
        <item x="3098"/>
        <item x="870"/>
        <item x="2711"/>
        <item x="2634"/>
        <item x="2635"/>
        <item x="27"/>
        <item x="466"/>
        <item x="1057"/>
        <item x="534"/>
        <item x="613"/>
        <item x="1929"/>
        <item x="5"/>
        <item x="2201"/>
        <item x="3973"/>
        <item x="3530"/>
        <item x="4535"/>
        <item x="3421"/>
        <item x="3609"/>
        <item x="3422"/>
        <item x="4593"/>
        <item x="3549"/>
        <item x="4483"/>
        <item x="3921"/>
        <item x="4594"/>
        <item x="3374"/>
        <item x="3387"/>
        <item x="4484"/>
        <item x="4700"/>
        <item x="3388"/>
        <item x="4543"/>
        <item x="4629"/>
        <item x="4183"/>
        <item x="3386"/>
        <item x="4330"/>
        <item x="3550"/>
        <item x="1930"/>
        <item x="835"/>
        <item x="469"/>
        <item x="535"/>
        <item x="2889"/>
        <item x="2997"/>
        <item x="2403"/>
        <item x="2339"/>
        <item x="467"/>
        <item x="1026"/>
        <item x="4085"/>
        <item x="3375"/>
        <item x="4290"/>
        <item x="3423"/>
        <item x="3862"/>
        <item x="3863"/>
        <item x="3878"/>
        <item x="3879"/>
        <item x="4582"/>
        <item x="4423"/>
        <item x="3450"/>
        <item x="3449"/>
        <item x="3389"/>
        <item x="836"/>
        <item x="1027"/>
        <item x="2996"/>
        <item x="427"/>
        <item x="1302"/>
        <item x="1303"/>
        <item x="428"/>
        <item x="468"/>
        <item x="470"/>
        <item x="471"/>
        <item x="472"/>
        <item x="473"/>
        <item x="474"/>
        <item x="2710"/>
        <item x="2712"/>
        <item x="2718"/>
        <item x="429"/>
        <item x="430"/>
        <item x="2719"/>
        <item x="2720"/>
        <item x="2721"/>
        <item x="2722"/>
        <item x="2723"/>
        <item x="2728"/>
        <item x="2731"/>
        <item x="3071"/>
        <item x="3072"/>
        <item x="837"/>
        <item x="1845"/>
        <item x="431"/>
        <item x="432"/>
        <item x="307"/>
        <item x="2404"/>
        <item x="3922"/>
        <item x="3972"/>
        <item x="4424"/>
        <item x="4425"/>
        <item x="4426"/>
        <item x="3923"/>
        <item x="4612"/>
        <item x="3376"/>
        <item x="4613"/>
        <item x="3522"/>
        <item x="3523"/>
        <item x="3524"/>
        <item x="4614"/>
        <item x="4615"/>
        <item x="4616"/>
        <item x="4617"/>
        <item x="3390"/>
        <item x="4088"/>
        <item x="4360"/>
        <item x="4184"/>
        <item x="3377"/>
        <item x="4485"/>
        <item x="3378"/>
        <item x="3391"/>
        <item x="4583"/>
        <item x="3773"/>
        <item x="2340"/>
        <item x="871"/>
        <item x="3099"/>
        <item x="2407"/>
        <item x="800"/>
        <item x="308"/>
        <item x="3100"/>
        <item x="2984"/>
        <item x="1227"/>
        <item x="838"/>
        <item x="3264"/>
        <item x="241"/>
        <item x="6"/>
        <item x="2202"/>
        <item x="477"/>
        <item x="4486"/>
        <item x="4363"/>
        <item x="4658"/>
        <item x="4364"/>
        <item x="4584"/>
        <item x="3392"/>
        <item x="3551"/>
        <item x="2138"/>
        <item x="28"/>
        <item x="1490"/>
        <item x="1493"/>
        <item x="1494"/>
        <item x="1495"/>
        <item x="1496"/>
        <item x="1497"/>
        <item x="1498"/>
        <item x="1499"/>
        <item x="1500"/>
        <item x="3552"/>
        <item x="3691"/>
        <item x="3692"/>
        <item x="3693"/>
        <item x="3694"/>
        <item x="3695"/>
        <item x="4595"/>
        <item x="3696"/>
        <item x="3697"/>
        <item x="3698"/>
        <item x="3699"/>
        <item x="4596"/>
        <item x="3700"/>
        <item x="4597"/>
        <item x="4598"/>
        <item x="3701"/>
        <item x="4487"/>
        <item x="2139"/>
        <item x="2140"/>
        <item x="1846"/>
        <item x="839"/>
        <item x="840"/>
        <item x="1847"/>
        <item x="1848"/>
        <item x="2141"/>
        <item x="841"/>
        <item x="842"/>
        <item x="1849"/>
        <item x="433"/>
        <item x="434"/>
        <item x="435"/>
        <item x="1387"/>
        <item x="1388"/>
        <item x="1389"/>
        <item x="4185"/>
        <item x="3924"/>
        <item x="4488"/>
        <item x="4489"/>
        <item x="3425"/>
        <item x="3426"/>
        <item x="3424"/>
        <item x="3427"/>
        <item x="3428"/>
        <item x="4490"/>
        <item x="4491"/>
        <item x="4492"/>
        <item x="4493"/>
        <item x="3101"/>
        <item x="2341"/>
        <item x="843"/>
        <item x="3102"/>
        <item x="7"/>
        <item x="3265"/>
        <item x="988"/>
        <item x="2203"/>
        <item x="614"/>
        <item x="3142"/>
        <item x="3429"/>
        <item x="3430"/>
        <item x="4362"/>
        <item x="4365"/>
        <item x="4366"/>
        <item x="4367"/>
        <item x="4368"/>
        <item x="4369"/>
        <item x="4370"/>
        <item x="4371"/>
        <item x="4628"/>
        <item x="4618"/>
        <item x="4372"/>
        <item x="3393"/>
        <item x="4494"/>
        <item x="4561"/>
        <item x="3833"/>
        <item x="3703"/>
        <item x="3394"/>
        <item x="3379"/>
        <item x="4331"/>
        <item x="3525"/>
        <item x="3774"/>
        <item x="3775"/>
        <item x="3470"/>
        <item x="4558"/>
        <item x="3925"/>
        <item x="3431"/>
        <item x="4619"/>
        <item x="4620"/>
        <item x="3553"/>
        <item x="4600"/>
        <item m="1" x="7902"/>
        <item x="4089"/>
        <item x="4495"/>
        <item x="2030"/>
        <item x="478"/>
        <item x="1100"/>
        <item x="2998"/>
        <item x="3143"/>
        <item x="1059"/>
        <item x="2526"/>
        <item x="911"/>
        <item x="3073"/>
        <item x="30"/>
        <item x="31"/>
        <item x="2570"/>
        <item x="2031"/>
        <item x="3834"/>
        <item x="4496"/>
        <item x="3975"/>
        <item x="3704"/>
        <item x="3881"/>
        <item x="3776"/>
        <item x="3554"/>
        <item x="4090"/>
        <item x="4465"/>
        <item x="4373"/>
        <item x="3380"/>
        <item x="4497"/>
        <item x="3395"/>
        <item x="3882"/>
        <item x="3451"/>
        <item x="3452"/>
        <item x="4498"/>
        <item x="4093"/>
        <item x="3555"/>
        <item x="3396"/>
        <item x="3397"/>
        <item x="3398"/>
        <item x="3399"/>
        <item x="4374"/>
        <item x="4375"/>
        <item x="4630"/>
        <item x="4631"/>
        <item x="4251"/>
        <item x="3400"/>
        <item x="4499"/>
        <item x="4376"/>
        <item x="3401"/>
        <item x="4377"/>
        <item x="1501"/>
        <item x="2703"/>
        <item x="2904"/>
        <item x="2905"/>
        <item m="1" x="7908"/>
        <item m="1" x="7910"/>
        <item x="2090"/>
        <item m="1" x="7911"/>
        <item m="1" x="7912"/>
        <item m="1" x="7913"/>
        <item m="1" x="7914"/>
        <item x="1850"/>
        <item x="1678"/>
        <item x="3556"/>
        <item x="3926"/>
        <item m="1" x="7915"/>
        <item m="1" x="7916"/>
        <item m="1" x="7917"/>
        <item m="1" x="7918"/>
        <item m="1" x="7920"/>
        <item m="1" x="7921"/>
        <item m="1" x="7922"/>
        <item m="1" x="7923"/>
        <item m="1" x="7924"/>
        <item x="3557"/>
        <item x="3558"/>
        <item m="1" x="7925"/>
        <item m="1" x="7927"/>
        <item m="1" x="7928"/>
        <item m="1" x="7929"/>
        <item m="1" x="7930"/>
        <item m="1" x="7931"/>
        <item m="1" x="7932"/>
        <item m="1" x="7933"/>
        <item m="1" x="7934"/>
        <item m="1" x="7937"/>
        <item x="4585"/>
        <item x="4586"/>
        <item x="3976"/>
        <item m="1" x="7938"/>
        <item m="1" x="7939"/>
        <item x="3381"/>
        <item x="3927"/>
        <item x="4332"/>
        <item x="4291"/>
        <item x="3977"/>
        <item x="4462"/>
        <item x="3559"/>
        <item x="4292"/>
        <item x="4378"/>
        <item x="4249"/>
        <item x="4463"/>
        <item x="3737"/>
        <item x="3432"/>
        <item x="3777"/>
        <item x="4768"/>
        <item x="4769"/>
        <item x="4766"/>
        <item x="4767"/>
        <item x="4770"/>
        <item x="844"/>
        <item x="3213"/>
        <item x="240"/>
        <item m="1" x="7945"/>
        <item x="2985"/>
        <item x="29"/>
        <item x="1768"/>
        <item x="1769"/>
        <item x="1767"/>
        <item x="1770"/>
        <item x="1771"/>
        <item x="1772"/>
        <item m="1" x="7950"/>
        <item x="2836"/>
        <item x="2838"/>
        <item x="1502"/>
        <item m="1" x="7951"/>
        <item x="1931"/>
        <item x="4771"/>
        <item x="4772"/>
        <item x="4773"/>
        <item x="4774"/>
        <item x="4775"/>
        <item x="4776"/>
        <item x="4777"/>
        <item x="4778"/>
        <item x="3971"/>
        <item x="3978"/>
        <item x="3979"/>
        <item x="3980"/>
        <item x="3981"/>
        <item x="3982"/>
        <item x="3983"/>
        <item x="3984"/>
        <item x="3985"/>
        <item x="3986"/>
        <item x="3987"/>
        <item x="3988"/>
        <item x="3989"/>
        <item x="3990"/>
        <item x="4547"/>
        <item x="4537"/>
        <item x="3382"/>
        <item x="3835"/>
        <item x="4333"/>
        <item x="4599"/>
        <item x="4466"/>
        <item x="4536"/>
        <item x="3560"/>
        <item x="4538"/>
        <item x="4539"/>
        <item x="4467"/>
        <item x="3928"/>
        <item x="4468"/>
        <item x="3526"/>
        <item x="4540"/>
        <item x="4469"/>
        <item x="3471"/>
        <item x="4587"/>
        <item x="4588"/>
        <item x="4589"/>
        <item x="3383"/>
        <item x="3384"/>
        <item x="4601"/>
        <item x="4602"/>
        <item x="4603"/>
        <item x="4604"/>
        <item x="4605"/>
        <item x="4606"/>
        <item x="4607"/>
        <item x="4608"/>
        <item x="4609"/>
        <item x="100"/>
        <item x="175"/>
        <item x="989"/>
        <item x="2713"/>
        <item x="2471"/>
        <item x="1028"/>
        <item x="2032"/>
        <item x="32"/>
        <item x="845"/>
        <item x="2472"/>
        <item x="1390"/>
        <item x="803"/>
        <item x="2257"/>
        <item x="2258"/>
        <item x="2259"/>
        <item x="4633"/>
        <item x="4634"/>
        <item x="4635"/>
        <item x="4541"/>
        <item x="4086"/>
        <item x="4636"/>
        <item x="3453"/>
        <item x="4621"/>
        <item x="4252"/>
        <item x="4637"/>
        <item x="4559"/>
        <item x="3527"/>
        <item x="4379"/>
        <item x="3402"/>
        <item x="4380"/>
        <item x="3883"/>
        <item x="3702"/>
        <item x="3705"/>
        <item x="4087"/>
        <item x="4381"/>
        <item x="4542"/>
        <item x="3612"/>
        <item x="4622"/>
        <item x="3472"/>
        <item x="3613"/>
        <item x="4632"/>
        <item x="3569"/>
        <item x="3570"/>
        <item x="4544"/>
        <item x="4545"/>
        <item x="4546"/>
        <item x="4548"/>
        <item x="4549"/>
        <item x="4550"/>
        <item x="4551"/>
        <item x="4552"/>
        <item x="4553"/>
        <item x="4554"/>
        <item x="4555"/>
        <item x="4387"/>
        <item x="4388"/>
        <item x="4389"/>
        <item x="4390"/>
        <item x="4391"/>
        <item x="4392"/>
        <item x="4393"/>
        <item x="4394"/>
        <item x="4395"/>
        <item x="4396"/>
        <item x="4397"/>
        <item x="4398"/>
        <item x="4399"/>
        <item x="4400"/>
        <item x="4401"/>
        <item x="4402"/>
        <item x="4403"/>
        <item x="2260"/>
        <item x="2261"/>
        <item x="2262"/>
        <item x="2263"/>
        <item x="2264"/>
        <item x="2265"/>
        <item x="2266"/>
        <item x="2267"/>
        <item x="2268"/>
        <item x="2269"/>
        <item x="2270"/>
        <item x="2271"/>
        <item x="2272"/>
        <item x="2273"/>
        <item x="2274"/>
        <item x="2275"/>
        <item x="2276"/>
        <item x="1391"/>
        <item x="1392"/>
        <item x="1393"/>
        <item x="4404"/>
        <item x="4405"/>
        <item x="4406"/>
        <item x="4638"/>
        <item x="4639"/>
        <item x="4640"/>
        <item x="4641"/>
        <item x="4642"/>
        <item x="4643"/>
        <item x="4644"/>
        <item x="4645"/>
        <item x="4646"/>
        <item x="4647"/>
        <item x="4648"/>
        <item x="4649"/>
        <item x="4650"/>
        <item x="4651"/>
        <item x="4652"/>
        <item x="4653"/>
        <item x="4654"/>
        <item x="4701"/>
        <item x="4702"/>
        <item x="4703"/>
        <item x="4704"/>
        <item x="4705"/>
        <item x="4706"/>
        <item x="4707"/>
        <item x="4708"/>
        <item x="4709"/>
        <item x="4710"/>
        <item x="4711"/>
        <item x="4712"/>
        <item x="4713"/>
        <item x="4714"/>
        <item x="4715"/>
        <item x="4716"/>
        <item x="4717"/>
        <item x="4718"/>
        <item x="4719"/>
        <item x="4720"/>
        <item x="1394"/>
        <item x="1395"/>
        <item x="1396"/>
        <item x="1397"/>
        <item x="1398"/>
        <item x="1399"/>
        <item x="1400"/>
        <item x="1401"/>
        <item x="1402"/>
        <item x="1403"/>
        <item x="1404"/>
        <item x="1405"/>
        <item x="1406"/>
        <item x="1407"/>
        <item x="1408"/>
        <item x="1409"/>
        <item x="1410"/>
        <item x="1411"/>
        <item x="1412"/>
        <item x="1413"/>
        <item x="4721"/>
        <item x="4722"/>
        <item x="4723"/>
        <item x="4724"/>
        <item x="4725"/>
        <item x="4726"/>
        <item x="4727"/>
        <item x="4728"/>
        <item x="4729"/>
        <item x="4730"/>
        <item x="4731"/>
        <item x="4732"/>
        <item x="4733"/>
        <item x="4734"/>
        <item x="4735"/>
        <item x="3929"/>
        <item x="3930"/>
        <item x="3931"/>
        <item x="3932"/>
        <item x="3933"/>
        <item x="3934"/>
        <item x="3935"/>
        <item x="3936"/>
        <item x="3937"/>
        <item x="3938"/>
        <item x="3939"/>
        <item x="3940"/>
        <item x="3941"/>
        <item x="3942"/>
        <item x="3943"/>
        <item x="4736"/>
        <item x="4737"/>
        <item x="4738"/>
        <item x="4739"/>
        <item x="4740"/>
        <item x="4741"/>
        <item x="4742"/>
        <item x="4743"/>
        <item x="4744"/>
        <item x="4745"/>
        <item x="1414"/>
        <item x="1415"/>
        <item x="1416"/>
        <item x="1417"/>
        <item x="1418"/>
        <item x="1419"/>
        <item x="1420"/>
        <item x="1421"/>
        <item x="1422"/>
        <item x="1423"/>
        <item x="1424"/>
        <item x="1425"/>
        <item x="1426"/>
        <item x="1427"/>
        <item x="1428"/>
        <item x="1429"/>
        <item x="1430"/>
        <item x="1431"/>
        <item x="1432"/>
        <item x="1433"/>
        <item x="1434"/>
        <item x="2405"/>
        <item x="2406"/>
        <item x="2408"/>
        <item x="2409"/>
        <item x="2410"/>
        <item x="2411"/>
        <item x="2412"/>
        <item x="2413"/>
        <item x="2414"/>
        <item x="2415"/>
        <item x="2416"/>
        <item x="2417"/>
        <item x="2418"/>
        <item x="2419"/>
        <item x="2277"/>
        <item x="1228"/>
        <item x="2837"/>
        <item x="3454"/>
        <item x="3455"/>
        <item x="3456"/>
        <item x="3457"/>
        <item x="3458"/>
        <item x="3459"/>
        <item x="3460"/>
        <item x="3461"/>
        <item x="3884"/>
        <item x="3944"/>
        <item x="3463"/>
        <item x="4186"/>
        <item x="4470"/>
        <item x="4407"/>
        <item x="4293"/>
        <item x="3946"/>
        <item x="3404"/>
        <item x="2890"/>
        <item x="475"/>
        <item x="1932"/>
        <item x="1933"/>
        <item x="1934"/>
        <item x="1435"/>
        <item x="1229"/>
        <item x="536"/>
        <item x="919"/>
        <item x="537"/>
        <item x="2714"/>
        <item x="2091"/>
        <item x="1935"/>
        <item x="7901"/>
        <item x="33"/>
        <item x="34"/>
        <item x="2342"/>
        <item x="2343"/>
        <item x="1061"/>
        <item x="3473"/>
        <item x="3474"/>
        <item x="3561"/>
        <item x="4746"/>
        <item x="4408"/>
        <item x="4409"/>
        <item x="3403"/>
        <item x="4094"/>
        <item x="4747"/>
        <item x="4096"/>
        <item x="4410"/>
        <item x="4411"/>
        <item x="3475"/>
        <item x="3945"/>
        <item x="3405"/>
        <item x="4562"/>
        <item x="3406"/>
        <item x="4748"/>
        <item x="1062"/>
        <item x="2891"/>
        <item x="872"/>
        <item x="3074"/>
        <item x="1230"/>
        <item x="846"/>
        <item x="847"/>
        <item x="4563"/>
        <item x="4564"/>
        <item x="4412"/>
        <item x="4749"/>
        <item x="4750"/>
        <item x="3462"/>
        <item x="4751"/>
        <item x="3407"/>
        <item x="3706"/>
        <item x="3464"/>
        <item x="4752"/>
        <item x="3408"/>
        <item x="3409"/>
        <item x="3410"/>
        <item x="3411"/>
        <item x="3412"/>
        <item x="3413"/>
        <item x="3414"/>
        <item x="3415"/>
        <item x="3416"/>
        <item x="1561"/>
        <item x="1562"/>
        <item x="1563"/>
        <item x="1564"/>
        <item x="1565"/>
        <item x="1566"/>
        <item x="1567"/>
        <item x="1568"/>
        <item x="1569"/>
        <item x="1570"/>
        <item x="3417"/>
        <item x="3610"/>
        <item x="3611"/>
        <item x="3614"/>
        <item x="3615"/>
        <item x="3616"/>
        <item x="3617"/>
        <item x="3618"/>
        <item x="3619"/>
        <item x="3620"/>
        <item x="3621"/>
        <item x="3622"/>
        <item x="3623"/>
        <item x="3624"/>
        <item x="3625"/>
        <item x="3626"/>
        <item x="3476"/>
        <item x="4753"/>
        <item x="4623"/>
        <item x="3778"/>
        <item x="4754"/>
        <item x="4755"/>
        <item x="4756"/>
        <item x="4757"/>
        <item x="4758"/>
        <item x="4759"/>
        <item x="4760"/>
        <item x="4761"/>
        <item x="4762"/>
        <item x="4763"/>
        <item x="3562"/>
        <item x="3563"/>
        <item x="3564"/>
        <item x="3565"/>
        <item x="3566"/>
        <item x="3567"/>
        <item x="3568"/>
        <item x="3571"/>
        <item x="3572"/>
        <item x="3573"/>
        <item x="3779"/>
        <item x="3993"/>
        <item x="4097"/>
        <item x="3947"/>
        <item x="3485"/>
        <item x="3465"/>
        <item x="4659"/>
        <item x="3574"/>
        <item x="4624"/>
        <item x="3575"/>
        <item x="3576"/>
        <item x="3577"/>
        <item x="3578"/>
        <item x="3579"/>
        <item x="2204"/>
        <item x="848"/>
        <item x="615"/>
        <item x="8"/>
        <item x="1063"/>
        <item x="616"/>
        <item x="1304"/>
        <item x="1571"/>
        <item x="35"/>
        <item x="804"/>
        <item x="1064"/>
        <item x="1065"/>
        <item x="1066"/>
        <item x="1067"/>
        <item x="1068"/>
        <item x="1069"/>
        <item x="1070"/>
        <item x="1071"/>
        <item x="1072"/>
        <item x="1073"/>
        <item x="1074"/>
        <item x="1075"/>
        <item x="1076"/>
        <item x="1077"/>
        <item x="1078"/>
        <item x="1079"/>
        <item x="1080"/>
        <item x="1081"/>
        <item x="538"/>
        <item x="849"/>
        <item x="850"/>
        <item x="851"/>
        <item x="852"/>
        <item x="853"/>
        <item x="854"/>
        <item x="855"/>
        <item x="3580"/>
        <item x="3581"/>
        <item x="3582"/>
        <item x="3583"/>
        <item x="3584"/>
        <item x="3585"/>
        <item x="3586"/>
        <item x="3587"/>
        <item x="3588"/>
        <item x="3589"/>
        <item x="3590"/>
        <item x="3591"/>
        <item x="3592"/>
        <item x="3593"/>
        <item x="3594"/>
        <item x="3595"/>
        <item x="3596"/>
        <item x="3597"/>
        <item x="3598"/>
        <item x="3599"/>
        <item x="3627"/>
        <item x="3628"/>
        <item x="3629"/>
        <item x="3630"/>
        <item x="3631"/>
        <item x="3632"/>
        <item x="3633"/>
        <item x="3634"/>
        <item x="3635"/>
        <item x="3636"/>
        <item x="3637"/>
        <item x="3638"/>
        <item x="3639"/>
        <item x="3640"/>
        <item x="3641"/>
        <item x="3642"/>
        <item x="3643"/>
        <item x="3644"/>
        <item x="3645"/>
        <item x="3646"/>
        <item x="3647"/>
        <item x="3648"/>
        <item x="3600"/>
        <item x="3601"/>
        <item x="3602"/>
        <item x="3603"/>
        <item x="3604"/>
        <item x="3605"/>
        <item x="3606"/>
        <item x="3607"/>
        <item x="3707"/>
        <item x="3708"/>
        <item x="3709"/>
        <item x="3710"/>
        <item x="3711"/>
        <item x="3712"/>
        <item x="3713"/>
        <item x="3714"/>
        <item x="3649"/>
        <item x="856"/>
        <item x="857"/>
        <item x="858"/>
        <item x="859"/>
        <item x="860"/>
        <item x="861"/>
        <item x="862"/>
        <item x="863"/>
        <item x="864"/>
        <item x="865"/>
        <item x="866"/>
        <item x="867"/>
        <item x="1029"/>
        <item x="1030"/>
        <item x="1031"/>
        <item x="1032"/>
        <item x="2142"/>
        <item x="36"/>
        <item x="1082"/>
        <item x="3466"/>
        <item x="3650"/>
        <item x="3715"/>
        <item x="4253"/>
        <item x="4556"/>
        <item x="3885"/>
        <item x="3467"/>
        <item x="4334"/>
        <item x="4414"/>
        <item x="4098"/>
        <item x="4254"/>
        <item x="3886"/>
        <item x="3887"/>
        <item x="3468"/>
        <item x="4625"/>
        <item x="3716"/>
        <item x="3888"/>
        <item x="309"/>
        <item x="3266"/>
        <item x="2527"/>
        <item x="1305"/>
        <item x="1999"/>
        <item x="2636"/>
        <item x="3075"/>
        <item x="1936"/>
        <item x="1937"/>
        <item x="1938"/>
        <item x="1939"/>
        <item x="1940"/>
        <item x="1941"/>
        <item x="1942"/>
        <item x="1943"/>
        <item x="1944"/>
        <item x="2092"/>
        <item x="2732"/>
        <item x="2986"/>
        <item x="2987"/>
        <item x="3477"/>
        <item x="3478"/>
        <item x="3479"/>
        <item x="3480"/>
        <item x="3481"/>
        <item x="3482"/>
        <item x="3483"/>
        <item x="3484"/>
        <item x="3487"/>
        <item x="3488"/>
        <item x="3717"/>
        <item x="4091"/>
        <item x="3489"/>
        <item x="4413"/>
        <item x="3718"/>
        <item x="3490"/>
        <item x="3955"/>
        <item x="3719"/>
        <item x="3720"/>
        <item x="4565"/>
        <item x="2988"/>
        <item x="2989"/>
        <item x="2990"/>
        <item x="2991"/>
        <item x="2992"/>
        <item x="2993"/>
        <item x="2994"/>
        <item x="2995"/>
        <item x="3144"/>
        <item x="3145"/>
        <item x="3146"/>
        <item x="990"/>
        <item x="1033"/>
        <item x="2093"/>
        <item x="2999"/>
        <item x="3000"/>
        <item x="3001"/>
        <item x="3002"/>
        <item x="3889"/>
        <item x="4500"/>
        <item x="3536"/>
        <item x="3469"/>
        <item x="3948"/>
        <item x="3949"/>
        <item x="4255"/>
        <item x="3537"/>
        <item x="3721"/>
        <item x="3722"/>
        <item x="3723"/>
        <item x="3724"/>
        <item x="3725"/>
        <item x="3726"/>
        <item x="3727"/>
        <item x="3728"/>
        <item x="3729"/>
        <item x="3730"/>
        <item x="3731"/>
        <item x="3003"/>
        <item x="3004"/>
        <item x="3005"/>
        <item x="3006"/>
        <item x="3007"/>
        <item x="3008"/>
        <item x="3009"/>
        <item x="176"/>
        <item x="2420"/>
        <item x="101"/>
        <item x="3267"/>
        <item x="1367"/>
        <item x="3103"/>
        <item x="3104"/>
        <item x="3732"/>
        <item x="3733"/>
        <item x="3780"/>
        <item x="3528"/>
        <item x="3529"/>
        <item x="3531"/>
        <item x="3532"/>
        <item x="4415"/>
        <item x="3782"/>
        <item x="4660"/>
        <item x="3783"/>
        <item x="3781"/>
        <item x="3784"/>
        <item x="3785"/>
        <item x="3786"/>
        <item x="3787"/>
        <item x="3788"/>
        <item x="3789"/>
        <item x="3790"/>
        <item x="2690"/>
        <item x="1505"/>
        <item x="1506"/>
        <item x="1504"/>
        <item x="1507"/>
        <item x="1508"/>
        <item x="1509"/>
        <item x="1510"/>
        <item x="1036"/>
        <item x="2421"/>
        <item x="310"/>
        <item x="311"/>
        <item x="2422"/>
        <item x="312"/>
        <item x="2423"/>
        <item x="2424"/>
        <item x="2425"/>
        <item x="2426"/>
        <item x="3974"/>
        <item x="4099"/>
        <item x="3994"/>
        <item x="3995"/>
        <item x="3533"/>
        <item x="3950"/>
        <item x="3951"/>
        <item x="3952"/>
        <item x="3953"/>
        <item x="3954"/>
        <item x="3534"/>
        <item x="3535"/>
        <item x="3538"/>
        <item x="3434"/>
        <item x="3539"/>
        <item x="3540"/>
        <item x="3541"/>
        <item x="2427"/>
        <item x="313"/>
        <item x="314"/>
        <item x="315"/>
        <item x="316"/>
        <item x="317"/>
        <item x="2278"/>
        <item x="318"/>
        <item x="319"/>
        <item x="320"/>
        <item x="321"/>
        <item x="2279"/>
        <item x="2094"/>
        <item x="2095"/>
        <item x="102"/>
        <item x="103"/>
        <item x="2528"/>
        <item x="2205"/>
        <item x="104"/>
        <item x="105"/>
        <item x="106"/>
        <item x="107"/>
        <item x="108"/>
        <item x="109"/>
        <item x="110"/>
        <item x="111"/>
        <item x="112"/>
        <item x="389"/>
        <item x="390"/>
        <item x="391"/>
        <item x="2206"/>
        <item x="2207"/>
        <item x="113"/>
        <item x="3542"/>
        <item x="3543"/>
        <item x="3544"/>
        <item x="3791"/>
        <item x="3792"/>
        <item x="4335"/>
        <item x="3794"/>
        <item x="4100"/>
        <item x="3491"/>
        <item x="3795"/>
        <item x="3793"/>
        <item x="3836"/>
        <item x="392"/>
        <item x="393"/>
        <item x="394"/>
        <item x="2208"/>
        <item x="2280"/>
        <item x="2281"/>
        <item x="2282"/>
        <item x="2283"/>
        <item x="37"/>
        <item x="1037"/>
        <item x="2715"/>
        <item x="476"/>
        <item x="4256"/>
        <item x="4336"/>
        <item x="3796"/>
        <item x="3797"/>
        <item x="3651"/>
        <item x="4416"/>
        <item x="3545"/>
        <item x="3799"/>
        <item x="3546"/>
        <item x="3880"/>
        <item x="4188"/>
        <item x="4337"/>
        <item x="3767"/>
        <item x="2716"/>
        <item x="2529"/>
        <item x="1102"/>
        <item x="1034"/>
        <item x="2892"/>
        <item x="2428"/>
        <item x="2429"/>
        <item x="3147"/>
        <item x="177"/>
        <item x="322"/>
        <item x="2344"/>
        <item x="3105"/>
        <item x="3010"/>
        <item x="2284"/>
        <item x="323"/>
        <item x="4503"/>
        <item x="3736"/>
        <item x="3770"/>
        <item x="4257"/>
        <item x="3864"/>
        <item x="3771"/>
        <item x="3548"/>
        <item x="991"/>
        <item x="1035"/>
        <item x="1038"/>
        <item x="1039"/>
        <item x="1040"/>
        <item x="1041"/>
        <item x="1042"/>
        <item x="1043"/>
        <item x="1044"/>
        <item x="1045"/>
        <item x="1046"/>
        <item x="1047"/>
        <item x="2839"/>
        <item x="2840"/>
        <item x="115"/>
        <item x="2474"/>
        <item x="2530"/>
        <item x="1459"/>
        <item x="3076"/>
        <item x="992"/>
        <item x="2717"/>
        <item x="540"/>
        <item x="1048"/>
        <item x="805"/>
        <item x="993"/>
        <item x="2"/>
        <item x="2209"/>
        <item x="924"/>
        <item x="994"/>
        <item x="4182"/>
        <item x="3772"/>
        <item x="3800"/>
        <item x="3801"/>
        <item x="3802"/>
        <item x="3803"/>
        <item x="3804"/>
        <item x="3805"/>
        <item x="3806"/>
        <item x="3807"/>
        <item x="3808"/>
        <item x="3809"/>
        <item x="3810"/>
        <item x="4338"/>
        <item x="4339"/>
        <item x="4340"/>
        <item x="4341"/>
        <item x="4342"/>
        <item x="4343"/>
        <item x="4344"/>
        <item x="4345"/>
        <item x="4346"/>
        <item x="4347"/>
        <item x="3811"/>
        <item x="3812"/>
        <item x="3813"/>
        <item x="3814"/>
        <item x="3815"/>
        <item x="3816"/>
        <item x="3817"/>
        <item x="3818"/>
        <item x="3956"/>
        <item x="3820"/>
        <item x="3865"/>
        <item x="3866"/>
        <item x="3867"/>
        <item x="3868"/>
        <item x="3869"/>
        <item x="4471"/>
        <item x="3547"/>
        <item x="4385"/>
        <item x="3798"/>
        <item x="3819"/>
        <item x="3769"/>
        <item x="3433"/>
        <item x="3821"/>
        <item x="3497"/>
        <item x="3822"/>
        <item x="4472"/>
        <item x="4464"/>
        <item x="4657"/>
        <item x="4187"/>
        <item x="4294"/>
        <item x="4567"/>
        <item x="3823"/>
        <item x="3824"/>
        <item x="3825"/>
        <item x="3991"/>
        <item x="3992"/>
        <item x="3997"/>
        <item x="3998"/>
        <item x="3999"/>
        <item x="873"/>
        <item x="116"/>
        <item x="2531"/>
        <item x="1851"/>
        <item x="3011"/>
        <item x="1437"/>
        <item x="925"/>
        <item x="3106"/>
        <item x="2835"/>
        <item x="3150"/>
        <item x="242"/>
        <item x="239"/>
        <item x="243"/>
        <item x="244"/>
        <item x="245"/>
        <item x="246"/>
        <item x="4000"/>
        <item x="4001"/>
        <item x="4002"/>
        <item x="4003"/>
        <item x="4004"/>
        <item x="4005"/>
        <item x="4006"/>
        <item x="4007"/>
        <item x="4008"/>
        <item x="4009"/>
        <item x="4010"/>
        <item x="4011"/>
        <item x="4012"/>
        <item x="4013"/>
        <item x="4014"/>
        <item x="4015"/>
        <item x="4016"/>
        <item x="4017"/>
        <item x="4018"/>
        <item x="4019"/>
        <item x="4020"/>
        <item x="4021"/>
        <item x="4022"/>
        <item x="4473"/>
        <item x="4661"/>
        <item x="4474"/>
        <item x="4259"/>
        <item x="3486"/>
        <item x="4023"/>
        <item x="3870"/>
        <item x="4189"/>
        <item x="3871"/>
        <item x="3872"/>
        <item x="3873"/>
        <item x="3874"/>
        <item x="3875"/>
        <item x="3876"/>
        <item x="3890"/>
        <item x="3891"/>
        <item x="3892"/>
        <item x="3893"/>
        <item x="3894"/>
        <item x="3895"/>
        <item x="3896"/>
        <item x="3492"/>
        <item x="4475"/>
        <item x="4024"/>
        <item x="4382"/>
        <item x="4295"/>
        <item x="4296"/>
        <item x="3897"/>
        <item x="4765"/>
        <item x="3898"/>
        <item x="437"/>
        <item x="541"/>
        <item x="801"/>
        <item x="1503"/>
        <item x="2001"/>
        <item x="995"/>
        <item x="539"/>
        <item x="542"/>
        <item x="996"/>
        <item x="997"/>
        <item x="1231"/>
        <item x="1232"/>
        <item x="4025"/>
        <item x="4026"/>
        <item x="4027"/>
        <item x="3957"/>
        <item x="3958"/>
        <item x="4348"/>
        <item x="3899"/>
        <item x="3900"/>
        <item x="3901"/>
        <item x="3902"/>
        <item x="3903"/>
        <item x="3904"/>
        <item x="3905"/>
        <item x="3906"/>
        <item x="3907"/>
        <item x="3908"/>
        <item x="3494"/>
        <item x="3961"/>
        <item x="3959"/>
        <item x="3909"/>
        <item x="3910"/>
        <item x="4028"/>
        <item x="3826"/>
        <item x="4349"/>
        <item x="4557"/>
        <item x="4779"/>
        <item x="324"/>
        <item x="802"/>
        <item x="2033"/>
        <item x="2034"/>
        <item x="2035"/>
        <item x="2036"/>
        <item x="2037"/>
        <item x="2038"/>
        <item x="2039"/>
        <item x="2040"/>
        <item x="3077"/>
        <item x="114"/>
        <item x="1300"/>
        <item x="1056"/>
        <item x="3151"/>
        <item x="3152"/>
        <item x="3153"/>
        <item x="3154"/>
        <item x="3155"/>
        <item x="4501"/>
        <item x="4092"/>
        <item x="4084"/>
        <item x="4190"/>
        <item x="4191"/>
        <item x="4192"/>
        <item x="4193"/>
        <item x="4194"/>
        <item m="1" x="7903"/>
        <item x="4101"/>
        <item x="4656"/>
        <item x="3996"/>
        <item x="4195"/>
        <item x="4030"/>
        <item x="3963"/>
        <item x="3964"/>
        <item x="3960"/>
        <item x="3962"/>
        <item x="3965"/>
        <item x="3966"/>
        <item x="3967"/>
        <item x="3968"/>
        <item x="3969"/>
        <item x="3970"/>
        <item x="4383"/>
        <item x="3652"/>
        <item m="1" x="7904"/>
        <item x="3911"/>
        <item x="4029"/>
        <item x="4031"/>
        <item x="3912"/>
        <item x="3913"/>
        <item x="3156"/>
        <item x="3157"/>
        <item x="3158"/>
        <item x="3159"/>
        <item x="3160"/>
        <item x="3161"/>
        <item x="2691"/>
        <item x="1049"/>
        <item x="1024"/>
        <item x="3078"/>
        <item x="998"/>
        <item x="2571"/>
        <item x="1025"/>
        <item x="2841"/>
        <item x="2041"/>
        <item x="2134"/>
        <item x="2256"/>
        <item x="1099"/>
        <item x="2733"/>
        <item x="4566"/>
        <item m="1" x="7909"/>
        <item x="3495"/>
        <item x="4032"/>
        <item x="3496"/>
        <item x="4033"/>
        <item x="4034"/>
        <item x="3914"/>
        <item x="3915"/>
        <item x="3916"/>
        <item x="4384"/>
        <item x="4386"/>
        <item x="4502"/>
        <item x="4504"/>
        <item x="4505"/>
        <item x="4506"/>
        <item x="4507"/>
        <item x="4508"/>
        <item x="4509"/>
        <item x="4510"/>
        <item x="4511"/>
        <item x="4512"/>
        <item x="4513"/>
        <item x="4514"/>
        <item x="4515"/>
        <item x="4516"/>
        <item x="4517"/>
        <item x="4035"/>
        <item x="4518"/>
        <item x="4519"/>
        <item x="4520"/>
        <item x="4626"/>
        <item x="4764"/>
        <item x="3493"/>
        <item x="3498"/>
        <item x="3499"/>
        <item x="3500"/>
        <item x="3501"/>
        <item x="3502"/>
        <item x="3503"/>
        <item x="3504"/>
        <item x="3505"/>
        <item x="3506"/>
        <item x="3507"/>
        <item x="3508"/>
        <item x="4521"/>
        <item x="4036"/>
        <item x="4522"/>
        <item x="4780"/>
        <item x="4655"/>
        <item m="1" x="7940"/>
        <item x="4524"/>
        <item x="4525"/>
        <item x="4523"/>
        <item x="868"/>
        <item x="2532"/>
        <item x="2042"/>
        <item x="1844"/>
        <item x="2734"/>
        <item x="2096"/>
        <item x="1773"/>
        <item x="1050"/>
        <item x="306"/>
        <item x="325"/>
        <item x="479"/>
        <item x="729"/>
        <item x="1438"/>
        <item x="1945"/>
        <item x="999"/>
        <item x="1000"/>
        <item x="3149"/>
        <item x="4526"/>
        <item x="4527"/>
        <item x="4528"/>
        <item x="4529"/>
        <item x="4530"/>
        <item x="4037"/>
        <item x="4038"/>
        <item x="4627"/>
        <item x="4531"/>
        <item x="4039"/>
        <item x="4040"/>
        <item x="4041"/>
        <item x="4042"/>
        <item x="4043"/>
        <item x="4044"/>
        <item x="4045"/>
        <item x="4046"/>
        <item x="4532"/>
        <item x="4198"/>
        <item x="4350"/>
        <item x="1927"/>
        <item x="2842"/>
        <item x="117"/>
        <item x="118"/>
        <item x="119"/>
        <item x="120"/>
        <item x="121"/>
        <item x="122"/>
        <item x="123"/>
        <item x="124"/>
        <item x="125"/>
        <item x="3012"/>
        <item x="2002"/>
        <item x="178"/>
        <item x="874"/>
        <item x="543"/>
        <item x="2210"/>
        <item x="1051"/>
        <item x="4047"/>
        <item x="3738"/>
        <item x="4662"/>
        <item x="4048"/>
        <item x="4351"/>
        <item x="4049"/>
        <item x="4050"/>
        <item x="4051"/>
        <item x="4533"/>
        <item x="4053"/>
        <item x="4054"/>
        <item x="4534"/>
        <item x="3509"/>
        <item x="4055"/>
        <item x="3162"/>
        <item x="2843"/>
        <item x="3268"/>
        <item x="2043"/>
        <item x="126"/>
        <item x="1207"/>
        <item x="1103"/>
        <item x="2135"/>
        <item x="1549"/>
        <item x="2724"/>
        <item x="2003"/>
        <item x="4056"/>
        <item x="4057"/>
        <item x="4058"/>
        <item x="4059"/>
        <item x="4060"/>
        <item x="4061"/>
        <item x="4062"/>
        <item x="4063"/>
        <item x="4064"/>
        <item x="4781"/>
        <item x="3510"/>
        <item m="1" x="7980"/>
        <item x="4476"/>
        <item x="4477"/>
        <item x="4065"/>
        <item x="4052"/>
        <item x="617"/>
        <item x="1511"/>
        <item x="1512"/>
        <item x="1513"/>
        <item x="1514"/>
        <item x="1515"/>
        <item x="1516"/>
        <item x="1517"/>
        <item x="1518"/>
        <item x="1519"/>
        <item x="1520"/>
        <item x="1521"/>
        <item x="4066"/>
        <item x="4067"/>
        <item x="4068"/>
        <item x="4069"/>
        <item x="4070"/>
        <item x="4071"/>
        <item x="4072"/>
        <item x="4073"/>
        <item x="4074"/>
        <item x="4075"/>
        <item x="4076"/>
        <item x="4077"/>
        <item x="4078"/>
        <item x="4079"/>
        <item x="4080"/>
        <item x="4782"/>
        <item x="4783"/>
        <item x="4784"/>
        <item x="4785"/>
        <item x="4786"/>
        <item x="1522"/>
        <item x="1523"/>
        <item x="2430"/>
        <item x="1676"/>
        <item x="2431"/>
        <item x="480"/>
        <item x="2432"/>
        <item x="481"/>
        <item x="2433"/>
        <item x="482"/>
        <item x="483"/>
        <item x="1680"/>
        <item x="484"/>
        <item x="485"/>
        <item x="2434"/>
        <item x="486"/>
        <item x="1677"/>
        <item x="487"/>
        <item x="488"/>
        <item x="926"/>
        <item x="4787"/>
        <item x="4081"/>
        <item x="4082"/>
        <item x="3511"/>
        <item x="3512"/>
        <item x="3513"/>
        <item x="3514"/>
        <item x="3515"/>
        <item x="4083"/>
        <item x="3516"/>
        <item x="3517"/>
        <item x="3518"/>
        <item x="3519"/>
        <item x="3520"/>
        <item x="3521"/>
        <item x="4102"/>
        <item x="4103"/>
        <item x="4104"/>
        <item x="4105"/>
        <item x="4106"/>
        <item x="4107"/>
        <item x="4108"/>
        <item x="4109"/>
        <item x="4110"/>
        <item x="4111"/>
        <item x="4112"/>
        <item x="4113"/>
        <item x="4114"/>
        <item x="4663"/>
        <item x="4297"/>
        <item x="4568"/>
        <item x="4115"/>
        <item x="4116"/>
        <item x="4664"/>
        <item x="4788"/>
        <item x="3608"/>
        <item x="910"/>
        <item x="927"/>
        <item x="928"/>
        <item x="929"/>
        <item x="930"/>
        <item x="931"/>
        <item x="932"/>
        <item x="933"/>
        <item x="934"/>
        <item x="935"/>
        <item x="936"/>
        <item x="937"/>
        <item x="938"/>
        <item x="939"/>
        <item x="940"/>
        <item x="941"/>
        <item x="942"/>
        <item x="943"/>
        <item x="944"/>
        <item x="945"/>
        <item x="618"/>
        <item x="2572"/>
        <item x="1208"/>
        <item x="728"/>
        <item x="1234"/>
        <item x="1550"/>
        <item x="489"/>
        <item x="2044"/>
        <item x="3328"/>
        <item x="1928"/>
        <item x="619"/>
        <item x="1551"/>
        <item m="1" x="7996"/>
        <item x="4117"/>
        <item x="4569"/>
        <item x="4570"/>
        <item x="4197"/>
        <item x="4118"/>
        <item x="4119"/>
        <item x="3653"/>
        <item m="1" x="7998"/>
        <item m="1" x="7999"/>
        <item x="4120"/>
        <item x="4121"/>
        <item x="4122"/>
        <item x="4123"/>
        <item x="4124"/>
        <item x="4125"/>
        <item x="3080"/>
        <item x="2136"/>
        <item x="3013"/>
        <item x="2045"/>
        <item x="1209"/>
        <item x="3014"/>
        <item x="1774"/>
        <item x="2692"/>
        <item x="3269"/>
        <item x="3270"/>
        <item x="3214"/>
        <item x="1052"/>
        <item x="1053"/>
        <item x="1233"/>
        <item x="1235"/>
        <item x="1236"/>
        <item x="4126"/>
        <item x="4127"/>
        <item x="4128"/>
        <item x="4129"/>
        <item x="4130"/>
        <item x="4665"/>
        <item x="4131"/>
        <item x="4132"/>
        <item x="4571"/>
        <item x="4133"/>
        <item x="4134"/>
        <item x="3419"/>
        <item x="4789"/>
        <item x="4136"/>
        <item x="4478"/>
        <item x="4137"/>
        <item x="4666"/>
        <item x="4138"/>
        <item x="3739"/>
        <item x="3740"/>
        <item x="3741"/>
        <item x="3742"/>
        <item x="3743"/>
        <item x="3744"/>
        <item x="3745"/>
        <item x="3746"/>
        <item x="3747"/>
        <item x="3748"/>
        <item x="3749"/>
        <item x="3750"/>
        <item x="3751"/>
        <item x="1237"/>
        <item x="1238"/>
        <item x="1239"/>
        <item x="1240"/>
        <item x="1241"/>
        <item x="1242"/>
        <item x="1243"/>
        <item x="1244"/>
        <item x="1245"/>
        <item x="1246"/>
        <item x="1247"/>
        <item x="1248"/>
        <item x="1249"/>
        <item x="1250"/>
        <item x="1525"/>
        <item x="1526"/>
        <item x="1524"/>
        <item x="1527"/>
        <item x="1528"/>
        <item x="1529"/>
        <item x="1530"/>
        <item x="1531"/>
        <item x="1532"/>
        <item x="1533"/>
        <item x="1534"/>
        <item x="1535"/>
        <item x="1536"/>
        <item x="1537"/>
        <item x="3163"/>
        <item x="1538"/>
        <item x="2725"/>
        <item x="620"/>
        <item x="2345"/>
        <item x="3081"/>
        <item x="1852"/>
        <item x="395"/>
        <item x="4572"/>
        <item x="4668"/>
        <item x="4139"/>
        <item x="4140"/>
        <item x="4135"/>
        <item x="4141"/>
        <item x="4142"/>
        <item x="4143"/>
        <item x="4144"/>
        <item x="4145"/>
        <item x="4146"/>
        <item x="4147"/>
        <item x="4148"/>
        <item x="4149"/>
        <item x="4150"/>
        <item x="4151"/>
        <item x="4152"/>
        <item x="4153"/>
        <item x="3654"/>
        <item x="3752"/>
        <item x="3753"/>
        <item x="2726"/>
        <item x="3015"/>
        <item x="3215"/>
        <item x="179"/>
        <item x="1083"/>
        <item x="1084"/>
        <item x="1085"/>
        <item x="1086"/>
        <item x="1087"/>
        <item x="1088"/>
        <item x="1089"/>
        <item x="1090"/>
        <item x="1091"/>
        <item x="396"/>
        <item x="397"/>
        <item x="544"/>
        <item x="4154"/>
        <item x="4155"/>
        <item x="4156"/>
        <item x="4157"/>
        <item x="4158"/>
        <item x="4159"/>
        <item x="4160"/>
        <item x="4161"/>
        <item x="4162"/>
        <item x="4163"/>
        <item x="4164"/>
        <item x="4165"/>
        <item x="4166"/>
        <item x="4167"/>
        <item x="4168"/>
        <item x="4169"/>
        <item x="4170"/>
        <item x="4171"/>
        <item x="4172"/>
        <item x="4173"/>
        <item x="4174"/>
        <item x="4175"/>
        <item x="4176"/>
        <item x="4177"/>
        <item x="3655"/>
        <item x="3656"/>
        <item x="3657"/>
        <item x="3658"/>
        <item x="3659"/>
        <item x="3660"/>
        <item x="3661"/>
        <item x="3662"/>
        <item x="3663"/>
        <item x="4178"/>
        <item x="4179"/>
        <item x="4180"/>
        <item x="4181"/>
        <item x="4260"/>
        <item x="4258"/>
        <item x="4261"/>
        <item x="4262"/>
        <item x="4263"/>
        <item x="4264"/>
        <item x="4265"/>
        <item x="4266"/>
        <item x="3754"/>
        <item x="4667"/>
        <item x="4268"/>
        <item x="4269"/>
        <item x="4352"/>
        <item x="4267"/>
        <item x="4270"/>
        <item x="4271"/>
        <item x="4272"/>
        <item x="4273"/>
        <item x="4274"/>
        <item x="4275"/>
        <item x="4276"/>
        <item x="4277"/>
        <item x="4278"/>
        <item x="4279"/>
        <item x="4280"/>
        <item x="4669"/>
        <item x="4790"/>
        <item x="3418"/>
        <item x="4281"/>
        <item x="4573"/>
        <item x="3435"/>
        <item x="4282"/>
        <item x="4283"/>
        <item x="4284"/>
        <item x="4285"/>
        <item x="4286"/>
        <item x="4353"/>
        <item x="4287"/>
        <item x="4288"/>
        <item x="4354"/>
        <item x="2727"/>
        <item x="398"/>
        <item x="247"/>
        <item x="127"/>
        <item x="1251"/>
        <item x="1439"/>
        <item x="1252"/>
        <item x="1539"/>
        <item x="1540"/>
        <item x="326"/>
        <item x="3271"/>
        <item x="3272"/>
        <item x="2908"/>
        <item x="1253"/>
        <item x="3016"/>
        <item x="2909"/>
        <item x="2907"/>
        <item x="4289"/>
        <item x="4355"/>
        <item x="4356"/>
        <item x="4670"/>
        <item x="4357"/>
        <item x="4358"/>
        <item x="4359"/>
        <item x="4479"/>
        <item x="4480"/>
        <item x="4481"/>
        <item x="4671"/>
        <item x="4672"/>
        <item x="4199"/>
        <item x="3664"/>
        <item x="4574"/>
        <item x="4200"/>
        <item x="4674"/>
        <item x="4675"/>
        <item x="3436"/>
        <item x="4677"/>
        <item x="4678"/>
        <item x="4676"/>
        <item x="4680"/>
        <item x="4679"/>
        <item x="4681"/>
        <item x="4791"/>
        <item x="7899"/>
        <item x="399"/>
        <item x="426"/>
        <item x="490"/>
        <item x="3756"/>
        <item x="3842"/>
        <item x="4673"/>
        <item x="4683"/>
        <item x="4684"/>
        <item x="4685"/>
        <item x="4686"/>
        <item x="4687"/>
        <item x="3440"/>
        <item x="3671"/>
        <item x="3760"/>
        <item x="3830"/>
        <item x="4207"/>
        <item x="3828"/>
        <item x="807"/>
        <item x="3687"/>
        <item x="3017"/>
        <item x="3755"/>
        <item x="2097"/>
        <item x="2287"/>
        <item x="2123"/>
        <item x="4692"/>
        <item x="4204"/>
        <item x="4689"/>
        <item x="2098"/>
        <item x="4690"/>
        <item x="4691"/>
        <item x="4205"/>
        <item x="3667"/>
        <item x="2846"/>
        <item x="3675"/>
        <item x="3670"/>
        <item x="4208"/>
        <item x="3841"/>
        <item x="1863"/>
        <item x="3018"/>
        <item x="3838"/>
        <item x="2119"/>
        <item x="3680"/>
        <item x="2099"/>
        <item x="3759"/>
        <item x="3761"/>
        <item x="4688"/>
        <item x="2121"/>
        <item x="2847"/>
        <item x="3665"/>
        <item x="3678"/>
        <item x="4696"/>
        <item x="4694"/>
        <item x="875"/>
        <item x="1946"/>
        <item x="2120"/>
        <item x="4695"/>
        <item x="2844"/>
        <item x="3677"/>
        <item x="3688"/>
        <item x="3437"/>
        <item x="3669"/>
        <item x="3442"/>
        <item x="2573"/>
        <item x="3843"/>
        <item x="1947"/>
        <item x="3439"/>
        <item x="2211"/>
        <item x="4201"/>
        <item x="3672"/>
        <item x="3443"/>
        <item x="2100"/>
        <item x="4682"/>
        <item x="3679"/>
        <item x="4206"/>
        <item x="3441"/>
        <item x="2122"/>
        <item x="3758"/>
        <item x="3840"/>
        <item x="3445"/>
        <item x="3682"/>
        <item x="3683"/>
        <item x="3757"/>
        <item x="730"/>
        <item x="2285"/>
        <item x="2845"/>
        <item x="180"/>
        <item x="38"/>
        <item x="40"/>
        <item x="3438"/>
        <item x="4792"/>
        <item x="3685"/>
        <item x="3668"/>
        <item x="1541"/>
        <item x="3845"/>
        <item x="3686"/>
        <item x="3684"/>
        <item x="3837"/>
        <item x="3827"/>
        <item x="3829"/>
        <item x="3762"/>
        <item x="1460"/>
        <item x="3681"/>
        <item x="2735"/>
        <item x="4698"/>
        <item x="2346"/>
        <item x="3846"/>
        <item x="3448"/>
        <item x="3447"/>
        <item x="41"/>
        <item x="3690"/>
        <item x="921"/>
        <item x="3674"/>
        <item x="3676"/>
        <item x="3763"/>
        <item x="920"/>
        <item x="3689"/>
        <item x="3673"/>
        <item x="3666"/>
        <item x="3446"/>
        <item x="3839"/>
        <item x="4693"/>
        <item x="3107"/>
        <item x="806"/>
        <item x="4697"/>
        <item x="3444"/>
        <item x="3273"/>
        <item x="39"/>
        <item x="545"/>
        <item x="1865"/>
        <item x="4203"/>
        <item x="1866"/>
        <item x="3847"/>
        <item x="3765"/>
        <item x="3857"/>
        <item x="4209"/>
        <item x="1775"/>
        <item x="492"/>
        <item x="128"/>
        <item x="3848"/>
        <item x="4210"/>
        <item x="4216"/>
        <item x="4215"/>
        <item x="4575"/>
        <item x="1461"/>
        <item x="491"/>
        <item x="3850"/>
        <item x="3852"/>
        <item x="4213"/>
        <item x="129"/>
        <item x="4212"/>
        <item x="4211"/>
        <item x="2435"/>
        <item x="2637"/>
        <item x="1776"/>
        <item x="2288"/>
        <item x="3856"/>
        <item x="3766"/>
        <item x="546"/>
        <item x="2848"/>
        <item x="4298"/>
        <item x="327"/>
        <item x="1864"/>
        <item x="4202"/>
        <item x="3275"/>
        <item x="4217"/>
        <item x="4214"/>
        <item x="4579"/>
        <item x="808"/>
        <item x="2893"/>
        <item x="1001"/>
        <item x="3849"/>
        <item x="3274"/>
        <item x="3851"/>
        <item x="3764"/>
        <item x="1092"/>
        <item x="2436"/>
        <item x="3858"/>
        <item x="4219"/>
        <item x="3854"/>
        <item x="4220"/>
        <item x="3855"/>
        <item x="4221"/>
        <item x="4218"/>
        <item x="0"/>
        <item x="1"/>
        <item x="3"/>
        <item x="9"/>
        <item x="10"/>
        <item x="12"/>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84"/>
        <item x="85"/>
        <item x="86"/>
        <item x="87"/>
        <item x="88"/>
        <item x="89"/>
        <item x="90"/>
        <item x="91"/>
        <item x="92"/>
        <item x="93"/>
        <item x="130"/>
        <item x="131"/>
        <item x="132"/>
        <item x="133"/>
        <item x="134"/>
        <item x="136"/>
        <item x="181"/>
        <item x="182"/>
        <item x="183"/>
        <item x="185"/>
        <item x="186"/>
        <item x="248"/>
        <item x="249"/>
        <item x="250"/>
        <item x="251"/>
        <item x="252"/>
        <item x="254"/>
        <item x="255"/>
        <item x="256"/>
        <item x="257"/>
        <item x="328"/>
        <item x="329"/>
        <item x="400"/>
        <item x="401"/>
        <item x="402"/>
        <item x="403"/>
        <item x="404"/>
        <item x="405"/>
        <item x="407"/>
        <item x="408"/>
        <item x="409"/>
        <item x="410"/>
        <item x="411"/>
        <item x="436"/>
        <item x="438"/>
        <item x="439"/>
        <item x="440"/>
        <item x="441"/>
        <item x="442"/>
        <item x="443"/>
        <item x="444"/>
        <item x="445"/>
        <item x="446"/>
        <item x="447"/>
        <item x="448"/>
        <item x="449"/>
        <item x="450"/>
        <item x="451"/>
        <item x="452"/>
        <item x="453"/>
        <item x="454"/>
        <item x="455"/>
        <item x="456"/>
        <item x="457"/>
        <item x="458"/>
        <item x="459"/>
        <item x="460"/>
        <item x="461"/>
        <item x="462"/>
        <item x="463"/>
        <item x="464"/>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47"/>
        <item x="548"/>
        <item x="549"/>
        <item x="550"/>
        <item x="551"/>
        <item x="552"/>
        <item x="553"/>
        <item x="554"/>
        <item x="555"/>
        <item x="556"/>
        <item x="557"/>
        <item x="558"/>
        <item x="559"/>
        <item x="560"/>
        <item x="561"/>
        <item x="562"/>
        <item x="563"/>
        <item x="621"/>
        <item x="622"/>
        <item x="623"/>
        <item x="624"/>
        <item x="625"/>
        <item x="626"/>
        <item x="627"/>
        <item x="628"/>
        <item x="629"/>
        <item x="630"/>
        <item x="631"/>
        <item x="632"/>
        <item x="633"/>
        <item x="634"/>
        <item x="636"/>
        <item x="637"/>
        <item x="638"/>
        <item x="639"/>
        <item x="64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8"/>
        <item x="789"/>
        <item x="790"/>
        <item x="791"/>
        <item x="792"/>
        <item x="793"/>
        <item x="809"/>
        <item x="810"/>
        <item x="811"/>
        <item x="876"/>
        <item x="877"/>
        <item x="878"/>
        <item x="879"/>
        <item x="880"/>
        <item x="881"/>
        <item x="882"/>
        <item x="883"/>
        <item x="884"/>
        <item x="885"/>
        <item x="886"/>
        <item x="887"/>
        <item x="888"/>
        <item x="889"/>
        <item x="890"/>
        <item x="891"/>
        <item x="892"/>
        <item x="893"/>
        <item x="894"/>
        <item x="895"/>
        <item x="896"/>
        <item x="897"/>
        <item x="922"/>
        <item x="923"/>
        <item x="947"/>
        <item x="948"/>
        <item x="949"/>
        <item x="950"/>
        <item x="951"/>
        <item x="952"/>
        <item x="953"/>
        <item x="954"/>
        <item x="955"/>
        <item x="956"/>
        <item x="957"/>
        <item x="958"/>
        <item x="959"/>
        <item x="960"/>
        <item x="961"/>
        <item x="962"/>
        <item x="1002"/>
        <item x="1003"/>
        <item x="1004"/>
        <item x="1005"/>
        <item x="1006"/>
        <item x="1007"/>
        <item x="1008"/>
        <item x="1009"/>
        <item x="1010"/>
        <item x="1011"/>
        <item x="1012"/>
        <item x="1013"/>
        <item x="1093"/>
        <item x="1094"/>
        <item x="1095"/>
        <item x="1096"/>
        <item x="1101"/>
        <item x="1104"/>
        <item x="1105"/>
        <item x="1106"/>
        <item x="1107"/>
        <item x="1108"/>
        <item x="1109"/>
        <item x="1110"/>
        <item x="1111"/>
        <item x="1112"/>
        <item x="1210"/>
        <item x="1211"/>
        <item x="1212"/>
        <item x="1213"/>
        <item x="1214"/>
        <item x="1215"/>
        <item x="1254"/>
        <item x="1255"/>
        <item x="1256"/>
        <item x="1257"/>
        <item x="1258"/>
        <item x="1259"/>
        <item x="1260"/>
        <item x="1261"/>
        <item x="1262"/>
        <item x="1263"/>
        <item x="1264"/>
        <item x="1265"/>
        <item x="1266"/>
        <item x="1267"/>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1"/>
        <item x="1306"/>
        <item x="1307"/>
        <item x="1308"/>
        <item x="1309"/>
        <item x="1310"/>
        <item x="1311"/>
        <item x="1312"/>
        <item x="1319"/>
        <item x="1320"/>
        <item x="1321"/>
        <item x="1322"/>
        <item x="1323"/>
        <item x="1324"/>
        <item x="1325"/>
        <item x="1326"/>
        <item x="1327"/>
        <item x="1328"/>
        <item x="1329"/>
        <item x="1330"/>
        <item x="1331"/>
        <item x="1332"/>
        <item x="1333"/>
        <item x="1334"/>
        <item x="1369"/>
        <item x="1371"/>
        <item x="1436"/>
        <item x="1440"/>
        <item x="1441"/>
        <item x="1442"/>
        <item x="1443"/>
        <item x="1444"/>
        <item x="1445"/>
        <item x="1446"/>
        <item x="1447"/>
        <item x="1448"/>
        <item x="1449"/>
        <item x="1450"/>
        <item x="1451"/>
        <item x="1452"/>
        <item x="1453"/>
        <item x="1454"/>
        <item x="1455"/>
        <item x="1456"/>
        <item x="1457"/>
        <item x="1458"/>
        <item x="1462"/>
        <item x="1463"/>
        <item x="1464"/>
        <item x="1465"/>
        <item x="1466"/>
        <item x="1467"/>
        <item x="1468"/>
        <item x="1469"/>
        <item x="1542"/>
        <item x="1543"/>
        <item x="1544"/>
        <item x="1545"/>
        <item x="1546"/>
        <item x="1547"/>
        <item x="1548"/>
        <item x="1552"/>
        <item x="1553"/>
        <item x="1554"/>
        <item x="1555"/>
        <item x="1556"/>
        <item x="1557"/>
        <item x="1558"/>
        <item x="1559"/>
        <item x="1560"/>
        <item x="1572"/>
        <item x="1573"/>
        <item x="1574"/>
        <item x="1575"/>
        <item x="1576"/>
        <item x="1577"/>
        <item x="1578"/>
        <item x="1579"/>
        <item x="1682"/>
        <item x="1683"/>
        <item x="1684"/>
        <item x="1685"/>
        <item x="1686"/>
        <item x="1688"/>
        <item x="1689"/>
        <item x="1690"/>
        <item x="1691"/>
        <item x="1777"/>
        <item x="1778"/>
        <item x="1779"/>
        <item x="1780"/>
        <item x="1781"/>
        <item x="1782"/>
        <item x="1783"/>
        <item x="1784"/>
        <item x="1785"/>
        <item x="1786"/>
        <item x="1787"/>
        <item x="1788"/>
        <item x="1789"/>
        <item x="1790"/>
        <item x="1791"/>
        <item x="1792"/>
        <item x="1793"/>
        <item x="1794"/>
        <item x="1795"/>
        <item x="1796"/>
        <item x="1797"/>
        <item x="1798"/>
        <item x="1799"/>
        <item x="1853"/>
        <item x="1854"/>
        <item x="1855"/>
        <item x="1856"/>
        <item x="1857"/>
        <item x="1858"/>
        <item x="1859"/>
        <item x="1860"/>
        <item x="1861"/>
        <item x="1862"/>
        <item x="1867"/>
        <item x="1868"/>
        <item x="1869"/>
        <item x="1870"/>
        <item x="1872"/>
        <item x="1948"/>
        <item x="1949"/>
        <item x="1950"/>
        <item x="1951"/>
        <item x="1952"/>
        <item x="1953"/>
        <item x="1954"/>
        <item x="1955"/>
        <item x="1956"/>
        <item x="1957"/>
        <item x="1958"/>
        <item x="1959"/>
        <item x="1960"/>
        <item x="1961"/>
        <item x="1962"/>
        <item x="1963"/>
        <item x="1964"/>
        <item x="1965"/>
        <item x="1966"/>
        <item x="1967"/>
        <item x="1968"/>
        <item x="1969"/>
        <item x="1970"/>
        <item x="1972"/>
        <item x="1974"/>
        <item x="1975"/>
        <item x="1976"/>
        <item x="1977"/>
        <item x="1978"/>
        <item x="1979"/>
        <item x="1980"/>
        <item x="1981"/>
        <item x="1982"/>
        <item x="1983"/>
        <item x="1984"/>
        <item x="1985"/>
        <item x="1986"/>
        <item x="1987"/>
        <item x="1988"/>
        <item x="1989"/>
        <item x="1990"/>
        <item x="1991"/>
        <item x="1992"/>
        <item x="1993"/>
        <item x="1994"/>
        <item x="1995"/>
        <item x="1996"/>
        <item x="1998"/>
        <item x="2000"/>
        <item x="2004"/>
        <item x="2005"/>
        <item x="2006"/>
        <item x="2007"/>
        <item x="2008"/>
        <item x="2009"/>
        <item x="2012"/>
        <item x="2013"/>
        <item x="2014"/>
        <item x="2029"/>
        <item x="2046"/>
        <item x="2047"/>
        <item x="2048"/>
        <item x="2049"/>
        <item x="2050"/>
        <item x="2101"/>
        <item x="2102"/>
        <item x="2103"/>
        <item x="2104"/>
        <item x="2105"/>
        <item x="2106"/>
        <item x="2107"/>
        <item x="2108"/>
        <item x="2109"/>
        <item x="2110"/>
        <item x="2111"/>
        <item x="2112"/>
        <item x="2113"/>
        <item x="2114"/>
        <item x="2115"/>
        <item x="2116"/>
        <item x="2117"/>
        <item x="2118"/>
        <item x="2124"/>
        <item x="2125"/>
        <item x="2126"/>
        <item x="2127"/>
        <item x="2128"/>
        <item x="2129"/>
        <item x="2130"/>
        <item x="2131"/>
        <item x="2132"/>
        <item x="2133"/>
        <item x="2137"/>
        <item x="2143"/>
        <item x="2144"/>
        <item x="2145"/>
        <item x="2146"/>
        <item x="2147"/>
        <item x="2148"/>
        <item x="2149"/>
        <item x="2150"/>
        <item x="2151"/>
        <item x="2152"/>
        <item x="2153"/>
        <item x="2154"/>
        <item x="2155"/>
        <item x="2156"/>
        <item x="2157"/>
        <item x="2158"/>
        <item x="2159"/>
        <item x="2160"/>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86"/>
        <item x="2289"/>
        <item x="2290"/>
        <item x="2291"/>
        <item x="2292"/>
        <item x="2293"/>
        <item x="2294"/>
        <item x="2347"/>
        <item x="2348"/>
        <item x="2349"/>
        <item x="2350"/>
        <item x="2351"/>
        <item x="2352"/>
        <item x="2353"/>
        <item x="2355"/>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37"/>
        <item x="2439"/>
        <item x="2442"/>
        <item x="2473"/>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38"/>
        <item x="2639"/>
        <item x="2640"/>
        <item x="2641"/>
        <item x="2642"/>
        <item x="2643"/>
        <item x="2644"/>
        <item x="2645"/>
        <item x="2693"/>
        <item x="2694"/>
        <item x="2695"/>
        <item x="2696"/>
        <item x="2697"/>
        <item x="2698"/>
        <item x="2699"/>
        <item x="2700"/>
        <item x="2701"/>
        <item x="2702"/>
        <item x="2704"/>
        <item x="2705"/>
        <item x="2706"/>
        <item x="2707"/>
        <item x="2708"/>
        <item x="2709"/>
        <item x="2729"/>
        <item x="2736"/>
        <item x="2737"/>
        <item x="2738"/>
        <item x="2739"/>
        <item x="2740"/>
        <item x="2741"/>
        <item x="2742"/>
        <item x="2743"/>
        <item x="2744"/>
        <item x="2745"/>
        <item x="2746"/>
        <item x="2747"/>
        <item x="2748"/>
        <item x="2749"/>
        <item x="2750"/>
        <item x="2751"/>
        <item x="2752"/>
        <item x="2754"/>
        <item x="2755"/>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94"/>
        <item x="2895"/>
        <item x="2896"/>
        <item x="2897"/>
        <item x="2898"/>
        <item x="2899"/>
        <item x="2900"/>
        <item x="2901"/>
        <item x="2902"/>
        <item x="2903"/>
        <item x="2906"/>
        <item x="2910"/>
        <item x="2911"/>
        <item x="2912"/>
        <item x="2913"/>
        <item x="2914"/>
        <item x="2915"/>
        <item x="2916"/>
        <item x="2917"/>
        <item x="2918"/>
        <item x="2919"/>
        <item x="2920"/>
        <item x="2921"/>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9"/>
        <item x="3082"/>
        <item x="3083"/>
        <item x="3084"/>
        <item x="3085"/>
        <item x="3086"/>
        <item x="3087"/>
        <item x="3088"/>
        <item x="3089"/>
        <item x="3090"/>
        <item x="3091"/>
        <item x="3092"/>
        <item x="3093"/>
        <item x="3094"/>
        <item x="3095"/>
        <item x="3096"/>
        <item x="3097"/>
        <item x="3108"/>
        <item x="3109"/>
        <item x="3110"/>
        <item x="3111"/>
        <item x="3148"/>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216"/>
        <item x="3217"/>
        <item x="3218"/>
        <item x="3219"/>
        <item x="3220"/>
        <item x="3221"/>
        <item x="3222"/>
        <item x="3223"/>
        <item x="3224"/>
        <item x="3225"/>
        <item x="3226"/>
        <item x="3227"/>
        <item x="3228"/>
        <item x="3230"/>
        <item x="3231"/>
        <item x="3232"/>
        <item x="3233"/>
        <item x="3237"/>
        <item x="3238"/>
        <item x="3239"/>
        <item x="3240"/>
        <item x="3241"/>
        <item x="3242"/>
        <item x="3243"/>
        <item x="3244"/>
        <item x="3245"/>
        <item x="3246"/>
        <item x="3247"/>
        <item x="3248"/>
        <item x="3249"/>
        <item x="3250"/>
        <item x="3251"/>
        <item x="3252"/>
        <item x="3253"/>
        <item x="3254"/>
        <item x="3255"/>
        <item x="3256"/>
        <item x="3257"/>
        <item x="3258"/>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9"/>
        <item x="3330"/>
        <item x="3331"/>
        <item x="3332"/>
        <item x="3333"/>
        <item x="3334"/>
        <item x="3335"/>
        <item x="3336"/>
        <item x="3337"/>
        <item x="3339"/>
        <item x="3340"/>
        <item x="3341"/>
        <item x="3342"/>
        <item x="3343"/>
        <item x="3844"/>
        <item x="3853"/>
        <item x="3859"/>
        <item x="3860"/>
        <item x="3861"/>
        <item x="4196"/>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418"/>
        <item x="4420"/>
        <item x="4421"/>
        <item x="4427"/>
        <item x="4428"/>
        <item x="4429"/>
        <item x="4430"/>
        <item x="4431"/>
        <item x="4432"/>
        <item x="4433"/>
        <item x="4434"/>
        <item x="4435"/>
        <item x="4437"/>
        <item x="4438"/>
        <item x="4439"/>
        <item x="4441"/>
        <item x="4442"/>
        <item x="4443"/>
        <item x="4444"/>
        <item x="4445"/>
        <item x="4446"/>
        <item x="4447"/>
        <item x="4458"/>
        <item x="4576"/>
        <item x="4577"/>
        <item x="4578"/>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10"/>
        <item x="4911"/>
        <item x="4912"/>
        <item x="4913"/>
        <item x="4914"/>
        <item x="4915"/>
        <item x="4916"/>
        <item x="4917"/>
        <item x="4918"/>
        <item x="4919"/>
        <item x="4920"/>
        <item x="4921"/>
        <item x="4922"/>
        <item x="4923"/>
        <item x="4924"/>
        <item x="4925"/>
        <item x="4947"/>
        <item x="4948"/>
        <item x="4949"/>
        <item x="4950"/>
        <item x="4955"/>
        <item x="4994"/>
        <item x="4995"/>
        <item x="4996"/>
        <item x="4997"/>
        <item x="4998"/>
        <item x="4999"/>
        <item x="5000"/>
        <item x="5001"/>
        <item x="5002"/>
        <item x="5003"/>
        <item x="5004"/>
        <item x="5005"/>
        <item x="5006"/>
        <item x="5007"/>
        <item x="5008"/>
        <item x="5009"/>
        <item x="5013"/>
        <item x="5014"/>
        <item x="5015"/>
        <item x="5016"/>
        <item x="5017"/>
        <item x="5018"/>
        <item x="5019"/>
        <item x="5020"/>
        <item x="5021"/>
        <item x="5022"/>
        <item x="5023"/>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232"/>
        <item x="5233"/>
        <item x="5234"/>
        <item x="5235"/>
        <item x="5257"/>
        <item x="5258"/>
        <item x="5259"/>
        <item x="5260"/>
        <item x="5304"/>
        <item x="5305"/>
        <item x="5306"/>
        <item x="5307"/>
        <item x="5308"/>
        <item x="5309"/>
        <item x="5350"/>
        <item x="5351"/>
        <item x="5352"/>
        <item x="5353"/>
        <item x="5386"/>
        <item x="5387"/>
        <item x="5388"/>
        <item x="5389"/>
        <item x="5390"/>
        <item x="5391"/>
        <item x="5392"/>
        <item x="5393"/>
        <item x="5394"/>
        <item x="5395"/>
        <item x="5396"/>
        <item x="5397"/>
        <item x="5398"/>
        <item x="5399"/>
        <item x="5400"/>
        <item x="5401"/>
        <item x="5402"/>
        <item x="5403"/>
        <item x="5404"/>
        <item x="5405"/>
        <item x="5406"/>
        <item x="5407"/>
        <item x="5408"/>
        <item x="5409"/>
        <item x="5411"/>
        <item x="5440"/>
        <item x="5441"/>
        <item x="5442"/>
        <item x="5443"/>
        <item x="5444"/>
        <item x="5445"/>
        <item x="5446"/>
        <item x="5482"/>
        <item x="5483"/>
        <item x="5484"/>
        <item x="5485"/>
        <item x="5486"/>
        <item x="5487"/>
        <item x="5488"/>
        <item x="5489"/>
        <item x="5490"/>
        <item x="5491"/>
        <item x="5492"/>
        <item x="5493"/>
        <item x="5494"/>
        <item x="5495"/>
        <item x="5498"/>
        <item x="5551"/>
        <item x="5553"/>
        <item x="5554"/>
        <item x="5555"/>
        <item x="5596"/>
        <item x="5597"/>
        <item x="5598"/>
        <item x="5599"/>
        <item x="5684"/>
        <item x="5686"/>
        <item x="5745"/>
        <item x="5746"/>
        <item x="5747"/>
        <item x="5748"/>
        <item x="5749"/>
        <item x="5750"/>
        <item x="5751"/>
        <item x="5752"/>
        <item x="5753"/>
        <item x="5754"/>
        <item x="5755"/>
        <item x="5756"/>
        <item x="5757"/>
        <item x="5758"/>
        <item x="5759"/>
        <item x="5760"/>
        <item x="5761"/>
        <item x="5762"/>
        <item x="5806"/>
        <item x="5807"/>
        <item x="5808"/>
        <item x="5872"/>
        <item x="5873"/>
        <item x="5874"/>
        <item x="5875"/>
        <item x="5876"/>
        <item x="5914"/>
        <item x="5915"/>
        <item x="5917"/>
        <item x="5918"/>
        <item x="5958"/>
        <item x="5959"/>
        <item x="5960"/>
        <item x="5961"/>
        <item x="5962"/>
        <item x="5963"/>
        <item x="5964"/>
        <item x="5965"/>
        <item x="5966"/>
        <item x="5967"/>
        <item x="5968"/>
        <item x="5969"/>
        <item x="5970"/>
        <item x="5971"/>
        <item x="5972"/>
        <item x="6014"/>
        <item x="6073"/>
        <item x="6074"/>
        <item x="6075"/>
        <item x="6076"/>
        <item x="6077"/>
        <item x="6078"/>
        <item x="6079"/>
        <item x="6080"/>
        <item x="6081"/>
        <item x="6082"/>
        <item x="6083"/>
        <item x="6084"/>
        <item x="6085"/>
        <item x="6086"/>
        <item x="6087"/>
        <item x="6088"/>
        <item x="6089"/>
        <item x="6090"/>
        <item x="6091"/>
        <item x="6092"/>
        <item x="6093"/>
        <item x="6094"/>
        <item x="6188"/>
        <item x="6190"/>
        <item x="6191"/>
        <item x="6211"/>
        <item x="6212"/>
        <item x="6213"/>
        <item x="6214"/>
        <item x="6215"/>
        <item x="6267"/>
        <item x="6268"/>
        <item x="6269"/>
        <item x="6270"/>
        <item x="6271"/>
        <item x="6272"/>
        <item x="6273"/>
        <item x="6274"/>
        <item x="6275"/>
        <item x="6276"/>
        <item x="6277"/>
        <item x="6278"/>
        <item x="6279"/>
        <item x="6280"/>
        <item x="6281"/>
        <item x="6325"/>
        <item x="6326"/>
        <item x="6327"/>
        <item x="6328"/>
        <item x="6329"/>
        <item x="6381"/>
        <item x="6382"/>
        <item x="6383"/>
        <item x="6384"/>
        <item x="6385"/>
        <item x="6386"/>
        <item x="6387"/>
        <item x="6431"/>
        <item x="6432"/>
        <item x="6433"/>
        <item x="6435"/>
        <item x="6475"/>
        <item x="6476"/>
        <item x="6477"/>
        <item x="6478"/>
        <item x="6479"/>
        <item x="6480"/>
        <item x="6481"/>
        <item x="6482"/>
        <item x="6483"/>
        <item x="6484"/>
        <item x="6485"/>
        <item x="6486"/>
        <item x="6487"/>
        <item x="6488"/>
        <item x="6489"/>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5"/>
        <item x="6536"/>
        <item x="6537"/>
        <item x="6538"/>
        <item x="6576"/>
        <item x="6577"/>
        <item x="6578"/>
        <item x="6579"/>
        <item x="6631"/>
        <item x="6633"/>
        <item x="6634"/>
        <item x="6661"/>
        <item x="6668"/>
        <item x="6688"/>
        <item x="6689"/>
        <item x="6690"/>
        <item x="6691"/>
        <item x="6692"/>
        <item x="6693"/>
        <item x="6740"/>
        <item x="6741"/>
        <item x="6742"/>
        <item x="6743"/>
        <item x="6744"/>
        <item x="6745"/>
        <item x="6746"/>
        <item x="6747"/>
        <item x="6748"/>
        <item x="6749"/>
        <item x="6750"/>
        <item x="6751"/>
        <item x="6752"/>
        <item x="6753"/>
        <item x="6754"/>
        <item x="6755"/>
        <item x="6756"/>
        <item x="6793"/>
        <item x="6794"/>
        <item x="6795"/>
        <item x="6796"/>
        <item x="6799"/>
        <item x="6839"/>
        <item x="6840"/>
        <item x="6841"/>
        <item x="6842"/>
        <item x="6843"/>
        <item x="6844"/>
        <item x="6845"/>
        <item x="6865"/>
        <item x="6866"/>
        <item x="6867"/>
        <item x="6868"/>
        <item x="6869"/>
        <item x="6870"/>
        <item x="6871"/>
        <item x="6872"/>
        <item x="6873"/>
        <item x="6874"/>
        <item x="6875"/>
        <item x="6876"/>
        <item x="6877"/>
        <item x="6878"/>
        <item x="6879"/>
        <item x="6880"/>
        <item x="6881"/>
        <item x="6882"/>
        <item x="6883"/>
        <item x="6937"/>
        <item x="6938"/>
        <item x="6939"/>
        <item x="6949"/>
        <item x="6950"/>
        <item x="6951"/>
        <item x="6953"/>
        <item x="6954"/>
        <item x="6993"/>
        <item x="6994"/>
        <item x="6995"/>
        <item x="6997"/>
        <item x="7026"/>
        <item x="7044"/>
        <item x="7045"/>
        <item x="7046"/>
        <item x="7078"/>
        <item x="7079"/>
        <item x="7080"/>
        <item x="7081"/>
        <item x="7082"/>
        <item x="7083"/>
        <item x="7084"/>
        <item x="7085"/>
        <item x="7086"/>
        <item x="7095"/>
        <item x="7096"/>
        <item x="7097"/>
        <item x="7098"/>
        <item x="7100"/>
        <item x="7101"/>
        <item x="7102"/>
        <item x="7103"/>
        <item x="7106"/>
        <item x="7107"/>
        <item x="7108"/>
        <item x="7120"/>
        <item x="7121"/>
        <item x="7127"/>
        <item x="7128"/>
        <item x="7129"/>
        <item x="7130"/>
        <item x="7131"/>
        <item x="7132"/>
        <item x="7133"/>
        <item x="7134"/>
        <item x="7135"/>
        <item x="7136"/>
        <item x="7137"/>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8"/>
        <item x="7240"/>
        <item x="7241"/>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47"/>
        <item x="7348"/>
        <item x="7349"/>
        <item x="7350"/>
        <item x="7351"/>
        <item x="7352"/>
        <item x="7353"/>
        <item x="7382"/>
        <item x="7383"/>
        <item x="7385"/>
        <item x="7416"/>
        <item x="7417"/>
        <item x="7437"/>
        <item x="7438"/>
        <item x="7439"/>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51"/>
        <item x="7552"/>
        <item x="7553"/>
        <item x="7554"/>
        <item x="7595"/>
        <item x="7598"/>
        <item x="7618"/>
        <item x="7619"/>
        <item x="7620"/>
        <item x="7621"/>
        <item x="7692"/>
        <item x="7693"/>
        <item x="7694"/>
        <item x="7741"/>
        <item x="7742"/>
        <item x="7743"/>
        <item x="7744"/>
        <item x="7758"/>
        <item x="7759"/>
        <item x="7760"/>
        <item x="7761"/>
        <item x="7762"/>
        <item x="7764"/>
        <item x="7765"/>
        <item x="7766"/>
        <item x="7792"/>
        <item x="7793"/>
        <item x="7794"/>
        <item x="7795"/>
        <item x="7814"/>
        <item x="7815"/>
        <item x="7816"/>
        <item x="7817"/>
        <item x="7861"/>
        <item x="7862"/>
        <item x="902"/>
        <item x="2298"/>
        <item x="4454"/>
        <item x="1098"/>
        <item x="4460"/>
        <item x="3202"/>
        <item x="3236"/>
        <item x="4422"/>
        <item x="1058"/>
        <item x="2564"/>
        <item x="82"/>
        <item x="2354"/>
        <item x="799"/>
        <item x="898"/>
        <item x="900"/>
        <item x="905"/>
        <item x="906"/>
        <item x="907"/>
        <item x="6996"/>
        <item x="5497"/>
        <item x="5236"/>
        <item x="4951"/>
        <item x="4451"/>
        <item x="4440"/>
        <item x="4453"/>
        <item m="1" x="7942"/>
        <item x="1370"/>
        <item x="1299"/>
        <item x="908"/>
        <item x="796"/>
        <item x="1316"/>
        <item x="1317"/>
        <item x="2011"/>
        <item x="1971"/>
        <item x="1314"/>
        <item x="5447"/>
        <item x="2922"/>
        <item x="2446"/>
        <item x="6436"/>
        <item x="80"/>
        <item x="4419"/>
        <item x="4448"/>
        <item x="6539"/>
        <item x="6390"/>
        <item x="5919"/>
        <item x="3199"/>
        <item x="1268"/>
        <item x="813"/>
        <item x="899"/>
        <item x="901"/>
        <item x="7864"/>
        <item x="5920"/>
        <item x="909"/>
        <item x="7105"/>
        <item x="7622"/>
        <item x="7315"/>
        <item x="7141"/>
        <item x="5685"/>
        <item x="5412"/>
        <item x="3346"/>
        <item x="2438"/>
        <item x="4455"/>
        <item x="1871"/>
        <item x="3259"/>
        <item x="6330"/>
        <item x="3203"/>
        <item x="798"/>
        <item x="2357"/>
        <item x="2443"/>
        <item x="7418"/>
        <item x="3338"/>
        <item x="6490"/>
        <item x="5011"/>
        <item x="6095"/>
        <item x="4436"/>
        <item x="4909"/>
        <item x="5974"/>
        <item x="7796"/>
        <item x="2562"/>
        <item x="1581"/>
        <item x="787"/>
        <item x="5496"/>
        <item x="1060"/>
        <item x="1315"/>
        <item x="7819"/>
        <item x="903"/>
        <item x="7763"/>
        <item x="6534"/>
        <item x="6389"/>
        <item m="1" x="7997"/>
        <item x="5877"/>
        <item x="7122"/>
        <item m="1" x="7944"/>
        <item x="5010"/>
        <item x="4457"/>
        <item x="3164"/>
        <item x="2162"/>
        <item x="1801"/>
        <item m="1" x="7926"/>
        <item x="1372"/>
        <item x="1318"/>
        <item x="812"/>
        <item x="4459"/>
        <item x="79"/>
        <item x="6797"/>
        <item x="6282"/>
        <item x="2923"/>
        <item x="3262"/>
        <item x="3261"/>
        <item x="7087"/>
        <item x="3260"/>
        <item x="904"/>
        <item x="78"/>
        <item x="76"/>
        <item x="7111"/>
        <item x="2016"/>
        <item x="6580"/>
        <item x="7745"/>
        <item x="7109"/>
        <item x="5410"/>
        <item x="71"/>
        <item x="3234"/>
        <item x="2297"/>
        <item x="2017"/>
        <item x="1471"/>
        <item x="1097"/>
        <item x="795"/>
        <item x="794"/>
        <item x="4449"/>
        <item x="1313"/>
        <item x="3204"/>
        <item x="564"/>
        <item x="4952"/>
        <item x="6695"/>
        <item x="7314"/>
        <item x="5687"/>
        <item x="4452"/>
        <item x="2444"/>
        <item x="2015"/>
        <item x="1580"/>
        <item x="1368"/>
        <item x="258"/>
        <item x="2161"/>
        <item x="4859"/>
        <item x="3344"/>
        <item x="3345"/>
        <item x="4461"/>
        <item x="2565"/>
        <item x="1470"/>
        <item x="4456"/>
        <item x="2440"/>
        <item m="1" x="7919"/>
        <item x="3200"/>
        <item m="1" x="7936"/>
        <item x="5261"/>
        <item x="6096"/>
        <item x="1875"/>
        <item x="3235"/>
        <item x="7863"/>
        <item m="1" x="7995"/>
        <item x="2356"/>
        <item x="13"/>
        <item x="6284"/>
        <item x="4450"/>
        <item x="814"/>
        <item x="331"/>
        <item x="3229"/>
        <item x="7818"/>
        <item m="1" x="7979"/>
        <item x="5310"/>
        <item x="6798"/>
        <item x="1472"/>
        <item x="5763"/>
        <item x="7623"/>
        <item x="6216"/>
        <item x="5500"/>
        <item x="1800"/>
        <item x="1014"/>
        <item x="912"/>
        <item x="4860"/>
        <item m="1" x="7935"/>
        <item x="6800"/>
        <item x="797"/>
        <item x="786"/>
        <item x="1973"/>
        <item x="6283"/>
        <item x="2753"/>
        <item x="83"/>
        <item m="1" x="7992"/>
        <item x="3198"/>
        <item x="3201"/>
        <item x="6391"/>
        <item x="7110"/>
        <item m="1" x="7978"/>
        <item x="2010"/>
        <item x="11"/>
        <item x="6940"/>
        <item x="2441"/>
        <item x="3263"/>
        <item x="14"/>
        <item x="15"/>
        <item x="16"/>
        <item x="17"/>
        <item x="18"/>
        <item x="19"/>
        <item x="20"/>
        <item x="21"/>
        <item x="22"/>
        <item x="23"/>
        <item x="24"/>
        <item x="25"/>
        <item x="26"/>
        <item x="81"/>
        <item x="94"/>
        <item x="95"/>
        <item x="96"/>
        <item x="97"/>
        <item x="98"/>
        <item x="99"/>
        <item x="135"/>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84"/>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53"/>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m="1" x="7993"/>
        <item x="288"/>
        <item x="289"/>
        <item x="290"/>
        <item x="291"/>
        <item x="292"/>
        <item x="293"/>
        <item x="294"/>
        <item x="295"/>
        <item x="296"/>
        <item x="297"/>
        <item x="298"/>
        <item x="299"/>
        <item x="300"/>
        <item x="301"/>
        <item x="302"/>
        <item x="303"/>
        <item x="304"/>
        <item x="330"/>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406"/>
        <item x="412"/>
        <item x="413"/>
        <item x="414"/>
        <item x="415"/>
        <item x="416"/>
        <item x="417"/>
        <item x="418"/>
        <item x="419"/>
        <item x="420"/>
        <item x="421"/>
        <item x="422"/>
        <item x="423"/>
        <item x="424"/>
        <item x="425"/>
        <item x="465"/>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35"/>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815"/>
        <item x="816"/>
        <item x="817"/>
        <item x="818"/>
        <item x="819"/>
        <item x="820"/>
        <item x="821"/>
        <item x="822"/>
        <item x="823"/>
        <item x="824"/>
        <item x="825"/>
        <item x="826"/>
        <item x="827"/>
        <item x="828"/>
        <item x="829"/>
        <item x="830"/>
        <item x="831"/>
        <item x="832"/>
        <item x="833"/>
        <item x="913"/>
        <item x="914"/>
        <item x="915"/>
        <item x="916"/>
        <item x="917"/>
        <item x="918"/>
        <item x="946"/>
        <item x="963"/>
        <item x="964"/>
        <item x="965"/>
        <item x="966"/>
        <item x="967"/>
        <item x="968"/>
        <item x="969"/>
        <item x="970"/>
        <item x="971"/>
        <item x="972"/>
        <item x="973"/>
        <item x="974"/>
        <item x="975"/>
        <item x="976"/>
        <item x="977"/>
        <item x="978"/>
        <item x="979"/>
        <item x="980"/>
        <item x="981"/>
        <item x="982"/>
        <item x="983"/>
        <item x="984"/>
        <item x="985"/>
        <item x="986"/>
        <item x="987"/>
        <item x="1015"/>
        <item x="1016"/>
        <item x="1017"/>
        <item x="1018"/>
        <item x="1019"/>
        <item x="1020"/>
        <item x="1021"/>
        <item x="1022"/>
        <item x="1023"/>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m="1" x="7994"/>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16"/>
        <item x="1217"/>
        <item x="1218"/>
        <item x="1219"/>
        <item x="1220"/>
        <item x="1221"/>
        <item x="1222"/>
        <item x="1223"/>
        <item x="1224"/>
        <item x="1225"/>
        <item x="1226"/>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73"/>
        <item x="1374"/>
        <item x="1375"/>
        <item x="1376"/>
        <item x="1377"/>
        <item x="1378"/>
        <item x="1379"/>
        <item x="1380"/>
        <item x="1381"/>
        <item x="1382"/>
        <item x="1383"/>
        <item x="1384"/>
        <item x="1385"/>
        <item x="1386"/>
        <item x="1473"/>
        <item x="1474"/>
        <item x="1475"/>
        <item x="1476"/>
        <item x="1477"/>
        <item x="1478"/>
        <item x="1479"/>
        <item x="1480"/>
        <item x="1481"/>
        <item x="1482"/>
        <item x="1483"/>
        <item x="1484"/>
        <item x="1485"/>
        <item x="1486"/>
        <item x="1487"/>
        <item x="1488"/>
        <item x="1489"/>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9"/>
        <item x="1681"/>
        <item x="1687"/>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m="1" x="7946"/>
        <item m="1" x="7947"/>
        <item m="1" x="7948"/>
        <item m="1" x="7949"/>
        <item x="1748"/>
        <item x="1749"/>
        <item x="1750"/>
        <item x="1751"/>
        <item x="1752"/>
        <item x="1753"/>
        <item x="1754"/>
        <item x="1755"/>
        <item x="1756"/>
        <item x="1757"/>
        <item x="1758"/>
        <item x="1759"/>
        <item x="1760"/>
        <item x="1761"/>
        <item x="1762"/>
        <item x="1763"/>
        <item x="1764"/>
        <item x="1765"/>
        <item x="176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73"/>
        <item x="1874"/>
        <item x="1876"/>
        <item x="1877"/>
        <item x="1878"/>
        <item x="1879"/>
        <item x="1880"/>
        <item x="1881"/>
        <item x="1882"/>
        <item x="1883"/>
        <item x="1884"/>
        <item x="1885"/>
        <item x="1886"/>
        <item x="1887"/>
        <item x="1888"/>
        <item x="1889"/>
        <item x="1890"/>
        <item x="1891"/>
        <item x="1892"/>
        <item x="1893"/>
        <item x="1894"/>
        <item x="1895"/>
        <item x="1896"/>
        <item x="1897"/>
        <item x="1898"/>
        <item x="1900"/>
        <item x="1901"/>
        <item x="1902"/>
        <item x="1903"/>
        <item x="1904"/>
        <item x="1905"/>
        <item x="1906"/>
        <item x="1907"/>
        <item x="1908"/>
        <item x="1909"/>
        <item x="1910"/>
        <item x="1911"/>
        <item x="1912"/>
        <item x="1914"/>
        <item x="1915"/>
        <item x="1916"/>
        <item x="1917"/>
        <item x="1918"/>
        <item x="1919"/>
        <item x="1920"/>
        <item x="1921"/>
        <item x="1922"/>
        <item x="1923"/>
        <item x="1924"/>
        <item x="1925"/>
        <item x="1926"/>
        <item x="2018"/>
        <item x="2019"/>
        <item x="2020"/>
        <item x="2021"/>
        <item x="2022"/>
        <item x="2023"/>
        <item x="2024"/>
        <item x="2025"/>
        <item x="2026"/>
        <item x="2027"/>
        <item x="2028"/>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95"/>
        <item x="2296"/>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445"/>
        <item x="2447"/>
        <item x="2448"/>
        <item x="2449"/>
        <item x="2450"/>
        <item x="2451"/>
        <item x="2452"/>
        <item x="2453"/>
        <item x="2454"/>
        <item x="2455"/>
        <item x="2456"/>
        <item x="2457"/>
        <item x="2458"/>
        <item x="2459"/>
        <item x="2460"/>
        <item x="2461"/>
        <item x="2462"/>
        <item x="2463"/>
        <item x="2464"/>
        <item x="2465"/>
        <item x="2466"/>
        <item x="2467"/>
        <item x="2468"/>
        <item x="2469"/>
        <item x="2470"/>
        <item x="2566"/>
        <item x="2567"/>
        <item x="2568"/>
        <item x="2569"/>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80"/>
        <item x="2881"/>
        <item x="2882"/>
        <item x="2883"/>
        <item x="2884"/>
        <item x="2885"/>
        <item x="2886"/>
        <item x="2887"/>
        <item x="2888"/>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205"/>
        <item x="3206"/>
        <item x="3207"/>
        <item x="3208"/>
        <item x="3209"/>
        <item x="3210"/>
        <item x="3211"/>
        <item x="3212"/>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4825"/>
        <item x="4826"/>
        <item x="4827"/>
        <item x="4828"/>
        <item x="4833"/>
        <item x="4834"/>
        <item x="4835"/>
        <item x="4836"/>
        <item x="4837"/>
        <item x="4838"/>
        <item x="4839"/>
        <item x="4840"/>
        <item x="4841"/>
        <item x="4842"/>
        <item x="4843"/>
        <item x="4844"/>
        <item x="4845"/>
        <item x="4846"/>
        <item x="4926"/>
        <item x="4927"/>
        <item x="4928"/>
        <item x="4929"/>
        <item x="4953"/>
        <item x="4954"/>
        <item x="4956"/>
        <item x="4957"/>
        <item x="4958"/>
        <item x="4959"/>
        <item x="4960"/>
        <item x="4961"/>
        <item x="4978"/>
        <item x="4979"/>
        <item x="4980"/>
        <item x="4981"/>
        <item x="4982"/>
        <item x="4983"/>
        <item x="4984"/>
        <item x="4985"/>
        <item x="4986"/>
        <item x="4987"/>
        <item x="4988"/>
        <item x="5012"/>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38"/>
        <item x="5239"/>
        <item x="5240"/>
        <item x="5241"/>
        <item x="5242"/>
        <item x="5262"/>
        <item x="5263"/>
        <item x="5264"/>
        <item x="5266"/>
        <item x="5267"/>
        <item x="5268"/>
        <item x="5311"/>
        <item x="5312"/>
        <item x="5313"/>
        <item x="5314"/>
        <item x="5315"/>
        <item x="5316"/>
        <item x="5317"/>
        <item x="5354"/>
        <item x="5357"/>
        <item x="5370"/>
        <item x="5371"/>
        <item x="5413"/>
        <item x="5414"/>
        <item x="5415"/>
        <item x="5416"/>
        <item x="5417"/>
        <item x="5418"/>
        <item x="5427"/>
        <item x="5448"/>
        <item x="5449"/>
        <item x="5450"/>
        <item x="5451"/>
        <item x="5499"/>
        <item x="5501"/>
        <item x="5502"/>
        <item x="5503"/>
        <item x="5504"/>
        <item x="5556"/>
        <item x="5557"/>
        <item x="5561"/>
        <item x="5562"/>
        <item x="5563"/>
        <item x="5564"/>
        <item x="5565"/>
        <item x="5585"/>
        <item x="5586"/>
        <item x="5600"/>
        <item x="5601"/>
        <item x="5602"/>
        <item x="5603"/>
        <item x="5604"/>
        <item x="5605"/>
        <item x="5606"/>
        <item x="5607"/>
        <item x="5608"/>
        <item x="5609"/>
        <item x="5610"/>
        <item x="5611"/>
        <item x="5612"/>
        <item x="5613"/>
        <item x="5614"/>
        <item x="5615"/>
        <item x="5616"/>
        <item x="5617"/>
        <item x="5630"/>
        <item x="5631"/>
        <item x="5632"/>
        <item x="5633"/>
        <item x="5634"/>
        <item x="5635"/>
        <item x="5636"/>
        <item x="5637"/>
        <item x="5638"/>
        <item x="5639"/>
        <item x="5688"/>
        <item x="5689"/>
        <item x="5690"/>
        <item x="5691"/>
        <item x="5692"/>
        <item x="5693"/>
        <item x="5694"/>
        <item x="5764"/>
        <item x="5765"/>
        <item x="5768"/>
        <item x="5769"/>
        <item x="5780"/>
        <item x="5781"/>
        <item x="5782"/>
        <item x="5783"/>
        <item x="5784"/>
        <item x="5785"/>
        <item x="5786"/>
        <item x="5787"/>
        <item x="5788"/>
        <item x="5789"/>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78"/>
        <item x="5879"/>
        <item x="5881"/>
        <item x="5916"/>
        <item x="5921"/>
        <item x="5922"/>
        <item x="5923"/>
        <item x="5924"/>
        <item x="5925"/>
        <item x="5926"/>
        <item x="5927"/>
        <item x="5928"/>
        <item x="5929"/>
        <item x="5930"/>
        <item x="5931"/>
        <item x="5932"/>
        <item x="5933"/>
        <item x="5934"/>
        <item x="5935"/>
        <item x="5936"/>
        <item x="5937"/>
        <item x="5973"/>
        <item x="5975"/>
        <item x="5976"/>
        <item x="5977"/>
        <item x="5978"/>
        <item x="5979"/>
        <item x="5980"/>
        <item x="5981"/>
        <item x="5982"/>
        <item x="5992"/>
        <item x="5993"/>
        <item x="5995"/>
        <item x="5996"/>
        <item x="5997"/>
        <item x="5998"/>
        <item x="5999"/>
        <item x="6000"/>
        <item x="6001"/>
        <item x="6002"/>
        <item x="6003"/>
        <item x="6004"/>
        <item x="6005"/>
        <item x="6006"/>
        <item x="6007"/>
        <item x="6013"/>
        <item x="6015"/>
        <item x="601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1"/>
        <item x="6132"/>
        <item x="6133"/>
        <item x="6134"/>
        <item x="6135"/>
        <item x="6136"/>
        <item x="6137"/>
        <item x="6138"/>
        <item x="6139"/>
        <item x="6173"/>
        <item x="6174"/>
        <item x="6189"/>
        <item x="6192"/>
        <item x="6193"/>
        <item x="6194"/>
        <item x="6217"/>
        <item x="6218"/>
        <item x="6219"/>
        <item x="6220"/>
        <item x="6221"/>
        <item x="6222"/>
        <item x="6223"/>
        <item x="6224"/>
        <item x="6225"/>
        <item x="6226"/>
        <item x="6227"/>
        <item x="6237"/>
        <item x="6238"/>
        <item x="6285"/>
        <item x="6286"/>
        <item x="6287"/>
        <item x="6288"/>
        <item x="6290"/>
        <item x="6331"/>
        <item x="6332"/>
        <item x="6333"/>
        <item x="6334"/>
        <item x="6335"/>
        <item x="6336"/>
        <item x="6337"/>
        <item x="6338"/>
        <item x="6339"/>
        <item x="6340"/>
        <item x="6341"/>
        <item x="6342"/>
        <item x="6343"/>
        <item x="6344"/>
        <item x="6345"/>
        <item x="6346"/>
        <item x="6347"/>
        <item x="6348"/>
        <item x="6349"/>
        <item x="6392"/>
        <item x="6393"/>
        <item x="6394"/>
        <item x="6396"/>
        <item x="6397"/>
        <item x="6398"/>
        <item x="6399"/>
        <item x="6400"/>
        <item x="6401"/>
        <item x="6402"/>
        <item x="6403"/>
        <item x="6404"/>
        <item x="6405"/>
        <item x="6406"/>
        <item x="6407"/>
        <item x="6408"/>
        <item x="6409"/>
        <item x="6410"/>
        <item x="6411"/>
        <item x="6412"/>
        <item x="6413"/>
        <item x="6414"/>
        <item x="6415"/>
        <item x="6416"/>
        <item x="6434"/>
        <item x="6437"/>
        <item x="6438"/>
        <item x="6491"/>
        <item x="6492"/>
        <item x="6493"/>
        <item x="6494"/>
        <item x="6495"/>
        <item x="6496"/>
        <item x="6540"/>
        <item x="6541"/>
        <item x="6542"/>
        <item x="6543"/>
        <item x="6556"/>
        <item x="6557"/>
        <item x="6581"/>
        <item x="6582"/>
        <item x="6583"/>
        <item x="6584"/>
        <item x="6585"/>
        <item x="6586"/>
        <item x="6601"/>
        <item x="6632"/>
        <item x="6635"/>
        <item x="6636"/>
        <item x="6637"/>
        <item x="6638"/>
        <item x="6639"/>
        <item x="6662"/>
        <item x="6663"/>
        <item x="6664"/>
        <item x="6665"/>
        <item x="6666"/>
        <item x="6667"/>
        <item x="6669"/>
        <item x="6671"/>
        <item x="6672"/>
        <item x="6673"/>
        <item x="6694"/>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57"/>
        <item x="6758"/>
        <item x="6759"/>
        <item x="6760"/>
        <item x="6761"/>
        <item x="6762"/>
        <item x="6763"/>
        <item x="6764"/>
        <item x="6765"/>
        <item x="6766"/>
        <item x="6767"/>
        <item x="6768"/>
        <item x="6771"/>
        <item x="6772"/>
        <item x="6773"/>
        <item x="6774"/>
        <item x="6775"/>
        <item x="6776"/>
        <item x="6777"/>
        <item x="6778"/>
        <item x="6779"/>
        <item x="6780"/>
        <item x="6781"/>
        <item x="6782"/>
        <item x="6783"/>
        <item x="6801"/>
        <item x="6802"/>
        <item x="6803"/>
        <item x="6804"/>
        <item x="6805"/>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46"/>
        <item x="6847"/>
        <item x="6848"/>
        <item x="6849"/>
        <item x="6850"/>
        <item x="6851"/>
        <item x="6852"/>
        <item x="6853"/>
        <item x="6854"/>
        <item x="6855"/>
        <item x="6856"/>
        <item x="6857"/>
        <item x="6884"/>
        <item x="6885"/>
        <item x="6886"/>
        <item x="6887"/>
        <item x="6888"/>
        <item x="6889"/>
        <item x="6890"/>
        <item x="6891"/>
        <item x="6892"/>
        <item x="6894"/>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41"/>
        <item x="6942"/>
        <item x="6943"/>
        <item x="6952"/>
        <item x="6955"/>
        <item x="6956"/>
        <item x="6957"/>
        <item x="6958"/>
        <item x="6999"/>
        <item x="7000"/>
        <item x="7025"/>
        <item x="7027"/>
        <item x="7028"/>
        <item x="7029"/>
        <item x="7030"/>
        <item x="7031"/>
        <item x="7032"/>
        <item x="7033"/>
        <item x="7034"/>
        <item x="7035"/>
        <item x="7036"/>
        <item x="7037"/>
        <item x="7047"/>
        <item x="7048"/>
        <item x="7049"/>
        <item x="7057"/>
        <item x="7058"/>
        <item x="7059"/>
        <item x="7060"/>
        <item x="7088"/>
        <item x="7089"/>
        <item x="7090"/>
        <item x="7091"/>
        <item x="7092"/>
        <item x="7112"/>
        <item x="7113"/>
        <item x="7114"/>
        <item x="7123"/>
        <item x="7124"/>
        <item x="7138"/>
        <item x="7139"/>
        <item x="7140"/>
        <item x="7142"/>
        <item x="7143"/>
        <item x="7144"/>
        <item x="7145"/>
        <item x="7146"/>
        <item x="7147"/>
        <item x="7148"/>
        <item x="7149"/>
        <item x="7150"/>
        <item x="7151"/>
        <item x="7152"/>
        <item x="7154"/>
        <item x="7237"/>
        <item x="7242"/>
        <item x="7243"/>
        <item x="7244"/>
        <item x="7245"/>
        <item x="7246"/>
        <item x="7248"/>
        <item x="7316"/>
        <item x="7317"/>
        <item x="7318"/>
        <item x="7319"/>
        <item x="7320"/>
        <item x="7321"/>
        <item x="7322"/>
        <item x="7323"/>
        <item x="7324"/>
        <item x="7354"/>
        <item x="7355"/>
        <item x="7356"/>
        <item x="7357"/>
        <item x="7358"/>
        <item x="7359"/>
        <item x="7360"/>
        <item x="7361"/>
        <item x="7362"/>
        <item x="7363"/>
        <item x="7364"/>
        <item x="7365"/>
        <item x="7366"/>
        <item x="7367"/>
        <item x="7368"/>
        <item x="7369"/>
        <item x="7370"/>
        <item x="7371"/>
        <item x="7372"/>
        <item x="7373"/>
        <item x="7374"/>
        <item x="7375"/>
        <item x="7376"/>
        <item x="7377"/>
        <item x="7380"/>
        <item x="7384"/>
        <item x="7386"/>
        <item x="7387"/>
        <item x="7388"/>
        <item x="7389"/>
        <item x="7390"/>
        <item x="7391"/>
        <item x="7419"/>
        <item x="7440"/>
        <item x="7441"/>
        <item x="7442"/>
        <item x="7443"/>
        <item x="7531"/>
        <item x="7532"/>
        <item x="7534"/>
        <item x="7535"/>
        <item x="7536"/>
        <item x="7537"/>
        <item x="7538"/>
        <item x="7539"/>
        <item x="7540"/>
        <item x="7541"/>
        <item x="7542"/>
        <item x="7543"/>
        <item x="7544"/>
        <item x="7545"/>
        <item x="7546"/>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96"/>
        <item x="7597"/>
        <item x="7624"/>
        <item x="7625"/>
        <item x="7626"/>
        <item x="7627"/>
        <item x="7628"/>
        <item x="7629"/>
        <item x="7630"/>
        <item x="7631"/>
        <item x="7632"/>
        <item x="763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40"/>
        <item x="7746"/>
        <item x="7747"/>
        <item x="7748"/>
        <item x="7749"/>
        <item x="7750"/>
        <item x="7767"/>
        <item x="7768"/>
        <item x="7769"/>
        <item x="7770"/>
        <item x="7771"/>
        <item x="7772"/>
        <item x="7773"/>
        <item x="7774"/>
        <item x="7775"/>
        <item x="7776"/>
        <item x="7777"/>
        <item x="7778"/>
        <item x="7779"/>
        <item x="7780"/>
        <item x="7781"/>
        <item x="7782"/>
        <item x="7783"/>
        <item x="7784"/>
        <item x="7785"/>
        <item x="7786"/>
        <item x="7787"/>
        <item x="7788"/>
        <item x="7789"/>
        <item x="7791"/>
        <item x="7797"/>
        <item x="7798"/>
        <item x="7799"/>
        <item x="7800"/>
        <item x="7801"/>
        <item x="7802"/>
        <item x="7804"/>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544"/>
        <item x="5618"/>
        <item x="5475"/>
        <item m="1" x="7941"/>
        <item x="5766"/>
        <item x="5372"/>
        <item x="7810"/>
        <item m="1" x="7977"/>
        <item x="7153"/>
        <item x="1899"/>
        <item x="5779"/>
        <item x="7803"/>
        <item x="7805"/>
        <item x="5452"/>
        <item x="5222"/>
        <item x="6600"/>
        <item x="1913"/>
        <item x="6558"/>
        <item x="5265"/>
        <item x="3112"/>
        <item x="7050"/>
        <item x="5855"/>
        <item x="6236"/>
        <item x="2183"/>
        <item x="7809"/>
        <item x="6008"/>
        <item x="7115"/>
        <item x="5093"/>
        <item x="5246"/>
        <item x="5298"/>
        <item x="5697"/>
        <item x="5880"/>
        <item x="6291"/>
        <item x="6292"/>
        <item x="6440"/>
        <item x="6587"/>
        <item x="6998"/>
        <item x="7001"/>
        <item x="7002"/>
        <item x="7003"/>
        <item x="7004"/>
        <item x="7005"/>
        <item x="7006"/>
        <item x="7007"/>
        <item x="7008"/>
        <item x="7009"/>
        <item x="7010"/>
        <item x="7011"/>
        <item x="7012"/>
        <item x="5619"/>
        <item x="5732"/>
        <item x="7751"/>
        <item x="6289"/>
        <item x="6196"/>
        <item x="7587"/>
        <item x="7737"/>
        <item x="6204"/>
        <item x="5245"/>
        <item x="6195"/>
        <item x="5092"/>
        <item x="5515"/>
        <item x="7635"/>
        <item x="5696"/>
        <item x="6239"/>
        <item x="5453"/>
        <item x="5909"/>
        <item x="5269"/>
        <item x="7052"/>
        <item x="5984"/>
        <item x="5566"/>
        <item x="5587"/>
        <item x="7634"/>
        <item x="6205"/>
        <item x="5983"/>
        <item x="5202"/>
        <item x="5223"/>
        <item x="7013"/>
        <item x="5938"/>
        <item x="6240"/>
        <item x="6317"/>
        <item x="6545"/>
        <item x="6350"/>
        <item x="4962"/>
        <item x="4963"/>
        <item x="4964"/>
        <item x="4965"/>
        <item x="4966"/>
        <item x="4967"/>
        <item x="4968"/>
        <item x="4969"/>
        <item x="4970"/>
        <item x="4971"/>
        <item x="4972"/>
        <item x="7156"/>
        <item x="7331"/>
        <item x="7332"/>
        <item x="7333"/>
        <item x="7334"/>
        <item x="7335"/>
        <item x="7336"/>
        <item x="7337"/>
        <item x="7338"/>
        <item x="7339"/>
        <item x="7340"/>
        <item x="7444"/>
        <item x="7753"/>
        <item x="7061"/>
        <item x="5224"/>
        <item x="7893"/>
        <item x="7412"/>
        <item x="7738"/>
        <item x="6679"/>
        <item x="7155"/>
        <item x="4941"/>
        <item x="5225"/>
        <item x="5116"/>
        <item x="6588"/>
        <item x="7892"/>
        <item x="7341"/>
        <item x="7116"/>
        <item x="7691"/>
        <item x="6643"/>
        <item x="5270"/>
        <item x="6140"/>
        <item x="5568"/>
        <item x="7125"/>
        <item x="6806"/>
        <item x="6141"/>
        <item x="6142"/>
        <item x="6143"/>
        <item x="6427"/>
        <item x="5941"/>
        <item x="6465"/>
        <item x="6674"/>
        <item x="4847"/>
        <item x="5910"/>
        <item x="4829"/>
        <item x="4852"/>
        <item x="4930"/>
        <item x="4989"/>
        <item x="5094"/>
        <item x="5203"/>
        <item x="5204"/>
        <item x="5205"/>
        <item x="5206"/>
        <item x="5207"/>
        <item x="5208"/>
        <item x="5209"/>
        <item x="5210"/>
        <item x="5211"/>
        <item x="5212"/>
        <item x="5213"/>
        <item x="5214"/>
        <item x="5215"/>
        <item x="5216"/>
        <item x="5217"/>
        <item x="5226"/>
        <item x="5227"/>
        <item x="5249"/>
        <item x="5251"/>
        <item x="5271"/>
        <item x="5272"/>
        <item x="5321"/>
        <item x="5333"/>
        <item x="5355"/>
        <item x="5356"/>
        <item x="5358"/>
        <item x="5374"/>
        <item x="5419"/>
        <item x="5454"/>
        <item x="5506"/>
        <item x="5508"/>
        <item x="5570"/>
        <item x="5571"/>
        <item x="5572"/>
        <item x="5573"/>
        <item x="5574"/>
        <item x="5575"/>
        <item x="5576"/>
        <item x="5577"/>
        <item x="5578"/>
        <item x="5579"/>
        <item x="5580"/>
        <item x="5698"/>
        <item x="5856"/>
        <item x="5985"/>
        <item x="5987"/>
        <item x="5988"/>
        <item m="1" x="7991"/>
        <item x="6010"/>
        <item x="6017"/>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144"/>
        <item x="6145"/>
        <item x="6146"/>
        <item x="6147"/>
        <item x="6148"/>
        <item x="6149"/>
        <item x="6150"/>
        <item x="6151"/>
        <item x="6152"/>
        <item x="6153"/>
        <item x="6154"/>
        <item x="6243"/>
        <item x="6351"/>
        <item x="6352"/>
        <item x="6354"/>
        <item x="6355"/>
        <item x="6356"/>
        <item x="6357"/>
        <item x="6358"/>
        <item x="6359"/>
        <item x="6360"/>
        <item x="6361"/>
        <item x="6362"/>
        <item x="6363"/>
        <item x="6364"/>
        <item x="6365"/>
        <item x="6366"/>
        <item x="6367"/>
        <item x="6368"/>
        <item x="6369"/>
        <item x="6370"/>
        <item x="6371"/>
        <item x="6372"/>
        <item x="6373"/>
        <item x="6374"/>
        <item x="6375"/>
        <item x="6388"/>
        <item x="6417"/>
        <item x="6418"/>
        <item x="6467"/>
        <item x="6468"/>
        <item x="6675"/>
        <item x="6680"/>
        <item x="6731"/>
        <item x="6788"/>
        <item x="6789"/>
        <item m="1" x="7983"/>
        <item x="6945"/>
        <item x="6960"/>
        <item x="7042"/>
        <item x="7157"/>
        <item x="7158"/>
        <item x="7159"/>
        <item x="7160"/>
        <item x="7161"/>
        <item x="7162"/>
        <item x="7163"/>
        <item x="7164"/>
        <item x="7165"/>
        <item x="7166"/>
        <item x="7167"/>
        <item x="7168"/>
        <item x="7169"/>
        <item x="7249"/>
        <item x="7251"/>
        <item x="7344"/>
        <item x="7413"/>
        <item x="7588"/>
        <item x="7599"/>
        <item x="7601"/>
        <item x="7637"/>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731"/>
        <item x="7732"/>
        <item x="7754"/>
        <item x="7854"/>
        <item x="7894"/>
        <item x="7895"/>
        <item x="7896"/>
        <item x="7897"/>
        <item x="7064"/>
        <item m="1" x="7984"/>
        <item m="1" x="7985"/>
        <item x="6548"/>
        <item x="5942"/>
        <item x="5569"/>
        <item x="6439"/>
        <item x="7591"/>
        <item x="6670"/>
        <item x="5359"/>
        <item x="5332"/>
        <item x="6155"/>
        <item x="7600"/>
        <item x="6681"/>
        <item x="6559"/>
        <item x="6021"/>
        <item x="6498"/>
        <item x="6428"/>
        <item x="6202"/>
        <item x="6318"/>
        <item x="6959"/>
        <item x="5421"/>
        <item x="4932"/>
        <item x="6020"/>
        <item x="6176"/>
        <item x="6859"/>
        <item x="7636"/>
        <item x="6208"/>
        <item x="5424"/>
        <item x="6735"/>
        <item x="6589"/>
        <item x="5882"/>
        <item x="5423"/>
        <item x="6199"/>
        <item x="7018"/>
        <item x="7739"/>
        <item x="6203"/>
        <item x="6470"/>
        <item x="7024"/>
        <item x="5857"/>
        <item x="5943"/>
        <item x="6682"/>
        <item x="6645"/>
        <item x="4931"/>
        <item x="5373"/>
        <item x="7250"/>
        <item x="7183"/>
        <item x="6676"/>
        <item x="5247"/>
        <item x="5507"/>
        <item x="5516"/>
        <item x="5420"/>
        <item x="6197"/>
        <item x="6784"/>
        <item x="6466"/>
        <item x="5425"/>
        <item x="5331"/>
        <item x="6944"/>
        <item x="7590"/>
        <item x="7038"/>
        <item x="6935"/>
        <item x="6730"/>
        <item x="4943"/>
        <item x="5319"/>
        <item x="5375"/>
        <item x="5377"/>
        <item x="5581"/>
        <item x="5640"/>
        <item x="6991"/>
        <item x="7325"/>
        <item x="6206"/>
        <item x="6947"/>
        <item x="5733"/>
        <item x="4849"/>
        <item x="7415"/>
        <item x="7182"/>
        <item x="5118"/>
        <item x="7342"/>
        <item x="5299"/>
        <item x="6499"/>
        <item x="6769"/>
        <item x="7014"/>
        <item x="7730"/>
        <item x="7104"/>
        <item x="6353"/>
        <item x="6604"/>
        <item x="5989"/>
        <item x="5588"/>
        <item x="7343"/>
        <item x="6602"/>
        <item x="7051"/>
        <item x="5426"/>
        <item x="5320"/>
        <item x="6175"/>
        <item m="1" x="7987"/>
        <item x="7252"/>
        <item x="6946"/>
        <item x="6547"/>
        <item x="6963"/>
        <item m="1" x="7988"/>
        <item x="5642"/>
        <item x="5699"/>
        <item x="5248"/>
        <item x="5095"/>
        <item x="5376"/>
        <item x="6198"/>
        <item x="5455"/>
        <item x="4942"/>
        <item x="6546"/>
        <item x="7062"/>
        <item x="5505"/>
        <item x="6790"/>
        <item x="6858"/>
        <item x="5218"/>
        <item x="4848"/>
        <item x="6837"/>
        <item x="7414"/>
        <item x="5911"/>
        <item x="6469"/>
        <item x="7533"/>
        <item x="6644"/>
        <item x="6395"/>
        <item x="7053"/>
        <item x="5117"/>
        <item m="1" x="7986"/>
        <item m="1" x="7982"/>
        <item x="5986"/>
        <item x="5643"/>
        <item x="7589"/>
        <item x="5456"/>
        <item x="6441"/>
        <item x="7326"/>
        <item m="1" x="7989"/>
        <item x="7638"/>
        <item x="6603"/>
        <item x="6836"/>
        <item x="6962"/>
        <item x="4990"/>
        <item x="5641"/>
        <item x="5940"/>
        <item x="4944"/>
        <item x="7063"/>
        <item m="1" x="7990"/>
        <item x="6419"/>
        <item x="5620"/>
        <item x="6770"/>
        <item x="7856"/>
        <item x="4851"/>
        <item x="4853"/>
        <item x="4854"/>
        <item x="4855"/>
        <item x="4973"/>
        <item x="4974"/>
        <item x="4975"/>
        <item x="5096"/>
        <item x="5097"/>
        <item x="5098"/>
        <item x="5099"/>
        <item x="5100"/>
        <item x="5101"/>
        <item x="5102"/>
        <item x="5103"/>
        <item x="5104"/>
        <item x="5105"/>
        <item x="5106"/>
        <item x="5107"/>
        <item x="5108"/>
        <item x="5109"/>
        <item x="5110"/>
        <item x="5119"/>
        <item x="5120"/>
        <item x="5121"/>
        <item x="5122"/>
        <item x="5123"/>
        <item x="5318"/>
        <item x="5322"/>
        <item x="5323"/>
        <item x="5324"/>
        <item x="5325"/>
        <item x="5326"/>
        <item x="5327"/>
        <item x="5334"/>
        <item x="5335"/>
        <item x="5457"/>
        <item x="5476"/>
        <item x="5477"/>
        <item x="5478"/>
        <item x="5479"/>
        <item x="5621"/>
        <item x="5622"/>
        <item x="5734"/>
        <item x="5735"/>
        <item x="5736"/>
        <item x="5737"/>
        <item x="5738"/>
        <item x="5739"/>
        <item x="5740"/>
        <item x="5741"/>
        <item x="5742"/>
        <item x="5743"/>
        <item x="5744"/>
        <item x="5913"/>
        <item x="6051"/>
        <item x="6052"/>
        <item x="6053"/>
        <item x="6054"/>
        <item x="6055"/>
        <item x="6056"/>
        <item x="6057"/>
        <item x="6058"/>
        <item x="6059"/>
        <item x="6060"/>
        <item x="6061"/>
        <item x="6062"/>
        <item x="6228"/>
        <item x="6229"/>
        <item x="6244"/>
        <item x="6245"/>
        <item x="6246"/>
        <item x="6247"/>
        <item x="6248"/>
        <item x="6249"/>
        <item x="6250"/>
        <item x="6251"/>
        <item x="6252"/>
        <item x="6253"/>
        <item x="6613"/>
        <item x="6614"/>
        <item x="6615"/>
        <item x="6616"/>
        <item x="6617"/>
        <item x="6618"/>
        <item x="6619"/>
        <item x="6620"/>
        <item x="6621"/>
        <item x="6622"/>
        <item x="6623"/>
        <item x="6624"/>
        <item x="6625"/>
        <item x="6626"/>
        <item x="6627"/>
        <item x="6791"/>
        <item x="6893"/>
        <item x="6895"/>
        <item x="7065"/>
        <item x="7066"/>
        <item x="7067"/>
        <item x="7068"/>
        <item x="7069"/>
        <item x="7070"/>
        <item x="7071"/>
        <item x="7072"/>
        <item x="7073"/>
        <item x="7253"/>
        <item x="7254"/>
        <item x="7255"/>
        <item x="7256"/>
        <item x="7257"/>
        <item x="7258"/>
        <item x="7392"/>
        <item x="7393"/>
        <item x="7394"/>
        <item x="7395"/>
        <item x="7396"/>
        <item x="7397"/>
        <item x="7398"/>
        <item x="7399"/>
        <item x="7400"/>
        <item x="7401"/>
        <item x="7402"/>
        <item x="7421"/>
        <item x="7422"/>
        <item x="7423"/>
        <item x="7424"/>
        <item x="7425"/>
        <item x="7426"/>
        <item x="7427"/>
        <item x="7428"/>
        <item x="7429"/>
        <item x="7755"/>
        <item x="7811"/>
        <item x="7855"/>
        <item x="5363"/>
        <item x="5364"/>
        <item x="5361"/>
        <item x="5885"/>
        <item x="6209"/>
        <item x="5362"/>
        <item x="4830"/>
        <item x="4831"/>
        <item x="4832"/>
        <item x="4850"/>
        <item x="4856"/>
        <item x="4857"/>
        <item x="4858"/>
        <item x="4933"/>
        <item x="4934"/>
        <item x="4935"/>
        <item x="4936"/>
        <item x="4937"/>
        <item x="4938"/>
        <item x="4939"/>
        <item x="4940"/>
        <item x="4945"/>
        <item x="4946"/>
        <item x="4976"/>
        <item x="4977"/>
        <item x="4991"/>
        <item x="4992"/>
        <item x="4993"/>
        <item x="5091"/>
        <item x="5111"/>
        <item x="5112"/>
        <item x="5113"/>
        <item x="5114"/>
        <item x="5115"/>
        <item x="5124"/>
        <item x="5125"/>
        <item x="5126"/>
        <item x="5127"/>
        <item x="5128"/>
        <item x="5219"/>
        <item x="5220"/>
        <item x="5221"/>
        <item x="5228"/>
        <item x="5229"/>
        <item x="5230"/>
        <item x="5231"/>
        <item x="5237"/>
        <item x="5243"/>
        <item x="5244"/>
        <item x="5250"/>
        <item x="5252"/>
        <item x="5253"/>
        <item x="5254"/>
        <item x="5255"/>
        <item x="5256"/>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300"/>
        <item x="5301"/>
        <item x="5302"/>
        <item x="5303"/>
        <item x="5328"/>
        <item x="5329"/>
        <item x="5330"/>
        <item x="5336"/>
        <item x="5337"/>
        <item x="5338"/>
        <item x="5339"/>
        <item x="5340"/>
        <item x="5341"/>
        <item x="5342"/>
        <item x="5343"/>
        <item x="5344"/>
        <item x="5345"/>
        <item x="5346"/>
        <item x="5347"/>
        <item x="5348"/>
        <item x="5349"/>
        <item x="5360"/>
        <item x="5365"/>
        <item x="5366"/>
        <item x="5367"/>
        <item x="5368"/>
        <item x="5369"/>
        <item m="1" x="7976"/>
        <item m="1" x="7981"/>
        <item x="5378"/>
        <item x="5379"/>
        <item x="5380"/>
        <item x="5381"/>
        <item x="5382"/>
        <item x="5383"/>
        <item x="5384"/>
        <item x="5385"/>
        <item x="5422"/>
        <item x="5428"/>
        <item x="5429"/>
        <item x="5430"/>
        <item x="5431"/>
        <item x="5432"/>
        <item x="5433"/>
        <item x="5434"/>
        <item x="5435"/>
        <item x="5436"/>
        <item x="5437"/>
        <item x="5438"/>
        <item x="5439"/>
        <item x="5458"/>
        <item x="5459"/>
        <item x="5460"/>
        <item x="5461"/>
        <item x="5462"/>
        <item x="5463"/>
        <item x="5464"/>
        <item x="5465"/>
        <item x="5466"/>
        <item x="5467"/>
        <item x="5468"/>
        <item x="5469"/>
        <item x="5470"/>
        <item x="5471"/>
        <item x="5472"/>
        <item x="5473"/>
        <item x="5474"/>
        <item x="5480"/>
        <item x="5481"/>
        <item x="5509"/>
        <item x="5510"/>
        <item x="5511"/>
        <item x="5512"/>
        <item x="5513"/>
        <item x="5514"/>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2"/>
        <item x="5558"/>
        <item x="5559"/>
        <item x="5560"/>
        <item x="5567"/>
        <item x="5582"/>
        <item x="5583"/>
        <item x="5584"/>
        <item x="5589"/>
        <item x="5590"/>
        <item x="5591"/>
        <item x="5592"/>
        <item x="5593"/>
        <item x="5594"/>
        <item x="5595"/>
        <item x="5623"/>
        <item x="5624"/>
        <item x="5625"/>
        <item x="5626"/>
        <item x="5627"/>
        <item x="5628"/>
        <item x="5629"/>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95"/>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67"/>
        <item x="5770"/>
        <item x="5771"/>
        <item x="5772"/>
        <item x="5773"/>
        <item x="5774"/>
        <item x="5775"/>
        <item x="5776"/>
        <item x="5777"/>
        <item x="5778"/>
        <item x="5790"/>
        <item x="5791"/>
        <item x="5792"/>
        <item x="5793"/>
        <item x="5794"/>
        <item x="5795"/>
        <item x="5796"/>
        <item x="5797"/>
        <item x="5798"/>
        <item x="5799"/>
        <item x="5800"/>
        <item x="5801"/>
        <item x="5802"/>
        <item x="5803"/>
        <item x="5804"/>
        <item x="5805"/>
        <item x="5850"/>
        <item x="5851"/>
        <item x="5858"/>
        <item x="5859"/>
        <item x="5860"/>
        <item x="5861"/>
        <item x="5862"/>
        <item x="5863"/>
        <item x="5864"/>
        <item x="5865"/>
        <item x="5866"/>
        <item x="5867"/>
        <item x="5868"/>
        <item x="5869"/>
        <item x="5870"/>
        <item x="5871"/>
        <item x="5883"/>
        <item x="5884"/>
        <item x="5886"/>
        <item x="5887"/>
        <item x="5888"/>
        <item x="5889"/>
        <item x="5890"/>
        <item x="5891"/>
        <item x="5892"/>
        <item x="5893"/>
        <item x="5894"/>
        <item x="5895"/>
        <item x="5896"/>
        <item x="5897"/>
        <item x="5912"/>
        <item x="5939"/>
        <item x="5944"/>
        <item x="5945"/>
        <item x="5990"/>
        <item x="5991"/>
        <item x="5994"/>
        <item x="6009"/>
        <item x="6011"/>
        <item x="6012"/>
        <item x="6018"/>
        <item x="6019"/>
        <item x="6063"/>
        <item x="6064"/>
        <item x="6065"/>
        <item x="6066"/>
        <item x="6067"/>
        <item x="6068"/>
        <item x="6069"/>
        <item x="6070"/>
        <item x="6071"/>
        <item x="6072"/>
        <item x="6130"/>
        <item x="6156"/>
        <item x="6157"/>
        <item x="6158"/>
        <item x="6159"/>
        <item x="6160"/>
        <item x="6161"/>
        <item x="6162"/>
        <item x="6163"/>
        <item x="6164"/>
        <item x="6165"/>
        <item x="6166"/>
        <item x="6167"/>
        <item x="6168"/>
        <item x="6169"/>
        <item x="6170"/>
        <item x="6171"/>
        <item x="6172"/>
        <item x="6177"/>
        <item x="6178"/>
        <item x="6179"/>
        <item x="6180"/>
        <item x="6181"/>
        <item x="6182"/>
        <item x="6183"/>
        <item x="6184"/>
        <item x="6185"/>
        <item x="6186"/>
        <item x="6187"/>
        <item x="6200"/>
        <item x="6201"/>
        <item x="6207"/>
        <item x="6210"/>
        <item x="6230"/>
        <item x="6231"/>
        <item x="6232"/>
        <item x="6233"/>
        <item x="6234"/>
        <item x="6235"/>
        <item x="6241"/>
        <item x="6242"/>
        <item x="6254"/>
        <item x="6255"/>
        <item x="6256"/>
        <item x="6257"/>
        <item x="6258"/>
        <item x="6259"/>
        <item x="6260"/>
        <item x="6261"/>
        <item x="6262"/>
        <item x="6263"/>
        <item x="6264"/>
        <item x="6265"/>
        <item x="6266"/>
        <item x="6293"/>
        <item x="6294"/>
        <item x="6295"/>
        <item x="6296"/>
        <item x="6297"/>
        <item x="6298"/>
        <item x="6299"/>
        <item x="6300"/>
        <item x="6301"/>
        <item x="6302"/>
        <item x="6303"/>
        <item x="6304"/>
        <item x="6305"/>
        <item x="6306"/>
        <item x="6307"/>
        <item x="6308"/>
        <item x="6309"/>
        <item x="6310"/>
        <item x="6311"/>
        <item x="6312"/>
        <item x="6313"/>
        <item x="6314"/>
        <item x="6315"/>
        <item x="6319"/>
        <item x="6320"/>
        <item x="6321"/>
        <item x="6322"/>
        <item x="6323"/>
        <item x="6324"/>
        <item x="6376"/>
        <item x="6377"/>
        <item x="6378"/>
        <item x="6379"/>
        <item x="6380"/>
        <item x="6420"/>
        <item x="6421"/>
        <item x="6422"/>
        <item x="6423"/>
        <item x="6424"/>
        <item x="6425"/>
        <item x="6426"/>
        <item x="6429"/>
        <item x="6430"/>
        <item x="6442"/>
        <item x="6443"/>
        <item x="6444"/>
        <item x="6445"/>
        <item x="6446"/>
        <item x="6447"/>
        <item x="6448"/>
        <item x="6449"/>
        <item x="6450"/>
        <item x="6451"/>
        <item x="6452"/>
        <item x="6453"/>
        <item x="6454"/>
        <item x="6455"/>
        <item x="6456"/>
        <item x="6457"/>
        <item x="6458"/>
        <item x="6459"/>
        <item x="6460"/>
        <item x="6461"/>
        <item x="6462"/>
        <item x="6463"/>
        <item x="6464"/>
        <item x="6471"/>
        <item x="6472"/>
        <item x="6473"/>
        <item x="6474"/>
        <item x="6497"/>
        <item x="6500"/>
        <item x="6501"/>
        <item x="6502"/>
        <item x="6503"/>
        <item x="6549"/>
        <item x="6550"/>
        <item x="6551"/>
        <item x="6552"/>
        <item x="6553"/>
        <item x="6560"/>
        <item x="6561"/>
        <item x="6562"/>
        <item x="6563"/>
        <item x="6564"/>
        <item x="6565"/>
        <item x="6566"/>
        <item x="6567"/>
        <item x="6568"/>
        <item x="6569"/>
        <item x="6570"/>
        <item x="6571"/>
        <item x="6572"/>
        <item x="6573"/>
        <item x="6574"/>
        <item x="6575"/>
        <item x="6590"/>
        <item x="6591"/>
        <item x="6592"/>
        <item x="6593"/>
        <item x="6594"/>
        <item x="6595"/>
        <item x="6596"/>
        <item x="6597"/>
        <item x="6598"/>
        <item x="6599"/>
        <item x="6605"/>
        <item x="6606"/>
        <item x="6607"/>
        <item x="6608"/>
        <item x="6609"/>
        <item x="6610"/>
        <item x="6612"/>
        <item x="6628"/>
        <item x="6629"/>
        <item x="6630"/>
        <item x="6640"/>
        <item x="6641"/>
        <item x="6642"/>
        <item x="6646"/>
        <item x="6647"/>
        <item x="6677"/>
        <item x="6678"/>
        <item x="6683"/>
        <item x="6684"/>
        <item x="6685"/>
        <item x="6686"/>
        <item x="6687"/>
        <item x="6732"/>
        <item x="6733"/>
        <item x="6734"/>
        <item x="6736"/>
        <item x="6737"/>
        <item x="6738"/>
        <item x="6739"/>
        <item x="6785"/>
        <item x="6786"/>
        <item x="6792"/>
        <item x="6838"/>
        <item x="6860"/>
        <item x="6861"/>
        <item x="6862"/>
        <item x="6863"/>
        <item x="6864"/>
        <item x="6896"/>
        <item x="6897"/>
        <item x="6898"/>
        <item x="6899"/>
        <item x="6932"/>
        <item x="6933"/>
        <item x="6934"/>
        <item x="6936"/>
        <item x="6948"/>
        <item x="6961"/>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2"/>
        <item x="7015"/>
        <item x="7016"/>
        <item m="1" x="7905"/>
        <item m="1" x="7906"/>
        <item m="1" x="7907"/>
        <item x="7017"/>
        <item x="7019"/>
        <item x="7020"/>
        <item x="7021"/>
        <item x="7022"/>
        <item x="7023"/>
        <item m="1" x="7963"/>
        <item m="1" x="7964"/>
        <item m="1" x="7965"/>
        <item m="1" x="7966"/>
        <item m="1" x="7967"/>
        <item m="1" x="7968"/>
        <item m="1" x="7969"/>
        <item m="1" x="7970"/>
        <item m="1" x="7971"/>
        <item m="1" x="7972"/>
        <item m="1" x="7973"/>
        <item m="1" x="7974"/>
        <item m="1" x="7975"/>
        <item x="7039"/>
        <item x="7040"/>
        <item x="7041"/>
        <item x="7043"/>
        <item x="7054"/>
        <item x="7055"/>
        <item x="7056"/>
        <item x="7074"/>
        <item x="7075"/>
        <item x="7076"/>
        <item x="7077"/>
        <item x="7093"/>
        <item x="7094"/>
        <item x="7099"/>
        <item x="7117"/>
        <item x="7118"/>
        <item x="7119"/>
        <item x="7126"/>
        <item x="7170"/>
        <item x="7171"/>
        <item x="7172"/>
        <item x="7173"/>
        <item x="7174"/>
        <item x="7175"/>
        <item x="7176"/>
        <item x="7177"/>
        <item x="7178"/>
        <item x="7179"/>
        <item x="7180"/>
        <item x="7181"/>
        <item x="7184"/>
        <item x="7185"/>
        <item x="7186"/>
        <item x="7187"/>
        <item x="7188"/>
        <item x="7189"/>
        <item x="7190"/>
        <item x="7191"/>
        <item x="7192"/>
        <item x="7193"/>
        <item x="7194"/>
        <item x="7195"/>
        <item x="7196"/>
        <item x="7239"/>
        <item x="7247"/>
        <item x="7327"/>
        <item x="7328"/>
        <item x="7329"/>
        <item x="7330"/>
        <item x="7345"/>
        <item x="7346"/>
        <item x="7378"/>
        <item x="7379"/>
        <item x="7381"/>
        <item x="7403"/>
        <item x="7404"/>
        <item x="7405"/>
        <item x="7406"/>
        <item x="7407"/>
        <item x="7408"/>
        <item x="7409"/>
        <item x="7410"/>
        <item x="7411"/>
        <item x="7420"/>
        <item x="7430"/>
        <item x="7431"/>
        <item x="7432"/>
        <item x="7433"/>
        <item x="7434"/>
        <item x="7435"/>
        <item x="7436"/>
        <item x="7445"/>
        <item x="7547"/>
        <item x="7548"/>
        <item x="7549"/>
        <item x="7550"/>
        <item x="7583"/>
        <item x="7584"/>
        <item x="7585"/>
        <item x="7586"/>
        <item x="7592"/>
        <item x="7593"/>
        <item x="7594"/>
        <item x="7602"/>
        <item x="7603"/>
        <item x="7604"/>
        <item x="7605"/>
        <item x="7606"/>
        <item x="7607"/>
        <item x="7608"/>
        <item x="7609"/>
        <item x="7610"/>
        <item x="7611"/>
        <item x="7612"/>
        <item x="7613"/>
        <item x="7614"/>
        <item x="7615"/>
        <item x="7616"/>
        <item x="7617"/>
        <item m="1" x="7943"/>
        <item m="1" x="7952"/>
        <item m="1" x="7953"/>
        <item m="1" x="7954"/>
        <item m="1" x="7955"/>
        <item m="1" x="7956"/>
        <item m="1" x="7957"/>
        <item m="1" x="7958"/>
        <item m="1" x="7959"/>
        <item m="1" x="7960"/>
        <item m="1" x="7961"/>
        <item m="1" x="7962"/>
        <item x="7681"/>
        <item x="7682"/>
        <item x="7683"/>
        <item x="7684"/>
        <item x="7685"/>
        <item x="7686"/>
        <item x="7687"/>
        <item x="7688"/>
        <item x="7689"/>
        <item x="7690"/>
        <item x="7733"/>
        <item x="7734"/>
        <item x="7735"/>
        <item x="7736"/>
        <item x="7752"/>
        <item x="7756"/>
        <item x="7757"/>
        <item x="7790"/>
        <item x="7806"/>
        <item x="7807"/>
        <item x="7808"/>
        <item x="7812"/>
        <item x="7813"/>
        <item x="7857"/>
        <item x="7858"/>
        <item x="7859"/>
        <item x="7860"/>
        <item x="7898"/>
        <item x="6611"/>
        <item x="6554"/>
        <item x="7900"/>
        <item x="6555"/>
        <item x="5852"/>
        <item x="5853"/>
        <item x="5854"/>
        <item x="5898"/>
        <item x="5899"/>
        <item x="5900"/>
        <item x="5901"/>
        <item x="5902"/>
        <item x="5903"/>
        <item x="5904"/>
        <item x="5905"/>
        <item x="5906"/>
        <item x="5907"/>
        <item x="5908"/>
        <item x="5946"/>
        <item x="5947"/>
        <item x="5948"/>
        <item x="5949"/>
        <item x="5950"/>
        <item x="5951"/>
        <item x="5952"/>
        <item x="5953"/>
        <item x="5954"/>
        <item x="5955"/>
        <item x="5956"/>
        <item x="5957"/>
        <item x="6316"/>
        <item x="6648"/>
        <item x="6649"/>
        <item x="6650"/>
        <item x="6651"/>
        <item x="6652"/>
        <item x="6653"/>
        <item x="6654"/>
        <item x="6655"/>
        <item x="6656"/>
        <item x="6657"/>
        <item x="6658"/>
        <item x="6659"/>
        <item x="6660"/>
        <item x="6787"/>
        <item t="default"/>
      </items>
    </pivotField>
    <pivotField showAll="0"/>
    <pivotField axis="axisPage" multipleItemSelectionAllowed="1" showAll="0">
      <items count="3">
        <item x="1"/>
        <item h="1" x="0"/>
        <item t="default"/>
      </items>
    </pivotField>
    <pivotField showAll="0"/>
    <pivotField showAll="0"/>
    <pivotField axis="axisRow"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Page" showAll="0">
      <items count="9">
        <item x="7"/>
        <item x="0"/>
        <item x="4"/>
        <item x="5"/>
        <item x="6"/>
        <item x="2"/>
        <item x="3"/>
        <item x="1"/>
        <item t="default"/>
      </items>
    </pivotField>
    <pivotField showAll="0"/>
    <pivotField showAll="0"/>
    <pivotField showAll="0"/>
    <pivotField showAll="0"/>
    <pivotField showAll="0"/>
    <pivotField axis="axisPage"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showAll="0"/>
    <pivotField showAll="0"/>
    <pivotField showAll="0"/>
    <pivotField showAll="0"/>
    <pivotField axis="axisRow" multipleItemSelectionAllowed="1" showAll="0">
      <items count="4">
        <item h="1" x="2"/>
        <item x="0"/>
        <item x="1"/>
        <item t="default"/>
      </items>
    </pivotField>
    <pivotField showAll="0"/>
    <pivotField showAll="0"/>
    <pivotField showAll="0"/>
    <pivotField showAll="0"/>
    <pivotField axis="axisCol" showAll="0">
      <items count="6">
        <item x="4"/>
        <item x="1"/>
        <item x="0"/>
        <item x="2"/>
        <item x="3"/>
        <item t="default"/>
      </items>
    </pivotField>
    <pivotField dataField="1" showAll="0"/>
    <pivotField axis="axisCol" showAll="0">
      <items count="6">
        <item x="2"/>
        <item x="3"/>
        <item x="1"/>
        <item x="0"/>
        <item x="4"/>
        <item t="default"/>
      </items>
    </pivotField>
    <pivotField showAll="0"/>
    <pivotField showAll="0"/>
    <pivotField showAll="0"/>
    <pivotField axis="axisPage"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2"/>
    <field x="10"/>
  </rowFields>
  <rowItems count="99">
    <i>
      <x v="1"/>
    </i>
    <i r="1">
      <x v="10"/>
    </i>
    <i r="1">
      <x v="28"/>
    </i>
    <i r="1">
      <x v="30"/>
    </i>
    <i r="1">
      <x v="31"/>
    </i>
    <i r="1">
      <x v="32"/>
    </i>
    <i r="1">
      <x v="33"/>
    </i>
    <i r="1">
      <x v="34"/>
    </i>
    <i r="1">
      <x v="35"/>
    </i>
    <i r="1">
      <x v="36"/>
    </i>
    <i r="1">
      <x v="37"/>
    </i>
    <i r="1">
      <x v="38"/>
    </i>
    <i r="1">
      <x v="39"/>
    </i>
    <i r="1">
      <x v="40"/>
    </i>
    <i r="1">
      <x v="41"/>
    </i>
    <i r="1">
      <x v="42"/>
    </i>
    <i r="1">
      <x v="43"/>
    </i>
    <i r="1">
      <x v="44"/>
    </i>
    <i r="1">
      <x v="49"/>
    </i>
    <i r="1">
      <x v="50"/>
    </i>
    <i r="1">
      <x v="51"/>
    </i>
    <i r="1">
      <x v="52"/>
    </i>
    <i r="1">
      <x v="53"/>
    </i>
    <i r="1">
      <x v="54"/>
    </i>
    <i r="1">
      <x v="106"/>
    </i>
    <i>
      <x v="2"/>
    </i>
    <i r="1">
      <x/>
    </i>
    <i r="1">
      <x v="1"/>
    </i>
    <i r="1">
      <x v="2"/>
    </i>
    <i r="1">
      <x v="3"/>
    </i>
    <i r="1">
      <x v="4"/>
    </i>
    <i r="1">
      <x v="5"/>
    </i>
    <i r="1">
      <x v="6"/>
    </i>
    <i r="1">
      <x v="7"/>
    </i>
    <i r="1">
      <x v="8"/>
    </i>
    <i r="1">
      <x v="9"/>
    </i>
    <i r="1">
      <x v="11"/>
    </i>
    <i r="1">
      <x v="12"/>
    </i>
    <i r="1">
      <x v="13"/>
    </i>
    <i r="1">
      <x v="14"/>
    </i>
    <i r="1">
      <x v="15"/>
    </i>
    <i r="1">
      <x v="16"/>
    </i>
    <i r="1">
      <x v="17"/>
    </i>
    <i r="1">
      <x v="18"/>
    </i>
    <i r="1">
      <x v="19"/>
    </i>
    <i r="1">
      <x v="20"/>
    </i>
    <i r="1">
      <x v="21"/>
    </i>
    <i r="1">
      <x v="22"/>
    </i>
    <i r="1">
      <x v="23"/>
    </i>
    <i r="1">
      <x v="24"/>
    </i>
    <i r="1">
      <x v="25"/>
    </i>
    <i r="1">
      <x v="26"/>
    </i>
    <i r="1">
      <x v="27"/>
    </i>
    <i r="1">
      <x v="45"/>
    </i>
    <i r="1">
      <x v="46"/>
    </i>
    <i r="1">
      <x v="47"/>
    </i>
    <i r="1">
      <x v="48"/>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2"/>
    </i>
    <i r="1">
      <x v="83"/>
    </i>
    <i r="1">
      <x v="84"/>
    </i>
    <i r="1">
      <x v="85"/>
    </i>
    <i r="1">
      <x v="86"/>
    </i>
    <i r="1">
      <x v="87"/>
    </i>
    <i r="1">
      <x v="100"/>
    </i>
    <i r="1">
      <x v="101"/>
    </i>
    <i r="1">
      <x v="102"/>
    </i>
    <i r="1">
      <x v="103"/>
    </i>
    <i r="1">
      <x v="104"/>
    </i>
    <i r="1">
      <x v="105"/>
    </i>
    <i r="1">
      <x v="107"/>
    </i>
    <i r="1">
      <x v="108"/>
    </i>
    <i r="1">
      <x v="109"/>
    </i>
    <i t="grand">
      <x/>
    </i>
  </rowItems>
  <colFields count="2">
    <field x="27"/>
    <field x="29"/>
  </colFields>
  <colItems count="20">
    <i>
      <x/>
      <x/>
    </i>
    <i r="1">
      <x v="2"/>
    </i>
    <i t="default">
      <x/>
    </i>
    <i>
      <x v="1"/>
      <x v="1"/>
    </i>
    <i r="1">
      <x v="3"/>
    </i>
    <i r="1">
      <x v="4"/>
    </i>
    <i t="default">
      <x v="1"/>
    </i>
    <i>
      <x v="2"/>
      <x v="1"/>
    </i>
    <i r="1">
      <x v="3"/>
    </i>
    <i r="1">
      <x v="4"/>
    </i>
    <i t="default">
      <x v="2"/>
    </i>
    <i>
      <x v="3"/>
      <x v="1"/>
    </i>
    <i r="1">
      <x v="3"/>
    </i>
    <i r="1">
      <x v="4"/>
    </i>
    <i t="default">
      <x v="3"/>
    </i>
    <i>
      <x v="4"/>
      <x v="1"/>
    </i>
    <i r="1">
      <x v="3"/>
    </i>
    <i r="1">
      <x v="4"/>
    </i>
    <i t="default">
      <x v="4"/>
    </i>
    <i t="grand">
      <x/>
    </i>
  </colItems>
  <pageFields count="5">
    <pageField fld="7" hier="-1"/>
    <pageField fld="33" hier="-1"/>
    <pageField fld="5" hier="-1"/>
    <pageField fld="11" hier="-1"/>
    <pageField fld="17"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M20:AD95" firstHeaderRow="1" firstDataRow="3" firstDataCol="1" rowPageCount="6" colPageCount="1"/>
  <pivotFields count="66">
    <pivotField compact="0" outline="0" showAll="0"/>
    <pivotField compact="0" outline="0" showAll="0"/>
    <pivotField compact="0" outline="0" showAll="0"/>
    <pivotField compact="0" outline="0" showAll="0"/>
    <pivotField compact="0" outline="0" showAll="0"/>
    <pivotField axis="axisPage" compact="0" outline="0" showAll="0">
      <items count="8001">
        <item x="4560"/>
        <item x="2730"/>
        <item x="869"/>
        <item x="834"/>
        <item x="612"/>
        <item x="1491"/>
        <item x="3877"/>
        <item x="4590"/>
        <item x="4417"/>
        <item x="4482"/>
        <item x="3917"/>
        <item x="4610"/>
        <item x="4591"/>
        <item x="3420"/>
        <item x="4580"/>
        <item x="4250"/>
        <item x="3918"/>
        <item x="3373"/>
        <item x="4361"/>
        <item x="4699"/>
        <item x="1997"/>
        <item x="1054"/>
        <item x="1492"/>
        <item x="4095"/>
        <item x="3919"/>
        <item x="3768"/>
        <item x="305"/>
        <item x="4"/>
        <item x="2401"/>
        <item x="2402"/>
        <item x="1055"/>
        <item x="4611"/>
        <item x="3385"/>
        <item x="3734"/>
        <item x="4581"/>
        <item x="3831"/>
        <item x="3735"/>
        <item x="3920"/>
        <item x="4793"/>
        <item x="3832"/>
        <item x="4592"/>
        <item x="3098"/>
        <item x="870"/>
        <item x="2711"/>
        <item x="2634"/>
        <item x="2635"/>
        <item x="27"/>
        <item x="466"/>
        <item x="1057"/>
        <item x="534"/>
        <item x="613"/>
        <item x="1929"/>
        <item x="5"/>
        <item x="2201"/>
        <item x="3973"/>
        <item x="3530"/>
        <item x="4535"/>
        <item x="3421"/>
        <item x="3609"/>
        <item x="3422"/>
        <item x="4593"/>
        <item x="3549"/>
        <item x="4483"/>
        <item x="3921"/>
        <item x="4594"/>
        <item x="3374"/>
        <item x="3387"/>
        <item x="4484"/>
        <item x="4700"/>
        <item x="3388"/>
        <item x="4543"/>
        <item x="4629"/>
        <item x="4183"/>
        <item x="3386"/>
        <item x="4330"/>
        <item x="3550"/>
        <item x="1930"/>
        <item x="835"/>
        <item x="469"/>
        <item x="535"/>
        <item x="2889"/>
        <item x="2997"/>
        <item x="2403"/>
        <item x="2339"/>
        <item x="467"/>
        <item x="1026"/>
        <item x="4085"/>
        <item x="3375"/>
        <item x="4290"/>
        <item x="3423"/>
        <item x="3862"/>
        <item x="3863"/>
        <item x="3878"/>
        <item x="3879"/>
        <item x="4582"/>
        <item x="4423"/>
        <item x="3450"/>
        <item x="3449"/>
        <item x="3389"/>
        <item x="836"/>
        <item x="1027"/>
        <item x="2996"/>
        <item x="427"/>
        <item x="1302"/>
        <item x="1303"/>
        <item x="428"/>
        <item x="468"/>
        <item x="470"/>
        <item x="471"/>
        <item x="472"/>
        <item x="473"/>
        <item x="474"/>
        <item x="2710"/>
        <item x="2712"/>
        <item x="2718"/>
        <item x="429"/>
        <item x="430"/>
        <item x="2719"/>
        <item x="2720"/>
        <item x="2721"/>
        <item x="2722"/>
        <item x="2723"/>
        <item x="2728"/>
        <item x="2731"/>
        <item x="3071"/>
        <item x="3072"/>
        <item x="837"/>
        <item x="1845"/>
        <item x="431"/>
        <item x="432"/>
        <item x="307"/>
        <item x="2404"/>
        <item x="3922"/>
        <item x="3972"/>
        <item x="4424"/>
        <item x="4425"/>
        <item x="4426"/>
        <item x="3923"/>
        <item x="4612"/>
        <item x="3376"/>
        <item x="4613"/>
        <item x="3522"/>
        <item x="3523"/>
        <item x="3524"/>
        <item x="4614"/>
        <item x="4615"/>
        <item x="4616"/>
        <item x="4617"/>
        <item x="3390"/>
        <item x="4088"/>
        <item x="4360"/>
        <item x="4184"/>
        <item x="3377"/>
        <item x="4485"/>
        <item x="3378"/>
        <item x="3391"/>
        <item x="4583"/>
        <item x="3773"/>
        <item x="2340"/>
        <item x="871"/>
        <item x="3099"/>
        <item x="2407"/>
        <item x="800"/>
        <item x="308"/>
        <item x="3100"/>
        <item x="2984"/>
        <item x="1227"/>
        <item x="838"/>
        <item x="3264"/>
        <item x="241"/>
        <item x="6"/>
        <item x="2202"/>
        <item x="477"/>
        <item x="4486"/>
        <item x="4363"/>
        <item x="4658"/>
        <item x="4364"/>
        <item x="4584"/>
        <item x="3392"/>
        <item x="3551"/>
        <item x="2138"/>
        <item x="28"/>
        <item x="1490"/>
        <item x="1493"/>
        <item x="1494"/>
        <item x="1495"/>
        <item x="1496"/>
        <item x="1497"/>
        <item x="1498"/>
        <item x="1499"/>
        <item x="1500"/>
        <item x="3552"/>
        <item x="3691"/>
        <item x="3692"/>
        <item x="3693"/>
        <item x="3694"/>
        <item x="3695"/>
        <item x="4595"/>
        <item x="3696"/>
        <item x="3697"/>
        <item x="3698"/>
        <item x="3699"/>
        <item x="4596"/>
        <item x="3700"/>
        <item x="4597"/>
        <item x="4598"/>
        <item x="3701"/>
        <item x="4487"/>
        <item x="2139"/>
        <item x="2140"/>
        <item x="1846"/>
        <item x="839"/>
        <item x="840"/>
        <item x="1847"/>
        <item x="1848"/>
        <item x="2141"/>
        <item x="841"/>
        <item x="842"/>
        <item x="1849"/>
        <item x="433"/>
        <item x="434"/>
        <item x="435"/>
        <item x="1387"/>
        <item x="1388"/>
        <item x="1389"/>
        <item x="4185"/>
        <item x="3924"/>
        <item x="4488"/>
        <item x="4489"/>
        <item x="3425"/>
        <item x="3426"/>
        <item x="3424"/>
        <item x="3427"/>
        <item x="3428"/>
        <item x="4490"/>
        <item x="4491"/>
        <item x="4492"/>
        <item x="4493"/>
        <item x="3101"/>
        <item x="2341"/>
        <item x="843"/>
        <item x="3102"/>
        <item x="7"/>
        <item x="3265"/>
        <item x="988"/>
        <item x="2203"/>
        <item x="614"/>
        <item x="3142"/>
        <item x="3429"/>
        <item x="3430"/>
        <item x="4362"/>
        <item x="4365"/>
        <item x="4366"/>
        <item x="4367"/>
        <item x="4368"/>
        <item x="4369"/>
        <item x="4370"/>
        <item x="4371"/>
        <item x="4628"/>
        <item x="4618"/>
        <item x="4372"/>
        <item x="3393"/>
        <item x="4494"/>
        <item x="4561"/>
        <item x="3833"/>
        <item x="3703"/>
        <item x="3394"/>
        <item x="3379"/>
        <item x="4331"/>
        <item x="3525"/>
        <item x="3774"/>
        <item x="3775"/>
        <item x="3470"/>
        <item x="4558"/>
        <item x="3925"/>
        <item x="3431"/>
        <item x="4619"/>
        <item x="4620"/>
        <item x="3553"/>
        <item x="4600"/>
        <item m="1" x="7902"/>
        <item x="4089"/>
        <item x="4495"/>
        <item x="2030"/>
        <item x="478"/>
        <item x="1100"/>
        <item x="2998"/>
        <item x="3143"/>
        <item x="1059"/>
        <item x="2526"/>
        <item x="911"/>
        <item x="3073"/>
        <item x="30"/>
        <item x="31"/>
        <item x="2570"/>
        <item x="2031"/>
        <item x="3834"/>
        <item x="4496"/>
        <item x="3975"/>
        <item x="3704"/>
        <item x="3881"/>
        <item x="3776"/>
        <item x="3554"/>
        <item x="4090"/>
        <item x="4465"/>
        <item x="4373"/>
        <item x="3380"/>
        <item x="4497"/>
        <item x="3395"/>
        <item x="3882"/>
        <item x="3451"/>
        <item x="3452"/>
        <item x="4498"/>
        <item x="4093"/>
        <item x="3555"/>
        <item x="3396"/>
        <item x="3397"/>
        <item x="3398"/>
        <item x="3399"/>
        <item x="4374"/>
        <item x="4375"/>
        <item x="4630"/>
        <item x="4631"/>
        <item x="4251"/>
        <item x="3400"/>
        <item x="4499"/>
        <item x="4376"/>
        <item x="3401"/>
        <item x="4377"/>
        <item x="1501"/>
        <item x="2703"/>
        <item x="2904"/>
        <item x="2905"/>
        <item m="1" x="7908"/>
        <item m="1" x="7910"/>
        <item x="2090"/>
        <item m="1" x="7911"/>
        <item m="1" x="7912"/>
        <item m="1" x="7913"/>
        <item m="1" x="7914"/>
        <item x="1850"/>
        <item x="1678"/>
        <item x="3556"/>
        <item x="3926"/>
        <item m="1" x="7915"/>
        <item m="1" x="7916"/>
        <item m="1" x="7917"/>
        <item m="1" x="7918"/>
        <item m="1" x="7920"/>
        <item m="1" x="7921"/>
        <item m="1" x="7922"/>
        <item m="1" x="7923"/>
        <item m="1" x="7924"/>
        <item x="3557"/>
        <item x="3558"/>
        <item m="1" x="7925"/>
        <item m="1" x="7927"/>
        <item m="1" x="7928"/>
        <item m="1" x="7929"/>
        <item m="1" x="7930"/>
        <item m="1" x="7931"/>
        <item m="1" x="7932"/>
        <item m="1" x="7933"/>
        <item m="1" x="7934"/>
        <item m="1" x="7937"/>
        <item x="4585"/>
        <item x="4586"/>
        <item x="3976"/>
        <item m="1" x="7938"/>
        <item m="1" x="7939"/>
        <item x="3381"/>
        <item x="3927"/>
        <item x="4332"/>
        <item x="4291"/>
        <item x="3977"/>
        <item x="4462"/>
        <item x="3559"/>
        <item x="4292"/>
        <item x="4378"/>
        <item x="4249"/>
        <item x="4463"/>
        <item x="3737"/>
        <item x="3432"/>
        <item x="3777"/>
        <item x="4768"/>
        <item x="4769"/>
        <item x="4766"/>
        <item x="4767"/>
        <item x="4770"/>
        <item x="844"/>
        <item x="3213"/>
        <item x="240"/>
        <item m="1" x="7945"/>
        <item x="2985"/>
        <item x="29"/>
        <item x="1768"/>
        <item x="1769"/>
        <item x="1767"/>
        <item x="1770"/>
        <item x="1771"/>
        <item x="1772"/>
        <item m="1" x="7950"/>
        <item x="2836"/>
        <item x="2838"/>
        <item x="1502"/>
        <item m="1" x="7951"/>
        <item x="1931"/>
        <item x="4771"/>
        <item x="4772"/>
        <item x="4773"/>
        <item x="4774"/>
        <item x="4775"/>
        <item x="4776"/>
        <item x="4777"/>
        <item x="4778"/>
        <item x="3971"/>
        <item x="3978"/>
        <item x="3979"/>
        <item x="3980"/>
        <item x="3981"/>
        <item x="3982"/>
        <item x="3983"/>
        <item x="3984"/>
        <item x="3985"/>
        <item x="3986"/>
        <item x="3987"/>
        <item x="3988"/>
        <item x="3989"/>
        <item x="3990"/>
        <item x="4547"/>
        <item x="4537"/>
        <item x="3382"/>
        <item x="3835"/>
        <item x="4333"/>
        <item x="4599"/>
        <item x="4466"/>
        <item x="4536"/>
        <item x="3560"/>
        <item x="4538"/>
        <item x="4539"/>
        <item x="4467"/>
        <item x="3928"/>
        <item x="4468"/>
        <item x="3526"/>
        <item x="4540"/>
        <item x="4469"/>
        <item x="3471"/>
        <item x="4587"/>
        <item x="4588"/>
        <item x="4589"/>
        <item x="3383"/>
        <item x="3384"/>
        <item x="4601"/>
        <item x="4602"/>
        <item x="4603"/>
        <item x="4604"/>
        <item x="4605"/>
        <item x="4606"/>
        <item x="4607"/>
        <item x="4608"/>
        <item x="4609"/>
        <item x="100"/>
        <item x="175"/>
        <item x="989"/>
        <item x="2713"/>
        <item x="2471"/>
        <item x="1028"/>
        <item x="2032"/>
        <item x="32"/>
        <item x="845"/>
        <item x="2472"/>
        <item x="1390"/>
        <item x="803"/>
        <item x="2257"/>
        <item x="2258"/>
        <item x="2259"/>
        <item x="4633"/>
        <item x="4634"/>
        <item x="4635"/>
        <item x="4541"/>
        <item x="4086"/>
        <item x="4636"/>
        <item x="3453"/>
        <item x="4621"/>
        <item x="4252"/>
        <item x="4637"/>
        <item x="4559"/>
        <item x="3527"/>
        <item x="4379"/>
        <item x="3402"/>
        <item x="4380"/>
        <item x="3883"/>
        <item x="3702"/>
        <item x="3705"/>
        <item x="4087"/>
        <item x="4381"/>
        <item x="4542"/>
        <item x="3612"/>
        <item x="4622"/>
        <item x="3472"/>
        <item x="3613"/>
        <item x="4632"/>
        <item x="3569"/>
        <item x="3570"/>
        <item x="4544"/>
        <item x="4545"/>
        <item x="4546"/>
        <item x="4548"/>
        <item x="4549"/>
        <item x="4550"/>
        <item x="4551"/>
        <item x="4552"/>
        <item x="4553"/>
        <item x="4554"/>
        <item x="4555"/>
        <item x="4387"/>
        <item x="4388"/>
        <item x="4389"/>
        <item x="4390"/>
        <item x="4391"/>
        <item x="4392"/>
        <item x="4393"/>
        <item x="4394"/>
        <item x="4395"/>
        <item x="4396"/>
        <item x="4397"/>
        <item x="4398"/>
        <item x="4399"/>
        <item x="4400"/>
        <item x="4401"/>
        <item x="4402"/>
        <item x="4403"/>
        <item x="2260"/>
        <item x="2261"/>
        <item x="2262"/>
        <item x="2263"/>
        <item x="2264"/>
        <item x="2265"/>
        <item x="2266"/>
        <item x="2267"/>
        <item x="2268"/>
        <item x="2269"/>
        <item x="2270"/>
        <item x="2271"/>
        <item x="2272"/>
        <item x="2273"/>
        <item x="2274"/>
        <item x="2275"/>
        <item x="2276"/>
        <item x="1391"/>
        <item x="1392"/>
        <item x="1393"/>
        <item x="4404"/>
        <item x="4405"/>
        <item x="4406"/>
        <item x="4638"/>
        <item x="4639"/>
        <item x="4640"/>
        <item x="4641"/>
        <item x="4642"/>
        <item x="4643"/>
        <item x="4644"/>
        <item x="4645"/>
        <item x="4646"/>
        <item x="4647"/>
        <item x="4648"/>
        <item x="4649"/>
        <item x="4650"/>
        <item x="4651"/>
        <item x="4652"/>
        <item x="4653"/>
        <item x="4654"/>
        <item x="4701"/>
        <item x="4702"/>
        <item x="4703"/>
        <item x="4704"/>
        <item x="4705"/>
        <item x="4706"/>
        <item x="4707"/>
        <item x="4708"/>
        <item x="4709"/>
        <item x="4710"/>
        <item x="4711"/>
        <item x="4712"/>
        <item x="4713"/>
        <item x="4714"/>
        <item x="4715"/>
        <item x="4716"/>
        <item x="4717"/>
        <item x="4718"/>
        <item x="4719"/>
        <item x="4720"/>
        <item x="1394"/>
        <item x="1395"/>
        <item x="1396"/>
        <item x="1397"/>
        <item x="1398"/>
        <item x="1399"/>
        <item x="1400"/>
        <item x="1401"/>
        <item x="1402"/>
        <item x="1403"/>
        <item x="1404"/>
        <item x="1405"/>
        <item x="1406"/>
        <item x="1407"/>
        <item x="1408"/>
        <item x="1409"/>
        <item x="1410"/>
        <item x="1411"/>
        <item x="1412"/>
        <item x="1413"/>
        <item x="4721"/>
        <item x="4722"/>
        <item x="4723"/>
        <item x="4724"/>
        <item x="4725"/>
        <item x="4726"/>
        <item x="4727"/>
        <item x="4728"/>
        <item x="4729"/>
        <item x="4730"/>
        <item x="4731"/>
        <item x="4732"/>
        <item x="4733"/>
        <item x="4734"/>
        <item x="4735"/>
        <item x="3929"/>
        <item x="3930"/>
        <item x="3931"/>
        <item x="3932"/>
        <item x="3933"/>
        <item x="3934"/>
        <item x="3935"/>
        <item x="3936"/>
        <item x="3937"/>
        <item x="3938"/>
        <item x="3939"/>
        <item x="3940"/>
        <item x="3941"/>
        <item x="3942"/>
        <item x="3943"/>
        <item x="4736"/>
        <item x="4737"/>
        <item x="4738"/>
        <item x="4739"/>
        <item x="4740"/>
        <item x="4741"/>
        <item x="4742"/>
        <item x="4743"/>
        <item x="4744"/>
        <item x="4745"/>
        <item x="1414"/>
        <item x="1415"/>
        <item x="1416"/>
        <item x="1417"/>
        <item x="1418"/>
        <item x="1419"/>
        <item x="1420"/>
        <item x="1421"/>
        <item x="1422"/>
        <item x="1423"/>
        <item x="1424"/>
        <item x="1425"/>
        <item x="1426"/>
        <item x="1427"/>
        <item x="1428"/>
        <item x="1429"/>
        <item x="1430"/>
        <item x="1431"/>
        <item x="1432"/>
        <item x="1433"/>
        <item x="1434"/>
        <item x="2405"/>
        <item x="2406"/>
        <item x="2408"/>
        <item x="2409"/>
        <item x="2410"/>
        <item x="2411"/>
        <item x="2412"/>
        <item x="2413"/>
        <item x="2414"/>
        <item x="2415"/>
        <item x="2416"/>
        <item x="2417"/>
        <item x="2418"/>
        <item x="2419"/>
        <item x="2277"/>
        <item x="1228"/>
        <item x="2837"/>
        <item x="3454"/>
        <item x="3455"/>
        <item x="3456"/>
        <item x="3457"/>
        <item x="3458"/>
        <item x="3459"/>
        <item x="3460"/>
        <item x="3461"/>
        <item x="3884"/>
        <item x="3944"/>
        <item x="3463"/>
        <item x="4186"/>
        <item x="4470"/>
        <item x="4407"/>
        <item x="4293"/>
        <item x="3946"/>
        <item x="3404"/>
        <item x="2890"/>
        <item x="475"/>
        <item x="1932"/>
        <item x="1933"/>
        <item x="1934"/>
        <item x="1435"/>
        <item x="1229"/>
        <item x="536"/>
        <item x="919"/>
        <item x="537"/>
        <item x="2714"/>
        <item x="2091"/>
        <item x="1935"/>
        <item x="7901"/>
        <item x="33"/>
        <item x="34"/>
        <item x="2342"/>
        <item x="2343"/>
        <item x="1061"/>
        <item x="3473"/>
        <item x="3474"/>
        <item x="3561"/>
        <item x="4746"/>
        <item x="4408"/>
        <item x="4409"/>
        <item x="3403"/>
        <item x="4094"/>
        <item x="4747"/>
        <item x="4096"/>
        <item x="4410"/>
        <item x="4411"/>
        <item x="3475"/>
        <item x="3945"/>
        <item x="3405"/>
        <item x="4562"/>
        <item x="3406"/>
        <item x="4748"/>
        <item x="1062"/>
        <item x="2891"/>
        <item x="872"/>
        <item x="3074"/>
        <item x="1230"/>
        <item x="846"/>
        <item x="847"/>
        <item x="4563"/>
        <item x="4564"/>
        <item x="4412"/>
        <item x="4749"/>
        <item x="4750"/>
        <item x="3462"/>
        <item x="4751"/>
        <item x="3407"/>
        <item x="3706"/>
        <item x="3464"/>
        <item x="4752"/>
        <item x="3408"/>
        <item x="3409"/>
        <item x="3410"/>
        <item x="3411"/>
        <item x="3412"/>
        <item x="3413"/>
        <item x="3414"/>
        <item x="3415"/>
        <item x="3416"/>
        <item x="1561"/>
        <item x="1562"/>
        <item x="1563"/>
        <item x="1564"/>
        <item x="1565"/>
        <item x="1566"/>
        <item x="1567"/>
        <item x="1568"/>
        <item x="1569"/>
        <item x="1570"/>
        <item x="3417"/>
        <item x="3610"/>
        <item x="3611"/>
        <item x="3614"/>
        <item x="3615"/>
        <item x="3616"/>
        <item x="3617"/>
        <item x="3618"/>
        <item x="3619"/>
        <item x="3620"/>
        <item x="3621"/>
        <item x="3622"/>
        <item x="3623"/>
        <item x="3624"/>
        <item x="3625"/>
        <item x="3626"/>
        <item x="3476"/>
        <item x="4753"/>
        <item x="4623"/>
        <item x="3778"/>
        <item x="4754"/>
        <item x="4755"/>
        <item x="4756"/>
        <item x="4757"/>
        <item x="4758"/>
        <item x="4759"/>
        <item x="4760"/>
        <item x="4761"/>
        <item x="4762"/>
        <item x="4763"/>
        <item x="3562"/>
        <item x="3563"/>
        <item x="3564"/>
        <item x="3565"/>
        <item x="3566"/>
        <item x="3567"/>
        <item x="3568"/>
        <item x="3571"/>
        <item x="3572"/>
        <item x="3573"/>
        <item x="3779"/>
        <item x="3993"/>
        <item x="4097"/>
        <item x="3947"/>
        <item x="3485"/>
        <item x="3465"/>
        <item x="4659"/>
        <item x="3574"/>
        <item x="4624"/>
        <item x="3575"/>
        <item x="3576"/>
        <item x="3577"/>
        <item x="3578"/>
        <item x="3579"/>
        <item x="2204"/>
        <item x="848"/>
        <item x="615"/>
        <item x="8"/>
        <item x="1063"/>
        <item x="616"/>
        <item x="1304"/>
        <item x="1571"/>
        <item x="35"/>
        <item x="804"/>
        <item x="1064"/>
        <item x="1065"/>
        <item x="1066"/>
        <item x="1067"/>
        <item x="1068"/>
        <item x="1069"/>
        <item x="1070"/>
        <item x="1071"/>
        <item x="1072"/>
        <item x="1073"/>
        <item x="1074"/>
        <item x="1075"/>
        <item x="1076"/>
        <item x="1077"/>
        <item x="1078"/>
        <item x="1079"/>
        <item x="1080"/>
        <item x="1081"/>
        <item x="538"/>
        <item x="849"/>
        <item x="850"/>
        <item x="851"/>
        <item x="852"/>
        <item x="853"/>
        <item x="854"/>
        <item x="855"/>
        <item x="3580"/>
        <item x="3581"/>
        <item x="3582"/>
        <item x="3583"/>
        <item x="3584"/>
        <item x="3585"/>
        <item x="3586"/>
        <item x="3587"/>
        <item x="3588"/>
        <item x="3589"/>
        <item x="3590"/>
        <item x="3591"/>
        <item x="3592"/>
        <item x="3593"/>
        <item x="3594"/>
        <item x="3595"/>
        <item x="3596"/>
        <item x="3597"/>
        <item x="3598"/>
        <item x="3599"/>
        <item x="3627"/>
        <item x="3628"/>
        <item x="3629"/>
        <item x="3630"/>
        <item x="3631"/>
        <item x="3632"/>
        <item x="3633"/>
        <item x="3634"/>
        <item x="3635"/>
        <item x="3636"/>
        <item x="3637"/>
        <item x="3638"/>
        <item x="3639"/>
        <item x="3640"/>
        <item x="3641"/>
        <item x="3642"/>
        <item x="3643"/>
        <item x="3644"/>
        <item x="3645"/>
        <item x="3646"/>
        <item x="3647"/>
        <item x="3648"/>
        <item x="3600"/>
        <item x="3601"/>
        <item x="3602"/>
        <item x="3603"/>
        <item x="3604"/>
        <item x="3605"/>
        <item x="3606"/>
        <item x="3607"/>
        <item x="3707"/>
        <item x="3708"/>
        <item x="3709"/>
        <item x="3710"/>
        <item x="3711"/>
        <item x="3712"/>
        <item x="3713"/>
        <item x="3714"/>
        <item x="3649"/>
        <item x="856"/>
        <item x="857"/>
        <item x="858"/>
        <item x="859"/>
        <item x="860"/>
        <item x="861"/>
        <item x="862"/>
        <item x="863"/>
        <item x="864"/>
        <item x="865"/>
        <item x="866"/>
        <item x="867"/>
        <item x="1029"/>
        <item x="1030"/>
        <item x="1031"/>
        <item x="1032"/>
        <item x="2142"/>
        <item x="36"/>
        <item x="1082"/>
        <item x="3466"/>
        <item x="3650"/>
        <item x="3715"/>
        <item x="4253"/>
        <item x="4556"/>
        <item x="3885"/>
        <item x="3467"/>
        <item x="4334"/>
        <item x="4414"/>
        <item x="4098"/>
        <item x="4254"/>
        <item x="3886"/>
        <item x="3887"/>
        <item x="3468"/>
        <item x="4625"/>
        <item x="3716"/>
        <item x="3888"/>
        <item x="309"/>
        <item x="3266"/>
        <item x="2527"/>
        <item x="1305"/>
        <item x="1999"/>
        <item x="2636"/>
        <item x="3075"/>
        <item x="1936"/>
        <item x="1937"/>
        <item x="1938"/>
        <item x="1939"/>
        <item x="1940"/>
        <item x="1941"/>
        <item x="1942"/>
        <item x="1943"/>
        <item x="1944"/>
        <item x="2092"/>
        <item x="2732"/>
        <item x="2986"/>
        <item x="2987"/>
        <item x="3477"/>
        <item x="3478"/>
        <item x="3479"/>
        <item x="3480"/>
        <item x="3481"/>
        <item x="3482"/>
        <item x="3483"/>
        <item x="3484"/>
        <item x="3487"/>
        <item x="3488"/>
        <item x="3717"/>
        <item x="4091"/>
        <item x="3489"/>
        <item x="4413"/>
        <item x="3718"/>
        <item x="3490"/>
        <item x="3955"/>
        <item x="3719"/>
        <item x="3720"/>
        <item x="4565"/>
        <item x="2988"/>
        <item x="2989"/>
        <item x="2990"/>
        <item x="2991"/>
        <item x="2992"/>
        <item x="2993"/>
        <item x="2994"/>
        <item x="2995"/>
        <item x="3144"/>
        <item x="3145"/>
        <item x="3146"/>
        <item x="990"/>
        <item x="1033"/>
        <item x="2093"/>
        <item x="2999"/>
        <item x="3000"/>
        <item x="3001"/>
        <item x="3002"/>
        <item x="3889"/>
        <item x="4500"/>
        <item x="3536"/>
        <item x="3469"/>
        <item x="3948"/>
        <item x="3949"/>
        <item x="4255"/>
        <item x="3537"/>
        <item x="3721"/>
        <item x="3722"/>
        <item x="3723"/>
        <item x="3724"/>
        <item x="3725"/>
        <item x="3726"/>
        <item x="3727"/>
        <item x="3728"/>
        <item x="3729"/>
        <item x="3730"/>
        <item x="3731"/>
        <item x="3003"/>
        <item x="3004"/>
        <item x="3005"/>
        <item x="3006"/>
        <item x="3007"/>
        <item x="3008"/>
        <item x="3009"/>
        <item x="176"/>
        <item x="2420"/>
        <item x="101"/>
        <item x="3267"/>
        <item x="1367"/>
        <item x="3103"/>
        <item x="3104"/>
        <item x="3732"/>
        <item x="3733"/>
        <item x="3780"/>
        <item x="3528"/>
        <item x="3529"/>
        <item x="3531"/>
        <item x="3532"/>
        <item x="4415"/>
        <item x="3782"/>
        <item x="4660"/>
        <item x="3783"/>
        <item x="3781"/>
        <item x="3784"/>
        <item x="3785"/>
        <item x="3786"/>
        <item x="3787"/>
        <item x="3788"/>
        <item x="3789"/>
        <item x="3790"/>
        <item x="2690"/>
        <item x="1505"/>
        <item x="1506"/>
        <item x="1504"/>
        <item x="1507"/>
        <item x="1508"/>
        <item x="1509"/>
        <item x="1510"/>
        <item x="1036"/>
        <item x="2421"/>
        <item x="310"/>
        <item x="311"/>
        <item x="2422"/>
        <item x="312"/>
        <item x="2423"/>
        <item x="2424"/>
        <item x="2425"/>
        <item x="2426"/>
        <item x="3974"/>
        <item x="4099"/>
        <item x="3994"/>
        <item x="3995"/>
        <item x="3533"/>
        <item x="3950"/>
        <item x="3951"/>
        <item x="3952"/>
        <item x="3953"/>
        <item x="3954"/>
        <item x="3534"/>
        <item x="3535"/>
        <item x="3538"/>
        <item x="3434"/>
        <item x="3539"/>
        <item x="3540"/>
        <item x="3541"/>
        <item x="2427"/>
        <item x="313"/>
        <item x="314"/>
        <item x="315"/>
        <item x="316"/>
        <item x="317"/>
        <item x="2278"/>
        <item x="318"/>
        <item x="319"/>
        <item x="320"/>
        <item x="321"/>
        <item x="2279"/>
        <item x="2094"/>
        <item x="2095"/>
        <item x="102"/>
        <item x="103"/>
        <item x="2528"/>
        <item x="2205"/>
        <item x="104"/>
        <item x="105"/>
        <item x="106"/>
        <item x="107"/>
        <item x="108"/>
        <item x="109"/>
        <item x="110"/>
        <item x="111"/>
        <item x="112"/>
        <item x="389"/>
        <item x="390"/>
        <item x="391"/>
        <item x="2206"/>
        <item x="2207"/>
        <item x="113"/>
        <item x="3542"/>
        <item x="3543"/>
        <item x="3544"/>
        <item x="3791"/>
        <item x="3792"/>
        <item x="4335"/>
        <item x="3794"/>
        <item x="4100"/>
        <item x="3491"/>
        <item x="3795"/>
        <item x="3793"/>
        <item x="3836"/>
        <item x="392"/>
        <item x="393"/>
        <item x="394"/>
        <item x="2208"/>
        <item x="2280"/>
        <item x="2281"/>
        <item x="2282"/>
        <item x="2283"/>
        <item x="37"/>
        <item x="1037"/>
        <item x="2715"/>
        <item x="476"/>
        <item x="4256"/>
        <item x="4336"/>
        <item x="3796"/>
        <item x="3797"/>
        <item x="3651"/>
        <item x="4416"/>
        <item x="3545"/>
        <item x="3799"/>
        <item x="3546"/>
        <item x="3880"/>
        <item x="4188"/>
        <item x="4337"/>
        <item x="3767"/>
        <item x="2716"/>
        <item x="2529"/>
        <item x="1102"/>
        <item x="1034"/>
        <item x="2892"/>
        <item x="2428"/>
        <item x="2429"/>
        <item x="3147"/>
        <item x="177"/>
        <item x="322"/>
        <item x="2344"/>
        <item x="3105"/>
        <item x="3010"/>
        <item x="2284"/>
        <item x="323"/>
        <item x="4503"/>
        <item x="3736"/>
        <item x="3770"/>
        <item x="4257"/>
        <item x="3864"/>
        <item x="3771"/>
        <item x="3548"/>
        <item x="991"/>
        <item x="1035"/>
        <item x="1038"/>
        <item x="1039"/>
        <item x="1040"/>
        <item x="1041"/>
        <item x="1042"/>
        <item x="1043"/>
        <item x="1044"/>
        <item x="1045"/>
        <item x="1046"/>
        <item x="1047"/>
        <item x="2839"/>
        <item x="2840"/>
        <item x="115"/>
        <item x="2474"/>
        <item x="2530"/>
        <item x="1459"/>
        <item x="3076"/>
        <item x="992"/>
        <item x="2717"/>
        <item x="540"/>
        <item x="1048"/>
        <item x="805"/>
        <item x="993"/>
        <item x="2"/>
        <item x="2209"/>
        <item x="924"/>
        <item x="994"/>
        <item x="4182"/>
        <item x="3772"/>
        <item x="3800"/>
        <item x="3801"/>
        <item x="3802"/>
        <item x="3803"/>
        <item x="3804"/>
        <item x="3805"/>
        <item x="3806"/>
        <item x="3807"/>
        <item x="3808"/>
        <item x="3809"/>
        <item x="3810"/>
        <item x="4338"/>
        <item x="4339"/>
        <item x="4340"/>
        <item x="4341"/>
        <item x="4342"/>
        <item x="4343"/>
        <item x="4344"/>
        <item x="4345"/>
        <item x="4346"/>
        <item x="4347"/>
        <item x="3811"/>
        <item x="3812"/>
        <item x="3813"/>
        <item x="3814"/>
        <item x="3815"/>
        <item x="3816"/>
        <item x="3817"/>
        <item x="3818"/>
        <item x="3956"/>
        <item x="3820"/>
        <item x="3865"/>
        <item x="3866"/>
        <item x="3867"/>
        <item x="3868"/>
        <item x="3869"/>
        <item x="4471"/>
        <item x="3547"/>
        <item x="4385"/>
        <item x="3798"/>
        <item x="3819"/>
        <item x="3769"/>
        <item x="3433"/>
        <item x="3821"/>
        <item x="3497"/>
        <item x="3822"/>
        <item x="4472"/>
        <item x="4464"/>
        <item x="4657"/>
        <item x="4187"/>
        <item x="4294"/>
        <item x="4567"/>
        <item x="3823"/>
        <item x="3824"/>
        <item x="3825"/>
        <item x="3991"/>
        <item x="3992"/>
        <item x="3997"/>
        <item x="3998"/>
        <item x="3999"/>
        <item x="873"/>
        <item x="116"/>
        <item x="2531"/>
        <item x="1851"/>
        <item x="3011"/>
        <item x="1437"/>
        <item x="925"/>
        <item x="3106"/>
        <item x="2835"/>
        <item x="3150"/>
        <item x="242"/>
        <item x="239"/>
        <item x="243"/>
        <item x="244"/>
        <item x="245"/>
        <item x="246"/>
        <item x="4000"/>
        <item x="4001"/>
        <item x="4002"/>
        <item x="4003"/>
        <item x="4004"/>
        <item x="4005"/>
        <item x="4006"/>
        <item x="4007"/>
        <item x="4008"/>
        <item x="4009"/>
        <item x="4010"/>
        <item x="4011"/>
        <item x="4012"/>
        <item x="4013"/>
        <item x="4014"/>
        <item x="4015"/>
        <item x="4016"/>
        <item x="4017"/>
        <item x="4018"/>
        <item x="4019"/>
        <item x="4020"/>
        <item x="4021"/>
        <item x="4022"/>
        <item x="4473"/>
        <item x="4661"/>
        <item x="4474"/>
        <item x="4259"/>
        <item x="3486"/>
        <item x="4023"/>
        <item x="3870"/>
        <item x="4189"/>
        <item x="3871"/>
        <item x="3872"/>
        <item x="3873"/>
        <item x="3874"/>
        <item x="3875"/>
        <item x="3876"/>
        <item x="3890"/>
        <item x="3891"/>
        <item x="3892"/>
        <item x="3893"/>
        <item x="3894"/>
        <item x="3895"/>
        <item x="3896"/>
        <item x="3492"/>
        <item x="4475"/>
        <item x="4024"/>
        <item x="4382"/>
        <item x="4295"/>
        <item x="4296"/>
        <item x="3897"/>
        <item x="4765"/>
        <item x="3898"/>
        <item x="437"/>
        <item x="541"/>
        <item x="801"/>
        <item x="1503"/>
        <item x="2001"/>
        <item x="995"/>
        <item x="539"/>
        <item x="542"/>
        <item x="996"/>
        <item x="997"/>
        <item x="1231"/>
        <item x="1232"/>
        <item x="4025"/>
        <item x="4026"/>
        <item x="4027"/>
        <item x="3957"/>
        <item x="3958"/>
        <item x="4348"/>
        <item x="3899"/>
        <item x="3900"/>
        <item x="3901"/>
        <item x="3902"/>
        <item x="3903"/>
        <item x="3904"/>
        <item x="3905"/>
        <item x="3906"/>
        <item x="3907"/>
        <item x="3908"/>
        <item x="3494"/>
        <item x="3961"/>
        <item x="3959"/>
        <item x="3909"/>
        <item x="3910"/>
        <item x="4028"/>
        <item x="3826"/>
        <item x="4349"/>
        <item x="4557"/>
        <item x="4779"/>
        <item x="324"/>
        <item x="802"/>
        <item x="2033"/>
        <item x="2034"/>
        <item x="2035"/>
        <item x="2036"/>
        <item x="2037"/>
        <item x="2038"/>
        <item x="2039"/>
        <item x="2040"/>
        <item x="3077"/>
        <item x="114"/>
        <item x="1300"/>
        <item x="1056"/>
        <item x="3151"/>
        <item x="3152"/>
        <item x="3153"/>
        <item x="3154"/>
        <item x="3155"/>
        <item x="4501"/>
        <item x="4092"/>
        <item x="4084"/>
        <item x="4190"/>
        <item x="4191"/>
        <item x="4192"/>
        <item x="4193"/>
        <item x="4194"/>
        <item m="1" x="7903"/>
        <item x="4101"/>
        <item x="4656"/>
        <item x="3996"/>
        <item x="4195"/>
        <item x="4030"/>
        <item x="3963"/>
        <item x="3964"/>
        <item x="3960"/>
        <item x="3962"/>
        <item x="3965"/>
        <item x="3966"/>
        <item x="3967"/>
        <item x="3968"/>
        <item x="3969"/>
        <item x="3970"/>
        <item x="4383"/>
        <item x="3652"/>
        <item m="1" x="7904"/>
        <item x="3911"/>
        <item x="4029"/>
        <item x="4031"/>
        <item x="3912"/>
        <item x="3913"/>
        <item x="3156"/>
        <item x="3157"/>
        <item x="3158"/>
        <item x="3159"/>
        <item x="3160"/>
        <item x="3161"/>
        <item x="2691"/>
        <item x="1049"/>
        <item x="1024"/>
        <item x="3078"/>
        <item x="998"/>
        <item x="2571"/>
        <item x="1025"/>
        <item x="2841"/>
        <item x="2041"/>
        <item x="2134"/>
        <item x="2256"/>
        <item x="1099"/>
        <item x="2733"/>
        <item x="4566"/>
        <item m="1" x="7909"/>
        <item x="3495"/>
        <item x="4032"/>
        <item x="3496"/>
        <item x="4033"/>
        <item x="4034"/>
        <item x="3914"/>
        <item x="3915"/>
        <item x="3916"/>
        <item x="4384"/>
        <item x="4386"/>
        <item x="4502"/>
        <item x="4504"/>
        <item x="4505"/>
        <item x="4506"/>
        <item x="4507"/>
        <item x="4508"/>
        <item x="4509"/>
        <item x="4510"/>
        <item x="4511"/>
        <item x="4512"/>
        <item x="4513"/>
        <item x="4514"/>
        <item x="4515"/>
        <item x="4516"/>
        <item x="4517"/>
        <item x="4035"/>
        <item x="4518"/>
        <item x="4519"/>
        <item x="4520"/>
        <item x="4626"/>
        <item x="4764"/>
        <item x="3493"/>
        <item x="3498"/>
        <item x="3499"/>
        <item x="3500"/>
        <item x="3501"/>
        <item x="3502"/>
        <item x="3503"/>
        <item x="3504"/>
        <item x="3505"/>
        <item x="3506"/>
        <item x="3507"/>
        <item x="3508"/>
        <item x="4521"/>
        <item x="4036"/>
        <item x="4522"/>
        <item x="4780"/>
        <item x="4655"/>
        <item m="1" x="7940"/>
        <item x="4524"/>
        <item x="4525"/>
        <item x="4523"/>
        <item x="868"/>
        <item x="2532"/>
        <item x="2042"/>
        <item x="1844"/>
        <item x="2734"/>
        <item x="2096"/>
        <item x="1773"/>
        <item x="1050"/>
        <item x="306"/>
        <item x="325"/>
        <item x="479"/>
        <item x="729"/>
        <item x="1438"/>
        <item x="1945"/>
        <item x="999"/>
        <item x="1000"/>
        <item x="3149"/>
        <item x="4526"/>
        <item x="4527"/>
        <item x="4528"/>
        <item x="4529"/>
        <item x="4530"/>
        <item x="4037"/>
        <item x="4038"/>
        <item x="4627"/>
        <item x="4531"/>
        <item x="4039"/>
        <item x="4040"/>
        <item x="4041"/>
        <item x="4042"/>
        <item x="4043"/>
        <item x="4044"/>
        <item x="4045"/>
        <item x="4046"/>
        <item x="4532"/>
        <item x="4198"/>
        <item x="4350"/>
        <item x="1927"/>
        <item x="2842"/>
        <item x="117"/>
        <item x="118"/>
        <item x="119"/>
        <item x="120"/>
        <item x="121"/>
        <item x="122"/>
        <item x="123"/>
        <item x="124"/>
        <item x="125"/>
        <item x="3012"/>
        <item x="2002"/>
        <item x="178"/>
        <item x="874"/>
        <item x="543"/>
        <item x="2210"/>
        <item x="1051"/>
        <item x="4047"/>
        <item x="3738"/>
        <item x="4662"/>
        <item x="4048"/>
        <item x="4351"/>
        <item x="4049"/>
        <item x="4050"/>
        <item x="4051"/>
        <item x="4533"/>
        <item x="4053"/>
        <item x="4054"/>
        <item x="4534"/>
        <item x="3509"/>
        <item x="4055"/>
        <item x="3162"/>
        <item x="2843"/>
        <item x="3268"/>
        <item x="2043"/>
        <item x="126"/>
        <item x="1207"/>
        <item x="1103"/>
        <item x="2135"/>
        <item x="1549"/>
        <item x="2724"/>
        <item x="2003"/>
        <item x="4056"/>
        <item x="4057"/>
        <item x="4058"/>
        <item x="4059"/>
        <item x="4060"/>
        <item x="4061"/>
        <item x="4062"/>
        <item x="4063"/>
        <item x="4064"/>
        <item x="4781"/>
        <item x="3510"/>
        <item m="1" x="7980"/>
        <item x="4476"/>
        <item x="4477"/>
        <item x="4065"/>
        <item x="4052"/>
        <item x="617"/>
        <item x="1511"/>
        <item x="1512"/>
        <item x="1513"/>
        <item x="1514"/>
        <item x="1515"/>
        <item x="1516"/>
        <item x="1517"/>
        <item x="1518"/>
        <item x="1519"/>
        <item x="1520"/>
        <item x="1521"/>
        <item x="4066"/>
        <item x="4067"/>
        <item x="4068"/>
        <item x="4069"/>
        <item x="4070"/>
        <item x="4071"/>
        <item x="4072"/>
        <item x="4073"/>
        <item x="4074"/>
        <item x="4075"/>
        <item x="4076"/>
        <item x="4077"/>
        <item x="4078"/>
        <item x="4079"/>
        <item x="4080"/>
        <item x="4782"/>
        <item x="4783"/>
        <item x="4784"/>
        <item x="4785"/>
        <item x="4786"/>
        <item x="1522"/>
        <item x="1523"/>
        <item x="2430"/>
        <item x="1676"/>
        <item x="2431"/>
        <item x="480"/>
        <item x="2432"/>
        <item x="481"/>
        <item x="2433"/>
        <item x="482"/>
        <item x="483"/>
        <item x="1680"/>
        <item x="484"/>
        <item x="485"/>
        <item x="2434"/>
        <item x="486"/>
        <item x="1677"/>
        <item x="487"/>
        <item x="488"/>
        <item x="926"/>
        <item x="4787"/>
        <item x="4081"/>
        <item x="4082"/>
        <item x="3511"/>
        <item x="3512"/>
        <item x="3513"/>
        <item x="3514"/>
        <item x="3515"/>
        <item x="4083"/>
        <item x="3516"/>
        <item x="3517"/>
        <item x="3518"/>
        <item x="3519"/>
        <item x="3520"/>
        <item x="3521"/>
        <item x="4102"/>
        <item x="4103"/>
        <item x="4104"/>
        <item x="4105"/>
        <item x="4106"/>
        <item x="4107"/>
        <item x="4108"/>
        <item x="4109"/>
        <item x="4110"/>
        <item x="4111"/>
        <item x="4112"/>
        <item x="4113"/>
        <item x="4114"/>
        <item x="4663"/>
        <item x="4297"/>
        <item x="4568"/>
        <item x="4115"/>
        <item x="4116"/>
        <item x="4664"/>
        <item x="4788"/>
        <item x="3608"/>
        <item x="910"/>
        <item x="927"/>
        <item x="928"/>
        <item x="929"/>
        <item x="930"/>
        <item x="931"/>
        <item x="932"/>
        <item x="933"/>
        <item x="934"/>
        <item x="935"/>
        <item x="936"/>
        <item x="937"/>
        <item x="938"/>
        <item x="939"/>
        <item x="940"/>
        <item x="941"/>
        <item x="942"/>
        <item x="943"/>
        <item x="944"/>
        <item x="945"/>
        <item x="618"/>
        <item x="2572"/>
        <item x="1208"/>
        <item x="728"/>
        <item x="1234"/>
        <item x="1550"/>
        <item x="489"/>
        <item x="2044"/>
        <item x="3328"/>
        <item x="1928"/>
        <item x="619"/>
        <item x="1551"/>
        <item m="1" x="7996"/>
        <item x="4117"/>
        <item x="4569"/>
        <item x="4570"/>
        <item x="4197"/>
        <item x="4118"/>
        <item x="4119"/>
        <item x="3653"/>
        <item m="1" x="7998"/>
        <item m="1" x="7999"/>
        <item x="4120"/>
        <item x="4121"/>
        <item x="4122"/>
        <item x="4123"/>
        <item x="4124"/>
        <item x="4125"/>
        <item x="3080"/>
        <item x="2136"/>
        <item x="3013"/>
        <item x="2045"/>
        <item x="1209"/>
        <item x="3014"/>
        <item x="1774"/>
        <item x="2692"/>
        <item x="3269"/>
        <item x="3270"/>
        <item x="3214"/>
        <item x="1052"/>
        <item x="1053"/>
        <item x="1233"/>
        <item x="1235"/>
        <item x="1236"/>
        <item x="4126"/>
        <item x="4127"/>
        <item x="4128"/>
        <item x="4129"/>
        <item x="4130"/>
        <item x="4665"/>
        <item x="4131"/>
        <item x="4132"/>
        <item x="4571"/>
        <item x="4133"/>
        <item x="4134"/>
        <item x="3419"/>
        <item x="4789"/>
        <item x="4136"/>
        <item x="4478"/>
        <item x="4137"/>
        <item x="4666"/>
        <item x="4138"/>
        <item x="3739"/>
        <item x="3740"/>
        <item x="3741"/>
        <item x="3742"/>
        <item x="3743"/>
        <item x="3744"/>
        <item x="3745"/>
        <item x="3746"/>
        <item x="3747"/>
        <item x="3748"/>
        <item x="3749"/>
        <item x="3750"/>
        <item x="3751"/>
        <item x="1237"/>
        <item x="1238"/>
        <item x="1239"/>
        <item x="1240"/>
        <item x="1241"/>
        <item x="1242"/>
        <item x="1243"/>
        <item x="1244"/>
        <item x="1245"/>
        <item x="1246"/>
        <item x="1247"/>
        <item x="1248"/>
        <item x="1249"/>
        <item x="1250"/>
        <item x="1525"/>
        <item x="1526"/>
        <item x="1524"/>
        <item x="1527"/>
        <item x="1528"/>
        <item x="1529"/>
        <item x="1530"/>
        <item x="1531"/>
        <item x="1532"/>
        <item x="1533"/>
        <item x="1534"/>
        <item x="1535"/>
        <item x="1536"/>
        <item x="1537"/>
        <item x="3163"/>
        <item x="1538"/>
        <item x="2725"/>
        <item x="620"/>
        <item x="2345"/>
        <item x="3081"/>
        <item x="1852"/>
        <item x="395"/>
        <item x="4572"/>
        <item x="4668"/>
        <item x="4139"/>
        <item x="4140"/>
        <item x="4135"/>
        <item x="4141"/>
        <item x="4142"/>
        <item x="4143"/>
        <item x="4144"/>
        <item x="4145"/>
        <item x="4146"/>
        <item x="4147"/>
        <item x="4148"/>
        <item x="4149"/>
        <item x="4150"/>
        <item x="4151"/>
        <item x="4152"/>
        <item x="4153"/>
        <item x="3654"/>
        <item x="3752"/>
        <item x="3753"/>
        <item x="2726"/>
        <item x="3015"/>
        <item x="3215"/>
        <item x="179"/>
        <item x="1083"/>
        <item x="1084"/>
        <item x="1085"/>
        <item x="1086"/>
        <item x="1087"/>
        <item x="1088"/>
        <item x="1089"/>
        <item x="1090"/>
        <item x="1091"/>
        <item x="396"/>
        <item x="397"/>
        <item x="544"/>
        <item x="4154"/>
        <item x="4155"/>
        <item x="4156"/>
        <item x="4157"/>
        <item x="4158"/>
        <item x="4159"/>
        <item x="4160"/>
        <item x="4161"/>
        <item x="4162"/>
        <item x="4163"/>
        <item x="4164"/>
        <item x="4165"/>
        <item x="4166"/>
        <item x="4167"/>
        <item x="4168"/>
        <item x="4169"/>
        <item x="4170"/>
        <item x="4171"/>
        <item x="4172"/>
        <item x="4173"/>
        <item x="4174"/>
        <item x="4175"/>
        <item x="4176"/>
        <item x="4177"/>
        <item x="3655"/>
        <item x="3656"/>
        <item x="3657"/>
        <item x="3658"/>
        <item x="3659"/>
        <item x="3660"/>
        <item x="3661"/>
        <item x="3662"/>
        <item x="3663"/>
        <item x="4178"/>
        <item x="4179"/>
        <item x="4180"/>
        <item x="4181"/>
        <item x="4260"/>
        <item x="4258"/>
        <item x="4261"/>
        <item x="4262"/>
        <item x="4263"/>
        <item x="4264"/>
        <item x="4265"/>
        <item x="4266"/>
        <item x="3754"/>
        <item x="4667"/>
        <item x="4268"/>
        <item x="4269"/>
        <item x="4352"/>
        <item x="4267"/>
        <item x="4270"/>
        <item x="4271"/>
        <item x="4272"/>
        <item x="4273"/>
        <item x="4274"/>
        <item x="4275"/>
        <item x="4276"/>
        <item x="4277"/>
        <item x="4278"/>
        <item x="4279"/>
        <item x="4280"/>
        <item x="4669"/>
        <item x="4790"/>
        <item x="3418"/>
        <item x="4281"/>
        <item x="4573"/>
        <item x="3435"/>
        <item x="4282"/>
        <item x="4283"/>
        <item x="4284"/>
        <item x="4285"/>
        <item x="4286"/>
        <item x="4353"/>
        <item x="4287"/>
        <item x="4288"/>
        <item x="4354"/>
        <item x="2727"/>
        <item x="398"/>
        <item x="247"/>
        <item x="127"/>
        <item x="1251"/>
        <item x="1439"/>
        <item x="1252"/>
        <item x="1539"/>
        <item x="1540"/>
        <item x="326"/>
        <item x="3271"/>
        <item x="3272"/>
        <item x="2908"/>
        <item x="1253"/>
        <item x="3016"/>
        <item x="2909"/>
        <item x="2907"/>
        <item x="4289"/>
        <item x="4355"/>
        <item x="4356"/>
        <item x="4670"/>
        <item x="4357"/>
        <item x="4358"/>
        <item x="4359"/>
        <item x="4479"/>
        <item x="4480"/>
        <item x="4481"/>
        <item x="4671"/>
        <item x="4672"/>
        <item x="4199"/>
        <item x="3664"/>
        <item x="4574"/>
        <item x="4200"/>
        <item x="4674"/>
        <item x="4675"/>
        <item x="3436"/>
        <item x="4677"/>
        <item x="4678"/>
        <item x="4676"/>
        <item x="4680"/>
        <item x="4679"/>
        <item x="4681"/>
        <item x="4791"/>
        <item x="7899"/>
        <item x="399"/>
        <item x="426"/>
        <item x="490"/>
        <item x="3756"/>
        <item x="3842"/>
        <item x="4673"/>
        <item x="4683"/>
        <item x="4684"/>
        <item x="4685"/>
        <item x="4686"/>
        <item x="4687"/>
        <item x="3440"/>
        <item x="3671"/>
        <item x="3760"/>
        <item x="3830"/>
        <item x="4207"/>
        <item x="3828"/>
        <item x="807"/>
        <item x="3687"/>
        <item x="3017"/>
        <item x="3755"/>
        <item x="2097"/>
        <item x="2287"/>
        <item x="2123"/>
        <item x="4692"/>
        <item x="4204"/>
        <item x="4689"/>
        <item x="2098"/>
        <item x="4690"/>
        <item x="4691"/>
        <item x="4205"/>
        <item x="3667"/>
        <item x="2846"/>
        <item x="3675"/>
        <item x="3670"/>
        <item x="4208"/>
        <item x="3841"/>
        <item x="1863"/>
        <item x="3018"/>
        <item x="3838"/>
        <item x="2119"/>
        <item x="3680"/>
        <item x="2099"/>
        <item x="3759"/>
        <item x="3761"/>
        <item x="4688"/>
        <item x="2121"/>
        <item x="2847"/>
        <item x="3665"/>
        <item x="3678"/>
        <item x="4696"/>
        <item x="4694"/>
        <item x="875"/>
        <item x="1946"/>
        <item x="2120"/>
        <item x="4695"/>
        <item x="2844"/>
        <item x="3677"/>
        <item x="3688"/>
        <item x="3437"/>
        <item x="3669"/>
        <item x="3442"/>
        <item x="2573"/>
        <item x="3843"/>
        <item x="1947"/>
        <item x="3439"/>
        <item x="2211"/>
        <item x="4201"/>
        <item x="3672"/>
        <item x="3443"/>
        <item x="2100"/>
        <item x="4682"/>
        <item x="3679"/>
        <item x="4206"/>
        <item x="3441"/>
        <item x="2122"/>
        <item x="3758"/>
        <item x="3840"/>
        <item x="3445"/>
        <item x="3682"/>
        <item x="3683"/>
        <item x="3757"/>
        <item x="730"/>
        <item x="2285"/>
        <item x="2845"/>
        <item x="180"/>
        <item x="38"/>
        <item x="40"/>
        <item x="3438"/>
        <item x="4792"/>
        <item x="3685"/>
        <item x="3668"/>
        <item x="1541"/>
        <item x="3845"/>
        <item x="3686"/>
        <item x="3684"/>
        <item x="3837"/>
        <item x="3827"/>
        <item x="3829"/>
        <item x="3762"/>
        <item x="1460"/>
        <item x="3681"/>
        <item x="2735"/>
        <item x="4698"/>
        <item x="2346"/>
        <item x="3846"/>
        <item x="3448"/>
        <item x="3447"/>
        <item x="41"/>
        <item x="3690"/>
        <item x="921"/>
        <item x="3674"/>
        <item x="3676"/>
        <item x="3763"/>
        <item x="920"/>
        <item x="3689"/>
        <item x="3673"/>
        <item x="3666"/>
        <item x="3446"/>
        <item x="3839"/>
        <item x="4693"/>
        <item x="3107"/>
        <item x="806"/>
        <item x="4697"/>
        <item x="3444"/>
        <item x="3273"/>
        <item x="39"/>
        <item x="545"/>
        <item x="1865"/>
        <item x="4203"/>
        <item x="1866"/>
        <item x="3847"/>
        <item x="3765"/>
        <item x="3857"/>
        <item x="4209"/>
        <item x="1775"/>
        <item x="492"/>
        <item x="128"/>
        <item x="3848"/>
        <item x="4210"/>
        <item x="4216"/>
        <item x="4215"/>
        <item x="4575"/>
        <item x="1461"/>
        <item x="491"/>
        <item x="3850"/>
        <item x="3852"/>
        <item x="4213"/>
        <item x="129"/>
        <item x="4212"/>
        <item x="4211"/>
        <item x="2435"/>
        <item x="2637"/>
        <item x="1776"/>
        <item x="2288"/>
        <item x="3856"/>
        <item x="3766"/>
        <item x="546"/>
        <item x="2848"/>
        <item x="4298"/>
        <item x="327"/>
        <item x="1864"/>
        <item x="4202"/>
        <item x="3275"/>
        <item x="4217"/>
        <item x="4214"/>
        <item x="4579"/>
        <item x="808"/>
        <item x="2893"/>
        <item x="1001"/>
        <item x="3849"/>
        <item x="3274"/>
        <item x="3851"/>
        <item x="3764"/>
        <item x="1092"/>
        <item x="2436"/>
        <item x="3858"/>
        <item x="4219"/>
        <item x="3854"/>
        <item x="4220"/>
        <item x="3855"/>
        <item x="4221"/>
        <item x="4218"/>
        <item x="0"/>
        <item x="1"/>
        <item x="3"/>
        <item x="9"/>
        <item x="10"/>
        <item x="12"/>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84"/>
        <item x="85"/>
        <item x="86"/>
        <item x="87"/>
        <item x="88"/>
        <item x="89"/>
        <item x="90"/>
        <item x="91"/>
        <item x="92"/>
        <item x="93"/>
        <item x="130"/>
        <item x="131"/>
        <item x="132"/>
        <item x="133"/>
        <item x="134"/>
        <item x="136"/>
        <item x="181"/>
        <item x="182"/>
        <item x="183"/>
        <item x="185"/>
        <item x="186"/>
        <item x="248"/>
        <item x="249"/>
        <item x="250"/>
        <item x="251"/>
        <item x="252"/>
        <item x="254"/>
        <item x="255"/>
        <item x="256"/>
        <item x="257"/>
        <item x="328"/>
        <item x="329"/>
        <item x="400"/>
        <item x="401"/>
        <item x="402"/>
        <item x="403"/>
        <item x="404"/>
        <item x="405"/>
        <item x="407"/>
        <item x="408"/>
        <item x="409"/>
        <item x="410"/>
        <item x="411"/>
        <item x="436"/>
        <item x="438"/>
        <item x="439"/>
        <item x="440"/>
        <item x="441"/>
        <item x="442"/>
        <item x="443"/>
        <item x="444"/>
        <item x="445"/>
        <item x="446"/>
        <item x="447"/>
        <item x="448"/>
        <item x="449"/>
        <item x="450"/>
        <item x="451"/>
        <item x="452"/>
        <item x="453"/>
        <item x="454"/>
        <item x="455"/>
        <item x="456"/>
        <item x="457"/>
        <item x="458"/>
        <item x="459"/>
        <item x="460"/>
        <item x="461"/>
        <item x="462"/>
        <item x="463"/>
        <item x="464"/>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47"/>
        <item x="548"/>
        <item x="549"/>
        <item x="550"/>
        <item x="551"/>
        <item x="552"/>
        <item x="553"/>
        <item x="554"/>
        <item x="555"/>
        <item x="556"/>
        <item x="557"/>
        <item x="558"/>
        <item x="559"/>
        <item x="560"/>
        <item x="561"/>
        <item x="562"/>
        <item x="563"/>
        <item x="621"/>
        <item x="622"/>
        <item x="623"/>
        <item x="624"/>
        <item x="625"/>
        <item x="626"/>
        <item x="627"/>
        <item x="628"/>
        <item x="629"/>
        <item x="630"/>
        <item x="631"/>
        <item x="632"/>
        <item x="633"/>
        <item x="634"/>
        <item x="636"/>
        <item x="637"/>
        <item x="638"/>
        <item x="639"/>
        <item x="64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8"/>
        <item x="789"/>
        <item x="790"/>
        <item x="791"/>
        <item x="792"/>
        <item x="793"/>
        <item x="809"/>
        <item x="810"/>
        <item x="811"/>
        <item x="876"/>
        <item x="877"/>
        <item x="878"/>
        <item x="879"/>
        <item x="880"/>
        <item x="881"/>
        <item x="882"/>
        <item x="883"/>
        <item x="884"/>
        <item x="885"/>
        <item x="886"/>
        <item x="887"/>
        <item x="888"/>
        <item x="889"/>
        <item x="890"/>
        <item x="891"/>
        <item x="892"/>
        <item x="893"/>
        <item x="894"/>
        <item x="895"/>
        <item x="896"/>
        <item x="897"/>
        <item x="922"/>
        <item x="923"/>
        <item x="947"/>
        <item x="948"/>
        <item x="949"/>
        <item x="950"/>
        <item x="951"/>
        <item x="952"/>
        <item x="953"/>
        <item x="954"/>
        <item x="955"/>
        <item x="956"/>
        <item x="957"/>
        <item x="958"/>
        <item x="959"/>
        <item x="960"/>
        <item x="961"/>
        <item x="962"/>
        <item x="1002"/>
        <item x="1003"/>
        <item x="1004"/>
        <item x="1005"/>
        <item x="1006"/>
        <item x="1007"/>
        <item x="1008"/>
        <item x="1009"/>
        <item x="1010"/>
        <item x="1011"/>
        <item x="1012"/>
        <item x="1013"/>
        <item x="1093"/>
        <item x="1094"/>
        <item x="1095"/>
        <item x="1096"/>
        <item x="1101"/>
        <item x="1104"/>
        <item x="1105"/>
        <item x="1106"/>
        <item x="1107"/>
        <item x="1108"/>
        <item x="1109"/>
        <item x="1110"/>
        <item x="1111"/>
        <item x="1112"/>
        <item x="1210"/>
        <item x="1211"/>
        <item x="1212"/>
        <item x="1213"/>
        <item x="1214"/>
        <item x="1215"/>
        <item x="1254"/>
        <item x="1255"/>
        <item x="1256"/>
        <item x="1257"/>
        <item x="1258"/>
        <item x="1259"/>
        <item x="1260"/>
        <item x="1261"/>
        <item x="1262"/>
        <item x="1263"/>
        <item x="1264"/>
        <item x="1265"/>
        <item x="1266"/>
        <item x="1267"/>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1"/>
        <item x="1306"/>
        <item x="1307"/>
        <item x="1308"/>
        <item x="1309"/>
        <item x="1310"/>
        <item x="1311"/>
        <item x="1312"/>
        <item x="1319"/>
        <item x="1320"/>
        <item x="1321"/>
        <item x="1322"/>
        <item x="1323"/>
        <item x="1324"/>
        <item x="1325"/>
        <item x="1326"/>
        <item x="1327"/>
        <item x="1328"/>
        <item x="1329"/>
        <item x="1330"/>
        <item x="1331"/>
        <item x="1332"/>
        <item x="1333"/>
        <item x="1334"/>
        <item x="1369"/>
        <item x="1371"/>
        <item x="1436"/>
        <item x="1440"/>
        <item x="1441"/>
        <item x="1442"/>
        <item x="1443"/>
        <item x="1444"/>
        <item x="1445"/>
        <item x="1446"/>
        <item x="1447"/>
        <item x="1448"/>
        <item x="1449"/>
        <item x="1450"/>
        <item x="1451"/>
        <item x="1452"/>
        <item x="1453"/>
        <item x="1454"/>
        <item x="1455"/>
        <item x="1456"/>
        <item x="1457"/>
        <item x="1458"/>
        <item x="1462"/>
        <item x="1463"/>
        <item x="1464"/>
        <item x="1465"/>
        <item x="1466"/>
        <item x="1467"/>
        <item x="1468"/>
        <item x="1469"/>
        <item x="1542"/>
        <item x="1543"/>
        <item x="1544"/>
        <item x="1545"/>
        <item x="1546"/>
        <item x="1547"/>
        <item x="1548"/>
        <item x="1552"/>
        <item x="1553"/>
        <item x="1554"/>
        <item x="1555"/>
        <item x="1556"/>
        <item x="1557"/>
        <item x="1558"/>
        <item x="1559"/>
        <item x="1560"/>
        <item x="1572"/>
        <item x="1573"/>
        <item x="1574"/>
        <item x="1575"/>
        <item x="1576"/>
        <item x="1577"/>
        <item x="1578"/>
        <item x="1579"/>
        <item x="1682"/>
        <item x="1683"/>
        <item x="1684"/>
        <item x="1685"/>
        <item x="1686"/>
        <item x="1688"/>
        <item x="1689"/>
        <item x="1690"/>
        <item x="1691"/>
        <item x="1777"/>
        <item x="1778"/>
        <item x="1779"/>
        <item x="1780"/>
        <item x="1781"/>
        <item x="1782"/>
        <item x="1783"/>
        <item x="1784"/>
        <item x="1785"/>
        <item x="1786"/>
        <item x="1787"/>
        <item x="1788"/>
        <item x="1789"/>
        <item x="1790"/>
        <item x="1791"/>
        <item x="1792"/>
        <item x="1793"/>
        <item x="1794"/>
        <item x="1795"/>
        <item x="1796"/>
        <item x="1797"/>
        <item x="1798"/>
        <item x="1799"/>
        <item x="1853"/>
        <item x="1854"/>
        <item x="1855"/>
        <item x="1856"/>
        <item x="1857"/>
        <item x="1858"/>
        <item x="1859"/>
        <item x="1860"/>
        <item x="1861"/>
        <item x="1862"/>
        <item x="1867"/>
        <item x="1868"/>
        <item x="1869"/>
        <item x="1870"/>
        <item x="1872"/>
        <item x="1948"/>
        <item x="1949"/>
        <item x="1950"/>
        <item x="1951"/>
        <item x="1952"/>
        <item x="1953"/>
        <item x="1954"/>
        <item x="1955"/>
        <item x="1956"/>
        <item x="1957"/>
        <item x="1958"/>
        <item x="1959"/>
        <item x="1960"/>
        <item x="1961"/>
        <item x="1962"/>
        <item x="1963"/>
        <item x="1964"/>
        <item x="1965"/>
        <item x="1966"/>
        <item x="1967"/>
        <item x="1968"/>
        <item x="1969"/>
        <item x="1970"/>
        <item x="1972"/>
        <item x="1974"/>
        <item x="1975"/>
        <item x="1976"/>
        <item x="1977"/>
        <item x="1978"/>
        <item x="1979"/>
        <item x="1980"/>
        <item x="1981"/>
        <item x="1982"/>
        <item x="1983"/>
        <item x="1984"/>
        <item x="1985"/>
        <item x="1986"/>
        <item x="1987"/>
        <item x="1988"/>
        <item x="1989"/>
        <item x="1990"/>
        <item x="1991"/>
        <item x="1992"/>
        <item x="1993"/>
        <item x="1994"/>
        <item x="1995"/>
        <item x="1996"/>
        <item x="1998"/>
        <item x="2000"/>
        <item x="2004"/>
        <item x="2005"/>
        <item x="2006"/>
        <item x="2007"/>
        <item x="2008"/>
        <item x="2009"/>
        <item x="2012"/>
        <item x="2013"/>
        <item x="2014"/>
        <item x="2029"/>
        <item x="2046"/>
        <item x="2047"/>
        <item x="2048"/>
        <item x="2049"/>
        <item x="2050"/>
        <item x="2101"/>
        <item x="2102"/>
        <item x="2103"/>
        <item x="2104"/>
        <item x="2105"/>
        <item x="2106"/>
        <item x="2107"/>
        <item x="2108"/>
        <item x="2109"/>
        <item x="2110"/>
        <item x="2111"/>
        <item x="2112"/>
        <item x="2113"/>
        <item x="2114"/>
        <item x="2115"/>
        <item x="2116"/>
        <item x="2117"/>
        <item x="2118"/>
        <item x="2124"/>
        <item x="2125"/>
        <item x="2126"/>
        <item x="2127"/>
        <item x="2128"/>
        <item x="2129"/>
        <item x="2130"/>
        <item x="2131"/>
        <item x="2132"/>
        <item x="2133"/>
        <item x="2137"/>
        <item x="2143"/>
        <item x="2144"/>
        <item x="2145"/>
        <item x="2146"/>
        <item x="2147"/>
        <item x="2148"/>
        <item x="2149"/>
        <item x="2150"/>
        <item x="2151"/>
        <item x="2152"/>
        <item x="2153"/>
        <item x="2154"/>
        <item x="2155"/>
        <item x="2156"/>
        <item x="2157"/>
        <item x="2158"/>
        <item x="2159"/>
        <item x="2160"/>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86"/>
        <item x="2289"/>
        <item x="2290"/>
        <item x="2291"/>
        <item x="2292"/>
        <item x="2293"/>
        <item x="2294"/>
        <item x="2347"/>
        <item x="2348"/>
        <item x="2349"/>
        <item x="2350"/>
        <item x="2351"/>
        <item x="2352"/>
        <item x="2353"/>
        <item x="2355"/>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37"/>
        <item x="2439"/>
        <item x="2442"/>
        <item x="2473"/>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38"/>
        <item x="2639"/>
        <item x="2640"/>
        <item x="2641"/>
        <item x="2642"/>
        <item x="2643"/>
        <item x="2644"/>
        <item x="2645"/>
        <item x="2693"/>
        <item x="2694"/>
        <item x="2695"/>
        <item x="2696"/>
        <item x="2697"/>
        <item x="2698"/>
        <item x="2699"/>
        <item x="2700"/>
        <item x="2701"/>
        <item x="2702"/>
        <item x="2704"/>
        <item x="2705"/>
        <item x="2706"/>
        <item x="2707"/>
        <item x="2708"/>
        <item x="2709"/>
        <item x="2729"/>
        <item x="2736"/>
        <item x="2737"/>
        <item x="2738"/>
        <item x="2739"/>
        <item x="2740"/>
        <item x="2741"/>
        <item x="2742"/>
        <item x="2743"/>
        <item x="2744"/>
        <item x="2745"/>
        <item x="2746"/>
        <item x="2747"/>
        <item x="2748"/>
        <item x="2749"/>
        <item x="2750"/>
        <item x="2751"/>
        <item x="2752"/>
        <item x="2754"/>
        <item x="2755"/>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94"/>
        <item x="2895"/>
        <item x="2896"/>
        <item x="2897"/>
        <item x="2898"/>
        <item x="2899"/>
        <item x="2900"/>
        <item x="2901"/>
        <item x="2902"/>
        <item x="2903"/>
        <item x="2906"/>
        <item x="2910"/>
        <item x="2911"/>
        <item x="2912"/>
        <item x="2913"/>
        <item x="2914"/>
        <item x="2915"/>
        <item x="2916"/>
        <item x="2917"/>
        <item x="2918"/>
        <item x="2919"/>
        <item x="2920"/>
        <item x="2921"/>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9"/>
        <item x="3082"/>
        <item x="3083"/>
        <item x="3084"/>
        <item x="3085"/>
        <item x="3086"/>
        <item x="3087"/>
        <item x="3088"/>
        <item x="3089"/>
        <item x="3090"/>
        <item x="3091"/>
        <item x="3092"/>
        <item x="3093"/>
        <item x="3094"/>
        <item x="3095"/>
        <item x="3096"/>
        <item x="3097"/>
        <item x="3108"/>
        <item x="3109"/>
        <item x="3110"/>
        <item x="3111"/>
        <item x="3148"/>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216"/>
        <item x="3217"/>
        <item x="3218"/>
        <item x="3219"/>
        <item x="3220"/>
        <item x="3221"/>
        <item x="3222"/>
        <item x="3223"/>
        <item x="3224"/>
        <item x="3225"/>
        <item x="3226"/>
        <item x="3227"/>
        <item x="3228"/>
        <item x="3230"/>
        <item x="3231"/>
        <item x="3232"/>
        <item x="3233"/>
        <item x="3237"/>
        <item x="3238"/>
        <item x="3239"/>
        <item x="3240"/>
        <item x="3241"/>
        <item x="3242"/>
        <item x="3243"/>
        <item x="3244"/>
        <item x="3245"/>
        <item x="3246"/>
        <item x="3247"/>
        <item x="3248"/>
        <item x="3249"/>
        <item x="3250"/>
        <item x="3251"/>
        <item x="3252"/>
        <item x="3253"/>
        <item x="3254"/>
        <item x="3255"/>
        <item x="3256"/>
        <item x="3257"/>
        <item x="3258"/>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9"/>
        <item x="3330"/>
        <item x="3331"/>
        <item x="3332"/>
        <item x="3333"/>
        <item x="3334"/>
        <item x="3335"/>
        <item x="3336"/>
        <item x="3337"/>
        <item x="3339"/>
        <item x="3340"/>
        <item x="3341"/>
        <item x="3342"/>
        <item x="3343"/>
        <item x="3844"/>
        <item x="3853"/>
        <item x="3859"/>
        <item x="3860"/>
        <item x="3861"/>
        <item x="4196"/>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418"/>
        <item x="4420"/>
        <item x="4421"/>
        <item x="4427"/>
        <item x="4428"/>
        <item x="4429"/>
        <item x="4430"/>
        <item x="4431"/>
        <item x="4432"/>
        <item x="4433"/>
        <item x="4434"/>
        <item x="4435"/>
        <item x="4437"/>
        <item x="4438"/>
        <item x="4439"/>
        <item x="4441"/>
        <item x="4442"/>
        <item x="4443"/>
        <item x="4444"/>
        <item x="4445"/>
        <item x="4446"/>
        <item x="4447"/>
        <item x="4458"/>
        <item x="4576"/>
        <item x="4577"/>
        <item x="4578"/>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10"/>
        <item x="4911"/>
        <item x="4912"/>
        <item x="4913"/>
        <item x="4914"/>
        <item x="4915"/>
        <item x="4916"/>
        <item x="4917"/>
        <item x="4918"/>
        <item x="4919"/>
        <item x="4920"/>
        <item x="4921"/>
        <item x="4922"/>
        <item x="4923"/>
        <item x="4924"/>
        <item x="4925"/>
        <item x="4947"/>
        <item x="4948"/>
        <item x="4949"/>
        <item x="4950"/>
        <item x="4955"/>
        <item x="4994"/>
        <item x="4995"/>
        <item x="4996"/>
        <item x="4997"/>
        <item x="4998"/>
        <item x="4999"/>
        <item x="5000"/>
        <item x="5001"/>
        <item x="5002"/>
        <item x="5003"/>
        <item x="5004"/>
        <item x="5005"/>
        <item x="5006"/>
        <item x="5007"/>
        <item x="5008"/>
        <item x="5009"/>
        <item x="5013"/>
        <item x="5014"/>
        <item x="5015"/>
        <item x="5016"/>
        <item x="5017"/>
        <item x="5018"/>
        <item x="5019"/>
        <item x="5020"/>
        <item x="5021"/>
        <item x="5022"/>
        <item x="5023"/>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232"/>
        <item x="5233"/>
        <item x="5234"/>
        <item x="5235"/>
        <item x="5257"/>
        <item x="5258"/>
        <item x="5259"/>
        <item x="5260"/>
        <item x="5304"/>
        <item x="5305"/>
        <item x="5306"/>
        <item x="5307"/>
        <item x="5308"/>
        <item x="5309"/>
        <item x="5350"/>
        <item x="5351"/>
        <item x="5352"/>
        <item x="5353"/>
        <item x="5386"/>
        <item x="5387"/>
        <item x="5388"/>
        <item x="5389"/>
        <item x="5390"/>
        <item x="5391"/>
        <item x="5392"/>
        <item x="5393"/>
        <item x="5394"/>
        <item x="5395"/>
        <item x="5396"/>
        <item x="5397"/>
        <item x="5398"/>
        <item x="5399"/>
        <item x="5400"/>
        <item x="5401"/>
        <item x="5402"/>
        <item x="5403"/>
        <item x="5404"/>
        <item x="5405"/>
        <item x="5406"/>
        <item x="5407"/>
        <item x="5408"/>
        <item x="5409"/>
        <item x="5411"/>
        <item x="5440"/>
        <item x="5441"/>
        <item x="5442"/>
        <item x="5443"/>
        <item x="5444"/>
        <item x="5445"/>
        <item x="5446"/>
        <item x="5482"/>
        <item x="5483"/>
        <item x="5484"/>
        <item x="5485"/>
        <item x="5486"/>
        <item x="5487"/>
        <item x="5488"/>
        <item x="5489"/>
        <item x="5490"/>
        <item x="5491"/>
        <item x="5492"/>
        <item x="5493"/>
        <item x="5494"/>
        <item x="5495"/>
        <item x="5498"/>
        <item x="5551"/>
        <item x="5553"/>
        <item x="5554"/>
        <item x="5555"/>
        <item x="5596"/>
        <item x="5597"/>
        <item x="5598"/>
        <item x="5599"/>
        <item x="5684"/>
        <item x="5686"/>
        <item x="5745"/>
        <item x="5746"/>
        <item x="5747"/>
        <item x="5748"/>
        <item x="5749"/>
        <item x="5750"/>
        <item x="5751"/>
        <item x="5752"/>
        <item x="5753"/>
        <item x="5754"/>
        <item x="5755"/>
        <item x="5756"/>
        <item x="5757"/>
        <item x="5758"/>
        <item x="5759"/>
        <item x="5760"/>
        <item x="5761"/>
        <item x="5762"/>
        <item x="5806"/>
        <item x="5807"/>
        <item x="5808"/>
        <item x="5872"/>
        <item x="5873"/>
        <item x="5874"/>
        <item x="5875"/>
        <item x="5876"/>
        <item x="5914"/>
        <item x="5915"/>
        <item x="5917"/>
        <item x="5918"/>
        <item x="5958"/>
        <item x="5959"/>
        <item x="5960"/>
        <item x="5961"/>
        <item x="5962"/>
        <item x="5963"/>
        <item x="5964"/>
        <item x="5965"/>
        <item x="5966"/>
        <item x="5967"/>
        <item x="5968"/>
        <item x="5969"/>
        <item x="5970"/>
        <item x="5971"/>
        <item x="5972"/>
        <item x="6014"/>
        <item x="6073"/>
        <item x="6074"/>
        <item x="6075"/>
        <item x="6076"/>
        <item x="6077"/>
        <item x="6078"/>
        <item x="6079"/>
        <item x="6080"/>
        <item x="6081"/>
        <item x="6082"/>
        <item x="6083"/>
        <item x="6084"/>
        <item x="6085"/>
        <item x="6086"/>
        <item x="6087"/>
        <item x="6088"/>
        <item x="6089"/>
        <item x="6090"/>
        <item x="6091"/>
        <item x="6092"/>
        <item x="6093"/>
        <item x="6094"/>
        <item x="6188"/>
        <item x="6190"/>
        <item x="6191"/>
        <item x="6211"/>
        <item x="6212"/>
        <item x="6213"/>
        <item x="6214"/>
        <item x="6215"/>
        <item x="6267"/>
        <item x="6268"/>
        <item x="6269"/>
        <item x="6270"/>
        <item x="6271"/>
        <item x="6272"/>
        <item x="6273"/>
        <item x="6274"/>
        <item x="6275"/>
        <item x="6276"/>
        <item x="6277"/>
        <item x="6278"/>
        <item x="6279"/>
        <item x="6280"/>
        <item x="6281"/>
        <item x="6325"/>
        <item x="6326"/>
        <item x="6327"/>
        <item x="6328"/>
        <item x="6329"/>
        <item x="6381"/>
        <item x="6382"/>
        <item x="6383"/>
        <item x="6384"/>
        <item x="6385"/>
        <item x="6386"/>
        <item x="6387"/>
        <item x="6431"/>
        <item x="6432"/>
        <item x="6433"/>
        <item x="6435"/>
        <item x="6475"/>
        <item x="6476"/>
        <item x="6477"/>
        <item x="6478"/>
        <item x="6479"/>
        <item x="6480"/>
        <item x="6481"/>
        <item x="6482"/>
        <item x="6483"/>
        <item x="6484"/>
        <item x="6485"/>
        <item x="6486"/>
        <item x="6487"/>
        <item x="6488"/>
        <item x="6489"/>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5"/>
        <item x="6536"/>
        <item x="6537"/>
        <item x="6538"/>
        <item x="6576"/>
        <item x="6577"/>
        <item x="6578"/>
        <item x="6579"/>
        <item x="6631"/>
        <item x="6633"/>
        <item x="6634"/>
        <item x="6661"/>
        <item x="6668"/>
        <item x="6688"/>
        <item x="6689"/>
        <item x="6690"/>
        <item x="6691"/>
        <item x="6692"/>
        <item x="6693"/>
        <item x="6740"/>
        <item x="6741"/>
        <item x="6742"/>
        <item x="6743"/>
        <item x="6744"/>
        <item x="6745"/>
        <item x="6746"/>
        <item x="6747"/>
        <item x="6748"/>
        <item x="6749"/>
        <item x="6750"/>
        <item x="6751"/>
        <item x="6752"/>
        <item x="6753"/>
        <item x="6754"/>
        <item x="6755"/>
        <item x="6756"/>
        <item x="6793"/>
        <item x="6794"/>
        <item x="6795"/>
        <item x="6796"/>
        <item x="6799"/>
        <item x="6839"/>
        <item x="6840"/>
        <item x="6841"/>
        <item x="6842"/>
        <item x="6843"/>
        <item x="6844"/>
        <item x="6845"/>
        <item x="6865"/>
        <item x="6866"/>
        <item x="6867"/>
        <item x="6868"/>
        <item x="6869"/>
        <item x="6870"/>
        <item x="6871"/>
        <item x="6872"/>
        <item x="6873"/>
        <item x="6874"/>
        <item x="6875"/>
        <item x="6876"/>
        <item x="6877"/>
        <item x="6878"/>
        <item x="6879"/>
        <item x="6880"/>
        <item x="6881"/>
        <item x="6882"/>
        <item x="6883"/>
        <item x="6937"/>
        <item x="6938"/>
        <item x="6939"/>
        <item x="6949"/>
        <item x="6950"/>
        <item x="6951"/>
        <item x="6953"/>
        <item x="6954"/>
        <item x="6993"/>
        <item x="6994"/>
        <item x="6995"/>
        <item x="6997"/>
        <item x="7026"/>
        <item x="7044"/>
        <item x="7045"/>
        <item x="7046"/>
        <item x="7078"/>
        <item x="7079"/>
        <item x="7080"/>
        <item x="7081"/>
        <item x="7082"/>
        <item x="7083"/>
        <item x="7084"/>
        <item x="7085"/>
        <item x="7086"/>
        <item x="7095"/>
        <item x="7096"/>
        <item x="7097"/>
        <item x="7098"/>
        <item x="7100"/>
        <item x="7101"/>
        <item x="7102"/>
        <item x="7103"/>
        <item x="7106"/>
        <item x="7107"/>
        <item x="7108"/>
        <item x="7120"/>
        <item x="7121"/>
        <item x="7127"/>
        <item x="7128"/>
        <item x="7129"/>
        <item x="7130"/>
        <item x="7131"/>
        <item x="7132"/>
        <item x="7133"/>
        <item x="7134"/>
        <item x="7135"/>
        <item x="7136"/>
        <item x="7137"/>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8"/>
        <item x="7240"/>
        <item x="7241"/>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47"/>
        <item x="7348"/>
        <item x="7349"/>
        <item x="7350"/>
        <item x="7351"/>
        <item x="7352"/>
        <item x="7353"/>
        <item x="7382"/>
        <item x="7383"/>
        <item x="7385"/>
        <item x="7416"/>
        <item x="7417"/>
        <item x="7437"/>
        <item x="7438"/>
        <item x="7439"/>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51"/>
        <item x="7552"/>
        <item x="7553"/>
        <item x="7554"/>
        <item x="7595"/>
        <item x="7598"/>
        <item x="7618"/>
        <item x="7619"/>
        <item x="7620"/>
        <item x="7621"/>
        <item x="7692"/>
        <item x="7693"/>
        <item x="7694"/>
        <item x="7741"/>
        <item x="7742"/>
        <item x="7743"/>
        <item x="7744"/>
        <item x="7758"/>
        <item x="7759"/>
        <item x="7760"/>
        <item x="7761"/>
        <item x="7762"/>
        <item x="7764"/>
        <item x="7765"/>
        <item x="7766"/>
        <item x="7792"/>
        <item x="7793"/>
        <item x="7794"/>
        <item x="7795"/>
        <item x="7814"/>
        <item x="7815"/>
        <item x="7816"/>
        <item x="7817"/>
        <item x="7861"/>
        <item x="7862"/>
        <item x="902"/>
        <item x="2298"/>
        <item x="4454"/>
        <item x="1098"/>
        <item x="4460"/>
        <item x="3202"/>
        <item x="3236"/>
        <item x="4422"/>
        <item x="1058"/>
        <item x="2564"/>
        <item x="82"/>
        <item x="2354"/>
        <item x="799"/>
        <item x="898"/>
        <item x="900"/>
        <item x="905"/>
        <item x="906"/>
        <item x="907"/>
        <item x="6996"/>
        <item x="5497"/>
        <item x="5236"/>
        <item x="4951"/>
        <item x="4451"/>
        <item x="4440"/>
        <item x="4453"/>
        <item m="1" x="7942"/>
        <item x="1370"/>
        <item x="1299"/>
        <item x="908"/>
        <item x="796"/>
        <item x="1316"/>
        <item x="1317"/>
        <item x="2011"/>
        <item x="1971"/>
        <item x="1314"/>
        <item x="5447"/>
        <item x="2922"/>
        <item x="2446"/>
        <item x="6436"/>
        <item x="80"/>
        <item x="4419"/>
        <item x="4448"/>
        <item x="6539"/>
        <item x="6390"/>
        <item x="5919"/>
        <item x="3199"/>
        <item x="1268"/>
        <item x="813"/>
        <item x="899"/>
        <item x="901"/>
        <item x="7864"/>
        <item x="5920"/>
        <item x="909"/>
        <item x="7105"/>
        <item x="7622"/>
        <item x="7315"/>
        <item x="7141"/>
        <item x="5685"/>
        <item x="5412"/>
        <item x="3346"/>
        <item x="2438"/>
        <item x="4455"/>
        <item x="1871"/>
        <item x="3259"/>
        <item x="6330"/>
        <item x="3203"/>
        <item x="798"/>
        <item x="2357"/>
        <item x="2443"/>
        <item x="7418"/>
        <item x="3338"/>
        <item x="6490"/>
        <item x="5011"/>
        <item x="6095"/>
        <item x="4436"/>
        <item x="4909"/>
        <item x="5974"/>
        <item x="7796"/>
        <item x="2562"/>
        <item x="1581"/>
        <item x="787"/>
        <item x="5496"/>
        <item x="1060"/>
        <item x="1315"/>
        <item x="7819"/>
        <item x="903"/>
        <item x="7763"/>
        <item x="6534"/>
        <item x="6389"/>
        <item m="1" x="7997"/>
        <item x="5877"/>
        <item x="7122"/>
        <item m="1" x="7944"/>
        <item x="5010"/>
        <item x="4457"/>
        <item x="3164"/>
        <item x="2162"/>
        <item x="1801"/>
        <item m="1" x="7926"/>
        <item x="1372"/>
        <item x="1318"/>
        <item x="812"/>
        <item x="4459"/>
        <item x="79"/>
        <item x="6797"/>
        <item x="6282"/>
        <item x="2923"/>
        <item x="3262"/>
        <item x="3261"/>
        <item x="7087"/>
        <item x="3260"/>
        <item x="904"/>
        <item x="78"/>
        <item x="76"/>
        <item x="7111"/>
        <item x="2016"/>
        <item x="6580"/>
        <item x="7745"/>
        <item x="7109"/>
        <item x="5410"/>
        <item x="71"/>
        <item x="3234"/>
        <item x="2297"/>
        <item x="2017"/>
        <item x="1471"/>
        <item x="1097"/>
        <item x="795"/>
        <item x="794"/>
        <item x="4449"/>
        <item x="1313"/>
        <item x="3204"/>
        <item x="564"/>
        <item x="4952"/>
        <item x="6695"/>
        <item x="7314"/>
        <item x="5687"/>
        <item x="4452"/>
        <item x="2444"/>
        <item x="2015"/>
        <item x="1580"/>
        <item x="1368"/>
        <item x="258"/>
        <item x="2161"/>
        <item x="4859"/>
        <item x="3344"/>
        <item x="3345"/>
        <item x="4461"/>
        <item x="2565"/>
        <item x="1470"/>
        <item x="4456"/>
        <item x="2440"/>
        <item m="1" x="7919"/>
        <item x="3200"/>
        <item m="1" x="7936"/>
        <item x="5261"/>
        <item x="6096"/>
        <item x="1875"/>
        <item x="3235"/>
        <item x="7863"/>
        <item m="1" x="7995"/>
        <item x="2356"/>
        <item x="13"/>
        <item x="6284"/>
        <item x="4450"/>
        <item x="814"/>
        <item x="331"/>
        <item x="3229"/>
        <item x="7818"/>
        <item m="1" x="7979"/>
        <item x="5310"/>
        <item x="6798"/>
        <item x="1472"/>
        <item x="5763"/>
        <item x="7623"/>
        <item x="6216"/>
        <item x="5500"/>
        <item x="1800"/>
        <item x="1014"/>
        <item x="912"/>
        <item x="4860"/>
        <item m="1" x="7935"/>
        <item x="6800"/>
        <item x="797"/>
        <item x="786"/>
        <item x="1973"/>
        <item x="6283"/>
        <item x="2753"/>
        <item x="83"/>
        <item m="1" x="7992"/>
        <item x="3198"/>
        <item x="3201"/>
        <item x="6391"/>
        <item x="7110"/>
        <item m="1" x="7978"/>
        <item x="2010"/>
        <item x="11"/>
        <item x="6940"/>
        <item x="2441"/>
        <item x="3263"/>
        <item x="14"/>
        <item x="15"/>
        <item x="16"/>
        <item x="17"/>
        <item x="18"/>
        <item x="19"/>
        <item x="20"/>
        <item x="21"/>
        <item x="22"/>
        <item x="23"/>
        <item x="24"/>
        <item x="25"/>
        <item x="26"/>
        <item x="81"/>
        <item x="94"/>
        <item x="95"/>
        <item x="96"/>
        <item x="97"/>
        <item x="98"/>
        <item x="99"/>
        <item x="135"/>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84"/>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53"/>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m="1" x="7993"/>
        <item x="288"/>
        <item x="289"/>
        <item x="290"/>
        <item x="291"/>
        <item x="292"/>
        <item x="293"/>
        <item x="294"/>
        <item x="295"/>
        <item x="296"/>
        <item x="297"/>
        <item x="298"/>
        <item x="299"/>
        <item x="300"/>
        <item x="301"/>
        <item x="302"/>
        <item x="303"/>
        <item x="304"/>
        <item x="330"/>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406"/>
        <item x="412"/>
        <item x="413"/>
        <item x="414"/>
        <item x="415"/>
        <item x="416"/>
        <item x="417"/>
        <item x="418"/>
        <item x="419"/>
        <item x="420"/>
        <item x="421"/>
        <item x="422"/>
        <item x="423"/>
        <item x="424"/>
        <item x="425"/>
        <item x="465"/>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35"/>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815"/>
        <item x="816"/>
        <item x="817"/>
        <item x="818"/>
        <item x="819"/>
        <item x="820"/>
        <item x="821"/>
        <item x="822"/>
        <item x="823"/>
        <item x="824"/>
        <item x="825"/>
        <item x="826"/>
        <item x="827"/>
        <item x="828"/>
        <item x="829"/>
        <item x="830"/>
        <item x="831"/>
        <item x="832"/>
        <item x="833"/>
        <item x="913"/>
        <item x="914"/>
        <item x="915"/>
        <item x="916"/>
        <item x="917"/>
        <item x="918"/>
        <item x="946"/>
        <item x="963"/>
        <item x="964"/>
        <item x="965"/>
        <item x="966"/>
        <item x="967"/>
        <item x="968"/>
        <item x="969"/>
        <item x="970"/>
        <item x="971"/>
        <item x="972"/>
        <item x="973"/>
        <item x="974"/>
        <item x="975"/>
        <item x="976"/>
        <item x="977"/>
        <item x="978"/>
        <item x="979"/>
        <item x="980"/>
        <item x="981"/>
        <item x="982"/>
        <item x="983"/>
        <item x="984"/>
        <item x="985"/>
        <item x="986"/>
        <item x="987"/>
        <item x="1015"/>
        <item x="1016"/>
        <item x="1017"/>
        <item x="1018"/>
        <item x="1019"/>
        <item x="1020"/>
        <item x="1021"/>
        <item x="1022"/>
        <item x="1023"/>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m="1" x="7994"/>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16"/>
        <item x="1217"/>
        <item x="1218"/>
        <item x="1219"/>
        <item x="1220"/>
        <item x="1221"/>
        <item x="1222"/>
        <item x="1223"/>
        <item x="1224"/>
        <item x="1225"/>
        <item x="1226"/>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73"/>
        <item x="1374"/>
        <item x="1375"/>
        <item x="1376"/>
        <item x="1377"/>
        <item x="1378"/>
        <item x="1379"/>
        <item x="1380"/>
        <item x="1381"/>
        <item x="1382"/>
        <item x="1383"/>
        <item x="1384"/>
        <item x="1385"/>
        <item x="1386"/>
        <item x="1473"/>
        <item x="1474"/>
        <item x="1475"/>
        <item x="1476"/>
        <item x="1477"/>
        <item x="1478"/>
        <item x="1479"/>
        <item x="1480"/>
        <item x="1481"/>
        <item x="1482"/>
        <item x="1483"/>
        <item x="1484"/>
        <item x="1485"/>
        <item x="1486"/>
        <item x="1487"/>
        <item x="1488"/>
        <item x="1489"/>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9"/>
        <item x="1681"/>
        <item x="1687"/>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m="1" x="7946"/>
        <item m="1" x="7947"/>
        <item m="1" x="7948"/>
        <item m="1" x="7949"/>
        <item x="1748"/>
        <item x="1749"/>
        <item x="1750"/>
        <item x="1751"/>
        <item x="1752"/>
        <item x="1753"/>
        <item x="1754"/>
        <item x="1755"/>
        <item x="1756"/>
        <item x="1757"/>
        <item x="1758"/>
        <item x="1759"/>
        <item x="1760"/>
        <item x="1761"/>
        <item x="1762"/>
        <item x="1763"/>
        <item x="1764"/>
        <item x="1765"/>
        <item x="176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73"/>
        <item x="1874"/>
        <item x="1876"/>
        <item x="1877"/>
        <item x="1878"/>
        <item x="1879"/>
        <item x="1880"/>
        <item x="1881"/>
        <item x="1882"/>
        <item x="1883"/>
        <item x="1884"/>
        <item x="1885"/>
        <item x="1886"/>
        <item x="1887"/>
        <item x="1888"/>
        <item x="1889"/>
        <item x="1890"/>
        <item x="1891"/>
        <item x="1892"/>
        <item x="1893"/>
        <item x="1894"/>
        <item x="1895"/>
        <item x="1896"/>
        <item x="1897"/>
        <item x="1898"/>
        <item x="1900"/>
        <item x="1901"/>
        <item x="1902"/>
        <item x="1903"/>
        <item x="1904"/>
        <item x="1905"/>
        <item x="1906"/>
        <item x="1907"/>
        <item x="1908"/>
        <item x="1909"/>
        <item x="1910"/>
        <item x="1911"/>
        <item x="1912"/>
        <item x="1914"/>
        <item x="1915"/>
        <item x="1916"/>
        <item x="1917"/>
        <item x="1918"/>
        <item x="1919"/>
        <item x="1920"/>
        <item x="1921"/>
        <item x="1922"/>
        <item x="1923"/>
        <item x="1924"/>
        <item x="1925"/>
        <item x="1926"/>
        <item x="2018"/>
        <item x="2019"/>
        <item x="2020"/>
        <item x="2021"/>
        <item x="2022"/>
        <item x="2023"/>
        <item x="2024"/>
        <item x="2025"/>
        <item x="2026"/>
        <item x="2027"/>
        <item x="2028"/>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95"/>
        <item x="2296"/>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445"/>
        <item x="2447"/>
        <item x="2448"/>
        <item x="2449"/>
        <item x="2450"/>
        <item x="2451"/>
        <item x="2452"/>
        <item x="2453"/>
        <item x="2454"/>
        <item x="2455"/>
        <item x="2456"/>
        <item x="2457"/>
        <item x="2458"/>
        <item x="2459"/>
        <item x="2460"/>
        <item x="2461"/>
        <item x="2462"/>
        <item x="2463"/>
        <item x="2464"/>
        <item x="2465"/>
        <item x="2466"/>
        <item x="2467"/>
        <item x="2468"/>
        <item x="2469"/>
        <item x="2470"/>
        <item x="2566"/>
        <item x="2567"/>
        <item x="2568"/>
        <item x="2569"/>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80"/>
        <item x="2881"/>
        <item x="2882"/>
        <item x="2883"/>
        <item x="2884"/>
        <item x="2885"/>
        <item x="2886"/>
        <item x="2887"/>
        <item x="2888"/>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205"/>
        <item x="3206"/>
        <item x="3207"/>
        <item x="3208"/>
        <item x="3209"/>
        <item x="3210"/>
        <item x="3211"/>
        <item x="3212"/>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4825"/>
        <item x="4826"/>
        <item x="4827"/>
        <item x="4828"/>
        <item x="4833"/>
        <item x="4834"/>
        <item x="4835"/>
        <item x="4836"/>
        <item x="4837"/>
        <item x="4838"/>
        <item x="4839"/>
        <item x="4840"/>
        <item x="4841"/>
        <item x="4842"/>
        <item x="4843"/>
        <item x="4844"/>
        <item x="4845"/>
        <item x="4846"/>
        <item x="4926"/>
        <item x="4927"/>
        <item x="4928"/>
        <item x="4929"/>
        <item x="4953"/>
        <item x="4954"/>
        <item x="4956"/>
        <item x="4957"/>
        <item x="4958"/>
        <item x="4959"/>
        <item x="4960"/>
        <item x="4961"/>
        <item x="4978"/>
        <item x="4979"/>
        <item x="4980"/>
        <item x="4981"/>
        <item x="4982"/>
        <item x="4983"/>
        <item x="4984"/>
        <item x="4985"/>
        <item x="4986"/>
        <item x="4987"/>
        <item x="4988"/>
        <item x="5012"/>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38"/>
        <item x="5239"/>
        <item x="5240"/>
        <item x="5241"/>
        <item x="5242"/>
        <item x="5262"/>
        <item x="5263"/>
        <item x="5264"/>
        <item x="5266"/>
        <item x="5267"/>
        <item x="5268"/>
        <item x="5311"/>
        <item x="5312"/>
        <item x="5313"/>
        <item x="5314"/>
        <item x="5315"/>
        <item x="5316"/>
        <item x="5317"/>
        <item x="5354"/>
        <item x="5357"/>
        <item x="5370"/>
        <item x="5371"/>
        <item x="5413"/>
        <item x="5414"/>
        <item x="5415"/>
        <item x="5416"/>
        <item x="5417"/>
        <item x="5418"/>
        <item x="5427"/>
        <item x="5448"/>
        <item x="5449"/>
        <item x="5450"/>
        <item x="5451"/>
        <item x="5499"/>
        <item x="5501"/>
        <item x="5502"/>
        <item x="5503"/>
        <item x="5504"/>
        <item x="5556"/>
        <item x="5557"/>
        <item x="5561"/>
        <item x="5562"/>
        <item x="5563"/>
        <item x="5564"/>
        <item x="5565"/>
        <item x="5585"/>
        <item x="5586"/>
        <item x="5600"/>
        <item x="5601"/>
        <item x="5602"/>
        <item x="5603"/>
        <item x="5604"/>
        <item x="5605"/>
        <item x="5606"/>
        <item x="5607"/>
        <item x="5608"/>
        <item x="5609"/>
        <item x="5610"/>
        <item x="5611"/>
        <item x="5612"/>
        <item x="5613"/>
        <item x="5614"/>
        <item x="5615"/>
        <item x="5616"/>
        <item x="5617"/>
        <item x="5630"/>
        <item x="5631"/>
        <item x="5632"/>
        <item x="5633"/>
        <item x="5634"/>
        <item x="5635"/>
        <item x="5636"/>
        <item x="5637"/>
        <item x="5638"/>
        <item x="5639"/>
        <item x="5688"/>
        <item x="5689"/>
        <item x="5690"/>
        <item x="5691"/>
        <item x="5692"/>
        <item x="5693"/>
        <item x="5694"/>
        <item x="5764"/>
        <item x="5765"/>
        <item x="5768"/>
        <item x="5769"/>
        <item x="5780"/>
        <item x="5781"/>
        <item x="5782"/>
        <item x="5783"/>
        <item x="5784"/>
        <item x="5785"/>
        <item x="5786"/>
        <item x="5787"/>
        <item x="5788"/>
        <item x="5789"/>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78"/>
        <item x="5879"/>
        <item x="5881"/>
        <item x="5916"/>
        <item x="5921"/>
        <item x="5922"/>
        <item x="5923"/>
        <item x="5924"/>
        <item x="5925"/>
        <item x="5926"/>
        <item x="5927"/>
        <item x="5928"/>
        <item x="5929"/>
        <item x="5930"/>
        <item x="5931"/>
        <item x="5932"/>
        <item x="5933"/>
        <item x="5934"/>
        <item x="5935"/>
        <item x="5936"/>
        <item x="5937"/>
        <item x="5973"/>
        <item x="5975"/>
        <item x="5976"/>
        <item x="5977"/>
        <item x="5978"/>
        <item x="5979"/>
        <item x="5980"/>
        <item x="5981"/>
        <item x="5982"/>
        <item x="5992"/>
        <item x="5993"/>
        <item x="5995"/>
        <item x="5996"/>
        <item x="5997"/>
        <item x="5998"/>
        <item x="5999"/>
        <item x="6000"/>
        <item x="6001"/>
        <item x="6002"/>
        <item x="6003"/>
        <item x="6004"/>
        <item x="6005"/>
        <item x="6006"/>
        <item x="6007"/>
        <item x="6013"/>
        <item x="6015"/>
        <item x="601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1"/>
        <item x="6132"/>
        <item x="6133"/>
        <item x="6134"/>
        <item x="6135"/>
        <item x="6136"/>
        <item x="6137"/>
        <item x="6138"/>
        <item x="6139"/>
        <item x="6173"/>
        <item x="6174"/>
        <item x="6189"/>
        <item x="6192"/>
        <item x="6193"/>
        <item x="6194"/>
        <item x="6217"/>
        <item x="6218"/>
        <item x="6219"/>
        <item x="6220"/>
        <item x="6221"/>
        <item x="6222"/>
        <item x="6223"/>
        <item x="6224"/>
        <item x="6225"/>
        <item x="6226"/>
        <item x="6227"/>
        <item x="6237"/>
        <item x="6238"/>
        <item x="6285"/>
        <item x="6286"/>
        <item x="6287"/>
        <item x="6288"/>
        <item x="6290"/>
        <item x="6331"/>
        <item x="6332"/>
        <item x="6333"/>
        <item x="6334"/>
        <item x="6335"/>
        <item x="6336"/>
        <item x="6337"/>
        <item x="6338"/>
        <item x="6339"/>
        <item x="6340"/>
        <item x="6341"/>
        <item x="6342"/>
        <item x="6343"/>
        <item x="6344"/>
        <item x="6345"/>
        <item x="6346"/>
        <item x="6347"/>
        <item x="6348"/>
        <item x="6349"/>
        <item x="6392"/>
        <item x="6393"/>
        <item x="6394"/>
        <item x="6396"/>
        <item x="6397"/>
        <item x="6398"/>
        <item x="6399"/>
        <item x="6400"/>
        <item x="6401"/>
        <item x="6402"/>
        <item x="6403"/>
        <item x="6404"/>
        <item x="6405"/>
        <item x="6406"/>
        <item x="6407"/>
        <item x="6408"/>
        <item x="6409"/>
        <item x="6410"/>
        <item x="6411"/>
        <item x="6412"/>
        <item x="6413"/>
        <item x="6414"/>
        <item x="6415"/>
        <item x="6416"/>
        <item x="6434"/>
        <item x="6437"/>
        <item x="6438"/>
        <item x="6491"/>
        <item x="6492"/>
        <item x="6493"/>
        <item x="6494"/>
        <item x="6495"/>
        <item x="6496"/>
        <item x="6540"/>
        <item x="6541"/>
        <item x="6542"/>
        <item x="6543"/>
        <item x="6556"/>
        <item x="6557"/>
        <item x="6581"/>
        <item x="6582"/>
        <item x="6583"/>
        <item x="6584"/>
        <item x="6585"/>
        <item x="6586"/>
        <item x="6601"/>
        <item x="6632"/>
        <item x="6635"/>
        <item x="6636"/>
        <item x="6637"/>
        <item x="6638"/>
        <item x="6639"/>
        <item x="6662"/>
        <item x="6663"/>
        <item x="6664"/>
        <item x="6665"/>
        <item x="6666"/>
        <item x="6667"/>
        <item x="6669"/>
        <item x="6671"/>
        <item x="6672"/>
        <item x="6673"/>
        <item x="6694"/>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57"/>
        <item x="6758"/>
        <item x="6759"/>
        <item x="6760"/>
        <item x="6761"/>
        <item x="6762"/>
        <item x="6763"/>
        <item x="6764"/>
        <item x="6765"/>
        <item x="6766"/>
        <item x="6767"/>
        <item x="6768"/>
        <item x="6771"/>
        <item x="6772"/>
        <item x="6773"/>
        <item x="6774"/>
        <item x="6775"/>
        <item x="6776"/>
        <item x="6777"/>
        <item x="6778"/>
        <item x="6779"/>
        <item x="6780"/>
        <item x="6781"/>
        <item x="6782"/>
        <item x="6783"/>
        <item x="6801"/>
        <item x="6802"/>
        <item x="6803"/>
        <item x="6804"/>
        <item x="6805"/>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46"/>
        <item x="6847"/>
        <item x="6848"/>
        <item x="6849"/>
        <item x="6850"/>
        <item x="6851"/>
        <item x="6852"/>
        <item x="6853"/>
        <item x="6854"/>
        <item x="6855"/>
        <item x="6856"/>
        <item x="6857"/>
        <item x="6884"/>
        <item x="6885"/>
        <item x="6886"/>
        <item x="6887"/>
        <item x="6888"/>
        <item x="6889"/>
        <item x="6890"/>
        <item x="6891"/>
        <item x="6892"/>
        <item x="6894"/>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41"/>
        <item x="6942"/>
        <item x="6943"/>
        <item x="6952"/>
        <item x="6955"/>
        <item x="6956"/>
        <item x="6957"/>
        <item x="6958"/>
        <item x="6999"/>
        <item x="7000"/>
        <item x="7025"/>
        <item x="7027"/>
        <item x="7028"/>
        <item x="7029"/>
        <item x="7030"/>
        <item x="7031"/>
        <item x="7032"/>
        <item x="7033"/>
        <item x="7034"/>
        <item x="7035"/>
        <item x="7036"/>
        <item x="7037"/>
        <item x="7047"/>
        <item x="7048"/>
        <item x="7049"/>
        <item x="7057"/>
        <item x="7058"/>
        <item x="7059"/>
        <item x="7060"/>
        <item x="7088"/>
        <item x="7089"/>
        <item x="7090"/>
        <item x="7091"/>
        <item x="7092"/>
        <item x="7112"/>
        <item x="7113"/>
        <item x="7114"/>
        <item x="7123"/>
        <item x="7124"/>
        <item x="7138"/>
        <item x="7139"/>
        <item x="7140"/>
        <item x="7142"/>
        <item x="7143"/>
        <item x="7144"/>
        <item x="7145"/>
        <item x="7146"/>
        <item x="7147"/>
        <item x="7148"/>
        <item x="7149"/>
        <item x="7150"/>
        <item x="7151"/>
        <item x="7152"/>
        <item x="7154"/>
        <item x="7237"/>
        <item x="7242"/>
        <item x="7243"/>
        <item x="7244"/>
        <item x="7245"/>
        <item x="7246"/>
        <item x="7248"/>
        <item x="7316"/>
        <item x="7317"/>
        <item x="7318"/>
        <item x="7319"/>
        <item x="7320"/>
        <item x="7321"/>
        <item x="7322"/>
        <item x="7323"/>
        <item x="7324"/>
        <item x="7354"/>
        <item x="7355"/>
        <item x="7356"/>
        <item x="7357"/>
        <item x="7358"/>
        <item x="7359"/>
        <item x="7360"/>
        <item x="7361"/>
        <item x="7362"/>
        <item x="7363"/>
        <item x="7364"/>
        <item x="7365"/>
        <item x="7366"/>
        <item x="7367"/>
        <item x="7368"/>
        <item x="7369"/>
        <item x="7370"/>
        <item x="7371"/>
        <item x="7372"/>
        <item x="7373"/>
        <item x="7374"/>
        <item x="7375"/>
        <item x="7376"/>
        <item x="7377"/>
        <item x="7380"/>
        <item x="7384"/>
        <item x="7386"/>
        <item x="7387"/>
        <item x="7388"/>
        <item x="7389"/>
        <item x="7390"/>
        <item x="7391"/>
        <item x="7419"/>
        <item x="7440"/>
        <item x="7441"/>
        <item x="7442"/>
        <item x="7443"/>
        <item x="7531"/>
        <item x="7532"/>
        <item x="7534"/>
        <item x="7535"/>
        <item x="7536"/>
        <item x="7537"/>
        <item x="7538"/>
        <item x="7539"/>
        <item x="7540"/>
        <item x="7541"/>
        <item x="7542"/>
        <item x="7543"/>
        <item x="7544"/>
        <item x="7545"/>
        <item x="7546"/>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96"/>
        <item x="7597"/>
        <item x="7624"/>
        <item x="7625"/>
        <item x="7626"/>
        <item x="7627"/>
        <item x="7628"/>
        <item x="7629"/>
        <item x="7630"/>
        <item x="7631"/>
        <item x="7632"/>
        <item x="763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40"/>
        <item x="7746"/>
        <item x="7747"/>
        <item x="7748"/>
        <item x="7749"/>
        <item x="7750"/>
        <item x="7767"/>
        <item x="7768"/>
        <item x="7769"/>
        <item x="7770"/>
        <item x="7771"/>
        <item x="7772"/>
        <item x="7773"/>
        <item x="7774"/>
        <item x="7775"/>
        <item x="7776"/>
        <item x="7777"/>
        <item x="7778"/>
        <item x="7779"/>
        <item x="7780"/>
        <item x="7781"/>
        <item x="7782"/>
        <item x="7783"/>
        <item x="7784"/>
        <item x="7785"/>
        <item x="7786"/>
        <item x="7787"/>
        <item x="7788"/>
        <item x="7789"/>
        <item x="7791"/>
        <item x="7797"/>
        <item x="7798"/>
        <item x="7799"/>
        <item x="7800"/>
        <item x="7801"/>
        <item x="7802"/>
        <item x="7804"/>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544"/>
        <item x="5618"/>
        <item x="5475"/>
        <item m="1" x="7941"/>
        <item x="5766"/>
        <item x="5372"/>
        <item x="7810"/>
        <item m="1" x="7977"/>
        <item x="7153"/>
        <item x="1899"/>
        <item x="5779"/>
        <item x="7803"/>
        <item x="7805"/>
        <item x="5452"/>
        <item x="5222"/>
        <item x="6600"/>
        <item x="1913"/>
        <item x="6558"/>
        <item x="5265"/>
        <item x="3112"/>
        <item x="7050"/>
        <item x="5855"/>
        <item x="6236"/>
        <item x="2183"/>
        <item x="7809"/>
        <item x="6008"/>
        <item x="7115"/>
        <item x="5093"/>
        <item x="5246"/>
        <item x="5298"/>
        <item x="5697"/>
        <item x="5880"/>
        <item x="6291"/>
        <item x="6292"/>
        <item x="6440"/>
        <item x="6587"/>
        <item x="6998"/>
        <item x="7001"/>
        <item x="7002"/>
        <item x="7003"/>
        <item x="7004"/>
        <item x="7005"/>
        <item x="7006"/>
        <item x="7007"/>
        <item x="7008"/>
        <item x="7009"/>
        <item x="7010"/>
        <item x="7011"/>
        <item x="7012"/>
        <item x="5619"/>
        <item x="5732"/>
        <item x="7751"/>
        <item x="6289"/>
        <item x="6196"/>
        <item x="7587"/>
        <item x="7737"/>
        <item x="6204"/>
        <item x="5245"/>
        <item x="6195"/>
        <item x="5092"/>
        <item x="5515"/>
        <item x="7635"/>
        <item x="5696"/>
        <item x="6239"/>
        <item x="5453"/>
        <item x="5909"/>
        <item x="5269"/>
        <item x="7052"/>
        <item x="5984"/>
        <item x="5566"/>
        <item x="5587"/>
        <item x="7634"/>
        <item x="6205"/>
        <item x="5983"/>
        <item x="5202"/>
        <item x="5223"/>
        <item x="7013"/>
        <item x="5938"/>
        <item x="6240"/>
        <item x="6317"/>
        <item x="6545"/>
        <item x="6350"/>
        <item x="4962"/>
        <item x="4963"/>
        <item x="4964"/>
        <item x="4965"/>
        <item x="4966"/>
        <item x="4967"/>
        <item x="4968"/>
        <item x="4969"/>
        <item x="4970"/>
        <item x="4971"/>
        <item x="4972"/>
        <item x="7156"/>
        <item x="7331"/>
        <item x="7332"/>
        <item x="7333"/>
        <item x="7334"/>
        <item x="7335"/>
        <item x="7336"/>
        <item x="7337"/>
        <item x="7338"/>
        <item x="7339"/>
        <item x="7340"/>
        <item x="7444"/>
        <item x="7753"/>
        <item x="7061"/>
        <item x="5224"/>
        <item x="7893"/>
        <item x="7412"/>
        <item x="7738"/>
        <item x="6679"/>
        <item x="7155"/>
        <item x="4941"/>
        <item x="5225"/>
        <item x="5116"/>
        <item x="6588"/>
        <item x="7892"/>
        <item x="7341"/>
        <item x="7116"/>
        <item x="7691"/>
        <item x="6643"/>
        <item x="5270"/>
        <item x="6140"/>
        <item x="5568"/>
        <item x="7125"/>
        <item x="6806"/>
        <item x="6141"/>
        <item x="6142"/>
        <item x="6143"/>
        <item x="6427"/>
        <item x="5941"/>
        <item x="6465"/>
        <item x="6674"/>
        <item x="4847"/>
        <item x="5910"/>
        <item x="4829"/>
        <item x="4852"/>
        <item x="4930"/>
        <item x="4989"/>
        <item x="5094"/>
        <item x="5203"/>
        <item x="5204"/>
        <item x="5205"/>
        <item x="5206"/>
        <item x="5207"/>
        <item x="5208"/>
        <item x="5209"/>
        <item x="5210"/>
        <item x="5211"/>
        <item x="5212"/>
        <item x="5213"/>
        <item x="5214"/>
        <item x="5215"/>
        <item x="5216"/>
        <item x="5217"/>
        <item x="5226"/>
        <item x="5227"/>
        <item x="5249"/>
        <item x="5251"/>
        <item x="5271"/>
        <item x="5272"/>
        <item x="5321"/>
        <item x="5333"/>
        <item x="5355"/>
        <item x="5356"/>
        <item x="5358"/>
        <item x="5374"/>
        <item x="5419"/>
        <item x="5454"/>
        <item x="5506"/>
        <item x="5508"/>
        <item x="5570"/>
        <item x="5571"/>
        <item x="5572"/>
        <item x="5573"/>
        <item x="5574"/>
        <item x="5575"/>
        <item x="5576"/>
        <item x="5577"/>
        <item x="5578"/>
        <item x="5579"/>
        <item x="5580"/>
        <item x="5698"/>
        <item x="5856"/>
        <item x="5985"/>
        <item x="5987"/>
        <item x="5988"/>
        <item m="1" x="7991"/>
        <item x="6010"/>
        <item x="6017"/>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144"/>
        <item x="6145"/>
        <item x="6146"/>
        <item x="6147"/>
        <item x="6148"/>
        <item x="6149"/>
        <item x="6150"/>
        <item x="6151"/>
        <item x="6152"/>
        <item x="6153"/>
        <item x="6154"/>
        <item x="6243"/>
        <item x="6351"/>
        <item x="6352"/>
        <item x="6354"/>
        <item x="6355"/>
        <item x="6356"/>
        <item x="6357"/>
        <item x="6358"/>
        <item x="6359"/>
        <item x="6360"/>
        <item x="6361"/>
        <item x="6362"/>
        <item x="6363"/>
        <item x="6364"/>
        <item x="6365"/>
        <item x="6366"/>
        <item x="6367"/>
        <item x="6368"/>
        <item x="6369"/>
        <item x="6370"/>
        <item x="6371"/>
        <item x="6372"/>
        <item x="6373"/>
        <item x="6374"/>
        <item x="6375"/>
        <item x="6388"/>
        <item x="6417"/>
        <item x="6418"/>
        <item x="6467"/>
        <item x="6468"/>
        <item x="6675"/>
        <item x="6680"/>
        <item x="6731"/>
        <item x="6788"/>
        <item x="6789"/>
        <item m="1" x="7983"/>
        <item x="6945"/>
        <item x="6960"/>
        <item x="7042"/>
        <item x="7157"/>
        <item x="7158"/>
        <item x="7159"/>
        <item x="7160"/>
        <item x="7161"/>
        <item x="7162"/>
        <item x="7163"/>
        <item x="7164"/>
        <item x="7165"/>
        <item x="7166"/>
        <item x="7167"/>
        <item x="7168"/>
        <item x="7169"/>
        <item x="7249"/>
        <item x="7251"/>
        <item x="7344"/>
        <item x="7413"/>
        <item x="7588"/>
        <item x="7599"/>
        <item x="7601"/>
        <item x="7637"/>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731"/>
        <item x="7732"/>
        <item x="7754"/>
        <item x="7854"/>
        <item x="7894"/>
        <item x="7895"/>
        <item x="7896"/>
        <item x="7897"/>
        <item x="7064"/>
        <item m="1" x="7984"/>
        <item m="1" x="7985"/>
        <item x="6548"/>
        <item x="5942"/>
        <item x="5569"/>
        <item x="6439"/>
        <item x="7591"/>
        <item x="6670"/>
        <item x="5359"/>
        <item x="5332"/>
        <item x="6155"/>
        <item x="7600"/>
        <item x="6681"/>
        <item x="6559"/>
        <item x="6021"/>
        <item x="6498"/>
        <item x="6428"/>
        <item x="6202"/>
        <item x="6318"/>
        <item x="6959"/>
        <item x="5421"/>
        <item x="4932"/>
        <item x="6020"/>
        <item x="6176"/>
        <item x="6859"/>
        <item x="7636"/>
        <item x="6208"/>
        <item x="5424"/>
        <item x="6735"/>
        <item x="6589"/>
        <item x="5882"/>
        <item x="5423"/>
        <item x="6199"/>
        <item x="7018"/>
        <item x="7739"/>
        <item x="6203"/>
        <item x="6470"/>
        <item x="7024"/>
        <item x="5857"/>
        <item x="5943"/>
        <item x="6682"/>
        <item x="6645"/>
        <item x="4931"/>
        <item x="5373"/>
        <item x="7250"/>
        <item x="7183"/>
        <item x="6676"/>
        <item x="5247"/>
        <item x="5507"/>
        <item x="5516"/>
        <item x="5420"/>
        <item x="6197"/>
        <item x="6784"/>
        <item x="6466"/>
        <item x="5425"/>
        <item x="5331"/>
        <item x="6944"/>
        <item x="7590"/>
        <item x="7038"/>
        <item x="6935"/>
        <item x="6730"/>
        <item x="4943"/>
        <item x="5319"/>
        <item x="5375"/>
        <item x="5377"/>
        <item x="5581"/>
        <item x="5640"/>
        <item x="6991"/>
        <item x="7325"/>
        <item x="6206"/>
        <item x="6947"/>
        <item x="5733"/>
        <item x="4849"/>
        <item x="7415"/>
        <item x="7182"/>
        <item x="5118"/>
        <item x="7342"/>
        <item x="5299"/>
        <item x="6499"/>
        <item x="6769"/>
        <item x="7014"/>
        <item x="7730"/>
        <item x="7104"/>
        <item x="6353"/>
        <item x="6604"/>
        <item x="5989"/>
        <item x="5588"/>
        <item x="7343"/>
        <item x="6602"/>
        <item x="7051"/>
        <item x="5426"/>
        <item x="5320"/>
        <item x="6175"/>
        <item m="1" x="7987"/>
        <item x="7252"/>
        <item x="6946"/>
        <item x="6547"/>
        <item x="6963"/>
        <item m="1" x="7988"/>
        <item x="5642"/>
        <item x="5699"/>
        <item x="5248"/>
        <item x="5095"/>
        <item x="5376"/>
        <item x="6198"/>
        <item x="5455"/>
        <item x="4942"/>
        <item x="6546"/>
        <item x="7062"/>
        <item x="5505"/>
        <item x="6790"/>
        <item x="6858"/>
        <item x="5218"/>
        <item x="4848"/>
        <item x="6837"/>
        <item x="7414"/>
        <item x="5911"/>
        <item x="6469"/>
        <item x="7533"/>
        <item x="6644"/>
        <item x="6395"/>
        <item x="7053"/>
        <item x="5117"/>
        <item m="1" x="7986"/>
        <item m="1" x="7982"/>
        <item x="5986"/>
        <item x="5643"/>
        <item x="7589"/>
        <item x="5456"/>
        <item x="6441"/>
        <item x="7326"/>
        <item m="1" x="7989"/>
        <item x="7638"/>
        <item x="6603"/>
        <item x="6836"/>
        <item x="6962"/>
        <item x="4990"/>
        <item x="5641"/>
        <item x="5940"/>
        <item x="4944"/>
        <item x="7063"/>
        <item m="1" x="7990"/>
        <item x="6419"/>
        <item x="5620"/>
        <item x="6770"/>
        <item x="7856"/>
        <item x="4851"/>
        <item x="4853"/>
        <item x="4854"/>
        <item x="4855"/>
        <item x="4973"/>
        <item x="4974"/>
        <item x="4975"/>
        <item x="5096"/>
        <item x="5097"/>
        <item x="5098"/>
        <item x="5099"/>
        <item x="5100"/>
        <item x="5101"/>
        <item x="5102"/>
        <item x="5103"/>
        <item x="5104"/>
        <item x="5105"/>
        <item x="5106"/>
        <item x="5107"/>
        <item x="5108"/>
        <item x="5109"/>
        <item x="5110"/>
        <item x="5119"/>
        <item x="5120"/>
        <item x="5121"/>
        <item x="5122"/>
        <item x="5123"/>
        <item x="5318"/>
        <item x="5322"/>
        <item x="5323"/>
        <item x="5324"/>
        <item x="5325"/>
        <item x="5326"/>
        <item x="5327"/>
        <item x="5334"/>
        <item x="5335"/>
        <item x="5457"/>
        <item x="5476"/>
        <item x="5477"/>
        <item x="5478"/>
        <item x="5479"/>
        <item x="5621"/>
        <item x="5622"/>
        <item x="5734"/>
        <item x="5735"/>
        <item x="5736"/>
        <item x="5737"/>
        <item x="5738"/>
        <item x="5739"/>
        <item x="5740"/>
        <item x="5741"/>
        <item x="5742"/>
        <item x="5743"/>
        <item x="5744"/>
        <item x="5913"/>
        <item x="6051"/>
        <item x="6052"/>
        <item x="6053"/>
        <item x="6054"/>
        <item x="6055"/>
        <item x="6056"/>
        <item x="6057"/>
        <item x="6058"/>
        <item x="6059"/>
        <item x="6060"/>
        <item x="6061"/>
        <item x="6062"/>
        <item x="6228"/>
        <item x="6229"/>
        <item x="6244"/>
        <item x="6245"/>
        <item x="6246"/>
        <item x="6247"/>
        <item x="6248"/>
        <item x="6249"/>
        <item x="6250"/>
        <item x="6251"/>
        <item x="6252"/>
        <item x="6253"/>
        <item x="6613"/>
        <item x="6614"/>
        <item x="6615"/>
        <item x="6616"/>
        <item x="6617"/>
        <item x="6618"/>
        <item x="6619"/>
        <item x="6620"/>
        <item x="6621"/>
        <item x="6622"/>
        <item x="6623"/>
        <item x="6624"/>
        <item x="6625"/>
        <item x="6626"/>
        <item x="6627"/>
        <item x="6791"/>
        <item x="6893"/>
        <item x="6895"/>
        <item x="7065"/>
        <item x="7066"/>
        <item x="7067"/>
        <item x="7068"/>
        <item x="7069"/>
        <item x="7070"/>
        <item x="7071"/>
        <item x="7072"/>
        <item x="7073"/>
        <item x="7253"/>
        <item x="7254"/>
        <item x="7255"/>
        <item x="7256"/>
        <item x="7257"/>
        <item x="7258"/>
        <item x="7392"/>
        <item x="7393"/>
        <item x="7394"/>
        <item x="7395"/>
        <item x="7396"/>
        <item x="7397"/>
        <item x="7398"/>
        <item x="7399"/>
        <item x="7400"/>
        <item x="7401"/>
        <item x="7402"/>
        <item x="7421"/>
        <item x="7422"/>
        <item x="7423"/>
        <item x="7424"/>
        <item x="7425"/>
        <item x="7426"/>
        <item x="7427"/>
        <item x="7428"/>
        <item x="7429"/>
        <item x="7755"/>
        <item x="7811"/>
        <item x="7855"/>
        <item x="5363"/>
        <item x="5364"/>
        <item x="5361"/>
        <item x="5885"/>
        <item x="6209"/>
        <item x="5362"/>
        <item x="4830"/>
        <item x="4831"/>
        <item x="4832"/>
        <item x="4850"/>
        <item x="4856"/>
        <item x="4857"/>
        <item x="4858"/>
        <item x="4933"/>
        <item x="4934"/>
        <item x="4935"/>
        <item x="4936"/>
        <item x="4937"/>
        <item x="4938"/>
        <item x="4939"/>
        <item x="4940"/>
        <item x="4945"/>
        <item x="4946"/>
        <item x="4976"/>
        <item x="4977"/>
        <item x="4991"/>
        <item x="4992"/>
        <item x="4993"/>
        <item x="5091"/>
        <item x="5111"/>
        <item x="5112"/>
        <item x="5113"/>
        <item x="5114"/>
        <item x="5115"/>
        <item x="5124"/>
        <item x="5125"/>
        <item x="5126"/>
        <item x="5127"/>
        <item x="5128"/>
        <item x="5219"/>
        <item x="5220"/>
        <item x="5221"/>
        <item x="5228"/>
        <item x="5229"/>
        <item x="5230"/>
        <item x="5231"/>
        <item x="5237"/>
        <item x="5243"/>
        <item x="5244"/>
        <item x="5250"/>
        <item x="5252"/>
        <item x="5253"/>
        <item x="5254"/>
        <item x="5255"/>
        <item x="5256"/>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300"/>
        <item x="5301"/>
        <item x="5302"/>
        <item x="5303"/>
        <item x="5328"/>
        <item x="5329"/>
        <item x="5330"/>
        <item x="5336"/>
        <item x="5337"/>
        <item x="5338"/>
        <item x="5339"/>
        <item x="5340"/>
        <item x="5341"/>
        <item x="5342"/>
        <item x="5343"/>
        <item x="5344"/>
        <item x="5345"/>
        <item x="5346"/>
        <item x="5347"/>
        <item x="5348"/>
        <item x="5349"/>
        <item x="5360"/>
        <item x="5365"/>
        <item x="5366"/>
        <item x="5367"/>
        <item x="5368"/>
        <item x="5369"/>
        <item m="1" x="7976"/>
        <item m="1" x="7981"/>
        <item x="5378"/>
        <item x="5379"/>
        <item x="5380"/>
        <item x="5381"/>
        <item x="5382"/>
        <item x="5383"/>
        <item x="5384"/>
        <item x="5385"/>
        <item x="5422"/>
        <item x="5428"/>
        <item x="5429"/>
        <item x="5430"/>
        <item x="5431"/>
        <item x="5432"/>
        <item x="5433"/>
        <item x="5434"/>
        <item x="5435"/>
        <item x="5436"/>
        <item x="5437"/>
        <item x="5438"/>
        <item x="5439"/>
        <item x="5458"/>
        <item x="5459"/>
        <item x="5460"/>
        <item x="5461"/>
        <item x="5462"/>
        <item x="5463"/>
        <item x="5464"/>
        <item x="5465"/>
        <item x="5466"/>
        <item x="5467"/>
        <item x="5468"/>
        <item x="5469"/>
        <item x="5470"/>
        <item x="5471"/>
        <item x="5472"/>
        <item x="5473"/>
        <item x="5474"/>
        <item x="5480"/>
        <item x="5481"/>
        <item x="5509"/>
        <item x="5510"/>
        <item x="5511"/>
        <item x="5512"/>
        <item x="5513"/>
        <item x="5514"/>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2"/>
        <item x="5558"/>
        <item x="5559"/>
        <item x="5560"/>
        <item x="5567"/>
        <item x="5582"/>
        <item x="5583"/>
        <item x="5584"/>
        <item x="5589"/>
        <item x="5590"/>
        <item x="5591"/>
        <item x="5592"/>
        <item x="5593"/>
        <item x="5594"/>
        <item x="5595"/>
        <item x="5623"/>
        <item x="5624"/>
        <item x="5625"/>
        <item x="5626"/>
        <item x="5627"/>
        <item x="5628"/>
        <item x="5629"/>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95"/>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67"/>
        <item x="5770"/>
        <item x="5771"/>
        <item x="5772"/>
        <item x="5773"/>
        <item x="5774"/>
        <item x="5775"/>
        <item x="5776"/>
        <item x="5777"/>
        <item x="5778"/>
        <item x="5790"/>
        <item x="5791"/>
        <item x="5792"/>
        <item x="5793"/>
        <item x="5794"/>
        <item x="5795"/>
        <item x="5796"/>
        <item x="5797"/>
        <item x="5798"/>
        <item x="5799"/>
        <item x="5800"/>
        <item x="5801"/>
        <item x="5802"/>
        <item x="5803"/>
        <item x="5804"/>
        <item x="5805"/>
        <item x="5850"/>
        <item x="5851"/>
        <item x="5858"/>
        <item x="5859"/>
        <item x="5860"/>
        <item x="5861"/>
        <item x="5862"/>
        <item x="5863"/>
        <item x="5864"/>
        <item x="5865"/>
        <item x="5866"/>
        <item x="5867"/>
        <item x="5868"/>
        <item x="5869"/>
        <item x="5870"/>
        <item x="5871"/>
        <item x="5883"/>
        <item x="5884"/>
        <item x="5886"/>
        <item x="5887"/>
        <item x="5888"/>
        <item x="5889"/>
        <item x="5890"/>
        <item x="5891"/>
        <item x="5892"/>
        <item x="5893"/>
        <item x="5894"/>
        <item x="5895"/>
        <item x="5896"/>
        <item x="5897"/>
        <item x="5912"/>
        <item x="5939"/>
        <item x="5944"/>
        <item x="5945"/>
        <item x="5990"/>
        <item x="5991"/>
        <item x="5994"/>
        <item x="6009"/>
        <item x="6011"/>
        <item x="6012"/>
        <item x="6018"/>
        <item x="6019"/>
        <item x="6063"/>
        <item x="6064"/>
        <item x="6065"/>
        <item x="6066"/>
        <item x="6067"/>
        <item x="6068"/>
        <item x="6069"/>
        <item x="6070"/>
        <item x="6071"/>
        <item x="6072"/>
        <item x="6130"/>
        <item x="6156"/>
        <item x="6157"/>
        <item x="6158"/>
        <item x="6159"/>
        <item x="6160"/>
        <item x="6161"/>
        <item x="6162"/>
        <item x="6163"/>
        <item x="6164"/>
        <item x="6165"/>
        <item x="6166"/>
        <item x="6167"/>
        <item x="6168"/>
        <item x="6169"/>
        <item x="6170"/>
        <item x="6171"/>
        <item x="6172"/>
        <item x="6177"/>
        <item x="6178"/>
        <item x="6179"/>
        <item x="6180"/>
        <item x="6181"/>
        <item x="6182"/>
        <item x="6183"/>
        <item x="6184"/>
        <item x="6185"/>
        <item x="6186"/>
        <item x="6187"/>
        <item x="6200"/>
        <item x="6201"/>
        <item x="6207"/>
        <item x="6210"/>
        <item x="6230"/>
        <item x="6231"/>
        <item x="6232"/>
        <item x="6233"/>
        <item x="6234"/>
        <item x="6235"/>
        <item x="6241"/>
        <item x="6242"/>
        <item x="6254"/>
        <item x="6255"/>
        <item x="6256"/>
        <item x="6257"/>
        <item x="6258"/>
        <item x="6259"/>
        <item x="6260"/>
        <item x="6261"/>
        <item x="6262"/>
        <item x="6263"/>
        <item x="6264"/>
        <item x="6265"/>
        <item x="6266"/>
        <item x="6293"/>
        <item x="6294"/>
        <item x="6295"/>
        <item x="6296"/>
        <item x="6297"/>
        <item x="6298"/>
        <item x="6299"/>
        <item x="6300"/>
        <item x="6301"/>
        <item x="6302"/>
        <item x="6303"/>
        <item x="6304"/>
        <item x="6305"/>
        <item x="6306"/>
        <item x="6307"/>
        <item x="6308"/>
        <item x="6309"/>
        <item x="6310"/>
        <item x="6311"/>
        <item x="6312"/>
        <item x="6313"/>
        <item x="6314"/>
        <item x="6315"/>
        <item x="6319"/>
        <item x="6320"/>
        <item x="6321"/>
        <item x="6322"/>
        <item x="6323"/>
        <item x="6324"/>
        <item x="6376"/>
        <item x="6377"/>
        <item x="6378"/>
        <item x="6379"/>
        <item x="6380"/>
        <item x="6420"/>
        <item x="6421"/>
        <item x="6422"/>
        <item x="6423"/>
        <item x="6424"/>
        <item x="6425"/>
        <item x="6426"/>
        <item x="6429"/>
        <item x="6430"/>
        <item x="6442"/>
        <item x="6443"/>
        <item x="6444"/>
        <item x="6445"/>
        <item x="6446"/>
        <item x="6447"/>
        <item x="6448"/>
        <item x="6449"/>
        <item x="6450"/>
        <item x="6451"/>
        <item x="6452"/>
        <item x="6453"/>
        <item x="6454"/>
        <item x="6455"/>
        <item x="6456"/>
        <item x="6457"/>
        <item x="6458"/>
        <item x="6459"/>
        <item x="6460"/>
        <item x="6461"/>
        <item x="6462"/>
        <item x="6463"/>
        <item x="6464"/>
        <item x="6471"/>
        <item x="6472"/>
        <item x="6473"/>
        <item x="6474"/>
        <item x="6497"/>
        <item x="6500"/>
        <item x="6501"/>
        <item x="6502"/>
        <item x="6503"/>
        <item x="6549"/>
        <item x="6550"/>
        <item x="6551"/>
        <item x="6552"/>
        <item x="6553"/>
        <item x="6560"/>
        <item x="6561"/>
        <item x="6562"/>
        <item x="6563"/>
        <item x="6564"/>
        <item x="6565"/>
        <item x="6566"/>
        <item x="6567"/>
        <item x="6568"/>
        <item x="6569"/>
        <item x="6570"/>
        <item x="6571"/>
        <item x="6572"/>
        <item x="6573"/>
        <item x="6574"/>
        <item x="6575"/>
        <item x="6590"/>
        <item x="6591"/>
        <item x="6592"/>
        <item x="6593"/>
        <item x="6594"/>
        <item x="6595"/>
        <item x="6596"/>
        <item x="6597"/>
        <item x="6598"/>
        <item x="6599"/>
        <item x="6605"/>
        <item x="6606"/>
        <item x="6607"/>
        <item x="6608"/>
        <item x="6609"/>
        <item x="6610"/>
        <item x="6612"/>
        <item x="6628"/>
        <item x="6629"/>
        <item x="6630"/>
        <item x="6640"/>
        <item x="6641"/>
        <item x="6642"/>
        <item x="6646"/>
        <item x="6647"/>
        <item x="6677"/>
        <item x="6678"/>
        <item x="6683"/>
        <item x="6684"/>
        <item x="6685"/>
        <item x="6686"/>
        <item x="6687"/>
        <item x="6732"/>
        <item x="6733"/>
        <item x="6734"/>
        <item x="6736"/>
        <item x="6737"/>
        <item x="6738"/>
        <item x="6739"/>
        <item x="6785"/>
        <item x="6786"/>
        <item x="6792"/>
        <item x="6838"/>
        <item x="6860"/>
        <item x="6861"/>
        <item x="6862"/>
        <item x="6863"/>
        <item x="6864"/>
        <item x="6896"/>
        <item x="6897"/>
        <item x="6898"/>
        <item x="6899"/>
        <item x="6932"/>
        <item x="6933"/>
        <item x="6934"/>
        <item x="6936"/>
        <item x="6948"/>
        <item x="6961"/>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2"/>
        <item x="7015"/>
        <item x="7016"/>
        <item m="1" x="7905"/>
        <item m="1" x="7906"/>
        <item m="1" x="7907"/>
        <item x="7017"/>
        <item x="7019"/>
        <item x="7020"/>
        <item x="7021"/>
        <item x="7022"/>
        <item x="7023"/>
        <item m="1" x="7963"/>
        <item m="1" x="7964"/>
        <item m="1" x="7965"/>
        <item m="1" x="7966"/>
        <item m="1" x="7967"/>
        <item m="1" x="7968"/>
        <item m="1" x="7969"/>
        <item m="1" x="7970"/>
        <item m="1" x="7971"/>
        <item m="1" x="7972"/>
        <item m="1" x="7973"/>
        <item m="1" x="7974"/>
        <item m="1" x="7975"/>
        <item x="7039"/>
        <item x="7040"/>
        <item x="7041"/>
        <item x="7043"/>
        <item x="7054"/>
        <item x="7055"/>
        <item x="7056"/>
        <item x="7074"/>
        <item x="7075"/>
        <item x="7076"/>
        <item x="7077"/>
        <item x="7093"/>
        <item x="7094"/>
        <item x="7099"/>
        <item x="7117"/>
        <item x="7118"/>
        <item x="7119"/>
        <item x="7126"/>
        <item x="7170"/>
        <item x="7171"/>
        <item x="7172"/>
        <item x="7173"/>
        <item x="7174"/>
        <item x="7175"/>
        <item x="7176"/>
        <item x="7177"/>
        <item x="7178"/>
        <item x="7179"/>
        <item x="7180"/>
        <item x="7181"/>
        <item x="7184"/>
        <item x="7185"/>
        <item x="7186"/>
        <item x="7187"/>
        <item x="7188"/>
        <item x="7189"/>
        <item x="7190"/>
        <item x="7191"/>
        <item x="7192"/>
        <item x="7193"/>
        <item x="7194"/>
        <item x="7195"/>
        <item x="7196"/>
        <item x="7239"/>
        <item x="7247"/>
        <item x="7327"/>
        <item x="7328"/>
        <item x="7329"/>
        <item x="7330"/>
        <item x="7345"/>
        <item x="7346"/>
        <item x="7378"/>
        <item x="7379"/>
        <item x="7381"/>
        <item x="7403"/>
        <item x="7404"/>
        <item x="7405"/>
        <item x="7406"/>
        <item x="7407"/>
        <item x="7408"/>
        <item x="7409"/>
        <item x="7410"/>
        <item x="7411"/>
        <item x="7420"/>
        <item x="7430"/>
        <item x="7431"/>
        <item x="7432"/>
        <item x="7433"/>
        <item x="7434"/>
        <item x="7435"/>
        <item x="7436"/>
        <item x="7445"/>
        <item x="7547"/>
        <item x="7548"/>
        <item x="7549"/>
        <item x="7550"/>
        <item x="7583"/>
        <item x="7584"/>
        <item x="7585"/>
        <item x="7586"/>
        <item x="7592"/>
        <item x="7593"/>
        <item x="7594"/>
        <item x="7602"/>
        <item x="7603"/>
        <item x="7604"/>
        <item x="7605"/>
        <item x="7606"/>
        <item x="7607"/>
        <item x="7608"/>
        <item x="7609"/>
        <item x="7610"/>
        <item x="7611"/>
        <item x="7612"/>
        <item x="7613"/>
        <item x="7614"/>
        <item x="7615"/>
        <item x="7616"/>
        <item x="7617"/>
        <item m="1" x="7943"/>
        <item m="1" x="7952"/>
        <item m="1" x="7953"/>
        <item m="1" x="7954"/>
        <item m="1" x="7955"/>
        <item m="1" x="7956"/>
        <item m="1" x="7957"/>
        <item m="1" x="7958"/>
        <item m="1" x="7959"/>
        <item m="1" x="7960"/>
        <item m="1" x="7961"/>
        <item m="1" x="7962"/>
        <item x="7681"/>
        <item x="7682"/>
        <item x="7683"/>
        <item x="7684"/>
        <item x="7685"/>
        <item x="7686"/>
        <item x="7687"/>
        <item x="7688"/>
        <item x="7689"/>
        <item x="7690"/>
        <item x="7733"/>
        <item x="7734"/>
        <item x="7735"/>
        <item x="7736"/>
        <item x="7752"/>
        <item x="7756"/>
        <item x="7757"/>
        <item x="7790"/>
        <item x="7806"/>
        <item x="7807"/>
        <item x="7808"/>
        <item x="7812"/>
        <item x="7813"/>
        <item x="7857"/>
        <item x="7858"/>
        <item x="7859"/>
        <item x="7860"/>
        <item x="7898"/>
        <item x="6611"/>
        <item x="6554"/>
        <item x="7900"/>
        <item x="6555"/>
        <item x="5852"/>
        <item x="5853"/>
        <item x="5854"/>
        <item x="5898"/>
        <item x="5899"/>
        <item x="5900"/>
        <item x="5901"/>
        <item x="5902"/>
        <item x="5903"/>
        <item x="5904"/>
        <item x="5905"/>
        <item x="5906"/>
        <item x="5907"/>
        <item x="5908"/>
        <item x="5946"/>
        <item x="5947"/>
        <item x="5948"/>
        <item x="5949"/>
        <item x="5950"/>
        <item x="5951"/>
        <item x="5952"/>
        <item x="5953"/>
        <item x="5954"/>
        <item x="5955"/>
        <item x="5956"/>
        <item x="5957"/>
        <item x="6316"/>
        <item x="6648"/>
        <item x="6649"/>
        <item x="6650"/>
        <item x="6651"/>
        <item x="6652"/>
        <item x="6653"/>
        <item x="6654"/>
        <item x="6655"/>
        <item x="6656"/>
        <item x="6657"/>
        <item x="6658"/>
        <item x="6659"/>
        <item x="6660"/>
        <item x="6787"/>
        <item t="default"/>
      </items>
    </pivotField>
    <pivotField compact="0" outline="0" showAll="0"/>
    <pivotField axis="axisPage" compact="0" outline="0" multipleItemSelectionAllowed="1" showAll="0">
      <items count="3">
        <item x="1"/>
        <item h="1" x="0"/>
        <item t="default"/>
      </items>
    </pivotField>
    <pivotField compact="0" outline="0" showAll="0"/>
    <pivotField compact="0" outline="0" showAll="0"/>
    <pivotField axis="axisRow" compact="0" outline="0"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Page" compact="0" outline="0" showAll="0">
      <items count="9">
        <item x="7"/>
        <item x="0"/>
        <item x="4"/>
        <item x="5"/>
        <item x="6"/>
        <item x="2"/>
        <item x="3"/>
        <item x="1"/>
        <item t="default"/>
      </items>
    </pivotField>
    <pivotField compact="0" outline="0" showAll="0"/>
    <pivotField compact="0" outline="0" showAll="0"/>
    <pivotField compact="0" outline="0" showAll="0"/>
    <pivotField compact="0" outline="0" showAll="0"/>
    <pivotField compact="0" outline="0" showAll="0"/>
    <pivotField axis="axisPage" compact="0" outline="0"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compact="0" outline="0" showAll="0"/>
    <pivotField compact="0" outline="0" showAll="0"/>
    <pivotField compact="0" outline="0" showAll="0"/>
    <pivotField compact="0" outline="0" showAll="0"/>
    <pivotField axis="axisCol" compact="0" outline="0" showAll="0">
      <items count="6">
        <item x="4"/>
        <item x="1"/>
        <item x="0"/>
        <item x="2"/>
        <item x="3"/>
        <item t="default"/>
      </items>
    </pivotField>
    <pivotField dataField="1" compact="0" outline="0" showAll="0"/>
    <pivotField axis="axisCol" compact="0" outline="0" showAll="0">
      <items count="6">
        <item x="2"/>
        <item x="3"/>
        <item x="1"/>
        <item x="0"/>
        <item x="4"/>
        <item t="default"/>
      </items>
    </pivotField>
    <pivotField compact="0" outline="0" showAll="0"/>
    <pivotField compact="0" outline="0" showAll="0"/>
    <pivotField compact="0" outline="0" showAll="0"/>
    <pivotField axis="axisPage" compact="0" outline="0"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0"/>
  </rowFields>
  <rowItems count="73">
    <i>
      <x/>
    </i>
    <i>
      <x v="1"/>
    </i>
    <i>
      <x v="2"/>
    </i>
    <i>
      <x v="3"/>
    </i>
    <i>
      <x v="4"/>
    </i>
    <i>
      <x v="5"/>
    </i>
    <i>
      <x v="6"/>
    </i>
    <i>
      <x v="7"/>
    </i>
    <i>
      <x v="8"/>
    </i>
    <i>
      <x v="9"/>
    </i>
    <i>
      <x v="11"/>
    </i>
    <i>
      <x v="12"/>
    </i>
    <i>
      <x v="13"/>
    </i>
    <i>
      <x v="14"/>
    </i>
    <i>
      <x v="15"/>
    </i>
    <i>
      <x v="16"/>
    </i>
    <i>
      <x v="17"/>
    </i>
    <i>
      <x v="18"/>
    </i>
    <i>
      <x v="19"/>
    </i>
    <i>
      <x v="20"/>
    </i>
    <i>
      <x v="21"/>
    </i>
    <i>
      <x v="22"/>
    </i>
    <i>
      <x v="23"/>
    </i>
    <i>
      <x v="24"/>
    </i>
    <i>
      <x v="25"/>
    </i>
    <i>
      <x v="26"/>
    </i>
    <i>
      <x v="27"/>
    </i>
    <i>
      <x v="45"/>
    </i>
    <i>
      <x v="46"/>
    </i>
    <i>
      <x v="47"/>
    </i>
    <i>
      <x v="48"/>
    </i>
    <i>
      <x v="55"/>
    </i>
    <i>
      <x v="56"/>
    </i>
    <i>
      <x v="57"/>
    </i>
    <i>
      <x v="58"/>
    </i>
    <i>
      <x v="59"/>
    </i>
    <i>
      <x v="60"/>
    </i>
    <i>
      <x v="61"/>
    </i>
    <i>
      <x v="62"/>
    </i>
    <i>
      <x v="63"/>
    </i>
    <i>
      <x v="64"/>
    </i>
    <i>
      <x v="65"/>
    </i>
    <i>
      <x v="66"/>
    </i>
    <i>
      <x v="67"/>
    </i>
    <i>
      <x v="68"/>
    </i>
    <i>
      <x v="69"/>
    </i>
    <i>
      <x v="70"/>
    </i>
    <i>
      <x v="71"/>
    </i>
    <i>
      <x v="72"/>
    </i>
    <i>
      <x v="73"/>
    </i>
    <i>
      <x v="74"/>
    </i>
    <i>
      <x v="75"/>
    </i>
    <i>
      <x v="76"/>
    </i>
    <i>
      <x v="77"/>
    </i>
    <i>
      <x v="78"/>
    </i>
    <i>
      <x v="79"/>
    </i>
    <i>
      <x v="80"/>
    </i>
    <i>
      <x v="82"/>
    </i>
    <i>
      <x v="83"/>
    </i>
    <i>
      <x v="84"/>
    </i>
    <i>
      <x v="85"/>
    </i>
    <i>
      <x v="86"/>
    </i>
    <i>
      <x v="87"/>
    </i>
    <i>
      <x v="100"/>
    </i>
    <i>
      <x v="101"/>
    </i>
    <i>
      <x v="102"/>
    </i>
    <i>
      <x v="103"/>
    </i>
    <i>
      <x v="104"/>
    </i>
    <i>
      <x v="105"/>
    </i>
    <i>
      <x v="107"/>
    </i>
    <i>
      <x v="108"/>
    </i>
    <i>
      <x v="109"/>
    </i>
    <i t="grand">
      <x/>
    </i>
  </rowItems>
  <colFields count="2">
    <field x="27"/>
    <field x="29"/>
  </colFields>
  <colItems count="17">
    <i>
      <x/>
      <x/>
    </i>
    <i r="1">
      <x v="2"/>
    </i>
    <i t="default">
      <x/>
    </i>
    <i>
      <x v="1"/>
      <x v="1"/>
    </i>
    <i r="1">
      <x v="3"/>
    </i>
    <i t="default">
      <x v="1"/>
    </i>
    <i>
      <x v="2"/>
      <x v="1"/>
    </i>
    <i r="1">
      <x v="3"/>
    </i>
    <i t="default">
      <x v="2"/>
    </i>
    <i>
      <x v="3"/>
      <x v="1"/>
    </i>
    <i r="1">
      <x v="3"/>
    </i>
    <i t="default">
      <x v="3"/>
    </i>
    <i>
      <x v="4"/>
      <x v="1"/>
    </i>
    <i r="1">
      <x v="3"/>
    </i>
    <i r="1">
      <x v="4"/>
    </i>
    <i t="default">
      <x v="4"/>
    </i>
    <i t="grand">
      <x/>
    </i>
  </colItems>
  <pageFields count="6">
    <pageField fld="7" hier="-1"/>
    <pageField fld="33" hier="-1"/>
    <pageField fld="5" hier="-1"/>
    <pageField fld="17" hier="-1"/>
    <pageField fld="11" hier="-1"/>
    <pageField fld="22" hier="-1"/>
  </pageFields>
  <dataFields count="1">
    <dataField name="Soma de VALOR" fld="28" baseField="0" baseItem="0"/>
  </dataFields>
  <formats count="3">
    <format dxfId="2">
      <pivotArea dataOnly="0" outline="0" fieldPosition="0">
        <references count="1">
          <reference field="10" count="1">
            <x v="13"/>
          </reference>
        </references>
      </pivotArea>
    </format>
    <format dxfId="1">
      <pivotArea dataOnly="0" labelOnly="1" outline="0" fieldPosition="0">
        <references count="1">
          <reference field="10" count="1">
            <x v="72"/>
          </reference>
        </references>
      </pivotArea>
    </format>
    <format dxfId="0">
      <pivotArea dataOnly="0" labelOnly="1" outline="0" fieldPosition="0">
        <references count="1">
          <reference field="10" count="1">
            <x v="7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ela dinâ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fieldListSortAscending="1">
  <location ref="M120:AG172" firstHeaderRow="1" firstDataRow="3" firstDataCol="1" rowPageCount="6" colPageCount="1"/>
  <pivotFields count="66">
    <pivotField compact="0" outline="0" showAll="0"/>
    <pivotField compact="0" outline="0" showAll="0"/>
    <pivotField compact="0" outline="0" showAll="0"/>
    <pivotField compact="0" outline="0" showAll="0"/>
    <pivotField compact="0" outline="0" showAll="0"/>
    <pivotField axis="axisPage" compact="0" outline="0" showAll="0">
      <items count="8001">
        <item x="4560"/>
        <item x="2730"/>
        <item x="869"/>
        <item x="834"/>
        <item x="612"/>
        <item x="1491"/>
        <item x="3877"/>
        <item x="4590"/>
        <item x="4417"/>
        <item x="4482"/>
        <item x="3917"/>
        <item x="4610"/>
        <item x="4591"/>
        <item x="3420"/>
        <item x="4580"/>
        <item x="4250"/>
        <item x="3918"/>
        <item x="3373"/>
        <item x="4361"/>
        <item x="4699"/>
        <item x="1997"/>
        <item x="1054"/>
        <item x="1492"/>
        <item x="4095"/>
        <item x="3919"/>
        <item x="3768"/>
        <item x="305"/>
        <item x="4"/>
        <item x="2401"/>
        <item x="2402"/>
        <item x="1055"/>
        <item x="4611"/>
        <item x="3385"/>
        <item x="3734"/>
        <item x="4581"/>
        <item x="3831"/>
        <item x="3735"/>
        <item x="3920"/>
        <item x="4793"/>
        <item x="3832"/>
        <item x="4592"/>
        <item x="3098"/>
        <item x="870"/>
        <item x="2711"/>
        <item x="2634"/>
        <item x="2635"/>
        <item x="27"/>
        <item x="466"/>
        <item x="1057"/>
        <item x="534"/>
        <item x="613"/>
        <item x="1929"/>
        <item x="5"/>
        <item x="2201"/>
        <item x="3973"/>
        <item x="3530"/>
        <item x="4535"/>
        <item x="3421"/>
        <item x="3609"/>
        <item x="3422"/>
        <item x="4593"/>
        <item x="3549"/>
        <item x="4483"/>
        <item x="3921"/>
        <item x="4594"/>
        <item x="3374"/>
        <item x="3387"/>
        <item x="4484"/>
        <item x="4700"/>
        <item x="3388"/>
        <item x="4543"/>
        <item x="4629"/>
        <item x="4183"/>
        <item x="3386"/>
        <item x="4330"/>
        <item x="3550"/>
        <item x="1930"/>
        <item x="835"/>
        <item x="469"/>
        <item x="535"/>
        <item x="2889"/>
        <item x="2997"/>
        <item x="2403"/>
        <item x="2339"/>
        <item x="467"/>
        <item x="1026"/>
        <item x="4085"/>
        <item x="3375"/>
        <item x="4290"/>
        <item x="3423"/>
        <item x="3862"/>
        <item x="3863"/>
        <item x="3878"/>
        <item x="3879"/>
        <item x="4582"/>
        <item x="4423"/>
        <item x="3450"/>
        <item x="3449"/>
        <item x="3389"/>
        <item x="836"/>
        <item x="1027"/>
        <item x="2996"/>
        <item x="427"/>
        <item x="1302"/>
        <item x="1303"/>
        <item x="428"/>
        <item x="468"/>
        <item x="470"/>
        <item x="471"/>
        <item x="472"/>
        <item x="473"/>
        <item x="474"/>
        <item x="2710"/>
        <item x="2712"/>
        <item x="2718"/>
        <item x="429"/>
        <item x="430"/>
        <item x="2719"/>
        <item x="2720"/>
        <item x="2721"/>
        <item x="2722"/>
        <item x="2723"/>
        <item x="2728"/>
        <item x="2731"/>
        <item x="3071"/>
        <item x="3072"/>
        <item x="837"/>
        <item x="1845"/>
        <item x="431"/>
        <item x="432"/>
        <item x="307"/>
        <item x="2404"/>
        <item x="3922"/>
        <item x="3972"/>
        <item x="4424"/>
        <item x="4425"/>
        <item x="4426"/>
        <item x="3923"/>
        <item x="4612"/>
        <item x="3376"/>
        <item x="4613"/>
        <item x="3522"/>
        <item x="3523"/>
        <item x="3524"/>
        <item x="4614"/>
        <item x="4615"/>
        <item x="4616"/>
        <item x="4617"/>
        <item x="3390"/>
        <item x="4088"/>
        <item x="4360"/>
        <item x="4184"/>
        <item x="3377"/>
        <item x="4485"/>
        <item x="3378"/>
        <item x="3391"/>
        <item x="4583"/>
        <item x="3773"/>
        <item x="2340"/>
        <item x="871"/>
        <item x="3099"/>
        <item x="2407"/>
        <item x="800"/>
        <item x="308"/>
        <item x="3100"/>
        <item x="2984"/>
        <item x="1227"/>
        <item x="838"/>
        <item x="3264"/>
        <item x="241"/>
        <item x="6"/>
        <item x="2202"/>
        <item x="477"/>
        <item x="4486"/>
        <item x="4363"/>
        <item x="4658"/>
        <item x="4364"/>
        <item x="4584"/>
        <item x="3392"/>
        <item x="3551"/>
        <item x="2138"/>
        <item x="28"/>
        <item x="1490"/>
        <item x="1493"/>
        <item x="1494"/>
        <item x="1495"/>
        <item x="1496"/>
        <item x="1497"/>
        <item x="1498"/>
        <item x="1499"/>
        <item x="1500"/>
        <item x="3552"/>
        <item x="3691"/>
        <item x="3692"/>
        <item x="3693"/>
        <item x="3694"/>
        <item x="3695"/>
        <item x="4595"/>
        <item x="3696"/>
        <item x="3697"/>
        <item x="3698"/>
        <item x="3699"/>
        <item x="4596"/>
        <item x="3700"/>
        <item x="4597"/>
        <item x="4598"/>
        <item x="3701"/>
        <item x="4487"/>
        <item x="2139"/>
        <item x="2140"/>
        <item x="1846"/>
        <item x="839"/>
        <item x="840"/>
        <item x="1847"/>
        <item x="1848"/>
        <item x="2141"/>
        <item x="841"/>
        <item x="842"/>
        <item x="1849"/>
        <item x="433"/>
        <item x="434"/>
        <item x="435"/>
        <item x="1387"/>
        <item x="1388"/>
        <item x="1389"/>
        <item x="4185"/>
        <item x="3924"/>
        <item x="4488"/>
        <item x="4489"/>
        <item x="3425"/>
        <item x="3426"/>
        <item x="3424"/>
        <item x="3427"/>
        <item x="3428"/>
        <item x="4490"/>
        <item x="4491"/>
        <item x="4492"/>
        <item x="4493"/>
        <item x="3101"/>
        <item x="2341"/>
        <item x="843"/>
        <item x="3102"/>
        <item x="7"/>
        <item x="3265"/>
        <item x="988"/>
        <item x="2203"/>
        <item x="614"/>
        <item x="3142"/>
        <item x="3429"/>
        <item x="3430"/>
        <item x="4362"/>
        <item x="4365"/>
        <item x="4366"/>
        <item x="4367"/>
        <item x="4368"/>
        <item x="4369"/>
        <item x="4370"/>
        <item x="4371"/>
        <item x="4628"/>
        <item x="4618"/>
        <item x="4372"/>
        <item x="3393"/>
        <item x="4494"/>
        <item x="4561"/>
        <item x="3833"/>
        <item x="3703"/>
        <item x="3394"/>
        <item x="3379"/>
        <item x="4331"/>
        <item x="3525"/>
        <item x="3774"/>
        <item x="3775"/>
        <item x="3470"/>
        <item x="4558"/>
        <item x="3925"/>
        <item x="3431"/>
        <item x="4619"/>
        <item x="4620"/>
        <item x="3553"/>
        <item x="4600"/>
        <item m="1" x="7902"/>
        <item x="4089"/>
        <item x="4495"/>
        <item x="2030"/>
        <item x="478"/>
        <item x="1100"/>
        <item x="2998"/>
        <item x="3143"/>
        <item x="1059"/>
        <item x="2526"/>
        <item x="911"/>
        <item x="3073"/>
        <item x="30"/>
        <item x="31"/>
        <item x="2570"/>
        <item x="2031"/>
        <item x="3834"/>
        <item x="4496"/>
        <item x="3975"/>
        <item x="3704"/>
        <item x="3881"/>
        <item x="3776"/>
        <item x="3554"/>
        <item x="4090"/>
        <item x="4465"/>
        <item x="4373"/>
        <item x="3380"/>
        <item x="4497"/>
        <item x="3395"/>
        <item x="3882"/>
        <item x="3451"/>
        <item x="3452"/>
        <item x="4498"/>
        <item x="4093"/>
        <item x="3555"/>
        <item x="3396"/>
        <item x="3397"/>
        <item x="3398"/>
        <item x="3399"/>
        <item x="4374"/>
        <item x="4375"/>
        <item x="4630"/>
        <item x="4631"/>
        <item x="4251"/>
        <item x="3400"/>
        <item x="4499"/>
        <item x="4376"/>
        <item x="3401"/>
        <item x="4377"/>
        <item x="1501"/>
        <item x="2703"/>
        <item x="2904"/>
        <item x="2905"/>
        <item m="1" x="7908"/>
        <item m="1" x="7910"/>
        <item x="2090"/>
        <item m="1" x="7911"/>
        <item m="1" x="7912"/>
        <item m="1" x="7913"/>
        <item m="1" x="7914"/>
        <item x="1850"/>
        <item x="1678"/>
        <item x="3556"/>
        <item x="3926"/>
        <item m="1" x="7915"/>
        <item m="1" x="7916"/>
        <item m="1" x="7917"/>
        <item m="1" x="7918"/>
        <item m="1" x="7920"/>
        <item m="1" x="7921"/>
        <item m="1" x="7922"/>
        <item m="1" x="7923"/>
        <item m="1" x="7924"/>
        <item x="3557"/>
        <item x="3558"/>
        <item m="1" x="7925"/>
        <item m="1" x="7927"/>
        <item m="1" x="7928"/>
        <item m="1" x="7929"/>
        <item m="1" x="7930"/>
        <item m="1" x="7931"/>
        <item m="1" x="7932"/>
        <item m="1" x="7933"/>
        <item m="1" x="7934"/>
        <item m="1" x="7937"/>
        <item x="4585"/>
        <item x="4586"/>
        <item x="3976"/>
        <item m="1" x="7938"/>
        <item m="1" x="7939"/>
        <item x="3381"/>
        <item x="3927"/>
        <item x="4332"/>
        <item x="4291"/>
        <item x="3977"/>
        <item x="4462"/>
        <item x="3559"/>
        <item x="4292"/>
        <item x="4378"/>
        <item x="4249"/>
        <item x="4463"/>
        <item x="3737"/>
        <item x="3432"/>
        <item x="3777"/>
        <item x="4768"/>
        <item x="4769"/>
        <item x="4766"/>
        <item x="4767"/>
        <item x="4770"/>
        <item x="844"/>
        <item x="3213"/>
        <item x="240"/>
        <item m="1" x="7945"/>
        <item x="2985"/>
        <item x="29"/>
        <item x="1768"/>
        <item x="1769"/>
        <item x="1767"/>
        <item x="1770"/>
        <item x="1771"/>
        <item x="1772"/>
        <item m="1" x="7950"/>
        <item x="2836"/>
        <item x="2838"/>
        <item x="1502"/>
        <item m="1" x="7951"/>
        <item x="1931"/>
        <item x="4771"/>
        <item x="4772"/>
        <item x="4773"/>
        <item x="4774"/>
        <item x="4775"/>
        <item x="4776"/>
        <item x="4777"/>
        <item x="4778"/>
        <item x="3971"/>
        <item x="3978"/>
        <item x="3979"/>
        <item x="3980"/>
        <item x="3981"/>
        <item x="3982"/>
        <item x="3983"/>
        <item x="3984"/>
        <item x="3985"/>
        <item x="3986"/>
        <item x="3987"/>
        <item x="3988"/>
        <item x="3989"/>
        <item x="3990"/>
        <item x="4547"/>
        <item x="4537"/>
        <item x="3382"/>
        <item x="3835"/>
        <item x="4333"/>
        <item x="4599"/>
        <item x="4466"/>
        <item x="4536"/>
        <item x="3560"/>
        <item x="4538"/>
        <item x="4539"/>
        <item x="4467"/>
        <item x="3928"/>
        <item x="4468"/>
        <item x="3526"/>
        <item x="4540"/>
        <item x="4469"/>
        <item x="3471"/>
        <item x="4587"/>
        <item x="4588"/>
        <item x="4589"/>
        <item x="3383"/>
        <item x="3384"/>
        <item x="4601"/>
        <item x="4602"/>
        <item x="4603"/>
        <item x="4604"/>
        <item x="4605"/>
        <item x="4606"/>
        <item x="4607"/>
        <item x="4608"/>
        <item x="4609"/>
        <item x="100"/>
        <item x="175"/>
        <item x="989"/>
        <item x="2713"/>
        <item x="2471"/>
        <item x="1028"/>
        <item x="2032"/>
        <item x="32"/>
        <item x="845"/>
        <item x="2472"/>
        <item x="1390"/>
        <item x="803"/>
        <item x="2257"/>
        <item x="2258"/>
        <item x="2259"/>
        <item x="4633"/>
        <item x="4634"/>
        <item x="4635"/>
        <item x="4541"/>
        <item x="4086"/>
        <item x="4636"/>
        <item x="3453"/>
        <item x="4621"/>
        <item x="4252"/>
        <item x="4637"/>
        <item x="4559"/>
        <item x="3527"/>
        <item x="4379"/>
        <item x="3402"/>
        <item x="4380"/>
        <item x="3883"/>
        <item x="3702"/>
        <item x="3705"/>
        <item x="4087"/>
        <item x="4381"/>
        <item x="4542"/>
        <item x="3612"/>
        <item x="4622"/>
        <item x="3472"/>
        <item x="3613"/>
        <item x="4632"/>
        <item x="3569"/>
        <item x="3570"/>
        <item x="4544"/>
        <item x="4545"/>
        <item x="4546"/>
        <item x="4548"/>
        <item x="4549"/>
        <item x="4550"/>
        <item x="4551"/>
        <item x="4552"/>
        <item x="4553"/>
        <item x="4554"/>
        <item x="4555"/>
        <item x="4387"/>
        <item x="4388"/>
        <item x="4389"/>
        <item x="4390"/>
        <item x="4391"/>
        <item x="4392"/>
        <item x="4393"/>
        <item x="4394"/>
        <item x="4395"/>
        <item x="4396"/>
        <item x="4397"/>
        <item x="4398"/>
        <item x="4399"/>
        <item x="4400"/>
        <item x="4401"/>
        <item x="4402"/>
        <item x="4403"/>
        <item x="2260"/>
        <item x="2261"/>
        <item x="2262"/>
        <item x="2263"/>
        <item x="2264"/>
        <item x="2265"/>
        <item x="2266"/>
        <item x="2267"/>
        <item x="2268"/>
        <item x="2269"/>
        <item x="2270"/>
        <item x="2271"/>
        <item x="2272"/>
        <item x="2273"/>
        <item x="2274"/>
        <item x="2275"/>
        <item x="2276"/>
        <item x="1391"/>
        <item x="1392"/>
        <item x="1393"/>
        <item x="4404"/>
        <item x="4405"/>
        <item x="4406"/>
        <item x="4638"/>
        <item x="4639"/>
        <item x="4640"/>
        <item x="4641"/>
        <item x="4642"/>
        <item x="4643"/>
        <item x="4644"/>
        <item x="4645"/>
        <item x="4646"/>
        <item x="4647"/>
        <item x="4648"/>
        <item x="4649"/>
        <item x="4650"/>
        <item x="4651"/>
        <item x="4652"/>
        <item x="4653"/>
        <item x="4654"/>
        <item x="4701"/>
        <item x="4702"/>
        <item x="4703"/>
        <item x="4704"/>
        <item x="4705"/>
        <item x="4706"/>
        <item x="4707"/>
        <item x="4708"/>
        <item x="4709"/>
        <item x="4710"/>
        <item x="4711"/>
        <item x="4712"/>
        <item x="4713"/>
        <item x="4714"/>
        <item x="4715"/>
        <item x="4716"/>
        <item x="4717"/>
        <item x="4718"/>
        <item x="4719"/>
        <item x="4720"/>
        <item x="1394"/>
        <item x="1395"/>
        <item x="1396"/>
        <item x="1397"/>
        <item x="1398"/>
        <item x="1399"/>
        <item x="1400"/>
        <item x="1401"/>
        <item x="1402"/>
        <item x="1403"/>
        <item x="1404"/>
        <item x="1405"/>
        <item x="1406"/>
        <item x="1407"/>
        <item x="1408"/>
        <item x="1409"/>
        <item x="1410"/>
        <item x="1411"/>
        <item x="1412"/>
        <item x="1413"/>
        <item x="4721"/>
        <item x="4722"/>
        <item x="4723"/>
        <item x="4724"/>
        <item x="4725"/>
        <item x="4726"/>
        <item x="4727"/>
        <item x="4728"/>
        <item x="4729"/>
        <item x="4730"/>
        <item x="4731"/>
        <item x="4732"/>
        <item x="4733"/>
        <item x="4734"/>
        <item x="4735"/>
        <item x="3929"/>
        <item x="3930"/>
        <item x="3931"/>
        <item x="3932"/>
        <item x="3933"/>
        <item x="3934"/>
        <item x="3935"/>
        <item x="3936"/>
        <item x="3937"/>
        <item x="3938"/>
        <item x="3939"/>
        <item x="3940"/>
        <item x="3941"/>
        <item x="3942"/>
        <item x="3943"/>
        <item x="4736"/>
        <item x="4737"/>
        <item x="4738"/>
        <item x="4739"/>
        <item x="4740"/>
        <item x="4741"/>
        <item x="4742"/>
        <item x="4743"/>
        <item x="4744"/>
        <item x="4745"/>
        <item x="1414"/>
        <item x="1415"/>
        <item x="1416"/>
        <item x="1417"/>
        <item x="1418"/>
        <item x="1419"/>
        <item x="1420"/>
        <item x="1421"/>
        <item x="1422"/>
        <item x="1423"/>
        <item x="1424"/>
        <item x="1425"/>
        <item x="1426"/>
        <item x="1427"/>
        <item x="1428"/>
        <item x="1429"/>
        <item x="1430"/>
        <item x="1431"/>
        <item x="1432"/>
        <item x="1433"/>
        <item x="1434"/>
        <item x="2405"/>
        <item x="2406"/>
        <item x="2408"/>
        <item x="2409"/>
        <item x="2410"/>
        <item x="2411"/>
        <item x="2412"/>
        <item x="2413"/>
        <item x="2414"/>
        <item x="2415"/>
        <item x="2416"/>
        <item x="2417"/>
        <item x="2418"/>
        <item x="2419"/>
        <item x="2277"/>
        <item x="1228"/>
        <item x="2837"/>
        <item x="3454"/>
        <item x="3455"/>
        <item x="3456"/>
        <item x="3457"/>
        <item x="3458"/>
        <item x="3459"/>
        <item x="3460"/>
        <item x="3461"/>
        <item x="3884"/>
        <item x="3944"/>
        <item x="3463"/>
        <item x="4186"/>
        <item x="4470"/>
        <item x="4407"/>
        <item x="4293"/>
        <item x="3946"/>
        <item x="3404"/>
        <item x="2890"/>
        <item x="475"/>
        <item x="1932"/>
        <item x="1933"/>
        <item x="1934"/>
        <item x="1435"/>
        <item x="1229"/>
        <item x="536"/>
        <item x="919"/>
        <item x="537"/>
        <item x="2714"/>
        <item x="2091"/>
        <item x="1935"/>
        <item x="7901"/>
        <item x="33"/>
        <item x="34"/>
        <item x="2342"/>
        <item x="2343"/>
        <item x="1061"/>
        <item x="3473"/>
        <item x="3474"/>
        <item x="3561"/>
        <item x="4746"/>
        <item x="4408"/>
        <item x="4409"/>
        <item x="3403"/>
        <item x="4094"/>
        <item x="4747"/>
        <item x="4096"/>
        <item x="4410"/>
        <item x="4411"/>
        <item x="3475"/>
        <item x="3945"/>
        <item x="3405"/>
        <item x="4562"/>
        <item x="3406"/>
        <item x="4748"/>
        <item x="1062"/>
        <item x="2891"/>
        <item x="872"/>
        <item x="3074"/>
        <item x="1230"/>
        <item x="846"/>
        <item x="847"/>
        <item x="4563"/>
        <item x="4564"/>
        <item x="4412"/>
        <item x="4749"/>
        <item x="4750"/>
        <item x="3462"/>
        <item x="4751"/>
        <item x="3407"/>
        <item x="3706"/>
        <item x="3464"/>
        <item x="4752"/>
        <item x="3408"/>
        <item x="3409"/>
        <item x="3410"/>
        <item x="3411"/>
        <item x="3412"/>
        <item x="3413"/>
        <item x="3414"/>
        <item x="3415"/>
        <item x="3416"/>
        <item x="1561"/>
        <item x="1562"/>
        <item x="1563"/>
        <item x="1564"/>
        <item x="1565"/>
        <item x="1566"/>
        <item x="1567"/>
        <item x="1568"/>
        <item x="1569"/>
        <item x="1570"/>
        <item x="3417"/>
        <item x="3610"/>
        <item x="3611"/>
        <item x="3614"/>
        <item x="3615"/>
        <item x="3616"/>
        <item x="3617"/>
        <item x="3618"/>
        <item x="3619"/>
        <item x="3620"/>
        <item x="3621"/>
        <item x="3622"/>
        <item x="3623"/>
        <item x="3624"/>
        <item x="3625"/>
        <item x="3626"/>
        <item x="3476"/>
        <item x="4753"/>
        <item x="4623"/>
        <item x="3778"/>
        <item x="4754"/>
        <item x="4755"/>
        <item x="4756"/>
        <item x="4757"/>
        <item x="4758"/>
        <item x="4759"/>
        <item x="4760"/>
        <item x="4761"/>
        <item x="4762"/>
        <item x="4763"/>
        <item x="3562"/>
        <item x="3563"/>
        <item x="3564"/>
        <item x="3565"/>
        <item x="3566"/>
        <item x="3567"/>
        <item x="3568"/>
        <item x="3571"/>
        <item x="3572"/>
        <item x="3573"/>
        <item x="3779"/>
        <item x="3993"/>
        <item x="4097"/>
        <item x="3947"/>
        <item x="3485"/>
        <item x="3465"/>
        <item x="4659"/>
        <item x="3574"/>
        <item x="4624"/>
        <item x="3575"/>
        <item x="3576"/>
        <item x="3577"/>
        <item x="3578"/>
        <item x="3579"/>
        <item x="2204"/>
        <item x="848"/>
        <item x="615"/>
        <item x="8"/>
        <item x="1063"/>
        <item x="616"/>
        <item x="1304"/>
        <item x="1571"/>
        <item x="35"/>
        <item x="804"/>
        <item x="1064"/>
        <item x="1065"/>
        <item x="1066"/>
        <item x="1067"/>
        <item x="1068"/>
        <item x="1069"/>
        <item x="1070"/>
        <item x="1071"/>
        <item x="1072"/>
        <item x="1073"/>
        <item x="1074"/>
        <item x="1075"/>
        <item x="1076"/>
        <item x="1077"/>
        <item x="1078"/>
        <item x="1079"/>
        <item x="1080"/>
        <item x="1081"/>
        <item x="538"/>
        <item x="849"/>
        <item x="850"/>
        <item x="851"/>
        <item x="852"/>
        <item x="853"/>
        <item x="854"/>
        <item x="855"/>
        <item x="3580"/>
        <item x="3581"/>
        <item x="3582"/>
        <item x="3583"/>
        <item x="3584"/>
        <item x="3585"/>
        <item x="3586"/>
        <item x="3587"/>
        <item x="3588"/>
        <item x="3589"/>
        <item x="3590"/>
        <item x="3591"/>
        <item x="3592"/>
        <item x="3593"/>
        <item x="3594"/>
        <item x="3595"/>
        <item x="3596"/>
        <item x="3597"/>
        <item x="3598"/>
        <item x="3599"/>
        <item x="3627"/>
        <item x="3628"/>
        <item x="3629"/>
        <item x="3630"/>
        <item x="3631"/>
        <item x="3632"/>
        <item x="3633"/>
        <item x="3634"/>
        <item x="3635"/>
        <item x="3636"/>
        <item x="3637"/>
        <item x="3638"/>
        <item x="3639"/>
        <item x="3640"/>
        <item x="3641"/>
        <item x="3642"/>
        <item x="3643"/>
        <item x="3644"/>
        <item x="3645"/>
        <item x="3646"/>
        <item x="3647"/>
        <item x="3648"/>
        <item x="3600"/>
        <item x="3601"/>
        <item x="3602"/>
        <item x="3603"/>
        <item x="3604"/>
        <item x="3605"/>
        <item x="3606"/>
        <item x="3607"/>
        <item x="3707"/>
        <item x="3708"/>
        <item x="3709"/>
        <item x="3710"/>
        <item x="3711"/>
        <item x="3712"/>
        <item x="3713"/>
        <item x="3714"/>
        <item x="3649"/>
        <item x="856"/>
        <item x="857"/>
        <item x="858"/>
        <item x="859"/>
        <item x="860"/>
        <item x="861"/>
        <item x="862"/>
        <item x="863"/>
        <item x="864"/>
        <item x="865"/>
        <item x="866"/>
        <item x="867"/>
        <item x="1029"/>
        <item x="1030"/>
        <item x="1031"/>
        <item x="1032"/>
        <item x="2142"/>
        <item x="36"/>
        <item x="1082"/>
        <item x="3466"/>
        <item x="3650"/>
        <item x="3715"/>
        <item x="4253"/>
        <item x="4556"/>
        <item x="3885"/>
        <item x="3467"/>
        <item x="4334"/>
        <item x="4414"/>
        <item x="4098"/>
        <item x="4254"/>
        <item x="3886"/>
        <item x="3887"/>
        <item x="3468"/>
        <item x="4625"/>
        <item x="3716"/>
        <item x="3888"/>
        <item x="309"/>
        <item x="3266"/>
        <item x="2527"/>
        <item x="1305"/>
        <item x="1999"/>
        <item x="2636"/>
        <item x="3075"/>
        <item x="1936"/>
        <item x="1937"/>
        <item x="1938"/>
        <item x="1939"/>
        <item x="1940"/>
        <item x="1941"/>
        <item x="1942"/>
        <item x="1943"/>
        <item x="1944"/>
        <item x="2092"/>
        <item x="2732"/>
        <item x="2986"/>
        <item x="2987"/>
        <item x="3477"/>
        <item x="3478"/>
        <item x="3479"/>
        <item x="3480"/>
        <item x="3481"/>
        <item x="3482"/>
        <item x="3483"/>
        <item x="3484"/>
        <item x="3487"/>
        <item x="3488"/>
        <item x="3717"/>
        <item x="4091"/>
        <item x="3489"/>
        <item x="4413"/>
        <item x="3718"/>
        <item x="3490"/>
        <item x="3955"/>
        <item x="3719"/>
        <item x="3720"/>
        <item x="4565"/>
        <item x="2988"/>
        <item x="2989"/>
        <item x="2990"/>
        <item x="2991"/>
        <item x="2992"/>
        <item x="2993"/>
        <item x="2994"/>
        <item x="2995"/>
        <item x="3144"/>
        <item x="3145"/>
        <item x="3146"/>
        <item x="990"/>
        <item x="1033"/>
        <item x="2093"/>
        <item x="2999"/>
        <item x="3000"/>
        <item x="3001"/>
        <item x="3002"/>
        <item x="3889"/>
        <item x="4500"/>
        <item x="3536"/>
        <item x="3469"/>
        <item x="3948"/>
        <item x="3949"/>
        <item x="4255"/>
        <item x="3537"/>
        <item x="3721"/>
        <item x="3722"/>
        <item x="3723"/>
        <item x="3724"/>
        <item x="3725"/>
        <item x="3726"/>
        <item x="3727"/>
        <item x="3728"/>
        <item x="3729"/>
        <item x="3730"/>
        <item x="3731"/>
        <item x="3003"/>
        <item x="3004"/>
        <item x="3005"/>
        <item x="3006"/>
        <item x="3007"/>
        <item x="3008"/>
        <item x="3009"/>
        <item x="176"/>
        <item x="2420"/>
        <item x="101"/>
        <item x="3267"/>
        <item x="1367"/>
        <item x="3103"/>
        <item x="3104"/>
        <item x="3732"/>
        <item x="3733"/>
        <item x="3780"/>
        <item x="3528"/>
        <item x="3529"/>
        <item x="3531"/>
        <item x="3532"/>
        <item x="4415"/>
        <item x="3782"/>
        <item x="4660"/>
        <item x="3783"/>
        <item x="3781"/>
        <item x="3784"/>
        <item x="3785"/>
        <item x="3786"/>
        <item x="3787"/>
        <item x="3788"/>
        <item x="3789"/>
        <item x="3790"/>
        <item x="2690"/>
        <item x="1505"/>
        <item x="1506"/>
        <item x="1504"/>
        <item x="1507"/>
        <item x="1508"/>
        <item x="1509"/>
        <item x="1510"/>
        <item x="1036"/>
        <item x="2421"/>
        <item x="310"/>
        <item x="311"/>
        <item x="2422"/>
        <item x="312"/>
        <item x="2423"/>
        <item x="2424"/>
        <item x="2425"/>
        <item x="2426"/>
        <item x="3974"/>
        <item x="4099"/>
        <item x="3994"/>
        <item x="3995"/>
        <item x="3533"/>
        <item x="3950"/>
        <item x="3951"/>
        <item x="3952"/>
        <item x="3953"/>
        <item x="3954"/>
        <item x="3534"/>
        <item x="3535"/>
        <item x="3538"/>
        <item x="3434"/>
        <item x="3539"/>
        <item x="3540"/>
        <item x="3541"/>
        <item x="2427"/>
        <item x="313"/>
        <item x="314"/>
        <item x="315"/>
        <item x="316"/>
        <item x="317"/>
        <item x="2278"/>
        <item x="318"/>
        <item x="319"/>
        <item x="320"/>
        <item x="321"/>
        <item x="2279"/>
        <item x="2094"/>
        <item x="2095"/>
        <item x="102"/>
        <item x="103"/>
        <item x="2528"/>
        <item x="2205"/>
        <item x="104"/>
        <item x="105"/>
        <item x="106"/>
        <item x="107"/>
        <item x="108"/>
        <item x="109"/>
        <item x="110"/>
        <item x="111"/>
        <item x="112"/>
        <item x="389"/>
        <item x="390"/>
        <item x="391"/>
        <item x="2206"/>
        <item x="2207"/>
        <item x="113"/>
        <item x="3542"/>
        <item x="3543"/>
        <item x="3544"/>
        <item x="3791"/>
        <item x="3792"/>
        <item x="4335"/>
        <item x="3794"/>
        <item x="4100"/>
        <item x="3491"/>
        <item x="3795"/>
        <item x="3793"/>
        <item x="3836"/>
        <item x="392"/>
        <item x="393"/>
        <item x="394"/>
        <item x="2208"/>
        <item x="2280"/>
        <item x="2281"/>
        <item x="2282"/>
        <item x="2283"/>
        <item x="37"/>
        <item x="1037"/>
        <item x="2715"/>
        <item x="476"/>
        <item x="4256"/>
        <item x="4336"/>
        <item x="3796"/>
        <item x="3797"/>
        <item x="3651"/>
        <item x="4416"/>
        <item x="3545"/>
        <item x="3799"/>
        <item x="3546"/>
        <item x="3880"/>
        <item x="4188"/>
        <item x="4337"/>
        <item x="3767"/>
        <item x="2716"/>
        <item x="2529"/>
        <item x="1102"/>
        <item x="1034"/>
        <item x="2892"/>
        <item x="2428"/>
        <item x="2429"/>
        <item x="3147"/>
        <item x="177"/>
        <item x="322"/>
        <item x="2344"/>
        <item x="3105"/>
        <item x="3010"/>
        <item x="2284"/>
        <item x="323"/>
        <item x="4503"/>
        <item x="3736"/>
        <item x="3770"/>
        <item x="4257"/>
        <item x="3864"/>
        <item x="3771"/>
        <item x="3548"/>
        <item x="991"/>
        <item x="1035"/>
        <item x="1038"/>
        <item x="1039"/>
        <item x="1040"/>
        <item x="1041"/>
        <item x="1042"/>
        <item x="1043"/>
        <item x="1044"/>
        <item x="1045"/>
        <item x="1046"/>
        <item x="1047"/>
        <item x="2839"/>
        <item x="2840"/>
        <item x="115"/>
        <item x="2474"/>
        <item x="2530"/>
        <item x="1459"/>
        <item x="3076"/>
        <item x="992"/>
        <item x="2717"/>
        <item x="540"/>
        <item x="1048"/>
        <item x="805"/>
        <item x="993"/>
        <item x="2"/>
        <item x="2209"/>
        <item x="924"/>
        <item x="994"/>
        <item x="4182"/>
        <item x="3772"/>
        <item x="3800"/>
        <item x="3801"/>
        <item x="3802"/>
        <item x="3803"/>
        <item x="3804"/>
        <item x="3805"/>
        <item x="3806"/>
        <item x="3807"/>
        <item x="3808"/>
        <item x="3809"/>
        <item x="3810"/>
        <item x="4338"/>
        <item x="4339"/>
        <item x="4340"/>
        <item x="4341"/>
        <item x="4342"/>
        <item x="4343"/>
        <item x="4344"/>
        <item x="4345"/>
        <item x="4346"/>
        <item x="4347"/>
        <item x="3811"/>
        <item x="3812"/>
        <item x="3813"/>
        <item x="3814"/>
        <item x="3815"/>
        <item x="3816"/>
        <item x="3817"/>
        <item x="3818"/>
        <item x="3956"/>
        <item x="3820"/>
        <item x="3865"/>
        <item x="3866"/>
        <item x="3867"/>
        <item x="3868"/>
        <item x="3869"/>
        <item x="4471"/>
        <item x="3547"/>
        <item x="4385"/>
        <item x="3798"/>
        <item x="3819"/>
        <item x="3769"/>
        <item x="3433"/>
        <item x="3821"/>
        <item x="3497"/>
        <item x="3822"/>
        <item x="4472"/>
        <item x="4464"/>
        <item x="4657"/>
        <item x="4187"/>
        <item x="4294"/>
        <item x="4567"/>
        <item x="3823"/>
        <item x="3824"/>
        <item x="3825"/>
        <item x="3991"/>
        <item x="3992"/>
        <item x="3997"/>
        <item x="3998"/>
        <item x="3999"/>
        <item x="873"/>
        <item x="116"/>
        <item x="2531"/>
        <item x="1851"/>
        <item x="3011"/>
        <item x="1437"/>
        <item x="925"/>
        <item x="3106"/>
        <item x="2835"/>
        <item x="3150"/>
        <item x="242"/>
        <item x="239"/>
        <item x="243"/>
        <item x="244"/>
        <item x="245"/>
        <item x="246"/>
        <item x="4000"/>
        <item x="4001"/>
        <item x="4002"/>
        <item x="4003"/>
        <item x="4004"/>
        <item x="4005"/>
        <item x="4006"/>
        <item x="4007"/>
        <item x="4008"/>
        <item x="4009"/>
        <item x="4010"/>
        <item x="4011"/>
        <item x="4012"/>
        <item x="4013"/>
        <item x="4014"/>
        <item x="4015"/>
        <item x="4016"/>
        <item x="4017"/>
        <item x="4018"/>
        <item x="4019"/>
        <item x="4020"/>
        <item x="4021"/>
        <item x="4022"/>
        <item x="4473"/>
        <item x="4661"/>
        <item x="4474"/>
        <item x="4259"/>
        <item x="3486"/>
        <item x="4023"/>
        <item x="3870"/>
        <item x="4189"/>
        <item x="3871"/>
        <item x="3872"/>
        <item x="3873"/>
        <item x="3874"/>
        <item x="3875"/>
        <item x="3876"/>
        <item x="3890"/>
        <item x="3891"/>
        <item x="3892"/>
        <item x="3893"/>
        <item x="3894"/>
        <item x="3895"/>
        <item x="3896"/>
        <item x="3492"/>
        <item x="4475"/>
        <item x="4024"/>
        <item x="4382"/>
        <item x="4295"/>
        <item x="4296"/>
        <item x="3897"/>
        <item x="4765"/>
        <item x="3898"/>
        <item x="437"/>
        <item x="541"/>
        <item x="801"/>
        <item x="1503"/>
        <item x="2001"/>
        <item x="995"/>
        <item x="539"/>
        <item x="542"/>
        <item x="996"/>
        <item x="997"/>
        <item x="1231"/>
        <item x="1232"/>
        <item x="4025"/>
        <item x="4026"/>
        <item x="4027"/>
        <item x="3957"/>
        <item x="3958"/>
        <item x="4348"/>
        <item x="3899"/>
        <item x="3900"/>
        <item x="3901"/>
        <item x="3902"/>
        <item x="3903"/>
        <item x="3904"/>
        <item x="3905"/>
        <item x="3906"/>
        <item x="3907"/>
        <item x="3908"/>
        <item x="3494"/>
        <item x="3961"/>
        <item x="3959"/>
        <item x="3909"/>
        <item x="3910"/>
        <item x="4028"/>
        <item x="3826"/>
        <item x="4349"/>
        <item x="4557"/>
        <item x="4779"/>
        <item x="324"/>
        <item x="802"/>
        <item x="2033"/>
        <item x="2034"/>
        <item x="2035"/>
        <item x="2036"/>
        <item x="2037"/>
        <item x="2038"/>
        <item x="2039"/>
        <item x="2040"/>
        <item x="3077"/>
        <item x="114"/>
        <item x="1300"/>
        <item x="1056"/>
        <item x="3151"/>
        <item x="3152"/>
        <item x="3153"/>
        <item x="3154"/>
        <item x="3155"/>
        <item x="4501"/>
        <item x="4092"/>
        <item x="4084"/>
        <item x="4190"/>
        <item x="4191"/>
        <item x="4192"/>
        <item x="4193"/>
        <item x="4194"/>
        <item m="1" x="7903"/>
        <item x="4101"/>
        <item x="4656"/>
        <item x="3996"/>
        <item x="4195"/>
        <item x="4030"/>
        <item x="3963"/>
        <item x="3964"/>
        <item x="3960"/>
        <item x="3962"/>
        <item x="3965"/>
        <item x="3966"/>
        <item x="3967"/>
        <item x="3968"/>
        <item x="3969"/>
        <item x="3970"/>
        <item x="4383"/>
        <item x="3652"/>
        <item m="1" x="7904"/>
        <item x="3911"/>
        <item x="4029"/>
        <item x="4031"/>
        <item x="3912"/>
        <item x="3913"/>
        <item x="3156"/>
        <item x="3157"/>
        <item x="3158"/>
        <item x="3159"/>
        <item x="3160"/>
        <item x="3161"/>
        <item x="2691"/>
        <item x="1049"/>
        <item x="1024"/>
        <item x="3078"/>
        <item x="998"/>
        <item x="2571"/>
        <item x="1025"/>
        <item x="2841"/>
        <item x="2041"/>
        <item x="2134"/>
        <item x="2256"/>
        <item x="1099"/>
        <item x="2733"/>
        <item x="4566"/>
        <item m="1" x="7909"/>
        <item x="3495"/>
        <item x="4032"/>
        <item x="3496"/>
        <item x="4033"/>
        <item x="4034"/>
        <item x="3914"/>
        <item x="3915"/>
        <item x="3916"/>
        <item x="4384"/>
        <item x="4386"/>
        <item x="4502"/>
        <item x="4504"/>
        <item x="4505"/>
        <item x="4506"/>
        <item x="4507"/>
        <item x="4508"/>
        <item x="4509"/>
        <item x="4510"/>
        <item x="4511"/>
        <item x="4512"/>
        <item x="4513"/>
        <item x="4514"/>
        <item x="4515"/>
        <item x="4516"/>
        <item x="4517"/>
        <item x="4035"/>
        <item x="4518"/>
        <item x="4519"/>
        <item x="4520"/>
        <item x="4626"/>
        <item x="4764"/>
        <item x="3493"/>
        <item x="3498"/>
        <item x="3499"/>
        <item x="3500"/>
        <item x="3501"/>
        <item x="3502"/>
        <item x="3503"/>
        <item x="3504"/>
        <item x="3505"/>
        <item x="3506"/>
        <item x="3507"/>
        <item x="3508"/>
        <item x="4521"/>
        <item x="4036"/>
        <item x="4522"/>
        <item x="4780"/>
        <item x="4655"/>
        <item m="1" x="7940"/>
        <item x="4524"/>
        <item x="4525"/>
        <item x="4523"/>
        <item x="868"/>
        <item x="2532"/>
        <item x="2042"/>
        <item x="1844"/>
        <item x="2734"/>
        <item x="2096"/>
        <item x="1773"/>
        <item x="1050"/>
        <item x="306"/>
        <item x="325"/>
        <item x="479"/>
        <item x="729"/>
        <item x="1438"/>
        <item x="1945"/>
        <item x="999"/>
        <item x="1000"/>
        <item x="3149"/>
        <item x="4526"/>
        <item x="4527"/>
        <item x="4528"/>
        <item x="4529"/>
        <item x="4530"/>
        <item x="4037"/>
        <item x="4038"/>
        <item x="4627"/>
        <item x="4531"/>
        <item x="4039"/>
        <item x="4040"/>
        <item x="4041"/>
        <item x="4042"/>
        <item x="4043"/>
        <item x="4044"/>
        <item x="4045"/>
        <item x="4046"/>
        <item x="4532"/>
        <item x="4198"/>
        <item x="4350"/>
        <item x="1927"/>
        <item x="2842"/>
        <item x="117"/>
        <item x="118"/>
        <item x="119"/>
        <item x="120"/>
        <item x="121"/>
        <item x="122"/>
        <item x="123"/>
        <item x="124"/>
        <item x="125"/>
        <item x="3012"/>
        <item x="2002"/>
        <item x="178"/>
        <item x="874"/>
        <item x="543"/>
        <item x="2210"/>
        <item x="1051"/>
        <item x="4047"/>
        <item x="3738"/>
        <item x="4662"/>
        <item x="4048"/>
        <item x="4351"/>
        <item x="4049"/>
        <item x="4050"/>
        <item x="4051"/>
        <item x="4533"/>
        <item x="4053"/>
        <item x="4054"/>
        <item x="4534"/>
        <item x="3509"/>
        <item x="4055"/>
        <item x="3162"/>
        <item x="2843"/>
        <item x="3268"/>
        <item x="2043"/>
        <item x="126"/>
        <item x="1207"/>
        <item x="1103"/>
        <item x="2135"/>
        <item x="1549"/>
        <item x="2724"/>
        <item x="2003"/>
        <item x="4056"/>
        <item x="4057"/>
        <item x="4058"/>
        <item x="4059"/>
        <item x="4060"/>
        <item x="4061"/>
        <item x="4062"/>
        <item x="4063"/>
        <item x="4064"/>
        <item x="4781"/>
        <item x="3510"/>
        <item m="1" x="7980"/>
        <item x="4476"/>
        <item x="4477"/>
        <item x="4065"/>
        <item x="4052"/>
        <item x="617"/>
        <item x="1511"/>
        <item x="1512"/>
        <item x="1513"/>
        <item x="1514"/>
        <item x="1515"/>
        <item x="1516"/>
        <item x="1517"/>
        <item x="1518"/>
        <item x="1519"/>
        <item x="1520"/>
        <item x="1521"/>
        <item x="4066"/>
        <item x="4067"/>
        <item x="4068"/>
        <item x="4069"/>
        <item x="4070"/>
        <item x="4071"/>
        <item x="4072"/>
        <item x="4073"/>
        <item x="4074"/>
        <item x="4075"/>
        <item x="4076"/>
        <item x="4077"/>
        <item x="4078"/>
        <item x="4079"/>
        <item x="4080"/>
        <item x="4782"/>
        <item x="4783"/>
        <item x="4784"/>
        <item x="4785"/>
        <item x="4786"/>
        <item x="1522"/>
        <item x="1523"/>
        <item x="2430"/>
        <item x="1676"/>
        <item x="2431"/>
        <item x="480"/>
        <item x="2432"/>
        <item x="481"/>
        <item x="2433"/>
        <item x="482"/>
        <item x="483"/>
        <item x="1680"/>
        <item x="484"/>
        <item x="485"/>
        <item x="2434"/>
        <item x="486"/>
        <item x="1677"/>
        <item x="487"/>
        <item x="488"/>
        <item x="926"/>
        <item x="4787"/>
        <item x="4081"/>
        <item x="4082"/>
        <item x="3511"/>
        <item x="3512"/>
        <item x="3513"/>
        <item x="3514"/>
        <item x="3515"/>
        <item x="4083"/>
        <item x="3516"/>
        <item x="3517"/>
        <item x="3518"/>
        <item x="3519"/>
        <item x="3520"/>
        <item x="3521"/>
        <item x="4102"/>
        <item x="4103"/>
        <item x="4104"/>
        <item x="4105"/>
        <item x="4106"/>
        <item x="4107"/>
        <item x="4108"/>
        <item x="4109"/>
        <item x="4110"/>
        <item x="4111"/>
        <item x="4112"/>
        <item x="4113"/>
        <item x="4114"/>
        <item x="4663"/>
        <item x="4297"/>
        <item x="4568"/>
        <item x="4115"/>
        <item x="4116"/>
        <item x="4664"/>
        <item x="4788"/>
        <item x="3608"/>
        <item x="910"/>
        <item x="927"/>
        <item x="928"/>
        <item x="929"/>
        <item x="930"/>
        <item x="931"/>
        <item x="932"/>
        <item x="933"/>
        <item x="934"/>
        <item x="935"/>
        <item x="936"/>
        <item x="937"/>
        <item x="938"/>
        <item x="939"/>
        <item x="940"/>
        <item x="941"/>
        <item x="942"/>
        <item x="943"/>
        <item x="944"/>
        <item x="945"/>
        <item x="618"/>
        <item x="2572"/>
        <item x="1208"/>
        <item x="728"/>
        <item x="1234"/>
        <item x="1550"/>
        <item x="489"/>
        <item x="2044"/>
        <item x="3328"/>
        <item x="1928"/>
        <item x="619"/>
        <item x="1551"/>
        <item m="1" x="7996"/>
        <item x="4117"/>
        <item x="4569"/>
        <item x="4570"/>
        <item x="4197"/>
        <item x="4118"/>
        <item x="4119"/>
        <item x="3653"/>
        <item m="1" x="7998"/>
        <item m="1" x="7999"/>
        <item x="4120"/>
        <item x="4121"/>
        <item x="4122"/>
        <item x="4123"/>
        <item x="4124"/>
        <item x="4125"/>
        <item x="3080"/>
        <item x="2136"/>
        <item x="3013"/>
        <item x="2045"/>
        <item x="1209"/>
        <item x="3014"/>
        <item x="1774"/>
        <item x="2692"/>
        <item x="3269"/>
        <item x="3270"/>
        <item x="3214"/>
        <item x="1052"/>
        <item x="1053"/>
        <item x="1233"/>
        <item x="1235"/>
        <item x="1236"/>
        <item x="4126"/>
        <item x="4127"/>
        <item x="4128"/>
        <item x="4129"/>
        <item x="4130"/>
        <item x="4665"/>
        <item x="4131"/>
        <item x="4132"/>
        <item x="4571"/>
        <item x="4133"/>
        <item x="4134"/>
        <item x="3419"/>
        <item x="4789"/>
        <item x="4136"/>
        <item x="4478"/>
        <item x="4137"/>
        <item x="4666"/>
        <item x="4138"/>
        <item x="3739"/>
        <item x="3740"/>
        <item x="3741"/>
        <item x="3742"/>
        <item x="3743"/>
        <item x="3744"/>
        <item x="3745"/>
        <item x="3746"/>
        <item x="3747"/>
        <item x="3748"/>
        <item x="3749"/>
        <item x="3750"/>
        <item x="3751"/>
        <item x="1237"/>
        <item x="1238"/>
        <item x="1239"/>
        <item x="1240"/>
        <item x="1241"/>
        <item x="1242"/>
        <item x="1243"/>
        <item x="1244"/>
        <item x="1245"/>
        <item x="1246"/>
        <item x="1247"/>
        <item x="1248"/>
        <item x="1249"/>
        <item x="1250"/>
        <item x="1525"/>
        <item x="1526"/>
        <item x="1524"/>
        <item x="1527"/>
        <item x="1528"/>
        <item x="1529"/>
        <item x="1530"/>
        <item x="1531"/>
        <item x="1532"/>
        <item x="1533"/>
        <item x="1534"/>
        <item x="1535"/>
        <item x="1536"/>
        <item x="1537"/>
        <item x="3163"/>
        <item x="1538"/>
        <item x="2725"/>
        <item x="620"/>
        <item x="2345"/>
        <item x="3081"/>
        <item x="1852"/>
        <item x="395"/>
        <item x="4572"/>
        <item x="4668"/>
        <item x="4139"/>
        <item x="4140"/>
        <item x="4135"/>
        <item x="4141"/>
        <item x="4142"/>
        <item x="4143"/>
        <item x="4144"/>
        <item x="4145"/>
        <item x="4146"/>
        <item x="4147"/>
        <item x="4148"/>
        <item x="4149"/>
        <item x="4150"/>
        <item x="4151"/>
        <item x="4152"/>
        <item x="4153"/>
        <item x="3654"/>
        <item x="3752"/>
        <item x="3753"/>
        <item x="2726"/>
        <item x="3015"/>
        <item x="3215"/>
        <item x="179"/>
        <item x="1083"/>
        <item x="1084"/>
        <item x="1085"/>
        <item x="1086"/>
        <item x="1087"/>
        <item x="1088"/>
        <item x="1089"/>
        <item x="1090"/>
        <item x="1091"/>
        <item x="396"/>
        <item x="397"/>
        <item x="544"/>
        <item x="4154"/>
        <item x="4155"/>
        <item x="4156"/>
        <item x="4157"/>
        <item x="4158"/>
        <item x="4159"/>
        <item x="4160"/>
        <item x="4161"/>
        <item x="4162"/>
        <item x="4163"/>
        <item x="4164"/>
        <item x="4165"/>
        <item x="4166"/>
        <item x="4167"/>
        <item x="4168"/>
        <item x="4169"/>
        <item x="4170"/>
        <item x="4171"/>
        <item x="4172"/>
        <item x="4173"/>
        <item x="4174"/>
        <item x="4175"/>
        <item x="4176"/>
        <item x="4177"/>
        <item x="3655"/>
        <item x="3656"/>
        <item x="3657"/>
        <item x="3658"/>
        <item x="3659"/>
        <item x="3660"/>
        <item x="3661"/>
        <item x="3662"/>
        <item x="3663"/>
        <item x="4178"/>
        <item x="4179"/>
        <item x="4180"/>
        <item x="4181"/>
        <item x="4260"/>
        <item x="4258"/>
        <item x="4261"/>
        <item x="4262"/>
        <item x="4263"/>
        <item x="4264"/>
        <item x="4265"/>
        <item x="4266"/>
        <item x="3754"/>
        <item x="4667"/>
        <item x="4268"/>
        <item x="4269"/>
        <item x="4352"/>
        <item x="4267"/>
        <item x="4270"/>
        <item x="4271"/>
        <item x="4272"/>
        <item x="4273"/>
        <item x="4274"/>
        <item x="4275"/>
        <item x="4276"/>
        <item x="4277"/>
        <item x="4278"/>
        <item x="4279"/>
        <item x="4280"/>
        <item x="4669"/>
        <item x="4790"/>
        <item x="3418"/>
        <item x="4281"/>
        <item x="4573"/>
        <item x="3435"/>
        <item x="4282"/>
        <item x="4283"/>
        <item x="4284"/>
        <item x="4285"/>
        <item x="4286"/>
        <item x="4353"/>
        <item x="4287"/>
        <item x="4288"/>
        <item x="4354"/>
        <item x="2727"/>
        <item x="398"/>
        <item x="247"/>
        <item x="127"/>
        <item x="1251"/>
        <item x="1439"/>
        <item x="1252"/>
        <item x="1539"/>
        <item x="1540"/>
        <item x="326"/>
        <item x="3271"/>
        <item x="3272"/>
        <item x="2908"/>
        <item x="1253"/>
        <item x="3016"/>
        <item x="2909"/>
        <item x="2907"/>
        <item x="4289"/>
        <item x="4355"/>
        <item x="4356"/>
        <item x="4670"/>
        <item x="4357"/>
        <item x="4358"/>
        <item x="4359"/>
        <item x="4479"/>
        <item x="4480"/>
        <item x="4481"/>
        <item x="4671"/>
        <item x="4672"/>
        <item x="4199"/>
        <item x="3664"/>
        <item x="4574"/>
        <item x="4200"/>
        <item x="4674"/>
        <item x="4675"/>
        <item x="3436"/>
        <item x="4677"/>
        <item x="4678"/>
        <item x="4676"/>
        <item x="4680"/>
        <item x="4679"/>
        <item x="4681"/>
        <item x="4791"/>
        <item x="7899"/>
        <item x="399"/>
        <item x="426"/>
        <item x="490"/>
        <item x="3756"/>
        <item x="3842"/>
        <item x="4673"/>
        <item x="4683"/>
        <item x="4684"/>
        <item x="4685"/>
        <item x="4686"/>
        <item x="4687"/>
        <item x="3440"/>
        <item x="3671"/>
        <item x="3760"/>
        <item x="3830"/>
        <item x="4207"/>
        <item x="3828"/>
        <item x="807"/>
        <item x="3687"/>
        <item x="3017"/>
        <item x="3755"/>
        <item x="2097"/>
        <item x="2287"/>
        <item x="2123"/>
        <item x="4692"/>
        <item x="4204"/>
        <item x="4689"/>
        <item x="2098"/>
        <item x="4690"/>
        <item x="4691"/>
        <item x="4205"/>
        <item x="3667"/>
        <item x="2846"/>
        <item x="3675"/>
        <item x="3670"/>
        <item x="4208"/>
        <item x="3841"/>
        <item x="1863"/>
        <item x="3018"/>
        <item x="3838"/>
        <item x="2119"/>
        <item x="3680"/>
        <item x="2099"/>
        <item x="3759"/>
        <item x="3761"/>
        <item x="4688"/>
        <item x="2121"/>
        <item x="2847"/>
        <item x="3665"/>
        <item x="3678"/>
        <item x="4696"/>
        <item x="4694"/>
        <item x="875"/>
        <item x="1946"/>
        <item x="2120"/>
        <item x="4695"/>
        <item x="2844"/>
        <item x="3677"/>
        <item x="3688"/>
        <item x="3437"/>
        <item x="3669"/>
        <item x="3442"/>
        <item x="2573"/>
        <item x="3843"/>
        <item x="1947"/>
        <item x="3439"/>
        <item x="2211"/>
        <item x="4201"/>
        <item x="3672"/>
        <item x="3443"/>
        <item x="2100"/>
        <item x="4682"/>
        <item x="3679"/>
        <item x="4206"/>
        <item x="3441"/>
        <item x="2122"/>
        <item x="3758"/>
        <item x="3840"/>
        <item x="3445"/>
        <item x="3682"/>
        <item x="3683"/>
        <item x="3757"/>
        <item x="730"/>
        <item x="2285"/>
        <item x="2845"/>
        <item x="180"/>
        <item x="38"/>
        <item x="40"/>
        <item x="3438"/>
        <item x="4792"/>
        <item x="3685"/>
        <item x="3668"/>
        <item x="1541"/>
        <item x="3845"/>
        <item x="3686"/>
        <item x="3684"/>
        <item x="3837"/>
        <item x="3827"/>
        <item x="3829"/>
        <item x="3762"/>
        <item x="1460"/>
        <item x="3681"/>
        <item x="2735"/>
        <item x="4698"/>
        <item x="2346"/>
        <item x="3846"/>
        <item x="3448"/>
        <item x="3447"/>
        <item x="41"/>
        <item x="3690"/>
        <item x="921"/>
        <item x="3674"/>
        <item x="3676"/>
        <item x="3763"/>
        <item x="920"/>
        <item x="3689"/>
        <item x="3673"/>
        <item x="3666"/>
        <item x="3446"/>
        <item x="3839"/>
        <item x="4693"/>
        <item x="3107"/>
        <item x="806"/>
        <item x="4697"/>
        <item x="3444"/>
        <item x="3273"/>
        <item x="39"/>
        <item x="545"/>
        <item x="1865"/>
        <item x="4203"/>
        <item x="1866"/>
        <item x="3847"/>
        <item x="3765"/>
        <item x="3857"/>
        <item x="4209"/>
        <item x="1775"/>
        <item x="492"/>
        <item x="128"/>
        <item x="3848"/>
        <item x="4210"/>
        <item x="4216"/>
        <item x="4215"/>
        <item x="4575"/>
        <item x="1461"/>
        <item x="491"/>
        <item x="3850"/>
        <item x="3852"/>
        <item x="4213"/>
        <item x="129"/>
        <item x="4212"/>
        <item x="4211"/>
        <item x="2435"/>
        <item x="2637"/>
        <item x="1776"/>
        <item x="2288"/>
        <item x="3856"/>
        <item x="3766"/>
        <item x="546"/>
        <item x="2848"/>
        <item x="4298"/>
        <item x="327"/>
        <item x="1864"/>
        <item x="4202"/>
        <item x="3275"/>
        <item x="4217"/>
        <item x="4214"/>
        <item x="4579"/>
        <item x="808"/>
        <item x="2893"/>
        <item x="1001"/>
        <item x="3849"/>
        <item x="3274"/>
        <item x="3851"/>
        <item x="3764"/>
        <item x="1092"/>
        <item x="2436"/>
        <item x="3858"/>
        <item x="4219"/>
        <item x="3854"/>
        <item x="4220"/>
        <item x="3855"/>
        <item x="4221"/>
        <item x="4218"/>
        <item x="0"/>
        <item x="1"/>
        <item x="3"/>
        <item x="9"/>
        <item x="10"/>
        <item x="12"/>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84"/>
        <item x="85"/>
        <item x="86"/>
        <item x="87"/>
        <item x="88"/>
        <item x="89"/>
        <item x="90"/>
        <item x="91"/>
        <item x="92"/>
        <item x="93"/>
        <item x="130"/>
        <item x="131"/>
        <item x="132"/>
        <item x="133"/>
        <item x="134"/>
        <item x="136"/>
        <item x="181"/>
        <item x="182"/>
        <item x="183"/>
        <item x="185"/>
        <item x="186"/>
        <item x="248"/>
        <item x="249"/>
        <item x="250"/>
        <item x="251"/>
        <item x="252"/>
        <item x="254"/>
        <item x="255"/>
        <item x="256"/>
        <item x="257"/>
        <item x="328"/>
        <item x="329"/>
        <item x="400"/>
        <item x="401"/>
        <item x="402"/>
        <item x="403"/>
        <item x="404"/>
        <item x="405"/>
        <item x="407"/>
        <item x="408"/>
        <item x="409"/>
        <item x="410"/>
        <item x="411"/>
        <item x="436"/>
        <item x="438"/>
        <item x="439"/>
        <item x="440"/>
        <item x="441"/>
        <item x="442"/>
        <item x="443"/>
        <item x="444"/>
        <item x="445"/>
        <item x="446"/>
        <item x="447"/>
        <item x="448"/>
        <item x="449"/>
        <item x="450"/>
        <item x="451"/>
        <item x="452"/>
        <item x="453"/>
        <item x="454"/>
        <item x="455"/>
        <item x="456"/>
        <item x="457"/>
        <item x="458"/>
        <item x="459"/>
        <item x="460"/>
        <item x="461"/>
        <item x="462"/>
        <item x="463"/>
        <item x="464"/>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47"/>
        <item x="548"/>
        <item x="549"/>
        <item x="550"/>
        <item x="551"/>
        <item x="552"/>
        <item x="553"/>
        <item x="554"/>
        <item x="555"/>
        <item x="556"/>
        <item x="557"/>
        <item x="558"/>
        <item x="559"/>
        <item x="560"/>
        <item x="561"/>
        <item x="562"/>
        <item x="563"/>
        <item x="621"/>
        <item x="622"/>
        <item x="623"/>
        <item x="624"/>
        <item x="625"/>
        <item x="626"/>
        <item x="627"/>
        <item x="628"/>
        <item x="629"/>
        <item x="630"/>
        <item x="631"/>
        <item x="632"/>
        <item x="633"/>
        <item x="634"/>
        <item x="636"/>
        <item x="637"/>
        <item x="638"/>
        <item x="639"/>
        <item x="64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8"/>
        <item x="789"/>
        <item x="790"/>
        <item x="791"/>
        <item x="792"/>
        <item x="793"/>
        <item x="809"/>
        <item x="810"/>
        <item x="811"/>
        <item x="876"/>
        <item x="877"/>
        <item x="878"/>
        <item x="879"/>
        <item x="880"/>
        <item x="881"/>
        <item x="882"/>
        <item x="883"/>
        <item x="884"/>
        <item x="885"/>
        <item x="886"/>
        <item x="887"/>
        <item x="888"/>
        <item x="889"/>
        <item x="890"/>
        <item x="891"/>
        <item x="892"/>
        <item x="893"/>
        <item x="894"/>
        <item x="895"/>
        <item x="896"/>
        <item x="897"/>
        <item x="922"/>
        <item x="923"/>
        <item x="947"/>
        <item x="948"/>
        <item x="949"/>
        <item x="950"/>
        <item x="951"/>
        <item x="952"/>
        <item x="953"/>
        <item x="954"/>
        <item x="955"/>
        <item x="956"/>
        <item x="957"/>
        <item x="958"/>
        <item x="959"/>
        <item x="960"/>
        <item x="961"/>
        <item x="962"/>
        <item x="1002"/>
        <item x="1003"/>
        <item x="1004"/>
        <item x="1005"/>
        <item x="1006"/>
        <item x="1007"/>
        <item x="1008"/>
        <item x="1009"/>
        <item x="1010"/>
        <item x="1011"/>
        <item x="1012"/>
        <item x="1013"/>
        <item x="1093"/>
        <item x="1094"/>
        <item x="1095"/>
        <item x="1096"/>
        <item x="1101"/>
        <item x="1104"/>
        <item x="1105"/>
        <item x="1106"/>
        <item x="1107"/>
        <item x="1108"/>
        <item x="1109"/>
        <item x="1110"/>
        <item x="1111"/>
        <item x="1112"/>
        <item x="1210"/>
        <item x="1211"/>
        <item x="1212"/>
        <item x="1213"/>
        <item x="1214"/>
        <item x="1215"/>
        <item x="1254"/>
        <item x="1255"/>
        <item x="1256"/>
        <item x="1257"/>
        <item x="1258"/>
        <item x="1259"/>
        <item x="1260"/>
        <item x="1261"/>
        <item x="1262"/>
        <item x="1263"/>
        <item x="1264"/>
        <item x="1265"/>
        <item x="1266"/>
        <item x="1267"/>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1"/>
        <item x="1306"/>
        <item x="1307"/>
        <item x="1308"/>
        <item x="1309"/>
        <item x="1310"/>
        <item x="1311"/>
        <item x="1312"/>
        <item x="1319"/>
        <item x="1320"/>
        <item x="1321"/>
        <item x="1322"/>
        <item x="1323"/>
        <item x="1324"/>
        <item x="1325"/>
        <item x="1326"/>
        <item x="1327"/>
        <item x="1328"/>
        <item x="1329"/>
        <item x="1330"/>
        <item x="1331"/>
        <item x="1332"/>
        <item x="1333"/>
        <item x="1334"/>
        <item x="1369"/>
        <item x="1371"/>
        <item x="1436"/>
        <item x="1440"/>
        <item x="1441"/>
        <item x="1442"/>
        <item x="1443"/>
        <item x="1444"/>
        <item x="1445"/>
        <item x="1446"/>
        <item x="1447"/>
        <item x="1448"/>
        <item x="1449"/>
        <item x="1450"/>
        <item x="1451"/>
        <item x="1452"/>
        <item x="1453"/>
        <item x="1454"/>
        <item x="1455"/>
        <item x="1456"/>
        <item x="1457"/>
        <item x="1458"/>
        <item x="1462"/>
        <item x="1463"/>
        <item x="1464"/>
        <item x="1465"/>
        <item x="1466"/>
        <item x="1467"/>
        <item x="1468"/>
        <item x="1469"/>
        <item x="1542"/>
        <item x="1543"/>
        <item x="1544"/>
        <item x="1545"/>
        <item x="1546"/>
        <item x="1547"/>
        <item x="1548"/>
        <item x="1552"/>
        <item x="1553"/>
        <item x="1554"/>
        <item x="1555"/>
        <item x="1556"/>
        <item x="1557"/>
        <item x="1558"/>
        <item x="1559"/>
        <item x="1560"/>
        <item x="1572"/>
        <item x="1573"/>
        <item x="1574"/>
        <item x="1575"/>
        <item x="1576"/>
        <item x="1577"/>
        <item x="1578"/>
        <item x="1579"/>
        <item x="1682"/>
        <item x="1683"/>
        <item x="1684"/>
        <item x="1685"/>
        <item x="1686"/>
        <item x="1688"/>
        <item x="1689"/>
        <item x="1690"/>
        <item x="1691"/>
        <item x="1777"/>
        <item x="1778"/>
        <item x="1779"/>
        <item x="1780"/>
        <item x="1781"/>
        <item x="1782"/>
        <item x="1783"/>
        <item x="1784"/>
        <item x="1785"/>
        <item x="1786"/>
        <item x="1787"/>
        <item x="1788"/>
        <item x="1789"/>
        <item x="1790"/>
        <item x="1791"/>
        <item x="1792"/>
        <item x="1793"/>
        <item x="1794"/>
        <item x="1795"/>
        <item x="1796"/>
        <item x="1797"/>
        <item x="1798"/>
        <item x="1799"/>
        <item x="1853"/>
        <item x="1854"/>
        <item x="1855"/>
        <item x="1856"/>
        <item x="1857"/>
        <item x="1858"/>
        <item x="1859"/>
        <item x="1860"/>
        <item x="1861"/>
        <item x="1862"/>
        <item x="1867"/>
        <item x="1868"/>
        <item x="1869"/>
        <item x="1870"/>
        <item x="1872"/>
        <item x="1948"/>
        <item x="1949"/>
        <item x="1950"/>
        <item x="1951"/>
        <item x="1952"/>
        <item x="1953"/>
        <item x="1954"/>
        <item x="1955"/>
        <item x="1956"/>
        <item x="1957"/>
        <item x="1958"/>
        <item x="1959"/>
        <item x="1960"/>
        <item x="1961"/>
        <item x="1962"/>
        <item x="1963"/>
        <item x="1964"/>
        <item x="1965"/>
        <item x="1966"/>
        <item x="1967"/>
        <item x="1968"/>
        <item x="1969"/>
        <item x="1970"/>
        <item x="1972"/>
        <item x="1974"/>
        <item x="1975"/>
        <item x="1976"/>
        <item x="1977"/>
        <item x="1978"/>
        <item x="1979"/>
        <item x="1980"/>
        <item x="1981"/>
        <item x="1982"/>
        <item x="1983"/>
        <item x="1984"/>
        <item x="1985"/>
        <item x="1986"/>
        <item x="1987"/>
        <item x="1988"/>
        <item x="1989"/>
        <item x="1990"/>
        <item x="1991"/>
        <item x="1992"/>
        <item x="1993"/>
        <item x="1994"/>
        <item x="1995"/>
        <item x="1996"/>
        <item x="1998"/>
        <item x="2000"/>
        <item x="2004"/>
        <item x="2005"/>
        <item x="2006"/>
        <item x="2007"/>
        <item x="2008"/>
        <item x="2009"/>
        <item x="2012"/>
        <item x="2013"/>
        <item x="2014"/>
        <item x="2029"/>
        <item x="2046"/>
        <item x="2047"/>
        <item x="2048"/>
        <item x="2049"/>
        <item x="2050"/>
        <item x="2101"/>
        <item x="2102"/>
        <item x="2103"/>
        <item x="2104"/>
        <item x="2105"/>
        <item x="2106"/>
        <item x="2107"/>
        <item x="2108"/>
        <item x="2109"/>
        <item x="2110"/>
        <item x="2111"/>
        <item x="2112"/>
        <item x="2113"/>
        <item x="2114"/>
        <item x="2115"/>
        <item x="2116"/>
        <item x="2117"/>
        <item x="2118"/>
        <item x="2124"/>
        <item x="2125"/>
        <item x="2126"/>
        <item x="2127"/>
        <item x="2128"/>
        <item x="2129"/>
        <item x="2130"/>
        <item x="2131"/>
        <item x="2132"/>
        <item x="2133"/>
        <item x="2137"/>
        <item x="2143"/>
        <item x="2144"/>
        <item x="2145"/>
        <item x="2146"/>
        <item x="2147"/>
        <item x="2148"/>
        <item x="2149"/>
        <item x="2150"/>
        <item x="2151"/>
        <item x="2152"/>
        <item x="2153"/>
        <item x="2154"/>
        <item x="2155"/>
        <item x="2156"/>
        <item x="2157"/>
        <item x="2158"/>
        <item x="2159"/>
        <item x="2160"/>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86"/>
        <item x="2289"/>
        <item x="2290"/>
        <item x="2291"/>
        <item x="2292"/>
        <item x="2293"/>
        <item x="2294"/>
        <item x="2347"/>
        <item x="2348"/>
        <item x="2349"/>
        <item x="2350"/>
        <item x="2351"/>
        <item x="2352"/>
        <item x="2353"/>
        <item x="2355"/>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37"/>
        <item x="2439"/>
        <item x="2442"/>
        <item x="2473"/>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38"/>
        <item x="2639"/>
        <item x="2640"/>
        <item x="2641"/>
        <item x="2642"/>
        <item x="2643"/>
        <item x="2644"/>
        <item x="2645"/>
        <item x="2693"/>
        <item x="2694"/>
        <item x="2695"/>
        <item x="2696"/>
        <item x="2697"/>
        <item x="2698"/>
        <item x="2699"/>
        <item x="2700"/>
        <item x="2701"/>
        <item x="2702"/>
        <item x="2704"/>
        <item x="2705"/>
        <item x="2706"/>
        <item x="2707"/>
        <item x="2708"/>
        <item x="2709"/>
        <item x="2729"/>
        <item x="2736"/>
        <item x="2737"/>
        <item x="2738"/>
        <item x="2739"/>
        <item x="2740"/>
        <item x="2741"/>
        <item x="2742"/>
        <item x="2743"/>
        <item x="2744"/>
        <item x="2745"/>
        <item x="2746"/>
        <item x="2747"/>
        <item x="2748"/>
        <item x="2749"/>
        <item x="2750"/>
        <item x="2751"/>
        <item x="2752"/>
        <item x="2754"/>
        <item x="2755"/>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94"/>
        <item x="2895"/>
        <item x="2896"/>
        <item x="2897"/>
        <item x="2898"/>
        <item x="2899"/>
        <item x="2900"/>
        <item x="2901"/>
        <item x="2902"/>
        <item x="2903"/>
        <item x="2906"/>
        <item x="2910"/>
        <item x="2911"/>
        <item x="2912"/>
        <item x="2913"/>
        <item x="2914"/>
        <item x="2915"/>
        <item x="2916"/>
        <item x="2917"/>
        <item x="2918"/>
        <item x="2919"/>
        <item x="2920"/>
        <item x="2921"/>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9"/>
        <item x="3082"/>
        <item x="3083"/>
        <item x="3084"/>
        <item x="3085"/>
        <item x="3086"/>
        <item x="3087"/>
        <item x="3088"/>
        <item x="3089"/>
        <item x="3090"/>
        <item x="3091"/>
        <item x="3092"/>
        <item x="3093"/>
        <item x="3094"/>
        <item x="3095"/>
        <item x="3096"/>
        <item x="3097"/>
        <item x="3108"/>
        <item x="3109"/>
        <item x="3110"/>
        <item x="3111"/>
        <item x="3148"/>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216"/>
        <item x="3217"/>
        <item x="3218"/>
        <item x="3219"/>
        <item x="3220"/>
        <item x="3221"/>
        <item x="3222"/>
        <item x="3223"/>
        <item x="3224"/>
        <item x="3225"/>
        <item x="3226"/>
        <item x="3227"/>
        <item x="3228"/>
        <item x="3230"/>
        <item x="3231"/>
        <item x="3232"/>
        <item x="3233"/>
        <item x="3237"/>
        <item x="3238"/>
        <item x="3239"/>
        <item x="3240"/>
        <item x="3241"/>
        <item x="3242"/>
        <item x="3243"/>
        <item x="3244"/>
        <item x="3245"/>
        <item x="3246"/>
        <item x="3247"/>
        <item x="3248"/>
        <item x="3249"/>
        <item x="3250"/>
        <item x="3251"/>
        <item x="3252"/>
        <item x="3253"/>
        <item x="3254"/>
        <item x="3255"/>
        <item x="3256"/>
        <item x="3257"/>
        <item x="3258"/>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9"/>
        <item x="3330"/>
        <item x="3331"/>
        <item x="3332"/>
        <item x="3333"/>
        <item x="3334"/>
        <item x="3335"/>
        <item x="3336"/>
        <item x="3337"/>
        <item x="3339"/>
        <item x="3340"/>
        <item x="3341"/>
        <item x="3342"/>
        <item x="3343"/>
        <item x="3844"/>
        <item x="3853"/>
        <item x="3859"/>
        <item x="3860"/>
        <item x="3861"/>
        <item x="4196"/>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418"/>
        <item x="4420"/>
        <item x="4421"/>
        <item x="4427"/>
        <item x="4428"/>
        <item x="4429"/>
        <item x="4430"/>
        <item x="4431"/>
        <item x="4432"/>
        <item x="4433"/>
        <item x="4434"/>
        <item x="4435"/>
        <item x="4437"/>
        <item x="4438"/>
        <item x="4439"/>
        <item x="4441"/>
        <item x="4442"/>
        <item x="4443"/>
        <item x="4444"/>
        <item x="4445"/>
        <item x="4446"/>
        <item x="4447"/>
        <item x="4458"/>
        <item x="4576"/>
        <item x="4577"/>
        <item x="4578"/>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10"/>
        <item x="4911"/>
        <item x="4912"/>
        <item x="4913"/>
        <item x="4914"/>
        <item x="4915"/>
        <item x="4916"/>
        <item x="4917"/>
        <item x="4918"/>
        <item x="4919"/>
        <item x="4920"/>
        <item x="4921"/>
        <item x="4922"/>
        <item x="4923"/>
        <item x="4924"/>
        <item x="4925"/>
        <item x="4947"/>
        <item x="4948"/>
        <item x="4949"/>
        <item x="4950"/>
        <item x="4955"/>
        <item x="4994"/>
        <item x="4995"/>
        <item x="4996"/>
        <item x="4997"/>
        <item x="4998"/>
        <item x="4999"/>
        <item x="5000"/>
        <item x="5001"/>
        <item x="5002"/>
        <item x="5003"/>
        <item x="5004"/>
        <item x="5005"/>
        <item x="5006"/>
        <item x="5007"/>
        <item x="5008"/>
        <item x="5009"/>
        <item x="5013"/>
        <item x="5014"/>
        <item x="5015"/>
        <item x="5016"/>
        <item x="5017"/>
        <item x="5018"/>
        <item x="5019"/>
        <item x="5020"/>
        <item x="5021"/>
        <item x="5022"/>
        <item x="5023"/>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232"/>
        <item x="5233"/>
        <item x="5234"/>
        <item x="5235"/>
        <item x="5257"/>
        <item x="5258"/>
        <item x="5259"/>
        <item x="5260"/>
        <item x="5304"/>
        <item x="5305"/>
        <item x="5306"/>
        <item x="5307"/>
        <item x="5308"/>
        <item x="5309"/>
        <item x="5350"/>
        <item x="5351"/>
        <item x="5352"/>
        <item x="5353"/>
        <item x="5386"/>
        <item x="5387"/>
        <item x="5388"/>
        <item x="5389"/>
        <item x="5390"/>
        <item x="5391"/>
        <item x="5392"/>
        <item x="5393"/>
        <item x="5394"/>
        <item x="5395"/>
        <item x="5396"/>
        <item x="5397"/>
        <item x="5398"/>
        <item x="5399"/>
        <item x="5400"/>
        <item x="5401"/>
        <item x="5402"/>
        <item x="5403"/>
        <item x="5404"/>
        <item x="5405"/>
        <item x="5406"/>
        <item x="5407"/>
        <item x="5408"/>
        <item x="5409"/>
        <item x="5411"/>
        <item x="5440"/>
        <item x="5441"/>
        <item x="5442"/>
        <item x="5443"/>
        <item x="5444"/>
        <item x="5445"/>
        <item x="5446"/>
        <item x="5482"/>
        <item x="5483"/>
        <item x="5484"/>
        <item x="5485"/>
        <item x="5486"/>
        <item x="5487"/>
        <item x="5488"/>
        <item x="5489"/>
        <item x="5490"/>
        <item x="5491"/>
        <item x="5492"/>
        <item x="5493"/>
        <item x="5494"/>
        <item x="5495"/>
        <item x="5498"/>
        <item x="5551"/>
        <item x="5553"/>
        <item x="5554"/>
        <item x="5555"/>
        <item x="5596"/>
        <item x="5597"/>
        <item x="5598"/>
        <item x="5599"/>
        <item x="5684"/>
        <item x="5686"/>
        <item x="5745"/>
        <item x="5746"/>
        <item x="5747"/>
        <item x="5748"/>
        <item x="5749"/>
        <item x="5750"/>
        <item x="5751"/>
        <item x="5752"/>
        <item x="5753"/>
        <item x="5754"/>
        <item x="5755"/>
        <item x="5756"/>
        <item x="5757"/>
        <item x="5758"/>
        <item x="5759"/>
        <item x="5760"/>
        <item x="5761"/>
        <item x="5762"/>
        <item x="5806"/>
        <item x="5807"/>
        <item x="5808"/>
        <item x="5872"/>
        <item x="5873"/>
        <item x="5874"/>
        <item x="5875"/>
        <item x="5876"/>
        <item x="5914"/>
        <item x="5915"/>
        <item x="5917"/>
        <item x="5918"/>
        <item x="5958"/>
        <item x="5959"/>
        <item x="5960"/>
        <item x="5961"/>
        <item x="5962"/>
        <item x="5963"/>
        <item x="5964"/>
        <item x="5965"/>
        <item x="5966"/>
        <item x="5967"/>
        <item x="5968"/>
        <item x="5969"/>
        <item x="5970"/>
        <item x="5971"/>
        <item x="5972"/>
        <item x="6014"/>
        <item x="6073"/>
        <item x="6074"/>
        <item x="6075"/>
        <item x="6076"/>
        <item x="6077"/>
        <item x="6078"/>
        <item x="6079"/>
        <item x="6080"/>
        <item x="6081"/>
        <item x="6082"/>
        <item x="6083"/>
        <item x="6084"/>
        <item x="6085"/>
        <item x="6086"/>
        <item x="6087"/>
        <item x="6088"/>
        <item x="6089"/>
        <item x="6090"/>
        <item x="6091"/>
        <item x="6092"/>
        <item x="6093"/>
        <item x="6094"/>
        <item x="6188"/>
        <item x="6190"/>
        <item x="6191"/>
        <item x="6211"/>
        <item x="6212"/>
        <item x="6213"/>
        <item x="6214"/>
        <item x="6215"/>
        <item x="6267"/>
        <item x="6268"/>
        <item x="6269"/>
        <item x="6270"/>
        <item x="6271"/>
        <item x="6272"/>
        <item x="6273"/>
        <item x="6274"/>
        <item x="6275"/>
        <item x="6276"/>
        <item x="6277"/>
        <item x="6278"/>
        <item x="6279"/>
        <item x="6280"/>
        <item x="6281"/>
        <item x="6325"/>
        <item x="6326"/>
        <item x="6327"/>
        <item x="6328"/>
        <item x="6329"/>
        <item x="6381"/>
        <item x="6382"/>
        <item x="6383"/>
        <item x="6384"/>
        <item x="6385"/>
        <item x="6386"/>
        <item x="6387"/>
        <item x="6431"/>
        <item x="6432"/>
        <item x="6433"/>
        <item x="6435"/>
        <item x="6475"/>
        <item x="6476"/>
        <item x="6477"/>
        <item x="6478"/>
        <item x="6479"/>
        <item x="6480"/>
        <item x="6481"/>
        <item x="6482"/>
        <item x="6483"/>
        <item x="6484"/>
        <item x="6485"/>
        <item x="6486"/>
        <item x="6487"/>
        <item x="6488"/>
        <item x="6489"/>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5"/>
        <item x="6536"/>
        <item x="6537"/>
        <item x="6538"/>
        <item x="6576"/>
        <item x="6577"/>
        <item x="6578"/>
        <item x="6579"/>
        <item x="6631"/>
        <item x="6633"/>
        <item x="6634"/>
        <item x="6661"/>
        <item x="6668"/>
        <item x="6688"/>
        <item x="6689"/>
        <item x="6690"/>
        <item x="6691"/>
        <item x="6692"/>
        <item x="6693"/>
        <item x="6740"/>
        <item x="6741"/>
        <item x="6742"/>
        <item x="6743"/>
        <item x="6744"/>
        <item x="6745"/>
        <item x="6746"/>
        <item x="6747"/>
        <item x="6748"/>
        <item x="6749"/>
        <item x="6750"/>
        <item x="6751"/>
        <item x="6752"/>
        <item x="6753"/>
        <item x="6754"/>
        <item x="6755"/>
        <item x="6756"/>
        <item x="6793"/>
        <item x="6794"/>
        <item x="6795"/>
        <item x="6796"/>
        <item x="6799"/>
        <item x="6839"/>
        <item x="6840"/>
        <item x="6841"/>
        <item x="6842"/>
        <item x="6843"/>
        <item x="6844"/>
        <item x="6845"/>
        <item x="6865"/>
        <item x="6866"/>
        <item x="6867"/>
        <item x="6868"/>
        <item x="6869"/>
        <item x="6870"/>
        <item x="6871"/>
        <item x="6872"/>
        <item x="6873"/>
        <item x="6874"/>
        <item x="6875"/>
        <item x="6876"/>
        <item x="6877"/>
        <item x="6878"/>
        <item x="6879"/>
        <item x="6880"/>
        <item x="6881"/>
        <item x="6882"/>
        <item x="6883"/>
        <item x="6937"/>
        <item x="6938"/>
        <item x="6939"/>
        <item x="6949"/>
        <item x="6950"/>
        <item x="6951"/>
        <item x="6953"/>
        <item x="6954"/>
        <item x="6993"/>
        <item x="6994"/>
        <item x="6995"/>
        <item x="6997"/>
        <item x="7026"/>
        <item x="7044"/>
        <item x="7045"/>
        <item x="7046"/>
        <item x="7078"/>
        <item x="7079"/>
        <item x="7080"/>
        <item x="7081"/>
        <item x="7082"/>
        <item x="7083"/>
        <item x="7084"/>
        <item x="7085"/>
        <item x="7086"/>
        <item x="7095"/>
        <item x="7096"/>
        <item x="7097"/>
        <item x="7098"/>
        <item x="7100"/>
        <item x="7101"/>
        <item x="7102"/>
        <item x="7103"/>
        <item x="7106"/>
        <item x="7107"/>
        <item x="7108"/>
        <item x="7120"/>
        <item x="7121"/>
        <item x="7127"/>
        <item x="7128"/>
        <item x="7129"/>
        <item x="7130"/>
        <item x="7131"/>
        <item x="7132"/>
        <item x="7133"/>
        <item x="7134"/>
        <item x="7135"/>
        <item x="7136"/>
        <item x="7137"/>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8"/>
        <item x="7240"/>
        <item x="7241"/>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47"/>
        <item x="7348"/>
        <item x="7349"/>
        <item x="7350"/>
        <item x="7351"/>
        <item x="7352"/>
        <item x="7353"/>
        <item x="7382"/>
        <item x="7383"/>
        <item x="7385"/>
        <item x="7416"/>
        <item x="7417"/>
        <item x="7437"/>
        <item x="7438"/>
        <item x="7439"/>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51"/>
        <item x="7552"/>
        <item x="7553"/>
        <item x="7554"/>
        <item x="7595"/>
        <item x="7598"/>
        <item x="7618"/>
        <item x="7619"/>
        <item x="7620"/>
        <item x="7621"/>
        <item x="7692"/>
        <item x="7693"/>
        <item x="7694"/>
        <item x="7741"/>
        <item x="7742"/>
        <item x="7743"/>
        <item x="7744"/>
        <item x="7758"/>
        <item x="7759"/>
        <item x="7760"/>
        <item x="7761"/>
        <item x="7762"/>
        <item x="7764"/>
        <item x="7765"/>
        <item x="7766"/>
        <item x="7792"/>
        <item x="7793"/>
        <item x="7794"/>
        <item x="7795"/>
        <item x="7814"/>
        <item x="7815"/>
        <item x="7816"/>
        <item x="7817"/>
        <item x="7861"/>
        <item x="7862"/>
        <item x="902"/>
        <item x="2298"/>
        <item x="4454"/>
        <item x="1098"/>
        <item x="4460"/>
        <item x="3202"/>
        <item x="3236"/>
        <item x="4422"/>
        <item x="1058"/>
        <item x="2564"/>
        <item x="82"/>
        <item x="2354"/>
        <item x="799"/>
        <item x="898"/>
        <item x="900"/>
        <item x="905"/>
        <item x="906"/>
        <item x="907"/>
        <item x="6996"/>
        <item x="5497"/>
        <item x="5236"/>
        <item x="4951"/>
        <item x="4451"/>
        <item x="4440"/>
        <item x="4453"/>
        <item m="1" x="7942"/>
        <item x="1370"/>
        <item x="1299"/>
        <item x="908"/>
        <item x="796"/>
        <item x="1316"/>
        <item x="1317"/>
        <item x="2011"/>
        <item x="1971"/>
        <item x="1314"/>
        <item x="5447"/>
        <item x="2922"/>
        <item x="2446"/>
        <item x="6436"/>
        <item x="80"/>
        <item x="4419"/>
        <item x="4448"/>
        <item x="6539"/>
        <item x="6390"/>
        <item x="5919"/>
        <item x="3199"/>
        <item x="1268"/>
        <item x="813"/>
        <item x="899"/>
        <item x="901"/>
        <item x="7864"/>
        <item x="5920"/>
        <item x="909"/>
        <item x="7105"/>
        <item x="7622"/>
        <item x="7315"/>
        <item x="7141"/>
        <item x="5685"/>
        <item x="5412"/>
        <item x="3346"/>
        <item x="2438"/>
        <item x="4455"/>
        <item x="1871"/>
        <item x="3259"/>
        <item x="6330"/>
        <item x="3203"/>
        <item x="798"/>
        <item x="2357"/>
        <item x="2443"/>
        <item x="7418"/>
        <item x="3338"/>
        <item x="6490"/>
        <item x="5011"/>
        <item x="6095"/>
        <item x="4436"/>
        <item x="4909"/>
        <item x="5974"/>
        <item x="7796"/>
        <item x="2562"/>
        <item x="1581"/>
        <item x="787"/>
        <item x="5496"/>
        <item x="1060"/>
        <item x="1315"/>
        <item x="7819"/>
        <item x="903"/>
        <item x="7763"/>
        <item x="6534"/>
        <item x="6389"/>
        <item m="1" x="7997"/>
        <item x="5877"/>
        <item x="7122"/>
        <item m="1" x="7944"/>
        <item x="5010"/>
        <item x="4457"/>
        <item x="3164"/>
        <item x="2162"/>
        <item x="1801"/>
        <item m="1" x="7926"/>
        <item x="1372"/>
        <item x="1318"/>
        <item x="812"/>
        <item x="4459"/>
        <item x="79"/>
        <item x="6797"/>
        <item x="6282"/>
        <item x="2923"/>
        <item x="3262"/>
        <item x="3261"/>
        <item x="7087"/>
        <item x="3260"/>
        <item x="904"/>
        <item x="78"/>
        <item x="76"/>
        <item x="7111"/>
        <item x="2016"/>
        <item x="6580"/>
        <item x="7745"/>
        <item x="7109"/>
        <item x="5410"/>
        <item x="71"/>
        <item x="3234"/>
        <item x="2297"/>
        <item x="2017"/>
        <item x="1471"/>
        <item x="1097"/>
        <item x="795"/>
        <item x="794"/>
        <item x="4449"/>
        <item x="1313"/>
        <item x="3204"/>
        <item x="564"/>
        <item x="4952"/>
        <item x="6695"/>
        <item x="7314"/>
        <item x="5687"/>
        <item x="4452"/>
        <item x="2444"/>
        <item x="2015"/>
        <item x="1580"/>
        <item x="1368"/>
        <item x="258"/>
        <item x="2161"/>
        <item x="4859"/>
        <item x="3344"/>
        <item x="3345"/>
        <item x="4461"/>
        <item x="2565"/>
        <item x="1470"/>
        <item x="4456"/>
        <item x="2440"/>
        <item m="1" x="7919"/>
        <item x="3200"/>
        <item m="1" x="7936"/>
        <item x="5261"/>
        <item x="6096"/>
        <item x="1875"/>
        <item x="3235"/>
        <item x="7863"/>
        <item m="1" x="7995"/>
        <item x="2356"/>
        <item x="13"/>
        <item x="6284"/>
        <item x="4450"/>
        <item x="814"/>
        <item x="331"/>
        <item x="3229"/>
        <item x="7818"/>
        <item m="1" x="7979"/>
        <item x="5310"/>
        <item x="6798"/>
        <item x="1472"/>
        <item x="5763"/>
        <item x="7623"/>
        <item x="6216"/>
        <item x="5500"/>
        <item x="1800"/>
        <item x="1014"/>
        <item x="912"/>
        <item x="4860"/>
        <item m="1" x="7935"/>
        <item x="6800"/>
        <item x="797"/>
        <item x="786"/>
        <item x="1973"/>
        <item x="6283"/>
        <item x="2753"/>
        <item x="83"/>
        <item m="1" x="7992"/>
        <item x="3198"/>
        <item x="3201"/>
        <item x="6391"/>
        <item x="7110"/>
        <item m="1" x="7978"/>
        <item x="2010"/>
        <item x="11"/>
        <item x="6940"/>
        <item x="2441"/>
        <item x="3263"/>
        <item x="14"/>
        <item x="15"/>
        <item x="16"/>
        <item x="17"/>
        <item x="18"/>
        <item x="19"/>
        <item x="20"/>
        <item x="21"/>
        <item x="22"/>
        <item x="23"/>
        <item x="24"/>
        <item x="25"/>
        <item x="26"/>
        <item x="81"/>
        <item x="94"/>
        <item x="95"/>
        <item x="96"/>
        <item x="97"/>
        <item x="98"/>
        <item x="99"/>
        <item x="135"/>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84"/>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53"/>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m="1" x="7993"/>
        <item x="288"/>
        <item x="289"/>
        <item x="290"/>
        <item x="291"/>
        <item x="292"/>
        <item x="293"/>
        <item x="294"/>
        <item x="295"/>
        <item x="296"/>
        <item x="297"/>
        <item x="298"/>
        <item x="299"/>
        <item x="300"/>
        <item x="301"/>
        <item x="302"/>
        <item x="303"/>
        <item x="304"/>
        <item x="330"/>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406"/>
        <item x="412"/>
        <item x="413"/>
        <item x="414"/>
        <item x="415"/>
        <item x="416"/>
        <item x="417"/>
        <item x="418"/>
        <item x="419"/>
        <item x="420"/>
        <item x="421"/>
        <item x="422"/>
        <item x="423"/>
        <item x="424"/>
        <item x="425"/>
        <item x="465"/>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35"/>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815"/>
        <item x="816"/>
        <item x="817"/>
        <item x="818"/>
        <item x="819"/>
        <item x="820"/>
        <item x="821"/>
        <item x="822"/>
        <item x="823"/>
        <item x="824"/>
        <item x="825"/>
        <item x="826"/>
        <item x="827"/>
        <item x="828"/>
        <item x="829"/>
        <item x="830"/>
        <item x="831"/>
        <item x="832"/>
        <item x="833"/>
        <item x="913"/>
        <item x="914"/>
        <item x="915"/>
        <item x="916"/>
        <item x="917"/>
        <item x="918"/>
        <item x="946"/>
        <item x="963"/>
        <item x="964"/>
        <item x="965"/>
        <item x="966"/>
        <item x="967"/>
        <item x="968"/>
        <item x="969"/>
        <item x="970"/>
        <item x="971"/>
        <item x="972"/>
        <item x="973"/>
        <item x="974"/>
        <item x="975"/>
        <item x="976"/>
        <item x="977"/>
        <item x="978"/>
        <item x="979"/>
        <item x="980"/>
        <item x="981"/>
        <item x="982"/>
        <item x="983"/>
        <item x="984"/>
        <item x="985"/>
        <item x="986"/>
        <item x="987"/>
        <item x="1015"/>
        <item x="1016"/>
        <item x="1017"/>
        <item x="1018"/>
        <item x="1019"/>
        <item x="1020"/>
        <item x="1021"/>
        <item x="1022"/>
        <item x="1023"/>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m="1" x="7994"/>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16"/>
        <item x="1217"/>
        <item x="1218"/>
        <item x="1219"/>
        <item x="1220"/>
        <item x="1221"/>
        <item x="1222"/>
        <item x="1223"/>
        <item x="1224"/>
        <item x="1225"/>
        <item x="1226"/>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73"/>
        <item x="1374"/>
        <item x="1375"/>
        <item x="1376"/>
        <item x="1377"/>
        <item x="1378"/>
        <item x="1379"/>
        <item x="1380"/>
        <item x="1381"/>
        <item x="1382"/>
        <item x="1383"/>
        <item x="1384"/>
        <item x="1385"/>
        <item x="1386"/>
        <item x="1473"/>
        <item x="1474"/>
        <item x="1475"/>
        <item x="1476"/>
        <item x="1477"/>
        <item x="1478"/>
        <item x="1479"/>
        <item x="1480"/>
        <item x="1481"/>
        <item x="1482"/>
        <item x="1483"/>
        <item x="1484"/>
        <item x="1485"/>
        <item x="1486"/>
        <item x="1487"/>
        <item x="1488"/>
        <item x="1489"/>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9"/>
        <item x="1681"/>
        <item x="1687"/>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m="1" x="7946"/>
        <item m="1" x="7947"/>
        <item m="1" x="7948"/>
        <item m="1" x="7949"/>
        <item x="1748"/>
        <item x="1749"/>
        <item x="1750"/>
        <item x="1751"/>
        <item x="1752"/>
        <item x="1753"/>
        <item x="1754"/>
        <item x="1755"/>
        <item x="1756"/>
        <item x="1757"/>
        <item x="1758"/>
        <item x="1759"/>
        <item x="1760"/>
        <item x="1761"/>
        <item x="1762"/>
        <item x="1763"/>
        <item x="1764"/>
        <item x="1765"/>
        <item x="176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73"/>
        <item x="1874"/>
        <item x="1876"/>
        <item x="1877"/>
        <item x="1878"/>
        <item x="1879"/>
        <item x="1880"/>
        <item x="1881"/>
        <item x="1882"/>
        <item x="1883"/>
        <item x="1884"/>
        <item x="1885"/>
        <item x="1886"/>
        <item x="1887"/>
        <item x="1888"/>
        <item x="1889"/>
        <item x="1890"/>
        <item x="1891"/>
        <item x="1892"/>
        <item x="1893"/>
        <item x="1894"/>
        <item x="1895"/>
        <item x="1896"/>
        <item x="1897"/>
        <item x="1898"/>
        <item x="1900"/>
        <item x="1901"/>
        <item x="1902"/>
        <item x="1903"/>
        <item x="1904"/>
        <item x="1905"/>
        <item x="1906"/>
        <item x="1907"/>
        <item x="1908"/>
        <item x="1909"/>
        <item x="1910"/>
        <item x="1911"/>
        <item x="1912"/>
        <item x="1914"/>
        <item x="1915"/>
        <item x="1916"/>
        <item x="1917"/>
        <item x="1918"/>
        <item x="1919"/>
        <item x="1920"/>
        <item x="1921"/>
        <item x="1922"/>
        <item x="1923"/>
        <item x="1924"/>
        <item x="1925"/>
        <item x="1926"/>
        <item x="2018"/>
        <item x="2019"/>
        <item x="2020"/>
        <item x="2021"/>
        <item x="2022"/>
        <item x="2023"/>
        <item x="2024"/>
        <item x="2025"/>
        <item x="2026"/>
        <item x="2027"/>
        <item x="2028"/>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95"/>
        <item x="2296"/>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445"/>
        <item x="2447"/>
        <item x="2448"/>
        <item x="2449"/>
        <item x="2450"/>
        <item x="2451"/>
        <item x="2452"/>
        <item x="2453"/>
        <item x="2454"/>
        <item x="2455"/>
        <item x="2456"/>
        <item x="2457"/>
        <item x="2458"/>
        <item x="2459"/>
        <item x="2460"/>
        <item x="2461"/>
        <item x="2462"/>
        <item x="2463"/>
        <item x="2464"/>
        <item x="2465"/>
        <item x="2466"/>
        <item x="2467"/>
        <item x="2468"/>
        <item x="2469"/>
        <item x="2470"/>
        <item x="2566"/>
        <item x="2567"/>
        <item x="2568"/>
        <item x="2569"/>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80"/>
        <item x="2881"/>
        <item x="2882"/>
        <item x="2883"/>
        <item x="2884"/>
        <item x="2885"/>
        <item x="2886"/>
        <item x="2887"/>
        <item x="2888"/>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205"/>
        <item x="3206"/>
        <item x="3207"/>
        <item x="3208"/>
        <item x="3209"/>
        <item x="3210"/>
        <item x="3211"/>
        <item x="3212"/>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4825"/>
        <item x="4826"/>
        <item x="4827"/>
        <item x="4828"/>
        <item x="4833"/>
        <item x="4834"/>
        <item x="4835"/>
        <item x="4836"/>
        <item x="4837"/>
        <item x="4838"/>
        <item x="4839"/>
        <item x="4840"/>
        <item x="4841"/>
        <item x="4842"/>
        <item x="4843"/>
        <item x="4844"/>
        <item x="4845"/>
        <item x="4846"/>
        <item x="4926"/>
        <item x="4927"/>
        <item x="4928"/>
        <item x="4929"/>
        <item x="4953"/>
        <item x="4954"/>
        <item x="4956"/>
        <item x="4957"/>
        <item x="4958"/>
        <item x="4959"/>
        <item x="4960"/>
        <item x="4961"/>
        <item x="4978"/>
        <item x="4979"/>
        <item x="4980"/>
        <item x="4981"/>
        <item x="4982"/>
        <item x="4983"/>
        <item x="4984"/>
        <item x="4985"/>
        <item x="4986"/>
        <item x="4987"/>
        <item x="4988"/>
        <item x="5012"/>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38"/>
        <item x="5239"/>
        <item x="5240"/>
        <item x="5241"/>
        <item x="5242"/>
        <item x="5262"/>
        <item x="5263"/>
        <item x="5264"/>
        <item x="5266"/>
        <item x="5267"/>
        <item x="5268"/>
        <item x="5311"/>
        <item x="5312"/>
        <item x="5313"/>
        <item x="5314"/>
        <item x="5315"/>
        <item x="5316"/>
        <item x="5317"/>
        <item x="5354"/>
        <item x="5357"/>
        <item x="5370"/>
        <item x="5371"/>
        <item x="5413"/>
        <item x="5414"/>
        <item x="5415"/>
        <item x="5416"/>
        <item x="5417"/>
        <item x="5418"/>
        <item x="5427"/>
        <item x="5448"/>
        <item x="5449"/>
        <item x="5450"/>
        <item x="5451"/>
        <item x="5499"/>
        <item x="5501"/>
        <item x="5502"/>
        <item x="5503"/>
        <item x="5504"/>
        <item x="5556"/>
        <item x="5557"/>
        <item x="5561"/>
        <item x="5562"/>
        <item x="5563"/>
        <item x="5564"/>
        <item x="5565"/>
        <item x="5585"/>
        <item x="5586"/>
        <item x="5600"/>
        <item x="5601"/>
        <item x="5602"/>
        <item x="5603"/>
        <item x="5604"/>
        <item x="5605"/>
        <item x="5606"/>
        <item x="5607"/>
        <item x="5608"/>
        <item x="5609"/>
        <item x="5610"/>
        <item x="5611"/>
        <item x="5612"/>
        <item x="5613"/>
        <item x="5614"/>
        <item x="5615"/>
        <item x="5616"/>
        <item x="5617"/>
        <item x="5630"/>
        <item x="5631"/>
        <item x="5632"/>
        <item x="5633"/>
        <item x="5634"/>
        <item x="5635"/>
        <item x="5636"/>
        <item x="5637"/>
        <item x="5638"/>
        <item x="5639"/>
        <item x="5688"/>
        <item x="5689"/>
        <item x="5690"/>
        <item x="5691"/>
        <item x="5692"/>
        <item x="5693"/>
        <item x="5694"/>
        <item x="5764"/>
        <item x="5765"/>
        <item x="5768"/>
        <item x="5769"/>
        <item x="5780"/>
        <item x="5781"/>
        <item x="5782"/>
        <item x="5783"/>
        <item x="5784"/>
        <item x="5785"/>
        <item x="5786"/>
        <item x="5787"/>
        <item x="5788"/>
        <item x="5789"/>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78"/>
        <item x="5879"/>
        <item x="5881"/>
        <item x="5916"/>
        <item x="5921"/>
        <item x="5922"/>
        <item x="5923"/>
        <item x="5924"/>
        <item x="5925"/>
        <item x="5926"/>
        <item x="5927"/>
        <item x="5928"/>
        <item x="5929"/>
        <item x="5930"/>
        <item x="5931"/>
        <item x="5932"/>
        <item x="5933"/>
        <item x="5934"/>
        <item x="5935"/>
        <item x="5936"/>
        <item x="5937"/>
        <item x="5973"/>
        <item x="5975"/>
        <item x="5976"/>
        <item x="5977"/>
        <item x="5978"/>
        <item x="5979"/>
        <item x="5980"/>
        <item x="5981"/>
        <item x="5982"/>
        <item x="5992"/>
        <item x="5993"/>
        <item x="5995"/>
        <item x="5996"/>
        <item x="5997"/>
        <item x="5998"/>
        <item x="5999"/>
        <item x="6000"/>
        <item x="6001"/>
        <item x="6002"/>
        <item x="6003"/>
        <item x="6004"/>
        <item x="6005"/>
        <item x="6006"/>
        <item x="6007"/>
        <item x="6013"/>
        <item x="6015"/>
        <item x="601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1"/>
        <item x="6132"/>
        <item x="6133"/>
        <item x="6134"/>
        <item x="6135"/>
        <item x="6136"/>
        <item x="6137"/>
        <item x="6138"/>
        <item x="6139"/>
        <item x="6173"/>
        <item x="6174"/>
        <item x="6189"/>
        <item x="6192"/>
        <item x="6193"/>
        <item x="6194"/>
        <item x="6217"/>
        <item x="6218"/>
        <item x="6219"/>
        <item x="6220"/>
        <item x="6221"/>
        <item x="6222"/>
        <item x="6223"/>
        <item x="6224"/>
        <item x="6225"/>
        <item x="6226"/>
        <item x="6227"/>
        <item x="6237"/>
        <item x="6238"/>
        <item x="6285"/>
        <item x="6286"/>
        <item x="6287"/>
        <item x="6288"/>
        <item x="6290"/>
        <item x="6331"/>
        <item x="6332"/>
        <item x="6333"/>
        <item x="6334"/>
        <item x="6335"/>
        <item x="6336"/>
        <item x="6337"/>
        <item x="6338"/>
        <item x="6339"/>
        <item x="6340"/>
        <item x="6341"/>
        <item x="6342"/>
        <item x="6343"/>
        <item x="6344"/>
        <item x="6345"/>
        <item x="6346"/>
        <item x="6347"/>
        <item x="6348"/>
        <item x="6349"/>
        <item x="6392"/>
        <item x="6393"/>
        <item x="6394"/>
        <item x="6396"/>
        <item x="6397"/>
        <item x="6398"/>
        <item x="6399"/>
        <item x="6400"/>
        <item x="6401"/>
        <item x="6402"/>
        <item x="6403"/>
        <item x="6404"/>
        <item x="6405"/>
        <item x="6406"/>
        <item x="6407"/>
        <item x="6408"/>
        <item x="6409"/>
        <item x="6410"/>
        <item x="6411"/>
        <item x="6412"/>
        <item x="6413"/>
        <item x="6414"/>
        <item x="6415"/>
        <item x="6416"/>
        <item x="6434"/>
        <item x="6437"/>
        <item x="6438"/>
        <item x="6491"/>
        <item x="6492"/>
        <item x="6493"/>
        <item x="6494"/>
        <item x="6495"/>
        <item x="6496"/>
        <item x="6540"/>
        <item x="6541"/>
        <item x="6542"/>
        <item x="6543"/>
        <item x="6556"/>
        <item x="6557"/>
        <item x="6581"/>
        <item x="6582"/>
        <item x="6583"/>
        <item x="6584"/>
        <item x="6585"/>
        <item x="6586"/>
        <item x="6601"/>
        <item x="6632"/>
        <item x="6635"/>
        <item x="6636"/>
        <item x="6637"/>
        <item x="6638"/>
        <item x="6639"/>
        <item x="6662"/>
        <item x="6663"/>
        <item x="6664"/>
        <item x="6665"/>
        <item x="6666"/>
        <item x="6667"/>
        <item x="6669"/>
        <item x="6671"/>
        <item x="6672"/>
        <item x="6673"/>
        <item x="6694"/>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57"/>
        <item x="6758"/>
        <item x="6759"/>
        <item x="6760"/>
        <item x="6761"/>
        <item x="6762"/>
        <item x="6763"/>
        <item x="6764"/>
        <item x="6765"/>
        <item x="6766"/>
        <item x="6767"/>
        <item x="6768"/>
        <item x="6771"/>
        <item x="6772"/>
        <item x="6773"/>
        <item x="6774"/>
        <item x="6775"/>
        <item x="6776"/>
        <item x="6777"/>
        <item x="6778"/>
        <item x="6779"/>
        <item x="6780"/>
        <item x="6781"/>
        <item x="6782"/>
        <item x="6783"/>
        <item x="6801"/>
        <item x="6802"/>
        <item x="6803"/>
        <item x="6804"/>
        <item x="6805"/>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46"/>
        <item x="6847"/>
        <item x="6848"/>
        <item x="6849"/>
        <item x="6850"/>
        <item x="6851"/>
        <item x="6852"/>
        <item x="6853"/>
        <item x="6854"/>
        <item x="6855"/>
        <item x="6856"/>
        <item x="6857"/>
        <item x="6884"/>
        <item x="6885"/>
        <item x="6886"/>
        <item x="6887"/>
        <item x="6888"/>
        <item x="6889"/>
        <item x="6890"/>
        <item x="6891"/>
        <item x="6892"/>
        <item x="6894"/>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41"/>
        <item x="6942"/>
        <item x="6943"/>
        <item x="6952"/>
        <item x="6955"/>
        <item x="6956"/>
        <item x="6957"/>
        <item x="6958"/>
        <item x="6999"/>
        <item x="7000"/>
        <item x="7025"/>
        <item x="7027"/>
        <item x="7028"/>
        <item x="7029"/>
        <item x="7030"/>
        <item x="7031"/>
        <item x="7032"/>
        <item x="7033"/>
        <item x="7034"/>
        <item x="7035"/>
        <item x="7036"/>
        <item x="7037"/>
        <item x="7047"/>
        <item x="7048"/>
        <item x="7049"/>
        <item x="7057"/>
        <item x="7058"/>
        <item x="7059"/>
        <item x="7060"/>
        <item x="7088"/>
        <item x="7089"/>
        <item x="7090"/>
        <item x="7091"/>
        <item x="7092"/>
        <item x="7112"/>
        <item x="7113"/>
        <item x="7114"/>
        <item x="7123"/>
        <item x="7124"/>
        <item x="7138"/>
        <item x="7139"/>
        <item x="7140"/>
        <item x="7142"/>
        <item x="7143"/>
        <item x="7144"/>
        <item x="7145"/>
        <item x="7146"/>
        <item x="7147"/>
        <item x="7148"/>
        <item x="7149"/>
        <item x="7150"/>
        <item x="7151"/>
        <item x="7152"/>
        <item x="7154"/>
        <item x="7237"/>
        <item x="7242"/>
        <item x="7243"/>
        <item x="7244"/>
        <item x="7245"/>
        <item x="7246"/>
        <item x="7248"/>
        <item x="7316"/>
        <item x="7317"/>
        <item x="7318"/>
        <item x="7319"/>
        <item x="7320"/>
        <item x="7321"/>
        <item x="7322"/>
        <item x="7323"/>
        <item x="7324"/>
        <item x="7354"/>
        <item x="7355"/>
        <item x="7356"/>
        <item x="7357"/>
        <item x="7358"/>
        <item x="7359"/>
        <item x="7360"/>
        <item x="7361"/>
        <item x="7362"/>
        <item x="7363"/>
        <item x="7364"/>
        <item x="7365"/>
        <item x="7366"/>
        <item x="7367"/>
        <item x="7368"/>
        <item x="7369"/>
        <item x="7370"/>
        <item x="7371"/>
        <item x="7372"/>
        <item x="7373"/>
        <item x="7374"/>
        <item x="7375"/>
        <item x="7376"/>
        <item x="7377"/>
        <item x="7380"/>
        <item x="7384"/>
        <item x="7386"/>
        <item x="7387"/>
        <item x="7388"/>
        <item x="7389"/>
        <item x="7390"/>
        <item x="7391"/>
        <item x="7419"/>
        <item x="7440"/>
        <item x="7441"/>
        <item x="7442"/>
        <item x="7443"/>
        <item x="7531"/>
        <item x="7532"/>
        <item x="7534"/>
        <item x="7535"/>
        <item x="7536"/>
        <item x="7537"/>
        <item x="7538"/>
        <item x="7539"/>
        <item x="7540"/>
        <item x="7541"/>
        <item x="7542"/>
        <item x="7543"/>
        <item x="7544"/>
        <item x="7545"/>
        <item x="7546"/>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96"/>
        <item x="7597"/>
        <item x="7624"/>
        <item x="7625"/>
        <item x="7626"/>
        <item x="7627"/>
        <item x="7628"/>
        <item x="7629"/>
        <item x="7630"/>
        <item x="7631"/>
        <item x="7632"/>
        <item x="763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40"/>
        <item x="7746"/>
        <item x="7747"/>
        <item x="7748"/>
        <item x="7749"/>
        <item x="7750"/>
        <item x="7767"/>
        <item x="7768"/>
        <item x="7769"/>
        <item x="7770"/>
        <item x="7771"/>
        <item x="7772"/>
        <item x="7773"/>
        <item x="7774"/>
        <item x="7775"/>
        <item x="7776"/>
        <item x="7777"/>
        <item x="7778"/>
        <item x="7779"/>
        <item x="7780"/>
        <item x="7781"/>
        <item x="7782"/>
        <item x="7783"/>
        <item x="7784"/>
        <item x="7785"/>
        <item x="7786"/>
        <item x="7787"/>
        <item x="7788"/>
        <item x="7789"/>
        <item x="7791"/>
        <item x="7797"/>
        <item x="7798"/>
        <item x="7799"/>
        <item x="7800"/>
        <item x="7801"/>
        <item x="7802"/>
        <item x="7804"/>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544"/>
        <item x="5618"/>
        <item x="5475"/>
        <item m="1" x="7941"/>
        <item x="5766"/>
        <item x="5372"/>
        <item x="7810"/>
        <item m="1" x="7977"/>
        <item x="7153"/>
        <item x="1899"/>
        <item x="5779"/>
        <item x="7803"/>
        <item x="7805"/>
        <item x="5452"/>
        <item x="5222"/>
        <item x="6600"/>
        <item x="1913"/>
        <item x="6558"/>
        <item x="5265"/>
        <item x="3112"/>
        <item x="7050"/>
        <item x="5855"/>
        <item x="6236"/>
        <item x="2183"/>
        <item x="7809"/>
        <item x="6008"/>
        <item x="7115"/>
        <item x="5093"/>
        <item x="5246"/>
        <item x="5298"/>
        <item x="5697"/>
        <item x="5880"/>
        <item x="6291"/>
        <item x="6292"/>
        <item x="6440"/>
        <item x="6587"/>
        <item x="6998"/>
        <item x="7001"/>
        <item x="7002"/>
        <item x="7003"/>
        <item x="7004"/>
        <item x="7005"/>
        <item x="7006"/>
        <item x="7007"/>
        <item x="7008"/>
        <item x="7009"/>
        <item x="7010"/>
        <item x="7011"/>
        <item x="7012"/>
        <item x="5619"/>
        <item x="5732"/>
        <item x="7751"/>
        <item x="6289"/>
        <item x="6196"/>
        <item x="7587"/>
        <item x="7737"/>
        <item x="6204"/>
        <item x="5245"/>
        <item x="6195"/>
        <item x="5092"/>
        <item x="5515"/>
        <item x="7635"/>
        <item x="5696"/>
        <item x="6239"/>
        <item x="5453"/>
        <item x="5909"/>
        <item x="5269"/>
        <item x="7052"/>
        <item x="5984"/>
        <item x="5566"/>
        <item x="5587"/>
        <item x="7634"/>
        <item x="6205"/>
        <item x="5983"/>
        <item x="5202"/>
        <item x="5223"/>
        <item x="7013"/>
        <item x="5938"/>
        <item x="6240"/>
        <item x="6317"/>
        <item x="6545"/>
        <item x="6350"/>
        <item x="4962"/>
        <item x="4963"/>
        <item x="4964"/>
        <item x="4965"/>
        <item x="4966"/>
        <item x="4967"/>
        <item x="4968"/>
        <item x="4969"/>
        <item x="4970"/>
        <item x="4971"/>
        <item x="4972"/>
        <item x="7156"/>
        <item x="7331"/>
        <item x="7332"/>
        <item x="7333"/>
        <item x="7334"/>
        <item x="7335"/>
        <item x="7336"/>
        <item x="7337"/>
        <item x="7338"/>
        <item x="7339"/>
        <item x="7340"/>
        <item x="7444"/>
        <item x="7753"/>
        <item x="7061"/>
        <item x="5224"/>
        <item x="7893"/>
        <item x="7412"/>
        <item x="7738"/>
        <item x="6679"/>
        <item x="7155"/>
        <item x="4941"/>
        <item x="5225"/>
        <item x="5116"/>
        <item x="6588"/>
        <item x="7892"/>
        <item x="7341"/>
        <item x="7116"/>
        <item x="7691"/>
        <item x="6643"/>
        <item x="5270"/>
        <item x="6140"/>
        <item x="5568"/>
        <item x="7125"/>
        <item x="6806"/>
        <item x="6141"/>
        <item x="6142"/>
        <item x="6143"/>
        <item x="6427"/>
        <item x="5941"/>
        <item x="6465"/>
        <item x="6674"/>
        <item x="4847"/>
        <item x="5910"/>
        <item x="4829"/>
        <item x="4852"/>
        <item x="4930"/>
        <item x="4989"/>
        <item x="5094"/>
        <item x="5203"/>
        <item x="5204"/>
        <item x="5205"/>
        <item x="5206"/>
        <item x="5207"/>
        <item x="5208"/>
        <item x="5209"/>
        <item x="5210"/>
        <item x="5211"/>
        <item x="5212"/>
        <item x="5213"/>
        <item x="5214"/>
        <item x="5215"/>
        <item x="5216"/>
        <item x="5217"/>
        <item x="5226"/>
        <item x="5227"/>
        <item x="5249"/>
        <item x="5251"/>
        <item x="5271"/>
        <item x="5272"/>
        <item x="5321"/>
        <item x="5333"/>
        <item x="5355"/>
        <item x="5356"/>
        <item x="5358"/>
        <item x="5374"/>
        <item x="5419"/>
        <item x="5454"/>
        <item x="5506"/>
        <item x="5508"/>
        <item x="5570"/>
        <item x="5571"/>
        <item x="5572"/>
        <item x="5573"/>
        <item x="5574"/>
        <item x="5575"/>
        <item x="5576"/>
        <item x="5577"/>
        <item x="5578"/>
        <item x="5579"/>
        <item x="5580"/>
        <item x="5698"/>
        <item x="5856"/>
        <item x="5985"/>
        <item x="5987"/>
        <item x="5988"/>
        <item m="1" x="7991"/>
        <item x="6010"/>
        <item x="6017"/>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144"/>
        <item x="6145"/>
        <item x="6146"/>
        <item x="6147"/>
        <item x="6148"/>
        <item x="6149"/>
        <item x="6150"/>
        <item x="6151"/>
        <item x="6152"/>
        <item x="6153"/>
        <item x="6154"/>
        <item x="6243"/>
        <item x="6351"/>
        <item x="6352"/>
        <item x="6354"/>
        <item x="6355"/>
        <item x="6356"/>
        <item x="6357"/>
        <item x="6358"/>
        <item x="6359"/>
        <item x="6360"/>
        <item x="6361"/>
        <item x="6362"/>
        <item x="6363"/>
        <item x="6364"/>
        <item x="6365"/>
        <item x="6366"/>
        <item x="6367"/>
        <item x="6368"/>
        <item x="6369"/>
        <item x="6370"/>
        <item x="6371"/>
        <item x="6372"/>
        <item x="6373"/>
        <item x="6374"/>
        <item x="6375"/>
        <item x="6388"/>
        <item x="6417"/>
        <item x="6418"/>
        <item x="6467"/>
        <item x="6468"/>
        <item x="6675"/>
        <item x="6680"/>
        <item x="6731"/>
        <item x="6788"/>
        <item x="6789"/>
        <item m="1" x="7983"/>
        <item x="6945"/>
        <item x="6960"/>
        <item x="7042"/>
        <item x="7157"/>
        <item x="7158"/>
        <item x="7159"/>
        <item x="7160"/>
        <item x="7161"/>
        <item x="7162"/>
        <item x="7163"/>
        <item x="7164"/>
        <item x="7165"/>
        <item x="7166"/>
        <item x="7167"/>
        <item x="7168"/>
        <item x="7169"/>
        <item x="7249"/>
        <item x="7251"/>
        <item x="7344"/>
        <item x="7413"/>
        <item x="7588"/>
        <item x="7599"/>
        <item x="7601"/>
        <item x="7637"/>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731"/>
        <item x="7732"/>
        <item x="7754"/>
        <item x="7854"/>
        <item x="7894"/>
        <item x="7895"/>
        <item x="7896"/>
        <item x="7897"/>
        <item x="7064"/>
        <item m="1" x="7984"/>
        <item m="1" x="7985"/>
        <item x="6548"/>
        <item x="5942"/>
        <item x="5569"/>
        <item x="6439"/>
        <item x="7591"/>
        <item x="6670"/>
        <item x="5359"/>
        <item x="5332"/>
        <item x="6155"/>
        <item x="7600"/>
        <item x="6681"/>
        <item x="6559"/>
        <item x="6021"/>
        <item x="6498"/>
        <item x="6428"/>
        <item x="6202"/>
        <item x="6318"/>
        <item x="6959"/>
        <item x="5421"/>
        <item x="4932"/>
        <item x="6020"/>
        <item x="6176"/>
        <item x="6859"/>
        <item x="7636"/>
        <item x="6208"/>
        <item x="5424"/>
        <item x="6735"/>
        <item x="6589"/>
        <item x="5882"/>
        <item x="5423"/>
        <item x="6199"/>
        <item x="7018"/>
        <item x="7739"/>
        <item x="6203"/>
        <item x="6470"/>
        <item x="7024"/>
        <item x="5857"/>
        <item x="5943"/>
        <item x="6682"/>
        <item x="6645"/>
        <item x="4931"/>
        <item x="5373"/>
        <item x="7250"/>
        <item x="7183"/>
        <item x="6676"/>
        <item x="5247"/>
        <item x="5507"/>
        <item x="5516"/>
        <item x="5420"/>
        <item x="6197"/>
        <item x="6784"/>
        <item x="6466"/>
        <item x="5425"/>
        <item x="5331"/>
        <item x="6944"/>
        <item x="7590"/>
        <item x="7038"/>
        <item x="6935"/>
        <item x="6730"/>
        <item x="4943"/>
        <item x="5319"/>
        <item x="5375"/>
        <item x="5377"/>
        <item x="5581"/>
        <item x="5640"/>
        <item x="6991"/>
        <item x="7325"/>
        <item x="6206"/>
        <item x="6947"/>
        <item x="5733"/>
        <item x="4849"/>
        <item x="7415"/>
        <item x="7182"/>
        <item x="5118"/>
        <item x="7342"/>
        <item x="5299"/>
        <item x="6499"/>
        <item x="6769"/>
        <item x="7014"/>
        <item x="7730"/>
        <item x="7104"/>
        <item x="6353"/>
        <item x="6604"/>
        <item x="5989"/>
        <item x="5588"/>
        <item x="7343"/>
        <item x="6602"/>
        <item x="7051"/>
        <item x="5426"/>
        <item x="5320"/>
        <item x="6175"/>
        <item m="1" x="7987"/>
        <item x="7252"/>
        <item x="6946"/>
        <item x="6547"/>
        <item x="6963"/>
        <item m="1" x="7988"/>
        <item x="5642"/>
        <item x="5699"/>
        <item x="5248"/>
        <item x="5095"/>
        <item x="5376"/>
        <item x="6198"/>
        <item x="5455"/>
        <item x="4942"/>
        <item x="6546"/>
        <item x="7062"/>
        <item x="5505"/>
        <item x="6790"/>
        <item x="6858"/>
        <item x="5218"/>
        <item x="4848"/>
        <item x="6837"/>
        <item x="7414"/>
        <item x="5911"/>
        <item x="6469"/>
        <item x="7533"/>
        <item x="6644"/>
        <item x="6395"/>
        <item x="7053"/>
        <item x="5117"/>
        <item m="1" x="7986"/>
        <item m="1" x="7982"/>
        <item x="5986"/>
        <item x="5643"/>
        <item x="7589"/>
        <item x="5456"/>
        <item x="6441"/>
        <item x="7326"/>
        <item m="1" x="7989"/>
        <item x="7638"/>
        <item x="6603"/>
        <item x="6836"/>
        <item x="6962"/>
        <item x="4990"/>
        <item x="5641"/>
        <item x="5940"/>
        <item x="4944"/>
        <item x="7063"/>
        <item m="1" x="7990"/>
        <item x="6419"/>
        <item x="5620"/>
        <item x="6770"/>
        <item x="7856"/>
        <item x="4851"/>
        <item x="4853"/>
        <item x="4854"/>
        <item x="4855"/>
        <item x="4973"/>
        <item x="4974"/>
        <item x="4975"/>
        <item x="5096"/>
        <item x="5097"/>
        <item x="5098"/>
        <item x="5099"/>
        <item x="5100"/>
        <item x="5101"/>
        <item x="5102"/>
        <item x="5103"/>
        <item x="5104"/>
        <item x="5105"/>
        <item x="5106"/>
        <item x="5107"/>
        <item x="5108"/>
        <item x="5109"/>
        <item x="5110"/>
        <item x="5119"/>
        <item x="5120"/>
        <item x="5121"/>
        <item x="5122"/>
        <item x="5123"/>
        <item x="5318"/>
        <item x="5322"/>
        <item x="5323"/>
        <item x="5324"/>
        <item x="5325"/>
        <item x="5326"/>
        <item x="5327"/>
        <item x="5334"/>
        <item x="5335"/>
        <item x="5457"/>
        <item x="5476"/>
        <item x="5477"/>
        <item x="5478"/>
        <item x="5479"/>
        <item x="5621"/>
        <item x="5622"/>
        <item x="5734"/>
        <item x="5735"/>
        <item x="5736"/>
        <item x="5737"/>
        <item x="5738"/>
        <item x="5739"/>
        <item x="5740"/>
        <item x="5741"/>
        <item x="5742"/>
        <item x="5743"/>
        <item x="5744"/>
        <item x="5913"/>
        <item x="6051"/>
        <item x="6052"/>
        <item x="6053"/>
        <item x="6054"/>
        <item x="6055"/>
        <item x="6056"/>
        <item x="6057"/>
        <item x="6058"/>
        <item x="6059"/>
        <item x="6060"/>
        <item x="6061"/>
        <item x="6062"/>
        <item x="6228"/>
        <item x="6229"/>
        <item x="6244"/>
        <item x="6245"/>
        <item x="6246"/>
        <item x="6247"/>
        <item x="6248"/>
        <item x="6249"/>
        <item x="6250"/>
        <item x="6251"/>
        <item x="6252"/>
        <item x="6253"/>
        <item x="6613"/>
        <item x="6614"/>
        <item x="6615"/>
        <item x="6616"/>
        <item x="6617"/>
        <item x="6618"/>
        <item x="6619"/>
        <item x="6620"/>
        <item x="6621"/>
        <item x="6622"/>
        <item x="6623"/>
        <item x="6624"/>
        <item x="6625"/>
        <item x="6626"/>
        <item x="6627"/>
        <item x="6791"/>
        <item x="6893"/>
        <item x="6895"/>
        <item x="7065"/>
        <item x="7066"/>
        <item x="7067"/>
        <item x="7068"/>
        <item x="7069"/>
        <item x="7070"/>
        <item x="7071"/>
        <item x="7072"/>
        <item x="7073"/>
        <item x="7253"/>
        <item x="7254"/>
        <item x="7255"/>
        <item x="7256"/>
        <item x="7257"/>
        <item x="7258"/>
        <item x="7392"/>
        <item x="7393"/>
        <item x="7394"/>
        <item x="7395"/>
        <item x="7396"/>
        <item x="7397"/>
        <item x="7398"/>
        <item x="7399"/>
        <item x="7400"/>
        <item x="7401"/>
        <item x="7402"/>
        <item x="7421"/>
        <item x="7422"/>
        <item x="7423"/>
        <item x="7424"/>
        <item x="7425"/>
        <item x="7426"/>
        <item x="7427"/>
        <item x="7428"/>
        <item x="7429"/>
        <item x="7755"/>
        <item x="7811"/>
        <item x="7855"/>
        <item x="5363"/>
        <item x="5364"/>
        <item x="5361"/>
        <item x="5885"/>
        <item x="6209"/>
        <item x="5362"/>
        <item x="4830"/>
        <item x="4831"/>
        <item x="4832"/>
        <item x="4850"/>
        <item x="4856"/>
        <item x="4857"/>
        <item x="4858"/>
        <item x="4933"/>
        <item x="4934"/>
        <item x="4935"/>
        <item x="4936"/>
        <item x="4937"/>
        <item x="4938"/>
        <item x="4939"/>
        <item x="4940"/>
        <item x="4945"/>
        <item x="4946"/>
        <item x="4976"/>
        <item x="4977"/>
        <item x="4991"/>
        <item x="4992"/>
        <item x="4993"/>
        <item x="5091"/>
        <item x="5111"/>
        <item x="5112"/>
        <item x="5113"/>
        <item x="5114"/>
        <item x="5115"/>
        <item x="5124"/>
        <item x="5125"/>
        <item x="5126"/>
        <item x="5127"/>
        <item x="5128"/>
        <item x="5219"/>
        <item x="5220"/>
        <item x="5221"/>
        <item x="5228"/>
        <item x="5229"/>
        <item x="5230"/>
        <item x="5231"/>
        <item x="5237"/>
        <item x="5243"/>
        <item x="5244"/>
        <item x="5250"/>
        <item x="5252"/>
        <item x="5253"/>
        <item x="5254"/>
        <item x="5255"/>
        <item x="5256"/>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300"/>
        <item x="5301"/>
        <item x="5302"/>
        <item x="5303"/>
        <item x="5328"/>
        <item x="5329"/>
        <item x="5330"/>
        <item x="5336"/>
        <item x="5337"/>
        <item x="5338"/>
        <item x="5339"/>
        <item x="5340"/>
        <item x="5341"/>
        <item x="5342"/>
        <item x="5343"/>
        <item x="5344"/>
        <item x="5345"/>
        <item x="5346"/>
        <item x="5347"/>
        <item x="5348"/>
        <item x="5349"/>
        <item x="5360"/>
        <item x="5365"/>
        <item x="5366"/>
        <item x="5367"/>
        <item x="5368"/>
        <item x="5369"/>
        <item m="1" x="7976"/>
        <item m="1" x="7981"/>
        <item x="5378"/>
        <item x="5379"/>
        <item x="5380"/>
        <item x="5381"/>
        <item x="5382"/>
        <item x="5383"/>
        <item x="5384"/>
        <item x="5385"/>
        <item x="5422"/>
        <item x="5428"/>
        <item x="5429"/>
        <item x="5430"/>
        <item x="5431"/>
        <item x="5432"/>
        <item x="5433"/>
        <item x="5434"/>
        <item x="5435"/>
        <item x="5436"/>
        <item x="5437"/>
        <item x="5438"/>
        <item x="5439"/>
        <item x="5458"/>
        <item x="5459"/>
        <item x="5460"/>
        <item x="5461"/>
        <item x="5462"/>
        <item x="5463"/>
        <item x="5464"/>
        <item x="5465"/>
        <item x="5466"/>
        <item x="5467"/>
        <item x="5468"/>
        <item x="5469"/>
        <item x="5470"/>
        <item x="5471"/>
        <item x="5472"/>
        <item x="5473"/>
        <item x="5474"/>
        <item x="5480"/>
        <item x="5481"/>
        <item x="5509"/>
        <item x="5510"/>
        <item x="5511"/>
        <item x="5512"/>
        <item x="5513"/>
        <item x="5514"/>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2"/>
        <item x="5558"/>
        <item x="5559"/>
        <item x="5560"/>
        <item x="5567"/>
        <item x="5582"/>
        <item x="5583"/>
        <item x="5584"/>
        <item x="5589"/>
        <item x="5590"/>
        <item x="5591"/>
        <item x="5592"/>
        <item x="5593"/>
        <item x="5594"/>
        <item x="5595"/>
        <item x="5623"/>
        <item x="5624"/>
        <item x="5625"/>
        <item x="5626"/>
        <item x="5627"/>
        <item x="5628"/>
        <item x="5629"/>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95"/>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67"/>
        <item x="5770"/>
        <item x="5771"/>
        <item x="5772"/>
        <item x="5773"/>
        <item x="5774"/>
        <item x="5775"/>
        <item x="5776"/>
        <item x="5777"/>
        <item x="5778"/>
        <item x="5790"/>
        <item x="5791"/>
        <item x="5792"/>
        <item x="5793"/>
        <item x="5794"/>
        <item x="5795"/>
        <item x="5796"/>
        <item x="5797"/>
        <item x="5798"/>
        <item x="5799"/>
        <item x="5800"/>
        <item x="5801"/>
        <item x="5802"/>
        <item x="5803"/>
        <item x="5804"/>
        <item x="5805"/>
        <item x="5850"/>
        <item x="5851"/>
        <item x="5858"/>
        <item x="5859"/>
        <item x="5860"/>
        <item x="5861"/>
        <item x="5862"/>
        <item x="5863"/>
        <item x="5864"/>
        <item x="5865"/>
        <item x="5866"/>
        <item x="5867"/>
        <item x="5868"/>
        <item x="5869"/>
        <item x="5870"/>
        <item x="5871"/>
        <item x="5883"/>
        <item x="5884"/>
        <item x="5886"/>
        <item x="5887"/>
        <item x="5888"/>
        <item x="5889"/>
        <item x="5890"/>
        <item x="5891"/>
        <item x="5892"/>
        <item x="5893"/>
        <item x="5894"/>
        <item x="5895"/>
        <item x="5896"/>
        <item x="5897"/>
        <item x="5912"/>
        <item x="5939"/>
        <item x="5944"/>
        <item x="5945"/>
        <item x="5990"/>
        <item x="5991"/>
        <item x="5994"/>
        <item x="6009"/>
        <item x="6011"/>
        <item x="6012"/>
        <item x="6018"/>
        <item x="6019"/>
        <item x="6063"/>
        <item x="6064"/>
        <item x="6065"/>
        <item x="6066"/>
        <item x="6067"/>
        <item x="6068"/>
        <item x="6069"/>
        <item x="6070"/>
        <item x="6071"/>
        <item x="6072"/>
        <item x="6130"/>
        <item x="6156"/>
        <item x="6157"/>
        <item x="6158"/>
        <item x="6159"/>
        <item x="6160"/>
        <item x="6161"/>
        <item x="6162"/>
        <item x="6163"/>
        <item x="6164"/>
        <item x="6165"/>
        <item x="6166"/>
        <item x="6167"/>
        <item x="6168"/>
        <item x="6169"/>
        <item x="6170"/>
        <item x="6171"/>
        <item x="6172"/>
        <item x="6177"/>
        <item x="6178"/>
        <item x="6179"/>
        <item x="6180"/>
        <item x="6181"/>
        <item x="6182"/>
        <item x="6183"/>
        <item x="6184"/>
        <item x="6185"/>
        <item x="6186"/>
        <item x="6187"/>
        <item x="6200"/>
        <item x="6201"/>
        <item x="6207"/>
        <item x="6210"/>
        <item x="6230"/>
        <item x="6231"/>
        <item x="6232"/>
        <item x="6233"/>
        <item x="6234"/>
        <item x="6235"/>
        <item x="6241"/>
        <item x="6242"/>
        <item x="6254"/>
        <item x="6255"/>
        <item x="6256"/>
        <item x="6257"/>
        <item x="6258"/>
        <item x="6259"/>
        <item x="6260"/>
        <item x="6261"/>
        <item x="6262"/>
        <item x="6263"/>
        <item x="6264"/>
        <item x="6265"/>
        <item x="6266"/>
        <item x="6293"/>
        <item x="6294"/>
        <item x="6295"/>
        <item x="6296"/>
        <item x="6297"/>
        <item x="6298"/>
        <item x="6299"/>
        <item x="6300"/>
        <item x="6301"/>
        <item x="6302"/>
        <item x="6303"/>
        <item x="6304"/>
        <item x="6305"/>
        <item x="6306"/>
        <item x="6307"/>
        <item x="6308"/>
        <item x="6309"/>
        <item x="6310"/>
        <item x="6311"/>
        <item x="6312"/>
        <item x="6313"/>
        <item x="6314"/>
        <item x="6315"/>
        <item x="6319"/>
        <item x="6320"/>
        <item x="6321"/>
        <item x="6322"/>
        <item x="6323"/>
        <item x="6324"/>
        <item x="6376"/>
        <item x="6377"/>
        <item x="6378"/>
        <item x="6379"/>
        <item x="6380"/>
        <item x="6420"/>
        <item x="6421"/>
        <item x="6422"/>
        <item x="6423"/>
        <item x="6424"/>
        <item x="6425"/>
        <item x="6426"/>
        <item x="6429"/>
        <item x="6430"/>
        <item x="6442"/>
        <item x="6443"/>
        <item x="6444"/>
        <item x="6445"/>
        <item x="6446"/>
        <item x="6447"/>
        <item x="6448"/>
        <item x="6449"/>
        <item x="6450"/>
        <item x="6451"/>
        <item x="6452"/>
        <item x="6453"/>
        <item x="6454"/>
        <item x="6455"/>
        <item x="6456"/>
        <item x="6457"/>
        <item x="6458"/>
        <item x="6459"/>
        <item x="6460"/>
        <item x="6461"/>
        <item x="6462"/>
        <item x="6463"/>
        <item x="6464"/>
        <item x="6471"/>
        <item x="6472"/>
        <item x="6473"/>
        <item x="6474"/>
        <item x="6497"/>
        <item x="6500"/>
        <item x="6501"/>
        <item x="6502"/>
        <item x="6503"/>
        <item x="6549"/>
        <item x="6550"/>
        <item x="6551"/>
        <item x="6552"/>
        <item x="6553"/>
        <item x="6560"/>
        <item x="6561"/>
        <item x="6562"/>
        <item x="6563"/>
        <item x="6564"/>
        <item x="6565"/>
        <item x="6566"/>
        <item x="6567"/>
        <item x="6568"/>
        <item x="6569"/>
        <item x="6570"/>
        <item x="6571"/>
        <item x="6572"/>
        <item x="6573"/>
        <item x="6574"/>
        <item x="6575"/>
        <item x="6590"/>
        <item x="6591"/>
        <item x="6592"/>
        <item x="6593"/>
        <item x="6594"/>
        <item x="6595"/>
        <item x="6596"/>
        <item x="6597"/>
        <item x="6598"/>
        <item x="6599"/>
        <item x="6605"/>
        <item x="6606"/>
        <item x="6607"/>
        <item x="6608"/>
        <item x="6609"/>
        <item x="6610"/>
        <item x="6612"/>
        <item x="6628"/>
        <item x="6629"/>
        <item x="6630"/>
        <item x="6640"/>
        <item x="6641"/>
        <item x="6642"/>
        <item x="6646"/>
        <item x="6647"/>
        <item x="6677"/>
        <item x="6678"/>
        <item x="6683"/>
        <item x="6684"/>
        <item x="6685"/>
        <item x="6686"/>
        <item x="6687"/>
        <item x="6732"/>
        <item x="6733"/>
        <item x="6734"/>
        <item x="6736"/>
        <item x="6737"/>
        <item x="6738"/>
        <item x="6739"/>
        <item x="6785"/>
        <item x="6786"/>
        <item x="6792"/>
        <item x="6838"/>
        <item x="6860"/>
        <item x="6861"/>
        <item x="6862"/>
        <item x="6863"/>
        <item x="6864"/>
        <item x="6896"/>
        <item x="6897"/>
        <item x="6898"/>
        <item x="6899"/>
        <item x="6932"/>
        <item x="6933"/>
        <item x="6934"/>
        <item x="6936"/>
        <item x="6948"/>
        <item x="6961"/>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2"/>
        <item x="7015"/>
        <item x="7016"/>
        <item m="1" x="7905"/>
        <item m="1" x="7906"/>
        <item m="1" x="7907"/>
        <item x="7017"/>
        <item x="7019"/>
        <item x="7020"/>
        <item x="7021"/>
        <item x="7022"/>
        <item x="7023"/>
        <item m="1" x="7963"/>
        <item m="1" x="7964"/>
        <item m="1" x="7965"/>
        <item m="1" x="7966"/>
        <item m="1" x="7967"/>
        <item m="1" x="7968"/>
        <item m="1" x="7969"/>
        <item m="1" x="7970"/>
        <item m="1" x="7971"/>
        <item m="1" x="7972"/>
        <item m="1" x="7973"/>
        <item m="1" x="7974"/>
        <item m="1" x="7975"/>
        <item x="7039"/>
        <item x="7040"/>
        <item x="7041"/>
        <item x="7043"/>
        <item x="7054"/>
        <item x="7055"/>
        <item x="7056"/>
        <item x="7074"/>
        <item x="7075"/>
        <item x="7076"/>
        <item x="7077"/>
        <item x="7093"/>
        <item x="7094"/>
        <item x="7099"/>
        <item x="7117"/>
        <item x="7118"/>
        <item x="7119"/>
        <item x="7126"/>
        <item x="7170"/>
        <item x="7171"/>
        <item x="7172"/>
        <item x="7173"/>
        <item x="7174"/>
        <item x="7175"/>
        <item x="7176"/>
        <item x="7177"/>
        <item x="7178"/>
        <item x="7179"/>
        <item x="7180"/>
        <item x="7181"/>
        <item x="7184"/>
        <item x="7185"/>
        <item x="7186"/>
        <item x="7187"/>
        <item x="7188"/>
        <item x="7189"/>
        <item x="7190"/>
        <item x="7191"/>
        <item x="7192"/>
        <item x="7193"/>
        <item x="7194"/>
        <item x="7195"/>
        <item x="7196"/>
        <item x="7239"/>
        <item x="7247"/>
        <item x="7327"/>
        <item x="7328"/>
        <item x="7329"/>
        <item x="7330"/>
        <item x="7345"/>
        <item x="7346"/>
        <item x="7378"/>
        <item x="7379"/>
        <item x="7381"/>
        <item x="7403"/>
        <item x="7404"/>
        <item x="7405"/>
        <item x="7406"/>
        <item x="7407"/>
        <item x="7408"/>
        <item x="7409"/>
        <item x="7410"/>
        <item x="7411"/>
        <item x="7420"/>
        <item x="7430"/>
        <item x="7431"/>
        <item x="7432"/>
        <item x="7433"/>
        <item x="7434"/>
        <item x="7435"/>
        <item x="7436"/>
        <item x="7445"/>
        <item x="7547"/>
        <item x="7548"/>
        <item x="7549"/>
        <item x="7550"/>
        <item x="7583"/>
        <item x="7584"/>
        <item x="7585"/>
        <item x="7586"/>
        <item x="7592"/>
        <item x="7593"/>
        <item x="7594"/>
        <item x="7602"/>
        <item x="7603"/>
        <item x="7604"/>
        <item x="7605"/>
        <item x="7606"/>
        <item x="7607"/>
        <item x="7608"/>
        <item x="7609"/>
        <item x="7610"/>
        <item x="7611"/>
        <item x="7612"/>
        <item x="7613"/>
        <item x="7614"/>
        <item x="7615"/>
        <item x="7616"/>
        <item x="7617"/>
        <item m="1" x="7943"/>
        <item m="1" x="7952"/>
        <item m="1" x="7953"/>
        <item m="1" x="7954"/>
        <item m="1" x="7955"/>
        <item m="1" x="7956"/>
        <item m="1" x="7957"/>
        <item m="1" x="7958"/>
        <item m="1" x="7959"/>
        <item m="1" x="7960"/>
        <item m="1" x="7961"/>
        <item m="1" x="7962"/>
        <item x="7681"/>
        <item x="7682"/>
        <item x="7683"/>
        <item x="7684"/>
        <item x="7685"/>
        <item x="7686"/>
        <item x="7687"/>
        <item x="7688"/>
        <item x="7689"/>
        <item x="7690"/>
        <item x="7733"/>
        <item x="7734"/>
        <item x="7735"/>
        <item x="7736"/>
        <item x="7752"/>
        <item x="7756"/>
        <item x="7757"/>
        <item x="7790"/>
        <item x="7806"/>
        <item x="7807"/>
        <item x="7808"/>
        <item x="7812"/>
        <item x="7813"/>
        <item x="7857"/>
        <item x="7858"/>
        <item x="7859"/>
        <item x="7860"/>
        <item x="7898"/>
        <item x="6611"/>
        <item x="6554"/>
        <item x="7900"/>
        <item x="6555"/>
        <item x="5852"/>
        <item x="5853"/>
        <item x="5854"/>
        <item x="5898"/>
        <item x="5899"/>
        <item x="5900"/>
        <item x="5901"/>
        <item x="5902"/>
        <item x="5903"/>
        <item x="5904"/>
        <item x="5905"/>
        <item x="5906"/>
        <item x="5907"/>
        <item x="5908"/>
        <item x="5946"/>
        <item x="5947"/>
        <item x="5948"/>
        <item x="5949"/>
        <item x="5950"/>
        <item x="5951"/>
        <item x="5952"/>
        <item x="5953"/>
        <item x="5954"/>
        <item x="5955"/>
        <item x="5956"/>
        <item x="5957"/>
        <item x="6316"/>
        <item x="6648"/>
        <item x="6649"/>
        <item x="6650"/>
        <item x="6651"/>
        <item x="6652"/>
        <item x="6653"/>
        <item x="6654"/>
        <item x="6655"/>
        <item x="6656"/>
        <item x="6657"/>
        <item x="6658"/>
        <item x="6659"/>
        <item x="6660"/>
        <item x="6787"/>
        <item t="default"/>
      </items>
    </pivotField>
    <pivotField compact="0" outline="0" showAll="0"/>
    <pivotField axis="axisPage" compact="0" outline="0" multipleItemSelectionAllowed="1" showAll="0">
      <items count="3">
        <item x="1"/>
        <item h="1" x="0"/>
        <item t="default"/>
      </items>
    </pivotField>
    <pivotField compact="0" outline="0" showAll="0"/>
    <pivotField compact="0" outline="0" showAll="0"/>
    <pivotField axis="axisPage" compact="0" outline="0"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Page" compact="0" outline="0" showAll="0">
      <items count="9">
        <item x="7"/>
        <item x="0"/>
        <item x="4"/>
        <item x="5"/>
        <item x="6"/>
        <item x="2"/>
        <item x="3"/>
        <item x="1"/>
        <item t="default"/>
      </items>
    </pivotField>
    <pivotField compact="0" outline="0" showAll="0"/>
    <pivotField compact="0" outline="0" showAll="0"/>
    <pivotField compact="0" outline="0" showAll="0"/>
    <pivotField compact="0" outline="0" showAll="0"/>
    <pivotField compact="0" outline="0" showAll="0"/>
    <pivotField axis="axisRow" compact="0" outline="0"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compact="0" outline="0" showAll="0"/>
    <pivotField compact="0" outline="0" showAll="0"/>
    <pivotField compact="0" outline="0" showAll="0"/>
    <pivotField compact="0" outline="0" showAll="0"/>
    <pivotField axis="axisCol" compact="0" outline="0" showAll="0">
      <items count="6">
        <item x="4"/>
        <item x="1"/>
        <item x="0"/>
        <item x="2"/>
        <item x="3"/>
        <item t="default"/>
      </items>
    </pivotField>
    <pivotField dataField="1" compact="0" outline="0" showAll="0"/>
    <pivotField axis="axisCol" compact="0" outline="0" showAll="0">
      <items count="6">
        <item x="2"/>
        <item x="3"/>
        <item x="1"/>
        <item x="0"/>
        <item x="4"/>
        <item t="default"/>
      </items>
    </pivotField>
    <pivotField compact="0" outline="0" showAll="0"/>
    <pivotField compact="0" outline="0" showAll="0"/>
    <pivotField compact="0" outline="0" showAll="0"/>
    <pivotField axis="axisPage" compact="0" outline="0"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7"/>
  </rowFields>
  <rowItems count="50">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6"/>
    </i>
    <i>
      <x v="98"/>
    </i>
    <i>
      <x v="99"/>
    </i>
    <i>
      <x v="100"/>
    </i>
    <i>
      <x v="105"/>
    </i>
    <i>
      <x v="110"/>
    </i>
    <i>
      <x v="111"/>
    </i>
    <i t="grand">
      <x/>
    </i>
  </rowItems>
  <colFields count="2">
    <field x="27"/>
    <field x="29"/>
  </colFields>
  <colItems count="20">
    <i>
      <x/>
      <x/>
    </i>
    <i r="1">
      <x v="2"/>
    </i>
    <i t="default">
      <x/>
    </i>
    <i>
      <x v="1"/>
      <x v="1"/>
    </i>
    <i r="1">
      <x v="3"/>
    </i>
    <i r="1">
      <x v="4"/>
    </i>
    <i t="default">
      <x v="1"/>
    </i>
    <i>
      <x v="2"/>
      <x v="1"/>
    </i>
    <i r="1">
      <x v="3"/>
    </i>
    <i r="1">
      <x v="4"/>
    </i>
    <i t="default">
      <x v="2"/>
    </i>
    <i>
      <x v="3"/>
      <x v="1"/>
    </i>
    <i r="1">
      <x v="3"/>
    </i>
    <i r="1">
      <x v="4"/>
    </i>
    <i t="default">
      <x v="3"/>
    </i>
    <i>
      <x v="4"/>
      <x v="1"/>
    </i>
    <i r="1">
      <x v="3"/>
    </i>
    <i r="1">
      <x v="4"/>
    </i>
    <i t="default">
      <x v="4"/>
    </i>
    <i t="grand">
      <x/>
    </i>
  </colItems>
  <pageFields count="6">
    <pageField fld="7" hier="-1"/>
    <pageField fld="33" hier="-1"/>
    <pageField fld="5" hier="-1"/>
    <pageField fld="11" hier="-1"/>
    <pageField fld="10" hier="-1"/>
    <pageField fld="22" hier="-1"/>
  </pageFields>
  <dataFields count="1">
    <dataField name="Soma de VALOR" fld="28" baseField="0" baseItem="0"/>
  </dataFields>
  <formats count="8">
    <format dxfId="10">
      <pivotArea dataOnly="0" outline="0" fieldPosition="0">
        <references count="1">
          <reference field="10" count="1">
            <x v="13"/>
          </reference>
        </references>
      </pivotArea>
    </format>
    <format dxfId="9">
      <pivotArea dataOnly="0" labelOnly="1" outline="0" fieldPosition="0">
        <references count="1">
          <reference field="10" count="1">
            <x v="72"/>
          </reference>
        </references>
      </pivotArea>
    </format>
    <format dxfId="8">
      <pivotArea dataOnly="0" labelOnly="1" outline="0" fieldPosition="0">
        <references count="1">
          <reference field="10" count="1">
            <x v="79"/>
          </reference>
        </references>
      </pivotArea>
    </format>
    <format dxfId="7">
      <pivotArea dataOnly="0" labelOnly="1" outline="0" fieldPosition="0">
        <references count="1">
          <reference field="17" count="17">
            <x v="53"/>
            <x v="54"/>
            <x v="55"/>
            <x v="56"/>
            <x v="57"/>
            <x v="58"/>
            <x v="59"/>
            <x v="60"/>
            <x v="61"/>
            <x v="62"/>
            <x v="63"/>
            <x v="64"/>
            <x v="65"/>
            <x v="66"/>
            <x v="67"/>
            <x v="68"/>
            <x v="69"/>
          </reference>
        </references>
      </pivotArea>
    </format>
    <format dxfId="6">
      <pivotArea dataOnly="0" labelOnly="1" outline="0" fieldPosition="0">
        <references count="1">
          <reference field="17" count="20">
            <x v="70"/>
            <x v="71"/>
            <x v="72"/>
            <x v="73"/>
            <x v="74"/>
            <x v="75"/>
            <x v="76"/>
            <x v="77"/>
            <x v="78"/>
            <x v="79"/>
            <x v="80"/>
            <x v="81"/>
            <x v="82"/>
            <x v="83"/>
            <x v="84"/>
            <x v="85"/>
            <x v="86"/>
            <x v="87"/>
            <x v="88"/>
            <x v="89"/>
          </reference>
        </references>
      </pivotArea>
    </format>
    <format dxfId="5">
      <pivotArea dataOnly="0" labelOnly="1" outline="0" fieldPosition="0">
        <references count="1">
          <reference field="17" count="3">
            <x v="92"/>
            <x v="93"/>
            <x v="94"/>
          </reference>
        </references>
      </pivotArea>
    </format>
    <format dxfId="4">
      <pivotArea dataOnly="0" labelOnly="1" outline="0" fieldPosition="0">
        <references count="1">
          <reference field="17" count="4">
            <x v="96"/>
            <x v="98"/>
            <x v="99"/>
            <x v="100"/>
          </reference>
        </references>
      </pivotArea>
    </format>
    <format dxfId="3">
      <pivotArea dataOnly="0" labelOnly="1" outline="0" fieldPosition="0">
        <references count="1">
          <reference field="17" count="2">
            <x v="105"/>
            <x v="1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ela Dinâ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fieldListSortAscending="1">
  <location ref="K12:AB93" firstHeaderRow="1" firstDataRow="3" firstDataCol="1" rowPageCount="5" colPageCount="1"/>
  <pivotFields count="66">
    <pivotField showAll="0"/>
    <pivotField showAll="0"/>
    <pivotField showAll="0"/>
    <pivotField showAll="0"/>
    <pivotField showAll="0"/>
    <pivotField axis="axisPage" showAll="0">
      <items count="8001">
        <item x="4560"/>
        <item x="2730"/>
        <item x="869"/>
        <item x="834"/>
        <item x="612"/>
        <item x="1491"/>
        <item x="3877"/>
        <item x="4590"/>
        <item x="4417"/>
        <item x="4482"/>
        <item x="3917"/>
        <item x="4610"/>
        <item x="4591"/>
        <item x="3420"/>
        <item x="4580"/>
        <item x="4250"/>
        <item x="3918"/>
        <item x="3373"/>
        <item x="4361"/>
        <item x="4699"/>
        <item x="1997"/>
        <item x="1054"/>
        <item x="1492"/>
        <item x="4095"/>
        <item x="3919"/>
        <item x="3768"/>
        <item x="305"/>
        <item x="4"/>
        <item x="2401"/>
        <item x="2402"/>
        <item x="1055"/>
        <item x="4611"/>
        <item x="3385"/>
        <item x="3734"/>
        <item x="4581"/>
        <item x="3831"/>
        <item x="3735"/>
        <item x="3920"/>
        <item x="4793"/>
        <item x="3832"/>
        <item x="4592"/>
        <item x="3098"/>
        <item x="870"/>
        <item x="2711"/>
        <item x="2634"/>
        <item x="2635"/>
        <item x="27"/>
        <item x="466"/>
        <item x="1057"/>
        <item x="534"/>
        <item x="613"/>
        <item x="1929"/>
        <item x="5"/>
        <item x="2201"/>
        <item x="3973"/>
        <item x="3530"/>
        <item x="4535"/>
        <item x="3421"/>
        <item x="3609"/>
        <item x="3422"/>
        <item x="4593"/>
        <item x="3549"/>
        <item x="4483"/>
        <item x="3921"/>
        <item x="4594"/>
        <item x="3374"/>
        <item x="3387"/>
        <item x="4484"/>
        <item x="4700"/>
        <item x="3388"/>
        <item x="4543"/>
        <item x="4629"/>
        <item x="4183"/>
        <item x="3386"/>
        <item x="4330"/>
        <item x="3550"/>
        <item x="1930"/>
        <item x="835"/>
        <item x="469"/>
        <item x="535"/>
        <item x="2889"/>
        <item x="2997"/>
        <item x="2403"/>
        <item x="2339"/>
        <item x="467"/>
        <item x="1026"/>
        <item x="4085"/>
        <item x="3375"/>
        <item x="4290"/>
        <item x="3423"/>
        <item x="3862"/>
        <item x="3863"/>
        <item x="3878"/>
        <item x="3879"/>
        <item x="4582"/>
        <item x="4423"/>
        <item x="3450"/>
        <item x="3449"/>
        <item x="3389"/>
        <item x="836"/>
        <item x="1027"/>
        <item x="2996"/>
        <item x="427"/>
        <item x="1302"/>
        <item x="1303"/>
        <item x="428"/>
        <item x="468"/>
        <item x="470"/>
        <item x="471"/>
        <item x="472"/>
        <item x="473"/>
        <item x="474"/>
        <item x="2710"/>
        <item x="2712"/>
        <item x="2718"/>
        <item x="429"/>
        <item x="430"/>
        <item x="2719"/>
        <item x="2720"/>
        <item x="2721"/>
        <item x="2722"/>
        <item x="2723"/>
        <item x="2728"/>
        <item x="2731"/>
        <item x="3071"/>
        <item x="3072"/>
        <item x="837"/>
        <item x="1845"/>
        <item x="431"/>
        <item x="432"/>
        <item x="307"/>
        <item x="2404"/>
        <item x="3922"/>
        <item x="3972"/>
        <item x="4424"/>
        <item x="4425"/>
        <item x="4426"/>
        <item x="3923"/>
        <item x="4612"/>
        <item x="3376"/>
        <item x="4613"/>
        <item x="3522"/>
        <item x="3523"/>
        <item x="3524"/>
        <item x="4614"/>
        <item x="4615"/>
        <item x="4616"/>
        <item x="4617"/>
        <item x="3390"/>
        <item x="4088"/>
        <item x="4360"/>
        <item x="4184"/>
        <item x="3377"/>
        <item x="4485"/>
        <item x="3378"/>
        <item x="3391"/>
        <item x="4583"/>
        <item x="3773"/>
        <item x="2340"/>
        <item x="871"/>
        <item x="3099"/>
        <item x="2407"/>
        <item x="800"/>
        <item x="308"/>
        <item x="3100"/>
        <item x="2984"/>
        <item x="1227"/>
        <item x="838"/>
        <item x="3264"/>
        <item x="241"/>
        <item x="6"/>
        <item x="2202"/>
        <item x="477"/>
        <item x="4486"/>
        <item x="4363"/>
        <item x="4658"/>
        <item x="4364"/>
        <item x="4584"/>
        <item x="3392"/>
        <item x="3551"/>
        <item x="2138"/>
        <item x="28"/>
        <item x="1490"/>
        <item x="1493"/>
        <item x="1494"/>
        <item x="1495"/>
        <item x="1496"/>
        <item x="1497"/>
        <item x="1498"/>
        <item x="1499"/>
        <item x="1500"/>
        <item x="3552"/>
        <item x="3691"/>
        <item x="3692"/>
        <item x="3693"/>
        <item x="3694"/>
        <item x="3695"/>
        <item x="4595"/>
        <item x="3696"/>
        <item x="3697"/>
        <item x="3698"/>
        <item x="3699"/>
        <item x="4596"/>
        <item x="3700"/>
        <item x="4597"/>
        <item x="4598"/>
        <item x="3701"/>
        <item x="4487"/>
        <item x="2139"/>
        <item x="2140"/>
        <item x="1846"/>
        <item x="839"/>
        <item x="840"/>
        <item x="1847"/>
        <item x="1848"/>
        <item x="2141"/>
        <item x="841"/>
        <item x="842"/>
        <item x="1849"/>
        <item x="433"/>
        <item x="434"/>
        <item x="435"/>
        <item x="1387"/>
        <item x="1388"/>
        <item x="1389"/>
        <item x="4185"/>
        <item x="3924"/>
        <item x="4488"/>
        <item x="4489"/>
        <item x="3425"/>
        <item x="3426"/>
        <item x="3424"/>
        <item x="3427"/>
        <item x="3428"/>
        <item x="4490"/>
        <item x="4491"/>
        <item x="4492"/>
        <item x="4493"/>
        <item x="3101"/>
        <item x="2341"/>
        <item x="843"/>
        <item x="3102"/>
        <item x="7"/>
        <item x="3265"/>
        <item x="988"/>
        <item x="2203"/>
        <item x="614"/>
        <item x="3142"/>
        <item x="3429"/>
        <item x="3430"/>
        <item x="4362"/>
        <item x="4365"/>
        <item x="4366"/>
        <item x="4367"/>
        <item x="4368"/>
        <item x="4369"/>
        <item x="4370"/>
        <item x="4371"/>
        <item x="4628"/>
        <item x="4618"/>
        <item x="4372"/>
        <item x="3393"/>
        <item x="4494"/>
        <item x="4561"/>
        <item x="3833"/>
        <item x="3703"/>
        <item x="3394"/>
        <item x="3379"/>
        <item x="4331"/>
        <item x="3525"/>
        <item x="3774"/>
        <item x="3775"/>
        <item x="3470"/>
        <item x="4558"/>
        <item x="3925"/>
        <item x="3431"/>
        <item x="4619"/>
        <item x="4620"/>
        <item x="3553"/>
        <item x="4600"/>
        <item m="1" x="7902"/>
        <item x="4089"/>
        <item x="4495"/>
        <item x="2030"/>
        <item x="478"/>
        <item x="1100"/>
        <item x="2998"/>
        <item x="3143"/>
        <item x="1059"/>
        <item x="2526"/>
        <item x="911"/>
        <item x="3073"/>
        <item x="30"/>
        <item x="31"/>
        <item x="2570"/>
        <item x="2031"/>
        <item x="3834"/>
        <item x="4496"/>
        <item x="3975"/>
        <item x="3704"/>
        <item x="3881"/>
        <item x="3776"/>
        <item x="3554"/>
        <item x="4090"/>
        <item x="4465"/>
        <item x="4373"/>
        <item x="3380"/>
        <item x="4497"/>
        <item x="3395"/>
        <item x="3882"/>
        <item x="3451"/>
        <item x="3452"/>
        <item x="4498"/>
        <item x="4093"/>
        <item x="3555"/>
        <item x="3396"/>
        <item x="3397"/>
        <item x="3398"/>
        <item x="3399"/>
        <item x="4374"/>
        <item x="4375"/>
        <item x="4630"/>
        <item x="4631"/>
        <item x="4251"/>
        <item x="3400"/>
        <item x="4499"/>
        <item x="4376"/>
        <item x="3401"/>
        <item x="4377"/>
        <item x="1501"/>
        <item x="2703"/>
        <item x="2904"/>
        <item x="2905"/>
        <item m="1" x="7908"/>
        <item m="1" x="7910"/>
        <item x="2090"/>
        <item m="1" x="7911"/>
        <item m="1" x="7912"/>
        <item m="1" x="7913"/>
        <item m="1" x="7914"/>
        <item x="1850"/>
        <item x="1678"/>
        <item x="3556"/>
        <item x="3926"/>
        <item m="1" x="7915"/>
        <item m="1" x="7916"/>
        <item m="1" x="7917"/>
        <item m="1" x="7918"/>
        <item m="1" x="7920"/>
        <item m="1" x="7921"/>
        <item m="1" x="7922"/>
        <item m="1" x="7923"/>
        <item m="1" x="7924"/>
        <item x="3557"/>
        <item x="3558"/>
        <item m="1" x="7925"/>
        <item m="1" x="7927"/>
        <item m="1" x="7928"/>
        <item m="1" x="7929"/>
        <item m="1" x="7930"/>
        <item m="1" x="7931"/>
        <item m="1" x="7932"/>
        <item m="1" x="7933"/>
        <item m="1" x="7934"/>
        <item m="1" x="7937"/>
        <item x="4585"/>
        <item x="4586"/>
        <item x="3976"/>
        <item m="1" x="7938"/>
        <item m="1" x="7939"/>
        <item x="3381"/>
        <item x="3927"/>
        <item x="4332"/>
        <item x="4291"/>
        <item x="3977"/>
        <item x="4462"/>
        <item x="3559"/>
        <item x="4292"/>
        <item x="4378"/>
        <item x="4249"/>
        <item x="4463"/>
        <item x="3737"/>
        <item x="3432"/>
        <item x="3777"/>
        <item x="4768"/>
        <item x="4769"/>
        <item x="4766"/>
        <item x="4767"/>
        <item x="4770"/>
        <item x="844"/>
        <item x="3213"/>
        <item x="240"/>
        <item m="1" x="7945"/>
        <item x="2985"/>
        <item x="29"/>
        <item x="1768"/>
        <item x="1769"/>
        <item x="1767"/>
        <item x="1770"/>
        <item x="1771"/>
        <item x="1772"/>
        <item m="1" x="7950"/>
        <item x="2836"/>
        <item x="2838"/>
        <item x="1502"/>
        <item m="1" x="7951"/>
        <item x="1931"/>
        <item x="4771"/>
        <item x="4772"/>
        <item x="4773"/>
        <item x="4774"/>
        <item x="4775"/>
        <item x="4776"/>
        <item x="4777"/>
        <item x="4778"/>
        <item x="3971"/>
        <item x="3978"/>
        <item x="3979"/>
        <item x="3980"/>
        <item x="3981"/>
        <item x="3982"/>
        <item x="3983"/>
        <item x="3984"/>
        <item x="3985"/>
        <item x="3986"/>
        <item x="3987"/>
        <item x="3988"/>
        <item x="3989"/>
        <item x="3990"/>
        <item x="4547"/>
        <item x="4537"/>
        <item x="3382"/>
        <item x="3835"/>
        <item x="4333"/>
        <item x="4599"/>
        <item x="4466"/>
        <item x="4536"/>
        <item x="3560"/>
        <item x="4538"/>
        <item x="4539"/>
        <item x="4467"/>
        <item x="3928"/>
        <item x="4468"/>
        <item x="3526"/>
        <item x="4540"/>
        <item x="4469"/>
        <item x="3471"/>
        <item x="4587"/>
        <item x="4588"/>
        <item x="4589"/>
        <item x="3383"/>
        <item x="3384"/>
        <item x="4601"/>
        <item x="4602"/>
        <item x="4603"/>
        <item x="4604"/>
        <item x="4605"/>
        <item x="4606"/>
        <item x="4607"/>
        <item x="4608"/>
        <item x="4609"/>
        <item x="100"/>
        <item x="175"/>
        <item x="989"/>
        <item x="2713"/>
        <item x="2471"/>
        <item x="1028"/>
        <item x="2032"/>
        <item x="32"/>
        <item x="845"/>
        <item x="2472"/>
        <item x="1390"/>
        <item x="803"/>
        <item x="2257"/>
        <item x="2258"/>
        <item x="2259"/>
        <item x="4633"/>
        <item x="4634"/>
        <item x="4635"/>
        <item x="4541"/>
        <item x="4086"/>
        <item x="4636"/>
        <item x="3453"/>
        <item x="4621"/>
        <item x="4252"/>
        <item x="4637"/>
        <item x="4559"/>
        <item x="3527"/>
        <item x="4379"/>
        <item x="3402"/>
        <item x="4380"/>
        <item x="3883"/>
        <item x="3702"/>
        <item x="3705"/>
        <item x="4087"/>
        <item x="4381"/>
        <item x="4542"/>
        <item x="3612"/>
        <item x="4622"/>
        <item x="3472"/>
        <item x="3613"/>
        <item x="4632"/>
        <item x="3569"/>
        <item x="3570"/>
        <item x="4544"/>
        <item x="4545"/>
        <item x="4546"/>
        <item x="4548"/>
        <item x="4549"/>
        <item x="4550"/>
        <item x="4551"/>
        <item x="4552"/>
        <item x="4553"/>
        <item x="4554"/>
        <item x="4555"/>
        <item x="4387"/>
        <item x="4388"/>
        <item x="4389"/>
        <item x="4390"/>
        <item x="4391"/>
        <item x="4392"/>
        <item x="4393"/>
        <item x="4394"/>
        <item x="4395"/>
        <item x="4396"/>
        <item x="4397"/>
        <item x="4398"/>
        <item x="4399"/>
        <item x="4400"/>
        <item x="4401"/>
        <item x="4402"/>
        <item x="4403"/>
        <item x="2260"/>
        <item x="2261"/>
        <item x="2262"/>
        <item x="2263"/>
        <item x="2264"/>
        <item x="2265"/>
        <item x="2266"/>
        <item x="2267"/>
        <item x="2268"/>
        <item x="2269"/>
        <item x="2270"/>
        <item x="2271"/>
        <item x="2272"/>
        <item x="2273"/>
        <item x="2274"/>
        <item x="2275"/>
        <item x="2276"/>
        <item x="1391"/>
        <item x="1392"/>
        <item x="1393"/>
        <item x="4404"/>
        <item x="4405"/>
        <item x="4406"/>
        <item x="4638"/>
        <item x="4639"/>
        <item x="4640"/>
        <item x="4641"/>
        <item x="4642"/>
        <item x="4643"/>
        <item x="4644"/>
        <item x="4645"/>
        <item x="4646"/>
        <item x="4647"/>
        <item x="4648"/>
        <item x="4649"/>
        <item x="4650"/>
        <item x="4651"/>
        <item x="4652"/>
        <item x="4653"/>
        <item x="4654"/>
        <item x="4701"/>
        <item x="4702"/>
        <item x="4703"/>
        <item x="4704"/>
        <item x="4705"/>
        <item x="4706"/>
        <item x="4707"/>
        <item x="4708"/>
        <item x="4709"/>
        <item x="4710"/>
        <item x="4711"/>
        <item x="4712"/>
        <item x="4713"/>
        <item x="4714"/>
        <item x="4715"/>
        <item x="4716"/>
        <item x="4717"/>
        <item x="4718"/>
        <item x="4719"/>
        <item x="4720"/>
        <item x="1394"/>
        <item x="1395"/>
        <item x="1396"/>
        <item x="1397"/>
        <item x="1398"/>
        <item x="1399"/>
        <item x="1400"/>
        <item x="1401"/>
        <item x="1402"/>
        <item x="1403"/>
        <item x="1404"/>
        <item x="1405"/>
        <item x="1406"/>
        <item x="1407"/>
        <item x="1408"/>
        <item x="1409"/>
        <item x="1410"/>
        <item x="1411"/>
        <item x="1412"/>
        <item x="1413"/>
        <item x="4721"/>
        <item x="4722"/>
        <item x="4723"/>
        <item x="4724"/>
        <item x="4725"/>
        <item x="4726"/>
        <item x="4727"/>
        <item x="4728"/>
        <item x="4729"/>
        <item x="4730"/>
        <item x="4731"/>
        <item x="4732"/>
        <item x="4733"/>
        <item x="4734"/>
        <item x="4735"/>
        <item x="3929"/>
        <item x="3930"/>
        <item x="3931"/>
        <item x="3932"/>
        <item x="3933"/>
        <item x="3934"/>
        <item x="3935"/>
        <item x="3936"/>
        <item x="3937"/>
        <item x="3938"/>
        <item x="3939"/>
        <item x="3940"/>
        <item x="3941"/>
        <item x="3942"/>
        <item x="3943"/>
        <item x="4736"/>
        <item x="4737"/>
        <item x="4738"/>
        <item x="4739"/>
        <item x="4740"/>
        <item x="4741"/>
        <item x="4742"/>
        <item x="4743"/>
        <item x="4744"/>
        <item x="4745"/>
        <item x="1414"/>
        <item x="1415"/>
        <item x="1416"/>
        <item x="1417"/>
        <item x="1418"/>
        <item x="1419"/>
        <item x="1420"/>
        <item x="1421"/>
        <item x="1422"/>
        <item x="1423"/>
        <item x="1424"/>
        <item x="1425"/>
        <item x="1426"/>
        <item x="1427"/>
        <item x="1428"/>
        <item x="1429"/>
        <item x="1430"/>
        <item x="1431"/>
        <item x="1432"/>
        <item x="1433"/>
        <item x="1434"/>
        <item x="2405"/>
        <item x="2406"/>
        <item x="2408"/>
        <item x="2409"/>
        <item x="2410"/>
        <item x="2411"/>
        <item x="2412"/>
        <item x="2413"/>
        <item x="2414"/>
        <item x="2415"/>
        <item x="2416"/>
        <item x="2417"/>
        <item x="2418"/>
        <item x="2419"/>
        <item x="2277"/>
        <item x="1228"/>
        <item x="2837"/>
        <item x="3454"/>
        <item x="3455"/>
        <item x="3456"/>
        <item x="3457"/>
        <item x="3458"/>
        <item x="3459"/>
        <item x="3460"/>
        <item x="3461"/>
        <item x="3884"/>
        <item x="3944"/>
        <item x="3463"/>
        <item x="4186"/>
        <item x="4470"/>
        <item x="4407"/>
        <item x="4293"/>
        <item x="3946"/>
        <item x="3404"/>
        <item x="2890"/>
        <item x="475"/>
        <item x="1932"/>
        <item x="1933"/>
        <item x="1934"/>
        <item x="1435"/>
        <item x="1229"/>
        <item x="536"/>
        <item x="919"/>
        <item x="537"/>
        <item x="2714"/>
        <item x="2091"/>
        <item x="1935"/>
        <item x="7901"/>
        <item x="33"/>
        <item x="34"/>
        <item x="2342"/>
        <item x="2343"/>
        <item x="1061"/>
        <item x="3473"/>
        <item x="3474"/>
        <item x="3561"/>
        <item x="4746"/>
        <item x="4408"/>
        <item x="4409"/>
        <item x="3403"/>
        <item x="4094"/>
        <item x="4747"/>
        <item x="4096"/>
        <item x="4410"/>
        <item x="4411"/>
        <item x="3475"/>
        <item x="3945"/>
        <item x="3405"/>
        <item x="4562"/>
        <item x="3406"/>
        <item x="4748"/>
        <item x="1062"/>
        <item x="2891"/>
        <item x="872"/>
        <item x="3074"/>
        <item x="1230"/>
        <item x="846"/>
        <item x="847"/>
        <item x="4563"/>
        <item x="4564"/>
        <item x="4412"/>
        <item x="4749"/>
        <item x="4750"/>
        <item x="3462"/>
        <item x="4751"/>
        <item x="3407"/>
        <item x="3706"/>
        <item x="3464"/>
        <item x="4752"/>
        <item x="3408"/>
        <item x="3409"/>
        <item x="3410"/>
        <item x="3411"/>
        <item x="3412"/>
        <item x="3413"/>
        <item x="3414"/>
        <item x="3415"/>
        <item x="3416"/>
        <item x="1561"/>
        <item x="1562"/>
        <item x="1563"/>
        <item x="1564"/>
        <item x="1565"/>
        <item x="1566"/>
        <item x="1567"/>
        <item x="1568"/>
        <item x="1569"/>
        <item x="1570"/>
        <item x="3417"/>
        <item x="3610"/>
        <item x="3611"/>
        <item x="3614"/>
        <item x="3615"/>
        <item x="3616"/>
        <item x="3617"/>
        <item x="3618"/>
        <item x="3619"/>
        <item x="3620"/>
        <item x="3621"/>
        <item x="3622"/>
        <item x="3623"/>
        <item x="3624"/>
        <item x="3625"/>
        <item x="3626"/>
        <item x="3476"/>
        <item x="4753"/>
        <item x="4623"/>
        <item x="3778"/>
        <item x="4754"/>
        <item x="4755"/>
        <item x="4756"/>
        <item x="4757"/>
        <item x="4758"/>
        <item x="4759"/>
        <item x="4760"/>
        <item x="4761"/>
        <item x="4762"/>
        <item x="4763"/>
        <item x="3562"/>
        <item x="3563"/>
        <item x="3564"/>
        <item x="3565"/>
        <item x="3566"/>
        <item x="3567"/>
        <item x="3568"/>
        <item x="3571"/>
        <item x="3572"/>
        <item x="3573"/>
        <item x="3779"/>
        <item x="3993"/>
        <item x="4097"/>
        <item x="3947"/>
        <item x="3485"/>
        <item x="3465"/>
        <item x="4659"/>
        <item x="3574"/>
        <item x="4624"/>
        <item x="3575"/>
        <item x="3576"/>
        <item x="3577"/>
        <item x="3578"/>
        <item x="3579"/>
        <item x="2204"/>
        <item x="848"/>
        <item x="615"/>
        <item x="8"/>
        <item x="1063"/>
        <item x="616"/>
        <item x="1304"/>
        <item x="1571"/>
        <item x="35"/>
        <item x="804"/>
        <item x="1064"/>
        <item x="1065"/>
        <item x="1066"/>
        <item x="1067"/>
        <item x="1068"/>
        <item x="1069"/>
        <item x="1070"/>
        <item x="1071"/>
        <item x="1072"/>
        <item x="1073"/>
        <item x="1074"/>
        <item x="1075"/>
        <item x="1076"/>
        <item x="1077"/>
        <item x="1078"/>
        <item x="1079"/>
        <item x="1080"/>
        <item x="1081"/>
        <item x="538"/>
        <item x="849"/>
        <item x="850"/>
        <item x="851"/>
        <item x="852"/>
        <item x="853"/>
        <item x="854"/>
        <item x="855"/>
        <item x="3580"/>
        <item x="3581"/>
        <item x="3582"/>
        <item x="3583"/>
        <item x="3584"/>
        <item x="3585"/>
        <item x="3586"/>
        <item x="3587"/>
        <item x="3588"/>
        <item x="3589"/>
        <item x="3590"/>
        <item x="3591"/>
        <item x="3592"/>
        <item x="3593"/>
        <item x="3594"/>
        <item x="3595"/>
        <item x="3596"/>
        <item x="3597"/>
        <item x="3598"/>
        <item x="3599"/>
        <item x="3627"/>
        <item x="3628"/>
        <item x="3629"/>
        <item x="3630"/>
        <item x="3631"/>
        <item x="3632"/>
        <item x="3633"/>
        <item x="3634"/>
        <item x="3635"/>
        <item x="3636"/>
        <item x="3637"/>
        <item x="3638"/>
        <item x="3639"/>
        <item x="3640"/>
        <item x="3641"/>
        <item x="3642"/>
        <item x="3643"/>
        <item x="3644"/>
        <item x="3645"/>
        <item x="3646"/>
        <item x="3647"/>
        <item x="3648"/>
        <item x="3600"/>
        <item x="3601"/>
        <item x="3602"/>
        <item x="3603"/>
        <item x="3604"/>
        <item x="3605"/>
        <item x="3606"/>
        <item x="3607"/>
        <item x="3707"/>
        <item x="3708"/>
        <item x="3709"/>
        <item x="3710"/>
        <item x="3711"/>
        <item x="3712"/>
        <item x="3713"/>
        <item x="3714"/>
        <item x="3649"/>
        <item x="856"/>
        <item x="857"/>
        <item x="858"/>
        <item x="859"/>
        <item x="860"/>
        <item x="861"/>
        <item x="862"/>
        <item x="863"/>
        <item x="864"/>
        <item x="865"/>
        <item x="866"/>
        <item x="867"/>
        <item x="1029"/>
        <item x="1030"/>
        <item x="1031"/>
        <item x="1032"/>
        <item x="2142"/>
        <item x="36"/>
        <item x="1082"/>
        <item x="3466"/>
        <item x="3650"/>
        <item x="3715"/>
        <item x="4253"/>
        <item x="4556"/>
        <item x="3885"/>
        <item x="3467"/>
        <item x="4334"/>
        <item x="4414"/>
        <item x="4098"/>
        <item x="4254"/>
        <item x="3886"/>
        <item x="3887"/>
        <item x="3468"/>
        <item x="4625"/>
        <item x="3716"/>
        <item x="3888"/>
        <item x="309"/>
        <item x="3266"/>
        <item x="2527"/>
        <item x="1305"/>
        <item x="1999"/>
        <item x="2636"/>
        <item x="3075"/>
        <item x="1936"/>
        <item x="1937"/>
        <item x="1938"/>
        <item x="1939"/>
        <item x="1940"/>
        <item x="1941"/>
        <item x="1942"/>
        <item x="1943"/>
        <item x="1944"/>
        <item x="2092"/>
        <item x="2732"/>
        <item x="2986"/>
        <item x="2987"/>
        <item x="3477"/>
        <item x="3478"/>
        <item x="3479"/>
        <item x="3480"/>
        <item x="3481"/>
        <item x="3482"/>
        <item x="3483"/>
        <item x="3484"/>
        <item x="3487"/>
        <item x="3488"/>
        <item x="3717"/>
        <item x="4091"/>
        <item x="3489"/>
        <item x="4413"/>
        <item x="3718"/>
        <item x="3490"/>
        <item x="3955"/>
        <item x="3719"/>
        <item x="3720"/>
        <item x="4565"/>
        <item x="2988"/>
        <item x="2989"/>
        <item x="2990"/>
        <item x="2991"/>
        <item x="2992"/>
        <item x="2993"/>
        <item x="2994"/>
        <item x="2995"/>
        <item x="3144"/>
        <item x="3145"/>
        <item x="3146"/>
        <item x="990"/>
        <item x="1033"/>
        <item x="2093"/>
        <item x="2999"/>
        <item x="3000"/>
        <item x="3001"/>
        <item x="3002"/>
        <item x="3889"/>
        <item x="4500"/>
        <item x="3536"/>
        <item x="3469"/>
        <item x="3948"/>
        <item x="3949"/>
        <item x="4255"/>
        <item x="3537"/>
        <item x="3721"/>
        <item x="3722"/>
        <item x="3723"/>
        <item x="3724"/>
        <item x="3725"/>
        <item x="3726"/>
        <item x="3727"/>
        <item x="3728"/>
        <item x="3729"/>
        <item x="3730"/>
        <item x="3731"/>
        <item x="3003"/>
        <item x="3004"/>
        <item x="3005"/>
        <item x="3006"/>
        <item x="3007"/>
        <item x="3008"/>
        <item x="3009"/>
        <item x="176"/>
        <item x="2420"/>
        <item x="101"/>
        <item x="3267"/>
        <item x="1367"/>
        <item x="3103"/>
        <item x="3104"/>
        <item x="3732"/>
        <item x="3733"/>
        <item x="3780"/>
        <item x="3528"/>
        <item x="3529"/>
        <item x="3531"/>
        <item x="3532"/>
        <item x="4415"/>
        <item x="3782"/>
        <item x="4660"/>
        <item x="3783"/>
        <item x="3781"/>
        <item x="3784"/>
        <item x="3785"/>
        <item x="3786"/>
        <item x="3787"/>
        <item x="3788"/>
        <item x="3789"/>
        <item x="3790"/>
        <item x="2690"/>
        <item x="1505"/>
        <item x="1506"/>
        <item x="1504"/>
        <item x="1507"/>
        <item x="1508"/>
        <item x="1509"/>
        <item x="1510"/>
        <item x="1036"/>
        <item x="2421"/>
        <item x="310"/>
        <item x="311"/>
        <item x="2422"/>
        <item x="312"/>
        <item x="2423"/>
        <item x="2424"/>
        <item x="2425"/>
        <item x="2426"/>
        <item x="3974"/>
        <item x="4099"/>
        <item x="3994"/>
        <item x="3995"/>
        <item x="3533"/>
        <item x="3950"/>
        <item x="3951"/>
        <item x="3952"/>
        <item x="3953"/>
        <item x="3954"/>
        <item x="3534"/>
        <item x="3535"/>
        <item x="3538"/>
        <item x="3434"/>
        <item x="3539"/>
        <item x="3540"/>
        <item x="3541"/>
        <item x="2427"/>
        <item x="313"/>
        <item x="314"/>
        <item x="315"/>
        <item x="316"/>
        <item x="317"/>
        <item x="2278"/>
        <item x="318"/>
        <item x="319"/>
        <item x="320"/>
        <item x="321"/>
        <item x="2279"/>
        <item x="2094"/>
        <item x="2095"/>
        <item x="102"/>
        <item x="103"/>
        <item x="2528"/>
        <item x="2205"/>
        <item x="104"/>
        <item x="105"/>
        <item x="106"/>
        <item x="107"/>
        <item x="108"/>
        <item x="109"/>
        <item x="110"/>
        <item x="111"/>
        <item x="112"/>
        <item x="389"/>
        <item x="390"/>
        <item x="391"/>
        <item x="2206"/>
        <item x="2207"/>
        <item x="113"/>
        <item x="3542"/>
        <item x="3543"/>
        <item x="3544"/>
        <item x="3791"/>
        <item x="3792"/>
        <item x="4335"/>
        <item x="3794"/>
        <item x="4100"/>
        <item x="3491"/>
        <item x="3795"/>
        <item x="3793"/>
        <item x="3836"/>
        <item x="392"/>
        <item x="393"/>
        <item x="394"/>
        <item x="2208"/>
        <item x="2280"/>
        <item x="2281"/>
        <item x="2282"/>
        <item x="2283"/>
        <item x="37"/>
        <item x="1037"/>
        <item x="2715"/>
        <item x="476"/>
        <item x="4256"/>
        <item x="4336"/>
        <item x="3796"/>
        <item x="3797"/>
        <item x="3651"/>
        <item x="4416"/>
        <item x="3545"/>
        <item x="3799"/>
        <item x="3546"/>
        <item x="3880"/>
        <item x="4188"/>
        <item x="4337"/>
        <item x="3767"/>
        <item x="2716"/>
        <item x="2529"/>
        <item x="1102"/>
        <item x="1034"/>
        <item x="2892"/>
        <item x="2428"/>
        <item x="2429"/>
        <item x="3147"/>
        <item x="177"/>
        <item x="322"/>
        <item x="2344"/>
        <item x="3105"/>
        <item x="3010"/>
        <item x="2284"/>
        <item x="323"/>
        <item x="4503"/>
        <item x="3736"/>
        <item x="3770"/>
        <item x="4257"/>
        <item x="3864"/>
        <item x="3771"/>
        <item x="3548"/>
        <item x="991"/>
        <item x="1035"/>
        <item x="1038"/>
        <item x="1039"/>
        <item x="1040"/>
        <item x="1041"/>
        <item x="1042"/>
        <item x="1043"/>
        <item x="1044"/>
        <item x="1045"/>
        <item x="1046"/>
        <item x="1047"/>
        <item x="2839"/>
        <item x="2840"/>
        <item x="115"/>
        <item x="2474"/>
        <item x="2530"/>
        <item x="1459"/>
        <item x="3076"/>
        <item x="992"/>
        <item x="2717"/>
        <item x="540"/>
        <item x="1048"/>
        <item x="805"/>
        <item x="993"/>
        <item x="2"/>
        <item x="2209"/>
        <item x="924"/>
        <item x="994"/>
        <item x="4182"/>
        <item x="3772"/>
        <item x="3800"/>
        <item x="3801"/>
        <item x="3802"/>
        <item x="3803"/>
        <item x="3804"/>
        <item x="3805"/>
        <item x="3806"/>
        <item x="3807"/>
        <item x="3808"/>
        <item x="3809"/>
        <item x="3810"/>
        <item x="4338"/>
        <item x="4339"/>
        <item x="4340"/>
        <item x="4341"/>
        <item x="4342"/>
        <item x="4343"/>
        <item x="4344"/>
        <item x="4345"/>
        <item x="4346"/>
        <item x="4347"/>
        <item x="3811"/>
        <item x="3812"/>
        <item x="3813"/>
        <item x="3814"/>
        <item x="3815"/>
        <item x="3816"/>
        <item x="3817"/>
        <item x="3818"/>
        <item x="3956"/>
        <item x="3820"/>
        <item x="3865"/>
        <item x="3866"/>
        <item x="3867"/>
        <item x="3868"/>
        <item x="3869"/>
        <item x="4471"/>
        <item x="3547"/>
        <item x="4385"/>
        <item x="3798"/>
        <item x="3819"/>
        <item x="3769"/>
        <item x="3433"/>
        <item x="3821"/>
        <item x="3497"/>
        <item x="3822"/>
        <item x="4472"/>
        <item x="4464"/>
        <item x="4657"/>
        <item x="4187"/>
        <item x="4294"/>
        <item x="4567"/>
        <item x="3823"/>
        <item x="3824"/>
        <item x="3825"/>
        <item x="3991"/>
        <item x="3992"/>
        <item x="3997"/>
        <item x="3998"/>
        <item x="3999"/>
        <item x="873"/>
        <item x="116"/>
        <item x="2531"/>
        <item x="1851"/>
        <item x="3011"/>
        <item x="1437"/>
        <item x="925"/>
        <item x="3106"/>
        <item x="2835"/>
        <item x="3150"/>
        <item x="242"/>
        <item x="239"/>
        <item x="243"/>
        <item x="244"/>
        <item x="245"/>
        <item x="246"/>
        <item x="4000"/>
        <item x="4001"/>
        <item x="4002"/>
        <item x="4003"/>
        <item x="4004"/>
        <item x="4005"/>
        <item x="4006"/>
        <item x="4007"/>
        <item x="4008"/>
        <item x="4009"/>
        <item x="4010"/>
        <item x="4011"/>
        <item x="4012"/>
        <item x="4013"/>
        <item x="4014"/>
        <item x="4015"/>
        <item x="4016"/>
        <item x="4017"/>
        <item x="4018"/>
        <item x="4019"/>
        <item x="4020"/>
        <item x="4021"/>
        <item x="4022"/>
        <item x="4473"/>
        <item x="4661"/>
        <item x="4474"/>
        <item x="4259"/>
        <item x="3486"/>
        <item x="4023"/>
        <item x="3870"/>
        <item x="4189"/>
        <item x="3871"/>
        <item x="3872"/>
        <item x="3873"/>
        <item x="3874"/>
        <item x="3875"/>
        <item x="3876"/>
        <item x="3890"/>
        <item x="3891"/>
        <item x="3892"/>
        <item x="3893"/>
        <item x="3894"/>
        <item x="3895"/>
        <item x="3896"/>
        <item x="3492"/>
        <item x="4475"/>
        <item x="4024"/>
        <item x="4382"/>
        <item x="4295"/>
        <item x="4296"/>
        <item x="3897"/>
        <item x="4765"/>
        <item x="3898"/>
        <item x="437"/>
        <item x="541"/>
        <item x="801"/>
        <item x="1503"/>
        <item x="2001"/>
        <item x="995"/>
        <item x="539"/>
        <item x="542"/>
        <item x="996"/>
        <item x="997"/>
        <item x="1231"/>
        <item x="1232"/>
        <item x="4025"/>
        <item x="4026"/>
        <item x="4027"/>
        <item x="3957"/>
        <item x="3958"/>
        <item x="4348"/>
        <item x="3899"/>
        <item x="3900"/>
        <item x="3901"/>
        <item x="3902"/>
        <item x="3903"/>
        <item x="3904"/>
        <item x="3905"/>
        <item x="3906"/>
        <item x="3907"/>
        <item x="3908"/>
        <item x="3494"/>
        <item x="3961"/>
        <item x="3959"/>
        <item x="3909"/>
        <item x="3910"/>
        <item x="4028"/>
        <item x="3826"/>
        <item x="4349"/>
        <item x="4557"/>
        <item x="4779"/>
        <item x="324"/>
        <item x="802"/>
        <item x="2033"/>
        <item x="2034"/>
        <item x="2035"/>
        <item x="2036"/>
        <item x="2037"/>
        <item x="2038"/>
        <item x="2039"/>
        <item x="2040"/>
        <item x="3077"/>
        <item x="114"/>
        <item x="1300"/>
        <item x="1056"/>
        <item x="3151"/>
        <item x="3152"/>
        <item x="3153"/>
        <item x="3154"/>
        <item x="3155"/>
        <item x="4501"/>
        <item x="4092"/>
        <item x="4084"/>
        <item x="4190"/>
        <item x="4191"/>
        <item x="4192"/>
        <item x="4193"/>
        <item x="4194"/>
        <item m="1" x="7903"/>
        <item x="4101"/>
        <item x="4656"/>
        <item x="3996"/>
        <item x="4195"/>
        <item x="4030"/>
        <item x="3963"/>
        <item x="3964"/>
        <item x="3960"/>
        <item x="3962"/>
        <item x="3965"/>
        <item x="3966"/>
        <item x="3967"/>
        <item x="3968"/>
        <item x="3969"/>
        <item x="3970"/>
        <item x="4383"/>
        <item x="3652"/>
        <item m="1" x="7904"/>
        <item x="3911"/>
        <item x="4029"/>
        <item x="4031"/>
        <item x="3912"/>
        <item x="3913"/>
        <item x="3156"/>
        <item x="3157"/>
        <item x="3158"/>
        <item x="3159"/>
        <item x="3160"/>
        <item x="3161"/>
        <item x="2691"/>
        <item x="1049"/>
        <item x="1024"/>
        <item x="3078"/>
        <item x="998"/>
        <item x="2571"/>
        <item x="1025"/>
        <item x="2841"/>
        <item x="2041"/>
        <item x="2134"/>
        <item x="2256"/>
        <item x="1099"/>
        <item x="2733"/>
        <item x="4566"/>
        <item m="1" x="7909"/>
        <item x="3495"/>
        <item x="4032"/>
        <item x="3496"/>
        <item x="4033"/>
        <item x="4034"/>
        <item x="3914"/>
        <item x="3915"/>
        <item x="3916"/>
        <item x="4384"/>
        <item x="4386"/>
        <item x="4502"/>
        <item x="4504"/>
        <item x="4505"/>
        <item x="4506"/>
        <item x="4507"/>
        <item x="4508"/>
        <item x="4509"/>
        <item x="4510"/>
        <item x="4511"/>
        <item x="4512"/>
        <item x="4513"/>
        <item x="4514"/>
        <item x="4515"/>
        <item x="4516"/>
        <item x="4517"/>
        <item x="4035"/>
        <item x="4518"/>
        <item x="4519"/>
        <item x="4520"/>
        <item x="4626"/>
        <item x="4764"/>
        <item x="3493"/>
        <item x="3498"/>
        <item x="3499"/>
        <item x="3500"/>
        <item x="3501"/>
        <item x="3502"/>
        <item x="3503"/>
        <item x="3504"/>
        <item x="3505"/>
        <item x="3506"/>
        <item x="3507"/>
        <item x="3508"/>
        <item x="4521"/>
        <item x="4036"/>
        <item x="4522"/>
        <item x="4780"/>
        <item x="4655"/>
        <item m="1" x="7940"/>
        <item x="4524"/>
        <item x="4525"/>
        <item x="4523"/>
        <item x="868"/>
        <item x="2532"/>
        <item x="2042"/>
        <item x="1844"/>
        <item x="2734"/>
        <item x="2096"/>
        <item x="1773"/>
        <item x="1050"/>
        <item x="306"/>
        <item x="325"/>
        <item x="479"/>
        <item x="729"/>
        <item x="1438"/>
        <item x="1945"/>
        <item x="999"/>
        <item x="1000"/>
        <item x="3149"/>
        <item x="4526"/>
        <item x="4527"/>
        <item x="4528"/>
        <item x="4529"/>
        <item x="4530"/>
        <item x="4037"/>
        <item x="4038"/>
        <item x="4627"/>
        <item x="4531"/>
        <item x="4039"/>
        <item x="4040"/>
        <item x="4041"/>
        <item x="4042"/>
        <item x="4043"/>
        <item x="4044"/>
        <item x="4045"/>
        <item x="4046"/>
        <item x="4532"/>
        <item x="4198"/>
        <item x="4350"/>
        <item x="1927"/>
        <item x="2842"/>
        <item x="117"/>
        <item x="118"/>
        <item x="119"/>
        <item x="120"/>
        <item x="121"/>
        <item x="122"/>
        <item x="123"/>
        <item x="124"/>
        <item x="125"/>
        <item x="3012"/>
        <item x="2002"/>
        <item x="178"/>
        <item x="874"/>
        <item x="543"/>
        <item x="2210"/>
        <item x="1051"/>
        <item x="4047"/>
        <item x="3738"/>
        <item x="4662"/>
        <item x="4048"/>
        <item x="4351"/>
        <item x="4049"/>
        <item x="4050"/>
        <item x="4051"/>
        <item x="4533"/>
        <item x="4053"/>
        <item x="4054"/>
        <item x="4534"/>
        <item x="3509"/>
        <item x="4055"/>
        <item x="3162"/>
        <item x="2843"/>
        <item x="3268"/>
        <item x="2043"/>
        <item x="126"/>
        <item x="1207"/>
        <item x="1103"/>
        <item x="2135"/>
        <item x="1549"/>
        <item x="2724"/>
        <item x="2003"/>
        <item x="4056"/>
        <item x="4057"/>
        <item x="4058"/>
        <item x="4059"/>
        <item x="4060"/>
        <item x="4061"/>
        <item x="4062"/>
        <item x="4063"/>
        <item x="4064"/>
        <item x="4781"/>
        <item x="3510"/>
        <item m="1" x="7980"/>
        <item x="4476"/>
        <item x="4477"/>
        <item x="4065"/>
        <item x="4052"/>
        <item x="617"/>
        <item x="1511"/>
        <item x="1512"/>
        <item x="1513"/>
        <item x="1514"/>
        <item x="1515"/>
        <item x="1516"/>
        <item x="1517"/>
        <item x="1518"/>
        <item x="1519"/>
        <item x="1520"/>
        <item x="1521"/>
        <item x="4066"/>
        <item x="4067"/>
        <item x="4068"/>
        <item x="4069"/>
        <item x="4070"/>
        <item x="4071"/>
        <item x="4072"/>
        <item x="4073"/>
        <item x="4074"/>
        <item x="4075"/>
        <item x="4076"/>
        <item x="4077"/>
        <item x="4078"/>
        <item x="4079"/>
        <item x="4080"/>
        <item x="4782"/>
        <item x="4783"/>
        <item x="4784"/>
        <item x="4785"/>
        <item x="4786"/>
        <item x="1522"/>
        <item x="1523"/>
        <item x="2430"/>
        <item x="1676"/>
        <item x="2431"/>
        <item x="480"/>
        <item x="2432"/>
        <item x="481"/>
        <item x="2433"/>
        <item x="482"/>
        <item x="483"/>
        <item x="1680"/>
        <item x="484"/>
        <item x="485"/>
        <item x="2434"/>
        <item x="486"/>
        <item x="1677"/>
        <item x="487"/>
        <item x="488"/>
        <item x="926"/>
        <item x="4787"/>
        <item x="4081"/>
        <item x="4082"/>
        <item x="3511"/>
        <item x="3512"/>
        <item x="3513"/>
        <item x="3514"/>
        <item x="3515"/>
        <item x="4083"/>
        <item x="3516"/>
        <item x="3517"/>
        <item x="3518"/>
        <item x="3519"/>
        <item x="3520"/>
        <item x="3521"/>
        <item x="4102"/>
        <item x="4103"/>
        <item x="4104"/>
        <item x="4105"/>
        <item x="4106"/>
        <item x="4107"/>
        <item x="4108"/>
        <item x="4109"/>
        <item x="4110"/>
        <item x="4111"/>
        <item x="4112"/>
        <item x="4113"/>
        <item x="4114"/>
        <item x="4663"/>
        <item x="4297"/>
        <item x="4568"/>
        <item x="4115"/>
        <item x="4116"/>
        <item x="4664"/>
        <item x="4788"/>
        <item x="3608"/>
        <item x="910"/>
        <item x="927"/>
        <item x="928"/>
        <item x="929"/>
        <item x="930"/>
        <item x="931"/>
        <item x="932"/>
        <item x="933"/>
        <item x="934"/>
        <item x="935"/>
        <item x="936"/>
        <item x="937"/>
        <item x="938"/>
        <item x="939"/>
        <item x="940"/>
        <item x="941"/>
        <item x="942"/>
        <item x="943"/>
        <item x="944"/>
        <item x="945"/>
        <item x="618"/>
        <item x="2572"/>
        <item x="1208"/>
        <item x="728"/>
        <item x="1234"/>
        <item x="1550"/>
        <item x="489"/>
        <item x="2044"/>
        <item x="3328"/>
        <item x="1928"/>
        <item x="619"/>
        <item x="1551"/>
        <item m="1" x="7996"/>
        <item x="4117"/>
        <item x="4569"/>
        <item x="4570"/>
        <item x="4197"/>
        <item x="4118"/>
        <item x="4119"/>
        <item x="3653"/>
        <item m="1" x="7998"/>
        <item m="1" x="7999"/>
        <item x="4120"/>
        <item x="4121"/>
        <item x="4122"/>
        <item x="4123"/>
        <item x="4124"/>
        <item x="4125"/>
        <item x="3080"/>
        <item x="2136"/>
        <item x="3013"/>
        <item x="2045"/>
        <item x="1209"/>
        <item x="3014"/>
        <item x="1774"/>
        <item x="2692"/>
        <item x="3269"/>
        <item x="3270"/>
        <item x="3214"/>
        <item x="1052"/>
        <item x="1053"/>
        <item x="1233"/>
        <item x="1235"/>
        <item x="1236"/>
        <item x="4126"/>
        <item x="4127"/>
        <item x="4128"/>
        <item x="4129"/>
        <item x="4130"/>
        <item x="4665"/>
        <item x="4131"/>
        <item x="4132"/>
        <item x="4571"/>
        <item x="4133"/>
        <item x="4134"/>
        <item x="3419"/>
        <item x="4789"/>
        <item x="4136"/>
        <item x="4478"/>
        <item x="4137"/>
        <item x="4666"/>
        <item x="4138"/>
        <item x="3739"/>
        <item x="3740"/>
        <item x="3741"/>
        <item x="3742"/>
        <item x="3743"/>
        <item x="3744"/>
        <item x="3745"/>
        <item x="3746"/>
        <item x="3747"/>
        <item x="3748"/>
        <item x="3749"/>
        <item x="3750"/>
        <item x="3751"/>
        <item x="1237"/>
        <item x="1238"/>
        <item x="1239"/>
        <item x="1240"/>
        <item x="1241"/>
        <item x="1242"/>
        <item x="1243"/>
        <item x="1244"/>
        <item x="1245"/>
        <item x="1246"/>
        <item x="1247"/>
        <item x="1248"/>
        <item x="1249"/>
        <item x="1250"/>
        <item x="1525"/>
        <item x="1526"/>
        <item x="1524"/>
        <item x="1527"/>
        <item x="1528"/>
        <item x="1529"/>
        <item x="1530"/>
        <item x="1531"/>
        <item x="1532"/>
        <item x="1533"/>
        <item x="1534"/>
        <item x="1535"/>
        <item x="1536"/>
        <item x="1537"/>
        <item x="3163"/>
        <item x="1538"/>
        <item x="2725"/>
        <item x="620"/>
        <item x="2345"/>
        <item x="3081"/>
        <item x="1852"/>
        <item x="395"/>
        <item x="4572"/>
        <item x="4668"/>
        <item x="4139"/>
        <item x="4140"/>
        <item x="4135"/>
        <item x="4141"/>
        <item x="4142"/>
        <item x="4143"/>
        <item x="4144"/>
        <item x="4145"/>
        <item x="4146"/>
        <item x="4147"/>
        <item x="4148"/>
        <item x="4149"/>
        <item x="4150"/>
        <item x="4151"/>
        <item x="4152"/>
        <item x="4153"/>
        <item x="3654"/>
        <item x="3752"/>
        <item x="3753"/>
        <item x="2726"/>
        <item x="3015"/>
        <item x="3215"/>
        <item x="179"/>
        <item x="1083"/>
        <item x="1084"/>
        <item x="1085"/>
        <item x="1086"/>
        <item x="1087"/>
        <item x="1088"/>
        <item x="1089"/>
        <item x="1090"/>
        <item x="1091"/>
        <item x="396"/>
        <item x="397"/>
        <item x="544"/>
        <item x="4154"/>
        <item x="4155"/>
        <item x="4156"/>
        <item x="4157"/>
        <item x="4158"/>
        <item x="4159"/>
        <item x="4160"/>
        <item x="4161"/>
        <item x="4162"/>
        <item x="4163"/>
        <item x="4164"/>
        <item x="4165"/>
        <item x="4166"/>
        <item x="4167"/>
        <item x="4168"/>
        <item x="4169"/>
        <item x="4170"/>
        <item x="4171"/>
        <item x="4172"/>
        <item x="4173"/>
        <item x="4174"/>
        <item x="4175"/>
        <item x="4176"/>
        <item x="4177"/>
        <item x="3655"/>
        <item x="3656"/>
        <item x="3657"/>
        <item x="3658"/>
        <item x="3659"/>
        <item x="3660"/>
        <item x="3661"/>
        <item x="3662"/>
        <item x="3663"/>
        <item x="4178"/>
        <item x="4179"/>
        <item x="4180"/>
        <item x="4181"/>
        <item x="4260"/>
        <item x="4258"/>
        <item x="4261"/>
        <item x="4262"/>
        <item x="4263"/>
        <item x="4264"/>
        <item x="4265"/>
        <item x="4266"/>
        <item x="3754"/>
        <item x="4667"/>
        <item x="4268"/>
        <item x="4269"/>
        <item x="4352"/>
        <item x="4267"/>
        <item x="4270"/>
        <item x="4271"/>
        <item x="4272"/>
        <item x="4273"/>
        <item x="4274"/>
        <item x="4275"/>
        <item x="4276"/>
        <item x="4277"/>
        <item x="4278"/>
        <item x="4279"/>
        <item x="4280"/>
        <item x="4669"/>
        <item x="4790"/>
        <item x="3418"/>
        <item x="4281"/>
        <item x="4573"/>
        <item x="3435"/>
        <item x="4282"/>
        <item x="4283"/>
        <item x="4284"/>
        <item x="4285"/>
        <item x="4286"/>
        <item x="4353"/>
        <item x="4287"/>
        <item x="4288"/>
        <item x="4354"/>
        <item x="2727"/>
        <item x="398"/>
        <item x="247"/>
        <item x="127"/>
        <item x="1251"/>
        <item x="1439"/>
        <item x="1252"/>
        <item x="1539"/>
        <item x="1540"/>
        <item x="326"/>
        <item x="3271"/>
        <item x="3272"/>
        <item x="2908"/>
        <item x="1253"/>
        <item x="3016"/>
        <item x="2909"/>
        <item x="2907"/>
        <item x="4289"/>
        <item x="4355"/>
        <item x="4356"/>
        <item x="4670"/>
        <item x="4357"/>
        <item x="4358"/>
        <item x="4359"/>
        <item x="4479"/>
        <item x="4480"/>
        <item x="4481"/>
        <item x="4671"/>
        <item x="4672"/>
        <item x="4199"/>
        <item x="3664"/>
        <item x="4574"/>
        <item x="4200"/>
        <item x="4674"/>
        <item x="4675"/>
        <item x="3436"/>
        <item x="4677"/>
        <item x="4678"/>
        <item x="4676"/>
        <item x="4680"/>
        <item x="4679"/>
        <item x="4681"/>
        <item x="4791"/>
        <item x="7899"/>
        <item x="399"/>
        <item x="426"/>
        <item x="490"/>
        <item x="3756"/>
        <item x="3842"/>
        <item x="4673"/>
        <item x="4683"/>
        <item x="4684"/>
        <item x="4685"/>
        <item x="4686"/>
        <item x="4687"/>
        <item x="3440"/>
        <item x="3671"/>
        <item x="3760"/>
        <item x="3830"/>
        <item x="4207"/>
        <item x="3828"/>
        <item x="807"/>
        <item x="3687"/>
        <item x="3017"/>
        <item x="3755"/>
        <item x="2097"/>
        <item x="2287"/>
        <item x="2123"/>
        <item x="4692"/>
        <item x="4204"/>
        <item x="4689"/>
        <item x="2098"/>
        <item x="4690"/>
        <item x="4691"/>
        <item x="4205"/>
        <item x="3667"/>
        <item x="2846"/>
        <item x="3675"/>
        <item x="3670"/>
        <item x="4208"/>
        <item x="3841"/>
        <item x="1863"/>
        <item x="3018"/>
        <item x="3838"/>
        <item x="2119"/>
        <item x="3680"/>
        <item x="2099"/>
        <item x="3759"/>
        <item x="3761"/>
        <item x="4688"/>
        <item x="2121"/>
        <item x="2847"/>
        <item x="3665"/>
        <item x="3678"/>
        <item x="4696"/>
        <item x="4694"/>
        <item x="875"/>
        <item x="1946"/>
        <item x="2120"/>
        <item x="4695"/>
        <item x="2844"/>
        <item x="3677"/>
        <item x="3688"/>
        <item x="3437"/>
        <item x="3669"/>
        <item x="3442"/>
        <item x="2573"/>
        <item x="3843"/>
        <item x="1947"/>
        <item x="3439"/>
        <item x="2211"/>
        <item x="4201"/>
        <item x="3672"/>
        <item x="3443"/>
        <item x="2100"/>
        <item x="4682"/>
        <item x="3679"/>
        <item x="4206"/>
        <item x="3441"/>
        <item x="2122"/>
        <item x="3758"/>
        <item x="3840"/>
        <item x="3445"/>
        <item x="3682"/>
        <item x="3683"/>
        <item x="3757"/>
        <item x="730"/>
        <item x="2285"/>
        <item x="2845"/>
        <item x="180"/>
        <item x="38"/>
        <item x="40"/>
        <item x="3438"/>
        <item x="4792"/>
        <item x="3685"/>
        <item x="3668"/>
        <item x="1541"/>
        <item x="3845"/>
        <item x="3686"/>
        <item x="3684"/>
        <item x="3837"/>
        <item x="3827"/>
        <item x="3829"/>
        <item x="3762"/>
        <item x="1460"/>
        <item x="3681"/>
        <item x="2735"/>
        <item x="4698"/>
        <item x="2346"/>
        <item x="3846"/>
        <item x="3448"/>
        <item x="3447"/>
        <item x="41"/>
        <item x="3690"/>
        <item x="921"/>
        <item x="3674"/>
        <item x="3676"/>
        <item x="3763"/>
        <item x="920"/>
        <item x="3689"/>
        <item x="3673"/>
        <item x="3666"/>
        <item x="3446"/>
        <item x="3839"/>
        <item x="4693"/>
        <item x="3107"/>
        <item x="806"/>
        <item x="4697"/>
        <item x="3444"/>
        <item x="3273"/>
        <item x="39"/>
        <item x="545"/>
        <item x="1865"/>
        <item x="4203"/>
        <item x="1866"/>
        <item x="3847"/>
        <item x="3765"/>
        <item x="3857"/>
        <item x="4209"/>
        <item x="1775"/>
        <item x="492"/>
        <item x="128"/>
        <item x="3848"/>
        <item x="4210"/>
        <item x="4216"/>
        <item x="4215"/>
        <item x="4575"/>
        <item x="1461"/>
        <item x="491"/>
        <item x="3850"/>
        <item x="3852"/>
        <item x="4213"/>
        <item x="129"/>
        <item x="4212"/>
        <item x="4211"/>
        <item x="2435"/>
        <item x="2637"/>
        <item x="1776"/>
        <item x="2288"/>
        <item x="3856"/>
        <item x="3766"/>
        <item x="546"/>
        <item x="2848"/>
        <item x="4298"/>
        <item x="327"/>
        <item x="1864"/>
        <item x="4202"/>
        <item x="3275"/>
        <item x="4217"/>
        <item x="4214"/>
        <item x="4579"/>
        <item x="808"/>
        <item x="2893"/>
        <item x="1001"/>
        <item x="3849"/>
        <item x="3274"/>
        <item x="3851"/>
        <item x="3764"/>
        <item x="1092"/>
        <item x="2436"/>
        <item x="3858"/>
        <item x="4219"/>
        <item x="3854"/>
        <item x="4220"/>
        <item x="3855"/>
        <item x="4221"/>
        <item x="4218"/>
        <item x="0"/>
        <item x="1"/>
        <item x="3"/>
        <item x="9"/>
        <item x="10"/>
        <item x="12"/>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84"/>
        <item x="85"/>
        <item x="86"/>
        <item x="87"/>
        <item x="88"/>
        <item x="89"/>
        <item x="90"/>
        <item x="91"/>
        <item x="92"/>
        <item x="93"/>
        <item x="130"/>
        <item x="131"/>
        <item x="132"/>
        <item x="133"/>
        <item x="134"/>
        <item x="136"/>
        <item x="181"/>
        <item x="182"/>
        <item x="183"/>
        <item x="185"/>
        <item x="186"/>
        <item x="248"/>
        <item x="249"/>
        <item x="250"/>
        <item x="251"/>
        <item x="252"/>
        <item x="254"/>
        <item x="255"/>
        <item x="256"/>
        <item x="257"/>
        <item x="328"/>
        <item x="329"/>
        <item x="400"/>
        <item x="401"/>
        <item x="402"/>
        <item x="403"/>
        <item x="404"/>
        <item x="405"/>
        <item x="407"/>
        <item x="408"/>
        <item x="409"/>
        <item x="410"/>
        <item x="411"/>
        <item x="436"/>
        <item x="438"/>
        <item x="439"/>
        <item x="440"/>
        <item x="441"/>
        <item x="442"/>
        <item x="443"/>
        <item x="444"/>
        <item x="445"/>
        <item x="446"/>
        <item x="447"/>
        <item x="448"/>
        <item x="449"/>
        <item x="450"/>
        <item x="451"/>
        <item x="452"/>
        <item x="453"/>
        <item x="454"/>
        <item x="455"/>
        <item x="456"/>
        <item x="457"/>
        <item x="458"/>
        <item x="459"/>
        <item x="460"/>
        <item x="461"/>
        <item x="462"/>
        <item x="463"/>
        <item x="464"/>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47"/>
        <item x="548"/>
        <item x="549"/>
        <item x="550"/>
        <item x="551"/>
        <item x="552"/>
        <item x="553"/>
        <item x="554"/>
        <item x="555"/>
        <item x="556"/>
        <item x="557"/>
        <item x="558"/>
        <item x="559"/>
        <item x="560"/>
        <item x="561"/>
        <item x="562"/>
        <item x="563"/>
        <item x="621"/>
        <item x="622"/>
        <item x="623"/>
        <item x="624"/>
        <item x="625"/>
        <item x="626"/>
        <item x="627"/>
        <item x="628"/>
        <item x="629"/>
        <item x="630"/>
        <item x="631"/>
        <item x="632"/>
        <item x="633"/>
        <item x="634"/>
        <item x="636"/>
        <item x="637"/>
        <item x="638"/>
        <item x="639"/>
        <item x="64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8"/>
        <item x="789"/>
        <item x="790"/>
        <item x="791"/>
        <item x="792"/>
        <item x="793"/>
        <item x="809"/>
        <item x="810"/>
        <item x="811"/>
        <item x="876"/>
        <item x="877"/>
        <item x="878"/>
        <item x="879"/>
        <item x="880"/>
        <item x="881"/>
        <item x="882"/>
        <item x="883"/>
        <item x="884"/>
        <item x="885"/>
        <item x="886"/>
        <item x="887"/>
        <item x="888"/>
        <item x="889"/>
        <item x="890"/>
        <item x="891"/>
        <item x="892"/>
        <item x="893"/>
        <item x="894"/>
        <item x="895"/>
        <item x="896"/>
        <item x="897"/>
        <item x="922"/>
        <item x="923"/>
        <item x="947"/>
        <item x="948"/>
        <item x="949"/>
        <item x="950"/>
        <item x="951"/>
        <item x="952"/>
        <item x="953"/>
        <item x="954"/>
        <item x="955"/>
        <item x="956"/>
        <item x="957"/>
        <item x="958"/>
        <item x="959"/>
        <item x="960"/>
        <item x="961"/>
        <item x="962"/>
        <item x="1002"/>
        <item x="1003"/>
        <item x="1004"/>
        <item x="1005"/>
        <item x="1006"/>
        <item x="1007"/>
        <item x="1008"/>
        <item x="1009"/>
        <item x="1010"/>
        <item x="1011"/>
        <item x="1012"/>
        <item x="1013"/>
        <item x="1093"/>
        <item x="1094"/>
        <item x="1095"/>
        <item x="1096"/>
        <item x="1101"/>
        <item x="1104"/>
        <item x="1105"/>
        <item x="1106"/>
        <item x="1107"/>
        <item x="1108"/>
        <item x="1109"/>
        <item x="1110"/>
        <item x="1111"/>
        <item x="1112"/>
        <item x="1210"/>
        <item x="1211"/>
        <item x="1212"/>
        <item x="1213"/>
        <item x="1214"/>
        <item x="1215"/>
        <item x="1254"/>
        <item x="1255"/>
        <item x="1256"/>
        <item x="1257"/>
        <item x="1258"/>
        <item x="1259"/>
        <item x="1260"/>
        <item x="1261"/>
        <item x="1262"/>
        <item x="1263"/>
        <item x="1264"/>
        <item x="1265"/>
        <item x="1266"/>
        <item x="1267"/>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1"/>
        <item x="1306"/>
        <item x="1307"/>
        <item x="1308"/>
        <item x="1309"/>
        <item x="1310"/>
        <item x="1311"/>
        <item x="1312"/>
        <item x="1319"/>
        <item x="1320"/>
        <item x="1321"/>
        <item x="1322"/>
        <item x="1323"/>
        <item x="1324"/>
        <item x="1325"/>
        <item x="1326"/>
        <item x="1327"/>
        <item x="1328"/>
        <item x="1329"/>
        <item x="1330"/>
        <item x="1331"/>
        <item x="1332"/>
        <item x="1333"/>
        <item x="1334"/>
        <item x="1369"/>
        <item x="1371"/>
        <item x="1436"/>
        <item x="1440"/>
        <item x="1441"/>
        <item x="1442"/>
        <item x="1443"/>
        <item x="1444"/>
        <item x="1445"/>
        <item x="1446"/>
        <item x="1447"/>
        <item x="1448"/>
        <item x="1449"/>
        <item x="1450"/>
        <item x="1451"/>
        <item x="1452"/>
        <item x="1453"/>
        <item x="1454"/>
        <item x="1455"/>
        <item x="1456"/>
        <item x="1457"/>
        <item x="1458"/>
        <item x="1462"/>
        <item x="1463"/>
        <item x="1464"/>
        <item x="1465"/>
        <item x="1466"/>
        <item x="1467"/>
        <item x="1468"/>
        <item x="1469"/>
        <item x="1542"/>
        <item x="1543"/>
        <item x="1544"/>
        <item x="1545"/>
        <item x="1546"/>
        <item x="1547"/>
        <item x="1548"/>
        <item x="1552"/>
        <item x="1553"/>
        <item x="1554"/>
        <item x="1555"/>
        <item x="1556"/>
        <item x="1557"/>
        <item x="1558"/>
        <item x="1559"/>
        <item x="1560"/>
        <item x="1572"/>
        <item x="1573"/>
        <item x="1574"/>
        <item x="1575"/>
        <item x="1576"/>
        <item x="1577"/>
        <item x="1578"/>
        <item x="1579"/>
        <item x="1682"/>
        <item x="1683"/>
        <item x="1684"/>
        <item x="1685"/>
        <item x="1686"/>
        <item x="1688"/>
        <item x="1689"/>
        <item x="1690"/>
        <item x="1691"/>
        <item x="1777"/>
        <item x="1778"/>
        <item x="1779"/>
        <item x="1780"/>
        <item x="1781"/>
        <item x="1782"/>
        <item x="1783"/>
        <item x="1784"/>
        <item x="1785"/>
        <item x="1786"/>
        <item x="1787"/>
        <item x="1788"/>
        <item x="1789"/>
        <item x="1790"/>
        <item x="1791"/>
        <item x="1792"/>
        <item x="1793"/>
        <item x="1794"/>
        <item x="1795"/>
        <item x="1796"/>
        <item x="1797"/>
        <item x="1798"/>
        <item x="1799"/>
        <item x="1853"/>
        <item x="1854"/>
        <item x="1855"/>
        <item x="1856"/>
        <item x="1857"/>
        <item x="1858"/>
        <item x="1859"/>
        <item x="1860"/>
        <item x="1861"/>
        <item x="1862"/>
        <item x="1867"/>
        <item x="1868"/>
        <item x="1869"/>
        <item x="1870"/>
        <item x="1872"/>
        <item x="1948"/>
        <item x="1949"/>
        <item x="1950"/>
        <item x="1951"/>
        <item x="1952"/>
        <item x="1953"/>
        <item x="1954"/>
        <item x="1955"/>
        <item x="1956"/>
        <item x="1957"/>
        <item x="1958"/>
        <item x="1959"/>
        <item x="1960"/>
        <item x="1961"/>
        <item x="1962"/>
        <item x="1963"/>
        <item x="1964"/>
        <item x="1965"/>
        <item x="1966"/>
        <item x="1967"/>
        <item x="1968"/>
        <item x="1969"/>
        <item x="1970"/>
        <item x="1972"/>
        <item x="1974"/>
        <item x="1975"/>
        <item x="1976"/>
        <item x="1977"/>
        <item x="1978"/>
        <item x="1979"/>
        <item x="1980"/>
        <item x="1981"/>
        <item x="1982"/>
        <item x="1983"/>
        <item x="1984"/>
        <item x="1985"/>
        <item x="1986"/>
        <item x="1987"/>
        <item x="1988"/>
        <item x="1989"/>
        <item x="1990"/>
        <item x="1991"/>
        <item x="1992"/>
        <item x="1993"/>
        <item x="1994"/>
        <item x="1995"/>
        <item x="1996"/>
        <item x="1998"/>
        <item x="2000"/>
        <item x="2004"/>
        <item x="2005"/>
        <item x="2006"/>
        <item x="2007"/>
        <item x="2008"/>
        <item x="2009"/>
        <item x="2012"/>
        <item x="2013"/>
        <item x="2014"/>
        <item x="2029"/>
        <item x="2046"/>
        <item x="2047"/>
        <item x="2048"/>
        <item x="2049"/>
        <item x="2050"/>
        <item x="2101"/>
        <item x="2102"/>
        <item x="2103"/>
        <item x="2104"/>
        <item x="2105"/>
        <item x="2106"/>
        <item x="2107"/>
        <item x="2108"/>
        <item x="2109"/>
        <item x="2110"/>
        <item x="2111"/>
        <item x="2112"/>
        <item x="2113"/>
        <item x="2114"/>
        <item x="2115"/>
        <item x="2116"/>
        <item x="2117"/>
        <item x="2118"/>
        <item x="2124"/>
        <item x="2125"/>
        <item x="2126"/>
        <item x="2127"/>
        <item x="2128"/>
        <item x="2129"/>
        <item x="2130"/>
        <item x="2131"/>
        <item x="2132"/>
        <item x="2133"/>
        <item x="2137"/>
        <item x="2143"/>
        <item x="2144"/>
        <item x="2145"/>
        <item x="2146"/>
        <item x="2147"/>
        <item x="2148"/>
        <item x="2149"/>
        <item x="2150"/>
        <item x="2151"/>
        <item x="2152"/>
        <item x="2153"/>
        <item x="2154"/>
        <item x="2155"/>
        <item x="2156"/>
        <item x="2157"/>
        <item x="2158"/>
        <item x="2159"/>
        <item x="2160"/>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86"/>
        <item x="2289"/>
        <item x="2290"/>
        <item x="2291"/>
        <item x="2292"/>
        <item x="2293"/>
        <item x="2294"/>
        <item x="2347"/>
        <item x="2348"/>
        <item x="2349"/>
        <item x="2350"/>
        <item x="2351"/>
        <item x="2352"/>
        <item x="2353"/>
        <item x="2355"/>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37"/>
        <item x="2439"/>
        <item x="2442"/>
        <item x="2473"/>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38"/>
        <item x="2639"/>
        <item x="2640"/>
        <item x="2641"/>
        <item x="2642"/>
        <item x="2643"/>
        <item x="2644"/>
        <item x="2645"/>
        <item x="2693"/>
        <item x="2694"/>
        <item x="2695"/>
        <item x="2696"/>
        <item x="2697"/>
        <item x="2698"/>
        <item x="2699"/>
        <item x="2700"/>
        <item x="2701"/>
        <item x="2702"/>
        <item x="2704"/>
        <item x="2705"/>
        <item x="2706"/>
        <item x="2707"/>
        <item x="2708"/>
        <item x="2709"/>
        <item x="2729"/>
        <item x="2736"/>
        <item x="2737"/>
        <item x="2738"/>
        <item x="2739"/>
        <item x="2740"/>
        <item x="2741"/>
        <item x="2742"/>
        <item x="2743"/>
        <item x="2744"/>
        <item x="2745"/>
        <item x="2746"/>
        <item x="2747"/>
        <item x="2748"/>
        <item x="2749"/>
        <item x="2750"/>
        <item x="2751"/>
        <item x="2752"/>
        <item x="2754"/>
        <item x="2755"/>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94"/>
        <item x="2895"/>
        <item x="2896"/>
        <item x="2897"/>
        <item x="2898"/>
        <item x="2899"/>
        <item x="2900"/>
        <item x="2901"/>
        <item x="2902"/>
        <item x="2903"/>
        <item x="2906"/>
        <item x="2910"/>
        <item x="2911"/>
        <item x="2912"/>
        <item x="2913"/>
        <item x="2914"/>
        <item x="2915"/>
        <item x="2916"/>
        <item x="2917"/>
        <item x="2918"/>
        <item x="2919"/>
        <item x="2920"/>
        <item x="2921"/>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9"/>
        <item x="3082"/>
        <item x="3083"/>
        <item x="3084"/>
        <item x="3085"/>
        <item x="3086"/>
        <item x="3087"/>
        <item x="3088"/>
        <item x="3089"/>
        <item x="3090"/>
        <item x="3091"/>
        <item x="3092"/>
        <item x="3093"/>
        <item x="3094"/>
        <item x="3095"/>
        <item x="3096"/>
        <item x="3097"/>
        <item x="3108"/>
        <item x="3109"/>
        <item x="3110"/>
        <item x="3111"/>
        <item x="3148"/>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216"/>
        <item x="3217"/>
        <item x="3218"/>
        <item x="3219"/>
        <item x="3220"/>
        <item x="3221"/>
        <item x="3222"/>
        <item x="3223"/>
        <item x="3224"/>
        <item x="3225"/>
        <item x="3226"/>
        <item x="3227"/>
        <item x="3228"/>
        <item x="3230"/>
        <item x="3231"/>
        <item x="3232"/>
        <item x="3233"/>
        <item x="3237"/>
        <item x="3238"/>
        <item x="3239"/>
        <item x="3240"/>
        <item x="3241"/>
        <item x="3242"/>
        <item x="3243"/>
        <item x="3244"/>
        <item x="3245"/>
        <item x="3246"/>
        <item x="3247"/>
        <item x="3248"/>
        <item x="3249"/>
        <item x="3250"/>
        <item x="3251"/>
        <item x="3252"/>
        <item x="3253"/>
        <item x="3254"/>
        <item x="3255"/>
        <item x="3256"/>
        <item x="3257"/>
        <item x="3258"/>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9"/>
        <item x="3330"/>
        <item x="3331"/>
        <item x="3332"/>
        <item x="3333"/>
        <item x="3334"/>
        <item x="3335"/>
        <item x="3336"/>
        <item x="3337"/>
        <item x="3339"/>
        <item x="3340"/>
        <item x="3341"/>
        <item x="3342"/>
        <item x="3343"/>
        <item x="3844"/>
        <item x="3853"/>
        <item x="3859"/>
        <item x="3860"/>
        <item x="3861"/>
        <item x="4196"/>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418"/>
        <item x="4420"/>
        <item x="4421"/>
        <item x="4427"/>
        <item x="4428"/>
        <item x="4429"/>
        <item x="4430"/>
        <item x="4431"/>
        <item x="4432"/>
        <item x="4433"/>
        <item x="4434"/>
        <item x="4435"/>
        <item x="4437"/>
        <item x="4438"/>
        <item x="4439"/>
        <item x="4441"/>
        <item x="4442"/>
        <item x="4443"/>
        <item x="4444"/>
        <item x="4445"/>
        <item x="4446"/>
        <item x="4447"/>
        <item x="4458"/>
        <item x="4576"/>
        <item x="4577"/>
        <item x="4578"/>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10"/>
        <item x="4911"/>
        <item x="4912"/>
        <item x="4913"/>
        <item x="4914"/>
        <item x="4915"/>
        <item x="4916"/>
        <item x="4917"/>
        <item x="4918"/>
        <item x="4919"/>
        <item x="4920"/>
        <item x="4921"/>
        <item x="4922"/>
        <item x="4923"/>
        <item x="4924"/>
        <item x="4925"/>
        <item x="4947"/>
        <item x="4948"/>
        <item x="4949"/>
        <item x="4950"/>
        <item x="4955"/>
        <item x="4994"/>
        <item x="4995"/>
        <item x="4996"/>
        <item x="4997"/>
        <item x="4998"/>
        <item x="4999"/>
        <item x="5000"/>
        <item x="5001"/>
        <item x="5002"/>
        <item x="5003"/>
        <item x="5004"/>
        <item x="5005"/>
        <item x="5006"/>
        <item x="5007"/>
        <item x="5008"/>
        <item x="5009"/>
        <item x="5013"/>
        <item x="5014"/>
        <item x="5015"/>
        <item x="5016"/>
        <item x="5017"/>
        <item x="5018"/>
        <item x="5019"/>
        <item x="5020"/>
        <item x="5021"/>
        <item x="5022"/>
        <item x="5023"/>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232"/>
        <item x="5233"/>
        <item x="5234"/>
        <item x="5235"/>
        <item x="5257"/>
        <item x="5258"/>
        <item x="5259"/>
        <item x="5260"/>
        <item x="5304"/>
        <item x="5305"/>
        <item x="5306"/>
        <item x="5307"/>
        <item x="5308"/>
        <item x="5309"/>
        <item x="5350"/>
        <item x="5351"/>
        <item x="5352"/>
        <item x="5353"/>
        <item x="5386"/>
        <item x="5387"/>
        <item x="5388"/>
        <item x="5389"/>
        <item x="5390"/>
        <item x="5391"/>
        <item x="5392"/>
        <item x="5393"/>
        <item x="5394"/>
        <item x="5395"/>
        <item x="5396"/>
        <item x="5397"/>
        <item x="5398"/>
        <item x="5399"/>
        <item x="5400"/>
        <item x="5401"/>
        <item x="5402"/>
        <item x="5403"/>
        <item x="5404"/>
        <item x="5405"/>
        <item x="5406"/>
        <item x="5407"/>
        <item x="5408"/>
        <item x="5409"/>
        <item x="5411"/>
        <item x="5440"/>
        <item x="5441"/>
        <item x="5442"/>
        <item x="5443"/>
        <item x="5444"/>
        <item x="5445"/>
        <item x="5446"/>
        <item x="5482"/>
        <item x="5483"/>
        <item x="5484"/>
        <item x="5485"/>
        <item x="5486"/>
        <item x="5487"/>
        <item x="5488"/>
        <item x="5489"/>
        <item x="5490"/>
        <item x="5491"/>
        <item x="5492"/>
        <item x="5493"/>
        <item x="5494"/>
        <item x="5495"/>
        <item x="5498"/>
        <item x="5551"/>
        <item x="5553"/>
        <item x="5554"/>
        <item x="5555"/>
        <item x="5596"/>
        <item x="5597"/>
        <item x="5598"/>
        <item x="5599"/>
        <item x="5684"/>
        <item x="5686"/>
        <item x="5745"/>
        <item x="5746"/>
        <item x="5747"/>
        <item x="5748"/>
        <item x="5749"/>
        <item x="5750"/>
        <item x="5751"/>
        <item x="5752"/>
        <item x="5753"/>
        <item x="5754"/>
        <item x="5755"/>
        <item x="5756"/>
        <item x="5757"/>
        <item x="5758"/>
        <item x="5759"/>
        <item x="5760"/>
        <item x="5761"/>
        <item x="5762"/>
        <item x="5806"/>
        <item x="5807"/>
        <item x="5808"/>
        <item x="5872"/>
        <item x="5873"/>
        <item x="5874"/>
        <item x="5875"/>
        <item x="5876"/>
        <item x="5914"/>
        <item x="5915"/>
        <item x="5917"/>
        <item x="5918"/>
        <item x="5958"/>
        <item x="5959"/>
        <item x="5960"/>
        <item x="5961"/>
        <item x="5962"/>
        <item x="5963"/>
        <item x="5964"/>
        <item x="5965"/>
        <item x="5966"/>
        <item x="5967"/>
        <item x="5968"/>
        <item x="5969"/>
        <item x="5970"/>
        <item x="5971"/>
        <item x="5972"/>
        <item x="6014"/>
        <item x="6073"/>
        <item x="6074"/>
        <item x="6075"/>
        <item x="6076"/>
        <item x="6077"/>
        <item x="6078"/>
        <item x="6079"/>
        <item x="6080"/>
        <item x="6081"/>
        <item x="6082"/>
        <item x="6083"/>
        <item x="6084"/>
        <item x="6085"/>
        <item x="6086"/>
        <item x="6087"/>
        <item x="6088"/>
        <item x="6089"/>
        <item x="6090"/>
        <item x="6091"/>
        <item x="6092"/>
        <item x="6093"/>
        <item x="6094"/>
        <item x="6188"/>
        <item x="6190"/>
        <item x="6191"/>
        <item x="6211"/>
        <item x="6212"/>
        <item x="6213"/>
        <item x="6214"/>
        <item x="6215"/>
        <item x="6267"/>
        <item x="6268"/>
        <item x="6269"/>
        <item x="6270"/>
        <item x="6271"/>
        <item x="6272"/>
        <item x="6273"/>
        <item x="6274"/>
        <item x="6275"/>
        <item x="6276"/>
        <item x="6277"/>
        <item x="6278"/>
        <item x="6279"/>
        <item x="6280"/>
        <item x="6281"/>
        <item x="6325"/>
        <item x="6326"/>
        <item x="6327"/>
        <item x="6328"/>
        <item x="6329"/>
        <item x="6381"/>
        <item x="6382"/>
        <item x="6383"/>
        <item x="6384"/>
        <item x="6385"/>
        <item x="6386"/>
        <item x="6387"/>
        <item x="6431"/>
        <item x="6432"/>
        <item x="6433"/>
        <item x="6435"/>
        <item x="6475"/>
        <item x="6476"/>
        <item x="6477"/>
        <item x="6478"/>
        <item x="6479"/>
        <item x="6480"/>
        <item x="6481"/>
        <item x="6482"/>
        <item x="6483"/>
        <item x="6484"/>
        <item x="6485"/>
        <item x="6486"/>
        <item x="6487"/>
        <item x="6488"/>
        <item x="6489"/>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5"/>
        <item x="6536"/>
        <item x="6537"/>
        <item x="6538"/>
        <item x="6576"/>
        <item x="6577"/>
        <item x="6578"/>
        <item x="6579"/>
        <item x="6631"/>
        <item x="6633"/>
        <item x="6634"/>
        <item x="6661"/>
        <item x="6668"/>
        <item x="6688"/>
        <item x="6689"/>
        <item x="6690"/>
        <item x="6691"/>
        <item x="6692"/>
        <item x="6693"/>
        <item x="6740"/>
        <item x="6741"/>
        <item x="6742"/>
        <item x="6743"/>
        <item x="6744"/>
        <item x="6745"/>
        <item x="6746"/>
        <item x="6747"/>
        <item x="6748"/>
        <item x="6749"/>
        <item x="6750"/>
        <item x="6751"/>
        <item x="6752"/>
        <item x="6753"/>
        <item x="6754"/>
        <item x="6755"/>
        <item x="6756"/>
        <item x="6793"/>
        <item x="6794"/>
        <item x="6795"/>
        <item x="6796"/>
        <item x="6799"/>
        <item x="6839"/>
        <item x="6840"/>
        <item x="6841"/>
        <item x="6842"/>
        <item x="6843"/>
        <item x="6844"/>
        <item x="6845"/>
        <item x="6865"/>
        <item x="6866"/>
        <item x="6867"/>
        <item x="6868"/>
        <item x="6869"/>
        <item x="6870"/>
        <item x="6871"/>
        <item x="6872"/>
        <item x="6873"/>
        <item x="6874"/>
        <item x="6875"/>
        <item x="6876"/>
        <item x="6877"/>
        <item x="6878"/>
        <item x="6879"/>
        <item x="6880"/>
        <item x="6881"/>
        <item x="6882"/>
        <item x="6883"/>
        <item x="6937"/>
        <item x="6938"/>
        <item x="6939"/>
        <item x="6949"/>
        <item x="6950"/>
        <item x="6951"/>
        <item x="6953"/>
        <item x="6954"/>
        <item x="6993"/>
        <item x="6994"/>
        <item x="6995"/>
        <item x="6997"/>
        <item x="7026"/>
        <item x="7044"/>
        <item x="7045"/>
        <item x="7046"/>
        <item x="7078"/>
        <item x="7079"/>
        <item x="7080"/>
        <item x="7081"/>
        <item x="7082"/>
        <item x="7083"/>
        <item x="7084"/>
        <item x="7085"/>
        <item x="7086"/>
        <item x="7095"/>
        <item x="7096"/>
        <item x="7097"/>
        <item x="7098"/>
        <item x="7100"/>
        <item x="7101"/>
        <item x="7102"/>
        <item x="7103"/>
        <item x="7106"/>
        <item x="7107"/>
        <item x="7108"/>
        <item x="7120"/>
        <item x="7121"/>
        <item x="7127"/>
        <item x="7128"/>
        <item x="7129"/>
        <item x="7130"/>
        <item x="7131"/>
        <item x="7132"/>
        <item x="7133"/>
        <item x="7134"/>
        <item x="7135"/>
        <item x="7136"/>
        <item x="7137"/>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8"/>
        <item x="7240"/>
        <item x="7241"/>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47"/>
        <item x="7348"/>
        <item x="7349"/>
        <item x="7350"/>
        <item x="7351"/>
        <item x="7352"/>
        <item x="7353"/>
        <item x="7382"/>
        <item x="7383"/>
        <item x="7385"/>
        <item x="7416"/>
        <item x="7417"/>
        <item x="7437"/>
        <item x="7438"/>
        <item x="7439"/>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51"/>
        <item x="7552"/>
        <item x="7553"/>
        <item x="7554"/>
        <item x="7595"/>
        <item x="7598"/>
        <item x="7618"/>
        <item x="7619"/>
        <item x="7620"/>
        <item x="7621"/>
        <item x="7692"/>
        <item x="7693"/>
        <item x="7694"/>
        <item x="7741"/>
        <item x="7742"/>
        <item x="7743"/>
        <item x="7744"/>
        <item x="7758"/>
        <item x="7759"/>
        <item x="7760"/>
        <item x="7761"/>
        <item x="7762"/>
        <item x="7764"/>
        <item x="7765"/>
        <item x="7766"/>
        <item x="7792"/>
        <item x="7793"/>
        <item x="7794"/>
        <item x="7795"/>
        <item x="7814"/>
        <item x="7815"/>
        <item x="7816"/>
        <item x="7817"/>
        <item x="7861"/>
        <item x="7862"/>
        <item x="902"/>
        <item x="2298"/>
        <item x="4454"/>
        <item x="1098"/>
        <item x="4460"/>
        <item x="3202"/>
        <item x="3236"/>
        <item x="4422"/>
        <item x="1058"/>
        <item x="2564"/>
        <item x="82"/>
        <item x="2354"/>
        <item x="799"/>
        <item x="898"/>
        <item x="900"/>
        <item x="905"/>
        <item x="906"/>
        <item x="907"/>
        <item x="6996"/>
        <item x="5497"/>
        <item x="5236"/>
        <item x="4951"/>
        <item x="4451"/>
        <item x="4440"/>
        <item x="4453"/>
        <item m="1" x="7942"/>
        <item x="1370"/>
        <item x="1299"/>
        <item x="908"/>
        <item x="796"/>
        <item x="1316"/>
        <item x="1317"/>
        <item x="2011"/>
        <item x="1971"/>
        <item x="1314"/>
        <item x="5447"/>
        <item x="2922"/>
        <item x="2446"/>
        <item x="6436"/>
        <item x="80"/>
        <item x="4419"/>
        <item x="4448"/>
        <item x="6539"/>
        <item x="6390"/>
        <item x="5919"/>
        <item x="3199"/>
        <item x="1268"/>
        <item x="813"/>
        <item x="899"/>
        <item x="901"/>
        <item x="7864"/>
        <item x="5920"/>
        <item x="909"/>
        <item x="7105"/>
        <item x="7622"/>
        <item x="7315"/>
        <item x="7141"/>
        <item x="5685"/>
        <item x="5412"/>
        <item x="3346"/>
        <item x="2438"/>
        <item x="4455"/>
        <item x="1871"/>
        <item x="3259"/>
        <item x="6330"/>
        <item x="3203"/>
        <item x="798"/>
        <item x="2357"/>
        <item x="2443"/>
        <item x="7418"/>
        <item x="3338"/>
        <item x="6490"/>
        <item x="5011"/>
        <item x="6095"/>
        <item x="4436"/>
        <item x="4909"/>
        <item x="5974"/>
        <item x="7796"/>
        <item x="2562"/>
        <item x="1581"/>
        <item x="787"/>
        <item x="5496"/>
        <item x="1060"/>
        <item x="1315"/>
        <item x="7819"/>
        <item x="903"/>
        <item x="7763"/>
        <item x="6534"/>
        <item x="6389"/>
        <item m="1" x="7997"/>
        <item x="5877"/>
        <item x="7122"/>
        <item m="1" x="7944"/>
        <item x="5010"/>
        <item x="4457"/>
        <item x="3164"/>
        <item x="2162"/>
        <item x="1801"/>
        <item m="1" x="7926"/>
        <item x="1372"/>
        <item x="1318"/>
        <item x="812"/>
        <item x="4459"/>
        <item x="79"/>
        <item x="6797"/>
        <item x="6282"/>
        <item x="2923"/>
        <item x="3262"/>
        <item x="3261"/>
        <item x="7087"/>
        <item x="3260"/>
        <item x="904"/>
        <item x="78"/>
        <item x="76"/>
        <item x="7111"/>
        <item x="2016"/>
        <item x="6580"/>
        <item x="7745"/>
        <item x="7109"/>
        <item x="5410"/>
        <item x="71"/>
        <item x="3234"/>
        <item x="2297"/>
        <item x="2017"/>
        <item x="1471"/>
        <item x="1097"/>
        <item x="795"/>
        <item x="794"/>
        <item x="4449"/>
        <item x="1313"/>
        <item x="3204"/>
        <item x="564"/>
        <item x="4952"/>
        <item x="6695"/>
        <item x="7314"/>
        <item x="5687"/>
        <item x="4452"/>
        <item x="2444"/>
        <item x="2015"/>
        <item x="1580"/>
        <item x="1368"/>
        <item x="258"/>
        <item x="2161"/>
        <item x="4859"/>
        <item x="3344"/>
        <item x="3345"/>
        <item x="4461"/>
        <item x="2565"/>
        <item x="1470"/>
        <item x="4456"/>
        <item x="2440"/>
        <item m="1" x="7919"/>
        <item x="3200"/>
        <item m="1" x="7936"/>
        <item x="5261"/>
        <item x="6096"/>
        <item x="1875"/>
        <item x="3235"/>
        <item x="7863"/>
        <item m="1" x="7995"/>
        <item x="2356"/>
        <item x="13"/>
        <item x="6284"/>
        <item x="4450"/>
        <item x="814"/>
        <item x="331"/>
        <item x="3229"/>
        <item x="7818"/>
        <item m="1" x="7979"/>
        <item x="5310"/>
        <item x="6798"/>
        <item x="1472"/>
        <item x="5763"/>
        <item x="7623"/>
        <item x="6216"/>
        <item x="5500"/>
        <item x="1800"/>
        <item x="1014"/>
        <item x="912"/>
        <item x="4860"/>
        <item m="1" x="7935"/>
        <item x="6800"/>
        <item x="797"/>
        <item x="786"/>
        <item x="1973"/>
        <item x="6283"/>
        <item x="2753"/>
        <item x="83"/>
        <item m="1" x="7992"/>
        <item x="3198"/>
        <item x="3201"/>
        <item x="6391"/>
        <item x="7110"/>
        <item m="1" x="7978"/>
        <item x="2010"/>
        <item x="11"/>
        <item x="6940"/>
        <item x="2441"/>
        <item x="3263"/>
        <item x="14"/>
        <item x="15"/>
        <item x="16"/>
        <item x="17"/>
        <item x="18"/>
        <item x="19"/>
        <item x="20"/>
        <item x="21"/>
        <item x="22"/>
        <item x="23"/>
        <item x="24"/>
        <item x="25"/>
        <item x="26"/>
        <item x="81"/>
        <item x="94"/>
        <item x="95"/>
        <item x="96"/>
        <item x="97"/>
        <item x="98"/>
        <item x="99"/>
        <item x="135"/>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84"/>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53"/>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m="1" x="7993"/>
        <item x="288"/>
        <item x="289"/>
        <item x="290"/>
        <item x="291"/>
        <item x="292"/>
        <item x="293"/>
        <item x="294"/>
        <item x="295"/>
        <item x="296"/>
        <item x="297"/>
        <item x="298"/>
        <item x="299"/>
        <item x="300"/>
        <item x="301"/>
        <item x="302"/>
        <item x="303"/>
        <item x="304"/>
        <item x="330"/>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406"/>
        <item x="412"/>
        <item x="413"/>
        <item x="414"/>
        <item x="415"/>
        <item x="416"/>
        <item x="417"/>
        <item x="418"/>
        <item x="419"/>
        <item x="420"/>
        <item x="421"/>
        <item x="422"/>
        <item x="423"/>
        <item x="424"/>
        <item x="425"/>
        <item x="465"/>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35"/>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815"/>
        <item x="816"/>
        <item x="817"/>
        <item x="818"/>
        <item x="819"/>
        <item x="820"/>
        <item x="821"/>
        <item x="822"/>
        <item x="823"/>
        <item x="824"/>
        <item x="825"/>
        <item x="826"/>
        <item x="827"/>
        <item x="828"/>
        <item x="829"/>
        <item x="830"/>
        <item x="831"/>
        <item x="832"/>
        <item x="833"/>
        <item x="913"/>
        <item x="914"/>
        <item x="915"/>
        <item x="916"/>
        <item x="917"/>
        <item x="918"/>
        <item x="946"/>
        <item x="963"/>
        <item x="964"/>
        <item x="965"/>
        <item x="966"/>
        <item x="967"/>
        <item x="968"/>
        <item x="969"/>
        <item x="970"/>
        <item x="971"/>
        <item x="972"/>
        <item x="973"/>
        <item x="974"/>
        <item x="975"/>
        <item x="976"/>
        <item x="977"/>
        <item x="978"/>
        <item x="979"/>
        <item x="980"/>
        <item x="981"/>
        <item x="982"/>
        <item x="983"/>
        <item x="984"/>
        <item x="985"/>
        <item x="986"/>
        <item x="987"/>
        <item x="1015"/>
        <item x="1016"/>
        <item x="1017"/>
        <item x="1018"/>
        <item x="1019"/>
        <item x="1020"/>
        <item x="1021"/>
        <item x="1022"/>
        <item x="1023"/>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m="1" x="7994"/>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16"/>
        <item x="1217"/>
        <item x="1218"/>
        <item x="1219"/>
        <item x="1220"/>
        <item x="1221"/>
        <item x="1222"/>
        <item x="1223"/>
        <item x="1224"/>
        <item x="1225"/>
        <item x="1226"/>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73"/>
        <item x="1374"/>
        <item x="1375"/>
        <item x="1376"/>
        <item x="1377"/>
        <item x="1378"/>
        <item x="1379"/>
        <item x="1380"/>
        <item x="1381"/>
        <item x="1382"/>
        <item x="1383"/>
        <item x="1384"/>
        <item x="1385"/>
        <item x="1386"/>
        <item x="1473"/>
        <item x="1474"/>
        <item x="1475"/>
        <item x="1476"/>
        <item x="1477"/>
        <item x="1478"/>
        <item x="1479"/>
        <item x="1480"/>
        <item x="1481"/>
        <item x="1482"/>
        <item x="1483"/>
        <item x="1484"/>
        <item x="1485"/>
        <item x="1486"/>
        <item x="1487"/>
        <item x="1488"/>
        <item x="1489"/>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9"/>
        <item x="1681"/>
        <item x="1687"/>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m="1" x="7946"/>
        <item m="1" x="7947"/>
        <item m="1" x="7948"/>
        <item m="1" x="7949"/>
        <item x="1748"/>
        <item x="1749"/>
        <item x="1750"/>
        <item x="1751"/>
        <item x="1752"/>
        <item x="1753"/>
        <item x="1754"/>
        <item x="1755"/>
        <item x="1756"/>
        <item x="1757"/>
        <item x="1758"/>
        <item x="1759"/>
        <item x="1760"/>
        <item x="1761"/>
        <item x="1762"/>
        <item x="1763"/>
        <item x="1764"/>
        <item x="1765"/>
        <item x="176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73"/>
        <item x="1874"/>
        <item x="1876"/>
        <item x="1877"/>
        <item x="1878"/>
        <item x="1879"/>
        <item x="1880"/>
        <item x="1881"/>
        <item x="1882"/>
        <item x="1883"/>
        <item x="1884"/>
        <item x="1885"/>
        <item x="1886"/>
        <item x="1887"/>
        <item x="1888"/>
        <item x="1889"/>
        <item x="1890"/>
        <item x="1891"/>
        <item x="1892"/>
        <item x="1893"/>
        <item x="1894"/>
        <item x="1895"/>
        <item x="1896"/>
        <item x="1897"/>
        <item x="1898"/>
        <item x="1900"/>
        <item x="1901"/>
        <item x="1902"/>
        <item x="1903"/>
        <item x="1904"/>
        <item x="1905"/>
        <item x="1906"/>
        <item x="1907"/>
        <item x="1908"/>
        <item x="1909"/>
        <item x="1910"/>
        <item x="1911"/>
        <item x="1912"/>
        <item x="1914"/>
        <item x="1915"/>
        <item x="1916"/>
        <item x="1917"/>
        <item x="1918"/>
        <item x="1919"/>
        <item x="1920"/>
        <item x="1921"/>
        <item x="1922"/>
        <item x="1923"/>
        <item x="1924"/>
        <item x="1925"/>
        <item x="1926"/>
        <item x="2018"/>
        <item x="2019"/>
        <item x="2020"/>
        <item x="2021"/>
        <item x="2022"/>
        <item x="2023"/>
        <item x="2024"/>
        <item x="2025"/>
        <item x="2026"/>
        <item x="2027"/>
        <item x="2028"/>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95"/>
        <item x="2296"/>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445"/>
        <item x="2447"/>
        <item x="2448"/>
        <item x="2449"/>
        <item x="2450"/>
        <item x="2451"/>
        <item x="2452"/>
        <item x="2453"/>
        <item x="2454"/>
        <item x="2455"/>
        <item x="2456"/>
        <item x="2457"/>
        <item x="2458"/>
        <item x="2459"/>
        <item x="2460"/>
        <item x="2461"/>
        <item x="2462"/>
        <item x="2463"/>
        <item x="2464"/>
        <item x="2465"/>
        <item x="2466"/>
        <item x="2467"/>
        <item x="2468"/>
        <item x="2469"/>
        <item x="2470"/>
        <item x="2566"/>
        <item x="2567"/>
        <item x="2568"/>
        <item x="2569"/>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80"/>
        <item x="2881"/>
        <item x="2882"/>
        <item x="2883"/>
        <item x="2884"/>
        <item x="2885"/>
        <item x="2886"/>
        <item x="2887"/>
        <item x="2888"/>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205"/>
        <item x="3206"/>
        <item x="3207"/>
        <item x="3208"/>
        <item x="3209"/>
        <item x="3210"/>
        <item x="3211"/>
        <item x="3212"/>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4825"/>
        <item x="4826"/>
        <item x="4827"/>
        <item x="4828"/>
        <item x="4833"/>
        <item x="4834"/>
        <item x="4835"/>
        <item x="4836"/>
        <item x="4837"/>
        <item x="4838"/>
        <item x="4839"/>
        <item x="4840"/>
        <item x="4841"/>
        <item x="4842"/>
        <item x="4843"/>
        <item x="4844"/>
        <item x="4845"/>
        <item x="4846"/>
        <item x="4926"/>
        <item x="4927"/>
        <item x="4928"/>
        <item x="4929"/>
        <item x="4953"/>
        <item x="4954"/>
        <item x="4956"/>
        <item x="4957"/>
        <item x="4958"/>
        <item x="4959"/>
        <item x="4960"/>
        <item x="4961"/>
        <item x="4978"/>
        <item x="4979"/>
        <item x="4980"/>
        <item x="4981"/>
        <item x="4982"/>
        <item x="4983"/>
        <item x="4984"/>
        <item x="4985"/>
        <item x="4986"/>
        <item x="4987"/>
        <item x="4988"/>
        <item x="5012"/>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38"/>
        <item x="5239"/>
        <item x="5240"/>
        <item x="5241"/>
        <item x="5242"/>
        <item x="5262"/>
        <item x="5263"/>
        <item x="5264"/>
        <item x="5266"/>
        <item x="5267"/>
        <item x="5268"/>
        <item x="5311"/>
        <item x="5312"/>
        <item x="5313"/>
        <item x="5314"/>
        <item x="5315"/>
        <item x="5316"/>
        <item x="5317"/>
        <item x="5354"/>
        <item x="5357"/>
        <item x="5370"/>
        <item x="5371"/>
        <item x="5413"/>
        <item x="5414"/>
        <item x="5415"/>
        <item x="5416"/>
        <item x="5417"/>
        <item x="5418"/>
        <item x="5427"/>
        <item x="5448"/>
        <item x="5449"/>
        <item x="5450"/>
        <item x="5451"/>
        <item x="5499"/>
        <item x="5501"/>
        <item x="5502"/>
        <item x="5503"/>
        <item x="5504"/>
        <item x="5556"/>
        <item x="5557"/>
        <item x="5561"/>
        <item x="5562"/>
        <item x="5563"/>
        <item x="5564"/>
        <item x="5565"/>
        <item x="5585"/>
        <item x="5586"/>
        <item x="5600"/>
        <item x="5601"/>
        <item x="5602"/>
        <item x="5603"/>
        <item x="5604"/>
        <item x="5605"/>
        <item x="5606"/>
        <item x="5607"/>
        <item x="5608"/>
        <item x="5609"/>
        <item x="5610"/>
        <item x="5611"/>
        <item x="5612"/>
        <item x="5613"/>
        <item x="5614"/>
        <item x="5615"/>
        <item x="5616"/>
        <item x="5617"/>
        <item x="5630"/>
        <item x="5631"/>
        <item x="5632"/>
        <item x="5633"/>
        <item x="5634"/>
        <item x="5635"/>
        <item x="5636"/>
        <item x="5637"/>
        <item x="5638"/>
        <item x="5639"/>
        <item x="5688"/>
        <item x="5689"/>
        <item x="5690"/>
        <item x="5691"/>
        <item x="5692"/>
        <item x="5693"/>
        <item x="5694"/>
        <item x="5764"/>
        <item x="5765"/>
        <item x="5768"/>
        <item x="5769"/>
        <item x="5780"/>
        <item x="5781"/>
        <item x="5782"/>
        <item x="5783"/>
        <item x="5784"/>
        <item x="5785"/>
        <item x="5786"/>
        <item x="5787"/>
        <item x="5788"/>
        <item x="5789"/>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78"/>
        <item x="5879"/>
        <item x="5881"/>
        <item x="5916"/>
        <item x="5921"/>
        <item x="5922"/>
        <item x="5923"/>
        <item x="5924"/>
        <item x="5925"/>
        <item x="5926"/>
        <item x="5927"/>
        <item x="5928"/>
        <item x="5929"/>
        <item x="5930"/>
        <item x="5931"/>
        <item x="5932"/>
        <item x="5933"/>
        <item x="5934"/>
        <item x="5935"/>
        <item x="5936"/>
        <item x="5937"/>
        <item x="5973"/>
        <item x="5975"/>
        <item x="5976"/>
        <item x="5977"/>
        <item x="5978"/>
        <item x="5979"/>
        <item x="5980"/>
        <item x="5981"/>
        <item x="5982"/>
        <item x="5992"/>
        <item x="5993"/>
        <item x="5995"/>
        <item x="5996"/>
        <item x="5997"/>
        <item x="5998"/>
        <item x="5999"/>
        <item x="6000"/>
        <item x="6001"/>
        <item x="6002"/>
        <item x="6003"/>
        <item x="6004"/>
        <item x="6005"/>
        <item x="6006"/>
        <item x="6007"/>
        <item x="6013"/>
        <item x="6015"/>
        <item x="601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1"/>
        <item x="6132"/>
        <item x="6133"/>
        <item x="6134"/>
        <item x="6135"/>
        <item x="6136"/>
        <item x="6137"/>
        <item x="6138"/>
        <item x="6139"/>
        <item x="6173"/>
        <item x="6174"/>
        <item x="6189"/>
        <item x="6192"/>
        <item x="6193"/>
        <item x="6194"/>
        <item x="6217"/>
        <item x="6218"/>
        <item x="6219"/>
        <item x="6220"/>
        <item x="6221"/>
        <item x="6222"/>
        <item x="6223"/>
        <item x="6224"/>
        <item x="6225"/>
        <item x="6226"/>
        <item x="6227"/>
        <item x="6237"/>
        <item x="6238"/>
        <item x="6285"/>
        <item x="6286"/>
        <item x="6287"/>
        <item x="6288"/>
        <item x="6290"/>
        <item x="6331"/>
        <item x="6332"/>
        <item x="6333"/>
        <item x="6334"/>
        <item x="6335"/>
        <item x="6336"/>
        <item x="6337"/>
        <item x="6338"/>
        <item x="6339"/>
        <item x="6340"/>
        <item x="6341"/>
        <item x="6342"/>
        <item x="6343"/>
        <item x="6344"/>
        <item x="6345"/>
        <item x="6346"/>
        <item x="6347"/>
        <item x="6348"/>
        <item x="6349"/>
        <item x="6392"/>
        <item x="6393"/>
        <item x="6394"/>
        <item x="6396"/>
        <item x="6397"/>
        <item x="6398"/>
        <item x="6399"/>
        <item x="6400"/>
        <item x="6401"/>
        <item x="6402"/>
        <item x="6403"/>
        <item x="6404"/>
        <item x="6405"/>
        <item x="6406"/>
        <item x="6407"/>
        <item x="6408"/>
        <item x="6409"/>
        <item x="6410"/>
        <item x="6411"/>
        <item x="6412"/>
        <item x="6413"/>
        <item x="6414"/>
        <item x="6415"/>
        <item x="6416"/>
        <item x="6434"/>
        <item x="6437"/>
        <item x="6438"/>
        <item x="6491"/>
        <item x="6492"/>
        <item x="6493"/>
        <item x="6494"/>
        <item x="6495"/>
        <item x="6496"/>
        <item x="6540"/>
        <item x="6541"/>
        <item x="6542"/>
        <item x="6543"/>
        <item x="6556"/>
        <item x="6557"/>
        <item x="6581"/>
        <item x="6582"/>
        <item x="6583"/>
        <item x="6584"/>
        <item x="6585"/>
        <item x="6586"/>
        <item x="6601"/>
        <item x="6632"/>
        <item x="6635"/>
        <item x="6636"/>
        <item x="6637"/>
        <item x="6638"/>
        <item x="6639"/>
        <item x="6662"/>
        <item x="6663"/>
        <item x="6664"/>
        <item x="6665"/>
        <item x="6666"/>
        <item x="6667"/>
        <item x="6669"/>
        <item x="6671"/>
        <item x="6672"/>
        <item x="6673"/>
        <item x="6694"/>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57"/>
        <item x="6758"/>
        <item x="6759"/>
        <item x="6760"/>
        <item x="6761"/>
        <item x="6762"/>
        <item x="6763"/>
        <item x="6764"/>
        <item x="6765"/>
        <item x="6766"/>
        <item x="6767"/>
        <item x="6768"/>
        <item x="6771"/>
        <item x="6772"/>
        <item x="6773"/>
        <item x="6774"/>
        <item x="6775"/>
        <item x="6776"/>
        <item x="6777"/>
        <item x="6778"/>
        <item x="6779"/>
        <item x="6780"/>
        <item x="6781"/>
        <item x="6782"/>
        <item x="6783"/>
        <item x="6801"/>
        <item x="6802"/>
        <item x="6803"/>
        <item x="6804"/>
        <item x="6805"/>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46"/>
        <item x="6847"/>
        <item x="6848"/>
        <item x="6849"/>
        <item x="6850"/>
        <item x="6851"/>
        <item x="6852"/>
        <item x="6853"/>
        <item x="6854"/>
        <item x="6855"/>
        <item x="6856"/>
        <item x="6857"/>
        <item x="6884"/>
        <item x="6885"/>
        <item x="6886"/>
        <item x="6887"/>
        <item x="6888"/>
        <item x="6889"/>
        <item x="6890"/>
        <item x="6891"/>
        <item x="6892"/>
        <item x="6894"/>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41"/>
        <item x="6942"/>
        <item x="6943"/>
        <item x="6952"/>
        <item x="6955"/>
        <item x="6956"/>
        <item x="6957"/>
        <item x="6958"/>
        <item x="6999"/>
        <item x="7000"/>
        <item x="7025"/>
        <item x="7027"/>
        <item x="7028"/>
        <item x="7029"/>
        <item x="7030"/>
        <item x="7031"/>
        <item x="7032"/>
        <item x="7033"/>
        <item x="7034"/>
        <item x="7035"/>
        <item x="7036"/>
        <item x="7037"/>
        <item x="7047"/>
        <item x="7048"/>
        <item x="7049"/>
        <item x="7057"/>
        <item x="7058"/>
        <item x="7059"/>
        <item x="7060"/>
        <item x="7088"/>
        <item x="7089"/>
        <item x="7090"/>
        <item x="7091"/>
        <item x="7092"/>
        <item x="7112"/>
        <item x="7113"/>
        <item x="7114"/>
        <item x="7123"/>
        <item x="7124"/>
        <item x="7138"/>
        <item x="7139"/>
        <item x="7140"/>
        <item x="7142"/>
        <item x="7143"/>
        <item x="7144"/>
        <item x="7145"/>
        <item x="7146"/>
        <item x="7147"/>
        <item x="7148"/>
        <item x="7149"/>
        <item x="7150"/>
        <item x="7151"/>
        <item x="7152"/>
        <item x="7154"/>
        <item x="7237"/>
        <item x="7242"/>
        <item x="7243"/>
        <item x="7244"/>
        <item x="7245"/>
        <item x="7246"/>
        <item x="7248"/>
        <item x="7316"/>
        <item x="7317"/>
        <item x="7318"/>
        <item x="7319"/>
        <item x="7320"/>
        <item x="7321"/>
        <item x="7322"/>
        <item x="7323"/>
        <item x="7324"/>
        <item x="7354"/>
        <item x="7355"/>
        <item x="7356"/>
        <item x="7357"/>
        <item x="7358"/>
        <item x="7359"/>
        <item x="7360"/>
        <item x="7361"/>
        <item x="7362"/>
        <item x="7363"/>
        <item x="7364"/>
        <item x="7365"/>
        <item x="7366"/>
        <item x="7367"/>
        <item x="7368"/>
        <item x="7369"/>
        <item x="7370"/>
        <item x="7371"/>
        <item x="7372"/>
        <item x="7373"/>
        <item x="7374"/>
        <item x="7375"/>
        <item x="7376"/>
        <item x="7377"/>
        <item x="7380"/>
        <item x="7384"/>
        <item x="7386"/>
        <item x="7387"/>
        <item x="7388"/>
        <item x="7389"/>
        <item x="7390"/>
        <item x="7391"/>
        <item x="7419"/>
        <item x="7440"/>
        <item x="7441"/>
        <item x="7442"/>
        <item x="7443"/>
        <item x="7531"/>
        <item x="7532"/>
        <item x="7534"/>
        <item x="7535"/>
        <item x="7536"/>
        <item x="7537"/>
        <item x="7538"/>
        <item x="7539"/>
        <item x="7540"/>
        <item x="7541"/>
        <item x="7542"/>
        <item x="7543"/>
        <item x="7544"/>
        <item x="7545"/>
        <item x="7546"/>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96"/>
        <item x="7597"/>
        <item x="7624"/>
        <item x="7625"/>
        <item x="7626"/>
        <item x="7627"/>
        <item x="7628"/>
        <item x="7629"/>
        <item x="7630"/>
        <item x="7631"/>
        <item x="7632"/>
        <item x="763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40"/>
        <item x="7746"/>
        <item x="7747"/>
        <item x="7748"/>
        <item x="7749"/>
        <item x="7750"/>
        <item x="7767"/>
        <item x="7768"/>
        <item x="7769"/>
        <item x="7770"/>
        <item x="7771"/>
        <item x="7772"/>
        <item x="7773"/>
        <item x="7774"/>
        <item x="7775"/>
        <item x="7776"/>
        <item x="7777"/>
        <item x="7778"/>
        <item x="7779"/>
        <item x="7780"/>
        <item x="7781"/>
        <item x="7782"/>
        <item x="7783"/>
        <item x="7784"/>
        <item x="7785"/>
        <item x="7786"/>
        <item x="7787"/>
        <item x="7788"/>
        <item x="7789"/>
        <item x="7791"/>
        <item x="7797"/>
        <item x="7798"/>
        <item x="7799"/>
        <item x="7800"/>
        <item x="7801"/>
        <item x="7802"/>
        <item x="7804"/>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544"/>
        <item x="5618"/>
        <item x="5475"/>
        <item m="1" x="7941"/>
        <item x="5766"/>
        <item x="5372"/>
        <item x="7810"/>
        <item m="1" x="7977"/>
        <item x="7153"/>
        <item x="1899"/>
        <item x="5779"/>
        <item x="7803"/>
        <item x="7805"/>
        <item x="5452"/>
        <item x="5222"/>
        <item x="6600"/>
        <item x="1913"/>
        <item x="6558"/>
        <item x="5265"/>
        <item x="3112"/>
        <item x="7050"/>
        <item x="5855"/>
        <item x="6236"/>
        <item x="2183"/>
        <item x="7809"/>
        <item x="6008"/>
        <item x="7115"/>
        <item x="5093"/>
        <item x="5246"/>
        <item x="5298"/>
        <item x="5697"/>
        <item x="5880"/>
        <item x="6291"/>
        <item x="6292"/>
        <item x="6440"/>
        <item x="6587"/>
        <item x="6998"/>
        <item x="7001"/>
        <item x="7002"/>
        <item x="7003"/>
        <item x="7004"/>
        <item x="7005"/>
        <item x="7006"/>
        <item x="7007"/>
        <item x="7008"/>
        <item x="7009"/>
        <item x="7010"/>
        <item x="7011"/>
        <item x="7012"/>
        <item x="5619"/>
        <item x="5732"/>
        <item x="7751"/>
        <item x="6289"/>
        <item x="6196"/>
        <item x="7587"/>
        <item x="7737"/>
        <item x="6204"/>
        <item x="5245"/>
        <item x="6195"/>
        <item x="5092"/>
        <item x="5515"/>
        <item x="7635"/>
        <item x="5696"/>
        <item x="6239"/>
        <item x="5453"/>
        <item x="5909"/>
        <item x="5269"/>
        <item x="7052"/>
        <item x="5984"/>
        <item x="5566"/>
        <item x="5587"/>
        <item x="7634"/>
        <item x="6205"/>
        <item x="5983"/>
        <item x="5202"/>
        <item x="5223"/>
        <item x="7013"/>
        <item x="5938"/>
        <item x="6240"/>
        <item x="6317"/>
        <item x="6545"/>
        <item x="6350"/>
        <item x="4962"/>
        <item x="4963"/>
        <item x="4964"/>
        <item x="4965"/>
        <item x="4966"/>
        <item x="4967"/>
        <item x="4968"/>
        <item x="4969"/>
        <item x="4970"/>
        <item x="4971"/>
        <item x="4972"/>
        <item x="7156"/>
        <item x="7331"/>
        <item x="7332"/>
        <item x="7333"/>
        <item x="7334"/>
        <item x="7335"/>
        <item x="7336"/>
        <item x="7337"/>
        <item x="7338"/>
        <item x="7339"/>
        <item x="7340"/>
        <item x="7444"/>
        <item x="7753"/>
        <item x="7061"/>
        <item x="5224"/>
        <item x="7893"/>
        <item x="7412"/>
        <item x="7738"/>
        <item x="6679"/>
        <item x="7155"/>
        <item x="4941"/>
        <item x="5225"/>
        <item x="5116"/>
        <item x="6588"/>
        <item x="7892"/>
        <item x="7341"/>
        <item x="7116"/>
        <item x="7691"/>
        <item x="6643"/>
        <item x="5270"/>
        <item x="6140"/>
        <item x="5568"/>
        <item x="7125"/>
        <item x="6806"/>
        <item x="6141"/>
        <item x="6142"/>
        <item x="6143"/>
        <item x="6427"/>
        <item x="5941"/>
        <item x="6465"/>
        <item x="6674"/>
        <item x="4847"/>
        <item x="5910"/>
        <item x="4829"/>
        <item x="4852"/>
        <item x="4930"/>
        <item x="4989"/>
        <item x="5094"/>
        <item x="5203"/>
        <item x="5204"/>
        <item x="5205"/>
        <item x="5206"/>
        <item x="5207"/>
        <item x="5208"/>
        <item x="5209"/>
        <item x="5210"/>
        <item x="5211"/>
        <item x="5212"/>
        <item x="5213"/>
        <item x="5214"/>
        <item x="5215"/>
        <item x="5216"/>
        <item x="5217"/>
        <item x="5226"/>
        <item x="5227"/>
        <item x="5249"/>
        <item x="5251"/>
        <item x="5271"/>
        <item x="5272"/>
        <item x="5321"/>
        <item x="5333"/>
        <item x="5355"/>
        <item x="5356"/>
        <item x="5358"/>
        <item x="5374"/>
        <item x="5419"/>
        <item x="5454"/>
        <item x="5506"/>
        <item x="5508"/>
        <item x="5570"/>
        <item x="5571"/>
        <item x="5572"/>
        <item x="5573"/>
        <item x="5574"/>
        <item x="5575"/>
        <item x="5576"/>
        <item x="5577"/>
        <item x="5578"/>
        <item x="5579"/>
        <item x="5580"/>
        <item x="5698"/>
        <item x="5856"/>
        <item x="5985"/>
        <item x="5987"/>
        <item x="5988"/>
        <item m="1" x="7991"/>
        <item x="6010"/>
        <item x="6017"/>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144"/>
        <item x="6145"/>
        <item x="6146"/>
        <item x="6147"/>
        <item x="6148"/>
        <item x="6149"/>
        <item x="6150"/>
        <item x="6151"/>
        <item x="6152"/>
        <item x="6153"/>
        <item x="6154"/>
        <item x="6243"/>
        <item x="6351"/>
        <item x="6352"/>
        <item x="6354"/>
        <item x="6355"/>
        <item x="6356"/>
        <item x="6357"/>
        <item x="6358"/>
        <item x="6359"/>
        <item x="6360"/>
        <item x="6361"/>
        <item x="6362"/>
        <item x="6363"/>
        <item x="6364"/>
        <item x="6365"/>
        <item x="6366"/>
        <item x="6367"/>
        <item x="6368"/>
        <item x="6369"/>
        <item x="6370"/>
        <item x="6371"/>
        <item x="6372"/>
        <item x="6373"/>
        <item x="6374"/>
        <item x="6375"/>
        <item x="6388"/>
        <item x="6417"/>
        <item x="6418"/>
        <item x="6467"/>
        <item x="6468"/>
        <item x="6675"/>
        <item x="6680"/>
        <item x="6731"/>
        <item x="6788"/>
        <item x="6789"/>
        <item m="1" x="7983"/>
        <item x="6945"/>
        <item x="6960"/>
        <item x="7042"/>
        <item x="7157"/>
        <item x="7158"/>
        <item x="7159"/>
        <item x="7160"/>
        <item x="7161"/>
        <item x="7162"/>
        <item x="7163"/>
        <item x="7164"/>
        <item x="7165"/>
        <item x="7166"/>
        <item x="7167"/>
        <item x="7168"/>
        <item x="7169"/>
        <item x="7249"/>
        <item x="7251"/>
        <item x="7344"/>
        <item x="7413"/>
        <item x="7588"/>
        <item x="7599"/>
        <item x="7601"/>
        <item x="7637"/>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731"/>
        <item x="7732"/>
        <item x="7754"/>
        <item x="7854"/>
        <item x="7894"/>
        <item x="7895"/>
        <item x="7896"/>
        <item x="7897"/>
        <item x="7064"/>
        <item m="1" x="7984"/>
        <item m="1" x="7985"/>
        <item x="6548"/>
        <item x="5942"/>
        <item x="5569"/>
        <item x="6439"/>
        <item x="7591"/>
        <item x="6670"/>
        <item x="5359"/>
        <item x="5332"/>
        <item x="6155"/>
        <item x="7600"/>
        <item x="6681"/>
        <item x="6559"/>
        <item x="6021"/>
        <item x="6498"/>
        <item x="6428"/>
        <item x="6202"/>
        <item x="6318"/>
        <item x="6959"/>
        <item x="5421"/>
        <item x="4932"/>
        <item x="6020"/>
        <item x="6176"/>
        <item x="6859"/>
        <item x="7636"/>
        <item x="6208"/>
        <item x="5424"/>
        <item x="6735"/>
        <item x="6589"/>
        <item x="5882"/>
        <item x="5423"/>
        <item x="6199"/>
        <item x="7018"/>
        <item x="7739"/>
        <item x="6203"/>
        <item x="6470"/>
        <item x="7024"/>
        <item x="5857"/>
        <item x="5943"/>
        <item x="6682"/>
        <item x="6645"/>
        <item x="4931"/>
        <item x="5373"/>
        <item x="7250"/>
        <item x="7183"/>
        <item x="6676"/>
        <item x="5247"/>
        <item x="5507"/>
        <item x="5516"/>
        <item x="5420"/>
        <item x="6197"/>
        <item x="6784"/>
        <item x="6466"/>
        <item x="5425"/>
        <item x="5331"/>
        <item x="6944"/>
        <item x="7590"/>
        <item x="7038"/>
        <item x="6935"/>
        <item x="6730"/>
        <item x="4943"/>
        <item x="5319"/>
        <item x="5375"/>
        <item x="5377"/>
        <item x="5581"/>
        <item x="5640"/>
        <item x="6991"/>
        <item x="7325"/>
        <item x="6206"/>
        <item x="6947"/>
        <item x="5733"/>
        <item x="4849"/>
        <item x="7415"/>
        <item x="7182"/>
        <item x="5118"/>
        <item x="7342"/>
        <item x="5299"/>
        <item x="6499"/>
        <item x="6769"/>
        <item x="7014"/>
        <item x="7730"/>
        <item x="7104"/>
        <item x="6353"/>
        <item x="6604"/>
        <item x="5989"/>
        <item x="5588"/>
        <item x="7343"/>
        <item x="6602"/>
        <item x="7051"/>
        <item x="5426"/>
        <item x="5320"/>
        <item x="6175"/>
        <item m="1" x="7987"/>
        <item x="7252"/>
        <item x="6946"/>
        <item x="6547"/>
        <item x="6963"/>
        <item m="1" x="7988"/>
        <item x="5642"/>
        <item x="5699"/>
        <item x="5248"/>
        <item x="5095"/>
        <item x="5376"/>
        <item x="6198"/>
        <item x="5455"/>
        <item x="4942"/>
        <item x="6546"/>
        <item x="7062"/>
        <item x="5505"/>
        <item x="6790"/>
        <item x="6858"/>
        <item x="5218"/>
        <item x="4848"/>
        <item x="6837"/>
        <item x="7414"/>
        <item x="5911"/>
        <item x="6469"/>
        <item x="7533"/>
        <item x="6644"/>
        <item x="6395"/>
        <item x="7053"/>
        <item x="5117"/>
        <item m="1" x="7986"/>
        <item m="1" x="7982"/>
        <item x="5986"/>
        <item x="5643"/>
        <item x="7589"/>
        <item x="5456"/>
        <item x="6441"/>
        <item x="7326"/>
        <item m="1" x="7989"/>
        <item x="7638"/>
        <item x="6603"/>
        <item x="6836"/>
        <item x="6962"/>
        <item x="4990"/>
        <item x="5641"/>
        <item x="5940"/>
        <item x="4944"/>
        <item x="7063"/>
        <item m="1" x="7990"/>
        <item x="6419"/>
        <item x="5620"/>
        <item x="6770"/>
        <item x="7856"/>
        <item x="4851"/>
        <item x="4853"/>
        <item x="4854"/>
        <item x="4855"/>
        <item x="4973"/>
        <item x="4974"/>
        <item x="4975"/>
        <item x="5096"/>
        <item x="5097"/>
        <item x="5098"/>
        <item x="5099"/>
        <item x="5100"/>
        <item x="5101"/>
        <item x="5102"/>
        <item x="5103"/>
        <item x="5104"/>
        <item x="5105"/>
        <item x="5106"/>
        <item x="5107"/>
        <item x="5108"/>
        <item x="5109"/>
        <item x="5110"/>
        <item x="5119"/>
        <item x="5120"/>
        <item x="5121"/>
        <item x="5122"/>
        <item x="5123"/>
        <item x="5318"/>
        <item x="5322"/>
        <item x="5323"/>
        <item x="5324"/>
        <item x="5325"/>
        <item x="5326"/>
        <item x="5327"/>
        <item x="5334"/>
        <item x="5335"/>
        <item x="5457"/>
        <item x="5476"/>
        <item x="5477"/>
        <item x="5478"/>
        <item x="5479"/>
        <item x="5621"/>
        <item x="5622"/>
        <item x="5734"/>
        <item x="5735"/>
        <item x="5736"/>
        <item x="5737"/>
        <item x="5738"/>
        <item x="5739"/>
        <item x="5740"/>
        <item x="5741"/>
        <item x="5742"/>
        <item x="5743"/>
        <item x="5744"/>
        <item x="5913"/>
        <item x="6051"/>
        <item x="6052"/>
        <item x="6053"/>
        <item x="6054"/>
        <item x="6055"/>
        <item x="6056"/>
        <item x="6057"/>
        <item x="6058"/>
        <item x="6059"/>
        <item x="6060"/>
        <item x="6061"/>
        <item x="6062"/>
        <item x="6228"/>
        <item x="6229"/>
        <item x="6244"/>
        <item x="6245"/>
        <item x="6246"/>
        <item x="6247"/>
        <item x="6248"/>
        <item x="6249"/>
        <item x="6250"/>
        <item x="6251"/>
        <item x="6252"/>
        <item x="6253"/>
        <item x="6613"/>
        <item x="6614"/>
        <item x="6615"/>
        <item x="6616"/>
        <item x="6617"/>
        <item x="6618"/>
        <item x="6619"/>
        <item x="6620"/>
        <item x="6621"/>
        <item x="6622"/>
        <item x="6623"/>
        <item x="6624"/>
        <item x="6625"/>
        <item x="6626"/>
        <item x="6627"/>
        <item x="6791"/>
        <item x="6893"/>
        <item x="6895"/>
        <item x="7065"/>
        <item x="7066"/>
        <item x="7067"/>
        <item x="7068"/>
        <item x="7069"/>
        <item x="7070"/>
        <item x="7071"/>
        <item x="7072"/>
        <item x="7073"/>
        <item x="7253"/>
        <item x="7254"/>
        <item x="7255"/>
        <item x="7256"/>
        <item x="7257"/>
        <item x="7258"/>
        <item x="7392"/>
        <item x="7393"/>
        <item x="7394"/>
        <item x="7395"/>
        <item x="7396"/>
        <item x="7397"/>
        <item x="7398"/>
        <item x="7399"/>
        <item x="7400"/>
        <item x="7401"/>
        <item x="7402"/>
        <item x="7421"/>
        <item x="7422"/>
        <item x="7423"/>
        <item x="7424"/>
        <item x="7425"/>
        <item x="7426"/>
        <item x="7427"/>
        <item x="7428"/>
        <item x="7429"/>
        <item x="7755"/>
        <item x="7811"/>
        <item x="7855"/>
        <item x="5363"/>
        <item x="5364"/>
        <item x="5361"/>
        <item x="5885"/>
        <item x="6209"/>
        <item x="5362"/>
        <item x="4830"/>
        <item x="4831"/>
        <item x="4832"/>
        <item x="4850"/>
        <item x="4856"/>
        <item x="4857"/>
        <item x="4858"/>
        <item x="4933"/>
        <item x="4934"/>
        <item x="4935"/>
        <item x="4936"/>
        <item x="4937"/>
        <item x="4938"/>
        <item x="4939"/>
        <item x="4940"/>
        <item x="4945"/>
        <item x="4946"/>
        <item x="4976"/>
        <item x="4977"/>
        <item x="4991"/>
        <item x="4992"/>
        <item x="4993"/>
        <item x="5091"/>
        <item x="5111"/>
        <item x="5112"/>
        <item x="5113"/>
        <item x="5114"/>
        <item x="5115"/>
        <item x="5124"/>
        <item x="5125"/>
        <item x="5126"/>
        <item x="5127"/>
        <item x="5128"/>
        <item x="5219"/>
        <item x="5220"/>
        <item x="5221"/>
        <item x="5228"/>
        <item x="5229"/>
        <item x="5230"/>
        <item x="5231"/>
        <item x="5237"/>
        <item x="5243"/>
        <item x="5244"/>
        <item x="5250"/>
        <item x="5252"/>
        <item x="5253"/>
        <item x="5254"/>
        <item x="5255"/>
        <item x="5256"/>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300"/>
        <item x="5301"/>
        <item x="5302"/>
        <item x="5303"/>
        <item x="5328"/>
        <item x="5329"/>
        <item x="5330"/>
        <item x="5336"/>
        <item x="5337"/>
        <item x="5338"/>
        <item x="5339"/>
        <item x="5340"/>
        <item x="5341"/>
        <item x="5342"/>
        <item x="5343"/>
        <item x="5344"/>
        <item x="5345"/>
        <item x="5346"/>
        <item x="5347"/>
        <item x="5348"/>
        <item x="5349"/>
        <item x="5360"/>
        <item x="5365"/>
        <item x="5366"/>
        <item x="5367"/>
        <item x="5368"/>
        <item x="5369"/>
        <item m="1" x="7976"/>
        <item m="1" x="7981"/>
        <item x="5378"/>
        <item x="5379"/>
        <item x="5380"/>
        <item x="5381"/>
        <item x="5382"/>
        <item x="5383"/>
        <item x="5384"/>
        <item x="5385"/>
        <item x="5422"/>
        <item x="5428"/>
        <item x="5429"/>
        <item x="5430"/>
        <item x="5431"/>
        <item x="5432"/>
        <item x="5433"/>
        <item x="5434"/>
        <item x="5435"/>
        <item x="5436"/>
        <item x="5437"/>
        <item x="5438"/>
        <item x="5439"/>
        <item x="5458"/>
        <item x="5459"/>
        <item x="5460"/>
        <item x="5461"/>
        <item x="5462"/>
        <item x="5463"/>
        <item x="5464"/>
        <item x="5465"/>
        <item x="5466"/>
        <item x="5467"/>
        <item x="5468"/>
        <item x="5469"/>
        <item x="5470"/>
        <item x="5471"/>
        <item x="5472"/>
        <item x="5473"/>
        <item x="5474"/>
        <item x="5480"/>
        <item x="5481"/>
        <item x="5509"/>
        <item x="5510"/>
        <item x="5511"/>
        <item x="5512"/>
        <item x="5513"/>
        <item x="5514"/>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2"/>
        <item x="5558"/>
        <item x="5559"/>
        <item x="5560"/>
        <item x="5567"/>
        <item x="5582"/>
        <item x="5583"/>
        <item x="5584"/>
        <item x="5589"/>
        <item x="5590"/>
        <item x="5591"/>
        <item x="5592"/>
        <item x="5593"/>
        <item x="5594"/>
        <item x="5595"/>
        <item x="5623"/>
        <item x="5624"/>
        <item x="5625"/>
        <item x="5626"/>
        <item x="5627"/>
        <item x="5628"/>
        <item x="5629"/>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95"/>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67"/>
        <item x="5770"/>
        <item x="5771"/>
        <item x="5772"/>
        <item x="5773"/>
        <item x="5774"/>
        <item x="5775"/>
        <item x="5776"/>
        <item x="5777"/>
        <item x="5778"/>
        <item x="5790"/>
        <item x="5791"/>
        <item x="5792"/>
        <item x="5793"/>
        <item x="5794"/>
        <item x="5795"/>
        <item x="5796"/>
        <item x="5797"/>
        <item x="5798"/>
        <item x="5799"/>
        <item x="5800"/>
        <item x="5801"/>
        <item x="5802"/>
        <item x="5803"/>
        <item x="5804"/>
        <item x="5805"/>
        <item x="5850"/>
        <item x="5851"/>
        <item x="5858"/>
        <item x="5859"/>
        <item x="5860"/>
        <item x="5861"/>
        <item x="5862"/>
        <item x="5863"/>
        <item x="5864"/>
        <item x="5865"/>
        <item x="5866"/>
        <item x="5867"/>
        <item x="5868"/>
        <item x="5869"/>
        <item x="5870"/>
        <item x="5871"/>
        <item x="5883"/>
        <item x="5884"/>
        <item x="5886"/>
        <item x="5887"/>
        <item x="5888"/>
        <item x="5889"/>
        <item x="5890"/>
        <item x="5891"/>
        <item x="5892"/>
        <item x="5893"/>
        <item x="5894"/>
        <item x="5895"/>
        <item x="5896"/>
        <item x="5897"/>
        <item x="5912"/>
        <item x="5939"/>
        <item x="5944"/>
        <item x="5945"/>
        <item x="5990"/>
        <item x="5991"/>
        <item x="5994"/>
        <item x="6009"/>
        <item x="6011"/>
        <item x="6012"/>
        <item x="6018"/>
        <item x="6019"/>
        <item x="6063"/>
        <item x="6064"/>
        <item x="6065"/>
        <item x="6066"/>
        <item x="6067"/>
        <item x="6068"/>
        <item x="6069"/>
        <item x="6070"/>
        <item x="6071"/>
        <item x="6072"/>
        <item x="6130"/>
        <item x="6156"/>
        <item x="6157"/>
        <item x="6158"/>
        <item x="6159"/>
        <item x="6160"/>
        <item x="6161"/>
        <item x="6162"/>
        <item x="6163"/>
        <item x="6164"/>
        <item x="6165"/>
        <item x="6166"/>
        <item x="6167"/>
        <item x="6168"/>
        <item x="6169"/>
        <item x="6170"/>
        <item x="6171"/>
        <item x="6172"/>
        <item x="6177"/>
        <item x="6178"/>
        <item x="6179"/>
        <item x="6180"/>
        <item x="6181"/>
        <item x="6182"/>
        <item x="6183"/>
        <item x="6184"/>
        <item x="6185"/>
        <item x="6186"/>
        <item x="6187"/>
        <item x="6200"/>
        <item x="6201"/>
        <item x="6207"/>
        <item x="6210"/>
        <item x="6230"/>
        <item x="6231"/>
        <item x="6232"/>
        <item x="6233"/>
        <item x="6234"/>
        <item x="6235"/>
        <item x="6241"/>
        <item x="6242"/>
        <item x="6254"/>
        <item x="6255"/>
        <item x="6256"/>
        <item x="6257"/>
        <item x="6258"/>
        <item x="6259"/>
        <item x="6260"/>
        <item x="6261"/>
        <item x="6262"/>
        <item x="6263"/>
        <item x="6264"/>
        <item x="6265"/>
        <item x="6266"/>
        <item x="6293"/>
        <item x="6294"/>
        <item x="6295"/>
        <item x="6296"/>
        <item x="6297"/>
        <item x="6298"/>
        <item x="6299"/>
        <item x="6300"/>
        <item x="6301"/>
        <item x="6302"/>
        <item x="6303"/>
        <item x="6304"/>
        <item x="6305"/>
        <item x="6306"/>
        <item x="6307"/>
        <item x="6308"/>
        <item x="6309"/>
        <item x="6310"/>
        <item x="6311"/>
        <item x="6312"/>
        <item x="6313"/>
        <item x="6314"/>
        <item x="6315"/>
        <item x="6319"/>
        <item x="6320"/>
        <item x="6321"/>
        <item x="6322"/>
        <item x="6323"/>
        <item x="6324"/>
        <item x="6376"/>
        <item x="6377"/>
        <item x="6378"/>
        <item x="6379"/>
        <item x="6380"/>
        <item x="6420"/>
        <item x="6421"/>
        <item x="6422"/>
        <item x="6423"/>
        <item x="6424"/>
        <item x="6425"/>
        <item x="6426"/>
        <item x="6429"/>
        <item x="6430"/>
        <item x="6442"/>
        <item x="6443"/>
        <item x="6444"/>
        <item x="6445"/>
        <item x="6446"/>
        <item x="6447"/>
        <item x="6448"/>
        <item x="6449"/>
        <item x="6450"/>
        <item x="6451"/>
        <item x="6452"/>
        <item x="6453"/>
        <item x="6454"/>
        <item x="6455"/>
        <item x="6456"/>
        <item x="6457"/>
        <item x="6458"/>
        <item x="6459"/>
        <item x="6460"/>
        <item x="6461"/>
        <item x="6462"/>
        <item x="6463"/>
        <item x="6464"/>
        <item x="6471"/>
        <item x="6472"/>
        <item x="6473"/>
        <item x="6474"/>
        <item x="6497"/>
        <item x="6500"/>
        <item x="6501"/>
        <item x="6502"/>
        <item x="6503"/>
        <item x="6549"/>
        <item x="6550"/>
        <item x="6551"/>
        <item x="6552"/>
        <item x="6553"/>
        <item x="6560"/>
        <item x="6561"/>
        <item x="6562"/>
        <item x="6563"/>
        <item x="6564"/>
        <item x="6565"/>
        <item x="6566"/>
        <item x="6567"/>
        <item x="6568"/>
        <item x="6569"/>
        <item x="6570"/>
        <item x="6571"/>
        <item x="6572"/>
        <item x="6573"/>
        <item x="6574"/>
        <item x="6575"/>
        <item x="6590"/>
        <item x="6591"/>
        <item x="6592"/>
        <item x="6593"/>
        <item x="6594"/>
        <item x="6595"/>
        <item x="6596"/>
        <item x="6597"/>
        <item x="6598"/>
        <item x="6599"/>
        <item x="6605"/>
        <item x="6606"/>
        <item x="6607"/>
        <item x="6608"/>
        <item x="6609"/>
        <item x="6610"/>
        <item x="6612"/>
        <item x="6628"/>
        <item x="6629"/>
        <item x="6630"/>
        <item x="6640"/>
        <item x="6641"/>
        <item x="6642"/>
        <item x="6646"/>
        <item x="6647"/>
        <item x="6677"/>
        <item x="6678"/>
        <item x="6683"/>
        <item x="6684"/>
        <item x="6685"/>
        <item x="6686"/>
        <item x="6687"/>
        <item x="6732"/>
        <item x="6733"/>
        <item x="6734"/>
        <item x="6736"/>
        <item x="6737"/>
        <item x="6738"/>
        <item x="6739"/>
        <item x="6785"/>
        <item x="6786"/>
        <item x="6792"/>
        <item x="6838"/>
        <item x="6860"/>
        <item x="6861"/>
        <item x="6862"/>
        <item x="6863"/>
        <item x="6864"/>
        <item x="6896"/>
        <item x="6897"/>
        <item x="6898"/>
        <item x="6899"/>
        <item x="6932"/>
        <item x="6933"/>
        <item x="6934"/>
        <item x="6936"/>
        <item x="6948"/>
        <item x="6961"/>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2"/>
        <item x="7015"/>
        <item x="7016"/>
        <item m="1" x="7905"/>
        <item m="1" x="7906"/>
        <item m="1" x="7907"/>
        <item x="7017"/>
        <item x="7019"/>
        <item x="7020"/>
        <item x="7021"/>
        <item x="7022"/>
        <item x="7023"/>
        <item m="1" x="7963"/>
        <item m="1" x="7964"/>
        <item m="1" x="7965"/>
        <item m="1" x="7966"/>
        <item m="1" x="7967"/>
        <item m="1" x="7968"/>
        <item m="1" x="7969"/>
        <item m="1" x="7970"/>
        <item m="1" x="7971"/>
        <item m="1" x="7972"/>
        <item m="1" x="7973"/>
        <item m="1" x="7974"/>
        <item m="1" x="7975"/>
        <item x="7039"/>
        <item x="7040"/>
        <item x="7041"/>
        <item x="7043"/>
        <item x="7054"/>
        <item x="7055"/>
        <item x="7056"/>
        <item x="7074"/>
        <item x="7075"/>
        <item x="7076"/>
        <item x="7077"/>
        <item x="7093"/>
        <item x="7094"/>
        <item x="7099"/>
        <item x="7117"/>
        <item x="7118"/>
        <item x="7119"/>
        <item x="7126"/>
        <item x="7170"/>
        <item x="7171"/>
        <item x="7172"/>
        <item x="7173"/>
        <item x="7174"/>
        <item x="7175"/>
        <item x="7176"/>
        <item x="7177"/>
        <item x="7178"/>
        <item x="7179"/>
        <item x="7180"/>
        <item x="7181"/>
        <item x="7184"/>
        <item x="7185"/>
        <item x="7186"/>
        <item x="7187"/>
        <item x="7188"/>
        <item x="7189"/>
        <item x="7190"/>
        <item x="7191"/>
        <item x="7192"/>
        <item x="7193"/>
        <item x="7194"/>
        <item x="7195"/>
        <item x="7196"/>
        <item x="7239"/>
        <item x="7247"/>
        <item x="7327"/>
        <item x="7328"/>
        <item x="7329"/>
        <item x="7330"/>
        <item x="7345"/>
        <item x="7346"/>
        <item x="7378"/>
        <item x="7379"/>
        <item x="7381"/>
        <item x="7403"/>
        <item x="7404"/>
        <item x="7405"/>
        <item x="7406"/>
        <item x="7407"/>
        <item x="7408"/>
        <item x="7409"/>
        <item x="7410"/>
        <item x="7411"/>
        <item x="7420"/>
        <item x="7430"/>
        <item x="7431"/>
        <item x="7432"/>
        <item x="7433"/>
        <item x="7434"/>
        <item x="7435"/>
        <item x="7436"/>
        <item x="7445"/>
        <item x="7547"/>
        <item x="7548"/>
        <item x="7549"/>
        <item x="7550"/>
        <item x="7583"/>
        <item x="7584"/>
        <item x="7585"/>
        <item x="7586"/>
        <item x="7592"/>
        <item x="7593"/>
        <item x="7594"/>
        <item x="7602"/>
        <item x="7603"/>
        <item x="7604"/>
        <item x="7605"/>
        <item x="7606"/>
        <item x="7607"/>
        <item x="7608"/>
        <item x="7609"/>
        <item x="7610"/>
        <item x="7611"/>
        <item x="7612"/>
        <item x="7613"/>
        <item x="7614"/>
        <item x="7615"/>
        <item x="7616"/>
        <item x="7617"/>
        <item m="1" x="7943"/>
        <item m="1" x="7952"/>
        <item m="1" x="7953"/>
        <item m="1" x="7954"/>
        <item m="1" x="7955"/>
        <item m="1" x="7956"/>
        <item m="1" x="7957"/>
        <item m="1" x="7958"/>
        <item m="1" x="7959"/>
        <item m="1" x="7960"/>
        <item m="1" x="7961"/>
        <item m="1" x="7962"/>
        <item x="7681"/>
        <item x="7682"/>
        <item x="7683"/>
        <item x="7684"/>
        <item x="7685"/>
        <item x="7686"/>
        <item x="7687"/>
        <item x="7688"/>
        <item x="7689"/>
        <item x="7690"/>
        <item x="7733"/>
        <item x="7734"/>
        <item x="7735"/>
        <item x="7736"/>
        <item x="7752"/>
        <item x="7756"/>
        <item x="7757"/>
        <item x="7790"/>
        <item x="7806"/>
        <item x="7807"/>
        <item x="7808"/>
        <item x="7812"/>
        <item x="7813"/>
        <item x="7857"/>
        <item x="7858"/>
        <item x="7859"/>
        <item x="7860"/>
        <item x="7898"/>
        <item x="6611"/>
        <item x="6554"/>
        <item x="7900"/>
        <item x="6555"/>
        <item x="5852"/>
        <item x="5853"/>
        <item x="5854"/>
        <item x="5898"/>
        <item x="5899"/>
        <item x="5900"/>
        <item x="5901"/>
        <item x="5902"/>
        <item x="5903"/>
        <item x="5904"/>
        <item x="5905"/>
        <item x="5906"/>
        <item x="5907"/>
        <item x="5908"/>
        <item x="5946"/>
        <item x="5947"/>
        <item x="5948"/>
        <item x="5949"/>
        <item x="5950"/>
        <item x="5951"/>
        <item x="5952"/>
        <item x="5953"/>
        <item x="5954"/>
        <item x="5955"/>
        <item x="5956"/>
        <item x="5957"/>
        <item x="6316"/>
        <item x="6648"/>
        <item x="6649"/>
        <item x="6650"/>
        <item x="6651"/>
        <item x="6652"/>
        <item x="6653"/>
        <item x="6654"/>
        <item x="6655"/>
        <item x="6656"/>
        <item x="6657"/>
        <item x="6658"/>
        <item x="6659"/>
        <item x="6660"/>
        <item x="6787"/>
        <item t="default"/>
      </items>
    </pivotField>
    <pivotField showAll="0"/>
    <pivotField axis="axisPage" multipleItemSelectionAllowed="1" showAll="0">
      <items count="3">
        <item x="1"/>
        <item h="1" x="0"/>
        <item t="default"/>
      </items>
    </pivotField>
    <pivotField showAll="0"/>
    <pivotField showAll="0"/>
    <pivotField axis="axisRow"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Row" showAll="0">
      <items count="9">
        <item x="7"/>
        <item x="0"/>
        <item x="4"/>
        <item x="5"/>
        <item x="6"/>
        <item x="2"/>
        <item x="3"/>
        <item x="1"/>
        <item t="default"/>
      </items>
    </pivotField>
    <pivotField showAll="0"/>
    <pivotField showAll="0"/>
    <pivotField showAll="0"/>
    <pivotField showAll="0"/>
    <pivotField showAll="0"/>
    <pivotField axis="axisPage"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showAll="0"/>
    <pivotField showAll="0"/>
    <pivotField showAll="0"/>
    <pivotField showAll="0"/>
    <pivotField axis="axisPage" multipleItemSelectionAllowed="1" showAll="0">
      <items count="4">
        <item h="1" x="2"/>
        <item h="1" x="0"/>
        <item x="1"/>
        <item t="default"/>
      </items>
    </pivotField>
    <pivotField showAll="0"/>
    <pivotField showAll="0"/>
    <pivotField showAll="0"/>
    <pivotField showAll="0"/>
    <pivotField axis="axisCol" showAll="0">
      <items count="6">
        <item x="4"/>
        <item x="1"/>
        <item x="0"/>
        <item x="2"/>
        <item x="3"/>
        <item t="default"/>
      </items>
    </pivotField>
    <pivotField dataField="1" showAll="0"/>
    <pivotField axis="axisCol" showAll="0">
      <items count="6">
        <item x="2"/>
        <item x="3"/>
        <item x="1"/>
        <item x="0"/>
        <item x="4"/>
        <item t="default"/>
      </items>
    </pivotField>
    <pivotField showAll="0"/>
    <pivotField showAll="0"/>
    <pivotField showAll="0"/>
    <pivotField axis="axisPage"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10"/>
  </rowFields>
  <rowItems count="79">
    <i>
      <x/>
    </i>
    <i r="1">
      <x v="17"/>
    </i>
    <i r="1">
      <x v="48"/>
    </i>
    <i r="1">
      <x v="71"/>
    </i>
    <i r="1">
      <x v="73"/>
    </i>
    <i>
      <x v="2"/>
    </i>
    <i r="1">
      <x v="4"/>
    </i>
    <i r="1">
      <x v="6"/>
    </i>
    <i r="1">
      <x v="7"/>
    </i>
    <i r="1">
      <x v="8"/>
    </i>
    <i r="1">
      <x v="9"/>
    </i>
    <i r="1">
      <x v="11"/>
    </i>
    <i r="1">
      <x v="12"/>
    </i>
    <i r="1">
      <x v="13"/>
    </i>
    <i r="1">
      <x v="15"/>
    </i>
    <i r="1">
      <x v="24"/>
    </i>
    <i r="1">
      <x v="25"/>
    </i>
    <i r="1">
      <x v="27"/>
    </i>
    <i r="1">
      <x v="56"/>
    </i>
    <i r="1">
      <x v="64"/>
    </i>
    <i r="1">
      <x v="67"/>
    </i>
    <i r="1">
      <x v="68"/>
    </i>
    <i r="1">
      <x v="76"/>
    </i>
    <i r="1">
      <x v="105"/>
    </i>
    <i>
      <x v="3"/>
    </i>
    <i r="1">
      <x v="3"/>
    </i>
    <i r="1">
      <x v="5"/>
    </i>
    <i r="1">
      <x v="55"/>
    </i>
    <i>
      <x v="4"/>
    </i>
    <i r="1">
      <x v="2"/>
    </i>
    <i r="1">
      <x v="19"/>
    </i>
    <i r="1">
      <x v="21"/>
    </i>
    <i r="1">
      <x v="23"/>
    </i>
    <i r="1">
      <x v="102"/>
    </i>
    <i>
      <x v="5"/>
    </i>
    <i r="1">
      <x/>
    </i>
    <i r="1">
      <x v="1"/>
    </i>
    <i r="1">
      <x v="14"/>
    </i>
    <i r="1">
      <x v="16"/>
    </i>
    <i r="1">
      <x v="18"/>
    </i>
    <i r="1">
      <x v="20"/>
    </i>
    <i r="1">
      <x v="22"/>
    </i>
    <i r="1">
      <x v="45"/>
    </i>
    <i r="1">
      <x v="46"/>
    </i>
    <i r="1">
      <x v="57"/>
    </i>
    <i r="1">
      <x v="58"/>
    </i>
    <i r="1">
      <x v="59"/>
    </i>
    <i r="1">
      <x v="60"/>
    </i>
    <i r="1">
      <x v="61"/>
    </i>
    <i r="1">
      <x v="62"/>
    </i>
    <i r="1">
      <x v="63"/>
    </i>
    <i r="1">
      <x v="65"/>
    </i>
    <i r="1">
      <x v="66"/>
    </i>
    <i r="1">
      <x v="69"/>
    </i>
    <i r="1">
      <x v="70"/>
    </i>
    <i r="1">
      <x v="72"/>
    </i>
    <i r="1">
      <x v="74"/>
    </i>
    <i r="1">
      <x v="75"/>
    </i>
    <i r="1">
      <x v="77"/>
    </i>
    <i r="1">
      <x v="78"/>
    </i>
    <i r="1">
      <x v="79"/>
    </i>
    <i r="1">
      <x v="80"/>
    </i>
    <i r="1">
      <x v="82"/>
    </i>
    <i r="1">
      <x v="83"/>
    </i>
    <i r="1">
      <x v="84"/>
    </i>
    <i r="1">
      <x v="85"/>
    </i>
    <i r="1">
      <x v="86"/>
    </i>
    <i r="1">
      <x v="87"/>
    </i>
    <i r="1">
      <x v="100"/>
    </i>
    <i r="1">
      <x v="101"/>
    </i>
    <i r="1">
      <x v="103"/>
    </i>
    <i r="1">
      <x v="104"/>
    </i>
    <i r="1">
      <x v="107"/>
    </i>
    <i r="1">
      <x v="108"/>
    </i>
    <i r="1">
      <x v="109"/>
    </i>
    <i>
      <x v="7"/>
    </i>
    <i r="1">
      <x v="26"/>
    </i>
    <i r="1">
      <x v="47"/>
    </i>
    <i t="grand">
      <x/>
    </i>
  </rowItems>
  <colFields count="2">
    <field x="27"/>
    <field x="29"/>
  </colFields>
  <colItems count="17">
    <i>
      <x/>
      <x/>
    </i>
    <i r="1">
      <x v="2"/>
    </i>
    <i t="default">
      <x/>
    </i>
    <i>
      <x v="1"/>
      <x v="1"/>
    </i>
    <i r="1">
      <x v="3"/>
    </i>
    <i t="default">
      <x v="1"/>
    </i>
    <i>
      <x v="2"/>
      <x v="1"/>
    </i>
    <i r="1">
      <x v="3"/>
    </i>
    <i t="default">
      <x v="2"/>
    </i>
    <i>
      <x v="3"/>
      <x v="1"/>
    </i>
    <i r="1">
      <x v="3"/>
    </i>
    <i t="default">
      <x v="3"/>
    </i>
    <i>
      <x v="4"/>
      <x v="1"/>
    </i>
    <i r="1">
      <x v="3"/>
    </i>
    <i r="1">
      <x v="4"/>
    </i>
    <i t="default">
      <x v="4"/>
    </i>
    <i t="grand">
      <x/>
    </i>
  </colItems>
  <pageFields count="5">
    <pageField fld="7" hier="-1"/>
    <pageField fld="33" hier="-1"/>
    <pageField fld="5" hier="-1"/>
    <pageField fld="17"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ela Dinâmica5"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fieldListSortAscending="1">
  <location ref="L13:AF71" firstHeaderRow="1" firstDataRow="3" firstDataCol="1" rowPageCount="6" colPageCount="1"/>
  <pivotFields count="66">
    <pivotField showAll="0"/>
    <pivotField showAll="0"/>
    <pivotField showAll="0"/>
    <pivotField showAll="0"/>
    <pivotField showAll="0"/>
    <pivotField axis="axisPage" showAll="0">
      <items count="8001">
        <item x="4560"/>
        <item x="2730"/>
        <item x="869"/>
        <item x="834"/>
        <item x="612"/>
        <item x="1491"/>
        <item x="3877"/>
        <item x="4590"/>
        <item x="4417"/>
        <item x="4482"/>
        <item x="3917"/>
        <item x="4610"/>
        <item x="4591"/>
        <item x="3420"/>
        <item x="4580"/>
        <item x="4250"/>
        <item x="3918"/>
        <item x="3373"/>
        <item x="4361"/>
        <item x="4699"/>
        <item x="1997"/>
        <item x="1054"/>
        <item x="1492"/>
        <item x="4095"/>
        <item x="3919"/>
        <item x="3768"/>
        <item x="305"/>
        <item x="4"/>
        <item x="2401"/>
        <item x="2402"/>
        <item x="1055"/>
        <item x="4611"/>
        <item x="3385"/>
        <item x="3734"/>
        <item x="4581"/>
        <item x="3831"/>
        <item x="3735"/>
        <item x="3920"/>
        <item x="4793"/>
        <item x="3832"/>
        <item x="4592"/>
        <item x="3098"/>
        <item x="870"/>
        <item x="2711"/>
        <item x="2634"/>
        <item x="2635"/>
        <item x="27"/>
        <item x="466"/>
        <item x="1057"/>
        <item x="534"/>
        <item x="613"/>
        <item x="1929"/>
        <item x="5"/>
        <item x="2201"/>
        <item x="3973"/>
        <item x="3530"/>
        <item x="4535"/>
        <item x="3421"/>
        <item x="3609"/>
        <item x="3422"/>
        <item x="4593"/>
        <item x="3549"/>
        <item x="4483"/>
        <item x="3921"/>
        <item x="4594"/>
        <item x="3374"/>
        <item x="3387"/>
        <item x="4484"/>
        <item x="4700"/>
        <item x="3388"/>
        <item x="4543"/>
        <item x="4629"/>
        <item x="4183"/>
        <item x="3386"/>
        <item x="4330"/>
        <item x="3550"/>
        <item x="1930"/>
        <item x="835"/>
        <item x="469"/>
        <item x="535"/>
        <item x="2889"/>
        <item x="2997"/>
        <item x="2403"/>
        <item x="2339"/>
        <item x="467"/>
        <item x="1026"/>
        <item x="4085"/>
        <item x="3375"/>
        <item x="4290"/>
        <item x="3423"/>
        <item x="3862"/>
        <item x="3863"/>
        <item x="3878"/>
        <item x="3879"/>
        <item x="4582"/>
        <item x="4423"/>
        <item x="3450"/>
        <item x="3449"/>
        <item x="3389"/>
        <item x="836"/>
        <item x="1027"/>
        <item x="2996"/>
        <item x="427"/>
        <item x="1302"/>
        <item x="1303"/>
        <item x="428"/>
        <item x="468"/>
        <item x="470"/>
        <item x="471"/>
        <item x="472"/>
        <item x="473"/>
        <item x="474"/>
        <item x="2710"/>
        <item x="2712"/>
        <item x="2718"/>
        <item x="429"/>
        <item x="430"/>
        <item x="2719"/>
        <item x="2720"/>
        <item x="2721"/>
        <item x="2722"/>
        <item x="2723"/>
        <item x="2728"/>
        <item x="2731"/>
        <item x="3071"/>
        <item x="3072"/>
        <item x="837"/>
        <item x="1845"/>
        <item x="431"/>
        <item x="432"/>
        <item x="307"/>
        <item x="2404"/>
        <item x="3922"/>
        <item x="3972"/>
        <item x="4424"/>
        <item x="4425"/>
        <item x="4426"/>
        <item x="3923"/>
        <item x="4612"/>
        <item x="3376"/>
        <item x="4613"/>
        <item x="3522"/>
        <item x="3523"/>
        <item x="3524"/>
        <item x="4614"/>
        <item x="4615"/>
        <item x="4616"/>
        <item x="4617"/>
        <item x="3390"/>
        <item x="4088"/>
        <item x="4360"/>
        <item x="4184"/>
        <item x="3377"/>
        <item x="4485"/>
        <item x="3378"/>
        <item x="3391"/>
        <item x="4583"/>
        <item x="3773"/>
        <item x="2340"/>
        <item x="871"/>
        <item x="3099"/>
        <item x="2407"/>
        <item x="800"/>
        <item x="308"/>
        <item x="3100"/>
        <item x="2984"/>
        <item x="1227"/>
        <item x="838"/>
        <item x="3264"/>
        <item x="241"/>
        <item x="6"/>
        <item x="2202"/>
        <item x="477"/>
        <item x="4486"/>
        <item x="4363"/>
        <item x="4658"/>
        <item x="4364"/>
        <item x="4584"/>
        <item x="3392"/>
        <item x="3551"/>
        <item x="2138"/>
        <item x="28"/>
        <item x="1490"/>
        <item x="1493"/>
        <item x="1494"/>
        <item x="1495"/>
        <item x="1496"/>
        <item x="1497"/>
        <item x="1498"/>
        <item x="1499"/>
        <item x="1500"/>
        <item x="3552"/>
        <item x="3691"/>
        <item x="3692"/>
        <item x="3693"/>
        <item x="3694"/>
        <item x="3695"/>
        <item x="4595"/>
        <item x="3696"/>
        <item x="3697"/>
        <item x="3698"/>
        <item x="3699"/>
        <item x="4596"/>
        <item x="3700"/>
        <item x="4597"/>
        <item x="4598"/>
        <item x="3701"/>
        <item x="4487"/>
        <item x="2139"/>
        <item x="2140"/>
        <item x="1846"/>
        <item x="839"/>
        <item x="840"/>
        <item x="1847"/>
        <item x="1848"/>
        <item x="2141"/>
        <item x="841"/>
        <item x="842"/>
        <item x="1849"/>
        <item x="433"/>
        <item x="434"/>
        <item x="435"/>
        <item x="1387"/>
        <item x="1388"/>
        <item x="1389"/>
        <item x="4185"/>
        <item x="3924"/>
        <item x="4488"/>
        <item x="4489"/>
        <item x="3425"/>
        <item x="3426"/>
        <item x="3424"/>
        <item x="3427"/>
        <item x="3428"/>
        <item x="4490"/>
        <item x="4491"/>
        <item x="4492"/>
        <item x="4493"/>
        <item x="3101"/>
        <item x="2341"/>
        <item x="843"/>
        <item x="3102"/>
        <item x="7"/>
        <item x="3265"/>
        <item x="988"/>
        <item x="2203"/>
        <item x="614"/>
        <item x="3142"/>
        <item x="3429"/>
        <item x="3430"/>
        <item x="4362"/>
        <item x="4365"/>
        <item x="4366"/>
        <item x="4367"/>
        <item x="4368"/>
        <item x="4369"/>
        <item x="4370"/>
        <item x="4371"/>
        <item x="4628"/>
        <item x="4618"/>
        <item x="4372"/>
        <item x="3393"/>
        <item x="4494"/>
        <item x="4561"/>
        <item x="3833"/>
        <item x="3703"/>
        <item x="3394"/>
        <item x="3379"/>
        <item x="4331"/>
        <item x="3525"/>
        <item x="3774"/>
        <item x="3775"/>
        <item x="3470"/>
        <item x="4558"/>
        <item x="3925"/>
        <item x="3431"/>
        <item x="4619"/>
        <item x="4620"/>
        <item x="3553"/>
        <item x="4600"/>
        <item m="1" x="7902"/>
        <item x="4089"/>
        <item x="4495"/>
        <item x="2030"/>
        <item x="478"/>
        <item x="1100"/>
        <item x="2998"/>
        <item x="3143"/>
        <item x="1059"/>
        <item x="2526"/>
        <item x="911"/>
        <item x="3073"/>
        <item x="30"/>
        <item x="31"/>
        <item x="2570"/>
        <item x="2031"/>
        <item x="3834"/>
        <item x="4496"/>
        <item x="3975"/>
        <item x="3704"/>
        <item x="3881"/>
        <item x="3776"/>
        <item x="3554"/>
        <item x="4090"/>
        <item x="4465"/>
        <item x="4373"/>
        <item x="3380"/>
        <item x="4497"/>
        <item x="3395"/>
        <item x="3882"/>
        <item x="3451"/>
        <item x="3452"/>
        <item x="4498"/>
        <item x="4093"/>
        <item x="3555"/>
        <item x="3396"/>
        <item x="3397"/>
        <item x="3398"/>
        <item x="3399"/>
        <item x="4374"/>
        <item x="4375"/>
        <item x="4630"/>
        <item x="4631"/>
        <item x="4251"/>
        <item x="3400"/>
        <item x="4499"/>
        <item x="4376"/>
        <item x="3401"/>
        <item x="4377"/>
        <item x="1501"/>
        <item x="2703"/>
        <item x="2904"/>
        <item x="2905"/>
        <item m="1" x="7908"/>
        <item m="1" x="7910"/>
        <item x="2090"/>
        <item m="1" x="7911"/>
        <item m="1" x="7912"/>
        <item m="1" x="7913"/>
        <item m="1" x="7914"/>
        <item x="1850"/>
        <item x="1678"/>
        <item x="3556"/>
        <item x="3926"/>
        <item m="1" x="7915"/>
        <item m="1" x="7916"/>
        <item m="1" x="7917"/>
        <item m="1" x="7918"/>
        <item m="1" x="7920"/>
        <item m="1" x="7921"/>
        <item m="1" x="7922"/>
        <item m="1" x="7923"/>
        <item m="1" x="7924"/>
        <item x="3557"/>
        <item x="3558"/>
        <item m="1" x="7925"/>
        <item m="1" x="7927"/>
        <item m="1" x="7928"/>
        <item m="1" x="7929"/>
        <item m="1" x="7930"/>
        <item m="1" x="7931"/>
        <item m="1" x="7932"/>
        <item m="1" x="7933"/>
        <item m="1" x="7934"/>
        <item m="1" x="7937"/>
        <item x="4585"/>
        <item x="4586"/>
        <item x="3976"/>
        <item m="1" x="7938"/>
        <item m="1" x="7939"/>
        <item x="3381"/>
        <item x="3927"/>
        <item x="4332"/>
        <item x="4291"/>
        <item x="3977"/>
        <item x="4462"/>
        <item x="3559"/>
        <item x="4292"/>
        <item x="4378"/>
        <item x="4249"/>
        <item x="4463"/>
        <item x="3737"/>
        <item x="3432"/>
        <item x="3777"/>
        <item x="4768"/>
        <item x="4769"/>
        <item x="4766"/>
        <item x="4767"/>
        <item x="4770"/>
        <item x="844"/>
        <item x="3213"/>
        <item x="240"/>
        <item m="1" x="7945"/>
        <item x="2985"/>
        <item x="29"/>
        <item x="1768"/>
        <item x="1769"/>
        <item x="1767"/>
        <item x="1770"/>
        <item x="1771"/>
        <item x="1772"/>
        <item m="1" x="7950"/>
        <item x="2836"/>
        <item x="2838"/>
        <item x="1502"/>
        <item m="1" x="7951"/>
        <item x="1931"/>
        <item x="4771"/>
        <item x="4772"/>
        <item x="4773"/>
        <item x="4774"/>
        <item x="4775"/>
        <item x="4776"/>
        <item x="4777"/>
        <item x="4778"/>
        <item x="3971"/>
        <item x="3978"/>
        <item x="3979"/>
        <item x="3980"/>
        <item x="3981"/>
        <item x="3982"/>
        <item x="3983"/>
        <item x="3984"/>
        <item x="3985"/>
        <item x="3986"/>
        <item x="3987"/>
        <item x="3988"/>
        <item x="3989"/>
        <item x="3990"/>
        <item x="4547"/>
        <item x="4537"/>
        <item x="3382"/>
        <item x="3835"/>
        <item x="4333"/>
        <item x="4599"/>
        <item x="4466"/>
        <item x="4536"/>
        <item x="3560"/>
        <item x="4538"/>
        <item x="4539"/>
        <item x="4467"/>
        <item x="3928"/>
        <item x="4468"/>
        <item x="3526"/>
        <item x="4540"/>
        <item x="4469"/>
        <item x="3471"/>
        <item x="4587"/>
        <item x="4588"/>
        <item x="4589"/>
        <item x="3383"/>
        <item x="3384"/>
        <item x="4601"/>
        <item x="4602"/>
        <item x="4603"/>
        <item x="4604"/>
        <item x="4605"/>
        <item x="4606"/>
        <item x="4607"/>
        <item x="4608"/>
        <item x="4609"/>
        <item x="100"/>
        <item x="175"/>
        <item x="989"/>
        <item x="2713"/>
        <item x="2471"/>
        <item x="1028"/>
        <item x="2032"/>
        <item x="32"/>
        <item x="845"/>
        <item x="2472"/>
        <item x="1390"/>
        <item x="803"/>
        <item x="2257"/>
        <item x="2258"/>
        <item x="2259"/>
        <item x="4633"/>
        <item x="4634"/>
        <item x="4635"/>
        <item x="4541"/>
        <item x="4086"/>
        <item x="4636"/>
        <item x="3453"/>
        <item x="4621"/>
        <item x="4252"/>
        <item x="4637"/>
        <item x="4559"/>
        <item x="3527"/>
        <item x="4379"/>
        <item x="3402"/>
        <item x="4380"/>
        <item x="3883"/>
        <item x="3702"/>
        <item x="3705"/>
        <item x="4087"/>
        <item x="4381"/>
        <item x="4542"/>
        <item x="3612"/>
        <item x="4622"/>
        <item x="3472"/>
        <item x="3613"/>
        <item x="4632"/>
        <item x="3569"/>
        <item x="3570"/>
        <item x="4544"/>
        <item x="4545"/>
        <item x="4546"/>
        <item x="4548"/>
        <item x="4549"/>
        <item x="4550"/>
        <item x="4551"/>
        <item x="4552"/>
        <item x="4553"/>
        <item x="4554"/>
        <item x="4555"/>
        <item x="4387"/>
        <item x="4388"/>
        <item x="4389"/>
        <item x="4390"/>
        <item x="4391"/>
        <item x="4392"/>
        <item x="4393"/>
        <item x="4394"/>
        <item x="4395"/>
        <item x="4396"/>
        <item x="4397"/>
        <item x="4398"/>
        <item x="4399"/>
        <item x="4400"/>
        <item x="4401"/>
        <item x="4402"/>
        <item x="4403"/>
        <item x="2260"/>
        <item x="2261"/>
        <item x="2262"/>
        <item x="2263"/>
        <item x="2264"/>
        <item x="2265"/>
        <item x="2266"/>
        <item x="2267"/>
        <item x="2268"/>
        <item x="2269"/>
        <item x="2270"/>
        <item x="2271"/>
        <item x="2272"/>
        <item x="2273"/>
        <item x="2274"/>
        <item x="2275"/>
        <item x="2276"/>
        <item x="1391"/>
        <item x="1392"/>
        <item x="1393"/>
        <item x="4404"/>
        <item x="4405"/>
        <item x="4406"/>
        <item x="4638"/>
        <item x="4639"/>
        <item x="4640"/>
        <item x="4641"/>
        <item x="4642"/>
        <item x="4643"/>
        <item x="4644"/>
        <item x="4645"/>
        <item x="4646"/>
        <item x="4647"/>
        <item x="4648"/>
        <item x="4649"/>
        <item x="4650"/>
        <item x="4651"/>
        <item x="4652"/>
        <item x="4653"/>
        <item x="4654"/>
        <item x="4701"/>
        <item x="4702"/>
        <item x="4703"/>
        <item x="4704"/>
        <item x="4705"/>
        <item x="4706"/>
        <item x="4707"/>
        <item x="4708"/>
        <item x="4709"/>
        <item x="4710"/>
        <item x="4711"/>
        <item x="4712"/>
        <item x="4713"/>
        <item x="4714"/>
        <item x="4715"/>
        <item x="4716"/>
        <item x="4717"/>
        <item x="4718"/>
        <item x="4719"/>
        <item x="4720"/>
        <item x="1394"/>
        <item x="1395"/>
        <item x="1396"/>
        <item x="1397"/>
        <item x="1398"/>
        <item x="1399"/>
        <item x="1400"/>
        <item x="1401"/>
        <item x="1402"/>
        <item x="1403"/>
        <item x="1404"/>
        <item x="1405"/>
        <item x="1406"/>
        <item x="1407"/>
        <item x="1408"/>
        <item x="1409"/>
        <item x="1410"/>
        <item x="1411"/>
        <item x="1412"/>
        <item x="1413"/>
        <item x="4721"/>
        <item x="4722"/>
        <item x="4723"/>
        <item x="4724"/>
        <item x="4725"/>
        <item x="4726"/>
        <item x="4727"/>
        <item x="4728"/>
        <item x="4729"/>
        <item x="4730"/>
        <item x="4731"/>
        <item x="4732"/>
        <item x="4733"/>
        <item x="4734"/>
        <item x="4735"/>
        <item x="3929"/>
        <item x="3930"/>
        <item x="3931"/>
        <item x="3932"/>
        <item x="3933"/>
        <item x="3934"/>
        <item x="3935"/>
        <item x="3936"/>
        <item x="3937"/>
        <item x="3938"/>
        <item x="3939"/>
        <item x="3940"/>
        <item x="3941"/>
        <item x="3942"/>
        <item x="3943"/>
        <item x="4736"/>
        <item x="4737"/>
        <item x="4738"/>
        <item x="4739"/>
        <item x="4740"/>
        <item x="4741"/>
        <item x="4742"/>
        <item x="4743"/>
        <item x="4744"/>
        <item x="4745"/>
        <item x="1414"/>
        <item x="1415"/>
        <item x="1416"/>
        <item x="1417"/>
        <item x="1418"/>
        <item x="1419"/>
        <item x="1420"/>
        <item x="1421"/>
        <item x="1422"/>
        <item x="1423"/>
        <item x="1424"/>
        <item x="1425"/>
        <item x="1426"/>
        <item x="1427"/>
        <item x="1428"/>
        <item x="1429"/>
        <item x="1430"/>
        <item x="1431"/>
        <item x="1432"/>
        <item x="1433"/>
        <item x="1434"/>
        <item x="2405"/>
        <item x="2406"/>
        <item x="2408"/>
        <item x="2409"/>
        <item x="2410"/>
        <item x="2411"/>
        <item x="2412"/>
        <item x="2413"/>
        <item x="2414"/>
        <item x="2415"/>
        <item x="2416"/>
        <item x="2417"/>
        <item x="2418"/>
        <item x="2419"/>
        <item x="2277"/>
        <item x="1228"/>
        <item x="2837"/>
        <item x="3454"/>
        <item x="3455"/>
        <item x="3456"/>
        <item x="3457"/>
        <item x="3458"/>
        <item x="3459"/>
        <item x="3460"/>
        <item x="3461"/>
        <item x="3884"/>
        <item x="3944"/>
        <item x="3463"/>
        <item x="4186"/>
        <item x="4470"/>
        <item x="4407"/>
        <item x="4293"/>
        <item x="3946"/>
        <item x="3404"/>
        <item x="2890"/>
        <item x="475"/>
        <item x="1932"/>
        <item x="1933"/>
        <item x="1934"/>
        <item x="1435"/>
        <item x="1229"/>
        <item x="536"/>
        <item x="919"/>
        <item x="537"/>
        <item x="2714"/>
        <item x="2091"/>
        <item x="1935"/>
        <item x="7901"/>
        <item x="33"/>
        <item x="34"/>
        <item x="2342"/>
        <item x="2343"/>
        <item x="1061"/>
        <item x="3473"/>
        <item x="3474"/>
        <item x="3561"/>
        <item x="4746"/>
        <item x="4408"/>
        <item x="4409"/>
        <item x="3403"/>
        <item x="4094"/>
        <item x="4747"/>
        <item x="4096"/>
        <item x="4410"/>
        <item x="4411"/>
        <item x="3475"/>
        <item x="3945"/>
        <item x="3405"/>
        <item x="4562"/>
        <item x="3406"/>
        <item x="4748"/>
        <item x="1062"/>
        <item x="2891"/>
        <item x="872"/>
        <item x="3074"/>
        <item x="1230"/>
        <item x="846"/>
        <item x="847"/>
        <item x="4563"/>
        <item x="4564"/>
        <item x="4412"/>
        <item x="4749"/>
        <item x="4750"/>
        <item x="3462"/>
        <item x="4751"/>
        <item x="3407"/>
        <item x="3706"/>
        <item x="3464"/>
        <item x="4752"/>
        <item x="3408"/>
        <item x="3409"/>
        <item x="3410"/>
        <item x="3411"/>
        <item x="3412"/>
        <item x="3413"/>
        <item x="3414"/>
        <item x="3415"/>
        <item x="3416"/>
        <item x="1561"/>
        <item x="1562"/>
        <item x="1563"/>
        <item x="1564"/>
        <item x="1565"/>
        <item x="1566"/>
        <item x="1567"/>
        <item x="1568"/>
        <item x="1569"/>
        <item x="1570"/>
        <item x="3417"/>
        <item x="3610"/>
        <item x="3611"/>
        <item x="3614"/>
        <item x="3615"/>
        <item x="3616"/>
        <item x="3617"/>
        <item x="3618"/>
        <item x="3619"/>
        <item x="3620"/>
        <item x="3621"/>
        <item x="3622"/>
        <item x="3623"/>
        <item x="3624"/>
        <item x="3625"/>
        <item x="3626"/>
        <item x="3476"/>
        <item x="4753"/>
        <item x="4623"/>
        <item x="3778"/>
        <item x="4754"/>
        <item x="4755"/>
        <item x="4756"/>
        <item x="4757"/>
        <item x="4758"/>
        <item x="4759"/>
        <item x="4760"/>
        <item x="4761"/>
        <item x="4762"/>
        <item x="4763"/>
        <item x="3562"/>
        <item x="3563"/>
        <item x="3564"/>
        <item x="3565"/>
        <item x="3566"/>
        <item x="3567"/>
        <item x="3568"/>
        <item x="3571"/>
        <item x="3572"/>
        <item x="3573"/>
        <item x="3779"/>
        <item x="3993"/>
        <item x="4097"/>
        <item x="3947"/>
        <item x="3485"/>
        <item x="3465"/>
        <item x="4659"/>
        <item x="3574"/>
        <item x="4624"/>
        <item x="3575"/>
        <item x="3576"/>
        <item x="3577"/>
        <item x="3578"/>
        <item x="3579"/>
        <item x="2204"/>
        <item x="848"/>
        <item x="615"/>
        <item x="8"/>
        <item x="1063"/>
        <item x="616"/>
        <item x="1304"/>
        <item x="1571"/>
        <item x="35"/>
        <item x="804"/>
        <item x="1064"/>
        <item x="1065"/>
        <item x="1066"/>
        <item x="1067"/>
        <item x="1068"/>
        <item x="1069"/>
        <item x="1070"/>
        <item x="1071"/>
        <item x="1072"/>
        <item x="1073"/>
        <item x="1074"/>
        <item x="1075"/>
        <item x="1076"/>
        <item x="1077"/>
        <item x="1078"/>
        <item x="1079"/>
        <item x="1080"/>
        <item x="1081"/>
        <item x="538"/>
        <item x="849"/>
        <item x="850"/>
        <item x="851"/>
        <item x="852"/>
        <item x="853"/>
        <item x="854"/>
        <item x="855"/>
        <item x="3580"/>
        <item x="3581"/>
        <item x="3582"/>
        <item x="3583"/>
        <item x="3584"/>
        <item x="3585"/>
        <item x="3586"/>
        <item x="3587"/>
        <item x="3588"/>
        <item x="3589"/>
        <item x="3590"/>
        <item x="3591"/>
        <item x="3592"/>
        <item x="3593"/>
        <item x="3594"/>
        <item x="3595"/>
        <item x="3596"/>
        <item x="3597"/>
        <item x="3598"/>
        <item x="3599"/>
        <item x="3627"/>
        <item x="3628"/>
        <item x="3629"/>
        <item x="3630"/>
        <item x="3631"/>
        <item x="3632"/>
        <item x="3633"/>
        <item x="3634"/>
        <item x="3635"/>
        <item x="3636"/>
        <item x="3637"/>
        <item x="3638"/>
        <item x="3639"/>
        <item x="3640"/>
        <item x="3641"/>
        <item x="3642"/>
        <item x="3643"/>
        <item x="3644"/>
        <item x="3645"/>
        <item x="3646"/>
        <item x="3647"/>
        <item x="3648"/>
        <item x="3600"/>
        <item x="3601"/>
        <item x="3602"/>
        <item x="3603"/>
        <item x="3604"/>
        <item x="3605"/>
        <item x="3606"/>
        <item x="3607"/>
        <item x="3707"/>
        <item x="3708"/>
        <item x="3709"/>
        <item x="3710"/>
        <item x="3711"/>
        <item x="3712"/>
        <item x="3713"/>
        <item x="3714"/>
        <item x="3649"/>
        <item x="856"/>
        <item x="857"/>
        <item x="858"/>
        <item x="859"/>
        <item x="860"/>
        <item x="861"/>
        <item x="862"/>
        <item x="863"/>
        <item x="864"/>
        <item x="865"/>
        <item x="866"/>
        <item x="867"/>
        <item x="1029"/>
        <item x="1030"/>
        <item x="1031"/>
        <item x="1032"/>
        <item x="2142"/>
        <item x="36"/>
        <item x="1082"/>
        <item x="3466"/>
        <item x="3650"/>
        <item x="3715"/>
        <item x="4253"/>
        <item x="4556"/>
        <item x="3885"/>
        <item x="3467"/>
        <item x="4334"/>
        <item x="4414"/>
        <item x="4098"/>
        <item x="4254"/>
        <item x="3886"/>
        <item x="3887"/>
        <item x="3468"/>
        <item x="4625"/>
        <item x="3716"/>
        <item x="3888"/>
        <item x="309"/>
        <item x="3266"/>
        <item x="2527"/>
        <item x="1305"/>
        <item x="1999"/>
        <item x="2636"/>
        <item x="3075"/>
        <item x="1936"/>
        <item x="1937"/>
        <item x="1938"/>
        <item x="1939"/>
        <item x="1940"/>
        <item x="1941"/>
        <item x="1942"/>
        <item x="1943"/>
        <item x="1944"/>
        <item x="2092"/>
        <item x="2732"/>
        <item x="2986"/>
        <item x="2987"/>
        <item x="3477"/>
        <item x="3478"/>
        <item x="3479"/>
        <item x="3480"/>
        <item x="3481"/>
        <item x="3482"/>
        <item x="3483"/>
        <item x="3484"/>
        <item x="3487"/>
        <item x="3488"/>
        <item x="3717"/>
        <item x="4091"/>
        <item x="3489"/>
        <item x="4413"/>
        <item x="3718"/>
        <item x="3490"/>
        <item x="3955"/>
        <item x="3719"/>
        <item x="3720"/>
        <item x="4565"/>
        <item x="2988"/>
        <item x="2989"/>
        <item x="2990"/>
        <item x="2991"/>
        <item x="2992"/>
        <item x="2993"/>
        <item x="2994"/>
        <item x="2995"/>
        <item x="3144"/>
        <item x="3145"/>
        <item x="3146"/>
        <item x="990"/>
        <item x="1033"/>
        <item x="2093"/>
        <item x="2999"/>
        <item x="3000"/>
        <item x="3001"/>
        <item x="3002"/>
        <item x="3889"/>
        <item x="4500"/>
        <item x="3536"/>
        <item x="3469"/>
        <item x="3948"/>
        <item x="3949"/>
        <item x="4255"/>
        <item x="3537"/>
        <item x="3721"/>
        <item x="3722"/>
        <item x="3723"/>
        <item x="3724"/>
        <item x="3725"/>
        <item x="3726"/>
        <item x="3727"/>
        <item x="3728"/>
        <item x="3729"/>
        <item x="3730"/>
        <item x="3731"/>
        <item x="3003"/>
        <item x="3004"/>
        <item x="3005"/>
        <item x="3006"/>
        <item x="3007"/>
        <item x="3008"/>
        <item x="3009"/>
        <item x="176"/>
        <item x="2420"/>
        <item x="101"/>
        <item x="3267"/>
        <item x="1367"/>
        <item x="3103"/>
        <item x="3104"/>
        <item x="3732"/>
        <item x="3733"/>
        <item x="3780"/>
        <item x="3528"/>
        <item x="3529"/>
        <item x="3531"/>
        <item x="3532"/>
        <item x="4415"/>
        <item x="3782"/>
        <item x="4660"/>
        <item x="3783"/>
        <item x="3781"/>
        <item x="3784"/>
        <item x="3785"/>
        <item x="3786"/>
        <item x="3787"/>
        <item x="3788"/>
        <item x="3789"/>
        <item x="3790"/>
        <item x="2690"/>
        <item x="1505"/>
        <item x="1506"/>
        <item x="1504"/>
        <item x="1507"/>
        <item x="1508"/>
        <item x="1509"/>
        <item x="1510"/>
        <item x="1036"/>
        <item x="2421"/>
        <item x="310"/>
        <item x="311"/>
        <item x="2422"/>
        <item x="312"/>
        <item x="2423"/>
        <item x="2424"/>
        <item x="2425"/>
        <item x="2426"/>
        <item x="3974"/>
        <item x="4099"/>
        <item x="3994"/>
        <item x="3995"/>
        <item x="3533"/>
        <item x="3950"/>
        <item x="3951"/>
        <item x="3952"/>
        <item x="3953"/>
        <item x="3954"/>
        <item x="3534"/>
        <item x="3535"/>
        <item x="3538"/>
        <item x="3434"/>
        <item x="3539"/>
        <item x="3540"/>
        <item x="3541"/>
        <item x="2427"/>
        <item x="313"/>
        <item x="314"/>
        <item x="315"/>
        <item x="316"/>
        <item x="317"/>
        <item x="2278"/>
        <item x="318"/>
        <item x="319"/>
        <item x="320"/>
        <item x="321"/>
        <item x="2279"/>
        <item x="2094"/>
        <item x="2095"/>
        <item x="102"/>
        <item x="103"/>
        <item x="2528"/>
        <item x="2205"/>
        <item x="104"/>
        <item x="105"/>
        <item x="106"/>
        <item x="107"/>
        <item x="108"/>
        <item x="109"/>
        <item x="110"/>
        <item x="111"/>
        <item x="112"/>
        <item x="389"/>
        <item x="390"/>
        <item x="391"/>
        <item x="2206"/>
        <item x="2207"/>
        <item x="113"/>
        <item x="3542"/>
        <item x="3543"/>
        <item x="3544"/>
        <item x="3791"/>
        <item x="3792"/>
        <item x="4335"/>
        <item x="3794"/>
        <item x="4100"/>
        <item x="3491"/>
        <item x="3795"/>
        <item x="3793"/>
        <item x="3836"/>
        <item x="392"/>
        <item x="393"/>
        <item x="394"/>
        <item x="2208"/>
        <item x="2280"/>
        <item x="2281"/>
        <item x="2282"/>
        <item x="2283"/>
        <item x="37"/>
        <item x="1037"/>
        <item x="2715"/>
        <item x="476"/>
        <item x="4256"/>
        <item x="4336"/>
        <item x="3796"/>
        <item x="3797"/>
        <item x="3651"/>
        <item x="4416"/>
        <item x="3545"/>
        <item x="3799"/>
        <item x="3546"/>
        <item x="3880"/>
        <item x="4188"/>
        <item x="4337"/>
        <item x="3767"/>
        <item x="2716"/>
        <item x="2529"/>
        <item x="1102"/>
        <item x="1034"/>
        <item x="2892"/>
        <item x="2428"/>
        <item x="2429"/>
        <item x="3147"/>
        <item x="177"/>
        <item x="322"/>
        <item x="2344"/>
        <item x="3105"/>
        <item x="3010"/>
        <item x="2284"/>
        <item x="323"/>
        <item x="4503"/>
        <item x="3736"/>
        <item x="3770"/>
        <item x="4257"/>
        <item x="3864"/>
        <item x="3771"/>
        <item x="3548"/>
        <item x="991"/>
        <item x="1035"/>
        <item x="1038"/>
        <item x="1039"/>
        <item x="1040"/>
        <item x="1041"/>
        <item x="1042"/>
        <item x="1043"/>
        <item x="1044"/>
        <item x="1045"/>
        <item x="1046"/>
        <item x="1047"/>
        <item x="2839"/>
        <item x="2840"/>
        <item x="115"/>
        <item x="2474"/>
        <item x="2530"/>
        <item x="1459"/>
        <item x="3076"/>
        <item x="992"/>
        <item x="2717"/>
        <item x="540"/>
        <item x="1048"/>
        <item x="805"/>
        <item x="993"/>
        <item x="2"/>
        <item x="2209"/>
        <item x="924"/>
        <item x="994"/>
        <item x="4182"/>
        <item x="3772"/>
        <item x="3800"/>
        <item x="3801"/>
        <item x="3802"/>
        <item x="3803"/>
        <item x="3804"/>
        <item x="3805"/>
        <item x="3806"/>
        <item x="3807"/>
        <item x="3808"/>
        <item x="3809"/>
        <item x="3810"/>
        <item x="4338"/>
        <item x="4339"/>
        <item x="4340"/>
        <item x="4341"/>
        <item x="4342"/>
        <item x="4343"/>
        <item x="4344"/>
        <item x="4345"/>
        <item x="4346"/>
        <item x="4347"/>
        <item x="3811"/>
        <item x="3812"/>
        <item x="3813"/>
        <item x="3814"/>
        <item x="3815"/>
        <item x="3816"/>
        <item x="3817"/>
        <item x="3818"/>
        <item x="3956"/>
        <item x="3820"/>
        <item x="3865"/>
        <item x="3866"/>
        <item x="3867"/>
        <item x="3868"/>
        <item x="3869"/>
        <item x="4471"/>
        <item x="3547"/>
        <item x="4385"/>
        <item x="3798"/>
        <item x="3819"/>
        <item x="3769"/>
        <item x="3433"/>
        <item x="3821"/>
        <item x="3497"/>
        <item x="3822"/>
        <item x="4472"/>
        <item x="4464"/>
        <item x="4657"/>
        <item x="4187"/>
        <item x="4294"/>
        <item x="4567"/>
        <item x="3823"/>
        <item x="3824"/>
        <item x="3825"/>
        <item x="3991"/>
        <item x="3992"/>
        <item x="3997"/>
        <item x="3998"/>
        <item x="3999"/>
        <item x="873"/>
        <item x="116"/>
        <item x="2531"/>
        <item x="1851"/>
        <item x="3011"/>
        <item x="1437"/>
        <item x="925"/>
        <item x="3106"/>
        <item x="2835"/>
        <item x="3150"/>
        <item x="242"/>
        <item x="239"/>
        <item x="243"/>
        <item x="244"/>
        <item x="245"/>
        <item x="246"/>
        <item x="4000"/>
        <item x="4001"/>
        <item x="4002"/>
        <item x="4003"/>
        <item x="4004"/>
        <item x="4005"/>
        <item x="4006"/>
        <item x="4007"/>
        <item x="4008"/>
        <item x="4009"/>
        <item x="4010"/>
        <item x="4011"/>
        <item x="4012"/>
        <item x="4013"/>
        <item x="4014"/>
        <item x="4015"/>
        <item x="4016"/>
        <item x="4017"/>
        <item x="4018"/>
        <item x="4019"/>
        <item x="4020"/>
        <item x="4021"/>
        <item x="4022"/>
        <item x="4473"/>
        <item x="4661"/>
        <item x="4474"/>
        <item x="4259"/>
        <item x="3486"/>
        <item x="4023"/>
        <item x="3870"/>
        <item x="4189"/>
        <item x="3871"/>
        <item x="3872"/>
        <item x="3873"/>
        <item x="3874"/>
        <item x="3875"/>
        <item x="3876"/>
        <item x="3890"/>
        <item x="3891"/>
        <item x="3892"/>
        <item x="3893"/>
        <item x="3894"/>
        <item x="3895"/>
        <item x="3896"/>
        <item x="3492"/>
        <item x="4475"/>
        <item x="4024"/>
        <item x="4382"/>
        <item x="4295"/>
        <item x="4296"/>
        <item x="3897"/>
        <item x="4765"/>
        <item x="3898"/>
        <item x="437"/>
        <item x="541"/>
        <item x="801"/>
        <item x="1503"/>
        <item x="2001"/>
        <item x="995"/>
        <item x="539"/>
        <item x="542"/>
        <item x="996"/>
        <item x="997"/>
        <item x="1231"/>
        <item x="1232"/>
        <item x="4025"/>
        <item x="4026"/>
        <item x="4027"/>
        <item x="3957"/>
        <item x="3958"/>
        <item x="4348"/>
        <item x="3899"/>
        <item x="3900"/>
        <item x="3901"/>
        <item x="3902"/>
        <item x="3903"/>
        <item x="3904"/>
        <item x="3905"/>
        <item x="3906"/>
        <item x="3907"/>
        <item x="3908"/>
        <item x="3494"/>
        <item x="3961"/>
        <item x="3959"/>
        <item x="3909"/>
        <item x="3910"/>
        <item x="4028"/>
        <item x="3826"/>
        <item x="4349"/>
        <item x="4557"/>
        <item x="4779"/>
        <item x="324"/>
        <item x="802"/>
        <item x="2033"/>
        <item x="2034"/>
        <item x="2035"/>
        <item x="2036"/>
        <item x="2037"/>
        <item x="2038"/>
        <item x="2039"/>
        <item x="2040"/>
        <item x="3077"/>
        <item x="114"/>
        <item x="1300"/>
        <item x="1056"/>
        <item x="3151"/>
        <item x="3152"/>
        <item x="3153"/>
        <item x="3154"/>
        <item x="3155"/>
        <item x="4501"/>
        <item x="4092"/>
        <item x="4084"/>
        <item x="4190"/>
        <item x="4191"/>
        <item x="4192"/>
        <item x="4193"/>
        <item x="4194"/>
        <item m="1" x="7903"/>
        <item x="4101"/>
        <item x="4656"/>
        <item x="3996"/>
        <item x="4195"/>
        <item x="4030"/>
        <item x="3963"/>
        <item x="3964"/>
        <item x="3960"/>
        <item x="3962"/>
        <item x="3965"/>
        <item x="3966"/>
        <item x="3967"/>
        <item x="3968"/>
        <item x="3969"/>
        <item x="3970"/>
        <item x="4383"/>
        <item x="3652"/>
        <item m="1" x="7904"/>
        <item x="3911"/>
        <item x="4029"/>
        <item x="4031"/>
        <item x="3912"/>
        <item x="3913"/>
        <item x="3156"/>
        <item x="3157"/>
        <item x="3158"/>
        <item x="3159"/>
        <item x="3160"/>
        <item x="3161"/>
        <item x="2691"/>
        <item x="1049"/>
        <item x="1024"/>
        <item x="3078"/>
        <item x="998"/>
        <item x="2571"/>
        <item x="1025"/>
        <item x="2841"/>
        <item x="2041"/>
        <item x="2134"/>
        <item x="2256"/>
        <item x="1099"/>
        <item x="2733"/>
        <item x="4566"/>
        <item m="1" x="7909"/>
        <item x="3495"/>
        <item x="4032"/>
        <item x="3496"/>
        <item x="4033"/>
        <item x="4034"/>
        <item x="3914"/>
        <item x="3915"/>
        <item x="3916"/>
        <item x="4384"/>
        <item x="4386"/>
        <item x="4502"/>
        <item x="4504"/>
        <item x="4505"/>
        <item x="4506"/>
        <item x="4507"/>
        <item x="4508"/>
        <item x="4509"/>
        <item x="4510"/>
        <item x="4511"/>
        <item x="4512"/>
        <item x="4513"/>
        <item x="4514"/>
        <item x="4515"/>
        <item x="4516"/>
        <item x="4517"/>
        <item x="4035"/>
        <item x="4518"/>
        <item x="4519"/>
        <item x="4520"/>
        <item x="4626"/>
        <item x="4764"/>
        <item x="3493"/>
        <item x="3498"/>
        <item x="3499"/>
        <item x="3500"/>
        <item x="3501"/>
        <item x="3502"/>
        <item x="3503"/>
        <item x="3504"/>
        <item x="3505"/>
        <item x="3506"/>
        <item x="3507"/>
        <item x="3508"/>
        <item x="4521"/>
        <item x="4036"/>
        <item x="4522"/>
        <item x="4780"/>
        <item x="4655"/>
        <item m="1" x="7940"/>
        <item x="4524"/>
        <item x="4525"/>
        <item x="4523"/>
        <item x="868"/>
        <item x="2532"/>
        <item x="2042"/>
        <item x="1844"/>
        <item x="2734"/>
        <item x="2096"/>
        <item x="1773"/>
        <item x="1050"/>
        <item x="306"/>
        <item x="325"/>
        <item x="479"/>
        <item x="729"/>
        <item x="1438"/>
        <item x="1945"/>
        <item x="999"/>
        <item x="1000"/>
        <item x="3149"/>
        <item x="4526"/>
        <item x="4527"/>
        <item x="4528"/>
        <item x="4529"/>
        <item x="4530"/>
        <item x="4037"/>
        <item x="4038"/>
        <item x="4627"/>
        <item x="4531"/>
        <item x="4039"/>
        <item x="4040"/>
        <item x="4041"/>
        <item x="4042"/>
        <item x="4043"/>
        <item x="4044"/>
        <item x="4045"/>
        <item x="4046"/>
        <item x="4532"/>
        <item x="4198"/>
        <item x="4350"/>
        <item x="1927"/>
        <item x="2842"/>
        <item x="117"/>
        <item x="118"/>
        <item x="119"/>
        <item x="120"/>
        <item x="121"/>
        <item x="122"/>
        <item x="123"/>
        <item x="124"/>
        <item x="125"/>
        <item x="3012"/>
        <item x="2002"/>
        <item x="178"/>
        <item x="874"/>
        <item x="543"/>
        <item x="2210"/>
        <item x="1051"/>
        <item x="4047"/>
        <item x="3738"/>
        <item x="4662"/>
        <item x="4048"/>
        <item x="4351"/>
        <item x="4049"/>
        <item x="4050"/>
        <item x="4051"/>
        <item x="4533"/>
        <item x="4053"/>
        <item x="4054"/>
        <item x="4534"/>
        <item x="3509"/>
        <item x="4055"/>
        <item x="3162"/>
        <item x="2843"/>
        <item x="3268"/>
        <item x="2043"/>
        <item x="126"/>
        <item x="1207"/>
        <item x="1103"/>
        <item x="2135"/>
        <item x="1549"/>
        <item x="2724"/>
        <item x="2003"/>
        <item x="4056"/>
        <item x="4057"/>
        <item x="4058"/>
        <item x="4059"/>
        <item x="4060"/>
        <item x="4061"/>
        <item x="4062"/>
        <item x="4063"/>
        <item x="4064"/>
        <item x="4781"/>
        <item x="3510"/>
        <item m="1" x="7980"/>
        <item x="4476"/>
        <item x="4477"/>
        <item x="4065"/>
        <item x="4052"/>
        <item x="617"/>
        <item x="1511"/>
        <item x="1512"/>
        <item x="1513"/>
        <item x="1514"/>
        <item x="1515"/>
        <item x="1516"/>
        <item x="1517"/>
        <item x="1518"/>
        <item x="1519"/>
        <item x="1520"/>
        <item x="1521"/>
        <item x="4066"/>
        <item x="4067"/>
        <item x="4068"/>
        <item x="4069"/>
        <item x="4070"/>
        <item x="4071"/>
        <item x="4072"/>
        <item x="4073"/>
        <item x="4074"/>
        <item x="4075"/>
        <item x="4076"/>
        <item x="4077"/>
        <item x="4078"/>
        <item x="4079"/>
        <item x="4080"/>
        <item x="4782"/>
        <item x="4783"/>
        <item x="4784"/>
        <item x="4785"/>
        <item x="4786"/>
        <item x="1522"/>
        <item x="1523"/>
        <item x="2430"/>
        <item x="1676"/>
        <item x="2431"/>
        <item x="480"/>
        <item x="2432"/>
        <item x="481"/>
        <item x="2433"/>
        <item x="482"/>
        <item x="483"/>
        <item x="1680"/>
        <item x="484"/>
        <item x="485"/>
        <item x="2434"/>
        <item x="486"/>
        <item x="1677"/>
        <item x="487"/>
        <item x="488"/>
        <item x="926"/>
        <item x="4787"/>
        <item x="4081"/>
        <item x="4082"/>
        <item x="3511"/>
        <item x="3512"/>
        <item x="3513"/>
        <item x="3514"/>
        <item x="3515"/>
        <item x="4083"/>
        <item x="3516"/>
        <item x="3517"/>
        <item x="3518"/>
        <item x="3519"/>
        <item x="3520"/>
        <item x="3521"/>
        <item x="4102"/>
        <item x="4103"/>
        <item x="4104"/>
        <item x="4105"/>
        <item x="4106"/>
        <item x="4107"/>
        <item x="4108"/>
        <item x="4109"/>
        <item x="4110"/>
        <item x="4111"/>
        <item x="4112"/>
        <item x="4113"/>
        <item x="4114"/>
        <item x="4663"/>
        <item x="4297"/>
        <item x="4568"/>
        <item x="4115"/>
        <item x="4116"/>
        <item x="4664"/>
        <item x="4788"/>
        <item x="3608"/>
        <item x="910"/>
        <item x="927"/>
        <item x="928"/>
        <item x="929"/>
        <item x="930"/>
        <item x="931"/>
        <item x="932"/>
        <item x="933"/>
        <item x="934"/>
        <item x="935"/>
        <item x="936"/>
        <item x="937"/>
        <item x="938"/>
        <item x="939"/>
        <item x="940"/>
        <item x="941"/>
        <item x="942"/>
        <item x="943"/>
        <item x="944"/>
        <item x="945"/>
        <item x="618"/>
        <item x="2572"/>
        <item x="1208"/>
        <item x="728"/>
        <item x="1234"/>
        <item x="1550"/>
        <item x="489"/>
        <item x="2044"/>
        <item x="3328"/>
        <item x="1928"/>
        <item x="619"/>
        <item x="1551"/>
        <item m="1" x="7996"/>
        <item x="4117"/>
        <item x="4569"/>
        <item x="4570"/>
        <item x="4197"/>
        <item x="4118"/>
        <item x="4119"/>
        <item x="3653"/>
        <item m="1" x="7998"/>
        <item m="1" x="7999"/>
        <item x="4120"/>
        <item x="4121"/>
        <item x="4122"/>
        <item x="4123"/>
        <item x="4124"/>
        <item x="4125"/>
        <item x="3080"/>
        <item x="2136"/>
        <item x="3013"/>
        <item x="2045"/>
        <item x="1209"/>
        <item x="3014"/>
        <item x="1774"/>
        <item x="2692"/>
        <item x="3269"/>
        <item x="3270"/>
        <item x="3214"/>
        <item x="1052"/>
        <item x="1053"/>
        <item x="1233"/>
        <item x="1235"/>
        <item x="1236"/>
        <item x="4126"/>
        <item x="4127"/>
        <item x="4128"/>
        <item x="4129"/>
        <item x="4130"/>
        <item x="4665"/>
        <item x="4131"/>
        <item x="4132"/>
        <item x="4571"/>
        <item x="4133"/>
        <item x="4134"/>
        <item x="3419"/>
        <item x="4789"/>
        <item x="4136"/>
        <item x="4478"/>
        <item x="4137"/>
        <item x="4666"/>
        <item x="4138"/>
        <item x="3739"/>
        <item x="3740"/>
        <item x="3741"/>
        <item x="3742"/>
        <item x="3743"/>
        <item x="3744"/>
        <item x="3745"/>
        <item x="3746"/>
        <item x="3747"/>
        <item x="3748"/>
        <item x="3749"/>
        <item x="3750"/>
        <item x="3751"/>
        <item x="1237"/>
        <item x="1238"/>
        <item x="1239"/>
        <item x="1240"/>
        <item x="1241"/>
        <item x="1242"/>
        <item x="1243"/>
        <item x="1244"/>
        <item x="1245"/>
        <item x="1246"/>
        <item x="1247"/>
        <item x="1248"/>
        <item x="1249"/>
        <item x="1250"/>
        <item x="1525"/>
        <item x="1526"/>
        <item x="1524"/>
        <item x="1527"/>
        <item x="1528"/>
        <item x="1529"/>
        <item x="1530"/>
        <item x="1531"/>
        <item x="1532"/>
        <item x="1533"/>
        <item x="1534"/>
        <item x="1535"/>
        <item x="1536"/>
        <item x="1537"/>
        <item x="3163"/>
        <item x="1538"/>
        <item x="2725"/>
        <item x="620"/>
        <item x="2345"/>
        <item x="3081"/>
        <item x="1852"/>
        <item x="395"/>
        <item x="4572"/>
        <item x="4668"/>
        <item x="4139"/>
        <item x="4140"/>
        <item x="4135"/>
        <item x="4141"/>
        <item x="4142"/>
        <item x="4143"/>
        <item x="4144"/>
        <item x="4145"/>
        <item x="4146"/>
        <item x="4147"/>
        <item x="4148"/>
        <item x="4149"/>
        <item x="4150"/>
        <item x="4151"/>
        <item x="4152"/>
        <item x="4153"/>
        <item x="3654"/>
        <item x="3752"/>
        <item x="3753"/>
        <item x="2726"/>
        <item x="3015"/>
        <item x="3215"/>
        <item x="179"/>
        <item x="1083"/>
        <item x="1084"/>
        <item x="1085"/>
        <item x="1086"/>
        <item x="1087"/>
        <item x="1088"/>
        <item x="1089"/>
        <item x="1090"/>
        <item x="1091"/>
        <item x="396"/>
        <item x="397"/>
        <item x="544"/>
        <item x="4154"/>
        <item x="4155"/>
        <item x="4156"/>
        <item x="4157"/>
        <item x="4158"/>
        <item x="4159"/>
        <item x="4160"/>
        <item x="4161"/>
        <item x="4162"/>
        <item x="4163"/>
        <item x="4164"/>
        <item x="4165"/>
        <item x="4166"/>
        <item x="4167"/>
        <item x="4168"/>
        <item x="4169"/>
        <item x="4170"/>
        <item x="4171"/>
        <item x="4172"/>
        <item x="4173"/>
        <item x="4174"/>
        <item x="4175"/>
        <item x="4176"/>
        <item x="4177"/>
        <item x="3655"/>
        <item x="3656"/>
        <item x="3657"/>
        <item x="3658"/>
        <item x="3659"/>
        <item x="3660"/>
        <item x="3661"/>
        <item x="3662"/>
        <item x="3663"/>
        <item x="4178"/>
        <item x="4179"/>
        <item x="4180"/>
        <item x="4181"/>
        <item x="4260"/>
        <item x="4258"/>
        <item x="4261"/>
        <item x="4262"/>
        <item x="4263"/>
        <item x="4264"/>
        <item x="4265"/>
        <item x="4266"/>
        <item x="3754"/>
        <item x="4667"/>
        <item x="4268"/>
        <item x="4269"/>
        <item x="4352"/>
        <item x="4267"/>
        <item x="4270"/>
        <item x="4271"/>
        <item x="4272"/>
        <item x="4273"/>
        <item x="4274"/>
        <item x="4275"/>
        <item x="4276"/>
        <item x="4277"/>
        <item x="4278"/>
        <item x="4279"/>
        <item x="4280"/>
        <item x="4669"/>
        <item x="4790"/>
        <item x="3418"/>
        <item x="4281"/>
        <item x="4573"/>
        <item x="3435"/>
        <item x="4282"/>
        <item x="4283"/>
        <item x="4284"/>
        <item x="4285"/>
        <item x="4286"/>
        <item x="4353"/>
        <item x="4287"/>
        <item x="4288"/>
        <item x="4354"/>
        <item x="2727"/>
        <item x="398"/>
        <item x="247"/>
        <item x="127"/>
        <item x="1251"/>
        <item x="1439"/>
        <item x="1252"/>
        <item x="1539"/>
        <item x="1540"/>
        <item x="326"/>
        <item x="3271"/>
        <item x="3272"/>
        <item x="2908"/>
        <item x="1253"/>
        <item x="3016"/>
        <item x="2909"/>
        <item x="2907"/>
        <item x="4289"/>
        <item x="4355"/>
        <item x="4356"/>
        <item x="4670"/>
        <item x="4357"/>
        <item x="4358"/>
        <item x="4359"/>
        <item x="4479"/>
        <item x="4480"/>
        <item x="4481"/>
        <item x="4671"/>
        <item x="4672"/>
        <item x="4199"/>
        <item x="3664"/>
        <item x="4574"/>
        <item x="4200"/>
        <item x="4674"/>
        <item x="4675"/>
        <item x="3436"/>
        <item x="4677"/>
        <item x="4678"/>
        <item x="4676"/>
        <item x="4680"/>
        <item x="4679"/>
        <item x="4681"/>
        <item x="4791"/>
        <item x="7899"/>
        <item x="399"/>
        <item x="426"/>
        <item x="490"/>
        <item x="3756"/>
        <item x="3842"/>
        <item x="4673"/>
        <item x="4683"/>
        <item x="4684"/>
        <item x="4685"/>
        <item x="4686"/>
        <item x="4687"/>
        <item x="3440"/>
        <item x="3671"/>
        <item x="3760"/>
        <item x="3830"/>
        <item x="4207"/>
        <item x="3828"/>
        <item x="807"/>
        <item x="3687"/>
        <item x="3017"/>
        <item x="3755"/>
        <item x="2097"/>
        <item x="2287"/>
        <item x="2123"/>
        <item x="4692"/>
        <item x="4204"/>
        <item x="4689"/>
        <item x="2098"/>
        <item x="4690"/>
        <item x="4691"/>
        <item x="4205"/>
        <item x="3667"/>
        <item x="2846"/>
        <item x="3675"/>
        <item x="3670"/>
        <item x="4208"/>
        <item x="3841"/>
        <item x="1863"/>
        <item x="3018"/>
        <item x="3838"/>
        <item x="2119"/>
        <item x="3680"/>
        <item x="2099"/>
        <item x="3759"/>
        <item x="3761"/>
        <item x="4688"/>
        <item x="2121"/>
        <item x="2847"/>
        <item x="3665"/>
        <item x="3678"/>
        <item x="4696"/>
        <item x="4694"/>
        <item x="875"/>
        <item x="1946"/>
        <item x="2120"/>
        <item x="4695"/>
        <item x="2844"/>
        <item x="3677"/>
        <item x="3688"/>
        <item x="3437"/>
        <item x="3669"/>
        <item x="3442"/>
        <item x="2573"/>
        <item x="3843"/>
        <item x="1947"/>
        <item x="3439"/>
        <item x="2211"/>
        <item x="4201"/>
        <item x="3672"/>
        <item x="3443"/>
        <item x="2100"/>
        <item x="4682"/>
        <item x="3679"/>
        <item x="4206"/>
        <item x="3441"/>
        <item x="2122"/>
        <item x="3758"/>
        <item x="3840"/>
        <item x="3445"/>
        <item x="3682"/>
        <item x="3683"/>
        <item x="3757"/>
        <item x="730"/>
        <item x="2285"/>
        <item x="2845"/>
        <item x="180"/>
        <item x="38"/>
        <item x="40"/>
        <item x="3438"/>
        <item x="4792"/>
        <item x="3685"/>
        <item x="3668"/>
        <item x="1541"/>
        <item x="3845"/>
        <item x="3686"/>
        <item x="3684"/>
        <item x="3837"/>
        <item x="3827"/>
        <item x="3829"/>
        <item x="3762"/>
        <item x="1460"/>
        <item x="3681"/>
        <item x="2735"/>
        <item x="4698"/>
        <item x="2346"/>
        <item x="3846"/>
        <item x="3448"/>
        <item x="3447"/>
        <item x="41"/>
        <item x="3690"/>
        <item x="921"/>
        <item x="3674"/>
        <item x="3676"/>
        <item x="3763"/>
        <item x="920"/>
        <item x="3689"/>
        <item x="3673"/>
        <item x="3666"/>
        <item x="3446"/>
        <item x="3839"/>
        <item x="4693"/>
        <item x="3107"/>
        <item x="806"/>
        <item x="4697"/>
        <item x="3444"/>
        <item x="3273"/>
        <item x="39"/>
        <item x="545"/>
        <item x="1865"/>
        <item x="4203"/>
        <item x="1866"/>
        <item x="3847"/>
        <item x="3765"/>
        <item x="3857"/>
        <item x="4209"/>
        <item x="1775"/>
        <item x="492"/>
        <item x="128"/>
        <item x="3848"/>
        <item x="4210"/>
        <item x="4216"/>
        <item x="4215"/>
        <item x="4575"/>
        <item x="1461"/>
        <item x="491"/>
        <item x="3850"/>
        <item x="3852"/>
        <item x="4213"/>
        <item x="129"/>
        <item x="4212"/>
        <item x="4211"/>
        <item x="2435"/>
        <item x="2637"/>
        <item x="1776"/>
        <item x="2288"/>
        <item x="3856"/>
        <item x="3766"/>
        <item x="546"/>
        <item x="2848"/>
        <item x="4298"/>
        <item x="327"/>
        <item x="1864"/>
        <item x="4202"/>
        <item x="3275"/>
        <item x="4217"/>
        <item x="4214"/>
        <item x="4579"/>
        <item x="808"/>
        <item x="2893"/>
        <item x="1001"/>
        <item x="3849"/>
        <item x="3274"/>
        <item x="3851"/>
        <item x="3764"/>
        <item x="1092"/>
        <item x="2436"/>
        <item x="3858"/>
        <item x="4219"/>
        <item x="3854"/>
        <item x="4220"/>
        <item x="3855"/>
        <item x="4221"/>
        <item x="4218"/>
        <item x="0"/>
        <item x="1"/>
        <item x="3"/>
        <item x="9"/>
        <item x="10"/>
        <item x="12"/>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84"/>
        <item x="85"/>
        <item x="86"/>
        <item x="87"/>
        <item x="88"/>
        <item x="89"/>
        <item x="90"/>
        <item x="91"/>
        <item x="92"/>
        <item x="93"/>
        <item x="130"/>
        <item x="131"/>
        <item x="132"/>
        <item x="133"/>
        <item x="134"/>
        <item x="136"/>
        <item x="181"/>
        <item x="182"/>
        <item x="183"/>
        <item x="185"/>
        <item x="186"/>
        <item x="248"/>
        <item x="249"/>
        <item x="250"/>
        <item x="251"/>
        <item x="252"/>
        <item x="254"/>
        <item x="255"/>
        <item x="256"/>
        <item x="257"/>
        <item x="328"/>
        <item x="329"/>
        <item x="400"/>
        <item x="401"/>
        <item x="402"/>
        <item x="403"/>
        <item x="404"/>
        <item x="405"/>
        <item x="407"/>
        <item x="408"/>
        <item x="409"/>
        <item x="410"/>
        <item x="411"/>
        <item x="436"/>
        <item x="438"/>
        <item x="439"/>
        <item x="440"/>
        <item x="441"/>
        <item x="442"/>
        <item x="443"/>
        <item x="444"/>
        <item x="445"/>
        <item x="446"/>
        <item x="447"/>
        <item x="448"/>
        <item x="449"/>
        <item x="450"/>
        <item x="451"/>
        <item x="452"/>
        <item x="453"/>
        <item x="454"/>
        <item x="455"/>
        <item x="456"/>
        <item x="457"/>
        <item x="458"/>
        <item x="459"/>
        <item x="460"/>
        <item x="461"/>
        <item x="462"/>
        <item x="463"/>
        <item x="464"/>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47"/>
        <item x="548"/>
        <item x="549"/>
        <item x="550"/>
        <item x="551"/>
        <item x="552"/>
        <item x="553"/>
        <item x="554"/>
        <item x="555"/>
        <item x="556"/>
        <item x="557"/>
        <item x="558"/>
        <item x="559"/>
        <item x="560"/>
        <item x="561"/>
        <item x="562"/>
        <item x="563"/>
        <item x="621"/>
        <item x="622"/>
        <item x="623"/>
        <item x="624"/>
        <item x="625"/>
        <item x="626"/>
        <item x="627"/>
        <item x="628"/>
        <item x="629"/>
        <item x="630"/>
        <item x="631"/>
        <item x="632"/>
        <item x="633"/>
        <item x="634"/>
        <item x="636"/>
        <item x="637"/>
        <item x="638"/>
        <item x="639"/>
        <item x="64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8"/>
        <item x="789"/>
        <item x="790"/>
        <item x="791"/>
        <item x="792"/>
        <item x="793"/>
        <item x="809"/>
        <item x="810"/>
        <item x="811"/>
        <item x="876"/>
        <item x="877"/>
        <item x="878"/>
        <item x="879"/>
        <item x="880"/>
        <item x="881"/>
        <item x="882"/>
        <item x="883"/>
        <item x="884"/>
        <item x="885"/>
        <item x="886"/>
        <item x="887"/>
        <item x="888"/>
        <item x="889"/>
        <item x="890"/>
        <item x="891"/>
        <item x="892"/>
        <item x="893"/>
        <item x="894"/>
        <item x="895"/>
        <item x="896"/>
        <item x="897"/>
        <item x="922"/>
        <item x="923"/>
        <item x="947"/>
        <item x="948"/>
        <item x="949"/>
        <item x="950"/>
        <item x="951"/>
        <item x="952"/>
        <item x="953"/>
        <item x="954"/>
        <item x="955"/>
        <item x="956"/>
        <item x="957"/>
        <item x="958"/>
        <item x="959"/>
        <item x="960"/>
        <item x="961"/>
        <item x="962"/>
        <item x="1002"/>
        <item x="1003"/>
        <item x="1004"/>
        <item x="1005"/>
        <item x="1006"/>
        <item x="1007"/>
        <item x="1008"/>
        <item x="1009"/>
        <item x="1010"/>
        <item x="1011"/>
        <item x="1012"/>
        <item x="1013"/>
        <item x="1093"/>
        <item x="1094"/>
        <item x="1095"/>
        <item x="1096"/>
        <item x="1101"/>
        <item x="1104"/>
        <item x="1105"/>
        <item x="1106"/>
        <item x="1107"/>
        <item x="1108"/>
        <item x="1109"/>
        <item x="1110"/>
        <item x="1111"/>
        <item x="1112"/>
        <item x="1210"/>
        <item x="1211"/>
        <item x="1212"/>
        <item x="1213"/>
        <item x="1214"/>
        <item x="1215"/>
        <item x="1254"/>
        <item x="1255"/>
        <item x="1256"/>
        <item x="1257"/>
        <item x="1258"/>
        <item x="1259"/>
        <item x="1260"/>
        <item x="1261"/>
        <item x="1262"/>
        <item x="1263"/>
        <item x="1264"/>
        <item x="1265"/>
        <item x="1266"/>
        <item x="1267"/>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1"/>
        <item x="1306"/>
        <item x="1307"/>
        <item x="1308"/>
        <item x="1309"/>
        <item x="1310"/>
        <item x="1311"/>
        <item x="1312"/>
        <item x="1319"/>
        <item x="1320"/>
        <item x="1321"/>
        <item x="1322"/>
        <item x="1323"/>
        <item x="1324"/>
        <item x="1325"/>
        <item x="1326"/>
        <item x="1327"/>
        <item x="1328"/>
        <item x="1329"/>
        <item x="1330"/>
        <item x="1331"/>
        <item x="1332"/>
        <item x="1333"/>
        <item x="1334"/>
        <item x="1369"/>
        <item x="1371"/>
        <item x="1436"/>
        <item x="1440"/>
        <item x="1441"/>
        <item x="1442"/>
        <item x="1443"/>
        <item x="1444"/>
        <item x="1445"/>
        <item x="1446"/>
        <item x="1447"/>
        <item x="1448"/>
        <item x="1449"/>
        <item x="1450"/>
        <item x="1451"/>
        <item x="1452"/>
        <item x="1453"/>
        <item x="1454"/>
        <item x="1455"/>
        <item x="1456"/>
        <item x="1457"/>
        <item x="1458"/>
        <item x="1462"/>
        <item x="1463"/>
        <item x="1464"/>
        <item x="1465"/>
        <item x="1466"/>
        <item x="1467"/>
        <item x="1468"/>
        <item x="1469"/>
        <item x="1542"/>
        <item x="1543"/>
        <item x="1544"/>
        <item x="1545"/>
        <item x="1546"/>
        <item x="1547"/>
        <item x="1548"/>
        <item x="1552"/>
        <item x="1553"/>
        <item x="1554"/>
        <item x="1555"/>
        <item x="1556"/>
        <item x="1557"/>
        <item x="1558"/>
        <item x="1559"/>
        <item x="1560"/>
        <item x="1572"/>
        <item x="1573"/>
        <item x="1574"/>
        <item x="1575"/>
        <item x="1576"/>
        <item x="1577"/>
        <item x="1578"/>
        <item x="1579"/>
        <item x="1682"/>
        <item x="1683"/>
        <item x="1684"/>
        <item x="1685"/>
        <item x="1686"/>
        <item x="1688"/>
        <item x="1689"/>
        <item x="1690"/>
        <item x="1691"/>
        <item x="1777"/>
        <item x="1778"/>
        <item x="1779"/>
        <item x="1780"/>
        <item x="1781"/>
        <item x="1782"/>
        <item x="1783"/>
        <item x="1784"/>
        <item x="1785"/>
        <item x="1786"/>
        <item x="1787"/>
        <item x="1788"/>
        <item x="1789"/>
        <item x="1790"/>
        <item x="1791"/>
        <item x="1792"/>
        <item x="1793"/>
        <item x="1794"/>
        <item x="1795"/>
        <item x="1796"/>
        <item x="1797"/>
        <item x="1798"/>
        <item x="1799"/>
        <item x="1853"/>
        <item x="1854"/>
        <item x="1855"/>
        <item x="1856"/>
        <item x="1857"/>
        <item x="1858"/>
        <item x="1859"/>
        <item x="1860"/>
        <item x="1861"/>
        <item x="1862"/>
        <item x="1867"/>
        <item x="1868"/>
        <item x="1869"/>
        <item x="1870"/>
        <item x="1872"/>
        <item x="1948"/>
        <item x="1949"/>
        <item x="1950"/>
        <item x="1951"/>
        <item x="1952"/>
        <item x="1953"/>
        <item x="1954"/>
        <item x="1955"/>
        <item x="1956"/>
        <item x="1957"/>
        <item x="1958"/>
        <item x="1959"/>
        <item x="1960"/>
        <item x="1961"/>
        <item x="1962"/>
        <item x="1963"/>
        <item x="1964"/>
        <item x="1965"/>
        <item x="1966"/>
        <item x="1967"/>
        <item x="1968"/>
        <item x="1969"/>
        <item x="1970"/>
        <item x="1972"/>
        <item x="1974"/>
        <item x="1975"/>
        <item x="1976"/>
        <item x="1977"/>
        <item x="1978"/>
        <item x="1979"/>
        <item x="1980"/>
        <item x="1981"/>
        <item x="1982"/>
        <item x="1983"/>
        <item x="1984"/>
        <item x="1985"/>
        <item x="1986"/>
        <item x="1987"/>
        <item x="1988"/>
        <item x="1989"/>
        <item x="1990"/>
        <item x="1991"/>
        <item x="1992"/>
        <item x="1993"/>
        <item x="1994"/>
        <item x="1995"/>
        <item x="1996"/>
        <item x="1998"/>
        <item x="2000"/>
        <item x="2004"/>
        <item x="2005"/>
        <item x="2006"/>
        <item x="2007"/>
        <item x="2008"/>
        <item x="2009"/>
        <item x="2012"/>
        <item x="2013"/>
        <item x="2014"/>
        <item x="2029"/>
        <item x="2046"/>
        <item x="2047"/>
        <item x="2048"/>
        <item x="2049"/>
        <item x="2050"/>
        <item x="2101"/>
        <item x="2102"/>
        <item x="2103"/>
        <item x="2104"/>
        <item x="2105"/>
        <item x="2106"/>
        <item x="2107"/>
        <item x="2108"/>
        <item x="2109"/>
        <item x="2110"/>
        <item x="2111"/>
        <item x="2112"/>
        <item x="2113"/>
        <item x="2114"/>
        <item x="2115"/>
        <item x="2116"/>
        <item x="2117"/>
        <item x="2118"/>
        <item x="2124"/>
        <item x="2125"/>
        <item x="2126"/>
        <item x="2127"/>
        <item x="2128"/>
        <item x="2129"/>
        <item x="2130"/>
        <item x="2131"/>
        <item x="2132"/>
        <item x="2133"/>
        <item x="2137"/>
        <item x="2143"/>
        <item x="2144"/>
        <item x="2145"/>
        <item x="2146"/>
        <item x="2147"/>
        <item x="2148"/>
        <item x="2149"/>
        <item x="2150"/>
        <item x="2151"/>
        <item x="2152"/>
        <item x="2153"/>
        <item x="2154"/>
        <item x="2155"/>
        <item x="2156"/>
        <item x="2157"/>
        <item x="2158"/>
        <item x="2159"/>
        <item x="2160"/>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86"/>
        <item x="2289"/>
        <item x="2290"/>
        <item x="2291"/>
        <item x="2292"/>
        <item x="2293"/>
        <item x="2294"/>
        <item x="2347"/>
        <item x="2348"/>
        <item x="2349"/>
        <item x="2350"/>
        <item x="2351"/>
        <item x="2352"/>
        <item x="2353"/>
        <item x="2355"/>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37"/>
        <item x="2439"/>
        <item x="2442"/>
        <item x="2473"/>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38"/>
        <item x="2639"/>
        <item x="2640"/>
        <item x="2641"/>
        <item x="2642"/>
        <item x="2643"/>
        <item x="2644"/>
        <item x="2645"/>
        <item x="2693"/>
        <item x="2694"/>
        <item x="2695"/>
        <item x="2696"/>
        <item x="2697"/>
        <item x="2698"/>
        <item x="2699"/>
        <item x="2700"/>
        <item x="2701"/>
        <item x="2702"/>
        <item x="2704"/>
        <item x="2705"/>
        <item x="2706"/>
        <item x="2707"/>
        <item x="2708"/>
        <item x="2709"/>
        <item x="2729"/>
        <item x="2736"/>
        <item x="2737"/>
        <item x="2738"/>
        <item x="2739"/>
        <item x="2740"/>
        <item x="2741"/>
        <item x="2742"/>
        <item x="2743"/>
        <item x="2744"/>
        <item x="2745"/>
        <item x="2746"/>
        <item x="2747"/>
        <item x="2748"/>
        <item x="2749"/>
        <item x="2750"/>
        <item x="2751"/>
        <item x="2752"/>
        <item x="2754"/>
        <item x="2755"/>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94"/>
        <item x="2895"/>
        <item x="2896"/>
        <item x="2897"/>
        <item x="2898"/>
        <item x="2899"/>
        <item x="2900"/>
        <item x="2901"/>
        <item x="2902"/>
        <item x="2903"/>
        <item x="2906"/>
        <item x="2910"/>
        <item x="2911"/>
        <item x="2912"/>
        <item x="2913"/>
        <item x="2914"/>
        <item x="2915"/>
        <item x="2916"/>
        <item x="2917"/>
        <item x="2918"/>
        <item x="2919"/>
        <item x="2920"/>
        <item x="2921"/>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9"/>
        <item x="3082"/>
        <item x="3083"/>
        <item x="3084"/>
        <item x="3085"/>
        <item x="3086"/>
        <item x="3087"/>
        <item x="3088"/>
        <item x="3089"/>
        <item x="3090"/>
        <item x="3091"/>
        <item x="3092"/>
        <item x="3093"/>
        <item x="3094"/>
        <item x="3095"/>
        <item x="3096"/>
        <item x="3097"/>
        <item x="3108"/>
        <item x="3109"/>
        <item x="3110"/>
        <item x="3111"/>
        <item x="3148"/>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216"/>
        <item x="3217"/>
        <item x="3218"/>
        <item x="3219"/>
        <item x="3220"/>
        <item x="3221"/>
        <item x="3222"/>
        <item x="3223"/>
        <item x="3224"/>
        <item x="3225"/>
        <item x="3226"/>
        <item x="3227"/>
        <item x="3228"/>
        <item x="3230"/>
        <item x="3231"/>
        <item x="3232"/>
        <item x="3233"/>
        <item x="3237"/>
        <item x="3238"/>
        <item x="3239"/>
        <item x="3240"/>
        <item x="3241"/>
        <item x="3242"/>
        <item x="3243"/>
        <item x="3244"/>
        <item x="3245"/>
        <item x="3246"/>
        <item x="3247"/>
        <item x="3248"/>
        <item x="3249"/>
        <item x="3250"/>
        <item x="3251"/>
        <item x="3252"/>
        <item x="3253"/>
        <item x="3254"/>
        <item x="3255"/>
        <item x="3256"/>
        <item x="3257"/>
        <item x="3258"/>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9"/>
        <item x="3330"/>
        <item x="3331"/>
        <item x="3332"/>
        <item x="3333"/>
        <item x="3334"/>
        <item x="3335"/>
        <item x="3336"/>
        <item x="3337"/>
        <item x="3339"/>
        <item x="3340"/>
        <item x="3341"/>
        <item x="3342"/>
        <item x="3343"/>
        <item x="3844"/>
        <item x="3853"/>
        <item x="3859"/>
        <item x="3860"/>
        <item x="3861"/>
        <item x="4196"/>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418"/>
        <item x="4420"/>
        <item x="4421"/>
        <item x="4427"/>
        <item x="4428"/>
        <item x="4429"/>
        <item x="4430"/>
        <item x="4431"/>
        <item x="4432"/>
        <item x="4433"/>
        <item x="4434"/>
        <item x="4435"/>
        <item x="4437"/>
        <item x="4438"/>
        <item x="4439"/>
        <item x="4441"/>
        <item x="4442"/>
        <item x="4443"/>
        <item x="4444"/>
        <item x="4445"/>
        <item x="4446"/>
        <item x="4447"/>
        <item x="4458"/>
        <item x="4576"/>
        <item x="4577"/>
        <item x="4578"/>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10"/>
        <item x="4911"/>
        <item x="4912"/>
        <item x="4913"/>
        <item x="4914"/>
        <item x="4915"/>
        <item x="4916"/>
        <item x="4917"/>
        <item x="4918"/>
        <item x="4919"/>
        <item x="4920"/>
        <item x="4921"/>
        <item x="4922"/>
        <item x="4923"/>
        <item x="4924"/>
        <item x="4925"/>
        <item x="4947"/>
        <item x="4948"/>
        <item x="4949"/>
        <item x="4950"/>
        <item x="4955"/>
        <item x="4994"/>
        <item x="4995"/>
        <item x="4996"/>
        <item x="4997"/>
        <item x="4998"/>
        <item x="4999"/>
        <item x="5000"/>
        <item x="5001"/>
        <item x="5002"/>
        <item x="5003"/>
        <item x="5004"/>
        <item x="5005"/>
        <item x="5006"/>
        <item x="5007"/>
        <item x="5008"/>
        <item x="5009"/>
        <item x="5013"/>
        <item x="5014"/>
        <item x="5015"/>
        <item x="5016"/>
        <item x="5017"/>
        <item x="5018"/>
        <item x="5019"/>
        <item x="5020"/>
        <item x="5021"/>
        <item x="5022"/>
        <item x="5023"/>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232"/>
        <item x="5233"/>
        <item x="5234"/>
        <item x="5235"/>
        <item x="5257"/>
        <item x="5258"/>
        <item x="5259"/>
        <item x="5260"/>
        <item x="5304"/>
        <item x="5305"/>
        <item x="5306"/>
        <item x="5307"/>
        <item x="5308"/>
        <item x="5309"/>
        <item x="5350"/>
        <item x="5351"/>
        <item x="5352"/>
        <item x="5353"/>
        <item x="5386"/>
        <item x="5387"/>
        <item x="5388"/>
        <item x="5389"/>
        <item x="5390"/>
        <item x="5391"/>
        <item x="5392"/>
        <item x="5393"/>
        <item x="5394"/>
        <item x="5395"/>
        <item x="5396"/>
        <item x="5397"/>
        <item x="5398"/>
        <item x="5399"/>
        <item x="5400"/>
        <item x="5401"/>
        <item x="5402"/>
        <item x="5403"/>
        <item x="5404"/>
        <item x="5405"/>
        <item x="5406"/>
        <item x="5407"/>
        <item x="5408"/>
        <item x="5409"/>
        <item x="5411"/>
        <item x="5440"/>
        <item x="5441"/>
        <item x="5442"/>
        <item x="5443"/>
        <item x="5444"/>
        <item x="5445"/>
        <item x="5446"/>
        <item x="5482"/>
        <item x="5483"/>
        <item x="5484"/>
        <item x="5485"/>
        <item x="5486"/>
        <item x="5487"/>
        <item x="5488"/>
        <item x="5489"/>
        <item x="5490"/>
        <item x="5491"/>
        <item x="5492"/>
        <item x="5493"/>
        <item x="5494"/>
        <item x="5495"/>
        <item x="5498"/>
        <item x="5551"/>
        <item x="5553"/>
        <item x="5554"/>
        <item x="5555"/>
        <item x="5596"/>
        <item x="5597"/>
        <item x="5598"/>
        <item x="5599"/>
        <item x="5684"/>
        <item x="5686"/>
        <item x="5745"/>
        <item x="5746"/>
        <item x="5747"/>
        <item x="5748"/>
        <item x="5749"/>
        <item x="5750"/>
        <item x="5751"/>
        <item x="5752"/>
        <item x="5753"/>
        <item x="5754"/>
        <item x="5755"/>
        <item x="5756"/>
        <item x="5757"/>
        <item x="5758"/>
        <item x="5759"/>
        <item x="5760"/>
        <item x="5761"/>
        <item x="5762"/>
        <item x="5806"/>
        <item x="5807"/>
        <item x="5808"/>
        <item x="5872"/>
        <item x="5873"/>
        <item x="5874"/>
        <item x="5875"/>
        <item x="5876"/>
        <item x="5914"/>
        <item x="5915"/>
        <item x="5917"/>
        <item x="5918"/>
        <item x="5958"/>
        <item x="5959"/>
        <item x="5960"/>
        <item x="5961"/>
        <item x="5962"/>
        <item x="5963"/>
        <item x="5964"/>
        <item x="5965"/>
        <item x="5966"/>
        <item x="5967"/>
        <item x="5968"/>
        <item x="5969"/>
        <item x="5970"/>
        <item x="5971"/>
        <item x="5972"/>
        <item x="6014"/>
        <item x="6073"/>
        <item x="6074"/>
        <item x="6075"/>
        <item x="6076"/>
        <item x="6077"/>
        <item x="6078"/>
        <item x="6079"/>
        <item x="6080"/>
        <item x="6081"/>
        <item x="6082"/>
        <item x="6083"/>
        <item x="6084"/>
        <item x="6085"/>
        <item x="6086"/>
        <item x="6087"/>
        <item x="6088"/>
        <item x="6089"/>
        <item x="6090"/>
        <item x="6091"/>
        <item x="6092"/>
        <item x="6093"/>
        <item x="6094"/>
        <item x="6188"/>
        <item x="6190"/>
        <item x="6191"/>
        <item x="6211"/>
        <item x="6212"/>
        <item x="6213"/>
        <item x="6214"/>
        <item x="6215"/>
        <item x="6267"/>
        <item x="6268"/>
        <item x="6269"/>
        <item x="6270"/>
        <item x="6271"/>
        <item x="6272"/>
        <item x="6273"/>
        <item x="6274"/>
        <item x="6275"/>
        <item x="6276"/>
        <item x="6277"/>
        <item x="6278"/>
        <item x="6279"/>
        <item x="6280"/>
        <item x="6281"/>
        <item x="6325"/>
        <item x="6326"/>
        <item x="6327"/>
        <item x="6328"/>
        <item x="6329"/>
        <item x="6381"/>
        <item x="6382"/>
        <item x="6383"/>
        <item x="6384"/>
        <item x="6385"/>
        <item x="6386"/>
        <item x="6387"/>
        <item x="6431"/>
        <item x="6432"/>
        <item x="6433"/>
        <item x="6435"/>
        <item x="6475"/>
        <item x="6476"/>
        <item x="6477"/>
        <item x="6478"/>
        <item x="6479"/>
        <item x="6480"/>
        <item x="6481"/>
        <item x="6482"/>
        <item x="6483"/>
        <item x="6484"/>
        <item x="6485"/>
        <item x="6486"/>
        <item x="6487"/>
        <item x="6488"/>
        <item x="6489"/>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5"/>
        <item x="6536"/>
        <item x="6537"/>
        <item x="6538"/>
        <item x="6576"/>
        <item x="6577"/>
        <item x="6578"/>
        <item x="6579"/>
        <item x="6631"/>
        <item x="6633"/>
        <item x="6634"/>
        <item x="6661"/>
        <item x="6668"/>
        <item x="6688"/>
        <item x="6689"/>
        <item x="6690"/>
        <item x="6691"/>
        <item x="6692"/>
        <item x="6693"/>
        <item x="6740"/>
        <item x="6741"/>
        <item x="6742"/>
        <item x="6743"/>
        <item x="6744"/>
        <item x="6745"/>
        <item x="6746"/>
        <item x="6747"/>
        <item x="6748"/>
        <item x="6749"/>
        <item x="6750"/>
        <item x="6751"/>
        <item x="6752"/>
        <item x="6753"/>
        <item x="6754"/>
        <item x="6755"/>
        <item x="6756"/>
        <item x="6793"/>
        <item x="6794"/>
        <item x="6795"/>
        <item x="6796"/>
        <item x="6799"/>
        <item x="6839"/>
        <item x="6840"/>
        <item x="6841"/>
        <item x="6842"/>
        <item x="6843"/>
        <item x="6844"/>
        <item x="6845"/>
        <item x="6865"/>
        <item x="6866"/>
        <item x="6867"/>
        <item x="6868"/>
        <item x="6869"/>
        <item x="6870"/>
        <item x="6871"/>
        <item x="6872"/>
        <item x="6873"/>
        <item x="6874"/>
        <item x="6875"/>
        <item x="6876"/>
        <item x="6877"/>
        <item x="6878"/>
        <item x="6879"/>
        <item x="6880"/>
        <item x="6881"/>
        <item x="6882"/>
        <item x="6883"/>
        <item x="6937"/>
        <item x="6938"/>
        <item x="6939"/>
        <item x="6949"/>
        <item x="6950"/>
        <item x="6951"/>
        <item x="6953"/>
        <item x="6954"/>
        <item x="6993"/>
        <item x="6994"/>
        <item x="6995"/>
        <item x="6997"/>
        <item x="7026"/>
        <item x="7044"/>
        <item x="7045"/>
        <item x="7046"/>
        <item x="7078"/>
        <item x="7079"/>
        <item x="7080"/>
        <item x="7081"/>
        <item x="7082"/>
        <item x="7083"/>
        <item x="7084"/>
        <item x="7085"/>
        <item x="7086"/>
        <item x="7095"/>
        <item x="7096"/>
        <item x="7097"/>
        <item x="7098"/>
        <item x="7100"/>
        <item x="7101"/>
        <item x="7102"/>
        <item x="7103"/>
        <item x="7106"/>
        <item x="7107"/>
        <item x="7108"/>
        <item x="7120"/>
        <item x="7121"/>
        <item x="7127"/>
        <item x="7128"/>
        <item x="7129"/>
        <item x="7130"/>
        <item x="7131"/>
        <item x="7132"/>
        <item x="7133"/>
        <item x="7134"/>
        <item x="7135"/>
        <item x="7136"/>
        <item x="7137"/>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8"/>
        <item x="7240"/>
        <item x="7241"/>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47"/>
        <item x="7348"/>
        <item x="7349"/>
        <item x="7350"/>
        <item x="7351"/>
        <item x="7352"/>
        <item x="7353"/>
        <item x="7382"/>
        <item x="7383"/>
        <item x="7385"/>
        <item x="7416"/>
        <item x="7417"/>
        <item x="7437"/>
        <item x="7438"/>
        <item x="7439"/>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51"/>
        <item x="7552"/>
        <item x="7553"/>
        <item x="7554"/>
        <item x="7595"/>
        <item x="7598"/>
        <item x="7618"/>
        <item x="7619"/>
        <item x="7620"/>
        <item x="7621"/>
        <item x="7692"/>
        <item x="7693"/>
        <item x="7694"/>
        <item x="7741"/>
        <item x="7742"/>
        <item x="7743"/>
        <item x="7744"/>
        <item x="7758"/>
        <item x="7759"/>
        <item x="7760"/>
        <item x="7761"/>
        <item x="7762"/>
        <item x="7764"/>
        <item x="7765"/>
        <item x="7766"/>
        <item x="7792"/>
        <item x="7793"/>
        <item x="7794"/>
        <item x="7795"/>
        <item x="7814"/>
        <item x="7815"/>
        <item x="7816"/>
        <item x="7817"/>
        <item x="7861"/>
        <item x="7862"/>
        <item x="902"/>
        <item x="2298"/>
        <item x="4454"/>
        <item x="1098"/>
        <item x="4460"/>
        <item x="3202"/>
        <item x="3236"/>
        <item x="4422"/>
        <item x="1058"/>
        <item x="2564"/>
        <item x="82"/>
        <item x="2354"/>
        <item x="799"/>
        <item x="898"/>
        <item x="900"/>
        <item x="905"/>
        <item x="906"/>
        <item x="907"/>
        <item x="6996"/>
        <item x="5497"/>
        <item x="5236"/>
        <item x="4951"/>
        <item x="4451"/>
        <item x="4440"/>
        <item x="4453"/>
        <item m="1" x="7942"/>
        <item x="1370"/>
        <item x="1299"/>
        <item x="908"/>
        <item x="796"/>
        <item x="1316"/>
        <item x="1317"/>
        <item x="2011"/>
        <item x="1971"/>
        <item x="1314"/>
        <item x="5447"/>
        <item x="2922"/>
        <item x="2446"/>
        <item x="6436"/>
        <item x="80"/>
        <item x="4419"/>
        <item x="4448"/>
        <item x="6539"/>
        <item x="6390"/>
        <item x="5919"/>
        <item x="3199"/>
        <item x="1268"/>
        <item x="813"/>
        <item x="899"/>
        <item x="901"/>
        <item x="7864"/>
        <item x="5920"/>
        <item x="909"/>
        <item x="7105"/>
        <item x="7622"/>
        <item x="7315"/>
        <item x="7141"/>
        <item x="5685"/>
        <item x="5412"/>
        <item x="3346"/>
        <item x="2438"/>
        <item x="4455"/>
        <item x="1871"/>
        <item x="3259"/>
        <item x="6330"/>
        <item x="3203"/>
        <item x="798"/>
        <item x="2357"/>
        <item x="2443"/>
        <item x="7418"/>
        <item x="3338"/>
        <item x="6490"/>
        <item x="5011"/>
        <item x="6095"/>
        <item x="4436"/>
        <item x="4909"/>
        <item x="5974"/>
        <item x="7796"/>
        <item x="2562"/>
        <item x="1581"/>
        <item x="787"/>
        <item x="5496"/>
        <item x="1060"/>
        <item x="1315"/>
        <item x="7819"/>
        <item x="903"/>
        <item x="7763"/>
        <item x="6534"/>
        <item x="6389"/>
        <item m="1" x="7997"/>
        <item x="5877"/>
        <item x="7122"/>
        <item m="1" x="7944"/>
        <item x="5010"/>
        <item x="4457"/>
        <item x="3164"/>
        <item x="2162"/>
        <item x="1801"/>
        <item m="1" x="7926"/>
        <item x="1372"/>
        <item x="1318"/>
        <item x="812"/>
        <item x="4459"/>
        <item x="79"/>
        <item x="6797"/>
        <item x="6282"/>
        <item x="2923"/>
        <item x="3262"/>
        <item x="3261"/>
        <item x="7087"/>
        <item x="3260"/>
        <item x="904"/>
        <item x="78"/>
        <item x="76"/>
        <item x="7111"/>
        <item x="2016"/>
        <item x="6580"/>
        <item x="7745"/>
        <item x="7109"/>
        <item x="5410"/>
        <item x="71"/>
        <item x="3234"/>
        <item x="2297"/>
        <item x="2017"/>
        <item x="1471"/>
        <item x="1097"/>
        <item x="795"/>
        <item x="794"/>
        <item x="4449"/>
        <item x="1313"/>
        <item x="3204"/>
        <item x="564"/>
        <item x="4952"/>
        <item x="6695"/>
        <item x="7314"/>
        <item x="5687"/>
        <item x="4452"/>
        <item x="2444"/>
        <item x="2015"/>
        <item x="1580"/>
        <item x="1368"/>
        <item x="258"/>
        <item x="2161"/>
        <item x="4859"/>
        <item x="3344"/>
        <item x="3345"/>
        <item x="4461"/>
        <item x="2565"/>
        <item x="1470"/>
        <item x="4456"/>
        <item x="2440"/>
        <item m="1" x="7919"/>
        <item x="3200"/>
        <item m="1" x="7936"/>
        <item x="5261"/>
        <item x="6096"/>
        <item x="1875"/>
        <item x="3235"/>
        <item x="7863"/>
        <item m="1" x="7995"/>
        <item x="2356"/>
        <item x="13"/>
        <item x="6284"/>
        <item x="4450"/>
        <item x="814"/>
        <item x="331"/>
        <item x="3229"/>
        <item x="7818"/>
        <item m="1" x="7979"/>
        <item x="5310"/>
        <item x="6798"/>
        <item x="1472"/>
        <item x="5763"/>
        <item x="7623"/>
        <item x="6216"/>
        <item x="5500"/>
        <item x="1800"/>
        <item x="1014"/>
        <item x="912"/>
        <item x="4860"/>
        <item m="1" x="7935"/>
        <item x="6800"/>
        <item x="797"/>
        <item x="786"/>
        <item x="1973"/>
        <item x="6283"/>
        <item x="2753"/>
        <item x="83"/>
        <item m="1" x="7992"/>
        <item x="3198"/>
        <item x="3201"/>
        <item x="6391"/>
        <item x="7110"/>
        <item m="1" x="7978"/>
        <item x="2010"/>
        <item x="11"/>
        <item x="6940"/>
        <item x="2441"/>
        <item x="3263"/>
        <item x="14"/>
        <item x="15"/>
        <item x="16"/>
        <item x="17"/>
        <item x="18"/>
        <item x="19"/>
        <item x="20"/>
        <item x="21"/>
        <item x="22"/>
        <item x="23"/>
        <item x="24"/>
        <item x="25"/>
        <item x="26"/>
        <item x="81"/>
        <item x="94"/>
        <item x="95"/>
        <item x="96"/>
        <item x="97"/>
        <item x="98"/>
        <item x="99"/>
        <item x="135"/>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84"/>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53"/>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m="1" x="7993"/>
        <item x="288"/>
        <item x="289"/>
        <item x="290"/>
        <item x="291"/>
        <item x="292"/>
        <item x="293"/>
        <item x="294"/>
        <item x="295"/>
        <item x="296"/>
        <item x="297"/>
        <item x="298"/>
        <item x="299"/>
        <item x="300"/>
        <item x="301"/>
        <item x="302"/>
        <item x="303"/>
        <item x="304"/>
        <item x="330"/>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406"/>
        <item x="412"/>
        <item x="413"/>
        <item x="414"/>
        <item x="415"/>
        <item x="416"/>
        <item x="417"/>
        <item x="418"/>
        <item x="419"/>
        <item x="420"/>
        <item x="421"/>
        <item x="422"/>
        <item x="423"/>
        <item x="424"/>
        <item x="425"/>
        <item x="465"/>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35"/>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815"/>
        <item x="816"/>
        <item x="817"/>
        <item x="818"/>
        <item x="819"/>
        <item x="820"/>
        <item x="821"/>
        <item x="822"/>
        <item x="823"/>
        <item x="824"/>
        <item x="825"/>
        <item x="826"/>
        <item x="827"/>
        <item x="828"/>
        <item x="829"/>
        <item x="830"/>
        <item x="831"/>
        <item x="832"/>
        <item x="833"/>
        <item x="913"/>
        <item x="914"/>
        <item x="915"/>
        <item x="916"/>
        <item x="917"/>
        <item x="918"/>
        <item x="946"/>
        <item x="963"/>
        <item x="964"/>
        <item x="965"/>
        <item x="966"/>
        <item x="967"/>
        <item x="968"/>
        <item x="969"/>
        <item x="970"/>
        <item x="971"/>
        <item x="972"/>
        <item x="973"/>
        <item x="974"/>
        <item x="975"/>
        <item x="976"/>
        <item x="977"/>
        <item x="978"/>
        <item x="979"/>
        <item x="980"/>
        <item x="981"/>
        <item x="982"/>
        <item x="983"/>
        <item x="984"/>
        <item x="985"/>
        <item x="986"/>
        <item x="987"/>
        <item x="1015"/>
        <item x="1016"/>
        <item x="1017"/>
        <item x="1018"/>
        <item x="1019"/>
        <item x="1020"/>
        <item x="1021"/>
        <item x="1022"/>
        <item x="1023"/>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m="1" x="7994"/>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16"/>
        <item x="1217"/>
        <item x="1218"/>
        <item x="1219"/>
        <item x="1220"/>
        <item x="1221"/>
        <item x="1222"/>
        <item x="1223"/>
        <item x="1224"/>
        <item x="1225"/>
        <item x="1226"/>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73"/>
        <item x="1374"/>
        <item x="1375"/>
        <item x="1376"/>
        <item x="1377"/>
        <item x="1378"/>
        <item x="1379"/>
        <item x="1380"/>
        <item x="1381"/>
        <item x="1382"/>
        <item x="1383"/>
        <item x="1384"/>
        <item x="1385"/>
        <item x="1386"/>
        <item x="1473"/>
        <item x="1474"/>
        <item x="1475"/>
        <item x="1476"/>
        <item x="1477"/>
        <item x="1478"/>
        <item x="1479"/>
        <item x="1480"/>
        <item x="1481"/>
        <item x="1482"/>
        <item x="1483"/>
        <item x="1484"/>
        <item x="1485"/>
        <item x="1486"/>
        <item x="1487"/>
        <item x="1488"/>
        <item x="1489"/>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9"/>
        <item x="1681"/>
        <item x="1687"/>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m="1" x="7946"/>
        <item m="1" x="7947"/>
        <item m="1" x="7948"/>
        <item m="1" x="7949"/>
        <item x="1748"/>
        <item x="1749"/>
        <item x="1750"/>
        <item x="1751"/>
        <item x="1752"/>
        <item x="1753"/>
        <item x="1754"/>
        <item x="1755"/>
        <item x="1756"/>
        <item x="1757"/>
        <item x="1758"/>
        <item x="1759"/>
        <item x="1760"/>
        <item x="1761"/>
        <item x="1762"/>
        <item x="1763"/>
        <item x="1764"/>
        <item x="1765"/>
        <item x="1766"/>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73"/>
        <item x="1874"/>
        <item x="1876"/>
        <item x="1877"/>
        <item x="1878"/>
        <item x="1879"/>
        <item x="1880"/>
        <item x="1881"/>
        <item x="1882"/>
        <item x="1883"/>
        <item x="1884"/>
        <item x="1885"/>
        <item x="1886"/>
        <item x="1887"/>
        <item x="1888"/>
        <item x="1889"/>
        <item x="1890"/>
        <item x="1891"/>
        <item x="1892"/>
        <item x="1893"/>
        <item x="1894"/>
        <item x="1895"/>
        <item x="1896"/>
        <item x="1897"/>
        <item x="1898"/>
        <item x="1900"/>
        <item x="1901"/>
        <item x="1902"/>
        <item x="1903"/>
        <item x="1904"/>
        <item x="1905"/>
        <item x="1906"/>
        <item x="1907"/>
        <item x="1908"/>
        <item x="1909"/>
        <item x="1910"/>
        <item x="1911"/>
        <item x="1912"/>
        <item x="1914"/>
        <item x="1915"/>
        <item x="1916"/>
        <item x="1917"/>
        <item x="1918"/>
        <item x="1919"/>
        <item x="1920"/>
        <item x="1921"/>
        <item x="1922"/>
        <item x="1923"/>
        <item x="1924"/>
        <item x="1925"/>
        <item x="1926"/>
        <item x="2018"/>
        <item x="2019"/>
        <item x="2020"/>
        <item x="2021"/>
        <item x="2022"/>
        <item x="2023"/>
        <item x="2024"/>
        <item x="2025"/>
        <item x="2026"/>
        <item x="2027"/>
        <item x="2028"/>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95"/>
        <item x="2296"/>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445"/>
        <item x="2447"/>
        <item x="2448"/>
        <item x="2449"/>
        <item x="2450"/>
        <item x="2451"/>
        <item x="2452"/>
        <item x="2453"/>
        <item x="2454"/>
        <item x="2455"/>
        <item x="2456"/>
        <item x="2457"/>
        <item x="2458"/>
        <item x="2459"/>
        <item x="2460"/>
        <item x="2461"/>
        <item x="2462"/>
        <item x="2463"/>
        <item x="2464"/>
        <item x="2465"/>
        <item x="2466"/>
        <item x="2467"/>
        <item x="2468"/>
        <item x="2469"/>
        <item x="2470"/>
        <item x="2566"/>
        <item x="2567"/>
        <item x="2568"/>
        <item x="2569"/>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80"/>
        <item x="2881"/>
        <item x="2882"/>
        <item x="2883"/>
        <item x="2884"/>
        <item x="2885"/>
        <item x="2886"/>
        <item x="2887"/>
        <item x="2888"/>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205"/>
        <item x="3206"/>
        <item x="3207"/>
        <item x="3208"/>
        <item x="3209"/>
        <item x="3210"/>
        <item x="3211"/>
        <item x="3212"/>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4825"/>
        <item x="4826"/>
        <item x="4827"/>
        <item x="4828"/>
        <item x="4833"/>
        <item x="4834"/>
        <item x="4835"/>
        <item x="4836"/>
        <item x="4837"/>
        <item x="4838"/>
        <item x="4839"/>
        <item x="4840"/>
        <item x="4841"/>
        <item x="4842"/>
        <item x="4843"/>
        <item x="4844"/>
        <item x="4845"/>
        <item x="4846"/>
        <item x="4926"/>
        <item x="4927"/>
        <item x="4928"/>
        <item x="4929"/>
        <item x="4953"/>
        <item x="4954"/>
        <item x="4956"/>
        <item x="4957"/>
        <item x="4958"/>
        <item x="4959"/>
        <item x="4960"/>
        <item x="4961"/>
        <item x="4978"/>
        <item x="4979"/>
        <item x="4980"/>
        <item x="4981"/>
        <item x="4982"/>
        <item x="4983"/>
        <item x="4984"/>
        <item x="4985"/>
        <item x="4986"/>
        <item x="4987"/>
        <item x="4988"/>
        <item x="5012"/>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38"/>
        <item x="5239"/>
        <item x="5240"/>
        <item x="5241"/>
        <item x="5242"/>
        <item x="5262"/>
        <item x="5263"/>
        <item x="5264"/>
        <item x="5266"/>
        <item x="5267"/>
        <item x="5268"/>
        <item x="5311"/>
        <item x="5312"/>
        <item x="5313"/>
        <item x="5314"/>
        <item x="5315"/>
        <item x="5316"/>
        <item x="5317"/>
        <item x="5354"/>
        <item x="5357"/>
        <item x="5370"/>
        <item x="5371"/>
        <item x="5413"/>
        <item x="5414"/>
        <item x="5415"/>
        <item x="5416"/>
        <item x="5417"/>
        <item x="5418"/>
        <item x="5427"/>
        <item x="5448"/>
        <item x="5449"/>
        <item x="5450"/>
        <item x="5451"/>
        <item x="5499"/>
        <item x="5501"/>
        <item x="5502"/>
        <item x="5503"/>
        <item x="5504"/>
        <item x="5556"/>
        <item x="5557"/>
        <item x="5561"/>
        <item x="5562"/>
        <item x="5563"/>
        <item x="5564"/>
        <item x="5565"/>
        <item x="5585"/>
        <item x="5586"/>
        <item x="5600"/>
        <item x="5601"/>
        <item x="5602"/>
        <item x="5603"/>
        <item x="5604"/>
        <item x="5605"/>
        <item x="5606"/>
        <item x="5607"/>
        <item x="5608"/>
        <item x="5609"/>
        <item x="5610"/>
        <item x="5611"/>
        <item x="5612"/>
        <item x="5613"/>
        <item x="5614"/>
        <item x="5615"/>
        <item x="5616"/>
        <item x="5617"/>
        <item x="5630"/>
        <item x="5631"/>
        <item x="5632"/>
        <item x="5633"/>
        <item x="5634"/>
        <item x="5635"/>
        <item x="5636"/>
        <item x="5637"/>
        <item x="5638"/>
        <item x="5639"/>
        <item x="5688"/>
        <item x="5689"/>
        <item x="5690"/>
        <item x="5691"/>
        <item x="5692"/>
        <item x="5693"/>
        <item x="5694"/>
        <item x="5764"/>
        <item x="5765"/>
        <item x="5768"/>
        <item x="5769"/>
        <item x="5780"/>
        <item x="5781"/>
        <item x="5782"/>
        <item x="5783"/>
        <item x="5784"/>
        <item x="5785"/>
        <item x="5786"/>
        <item x="5787"/>
        <item x="5788"/>
        <item x="5789"/>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78"/>
        <item x="5879"/>
        <item x="5881"/>
        <item x="5916"/>
        <item x="5921"/>
        <item x="5922"/>
        <item x="5923"/>
        <item x="5924"/>
        <item x="5925"/>
        <item x="5926"/>
        <item x="5927"/>
        <item x="5928"/>
        <item x="5929"/>
        <item x="5930"/>
        <item x="5931"/>
        <item x="5932"/>
        <item x="5933"/>
        <item x="5934"/>
        <item x="5935"/>
        <item x="5936"/>
        <item x="5937"/>
        <item x="5973"/>
        <item x="5975"/>
        <item x="5976"/>
        <item x="5977"/>
        <item x="5978"/>
        <item x="5979"/>
        <item x="5980"/>
        <item x="5981"/>
        <item x="5982"/>
        <item x="5992"/>
        <item x="5993"/>
        <item x="5995"/>
        <item x="5996"/>
        <item x="5997"/>
        <item x="5998"/>
        <item x="5999"/>
        <item x="6000"/>
        <item x="6001"/>
        <item x="6002"/>
        <item x="6003"/>
        <item x="6004"/>
        <item x="6005"/>
        <item x="6006"/>
        <item x="6007"/>
        <item x="6013"/>
        <item x="6015"/>
        <item x="601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1"/>
        <item x="6132"/>
        <item x="6133"/>
        <item x="6134"/>
        <item x="6135"/>
        <item x="6136"/>
        <item x="6137"/>
        <item x="6138"/>
        <item x="6139"/>
        <item x="6173"/>
        <item x="6174"/>
        <item x="6189"/>
        <item x="6192"/>
        <item x="6193"/>
        <item x="6194"/>
        <item x="6217"/>
        <item x="6218"/>
        <item x="6219"/>
        <item x="6220"/>
        <item x="6221"/>
        <item x="6222"/>
        <item x="6223"/>
        <item x="6224"/>
        <item x="6225"/>
        <item x="6226"/>
        <item x="6227"/>
        <item x="6237"/>
        <item x="6238"/>
        <item x="6285"/>
        <item x="6286"/>
        <item x="6287"/>
        <item x="6288"/>
        <item x="6290"/>
        <item x="6331"/>
        <item x="6332"/>
        <item x="6333"/>
        <item x="6334"/>
        <item x="6335"/>
        <item x="6336"/>
        <item x="6337"/>
        <item x="6338"/>
        <item x="6339"/>
        <item x="6340"/>
        <item x="6341"/>
        <item x="6342"/>
        <item x="6343"/>
        <item x="6344"/>
        <item x="6345"/>
        <item x="6346"/>
        <item x="6347"/>
        <item x="6348"/>
        <item x="6349"/>
        <item x="6392"/>
        <item x="6393"/>
        <item x="6394"/>
        <item x="6396"/>
        <item x="6397"/>
        <item x="6398"/>
        <item x="6399"/>
        <item x="6400"/>
        <item x="6401"/>
        <item x="6402"/>
        <item x="6403"/>
        <item x="6404"/>
        <item x="6405"/>
        <item x="6406"/>
        <item x="6407"/>
        <item x="6408"/>
        <item x="6409"/>
        <item x="6410"/>
        <item x="6411"/>
        <item x="6412"/>
        <item x="6413"/>
        <item x="6414"/>
        <item x="6415"/>
        <item x="6416"/>
        <item x="6434"/>
        <item x="6437"/>
        <item x="6438"/>
        <item x="6491"/>
        <item x="6492"/>
        <item x="6493"/>
        <item x="6494"/>
        <item x="6495"/>
        <item x="6496"/>
        <item x="6540"/>
        <item x="6541"/>
        <item x="6542"/>
        <item x="6543"/>
        <item x="6556"/>
        <item x="6557"/>
        <item x="6581"/>
        <item x="6582"/>
        <item x="6583"/>
        <item x="6584"/>
        <item x="6585"/>
        <item x="6586"/>
        <item x="6601"/>
        <item x="6632"/>
        <item x="6635"/>
        <item x="6636"/>
        <item x="6637"/>
        <item x="6638"/>
        <item x="6639"/>
        <item x="6662"/>
        <item x="6663"/>
        <item x="6664"/>
        <item x="6665"/>
        <item x="6666"/>
        <item x="6667"/>
        <item x="6669"/>
        <item x="6671"/>
        <item x="6672"/>
        <item x="6673"/>
        <item x="6694"/>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57"/>
        <item x="6758"/>
        <item x="6759"/>
        <item x="6760"/>
        <item x="6761"/>
        <item x="6762"/>
        <item x="6763"/>
        <item x="6764"/>
        <item x="6765"/>
        <item x="6766"/>
        <item x="6767"/>
        <item x="6768"/>
        <item x="6771"/>
        <item x="6772"/>
        <item x="6773"/>
        <item x="6774"/>
        <item x="6775"/>
        <item x="6776"/>
        <item x="6777"/>
        <item x="6778"/>
        <item x="6779"/>
        <item x="6780"/>
        <item x="6781"/>
        <item x="6782"/>
        <item x="6783"/>
        <item x="6801"/>
        <item x="6802"/>
        <item x="6803"/>
        <item x="6804"/>
        <item x="6805"/>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46"/>
        <item x="6847"/>
        <item x="6848"/>
        <item x="6849"/>
        <item x="6850"/>
        <item x="6851"/>
        <item x="6852"/>
        <item x="6853"/>
        <item x="6854"/>
        <item x="6855"/>
        <item x="6856"/>
        <item x="6857"/>
        <item x="6884"/>
        <item x="6885"/>
        <item x="6886"/>
        <item x="6887"/>
        <item x="6888"/>
        <item x="6889"/>
        <item x="6890"/>
        <item x="6891"/>
        <item x="6892"/>
        <item x="6894"/>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41"/>
        <item x="6942"/>
        <item x="6943"/>
        <item x="6952"/>
        <item x="6955"/>
        <item x="6956"/>
        <item x="6957"/>
        <item x="6958"/>
        <item x="6999"/>
        <item x="7000"/>
        <item x="7025"/>
        <item x="7027"/>
        <item x="7028"/>
        <item x="7029"/>
        <item x="7030"/>
        <item x="7031"/>
        <item x="7032"/>
        <item x="7033"/>
        <item x="7034"/>
        <item x="7035"/>
        <item x="7036"/>
        <item x="7037"/>
        <item x="7047"/>
        <item x="7048"/>
        <item x="7049"/>
        <item x="7057"/>
        <item x="7058"/>
        <item x="7059"/>
        <item x="7060"/>
        <item x="7088"/>
        <item x="7089"/>
        <item x="7090"/>
        <item x="7091"/>
        <item x="7092"/>
        <item x="7112"/>
        <item x="7113"/>
        <item x="7114"/>
        <item x="7123"/>
        <item x="7124"/>
        <item x="7138"/>
        <item x="7139"/>
        <item x="7140"/>
        <item x="7142"/>
        <item x="7143"/>
        <item x="7144"/>
        <item x="7145"/>
        <item x="7146"/>
        <item x="7147"/>
        <item x="7148"/>
        <item x="7149"/>
        <item x="7150"/>
        <item x="7151"/>
        <item x="7152"/>
        <item x="7154"/>
        <item x="7237"/>
        <item x="7242"/>
        <item x="7243"/>
        <item x="7244"/>
        <item x="7245"/>
        <item x="7246"/>
        <item x="7248"/>
        <item x="7316"/>
        <item x="7317"/>
        <item x="7318"/>
        <item x="7319"/>
        <item x="7320"/>
        <item x="7321"/>
        <item x="7322"/>
        <item x="7323"/>
        <item x="7324"/>
        <item x="7354"/>
        <item x="7355"/>
        <item x="7356"/>
        <item x="7357"/>
        <item x="7358"/>
        <item x="7359"/>
        <item x="7360"/>
        <item x="7361"/>
        <item x="7362"/>
        <item x="7363"/>
        <item x="7364"/>
        <item x="7365"/>
        <item x="7366"/>
        <item x="7367"/>
        <item x="7368"/>
        <item x="7369"/>
        <item x="7370"/>
        <item x="7371"/>
        <item x="7372"/>
        <item x="7373"/>
        <item x="7374"/>
        <item x="7375"/>
        <item x="7376"/>
        <item x="7377"/>
        <item x="7380"/>
        <item x="7384"/>
        <item x="7386"/>
        <item x="7387"/>
        <item x="7388"/>
        <item x="7389"/>
        <item x="7390"/>
        <item x="7391"/>
        <item x="7419"/>
        <item x="7440"/>
        <item x="7441"/>
        <item x="7442"/>
        <item x="7443"/>
        <item x="7531"/>
        <item x="7532"/>
        <item x="7534"/>
        <item x="7535"/>
        <item x="7536"/>
        <item x="7537"/>
        <item x="7538"/>
        <item x="7539"/>
        <item x="7540"/>
        <item x="7541"/>
        <item x="7542"/>
        <item x="7543"/>
        <item x="7544"/>
        <item x="7545"/>
        <item x="7546"/>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96"/>
        <item x="7597"/>
        <item x="7624"/>
        <item x="7625"/>
        <item x="7626"/>
        <item x="7627"/>
        <item x="7628"/>
        <item x="7629"/>
        <item x="7630"/>
        <item x="7631"/>
        <item x="7632"/>
        <item x="7633"/>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40"/>
        <item x="7746"/>
        <item x="7747"/>
        <item x="7748"/>
        <item x="7749"/>
        <item x="7750"/>
        <item x="7767"/>
        <item x="7768"/>
        <item x="7769"/>
        <item x="7770"/>
        <item x="7771"/>
        <item x="7772"/>
        <item x="7773"/>
        <item x="7774"/>
        <item x="7775"/>
        <item x="7776"/>
        <item x="7777"/>
        <item x="7778"/>
        <item x="7779"/>
        <item x="7780"/>
        <item x="7781"/>
        <item x="7782"/>
        <item x="7783"/>
        <item x="7784"/>
        <item x="7785"/>
        <item x="7786"/>
        <item x="7787"/>
        <item x="7788"/>
        <item x="7789"/>
        <item x="7791"/>
        <item x="7797"/>
        <item x="7798"/>
        <item x="7799"/>
        <item x="7800"/>
        <item x="7801"/>
        <item x="7802"/>
        <item x="7804"/>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6544"/>
        <item x="5618"/>
        <item x="5475"/>
        <item m="1" x="7941"/>
        <item x="5766"/>
        <item x="5372"/>
        <item x="7810"/>
        <item m="1" x="7977"/>
        <item x="7153"/>
        <item x="1899"/>
        <item x="5779"/>
        <item x="7803"/>
        <item x="7805"/>
        <item x="5452"/>
        <item x="5222"/>
        <item x="6600"/>
        <item x="1913"/>
        <item x="6558"/>
        <item x="5265"/>
        <item x="3112"/>
        <item x="7050"/>
        <item x="5855"/>
        <item x="6236"/>
        <item x="2183"/>
        <item x="7809"/>
        <item x="6008"/>
        <item x="7115"/>
        <item x="5093"/>
        <item x="5246"/>
        <item x="5298"/>
        <item x="5697"/>
        <item x="5880"/>
        <item x="6291"/>
        <item x="6292"/>
        <item x="6440"/>
        <item x="6587"/>
        <item x="6998"/>
        <item x="7001"/>
        <item x="7002"/>
        <item x="7003"/>
        <item x="7004"/>
        <item x="7005"/>
        <item x="7006"/>
        <item x="7007"/>
        <item x="7008"/>
        <item x="7009"/>
        <item x="7010"/>
        <item x="7011"/>
        <item x="7012"/>
        <item x="5619"/>
        <item x="5732"/>
        <item x="7751"/>
        <item x="6289"/>
        <item x="6196"/>
        <item x="7587"/>
        <item x="7737"/>
        <item x="6204"/>
        <item x="5245"/>
        <item x="6195"/>
        <item x="5092"/>
        <item x="5515"/>
        <item x="7635"/>
        <item x="5696"/>
        <item x="6239"/>
        <item x="5453"/>
        <item x="5909"/>
        <item x="5269"/>
        <item x="7052"/>
        <item x="5984"/>
        <item x="5566"/>
        <item x="5587"/>
        <item x="7634"/>
        <item x="6205"/>
        <item x="5983"/>
        <item x="5202"/>
        <item x="5223"/>
        <item x="7013"/>
        <item x="5938"/>
        <item x="6240"/>
        <item x="6317"/>
        <item x="6545"/>
        <item x="6350"/>
        <item x="4962"/>
        <item x="4963"/>
        <item x="4964"/>
        <item x="4965"/>
        <item x="4966"/>
        <item x="4967"/>
        <item x="4968"/>
        <item x="4969"/>
        <item x="4970"/>
        <item x="4971"/>
        <item x="4972"/>
        <item x="7156"/>
        <item x="7331"/>
        <item x="7332"/>
        <item x="7333"/>
        <item x="7334"/>
        <item x="7335"/>
        <item x="7336"/>
        <item x="7337"/>
        <item x="7338"/>
        <item x="7339"/>
        <item x="7340"/>
        <item x="7444"/>
        <item x="7753"/>
        <item x="7061"/>
        <item x="5224"/>
        <item x="7893"/>
        <item x="7412"/>
        <item x="7738"/>
        <item x="6679"/>
        <item x="7155"/>
        <item x="4941"/>
        <item x="5225"/>
        <item x="5116"/>
        <item x="6588"/>
        <item x="7892"/>
        <item x="7341"/>
        <item x="7116"/>
        <item x="7691"/>
        <item x="6643"/>
        <item x="5270"/>
        <item x="6140"/>
        <item x="5568"/>
        <item x="7125"/>
        <item x="6806"/>
        <item x="6141"/>
        <item x="6142"/>
        <item x="6143"/>
        <item x="6427"/>
        <item x="5941"/>
        <item x="6465"/>
        <item x="6674"/>
        <item x="4847"/>
        <item x="5910"/>
        <item x="4829"/>
        <item x="4852"/>
        <item x="4930"/>
        <item x="4989"/>
        <item x="5094"/>
        <item x="5203"/>
        <item x="5204"/>
        <item x="5205"/>
        <item x="5206"/>
        <item x="5207"/>
        <item x="5208"/>
        <item x="5209"/>
        <item x="5210"/>
        <item x="5211"/>
        <item x="5212"/>
        <item x="5213"/>
        <item x="5214"/>
        <item x="5215"/>
        <item x="5216"/>
        <item x="5217"/>
        <item x="5226"/>
        <item x="5227"/>
        <item x="5249"/>
        <item x="5251"/>
        <item x="5271"/>
        <item x="5272"/>
        <item x="5321"/>
        <item x="5333"/>
        <item x="5355"/>
        <item x="5356"/>
        <item x="5358"/>
        <item x="5374"/>
        <item x="5419"/>
        <item x="5454"/>
        <item x="5506"/>
        <item x="5508"/>
        <item x="5570"/>
        <item x="5571"/>
        <item x="5572"/>
        <item x="5573"/>
        <item x="5574"/>
        <item x="5575"/>
        <item x="5576"/>
        <item x="5577"/>
        <item x="5578"/>
        <item x="5579"/>
        <item x="5580"/>
        <item x="5698"/>
        <item x="5856"/>
        <item x="5985"/>
        <item x="5987"/>
        <item x="5988"/>
        <item m="1" x="7991"/>
        <item x="6010"/>
        <item x="6017"/>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144"/>
        <item x="6145"/>
        <item x="6146"/>
        <item x="6147"/>
        <item x="6148"/>
        <item x="6149"/>
        <item x="6150"/>
        <item x="6151"/>
        <item x="6152"/>
        <item x="6153"/>
        <item x="6154"/>
        <item x="6243"/>
        <item x="6351"/>
        <item x="6352"/>
        <item x="6354"/>
        <item x="6355"/>
        <item x="6356"/>
        <item x="6357"/>
        <item x="6358"/>
        <item x="6359"/>
        <item x="6360"/>
        <item x="6361"/>
        <item x="6362"/>
        <item x="6363"/>
        <item x="6364"/>
        <item x="6365"/>
        <item x="6366"/>
        <item x="6367"/>
        <item x="6368"/>
        <item x="6369"/>
        <item x="6370"/>
        <item x="6371"/>
        <item x="6372"/>
        <item x="6373"/>
        <item x="6374"/>
        <item x="6375"/>
        <item x="6388"/>
        <item x="6417"/>
        <item x="6418"/>
        <item x="6467"/>
        <item x="6468"/>
        <item x="6675"/>
        <item x="6680"/>
        <item x="6731"/>
        <item x="6788"/>
        <item x="6789"/>
        <item m="1" x="7983"/>
        <item x="6945"/>
        <item x="6960"/>
        <item x="7042"/>
        <item x="7157"/>
        <item x="7158"/>
        <item x="7159"/>
        <item x="7160"/>
        <item x="7161"/>
        <item x="7162"/>
        <item x="7163"/>
        <item x="7164"/>
        <item x="7165"/>
        <item x="7166"/>
        <item x="7167"/>
        <item x="7168"/>
        <item x="7169"/>
        <item x="7249"/>
        <item x="7251"/>
        <item x="7344"/>
        <item x="7413"/>
        <item x="7588"/>
        <item x="7599"/>
        <item x="7601"/>
        <item x="7637"/>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731"/>
        <item x="7732"/>
        <item x="7754"/>
        <item x="7854"/>
        <item x="7894"/>
        <item x="7895"/>
        <item x="7896"/>
        <item x="7897"/>
        <item x="7064"/>
        <item m="1" x="7984"/>
        <item m="1" x="7985"/>
        <item x="6548"/>
        <item x="5942"/>
        <item x="5569"/>
        <item x="6439"/>
        <item x="7591"/>
        <item x="6670"/>
        <item x="5359"/>
        <item x="5332"/>
        <item x="6155"/>
        <item x="7600"/>
        <item x="6681"/>
        <item x="6559"/>
        <item x="6021"/>
        <item x="6498"/>
        <item x="6428"/>
        <item x="6202"/>
        <item x="6318"/>
        <item x="6959"/>
        <item x="5421"/>
        <item x="4932"/>
        <item x="6020"/>
        <item x="6176"/>
        <item x="6859"/>
        <item x="7636"/>
        <item x="6208"/>
        <item x="5424"/>
        <item x="6735"/>
        <item x="6589"/>
        <item x="5882"/>
        <item x="5423"/>
        <item x="6199"/>
        <item x="7018"/>
        <item x="7739"/>
        <item x="6203"/>
        <item x="6470"/>
        <item x="7024"/>
        <item x="5857"/>
        <item x="5943"/>
        <item x="6682"/>
        <item x="6645"/>
        <item x="4931"/>
        <item x="5373"/>
        <item x="7250"/>
        <item x="7183"/>
        <item x="6676"/>
        <item x="5247"/>
        <item x="5507"/>
        <item x="5516"/>
        <item x="5420"/>
        <item x="6197"/>
        <item x="6784"/>
        <item x="6466"/>
        <item x="5425"/>
        <item x="5331"/>
        <item x="6944"/>
        <item x="7590"/>
        <item x="7038"/>
        <item x="6935"/>
        <item x="6730"/>
        <item x="4943"/>
        <item x="5319"/>
        <item x="5375"/>
        <item x="5377"/>
        <item x="5581"/>
        <item x="5640"/>
        <item x="6991"/>
        <item x="7325"/>
        <item x="6206"/>
        <item x="6947"/>
        <item x="5733"/>
        <item x="4849"/>
        <item x="7415"/>
        <item x="7182"/>
        <item x="5118"/>
        <item x="7342"/>
        <item x="5299"/>
        <item x="6499"/>
        <item x="6769"/>
        <item x="7014"/>
        <item x="7730"/>
        <item x="7104"/>
        <item x="6353"/>
        <item x="6604"/>
        <item x="5989"/>
        <item x="5588"/>
        <item x="7343"/>
        <item x="6602"/>
        <item x="7051"/>
        <item x="5426"/>
        <item x="5320"/>
        <item x="6175"/>
        <item m="1" x="7987"/>
        <item x="7252"/>
        <item x="6946"/>
        <item x="6547"/>
        <item x="6963"/>
        <item m="1" x="7988"/>
        <item x="5642"/>
        <item x="5699"/>
        <item x="5248"/>
        <item x="5095"/>
        <item x="5376"/>
        <item x="6198"/>
        <item x="5455"/>
        <item x="4942"/>
        <item x="6546"/>
        <item x="7062"/>
        <item x="5505"/>
        <item x="6790"/>
        <item x="6858"/>
        <item x="5218"/>
        <item x="4848"/>
        <item x="6837"/>
        <item x="7414"/>
        <item x="5911"/>
        <item x="6469"/>
        <item x="7533"/>
        <item x="6644"/>
        <item x="6395"/>
        <item x="7053"/>
        <item x="5117"/>
        <item m="1" x="7986"/>
        <item m="1" x="7982"/>
        <item x="5986"/>
        <item x="5643"/>
        <item x="7589"/>
        <item x="5456"/>
        <item x="6441"/>
        <item x="7326"/>
        <item m="1" x="7989"/>
        <item x="7638"/>
        <item x="6603"/>
        <item x="6836"/>
        <item x="6962"/>
        <item x="4990"/>
        <item x="5641"/>
        <item x="5940"/>
        <item x="4944"/>
        <item x="7063"/>
        <item m="1" x="7990"/>
        <item x="6419"/>
        <item x="5620"/>
        <item x="6770"/>
        <item x="7856"/>
        <item x="4851"/>
        <item x="4853"/>
        <item x="4854"/>
        <item x="4855"/>
        <item x="4973"/>
        <item x="4974"/>
        <item x="4975"/>
        <item x="5096"/>
        <item x="5097"/>
        <item x="5098"/>
        <item x="5099"/>
        <item x="5100"/>
        <item x="5101"/>
        <item x="5102"/>
        <item x="5103"/>
        <item x="5104"/>
        <item x="5105"/>
        <item x="5106"/>
        <item x="5107"/>
        <item x="5108"/>
        <item x="5109"/>
        <item x="5110"/>
        <item x="5119"/>
        <item x="5120"/>
        <item x="5121"/>
        <item x="5122"/>
        <item x="5123"/>
        <item x="5318"/>
        <item x="5322"/>
        <item x="5323"/>
        <item x="5324"/>
        <item x="5325"/>
        <item x="5326"/>
        <item x="5327"/>
        <item x="5334"/>
        <item x="5335"/>
        <item x="5457"/>
        <item x="5476"/>
        <item x="5477"/>
        <item x="5478"/>
        <item x="5479"/>
        <item x="5621"/>
        <item x="5622"/>
        <item x="5734"/>
        <item x="5735"/>
        <item x="5736"/>
        <item x="5737"/>
        <item x="5738"/>
        <item x="5739"/>
        <item x="5740"/>
        <item x="5741"/>
        <item x="5742"/>
        <item x="5743"/>
        <item x="5744"/>
        <item x="5913"/>
        <item x="6051"/>
        <item x="6052"/>
        <item x="6053"/>
        <item x="6054"/>
        <item x="6055"/>
        <item x="6056"/>
        <item x="6057"/>
        <item x="6058"/>
        <item x="6059"/>
        <item x="6060"/>
        <item x="6061"/>
        <item x="6062"/>
        <item x="6228"/>
        <item x="6229"/>
        <item x="6244"/>
        <item x="6245"/>
        <item x="6246"/>
        <item x="6247"/>
        <item x="6248"/>
        <item x="6249"/>
        <item x="6250"/>
        <item x="6251"/>
        <item x="6252"/>
        <item x="6253"/>
        <item x="6613"/>
        <item x="6614"/>
        <item x="6615"/>
        <item x="6616"/>
        <item x="6617"/>
        <item x="6618"/>
        <item x="6619"/>
        <item x="6620"/>
        <item x="6621"/>
        <item x="6622"/>
        <item x="6623"/>
        <item x="6624"/>
        <item x="6625"/>
        <item x="6626"/>
        <item x="6627"/>
        <item x="6791"/>
        <item x="6893"/>
        <item x="6895"/>
        <item x="7065"/>
        <item x="7066"/>
        <item x="7067"/>
        <item x="7068"/>
        <item x="7069"/>
        <item x="7070"/>
        <item x="7071"/>
        <item x="7072"/>
        <item x="7073"/>
        <item x="7253"/>
        <item x="7254"/>
        <item x="7255"/>
        <item x="7256"/>
        <item x="7257"/>
        <item x="7258"/>
        <item x="7392"/>
        <item x="7393"/>
        <item x="7394"/>
        <item x="7395"/>
        <item x="7396"/>
        <item x="7397"/>
        <item x="7398"/>
        <item x="7399"/>
        <item x="7400"/>
        <item x="7401"/>
        <item x="7402"/>
        <item x="7421"/>
        <item x="7422"/>
        <item x="7423"/>
        <item x="7424"/>
        <item x="7425"/>
        <item x="7426"/>
        <item x="7427"/>
        <item x="7428"/>
        <item x="7429"/>
        <item x="7755"/>
        <item x="7811"/>
        <item x="7855"/>
        <item x="5363"/>
        <item x="5364"/>
        <item x="5361"/>
        <item x="5885"/>
        <item x="6209"/>
        <item x="5362"/>
        <item x="4830"/>
        <item x="4831"/>
        <item x="4832"/>
        <item x="4850"/>
        <item x="4856"/>
        <item x="4857"/>
        <item x="4858"/>
        <item x="4933"/>
        <item x="4934"/>
        <item x="4935"/>
        <item x="4936"/>
        <item x="4937"/>
        <item x="4938"/>
        <item x="4939"/>
        <item x="4940"/>
        <item x="4945"/>
        <item x="4946"/>
        <item x="4976"/>
        <item x="4977"/>
        <item x="4991"/>
        <item x="4992"/>
        <item x="4993"/>
        <item x="5091"/>
        <item x="5111"/>
        <item x="5112"/>
        <item x="5113"/>
        <item x="5114"/>
        <item x="5115"/>
        <item x="5124"/>
        <item x="5125"/>
        <item x="5126"/>
        <item x="5127"/>
        <item x="5128"/>
        <item x="5219"/>
        <item x="5220"/>
        <item x="5221"/>
        <item x="5228"/>
        <item x="5229"/>
        <item x="5230"/>
        <item x="5231"/>
        <item x="5237"/>
        <item x="5243"/>
        <item x="5244"/>
        <item x="5250"/>
        <item x="5252"/>
        <item x="5253"/>
        <item x="5254"/>
        <item x="5255"/>
        <item x="5256"/>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300"/>
        <item x="5301"/>
        <item x="5302"/>
        <item x="5303"/>
        <item x="5328"/>
        <item x="5329"/>
        <item x="5330"/>
        <item x="5336"/>
        <item x="5337"/>
        <item x="5338"/>
        <item x="5339"/>
        <item x="5340"/>
        <item x="5341"/>
        <item x="5342"/>
        <item x="5343"/>
        <item x="5344"/>
        <item x="5345"/>
        <item x="5346"/>
        <item x="5347"/>
        <item x="5348"/>
        <item x="5349"/>
        <item x="5360"/>
        <item x="5365"/>
        <item x="5366"/>
        <item x="5367"/>
        <item x="5368"/>
        <item x="5369"/>
        <item m="1" x="7976"/>
        <item m="1" x="7981"/>
        <item x="5378"/>
        <item x="5379"/>
        <item x="5380"/>
        <item x="5381"/>
        <item x="5382"/>
        <item x="5383"/>
        <item x="5384"/>
        <item x="5385"/>
        <item x="5422"/>
        <item x="5428"/>
        <item x="5429"/>
        <item x="5430"/>
        <item x="5431"/>
        <item x="5432"/>
        <item x="5433"/>
        <item x="5434"/>
        <item x="5435"/>
        <item x="5436"/>
        <item x="5437"/>
        <item x="5438"/>
        <item x="5439"/>
        <item x="5458"/>
        <item x="5459"/>
        <item x="5460"/>
        <item x="5461"/>
        <item x="5462"/>
        <item x="5463"/>
        <item x="5464"/>
        <item x="5465"/>
        <item x="5466"/>
        <item x="5467"/>
        <item x="5468"/>
        <item x="5469"/>
        <item x="5470"/>
        <item x="5471"/>
        <item x="5472"/>
        <item x="5473"/>
        <item x="5474"/>
        <item x="5480"/>
        <item x="5481"/>
        <item x="5509"/>
        <item x="5510"/>
        <item x="5511"/>
        <item x="5512"/>
        <item x="5513"/>
        <item x="5514"/>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2"/>
        <item x="5558"/>
        <item x="5559"/>
        <item x="5560"/>
        <item x="5567"/>
        <item x="5582"/>
        <item x="5583"/>
        <item x="5584"/>
        <item x="5589"/>
        <item x="5590"/>
        <item x="5591"/>
        <item x="5592"/>
        <item x="5593"/>
        <item x="5594"/>
        <item x="5595"/>
        <item x="5623"/>
        <item x="5624"/>
        <item x="5625"/>
        <item x="5626"/>
        <item x="5627"/>
        <item x="5628"/>
        <item x="5629"/>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95"/>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67"/>
        <item x="5770"/>
        <item x="5771"/>
        <item x="5772"/>
        <item x="5773"/>
        <item x="5774"/>
        <item x="5775"/>
        <item x="5776"/>
        <item x="5777"/>
        <item x="5778"/>
        <item x="5790"/>
        <item x="5791"/>
        <item x="5792"/>
        <item x="5793"/>
        <item x="5794"/>
        <item x="5795"/>
        <item x="5796"/>
        <item x="5797"/>
        <item x="5798"/>
        <item x="5799"/>
        <item x="5800"/>
        <item x="5801"/>
        <item x="5802"/>
        <item x="5803"/>
        <item x="5804"/>
        <item x="5805"/>
        <item x="5850"/>
        <item x="5851"/>
        <item x="5858"/>
        <item x="5859"/>
        <item x="5860"/>
        <item x="5861"/>
        <item x="5862"/>
        <item x="5863"/>
        <item x="5864"/>
        <item x="5865"/>
        <item x="5866"/>
        <item x="5867"/>
        <item x="5868"/>
        <item x="5869"/>
        <item x="5870"/>
        <item x="5871"/>
        <item x="5883"/>
        <item x="5884"/>
        <item x="5886"/>
        <item x="5887"/>
        <item x="5888"/>
        <item x="5889"/>
        <item x="5890"/>
        <item x="5891"/>
        <item x="5892"/>
        <item x="5893"/>
        <item x="5894"/>
        <item x="5895"/>
        <item x="5896"/>
        <item x="5897"/>
        <item x="5912"/>
        <item x="5939"/>
        <item x="5944"/>
        <item x="5945"/>
        <item x="5990"/>
        <item x="5991"/>
        <item x="5994"/>
        <item x="6009"/>
        <item x="6011"/>
        <item x="6012"/>
        <item x="6018"/>
        <item x="6019"/>
        <item x="6063"/>
        <item x="6064"/>
        <item x="6065"/>
        <item x="6066"/>
        <item x="6067"/>
        <item x="6068"/>
        <item x="6069"/>
        <item x="6070"/>
        <item x="6071"/>
        <item x="6072"/>
        <item x="6130"/>
        <item x="6156"/>
        <item x="6157"/>
        <item x="6158"/>
        <item x="6159"/>
        <item x="6160"/>
        <item x="6161"/>
        <item x="6162"/>
        <item x="6163"/>
        <item x="6164"/>
        <item x="6165"/>
        <item x="6166"/>
        <item x="6167"/>
        <item x="6168"/>
        <item x="6169"/>
        <item x="6170"/>
        <item x="6171"/>
        <item x="6172"/>
        <item x="6177"/>
        <item x="6178"/>
        <item x="6179"/>
        <item x="6180"/>
        <item x="6181"/>
        <item x="6182"/>
        <item x="6183"/>
        <item x="6184"/>
        <item x="6185"/>
        <item x="6186"/>
        <item x="6187"/>
        <item x="6200"/>
        <item x="6201"/>
        <item x="6207"/>
        <item x="6210"/>
        <item x="6230"/>
        <item x="6231"/>
        <item x="6232"/>
        <item x="6233"/>
        <item x="6234"/>
        <item x="6235"/>
        <item x="6241"/>
        <item x="6242"/>
        <item x="6254"/>
        <item x="6255"/>
        <item x="6256"/>
        <item x="6257"/>
        <item x="6258"/>
        <item x="6259"/>
        <item x="6260"/>
        <item x="6261"/>
        <item x="6262"/>
        <item x="6263"/>
        <item x="6264"/>
        <item x="6265"/>
        <item x="6266"/>
        <item x="6293"/>
        <item x="6294"/>
        <item x="6295"/>
        <item x="6296"/>
        <item x="6297"/>
        <item x="6298"/>
        <item x="6299"/>
        <item x="6300"/>
        <item x="6301"/>
        <item x="6302"/>
        <item x="6303"/>
        <item x="6304"/>
        <item x="6305"/>
        <item x="6306"/>
        <item x="6307"/>
        <item x="6308"/>
        <item x="6309"/>
        <item x="6310"/>
        <item x="6311"/>
        <item x="6312"/>
        <item x="6313"/>
        <item x="6314"/>
        <item x="6315"/>
        <item x="6319"/>
        <item x="6320"/>
        <item x="6321"/>
        <item x="6322"/>
        <item x="6323"/>
        <item x="6324"/>
        <item x="6376"/>
        <item x="6377"/>
        <item x="6378"/>
        <item x="6379"/>
        <item x="6380"/>
        <item x="6420"/>
        <item x="6421"/>
        <item x="6422"/>
        <item x="6423"/>
        <item x="6424"/>
        <item x="6425"/>
        <item x="6426"/>
        <item x="6429"/>
        <item x="6430"/>
        <item x="6442"/>
        <item x="6443"/>
        <item x="6444"/>
        <item x="6445"/>
        <item x="6446"/>
        <item x="6447"/>
        <item x="6448"/>
        <item x="6449"/>
        <item x="6450"/>
        <item x="6451"/>
        <item x="6452"/>
        <item x="6453"/>
        <item x="6454"/>
        <item x="6455"/>
        <item x="6456"/>
        <item x="6457"/>
        <item x="6458"/>
        <item x="6459"/>
        <item x="6460"/>
        <item x="6461"/>
        <item x="6462"/>
        <item x="6463"/>
        <item x="6464"/>
        <item x="6471"/>
        <item x="6472"/>
        <item x="6473"/>
        <item x="6474"/>
        <item x="6497"/>
        <item x="6500"/>
        <item x="6501"/>
        <item x="6502"/>
        <item x="6503"/>
        <item x="6549"/>
        <item x="6550"/>
        <item x="6551"/>
        <item x="6552"/>
        <item x="6553"/>
        <item x="6560"/>
        <item x="6561"/>
        <item x="6562"/>
        <item x="6563"/>
        <item x="6564"/>
        <item x="6565"/>
        <item x="6566"/>
        <item x="6567"/>
        <item x="6568"/>
        <item x="6569"/>
        <item x="6570"/>
        <item x="6571"/>
        <item x="6572"/>
        <item x="6573"/>
        <item x="6574"/>
        <item x="6575"/>
        <item x="6590"/>
        <item x="6591"/>
        <item x="6592"/>
        <item x="6593"/>
        <item x="6594"/>
        <item x="6595"/>
        <item x="6596"/>
        <item x="6597"/>
        <item x="6598"/>
        <item x="6599"/>
        <item x="6605"/>
        <item x="6606"/>
        <item x="6607"/>
        <item x="6608"/>
        <item x="6609"/>
        <item x="6610"/>
        <item x="6612"/>
        <item x="6628"/>
        <item x="6629"/>
        <item x="6630"/>
        <item x="6640"/>
        <item x="6641"/>
        <item x="6642"/>
        <item x="6646"/>
        <item x="6647"/>
        <item x="6677"/>
        <item x="6678"/>
        <item x="6683"/>
        <item x="6684"/>
        <item x="6685"/>
        <item x="6686"/>
        <item x="6687"/>
        <item x="6732"/>
        <item x="6733"/>
        <item x="6734"/>
        <item x="6736"/>
        <item x="6737"/>
        <item x="6738"/>
        <item x="6739"/>
        <item x="6785"/>
        <item x="6786"/>
        <item x="6792"/>
        <item x="6838"/>
        <item x="6860"/>
        <item x="6861"/>
        <item x="6862"/>
        <item x="6863"/>
        <item x="6864"/>
        <item x="6896"/>
        <item x="6897"/>
        <item x="6898"/>
        <item x="6899"/>
        <item x="6932"/>
        <item x="6933"/>
        <item x="6934"/>
        <item x="6936"/>
        <item x="6948"/>
        <item x="6961"/>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2"/>
        <item x="7015"/>
        <item x="7016"/>
        <item m="1" x="7905"/>
        <item m="1" x="7906"/>
        <item m="1" x="7907"/>
        <item x="7017"/>
        <item x="7019"/>
        <item x="7020"/>
        <item x="7021"/>
        <item x="7022"/>
        <item x="7023"/>
        <item m="1" x="7963"/>
        <item m="1" x="7964"/>
        <item m="1" x="7965"/>
        <item m="1" x="7966"/>
        <item m="1" x="7967"/>
        <item m="1" x="7968"/>
        <item m="1" x="7969"/>
        <item m="1" x="7970"/>
        <item m="1" x="7971"/>
        <item m="1" x="7972"/>
        <item m="1" x="7973"/>
        <item m="1" x="7974"/>
        <item m="1" x="7975"/>
        <item x="7039"/>
        <item x="7040"/>
        <item x="7041"/>
        <item x="7043"/>
        <item x="7054"/>
        <item x="7055"/>
        <item x="7056"/>
        <item x="7074"/>
        <item x="7075"/>
        <item x="7076"/>
        <item x="7077"/>
        <item x="7093"/>
        <item x="7094"/>
        <item x="7099"/>
        <item x="7117"/>
        <item x="7118"/>
        <item x="7119"/>
        <item x="7126"/>
        <item x="7170"/>
        <item x="7171"/>
        <item x="7172"/>
        <item x="7173"/>
        <item x="7174"/>
        <item x="7175"/>
        <item x="7176"/>
        <item x="7177"/>
        <item x="7178"/>
        <item x="7179"/>
        <item x="7180"/>
        <item x="7181"/>
        <item x="7184"/>
        <item x="7185"/>
        <item x="7186"/>
        <item x="7187"/>
        <item x="7188"/>
        <item x="7189"/>
        <item x="7190"/>
        <item x="7191"/>
        <item x="7192"/>
        <item x="7193"/>
        <item x="7194"/>
        <item x="7195"/>
        <item x="7196"/>
        <item x="7239"/>
        <item x="7247"/>
        <item x="7327"/>
        <item x="7328"/>
        <item x="7329"/>
        <item x="7330"/>
        <item x="7345"/>
        <item x="7346"/>
        <item x="7378"/>
        <item x="7379"/>
        <item x="7381"/>
        <item x="7403"/>
        <item x="7404"/>
        <item x="7405"/>
        <item x="7406"/>
        <item x="7407"/>
        <item x="7408"/>
        <item x="7409"/>
        <item x="7410"/>
        <item x="7411"/>
        <item x="7420"/>
        <item x="7430"/>
        <item x="7431"/>
        <item x="7432"/>
        <item x="7433"/>
        <item x="7434"/>
        <item x="7435"/>
        <item x="7436"/>
        <item x="7445"/>
        <item x="7547"/>
        <item x="7548"/>
        <item x="7549"/>
        <item x="7550"/>
        <item x="7583"/>
        <item x="7584"/>
        <item x="7585"/>
        <item x="7586"/>
        <item x="7592"/>
        <item x="7593"/>
        <item x="7594"/>
        <item x="7602"/>
        <item x="7603"/>
        <item x="7604"/>
        <item x="7605"/>
        <item x="7606"/>
        <item x="7607"/>
        <item x="7608"/>
        <item x="7609"/>
        <item x="7610"/>
        <item x="7611"/>
        <item x="7612"/>
        <item x="7613"/>
        <item x="7614"/>
        <item x="7615"/>
        <item x="7616"/>
        <item x="7617"/>
        <item m="1" x="7943"/>
        <item m="1" x="7952"/>
        <item m="1" x="7953"/>
        <item m="1" x="7954"/>
        <item m="1" x="7955"/>
        <item m="1" x="7956"/>
        <item m="1" x="7957"/>
        <item m="1" x="7958"/>
        <item m="1" x="7959"/>
        <item m="1" x="7960"/>
        <item m="1" x="7961"/>
        <item m="1" x="7962"/>
        <item x="7681"/>
        <item x="7682"/>
        <item x="7683"/>
        <item x="7684"/>
        <item x="7685"/>
        <item x="7686"/>
        <item x="7687"/>
        <item x="7688"/>
        <item x="7689"/>
        <item x="7690"/>
        <item x="7733"/>
        <item x="7734"/>
        <item x="7735"/>
        <item x="7736"/>
        <item x="7752"/>
        <item x="7756"/>
        <item x="7757"/>
        <item x="7790"/>
        <item x="7806"/>
        <item x="7807"/>
        <item x="7808"/>
        <item x="7812"/>
        <item x="7813"/>
        <item x="7857"/>
        <item x="7858"/>
        <item x="7859"/>
        <item x="7860"/>
        <item x="7898"/>
        <item x="6611"/>
        <item x="6554"/>
        <item x="7900"/>
        <item x="6555"/>
        <item x="5852"/>
        <item x="5853"/>
        <item x="5854"/>
        <item x="5898"/>
        <item x="5899"/>
        <item x="5900"/>
        <item x="5901"/>
        <item x="5902"/>
        <item x="5903"/>
        <item x="5904"/>
        <item x="5905"/>
        <item x="5906"/>
        <item x="5907"/>
        <item x="5908"/>
        <item x="5946"/>
        <item x="5947"/>
        <item x="5948"/>
        <item x="5949"/>
        <item x="5950"/>
        <item x="5951"/>
        <item x="5952"/>
        <item x="5953"/>
        <item x="5954"/>
        <item x="5955"/>
        <item x="5956"/>
        <item x="5957"/>
        <item x="6316"/>
        <item x="6648"/>
        <item x="6649"/>
        <item x="6650"/>
        <item x="6651"/>
        <item x="6652"/>
        <item x="6653"/>
        <item x="6654"/>
        <item x="6655"/>
        <item x="6656"/>
        <item x="6657"/>
        <item x="6658"/>
        <item x="6659"/>
        <item x="6660"/>
        <item x="6787"/>
        <item t="default"/>
      </items>
    </pivotField>
    <pivotField showAll="0"/>
    <pivotField axis="axisPage" multipleItemSelectionAllowed="1" showAll="0">
      <items count="3">
        <item x="1"/>
        <item h="1" x="0"/>
        <item t="default"/>
      </items>
    </pivotField>
    <pivotField showAll="0"/>
    <pivotField showAll="0"/>
    <pivotField axis="axisPage" showAll="0">
      <items count="111">
        <item x="53"/>
        <item x="55"/>
        <item x="33"/>
        <item x="72"/>
        <item x="15"/>
        <item x="69"/>
        <item x="29"/>
        <item x="40"/>
        <item x="67"/>
        <item x="75"/>
        <item x="39"/>
        <item x="5"/>
        <item x="11"/>
        <item x="88"/>
        <item x="74"/>
        <item x="26"/>
        <item x="78"/>
        <item x="68"/>
        <item x="10"/>
        <item x="109"/>
        <item x="66"/>
        <item x="96"/>
        <item x="73"/>
        <item x="100"/>
        <item x="8"/>
        <item x="80"/>
        <item x="1"/>
        <item x="107"/>
        <item x="70"/>
        <item x="58"/>
        <item x="43"/>
        <item x="51"/>
        <item x="60"/>
        <item x="32"/>
        <item x="28"/>
        <item x="22"/>
        <item x="59"/>
        <item x="34"/>
        <item x="13"/>
        <item x="41"/>
        <item x="6"/>
        <item x="23"/>
        <item x="49"/>
        <item x="61"/>
        <item x="35"/>
        <item x="104"/>
        <item x="90"/>
        <item x="71"/>
        <item x="103"/>
        <item x="46"/>
        <item x="62"/>
        <item x="81"/>
        <item x="45"/>
        <item x="48"/>
        <item x="31"/>
        <item x="30"/>
        <item x="36"/>
        <item x="44"/>
        <item x="7"/>
        <item x="86"/>
        <item x="57"/>
        <item x="97"/>
        <item x="77"/>
        <item x="47"/>
        <item x="93"/>
        <item x="105"/>
        <item x="37"/>
        <item x="108"/>
        <item x="82"/>
        <item x="38"/>
        <item x="4"/>
        <item x="63"/>
        <item x="106"/>
        <item x="95"/>
        <item x="65"/>
        <item x="42"/>
        <item x="52"/>
        <item x="27"/>
        <item x="83"/>
        <item x="89"/>
        <item x="12"/>
        <item x="0"/>
        <item x="24"/>
        <item x="14"/>
        <item x="91"/>
        <item x="76"/>
        <item x="56"/>
        <item x="84"/>
        <item x="87"/>
        <item x="21"/>
        <item x="79"/>
        <item x="99"/>
        <item x="16"/>
        <item x="3"/>
        <item x="17"/>
        <item x="9"/>
        <item x="92"/>
        <item x="20"/>
        <item x="19"/>
        <item x="18"/>
        <item x="101"/>
        <item x="54"/>
        <item x="64"/>
        <item x="85"/>
        <item x="2"/>
        <item x="25"/>
        <item x="50"/>
        <item x="102"/>
        <item x="94"/>
        <item x="98"/>
        <item t="default"/>
      </items>
    </pivotField>
    <pivotField axis="axisPage" showAll="0">
      <items count="9">
        <item x="7"/>
        <item x="0"/>
        <item x="4"/>
        <item x="5"/>
        <item x="6"/>
        <item x="2"/>
        <item x="3"/>
        <item x="1"/>
        <item t="default"/>
      </items>
    </pivotField>
    <pivotField showAll="0"/>
    <pivotField showAll="0"/>
    <pivotField showAll="0"/>
    <pivotField showAll="0"/>
    <pivotField showAll="0"/>
    <pivotField axis="axisRow" showAll="0">
      <items count="127">
        <item x="38"/>
        <item x="94"/>
        <item x="93"/>
        <item x="92"/>
        <item x="49"/>
        <item x="35"/>
        <item x="91"/>
        <item x="113"/>
        <item x="81"/>
        <item x="56"/>
        <item x="88"/>
        <item x="0"/>
        <item x="47"/>
        <item x="72"/>
        <item x="36"/>
        <item x="116"/>
        <item x="44"/>
        <item x="97"/>
        <item x="39"/>
        <item x="73"/>
        <item x="40"/>
        <item x="115"/>
        <item x="46"/>
        <item x="90"/>
        <item x="112"/>
        <item x="50"/>
        <item x="111"/>
        <item x="51"/>
        <item x="110"/>
        <item x="52"/>
        <item x="109"/>
        <item x="108"/>
        <item x="107"/>
        <item x="106"/>
        <item x="41"/>
        <item x="105"/>
        <item x="104"/>
        <item x="103"/>
        <item x="102"/>
        <item x="101"/>
        <item x="100"/>
        <item x="99"/>
        <item x="48"/>
        <item x="34"/>
        <item x="98"/>
        <item x="37"/>
        <item x="6"/>
        <item x="65"/>
        <item x="86"/>
        <item x="66"/>
        <item x="42"/>
        <item x="96"/>
        <item x="21"/>
        <item x="17"/>
        <item x="16"/>
        <item x="15"/>
        <item x="62"/>
        <item x="69"/>
        <item x="61"/>
        <item x="60"/>
        <item x="22"/>
        <item x="82"/>
        <item x="25"/>
        <item x="58"/>
        <item x="125"/>
        <item x="124"/>
        <item x="123"/>
        <item x="122"/>
        <item x="87"/>
        <item x="14"/>
        <item x="77"/>
        <item x="67"/>
        <item x="43"/>
        <item x="79"/>
        <item x="7"/>
        <item x="70"/>
        <item x="32"/>
        <item x="23"/>
        <item x="121"/>
        <item x="55"/>
        <item x="13"/>
        <item x="24"/>
        <item x="57"/>
        <item x="68"/>
        <item x="8"/>
        <item x="85"/>
        <item x="9"/>
        <item x="83"/>
        <item x="20"/>
        <item x="53"/>
        <item x="59"/>
        <item x="54"/>
        <item x="19"/>
        <item x="18"/>
        <item x="26"/>
        <item x="5"/>
        <item x="75"/>
        <item x="4"/>
        <item x="76"/>
        <item x="64"/>
        <item x="120"/>
        <item x="95"/>
        <item x="12"/>
        <item x="1"/>
        <item x="114"/>
        <item x="63"/>
        <item x="2"/>
        <item x="117"/>
        <item x="45"/>
        <item x="80"/>
        <item x="33"/>
        <item x="71"/>
        <item x="3"/>
        <item x="29"/>
        <item x="30"/>
        <item x="28"/>
        <item x="27"/>
        <item x="119"/>
        <item x="31"/>
        <item x="11"/>
        <item x="10"/>
        <item x="84"/>
        <item x="78"/>
        <item x="89"/>
        <item x="118"/>
        <item x="74"/>
        <item t="default"/>
      </items>
    </pivotField>
    <pivotField showAll="0"/>
    <pivotField showAll="0"/>
    <pivotField showAll="0"/>
    <pivotField showAll="0"/>
    <pivotField axis="axisPage" multipleItemSelectionAllowed="1" showAll="0">
      <items count="4">
        <item h="1" x="2"/>
        <item x="0"/>
        <item x="1"/>
        <item t="default"/>
      </items>
    </pivotField>
    <pivotField showAll="0"/>
    <pivotField showAll="0"/>
    <pivotField showAll="0"/>
    <pivotField showAll="0"/>
    <pivotField axis="axisCol" showAll="0">
      <items count="6">
        <item x="4"/>
        <item x="1"/>
        <item x="0"/>
        <item x="2"/>
        <item x="3"/>
        <item t="default"/>
      </items>
    </pivotField>
    <pivotField dataField="1" showAll="0"/>
    <pivotField axis="axisCol" showAll="0">
      <items count="6">
        <item x="2"/>
        <item x="3"/>
        <item x="1"/>
        <item x="0"/>
        <item x="4"/>
        <item t="default"/>
      </items>
    </pivotField>
    <pivotField showAll="0"/>
    <pivotField showAll="0"/>
    <pivotField showAll="0"/>
    <pivotField axis="axisPage" showAll="0">
      <items count="718">
        <item x="519"/>
        <item x="4"/>
        <item x="498"/>
        <item x="552"/>
        <item x="482"/>
        <item x="246"/>
        <item x="94"/>
        <item x="360"/>
        <item x="313"/>
        <item x="83"/>
        <item x="86"/>
        <item x="269"/>
        <item x="320"/>
        <item x="154"/>
        <item x="514"/>
        <item x="243"/>
        <item x="77"/>
        <item x="183"/>
        <item x="383"/>
        <item x="188"/>
        <item x="543"/>
        <item x="369"/>
        <item x="162"/>
        <item x="413"/>
        <item x="147"/>
        <item x="102"/>
        <item x="233"/>
        <item x="332"/>
        <item x="163"/>
        <item x="27"/>
        <item x="521"/>
        <item x="186"/>
        <item x="240"/>
        <item x="38"/>
        <item x="534"/>
        <item x="554"/>
        <item x="56"/>
        <item x="532"/>
        <item x="31"/>
        <item x="214"/>
        <item x="371"/>
        <item x="79"/>
        <item x="333"/>
        <item x="209"/>
        <item x="453"/>
        <item x="97"/>
        <item x="401"/>
        <item x="546"/>
        <item x="130"/>
        <item x="463"/>
        <item x="173"/>
        <item x="541"/>
        <item x="290"/>
        <item x="192"/>
        <item x="150"/>
        <item x="96"/>
        <item x="247"/>
        <item x="398"/>
        <item x="443"/>
        <item x="323"/>
        <item x="342"/>
        <item x="456"/>
        <item x="464"/>
        <item x="57"/>
        <item x="25"/>
        <item x="492"/>
        <item x="544"/>
        <item x="203"/>
        <item x="489"/>
        <item x="299"/>
        <item m="1" x="712"/>
        <item x="271"/>
        <item x="125"/>
        <item x="502"/>
        <item x="84"/>
        <item x="231"/>
        <item x="497"/>
        <item x="208"/>
        <item x="217"/>
        <item x="95"/>
        <item x="509"/>
        <item x="148"/>
        <item x="421"/>
        <item x="109"/>
        <item x="19"/>
        <item x="87"/>
        <item x="507"/>
        <item x="256"/>
        <item x="82"/>
        <item x="340"/>
        <item x="403"/>
        <item x="500"/>
        <item x="258"/>
        <item x="306"/>
        <item x="367"/>
        <item x="80"/>
        <item x="17"/>
        <item x="474"/>
        <item x="144"/>
        <item x="59"/>
        <item x="238"/>
        <item x="26"/>
        <item x="179"/>
        <item x="488"/>
        <item x="402"/>
        <item x="93"/>
        <item x="6"/>
        <item x="286"/>
        <item x="165"/>
        <item x="483"/>
        <item x="174"/>
        <item x="317"/>
        <item x="503"/>
        <item x="98"/>
        <item x="538"/>
        <item x="257"/>
        <item x="366"/>
        <item x="207"/>
        <item x="76"/>
        <item x="146"/>
        <item x="5"/>
        <item x="326"/>
        <item x="73"/>
        <item x="182"/>
        <item x="481"/>
        <item x="405"/>
        <item x="230"/>
        <item x="451"/>
        <item x="394"/>
        <item x="191"/>
        <item x="126"/>
        <item x="223"/>
        <item x="288"/>
        <item x="74"/>
        <item x="331"/>
        <item x="347"/>
        <item x="178"/>
        <item x="48"/>
        <item x="458"/>
        <item x="466"/>
        <item x="465"/>
        <item x="138"/>
        <item x="88"/>
        <item x="437"/>
        <item x="23"/>
        <item x="260"/>
        <item x="61"/>
        <item x="2"/>
        <item x="277"/>
        <item x="123"/>
        <item x="506"/>
        <item x="71"/>
        <item x="504"/>
        <item x="111"/>
        <item x="539"/>
        <item x="7"/>
        <item x="41"/>
        <item x="9"/>
        <item x="368"/>
        <item x="55"/>
        <item x="200"/>
        <item x="491"/>
        <item x="18"/>
        <item x="362"/>
        <item x="473"/>
        <item x="62"/>
        <item x="487"/>
        <item x="190"/>
        <item x="39"/>
        <item x="330"/>
        <item x="303"/>
        <item x="66"/>
        <item x="295"/>
        <item x="142"/>
        <item x="356"/>
        <item x="484"/>
        <item x="439"/>
        <item x="244"/>
        <item x="29"/>
        <item x="228"/>
        <item x="505"/>
        <item x="540"/>
        <item x="438"/>
        <item x="227"/>
        <item x="149"/>
        <item x="376"/>
        <item x="101"/>
        <item x="335"/>
        <item x="139"/>
        <item x="501"/>
        <item x="169"/>
        <item x="283"/>
        <item x="133"/>
        <item x="54"/>
        <item x="274"/>
        <item x="210"/>
        <item x="20"/>
        <item x="285"/>
        <item x="512"/>
        <item x="249"/>
        <item x="417"/>
        <item x="219"/>
        <item x="254"/>
        <item x="436"/>
        <item x="375"/>
        <item x="116"/>
        <item x="528"/>
        <item x="226"/>
        <item x="515"/>
        <item x="156"/>
        <item x="522"/>
        <item x="496"/>
        <item x="75"/>
        <item x="117"/>
        <item x="450"/>
        <item x="296"/>
        <item x="475"/>
        <item x="300"/>
        <item x="499"/>
        <item x="551"/>
        <item x="520"/>
        <item x="462"/>
        <item x="531"/>
        <item x="107"/>
        <item x="155"/>
        <item x="433"/>
        <item x="218"/>
        <item x="346"/>
        <item x="382"/>
        <item x="12"/>
        <item x="134"/>
        <item x="45"/>
        <item x="338"/>
        <item x="556"/>
        <item x="548"/>
        <item x="65"/>
        <item x="516"/>
        <item x="90"/>
        <item x="529"/>
        <item x="275"/>
        <item x="287"/>
        <item x="545"/>
        <item x="89"/>
        <item x="58"/>
        <item x="511"/>
        <item x="485"/>
        <item x="400"/>
        <item x="357"/>
        <item x="187"/>
        <item x="530"/>
        <item x="419"/>
        <item x="262"/>
        <item x="406"/>
        <item x="547"/>
        <item x="430"/>
        <item x="145"/>
        <item x="298"/>
        <item x="213"/>
        <item x="381"/>
        <item x="242"/>
        <item x="393"/>
        <item x="64"/>
        <item x="550"/>
        <item x="113"/>
        <item x="120"/>
        <item x="422"/>
        <item x="542"/>
        <item x="115"/>
        <item x="429"/>
        <item x="555"/>
        <item x="513"/>
        <item x="241"/>
        <item x="259"/>
        <item x="43"/>
        <item x="44"/>
        <item x="60"/>
        <item x="49"/>
        <item x="343"/>
        <item x="216"/>
        <item m="1" x="708"/>
        <item x="284"/>
        <item x="358"/>
        <item x="189"/>
        <item x="152"/>
        <item x="110"/>
        <item x="1"/>
        <item x="557"/>
        <item x="700"/>
        <item x="703"/>
        <item x="37"/>
        <item x="699"/>
        <item x="702"/>
        <item x="32"/>
        <item x="3"/>
        <item x="21"/>
        <item x="33"/>
        <item x="698"/>
        <item x="36"/>
        <item x="34"/>
        <item x="153"/>
        <item x="472"/>
        <item x="112"/>
        <item x="517"/>
        <item x="137"/>
        <item x="136"/>
        <item x="151"/>
        <item x="461"/>
        <item x="198"/>
        <item x="510"/>
        <item x="229"/>
        <item x="24"/>
        <item x="470"/>
        <item x="533"/>
        <item x="318"/>
        <item x="348"/>
        <item x="407"/>
        <item x="425"/>
        <item x="108"/>
        <item x="266"/>
        <item x="480"/>
        <item x="562"/>
        <item x="359"/>
        <item x="490"/>
        <item x="270"/>
        <item x="420"/>
        <item x="220"/>
        <item x="122"/>
        <item x="0"/>
        <item x="22"/>
        <item x="377"/>
        <item x="50"/>
        <item x="426"/>
        <item x="508"/>
        <item x="549"/>
        <item x="558"/>
        <item x="527"/>
        <item x="471"/>
        <item x="239"/>
        <item x="114"/>
        <item x="280"/>
        <item x="140"/>
        <item x="553"/>
        <item x="486"/>
        <item x="248"/>
        <item x="121"/>
        <item x="195"/>
        <item x="697"/>
        <item x="559"/>
        <item m="1" x="711"/>
        <item x="206"/>
        <item x="319"/>
        <item x="261"/>
        <item x="35"/>
        <item x="105"/>
        <item x="561"/>
        <item x="418"/>
        <item x="467"/>
        <item x="476"/>
        <item x="468"/>
        <item x="469"/>
        <item x="477"/>
        <item x="252"/>
        <item x="78"/>
        <item x="28"/>
        <item x="478"/>
        <item x="493"/>
        <item x="560"/>
        <item x="479"/>
        <item x="374"/>
        <item x="157"/>
        <item x="494"/>
        <item x="620"/>
        <item x="341"/>
        <item x="588"/>
        <item x="103"/>
        <item x="232"/>
        <item x="372"/>
        <item x="518"/>
        <item x="495"/>
        <item x="30"/>
        <item x="40"/>
        <item x="63"/>
        <item x="127"/>
        <item x="69"/>
        <item x="129"/>
        <item x="141"/>
        <item x="143"/>
        <item x="158"/>
        <item x="159"/>
        <item x="160"/>
        <item x="161"/>
        <item x="175"/>
        <item x="176"/>
        <item x="177"/>
        <item x="180"/>
        <item x="67"/>
        <item x="199"/>
        <item x="201"/>
        <item x="202"/>
        <item x="204"/>
        <item x="211"/>
        <item x="42"/>
        <item x="221"/>
        <item x="234"/>
        <item x="235"/>
        <item x="245"/>
        <item x="263"/>
        <item x="264"/>
        <item x="265"/>
        <item x="267"/>
        <item x="272"/>
        <item x="106"/>
        <item x="273"/>
        <item x="276"/>
        <item x="289"/>
        <item x="167"/>
        <item x="321"/>
        <item x="322"/>
        <item x="334"/>
        <item x="336"/>
        <item x="344"/>
        <item x="349"/>
        <item x="350"/>
        <item x="351"/>
        <item x="352"/>
        <item x="361"/>
        <item x="370"/>
        <item x="373"/>
        <item x="378"/>
        <item x="379"/>
        <item x="380"/>
        <item x="384"/>
        <item x="92"/>
        <item x="385"/>
        <item x="387"/>
        <item x="388"/>
        <item x="404"/>
        <item x="396"/>
        <item x="268"/>
        <item x="423"/>
        <item x="424"/>
        <item x="427"/>
        <item x="431"/>
        <item x="432"/>
        <item x="389"/>
        <item x="434"/>
        <item x="435"/>
        <item x="339"/>
        <item x="441"/>
        <item x="444"/>
        <item x="445"/>
        <item x="446"/>
        <item x="452"/>
        <item x="449"/>
        <item x="455"/>
        <item x="324"/>
        <item x="523"/>
        <item x="524"/>
        <item x="525"/>
        <item x="526"/>
        <item x="535"/>
        <item x="537"/>
        <item x="390"/>
        <item x="569"/>
        <item x="581"/>
        <item x="583"/>
        <item x="584"/>
        <item x="585"/>
        <item x="596"/>
        <item x="600"/>
        <item x="602"/>
        <item x="607"/>
        <item x="416"/>
        <item x="579"/>
        <item x="10"/>
        <item x="312"/>
        <item x="631"/>
        <item x="632"/>
        <item x="625"/>
        <item x="633"/>
        <item x="643"/>
        <item x="237"/>
        <item x="649"/>
        <item x="650"/>
        <item x="656"/>
        <item x="657"/>
        <item x="99"/>
        <item m="1" x="706"/>
        <item x="669"/>
        <item x="672"/>
        <item x="677"/>
        <item x="680"/>
        <item x="681"/>
        <item x="682"/>
        <item x="683"/>
        <item x="687"/>
        <item x="689"/>
        <item x="386"/>
        <item x="46"/>
        <item x="701"/>
        <item x="536"/>
        <item x="212"/>
        <item m="1" x="714"/>
        <item m="1" x="710"/>
        <item x="454"/>
        <item x="448"/>
        <item x="337"/>
        <item m="1" x="707"/>
        <item m="1" x="704"/>
        <item m="1" x="709"/>
        <item m="1" x="713"/>
        <item x="564"/>
        <item x="205"/>
        <item x="47"/>
        <item x="399"/>
        <item x="447"/>
        <item x="8"/>
        <item x="11"/>
        <item x="13"/>
        <item x="14"/>
        <item x="15"/>
        <item x="16"/>
        <item x="51"/>
        <item x="52"/>
        <item x="53"/>
        <item x="68"/>
        <item x="70"/>
        <item x="72"/>
        <item x="81"/>
        <item x="85"/>
        <item x="91"/>
        <item x="100"/>
        <item x="104"/>
        <item x="118"/>
        <item x="119"/>
        <item x="124"/>
        <item x="128"/>
        <item x="131"/>
        <item x="132"/>
        <item x="135"/>
        <item x="164"/>
        <item x="166"/>
        <item x="168"/>
        <item x="170"/>
        <item x="171"/>
        <item x="172"/>
        <item x="181"/>
        <item x="184"/>
        <item x="185"/>
        <item x="193"/>
        <item x="194"/>
        <item x="196"/>
        <item x="197"/>
        <item x="215"/>
        <item x="222"/>
        <item x="224"/>
        <item x="225"/>
        <item x="236"/>
        <item x="250"/>
        <item x="251"/>
        <item x="253"/>
        <item x="255"/>
        <item x="278"/>
        <item x="279"/>
        <item x="281"/>
        <item x="282"/>
        <item x="291"/>
        <item x="292"/>
        <item x="293"/>
        <item x="294"/>
        <item x="297"/>
        <item x="301"/>
        <item x="302"/>
        <item x="304"/>
        <item x="305"/>
        <item x="307"/>
        <item x="308"/>
        <item x="309"/>
        <item x="310"/>
        <item x="311"/>
        <item x="314"/>
        <item x="315"/>
        <item x="316"/>
        <item x="325"/>
        <item x="328"/>
        <item x="329"/>
        <item x="345"/>
        <item x="353"/>
        <item x="354"/>
        <item x="355"/>
        <item x="363"/>
        <item x="364"/>
        <item x="365"/>
        <item x="391"/>
        <item x="392"/>
        <item x="395"/>
        <item x="397"/>
        <item x="408"/>
        <item x="409"/>
        <item x="410"/>
        <item x="411"/>
        <item x="412"/>
        <item x="414"/>
        <item x="415"/>
        <item x="428"/>
        <item x="440"/>
        <item x="442"/>
        <item m="1" x="705"/>
        <item x="459"/>
        <item x="460"/>
        <item x="565"/>
        <item x="566"/>
        <item x="567"/>
        <item x="571"/>
        <item x="572"/>
        <item x="573"/>
        <item x="576"/>
        <item x="593"/>
        <item x="603"/>
        <item x="605"/>
        <item x="613"/>
        <item x="621"/>
        <item x="622"/>
        <item x="623"/>
        <item x="627"/>
        <item x="634"/>
        <item x="635"/>
        <item x="642"/>
        <item x="645"/>
        <item x="646"/>
        <item x="648"/>
        <item x="651"/>
        <item x="655"/>
        <item x="658"/>
        <item x="663"/>
        <item x="664"/>
        <item x="668"/>
        <item x="676"/>
        <item x="678"/>
        <item x="679"/>
        <item x="685"/>
        <item x="694"/>
        <item x="662"/>
        <item x="695"/>
        <item x="327"/>
        <item x="690"/>
        <item x="691"/>
        <item x="638"/>
        <item x="686"/>
        <item x="563"/>
        <item x="574"/>
        <item x="684"/>
        <item x="589"/>
        <item x="624"/>
        <item x="457"/>
        <item x="606"/>
        <item m="1" x="715"/>
        <item x="626"/>
        <item x="575"/>
        <item x="665"/>
        <item x="696"/>
        <item x="598"/>
        <item x="610"/>
        <item x="614"/>
        <item x="667"/>
        <item x="590"/>
        <item x="671"/>
        <item m="1" x="716"/>
        <item x="594"/>
        <item x="568"/>
        <item x="652"/>
        <item x="628"/>
        <item x="659"/>
        <item x="653"/>
        <item x="597"/>
        <item x="587"/>
        <item x="570"/>
        <item x="577"/>
        <item x="578"/>
        <item x="580"/>
        <item x="582"/>
        <item x="586"/>
        <item x="591"/>
        <item x="592"/>
        <item x="595"/>
        <item x="599"/>
        <item x="601"/>
        <item x="604"/>
        <item x="608"/>
        <item x="609"/>
        <item x="611"/>
        <item x="612"/>
        <item x="615"/>
        <item x="616"/>
        <item x="617"/>
        <item x="618"/>
        <item x="619"/>
        <item x="629"/>
        <item x="630"/>
        <item x="636"/>
        <item x="639"/>
        <item x="640"/>
        <item x="644"/>
        <item x="647"/>
        <item x="654"/>
        <item x="660"/>
        <item x="661"/>
        <item x="666"/>
        <item x="670"/>
        <item x="673"/>
        <item x="674"/>
        <item x="675"/>
        <item x="688"/>
        <item x="692"/>
        <item x="693"/>
        <item x="641"/>
        <item x="63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56">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2"/>
    </i>
    <i>
      <x v="103"/>
    </i>
    <i>
      <x v="105"/>
    </i>
    <i>
      <x v="106"/>
    </i>
    <i>
      <x v="109"/>
    </i>
    <i>
      <x v="110"/>
    </i>
    <i>
      <x v="111"/>
    </i>
    <i t="grand">
      <x/>
    </i>
  </rowItems>
  <colFields count="2">
    <field x="27"/>
    <field x="29"/>
  </colFields>
  <colItems count="20">
    <i>
      <x/>
      <x/>
    </i>
    <i r="1">
      <x v="2"/>
    </i>
    <i t="default">
      <x/>
    </i>
    <i>
      <x v="1"/>
      <x v="1"/>
    </i>
    <i r="1">
      <x v="3"/>
    </i>
    <i r="1">
      <x v="4"/>
    </i>
    <i t="default">
      <x v="1"/>
    </i>
    <i>
      <x v="2"/>
      <x v="1"/>
    </i>
    <i r="1">
      <x v="3"/>
    </i>
    <i r="1">
      <x v="4"/>
    </i>
    <i t="default">
      <x v="2"/>
    </i>
    <i>
      <x v="3"/>
      <x v="1"/>
    </i>
    <i r="1">
      <x v="3"/>
    </i>
    <i r="1">
      <x v="4"/>
    </i>
    <i t="default">
      <x v="3"/>
    </i>
    <i>
      <x v="4"/>
      <x v="1"/>
    </i>
    <i r="1">
      <x v="3"/>
    </i>
    <i r="1">
      <x v="4"/>
    </i>
    <i t="default">
      <x v="4"/>
    </i>
    <i t="grand">
      <x/>
    </i>
  </colItems>
  <pageFields count="6">
    <pageField fld="7" hier="-1"/>
    <pageField fld="33" hier="-1"/>
    <pageField fld="5" hier="-1"/>
    <pageField fld="10" hier="-1"/>
    <pageField fld="11" hier="-1"/>
    <pageField fld="22" hier="-1"/>
  </pageFields>
  <dataFields count="1">
    <dataField name="Soma de VALOR" fld="2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Tabela3" displayName="Tabela3" ref="A7:H77" totalsRowShown="0" headerRowDxfId="16" headerRowBorderDxfId="15" tableBorderDxfId="14">
  <autoFilter ref="A7:H77"/>
  <tableColumns count="8">
    <tableColumn id="1" name="Coluna1" dataDxfId="13"/>
    <tableColumn id="2" name="Coluna2" dataCellStyle="Vírgula"/>
    <tableColumn id="3" name="Coluna3" dataCellStyle="Vírgula"/>
    <tableColumn id="4" name="Coluna4" dataCellStyle="Vírgula"/>
    <tableColumn id="5" name="Coluna5"/>
    <tableColumn id="6" name="Coluna6"/>
    <tableColumn id="7" name="Coluna7"/>
    <tableColumn id="8" name="Coluna8"/>
  </tableColumns>
  <tableStyleInfo name="TableStyleLight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tabSelected="1" zoomScale="98" zoomScaleNormal="98" workbookViewId="0">
      <selection activeCell="F78" sqref="F78"/>
    </sheetView>
  </sheetViews>
  <sheetFormatPr defaultRowHeight="15" x14ac:dyDescent="0.25"/>
  <cols>
    <col min="1" max="1" width="66.7109375" customWidth="1"/>
    <col min="2" max="2" width="19.28515625" style="84" customWidth="1"/>
    <col min="3" max="3" width="16.85546875" style="84" customWidth="1"/>
    <col min="4" max="4" width="17.7109375" style="84" bestFit="1" customWidth="1"/>
    <col min="5" max="5" width="16.5703125" customWidth="1"/>
    <col min="6" max="6" width="18.140625" customWidth="1"/>
    <col min="7" max="7" width="18.85546875" customWidth="1"/>
    <col min="8" max="8" width="10.28515625" customWidth="1"/>
    <col min="9" max="9" width="19.5703125" customWidth="1"/>
    <col min="10" max="10" width="157.28515625" customWidth="1"/>
    <col min="11" max="11" width="19.5703125" customWidth="1"/>
    <col min="12" max="12" width="11.140625" customWidth="1"/>
    <col min="13" max="13" width="21.5703125" customWidth="1"/>
    <col min="14" max="14" width="12.85546875" customWidth="1"/>
    <col min="15" max="15" width="12.140625" customWidth="1"/>
    <col min="16" max="16" width="11.140625" customWidth="1"/>
    <col min="17" max="17" width="12.85546875" customWidth="1"/>
    <col min="18" max="18" width="12.140625" customWidth="1"/>
    <col min="19" max="19" width="11.140625" customWidth="1"/>
    <col min="20" max="25" width="13.28515625" customWidth="1"/>
    <col min="26" max="26" width="12.140625" customWidth="1"/>
    <col min="27" max="27" width="9.140625" customWidth="1"/>
  </cols>
  <sheetData>
    <row r="1" spans="1:26" x14ac:dyDescent="0.25">
      <c r="J1" s="1" t="s">
        <v>3</v>
      </c>
      <c r="K1" t="s">
        <v>1</v>
      </c>
    </row>
    <row r="2" spans="1:26" x14ac:dyDescent="0.25">
      <c r="J2" s="1" t="s">
        <v>5</v>
      </c>
      <c r="K2" t="s">
        <v>4</v>
      </c>
    </row>
    <row r="3" spans="1:26" x14ac:dyDescent="0.25">
      <c r="J3" s="1" t="s">
        <v>6</v>
      </c>
      <c r="K3" t="s">
        <v>4</v>
      </c>
    </row>
    <row r="4" spans="1:26" x14ac:dyDescent="0.25">
      <c r="J4" s="1" t="s">
        <v>7</v>
      </c>
      <c r="K4" t="s">
        <v>4</v>
      </c>
    </row>
    <row r="5" spans="1:26" x14ac:dyDescent="0.25">
      <c r="J5" s="1" t="s">
        <v>8</v>
      </c>
      <c r="K5" t="s">
        <v>78</v>
      </c>
    </row>
    <row r="7" spans="1:26" ht="18.75" x14ac:dyDescent="0.3">
      <c r="A7" s="11" t="s">
        <v>96</v>
      </c>
      <c r="B7" s="85" t="s">
        <v>97</v>
      </c>
      <c r="C7" s="85" t="s">
        <v>98</v>
      </c>
      <c r="D7" s="85" t="s">
        <v>99</v>
      </c>
      <c r="E7" s="12" t="s">
        <v>100</v>
      </c>
      <c r="F7" s="12" t="s">
        <v>101</v>
      </c>
      <c r="G7" s="12" t="s">
        <v>102</v>
      </c>
      <c r="H7" s="12" t="s">
        <v>103</v>
      </c>
      <c r="I7" s="96"/>
      <c r="J7" s="1" t="s">
        <v>77</v>
      </c>
      <c r="K7" s="1" t="s">
        <v>66</v>
      </c>
    </row>
    <row r="8" spans="1:26" ht="18.75" x14ac:dyDescent="0.3">
      <c r="A8" s="4" t="s">
        <v>79</v>
      </c>
      <c r="B8" s="86" t="s">
        <v>104</v>
      </c>
      <c r="C8" s="86" t="s">
        <v>92</v>
      </c>
      <c r="D8" s="86" t="s">
        <v>93</v>
      </c>
      <c r="E8" s="10" t="s">
        <v>94</v>
      </c>
      <c r="F8" s="10" t="s">
        <v>95</v>
      </c>
      <c r="G8" s="10" t="s">
        <v>105</v>
      </c>
      <c r="H8" s="10" t="s">
        <v>106</v>
      </c>
      <c r="K8" t="s">
        <v>67</v>
      </c>
      <c r="M8" t="s">
        <v>70</v>
      </c>
      <c r="N8" t="s">
        <v>68</v>
      </c>
      <c r="P8" t="s">
        <v>71</v>
      </c>
      <c r="Q8" t="s">
        <v>69</v>
      </c>
      <c r="S8" t="s">
        <v>72</v>
      </c>
      <c r="T8" t="s">
        <v>419</v>
      </c>
      <c r="V8" t="s">
        <v>420</v>
      </c>
      <c r="W8" t="s">
        <v>421</v>
      </c>
      <c r="Y8" t="s">
        <v>422</v>
      </c>
      <c r="Z8" t="s">
        <v>2</v>
      </c>
    </row>
    <row r="9" spans="1:26" x14ac:dyDescent="0.25">
      <c r="A9" s="5" t="s">
        <v>80</v>
      </c>
      <c r="B9" s="84">
        <f>+SUM(B10)</f>
        <v>10000000</v>
      </c>
      <c r="C9" s="84">
        <f t="shared" ref="C9:F9" si="0">+SUM(C10)</f>
        <v>2349093.5</v>
      </c>
      <c r="D9" s="84">
        <f t="shared" si="0"/>
        <v>3058085.5</v>
      </c>
      <c r="E9" s="84">
        <f t="shared" si="0"/>
        <v>2715786.25</v>
      </c>
      <c r="F9" s="84">
        <f t="shared" si="0"/>
        <v>1637394.1</v>
      </c>
      <c r="J9" s="1" t="s">
        <v>0</v>
      </c>
      <c r="K9" t="s">
        <v>73</v>
      </c>
      <c r="L9" t="s">
        <v>74</v>
      </c>
      <c r="N9" t="s">
        <v>75</v>
      </c>
      <c r="O9" t="s">
        <v>76</v>
      </c>
      <c r="Q9" t="s">
        <v>75</v>
      </c>
      <c r="R9" t="s">
        <v>76</v>
      </c>
      <c r="T9" t="s">
        <v>75</v>
      </c>
      <c r="U9" t="s">
        <v>76</v>
      </c>
      <c r="W9" t="s">
        <v>75</v>
      </c>
      <c r="X9" t="s">
        <v>76</v>
      </c>
    </row>
    <row r="10" spans="1:26" x14ac:dyDescent="0.25">
      <c r="A10" s="6" t="s">
        <v>9</v>
      </c>
      <c r="B10" s="84">
        <f>IFERROR(VLOOKUP($A10,$J:$T,2,FALSE),"")</f>
        <v>10000000</v>
      </c>
      <c r="C10" s="84">
        <f>IFERROR(VLOOKUP($A10,$J:$T,6,FALSE),"")</f>
        <v>2349093.5</v>
      </c>
      <c r="D10" s="84">
        <f>IFERROR(VLOOKUP($A10,$J:$T,9,FALSE),"")</f>
        <v>3058085.5</v>
      </c>
      <c r="E10" s="84">
        <f>IFERROR(VLOOKUP($A10,$J:$Z,12,FALSE),"")</f>
        <v>2715786.25</v>
      </c>
      <c r="F10" s="84">
        <f>IFERROR(VLOOKUP($A10,$J:$Z,15,FALSE),"")</f>
        <v>1637394.1</v>
      </c>
      <c r="I10">
        <f t="shared" ref="I10:I41" si="1">+MATCH(J10,A:A,0)</f>
        <v>10</v>
      </c>
      <c r="J10" s="2" t="s">
        <v>9</v>
      </c>
      <c r="K10" s="3">
        <v>10000000</v>
      </c>
      <c r="L10" s="3">
        <v>10000000</v>
      </c>
      <c r="M10" s="3">
        <v>20000000</v>
      </c>
      <c r="N10" s="3">
        <v>2349093.5</v>
      </c>
      <c r="O10" s="3">
        <v>2349093.5</v>
      </c>
      <c r="P10" s="3">
        <v>4698187</v>
      </c>
      <c r="Q10" s="3">
        <v>3058085.5</v>
      </c>
      <c r="R10" s="3">
        <v>3058085.5</v>
      </c>
      <c r="S10" s="3">
        <v>6116171</v>
      </c>
      <c r="T10" s="3">
        <v>2715786.25</v>
      </c>
      <c r="U10" s="3">
        <v>2715786.25</v>
      </c>
      <c r="V10" s="3">
        <v>5431572.5</v>
      </c>
      <c r="W10" s="3">
        <v>1637394.1</v>
      </c>
      <c r="X10" s="3">
        <v>1637394.1</v>
      </c>
      <c r="Y10" s="3">
        <v>3274788.2</v>
      </c>
      <c r="Z10" s="3">
        <v>39520718.700000003</v>
      </c>
    </row>
    <row r="11" spans="1:26" x14ac:dyDescent="0.25">
      <c r="A11" s="7" t="s">
        <v>81</v>
      </c>
      <c r="B11" s="84">
        <f>+SUM(B12:B17)</f>
        <v>2875000</v>
      </c>
      <c r="C11" s="84">
        <f t="shared" ref="C11:F11" si="2">+SUM(C12:C17)</f>
        <v>436305</v>
      </c>
      <c r="D11" s="84">
        <f t="shared" si="2"/>
        <v>654200</v>
      </c>
      <c r="E11" s="84">
        <f t="shared" si="2"/>
        <v>481950</v>
      </c>
      <c r="F11" s="84">
        <f t="shared" si="2"/>
        <v>215600</v>
      </c>
      <c r="I11">
        <f t="shared" si="1"/>
        <v>12</v>
      </c>
      <c r="J11" s="2" t="s">
        <v>10</v>
      </c>
      <c r="K11" s="3">
        <v>100000</v>
      </c>
      <c r="L11" s="3">
        <v>100000</v>
      </c>
      <c r="M11" s="3">
        <v>200000</v>
      </c>
      <c r="N11" s="3"/>
      <c r="O11" s="3"/>
      <c r="P11" s="3"/>
      <c r="Q11" s="3"/>
      <c r="R11" s="3"/>
      <c r="S11" s="3"/>
      <c r="T11" s="3"/>
      <c r="U11" s="3"/>
      <c r="V11" s="3"/>
      <c r="W11" s="3"/>
      <c r="X11" s="3"/>
      <c r="Y11" s="3"/>
      <c r="Z11" s="3">
        <v>200000</v>
      </c>
    </row>
    <row r="12" spans="1:26" x14ac:dyDescent="0.25">
      <c r="A12" s="6" t="s">
        <v>10</v>
      </c>
      <c r="B12" s="84">
        <f t="shared" ref="B12:B17" si="3">IFERROR(VLOOKUP($A12,$J:$T,2,FALSE),"")</f>
        <v>100000</v>
      </c>
      <c r="C12" s="84">
        <f t="shared" ref="C12:C17" si="4">IFERROR(VLOOKUP($A12,$J:$T,6,FALSE),"")</f>
        <v>0</v>
      </c>
      <c r="D12" s="84">
        <f t="shared" ref="D12:D17" si="5">IFERROR(VLOOKUP($A12,$J:$T,9,FALSE),"")</f>
        <v>0</v>
      </c>
      <c r="E12" s="84" t="str">
        <f t="shared" ref="E12" si="6">IFERROR(VLOOKUP($A12,$J:$T,12,FALSE),"")</f>
        <v/>
      </c>
      <c r="F12" s="84">
        <f>IFERROR(VLOOKUP($A12,$J:$Z,15,FALSE),"")</f>
        <v>0</v>
      </c>
      <c r="I12">
        <f t="shared" si="1"/>
        <v>13</v>
      </c>
      <c r="J12" s="2" t="s">
        <v>11</v>
      </c>
      <c r="K12" s="3">
        <v>50000</v>
      </c>
      <c r="L12" s="3">
        <v>50000</v>
      </c>
      <c r="M12" s="3">
        <v>100000</v>
      </c>
      <c r="N12" s="3"/>
      <c r="O12" s="3"/>
      <c r="P12" s="3"/>
      <c r="Q12" s="3"/>
      <c r="R12" s="3"/>
      <c r="S12" s="3"/>
      <c r="T12" s="3"/>
      <c r="U12" s="3"/>
      <c r="V12" s="3"/>
      <c r="W12" s="3"/>
      <c r="X12" s="3"/>
      <c r="Y12" s="3"/>
      <c r="Z12" s="3">
        <v>100000</v>
      </c>
    </row>
    <row r="13" spans="1:26" x14ac:dyDescent="0.25">
      <c r="A13" s="6" t="s">
        <v>11</v>
      </c>
      <c r="B13" s="84">
        <f t="shared" si="3"/>
        <v>50000</v>
      </c>
      <c r="C13" s="84">
        <f t="shared" si="4"/>
        <v>0</v>
      </c>
      <c r="D13" s="84">
        <f t="shared" si="5"/>
        <v>0</v>
      </c>
      <c r="E13" s="84">
        <f>IFERROR(VLOOKUP($A13,$J:$Z,12,FALSE),"")</f>
        <v>0</v>
      </c>
      <c r="F13" s="84">
        <f t="shared" ref="F13:F17" si="7">IFERROR(VLOOKUP($A13,$J:$Z,15,FALSE),"")</f>
        <v>0</v>
      </c>
      <c r="I13">
        <f t="shared" si="1"/>
        <v>14</v>
      </c>
      <c r="J13" s="2" t="s">
        <v>12</v>
      </c>
      <c r="K13" s="3">
        <v>50000</v>
      </c>
      <c r="L13" s="3">
        <v>50000</v>
      </c>
      <c r="M13" s="3">
        <v>100000</v>
      </c>
      <c r="N13" s="3"/>
      <c r="O13" s="3"/>
      <c r="P13" s="3"/>
      <c r="Q13" s="3"/>
      <c r="R13" s="3"/>
      <c r="S13" s="3"/>
      <c r="T13" s="3"/>
      <c r="U13" s="3"/>
      <c r="V13" s="3"/>
      <c r="W13" s="3"/>
      <c r="X13" s="3"/>
      <c r="Y13" s="3"/>
      <c r="Z13" s="3">
        <v>100000</v>
      </c>
    </row>
    <row r="14" spans="1:26" x14ac:dyDescent="0.25">
      <c r="A14" s="6" t="s">
        <v>12</v>
      </c>
      <c r="B14" s="84">
        <f t="shared" si="3"/>
        <v>50000</v>
      </c>
      <c r="C14" s="84">
        <f t="shared" si="4"/>
        <v>0</v>
      </c>
      <c r="D14" s="84">
        <f t="shared" si="5"/>
        <v>0</v>
      </c>
      <c r="E14" s="84">
        <f>IFERROR(VLOOKUP($A14,$J:$Z,12,FALSE),"")</f>
        <v>0</v>
      </c>
      <c r="F14" s="84">
        <f t="shared" si="7"/>
        <v>0</v>
      </c>
      <c r="I14">
        <f t="shared" si="1"/>
        <v>15</v>
      </c>
      <c r="J14" s="2" t="s">
        <v>13</v>
      </c>
      <c r="K14" s="3">
        <v>275000</v>
      </c>
      <c r="L14" s="3">
        <v>275000</v>
      </c>
      <c r="M14" s="3">
        <v>550000</v>
      </c>
      <c r="N14" s="3">
        <v>11250</v>
      </c>
      <c r="O14" s="3">
        <v>11250</v>
      </c>
      <c r="P14" s="3">
        <v>22500</v>
      </c>
      <c r="Q14" s="3">
        <v>6000</v>
      </c>
      <c r="R14" s="3">
        <v>6000</v>
      </c>
      <c r="S14" s="3">
        <v>12000</v>
      </c>
      <c r="T14" s="3">
        <v>9750</v>
      </c>
      <c r="U14" s="3">
        <v>9750</v>
      </c>
      <c r="V14" s="3">
        <v>19500</v>
      </c>
      <c r="W14" s="3">
        <v>9000</v>
      </c>
      <c r="X14" s="3">
        <v>9000</v>
      </c>
      <c r="Y14" s="3">
        <v>18000</v>
      </c>
      <c r="Z14" s="3">
        <v>622000</v>
      </c>
    </row>
    <row r="15" spans="1:26" x14ac:dyDescent="0.25">
      <c r="A15" s="6" t="s">
        <v>13</v>
      </c>
      <c r="B15" s="84">
        <f t="shared" si="3"/>
        <v>275000</v>
      </c>
      <c r="C15" s="84">
        <f t="shared" si="4"/>
        <v>11250</v>
      </c>
      <c r="D15" s="84">
        <f t="shared" si="5"/>
        <v>6000</v>
      </c>
      <c r="E15" s="84">
        <f>IFERROR(VLOOKUP($A15,$J:$Z,12,FALSE),"")</f>
        <v>9750</v>
      </c>
      <c r="F15" s="84">
        <f t="shared" si="7"/>
        <v>9000</v>
      </c>
      <c r="I15">
        <f t="shared" si="1"/>
        <v>16</v>
      </c>
      <c r="J15" s="2" t="s">
        <v>14</v>
      </c>
      <c r="K15" s="3">
        <v>2000000</v>
      </c>
      <c r="L15" s="3">
        <v>2000000</v>
      </c>
      <c r="M15" s="3">
        <v>4000000</v>
      </c>
      <c r="N15" s="3">
        <v>425055</v>
      </c>
      <c r="O15" s="3">
        <v>425055</v>
      </c>
      <c r="P15" s="3">
        <v>850110</v>
      </c>
      <c r="Q15" s="3">
        <v>648200</v>
      </c>
      <c r="R15" s="3">
        <v>648200</v>
      </c>
      <c r="S15" s="3">
        <v>1296400</v>
      </c>
      <c r="T15" s="3">
        <v>472200</v>
      </c>
      <c r="U15" s="3">
        <v>472200</v>
      </c>
      <c r="V15" s="3">
        <v>944400</v>
      </c>
      <c r="W15" s="3">
        <v>206600</v>
      </c>
      <c r="X15" s="3">
        <v>206600</v>
      </c>
      <c r="Y15" s="3">
        <v>413200</v>
      </c>
      <c r="Z15" s="3">
        <v>7504110</v>
      </c>
    </row>
    <row r="16" spans="1:26" x14ac:dyDescent="0.25">
      <c r="A16" s="6" t="s">
        <v>14</v>
      </c>
      <c r="B16" s="84">
        <f t="shared" si="3"/>
        <v>2000000</v>
      </c>
      <c r="C16" s="84">
        <f t="shared" si="4"/>
        <v>425055</v>
      </c>
      <c r="D16" s="84">
        <f t="shared" si="5"/>
        <v>648200</v>
      </c>
      <c r="E16" s="84">
        <f>IFERROR(VLOOKUP($A16,$J:$Z,12,FALSE),"")</f>
        <v>472200</v>
      </c>
      <c r="F16" s="84">
        <f t="shared" si="7"/>
        <v>206600</v>
      </c>
      <c r="I16">
        <f t="shared" si="1"/>
        <v>17</v>
      </c>
      <c r="J16" s="2" t="s">
        <v>15</v>
      </c>
      <c r="K16" s="3">
        <v>400000</v>
      </c>
      <c r="L16" s="3">
        <v>400000</v>
      </c>
      <c r="M16" s="3">
        <v>800000</v>
      </c>
      <c r="N16" s="3"/>
      <c r="O16" s="3"/>
      <c r="P16" s="3"/>
      <c r="Q16" s="3"/>
      <c r="R16" s="3"/>
      <c r="S16" s="3"/>
      <c r="T16" s="3"/>
      <c r="U16" s="3"/>
      <c r="V16" s="3"/>
      <c r="W16" s="3"/>
      <c r="X16" s="3"/>
      <c r="Y16" s="3"/>
      <c r="Z16" s="3">
        <v>800000</v>
      </c>
    </row>
    <row r="17" spans="1:26" x14ac:dyDescent="0.25">
      <c r="A17" s="6" t="s">
        <v>15</v>
      </c>
      <c r="B17" s="84">
        <f t="shared" si="3"/>
        <v>400000</v>
      </c>
      <c r="C17" s="84">
        <f t="shared" si="4"/>
        <v>0</v>
      </c>
      <c r="D17" s="84">
        <f t="shared" si="5"/>
        <v>0</v>
      </c>
      <c r="E17" s="84">
        <f>IFERROR(VLOOKUP($A17,$J:$Z,12,FALSE),"")</f>
        <v>0</v>
      </c>
      <c r="F17" s="84">
        <f t="shared" si="7"/>
        <v>0</v>
      </c>
      <c r="I17">
        <f t="shared" si="1"/>
        <v>19</v>
      </c>
      <c r="J17" s="2" t="s">
        <v>16</v>
      </c>
      <c r="K17" s="3">
        <v>500000</v>
      </c>
      <c r="L17" s="3">
        <v>500000</v>
      </c>
      <c r="M17" s="3">
        <v>1000000</v>
      </c>
      <c r="N17" s="3"/>
      <c r="O17" s="3"/>
      <c r="P17" s="3"/>
      <c r="Q17" s="3"/>
      <c r="R17" s="3"/>
      <c r="S17" s="3"/>
      <c r="T17" s="3"/>
      <c r="U17" s="3"/>
      <c r="V17" s="3"/>
      <c r="W17" s="3"/>
      <c r="X17" s="3"/>
      <c r="Y17" s="3"/>
      <c r="Z17" s="3">
        <v>1000000</v>
      </c>
    </row>
    <row r="18" spans="1:26" x14ac:dyDescent="0.25">
      <c r="A18" s="7" t="s">
        <v>82</v>
      </c>
      <c r="B18" s="84">
        <f>+SUM(B19)</f>
        <v>500000</v>
      </c>
      <c r="C18" s="84">
        <f t="shared" ref="C18:F18" si="8">+SUM(C19)</f>
        <v>0</v>
      </c>
      <c r="D18" s="84">
        <f t="shared" si="8"/>
        <v>0</v>
      </c>
      <c r="E18" s="84">
        <f t="shared" si="8"/>
        <v>0</v>
      </c>
      <c r="F18" s="84">
        <f t="shared" si="8"/>
        <v>0</v>
      </c>
      <c r="I18">
        <f t="shared" si="1"/>
        <v>23</v>
      </c>
      <c r="J18" s="2" t="s">
        <v>17</v>
      </c>
      <c r="K18" s="3">
        <v>20200000</v>
      </c>
      <c r="L18" s="3">
        <v>20200000</v>
      </c>
      <c r="M18" s="3">
        <v>40400000</v>
      </c>
      <c r="N18" s="3"/>
      <c r="O18" s="3"/>
      <c r="P18" s="3"/>
      <c r="Q18" s="3"/>
      <c r="R18" s="3"/>
      <c r="S18" s="3"/>
      <c r="T18" s="3">
        <v>3255000</v>
      </c>
      <c r="U18" s="3">
        <v>3255000</v>
      </c>
      <c r="V18" s="3">
        <v>6510000</v>
      </c>
      <c r="W18" s="3">
        <v>610000</v>
      </c>
      <c r="X18" s="3">
        <v>610000</v>
      </c>
      <c r="Y18" s="3">
        <v>1220000</v>
      </c>
      <c r="Z18" s="3">
        <v>48130000</v>
      </c>
    </row>
    <row r="19" spans="1:26" x14ac:dyDescent="0.25">
      <c r="A19" s="6" t="s">
        <v>16</v>
      </c>
      <c r="B19" s="84">
        <f>IFERROR(VLOOKUP($A19,$J:$T,2,FALSE),"")</f>
        <v>500000</v>
      </c>
      <c r="C19" s="84">
        <f>IFERROR(VLOOKUP($A19,$J:$T,6,FALSE),"")</f>
        <v>0</v>
      </c>
      <c r="D19" s="84">
        <f>IFERROR(VLOOKUP($A19,$J:$T,9,FALSE),"")</f>
        <v>0</v>
      </c>
      <c r="E19" s="84">
        <f>IFERROR(VLOOKUP($A19,$J:$Z,12,FALSE),"")</f>
        <v>0</v>
      </c>
      <c r="F19" s="84">
        <f>IFERROR(VLOOKUP($A19,$J:$Z,15,FALSE),"")</f>
        <v>0</v>
      </c>
      <c r="I19">
        <f t="shared" si="1"/>
        <v>24</v>
      </c>
      <c r="J19" s="2" t="s">
        <v>18</v>
      </c>
      <c r="K19" s="3">
        <v>146825107</v>
      </c>
      <c r="L19" s="3">
        <v>146825107</v>
      </c>
      <c r="M19" s="3">
        <v>293650214</v>
      </c>
      <c r="N19" s="3">
        <v>52141171</v>
      </c>
      <c r="O19" s="3">
        <v>52141171</v>
      </c>
      <c r="P19" s="3">
        <v>104282342</v>
      </c>
      <c r="Q19" s="3">
        <v>40333013</v>
      </c>
      <c r="R19" s="3">
        <v>40333013</v>
      </c>
      <c r="S19" s="3">
        <v>80666026</v>
      </c>
      <c r="T19" s="3">
        <v>43532646</v>
      </c>
      <c r="U19" s="3">
        <v>43532646</v>
      </c>
      <c r="V19" s="3">
        <v>87065292</v>
      </c>
      <c r="W19" s="3">
        <v>30629555</v>
      </c>
      <c r="X19" s="3">
        <v>30629555</v>
      </c>
      <c r="Y19" s="3">
        <v>61259110</v>
      </c>
      <c r="Z19" s="3">
        <v>626922984</v>
      </c>
    </row>
    <row r="20" spans="1:26" x14ac:dyDescent="0.25">
      <c r="A20" s="7" t="s">
        <v>83</v>
      </c>
      <c r="B20" s="84">
        <f>+B21</f>
        <v>0</v>
      </c>
      <c r="C20" s="84">
        <f t="shared" ref="C20:F20" si="9">+C21</f>
        <v>0</v>
      </c>
      <c r="D20" s="84">
        <f t="shared" si="9"/>
        <v>0</v>
      </c>
      <c r="E20" s="84">
        <f t="shared" si="9"/>
        <v>0</v>
      </c>
      <c r="F20" s="84">
        <f t="shared" si="9"/>
        <v>0</v>
      </c>
      <c r="I20">
        <f t="shared" si="1"/>
        <v>25</v>
      </c>
      <c r="J20" s="2" t="s">
        <v>19</v>
      </c>
      <c r="K20" s="3">
        <v>18333340</v>
      </c>
      <c r="L20" s="3">
        <v>18333340</v>
      </c>
      <c r="M20" s="3">
        <v>36666680</v>
      </c>
      <c r="N20" s="3">
        <v>752700</v>
      </c>
      <c r="O20" s="3">
        <v>752700</v>
      </c>
      <c r="P20" s="3">
        <v>1505400</v>
      </c>
      <c r="Q20" s="3">
        <v>390320</v>
      </c>
      <c r="R20" s="3">
        <v>390320</v>
      </c>
      <c r="S20" s="3">
        <v>780640</v>
      </c>
      <c r="T20" s="3"/>
      <c r="U20" s="3"/>
      <c r="V20" s="3"/>
      <c r="W20" s="3"/>
      <c r="X20" s="3"/>
      <c r="Y20" s="3"/>
      <c r="Z20" s="3">
        <v>38952720</v>
      </c>
    </row>
    <row r="21" spans="1:26" x14ac:dyDescent="0.25">
      <c r="A21" s="6" t="s">
        <v>84</v>
      </c>
      <c r="B21" s="84">
        <f>IFERROR(VLOOKUP($A21,$J:$T,2,FALSE),0)</f>
        <v>0</v>
      </c>
      <c r="C21" s="84">
        <f>IFERROR(VLOOKUP($A21,$J:$T,6,FALSE),0)</f>
        <v>0</v>
      </c>
      <c r="D21" s="84">
        <f>IFERROR(VLOOKUP($A21,$J:$T,9,FALSE),0)</f>
        <v>0</v>
      </c>
      <c r="E21" s="84">
        <f>IFERROR(VLOOKUP($A21,$J:$Z,12,FALSE),0)</f>
        <v>0</v>
      </c>
      <c r="F21" s="84">
        <f>IFERROR(VLOOKUP($A21,$J:$Z,15,FALSE),0)</f>
        <v>0</v>
      </c>
      <c r="I21">
        <f t="shared" si="1"/>
        <v>26</v>
      </c>
      <c r="J21" s="2" t="s">
        <v>20</v>
      </c>
      <c r="K21" s="3">
        <v>224400000</v>
      </c>
      <c r="L21" s="3">
        <v>224400000</v>
      </c>
      <c r="M21" s="3">
        <v>448800000</v>
      </c>
      <c r="N21" s="3">
        <v>11577764</v>
      </c>
      <c r="O21" s="3">
        <v>11577764</v>
      </c>
      <c r="P21" s="3">
        <v>23155528</v>
      </c>
      <c r="Q21" s="3">
        <v>18764342</v>
      </c>
      <c r="R21" s="3">
        <v>18764342</v>
      </c>
      <c r="S21" s="3">
        <v>37528684</v>
      </c>
      <c r="T21" s="3">
        <v>20032192</v>
      </c>
      <c r="U21" s="3">
        <v>20032192</v>
      </c>
      <c r="V21" s="3">
        <v>40064384</v>
      </c>
      <c r="W21" s="3">
        <v>130783116</v>
      </c>
      <c r="X21" s="3">
        <v>130783116</v>
      </c>
      <c r="Y21" s="3">
        <v>261566232</v>
      </c>
      <c r="Z21" s="3">
        <v>811114828</v>
      </c>
    </row>
    <row r="22" spans="1:26" x14ac:dyDescent="0.25">
      <c r="A22" s="7" t="s">
        <v>85</v>
      </c>
      <c r="B22" s="84">
        <f>+SUM(B23:B26)</f>
        <v>409758447</v>
      </c>
      <c r="C22" s="84">
        <f t="shared" ref="C22:F22" si="10">+SUM(C23:C26)</f>
        <v>64471635</v>
      </c>
      <c r="D22" s="84">
        <f t="shared" si="10"/>
        <v>59487675</v>
      </c>
      <c r="E22" s="84">
        <f t="shared" si="10"/>
        <v>66819838</v>
      </c>
      <c r="F22" s="84">
        <f t="shared" si="10"/>
        <v>162022671</v>
      </c>
      <c r="I22">
        <f t="shared" si="1"/>
        <v>28</v>
      </c>
      <c r="J22" s="2" t="s">
        <v>21</v>
      </c>
      <c r="K22" s="3">
        <v>2000000</v>
      </c>
      <c r="L22" s="3">
        <v>2000000</v>
      </c>
      <c r="M22" s="3">
        <v>4000000</v>
      </c>
      <c r="N22" s="3">
        <v>173040</v>
      </c>
      <c r="O22" s="3">
        <v>173040</v>
      </c>
      <c r="P22" s="3">
        <v>346080</v>
      </c>
      <c r="Q22" s="3">
        <v>132120</v>
      </c>
      <c r="R22" s="3">
        <v>132120</v>
      </c>
      <c r="S22" s="3">
        <v>264240</v>
      </c>
      <c r="T22" s="3">
        <v>245960</v>
      </c>
      <c r="U22" s="3">
        <v>245960</v>
      </c>
      <c r="V22" s="3">
        <v>491920</v>
      </c>
      <c r="W22" s="3">
        <v>212720</v>
      </c>
      <c r="X22" s="3">
        <v>212720</v>
      </c>
      <c r="Y22" s="3">
        <v>425440</v>
      </c>
      <c r="Z22" s="3">
        <v>5527680</v>
      </c>
    </row>
    <row r="23" spans="1:26" x14ac:dyDescent="0.25">
      <c r="A23" s="6" t="s">
        <v>17</v>
      </c>
      <c r="B23" s="84">
        <f t="shared" ref="B23:B26" si="11">IFERROR(VLOOKUP($A23,$J:$T,2,FALSE),"")</f>
        <v>20200000</v>
      </c>
      <c r="C23" s="84">
        <f>IFERROR(VLOOKUP($A23,$J:$T,6,FALSE),"")</f>
        <v>0</v>
      </c>
      <c r="D23" s="84">
        <f>IFERROR(VLOOKUP($A23,$J:$T,9,FALSE),"")</f>
        <v>0</v>
      </c>
      <c r="E23" s="84">
        <f>IFERROR(VLOOKUP($A23,$J:$Z,12,FALSE),"")</f>
        <v>3255000</v>
      </c>
      <c r="F23" s="84">
        <f>IFERROR(VLOOKUP($A23,$J:$Z,15,FALSE),"")</f>
        <v>610000</v>
      </c>
      <c r="I23">
        <f t="shared" si="1"/>
        <v>29</v>
      </c>
      <c r="J23" s="2" t="s">
        <v>22</v>
      </c>
      <c r="K23" s="3">
        <v>1500000</v>
      </c>
      <c r="L23" s="3">
        <v>1500000</v>
      </c>
      <c r="M23" s="3">
        <v>3000000</v>
      </c>
      <c r="N23" s="3">
        <v>25671</v>
      </c>
      <c r="O23" s="3">
        <v>25671</v>
      </c>
      <c r="P23" s="3">
        <v>51342</v>
      </c>
      <c r="Q23" s="3">
        <v>21114</v>
      </c>
      <c r="R23" s="3">
        <v>21114</v>
      </c>
      <c r="S23" s="3">
        <v>42228</v>
      </c>
      <c r="T23" s="3">
        <v>15114</v>
      </c>
      <c r="U23" s="3">
        <v>15114</v>
      </c>
      <c r="V23" s="3">
        <v>30228</v>
      </c>
      <c r="W23" s="3">
        <v>15114</v>
      </c>
      <c r="X23" s="3">
        <v>15114</v>
      </c>
      <c r="Y23" s="3">
        <v>30228</v>
      </c>
      <c r="Z23" s="3">
        <v>3154026</v>
      </c>
    </row>
    <row r="24" spans="1:26" x14ac:dyDescent="0.25">
      <c r="A24" s="6" t="s">
        <v>18</v>
      </c>
      <c r="B24" s="84">
        <f t="shared" si="11"/>
        <v>146825107</v>
      </c>
      <c r="C24" s="84">
        <f>IFERROR(VLOOKUP($A24,$J:$T,6,FALSE),"")</f>
        <v>52141171</v>
      </c>
      <c r="D24" s="84">
        <f>IFERROR(VLOOKUP($A24,$J:$T,9,FALSE),"")</f>
        <v>40333013</v>
      </c>
      <c r="E24" s="84">
        <f>IFERROR(VLOOKUP($A24,$J:$Z,12,FALSE),"")</f>
        <v>43532646</v>
      </c>
      <c r="F24" s="84">
        <f t="shared" ref="F24:F26" si="12">IFERROR(VLOOKUP($A24,$J:$Z,15,FALSE),"")</f>
        <v>30629555</v>
      </c>
      <c r="I24">
        <f t="shared" si="1"/>
        <v>31</v>
      </c>
      <c r="J24" s="2" t="s">
        <v>23</v>
      </c>
      <c r="K24" s="3">
        <v>800000</v>
      </c>
      <c r="L24" s="3">
        <v>800000</v>
      </c>
      <c r="M24" s="3">
        <v>1600000</v>
      </c>
      <c r="N24" s="3">
        <v>23900</v>
      </c>
      <c r="O24" s="3">
        <v>23900</v>
      </c>
      <c r="P24" s="3">
        <v>47800</v>
      </c>
      <c r="Q24" s="3">
        <v>32760</v>
      </c>
      <c r="R24" s="3">
        <v>32760</v>
      </c>
      <c r="S24" s="3">
        <v>65520</v>
      </c>
      <c r="T24" s="3">
        <v>22720</v>
      </c>
      <c r="U24" s="3">
        <v>22720</v>
      </c>
      <c r="V24" s="3">
        <v>45440</v>
      </c>
      <c r="W24" s="3">
        <v>16325</v>
      </c>
      <c r="X24" s="3">
        <v>16325</v>
      </c>
      <c r="Y24" s="3">
        <v>32650</v>
      </c>
      <c r="Z24" s="3">
        <v>1791410</v>
      </c>
    </row>
    <row r="25" spans="1:26" x14ac:dyDescent="0.25">
      <c r="A25" s="6" t="s">
        <v>19</v>
      </c>
      <c r="B25" s="84">
        <f t="shared" si="11"/>
        <v>18333340</v>
      </c>
      <c r="C25" s="84">
        <f>IFERROR(VLOOKUP($A25,$J:$T,6,FALSE),"")</f>
        <v>752700</v>
      </c>
      <c r="D25" s="84">
        <f>IFERROR(VLOOKUP($A25,$J:$T,9,FALSE),"")</f>
        <v>390320</v>
      </c>
      <c r="E25" s="84">
        <f>IFERROR(VLOOKUP($A25,$J:$Z,12,FALSE),"")</f>
        <v>0</v>
      </c>
      <c r="F25" s="84">
        <f t="shared" si="12"/>
        <v>0</v>
      </c>
      <c r="I25">
        <f t="shared" si="1"/>
        <v>32</v>
      </c>
      <c r="J25" s="2" t="s">
        <v>24</v>
      </c>
      <c r="K25" s="3">
        <v>150000</v>
      </c>
      <c r="L25" s="3">
        <v>150000</v>
      </c>
      <c r="M25" s="3">
        <v>300000</v>
      </c>
      <c r="N25" s="3"/>
      <c r="O25" s="3"/>
      <c r="P25" s="3"/>
      <c r="Q25" s="3"/>
      <c r="R25" s="3"/>
      <c r="S25" s="3"/>
      <c r="T25" s="3"/>
      <c r="U25" s="3"/>
      <c r="V25" s="3"/>
      <c r="W25" s="3"/>
      <c r="X25" s="3"/>
      <c r="Y25" s="3"/>
      <c r="Z25" s="3">
        <v>300000</v>
      </c>
    </row>
    <row r="26" spans="1:26" x14ac:dyDescent="0.25">
      <c r="A26" s="6" t="s">
        <v>20</v>
      </c>
      <c r="B26" s="84">
        <f t="shared" si="11"/>
        <v>224400000</v>
      </c>
      <c r="C26" s="84">
        <f>IFERROR(VLOOKUP($A26,$J:$T,6,FALSE),"")</f>
        <v>11577764</v>
      </c>
      <c r="D26" s="84">
        <f>IFERROR(VLOOKUP($A26,$J:$T,9,FALSE),"")</f>
        <v>18764342</v>
      </c>
      <c r="E26" s="84">
        <f>IFERROR(VLOOKUP($A26,$J:$Z,12,FALSE),"")</f>
        <v>20032192</v>
      </c>
      <c r="F26" s="84">
        <f t="shared" si="12"/>
        <v>130783116</v>
      </c>
      <c r="I26">
        <f t="shared" si="1"/>
        <v>33</v>
      </c>
      <c r="J26" s="2" t="s">
        <v>25</v>
      </c>
      <c r="K26" s="3">
        <v>2500000</v>
      </c>
      <c r="L26" s="3">
        <v>2500000</v>
      </c>
      <c r="M26" s="3">
        <v>5000000</v>
      </c>
      <c r="N26" s="3">
        <v>437610</v>
      </c>
      <c r="O26" s="3">
        <v>437610</v>
      </c>
      <c r="P26" s="3">
        <v>875220</v>
      </c>
      <c r="Q26" s="3">
        <v>366640</v>
      </c>
      <c r="R26" s="3">
        <v>366640</v>
      </c>
      <c r="S26" s="3">
        <v>733280</v>
      </c>
      <c r="T26" s="3">
        <v>324320</v>
      </c>
      <c r="U26" s="3">
        <v>324320</v>
      </c>
      <c r="V26" s="3">
        <v>648640</v>
      </c>
      <c r="W26" s="3">
        <v>355850</v>
      </c>
      <c r="X26" s="3">
        <v>355850</v>
      </c>
      <c r="Y26" s="3">
        <v>711700</v>
      </c>
      <c r="Z26" s="3">
        <v>7968840</v>
      </c>
    </row>
    <row r="27" spans="1:26" x14ac:dyDescent="0.25">
      <c r="A27" s="7" t="s">
        <v>86</v>
      </c>
      <c r="B27" s="84">
        <f>+B28+B29</f>
        <v>3500000</v>
      </c>
      <c r="C27" s="84">
        <f t="shared" ref="C27:F27" si="13">+C28+C29</f>
        <v>198711</v>
      </c>
      <c r="D27" s="84">
        <f t="shared" si="13"/>
        <v>153234</v>
      </c>
      <c r="E27" s="84">
        <f t="shared" si="13"/>
        <v>261074</v>
      </c>
      <c r="F27" s="84">
        <f t="shared" si="13"/>
        <v>227834</v>
      </c>
      <c r="I27">
        <f t="shared" si="1"/>
        <v>34</v>
      </c>
      <c r="J27" s="2" t="s">
        <v>26</v>
      </c>
      <c r="K27" s="3">
        <v>300000</v>
      </c>
      <c r="L27" s="3">
        <v>300000</v>
      </c>
      <c r="M27" s="3">
        <v>600000</v>
      </c>
      <c r="N27" s="3"/>
      <c r="O27" s="3"/>
      <c r="P27" s="3"/>
      <c r="Q27" s="3"/>
      <c r="R27" s="3"/>
      <c r="S27" s="3"/>
      <c r="T27" s="3"/>
      <c r="U27" s="3"/>
      <c r="V27" s="3"/>
      <c r="W27" s="3"/>
      <c r="X27" s="3"/>
      <c r="Y27" s="3"/>
      <c r="Z27" s="3">
        <v>600000</v>
      </c>
    </row>
    <row r="28" spans="1:26" x14ac:dyDescent="0.25">
      <c r="A28" s="6" t="s">
        <v>21</v>
      </c>
      <c r="B28" s="84">
        <f t="shared" ref="B28:B29" si="14">IFERROR(VLOOKUP($A28,$J:$T,2,FALSE),"")</f>
        <v>2000000</v>
      </c>
      <c r="C28" s="84">
        <f>IFERROR(VLOOKUP($A28,$J:$T,6,FALSE),"")</f>
        <v>173040</v>
      </c>
      <c r="D28" s="84">
        <f>IFERROR(VLOOKUP($A28,$J:$T,9,FALSE),"")</f>
        <v>132120</v>
      </c>
      <c r="E28" s="84">
        <f>IFERROR(VLOOKUP($A28,$J:$Z,12,FALSE),"")</f>
        <v>245960</v>
      </c>
      <c r="F28" s="84">
        <f>IFERROR(VLOOKUP($A28,$J:$Z,15,FALSE),"")</f>
        <v>212720</v>
      </c>
      <c r="I28">
        <f t="shared" si="1"/>
        <v>35</v>
      </c>
      <c r="J28" s="2" t="s">
        <v>27</v>
      </c>
      <c r="K28" s="3">
        <v>800000</v>
      </c>
      <c r="L28" s="3">
        <v>800000</v>
      </c>
      <c r="M28" s="3">
        <v>1600000</v>
      </c>
      <c r="N28" s="3">
        <v>195255</v>
      </c>
      <c r="O28" s="3">
        <v>195255</v>
      </c>
      <c r="P28" s="3">
        <v>390510</v>
      </c>
      <c r="Q28" s="3">
        <v>256925</v>
      </c>
      <c r="R28" s="3">
        <v>256925</v>
      </c>
      <c r="S28" s="3">
        <v>513850</v>
      </c>
      <c r="T28" s="3">
        <v>160280</v>
      </c>
      <c r="U28" s="3">
        <v>160280</v>
      </c>
      <c r="V28" s="3">
        <v>320560</v>
      </c>
      <c r="W28" s="3">
        <v>197605</v>
      </c>
      <c r="X28" s="3">
        <v>197605</v>
      </c>
      <c r="Y28" s="3">
        <v>395210</v>
      </c>
      <c r="Z28" s="3">
        <v>3220130</v>
      </c>
    </row>
    <row r="29" spans="1:26" x14ac:dyDescent="0.25">
      <c r="A29" s="6" t="s">
        <v>22</v>
      </c>
      <c r="B29" s="84">
        <f t="shared" si="14"/>
        <v>1500000</v>
      </c>
      <c r="C29" s="84">
        <f>IFERROR(VLOOKUP($A29,$J:$T,6,FALSE),"")</f>
        <v>25671</v>
      </c>
      <c r="D29" s="84">
        <f>IFERROR(VLOOKUP($A29,$J:$T,9,FALSE),"")</f>
        <v>21114</v>
      </c>
      <c r="E29" s="84">
        <f>IFERROR(VLOOKUP($A29,$J:$Z,12,FALSE),"")</f>
        <v>15114</v>
      </c>
      <c r="F29" s="84">
        <f>IFERROR(VLOOKUP($A29,$J:$Z,15,FALSE),"")</f>
        <v>15114</v>
      </c>
      <c r="I29">
        <f t="shared" si="1"/>
        <v>36</v>
      </c>
      <c r="J29" s="2" t="s">
        <v>28</v>
      </c>
      <c r="K29" s="3">
        <v>4211264</v>
      </c>
      <c r="L29" s="3">
        <v>4211264</v>
      </c>
      <c r="M29" s="3">
        <v>8422528</v>
      </c>
      <c r="N29" s="3">
        <v>2600</v>
      </c>
      <c r="O29" s="3">
        <v>2600</v>
      </c>
      <c r="P29" s="3">
        <v>5200</v>
      </c>
      <c r="Q29" s="3">
        <v>6200</v>
      </c>
      <c r="R29" s="3">
        <v>6200</v>
      </c>
      <c r="S29" s="3">
        <v>12400</v>
      </c>
      <c r="T29" s="3">
        <v>1400</v>
      </c>
      <c r="U29" s="3">
        <v>1400</v>
      </c>
      <c r="V29" s="3">
        <v>2800</v>
      </c>
      <c r="W29" s="3">
        <v>3000</v>
      </c>
      <c r="X29" s="3">
        <v>3000</v>
      </c>
      <c r="Y29" s="3">
        <v>6000</v>
      </c>
      <c r="Z29" s="3">
        <v>8448928</v>
      </c>
    </row>
    <row r="30" spans="1:26" x14ac:dyDescent="0.25">
      <c r="A30" s="7" t="s">
        <v>87</v>
      </c>
      <c r="B30" s="84">
        <f>+SUM(B31:B63)</f>
        <v>28641264</v>
      </c>
      <c r="C30" s="84">
        <f t="shared" ref="C30:F30" si="15">+SUM(C31:C63)</f>
        <v>4767447</v>
      </c>
      <c r="D30" s="84">
        <f t="shared" si="15"/>
        <v>5507970</v>
      </c>
      <c r="E30" s="84">
        <f t="shared" si="15"/>
        <v>5372428</v>
      </c>
      <c r="F30" s="84">
        <f t="shared" si="15"/>
        <v>3230001</v>
      </c>
      <c r="I30">
        <f t="shared" si="1"/>
        <v>37</v>
      </c>
      <c r="J30" s="2" t="s">
        <v>29</v>
      </c>
      <c r="K30" s="3">
        <v>800000</v>
      </c>
      <c r="L30" s="3">
        <v>800000</v>
      </c>
      <c r="M30" s="3">
        <v>1600000</v>
      </c>
      <c r="N30" s="3">
        <v>380280</v>
      </c>
      <c r="O30" s="3">
        <v>380280</v>
      </c>
      <c r="P30" s="3">
        <v>760560</v>
      </c>
      <c r="Q30" s="3">
        <v>350220</v>
      </c>
      <c r="R30" s="3">
        <v>350220</v>
      </c>
      <c r="S30" s="3">
        <v>700440</v>
      </c>
      <c r="T30" s="3">
        <v>323000</v>
      </c>
      <c r="U30" s="3">
        <v>323000</v>
      </c>
      <c r="V30" s="3">
        <v>646000</v>
      </c>
      <c r="W30" s="3">
        <v>262191</v>
      </c>
      <c r="X30" s="3">
        <v>262191</v>
      </c>
      <c r="Y30" s="3">
        <v>524382</v>
      </c>
      <c r="Z30" s="3">
        <v>4231382</v>
      </c>
    </row>
    <row r="31" spans="1:26" x14ac:dyDescent="0.25">
      <c r="A31" s="6" t="s">
        <v>23</v>
      </c>
      <c r="B31" s="84">
        <f t="shared" ref="B31:B63" si="16">IFERROR(VLOOKUP($A31,$J:$T,2,FALSE),"")</f>
        <v>800000</v>
      </c>
      <c r="C31" s="84">
        <f t="shared" ref="C31:C63" si="17">IFERROR(VLOOKUP($A31,$J:$T,6,FALSE),"")</f>
        <v>23900</v>
      </c>
      <c r="D31" s="84">
        <f t="shared" ref="D31:D63" si="18">IFERROR(VLOOKUP($A31,$J:$T,9,FALSE),"")</f>
        <v>32760</v>
      </c>
      <c r="E31" s="84">
        <f t="shared" ref="E31:E37" si="19">IFERROR(VLOOKUP($A31,$J:$Z,12,FALSE),"")</f>
        <v>22720</v>
      </c>
      <c r="F31" s="84">
        <f>IFERROR(VLOOKUP($A31,$J:$Z,15,FALSE),"")</f>
        <v>16325</v>
      </c>
      <c r="I31">
        <f t="shared" si="1"/>
        <v>38</v>
      </c>
      <c r="J31" s="2" t="s">
        <v>30</v>
      </c>
      <c r="K31" s="3">
        <v>500000</v>
      </c>
      <c r="L31" s="3">
        <v>500000</v>
      </c>
      <c r="M31" s="3">
        <v>1000000</v>
      </c>
      <c r="N31" s="3"/>
      <c r="O31" s="3"/>
      <c r="P31" s="3"/>
      <c r="Q31" s="3"/>
      <c r="R31" s="3"/>
      <c r="S31" s="3"/>
      <c r="T31" s="3"/>
      <c r="U31" s="3"/>
      <c r="V31" s="3"/>
      <c r="W31" s="3"/>
      <c r="X31" s="3"/>
      <c r="Y31" s="3"/>
      <c r="Z31" s="3">
        <v>1000000</v>
      </c>
    </row>
    <row r="32" spans="1:26" x14ac:dyDescent="0.25">
      <c r="A32" s="6" t="s">
        <v>24</v>
      </c>
      <c r="B32" s="84">
        <f t="shared" si="16"/>
        <v>150000</v>
      </c>
      <c r="C32" s="84">
        <f t="shared" si="17"/>
        <v>0</v>
      </c>
      <c r="D32" s="84">
        <f t="shared" si="18"/>
        <v>0</v>
      </c>
      <c r="E32" s="84">
        <f t="shared" si="19"/>
        <v>0</v>
      </c>
      <c r="F32" s="84">
        <f t="shared" ref="F32:F63" si="20">IFERROR(VLOOKUP($A32,$J:$Z,15,FALSE),"")</f>
        <v>0</v>
      </c>
      <c r="I32">
        <f t="shared" si="1"/>
        <v>39</v>
      </c>
      <c r="J32" s="2" t="s">
        <v>31</v>
      </c>
      <c r="K32" s="3">
        <v>1000000</v>
      </c>
      <c r="L32" s="3">
        <v>1000000</v>
      </c>
      <c r="M32" s="3">
        <v>2000000</v>
      </c>
      <c r="N32" s="3">
        <v>22225</v>
      </c>
      <c r="O32" s="3">
        <v>22225</v>
      </c>
      <c r="P32" s="3">
        <v>44450</v>
      </c>
      <c r="Q32" s="3">
        <v>49330</v>
      </c>
      <c r="R32" s="3">
        <v>49330</v>
      </c>
      <c r="S32" s="3">
        <v>98660</v>
      </c>
      <c r="T32" s="3">
        <v>30175</v>
      </c>
      <c r="U32" s="3">
        <v>30175</v>
      </c>
      <c r="V32" s="3">
        <v>60350</v>
      </c>
      <c r="W32" s="3">
        <v>52379</v>
      </c>
      <c r="X32" s="3">
        <v>52379</v>
      </c>
      <c r="Y32" s="3">
        <v>104758</v>
      </c>
      <c r="Z32" s="3">
        <v>2308218</v>
      </c>
    </row>
    <row r="33" spans="1:26" x14ac:dyDescent="0.25">
      <c r="A33" s="6" t="s">
        <v>25</v>
      </c>
      <c r="B33" s="84">
        <f t="shared" si="16"/>
        <v>2500000</v>
      </c>
      <c r="C33" s="84">
        <f t="shared" si="17"/>
        <v>437610</v>
      </c>
      <c r="D33" s="84">
        <f t="shared" si="18"/>
        <v>366640</v>
      </c>
      <c r="E33" s="84">
        <f t="shared" si="19"/>
        <v>324320</v>
      </c>
      <c r="F33" s="84">
        <f t="shared" si="20"/>
        <v>355850</v>
      </c>
      <c r="I33">
        <f t="shared" si="1"/>
        <v>40</v>
      </c>
      <c r="J33" s="2" t="s">
        <v>32</v>
      </c>
      <c r="K33" s="3">
        <v>100000</v>
      </c>
      <c r="L33" s="3">
        <v>100000</v>
      </c>
      <c r="M33" s="3">
        <v>200000</v>
      </c>
      <c r="N33" s="3"/>
      <c r="O33" s="3"/>
      <c r="P33" s="3"/>
      <c r="Q33" s="3"/>
      <c r="R33" s="3"/>
      <c r="S33" s="3"/>
      <c r="T33" s="3"/>
      <c r="U33" s="3"/>
      <c r="V33" s="3"/>
      <c r="W33" s="3">
        <v>47250</v>
      </c>
      <c r="X33" s="3">
        <v>47250</v>
      </c>
      <c r="Y33" s="3">
        <v>94500</v>
      </c>
      <c r="Z33" s="3">
        <v>294500</v>
      </c>
    </row>
    <row r="34" spans="1:26" x14ac:dyDescent="0.25">
      <c r="A34" s="6" t="s">
        <v>26</v>
      </c>
      <c r="B34" s="84">
        <f t="shared" si="16"/>
        <v>300000</v>
      </c>
      <c r="C34" s="84">
        <f t="shared" si="17"/>
        <v>0</v>
      </c>
      <c r="D34" s="84">
        <f t="shared" si="18"/>
        <v>0</v>
      </c>
      <c r="E34" s="84">
        <f t="shared" si="19"/>
        <v>0</v>
      </c>
      <c r="F34" s="84">
        <f t="shared" si="20"/>
        <v>0</v>
      </c>
      <c r="I34">
        <f t="shared" si="1"/>
        <v>41</v>
      </c>
      <c r="J34" s="2" t="s">
        <v>33</v>
      </c>
      <c r="K34" s="3">
        <v>500000</v>
      </c>
      <c r="L34" s="3">
        <v>500000</v>
      </c>
      <c r="M34" s="3">
        <v>1000000</v>
      </c>
      <c r="N34" s="3"/>
      <c r="O34" s="3"/>
      <c r="P34" s="3"/>
      <c r="Q34" s="3"/>
      <c r="R34" s="3"/>
      <c r="S34" s="3"/>
      <c r="T34" s="3"/>
      <c r="U34" s="3"/>
      <c r="V34" s="3"/>
      <c r="W34" s="3"/>
      <c r="X34" s="3"/>
      <c r="Y34" s="3"/>
      <c r="Z34" s="3">
        <v>1000000</v>
      </c>
    </row>
    <row r="35" spans="1:26" x14ac:dyDescent="0.25">
      <c r="A35" s="6" t="s">
        <v>27</v>
      </c>
      <c r="B35" s="84">
        <f t="shared" si="16"/>
        <v>800000</v>
      </c>
      <c r="C35" s="84">
        <f t="shared" si="17"/>
        <v>195255</v>
      </c>
      <c r="D35" s="84">
        <f t="shared" si="18"/>
        <v>256925</v>
      </c>
      <c r="E35" s="84">
        <f t="shared" si="19"/>
        <v>160280</v>
      </c>
      <c r="F35" s="84">
        <f t="shared" si="20"/>
        <v>197605</v>
      </c>
      <c r="I35">
        <f t="shared" si="1"/>
        <v>42</v>
      </c>
      <c r="J35" s="2" t="s">
        <v>34</v>
      </c>
      <c r="K35" s="3">
        <v>300000</v>
      </c>
      <c r="L35" s="3">
        <v>300000</v>
      </c>
      <c r="M35" s="3">
        <v>600000</v>
      </c>
      <c r="N35" s="3">
        <v>22500</v>
      </c>
      <c r="O35" s="3">
        <v>22500</v>
      </c>
      <c r="P35" s="3">
        <v>45000</v>
      </c>
      <c r="Q35" s="3">
        <v>9750</v>
      </c>
      <c r="R35" s="3">
        <v>9750</v>
      </c>
      <c r="S35" s="3">
        <v>19500</v>
      </c>
      <c r="T35" s="3">
        <v>17250</v>
      </c>
      <c r="U35" s="3">
        <v>17250</v>
      </c>
      <c r="V35" s="3">
        <v>34500</v>
      </c>
      <c r="W35" s="3">
        <v>15750</v>
      </c>
      <c r="X35" s="3">
        <v>15750</v>
      </c>
      <c r="Y35" s="3">
        <v>31500</v>
      </c>
      <c r="Z35" s="3">
        <v>730500</v>
      </c>
    </row>
    <row r="36" spans="1:26" x14ac:dyDescent="0.25">
      <c r="A36" s="6" t="s">
        <v>28</v>
      </c>
      <c r="B36" s="84">
        <f t="shared" si="16"/>
        <v>4211264</v>
      </c>
      <c r="C36" s="84">
        <f t="shared" si="17"/>
        <v>2600</v>
      </c>
      <c r="D36" s="84">
        <f t="shared" si="18"/>
        <v>6200</v>
      </c>
      <c r="E36" s="84">
        <f t="shared" si="19"/>
        <v>1400</v>
      </c>
      <c r="F36" s="84">
        <f t="shared" si="20"/>
        <v>3000</v>
      </c>
      <c r="I36">
        <f t="shared" si="1"/>
        <v>43</v>
      </c>
      <c r="J36" s="2" t="s">
        <v>35</v>
      </c>
      <c r="K36" s="3">
        <v>300000</v>
      </c>
      <c r="L36" s="3">
        <v>300000</v>
      </c>
      <c r="M36" s="3">
        <v>600000</v>
      </c>
      <c r="N36" s="3"/>
      <c r="O36" s="3"/>
      <c r="P36" s="3"/>
      <c r="Q36" s="3"/>
      <c r="R36" s="3"/>
      <c r="S36" s="3"/>
      <c r="T36" s="3"/>
      <c r="U36" s="3"/>
      <c r="V36" s="3"/>
      <c r="W36" s="3"/>
      <c r="X36" s="3"/>
      <c r="Y36" s="3"/>
      <c r="Z36" s="3">
        <v>600000</v>
      </c>
    </row>
    <row r="37" spans="1:26" x14ac:dyDescent="0.25">
      <c r="A37" s="6" t="s">
        <v>29</v>
      </c>
      <c r="B37" s="84">
        <f t="shared" si="16"/>
        <v>800000</v>
      </c>
      <c r="C37" s="84">
        <f t="shared" si="17"/>
        <v>380280</v>
      </c>
      <c r="D37" s="84">
        <f t="shared" si="18"/>
        <v>350220</v>
      </c>
      <c r="E37" s="84">
        <f t="shared" si="19"/>
        <v>323000</v>
      </c>
      <c r="F37" s="84">
        <f t="shared" si="20"/>
        <v>262191</v>
      </c>
      <c r="I37">
        <f t="shared" si="1"/>
        <v>44</v>
      </c>
      <c r="J37" s="2" t="s">
        <v>36</v>
      </c>
      <c r="K37" s="3">
        <v>1000000</v>
      </c>
      <c r="L37" s="3">
        <v>1000000</v>
      </c>
      <c r="M37" s="3">
        <v>2000000</v>
      </c>
      <c r="N37" s="3">
        <v>433820</v>
      </c>
      <c r="O37" s="3">
        <v>433820</v>
      </c>
      <c r="P37" s="3">
        <v>867640</v>
      </c>
      <c r="Q37" s="3">
        <v>504200</v>
      </c>
      <c r="R37" s="3">
        <v>504200</v>
      </c>
      <c r="S37" s="3">
        <v>1008400</v>
      </c>
      <c r="T37" s="3">
        <v>1307140</v>
      </c>
      <c r="U37" s="3">
        <v>1307140</v>
      </c>
      <c r="V37" s="3">
        <v>2614280</v>
      </c>
      <c r="W37" s="3">
        <v>404236</v>
      </c>
      <c r="X37" s="3">
        <v>404236</v>
      </c>
      <c r="Y37" s="3">
        <v>808472</v>
      </c>
      <c r="Z37" s="3">
        <v>7298792</v>
      </c>
    </row>
    <row r="38" spans="1:26" x14ac:dyDescent="0.25">
      <c r="A38" s="6" t="s">
        <v>30</v>
      </c>
      <c r="B38" s="84">
        <f t="shared" si="16"/>
        <v>500000</v>
      </c>
      <c r="C38" s="84">
        <f t="shared" si="17"/>
        <v>0</v>
      </c>
      <c r="D38" s="84">
        <f t="shared" si="18"/>
        <v>0</v>
      </c>
      <c r="E38" s="84">
        <f t="shared" ref="E38:E63" si="21">IFERROR(VLOOKUP($A38,$J:$Z,12,FALSE),"")</f>
        <v>0</v>
      </c>
      <c r="F38" s="84">
        <f t="shared" si="20"/>
        <v>0</v>
      </c>
      <c r="I38">
        <f t="shared" si="1"/>
        <v>45</v>
      </c>
      <c r="J38" s="2" t="s">
        <v>37</v>
      </c>
      <c r="K38" s="3">
        <v>100000</v>
      </c>
      <c r="L38" s="3">
        <v>100000</v>
      </c>
      <c r="M38" s="3">
        <v>200000</v>
      </c>
      <c r="N38" s="3"/>
      <c r="O38" s="3"/>
      <c r="P38" s="3"/>
      <c r="Q38" s="3"/>
      <c r="R38" s="3"/>
      <c r="S38" s="3"/>
      <c r="T38" s="3"/>
      <c r="U38" s="3"/>
      <c r="V38" s="3"/>
      <c r="W38" s="3"/>
      <c r="X38" s="3"/>
      <c r="Y38" s="3"/>
      <c r="Z38" s="3">
        <v>200000</v>
      </c>
    </row>
    <row r="39" spans="1:26" x14ac:dyDescent="0.25">
      <c r="A39" s="6" t="s">
        <v>31</v>
      </c>
      <c r="B39" s="84">
        <f t="shared" si="16"/>
        <v>1000000</v>
      </c>
      <c r="C39" s="84">
        <f t="shared" si="17"/>
        <v>22225</v>
      </c>
      <c r="D39" s="84">
        <f t="shared" si="18"/>
        <v>49330</v>
      </c>
      <c r="E39" s="84">
        <f t="shared" si="21"/>
        <v>30175</v>
      </c>
      <c r="F39" s="84">
        <f t="shared" si="20"/>
        <v>52379</v>
      </c>
      <c r="I39">
        <f t="shared" si="1"/>
        <v>46</v>
      </c>
      <c r="J39" s="2" t="s">
        <v>38</v>
      </c>
      <c r="K39" s="3">
        <v>800000</v>
      </c>
      <c r="L39" s="3">
        <v>800000</v>
      </c>
      <c r="M39" s="3">
        <v>1600000</v>
      </c>
      <c r="N39" s="3">
        <v>25680</v>
      </c>
      <c r="O39" s="3">
        <v>25680</v>
      </c>
      <c r="P39" s="3">
        <v>51360</v>
      </c>
      <c r="Q39" s="3">
        <v>38230</v>
      </c>
      <c r="R39" s="3">
        <v>38230</v>
      </c>
      <c r="S39" s="3">
        <v>76460</v>
      </c>
      <c r="T39" s="3">
        <v>30320</v>
      </c>
      <c r="U39" s="3">
        <v>30320</v>
      </c>
      <c r="V39" s="3">
        <v>60640</v>
      </c>
      <c r="W39" s="3">
        <v>28700</v>
      </c>
      <c r="X39" s="3">
        <v>28700</v>
      </c>
      <c r="Y39" s="3">
        <v>57400</v>
      </c>
      <c r="Z39" s="3">
        <v>1845860</v>
      </c>
    </row>
    <row r="40" spans="1:26" x14ac:dyDescent="0.25">
      <c r="A40" s="6" t="s">
        <v>32</v>
      </c>
      <c r="B40" s="84">
        <f t="shared" si="16"/>
        <v>100000</v>
      </c>
      <c r="C40" s="84">
        <f t="shared" si="17"/>
        <v>0</v>
      </c>
      <c r="D40" s="84">
        <f t="shared" si="18"/>
        <v>0</v>
      </c>
      <c r="E40" s="84">
        <f t="shared" si="21"/>
        <v>0</v>
      </c>
      <c r="F40" s="84">
        <f t="shared" si="20"/>
        <v>47250</v>
      </c>
      <c r="I40">
        <f t="shared" si="1"/>
        <v>47</v>
      </c>
      <c r="J40" s="2" t="s">
        <v>39</v>
      </c>
      <c r="K40" s="3">
        <v>200000</v>
      </c>
      <c r="L40" s="3">
        <v>200000</v>
      </c>
      <c r="M40" s="3">
        <v>400000</v>
      </c>
      <c r="N40" s="3"/>
      <c r="O40" s="3"/>
      <c r="P40" s="3"/>
      <c r="Q40" s="3"/>
      <c r="R40" s="3"/>
      <c r="S40" s="3"/>
      <c r="T40" s="3"/>
      <c r="U40" s="3"/>
      <c r="V40" s="3"/>
      <c r="W40" s="3"/>
      <c r="X40" s="3"/>
      <c r="Y40" s="3"/>
      <c r="Z40" s="3">
        <v>400000</v>
      </c>
    </row>
    <row r="41" spans="1:26" x14ac:dyDescent="0.25">
      <c r="A41" s="6" t="s">
        <v>33</v>
      </c>
      <c r="B41" s="84">
        <f t="shared" si="16"/>
        <v>500000</v>
      </c>
      <c r="C41" s="84">
        <f t="shared" si="17"/>
        <v>0</v>
      </c>
      <c r="D41" s="84">
        <f t="shared" si="18"/>
        <v>0</v>
      </c>
      <c r="E41" s="84">
        <f t="shared" si="21"/>
        <v>0</v>
      </c>
      <c r="F41" s="84">
        <f t="shared" si="20"/>
        <v>0</v>
      </c>
      <c r="I41">
        <f t="shared" si="1"/>
        <v>48</v>
      </c>
      <c r="J41" s="2" t="s">
        <v>40</v>
      </c>
      <c r="K41" s="3">
        <v>100000</v>
      </c>
      <c r="L41" s="3">
        <v>100000</v>
      </c>
      <c r="M41" s="3">
        <v>200000</v>
      </c>
      <c r="N41" s="3"/>
      <c r="O41" s="3"/>
      <c r="P41" s="3"/>
      <c r="Q41" s="3"/>
      <c r="R41" s="3"/>
      <c r="S41" s="3"/>
      <c r="T41" s="3"/>
      <c r="U41" s="3"/>
      <c r="V41" s="3"/>
      <c r="W41" s="3"/>
      <c r="X41" s="3"/>
      <c r="Y41" s="3"/>
      <c r="Z41" s="3">
        <v>200000</v>
      </c>
    </row>
    <row r="42" spans="1:26" x14ac:dyDescent="0.25">
      <c r="A42" s="6" t="s">
        <v>34</v>
      </c>
      <c r="B42" s="84">
        <f t="shared" si="16"/>
        <v>300000</v>
      </c>
      <c r="C42" s="84">
        <f t="shared" si="17"/>
        <v>22500</v>
      </c>
      <c r="D42" s="84">
        <f t="shared" si="18"/>
        <v>9750</v>
      </c>
      <c r="E42" s="84">
        <f t="shared" si="21"/>
        <v>17250</v>
      </c>
      <c r="F42" s="84">
        <f t="shared" si="20"/>
        <v>15750</v>
      </c>
      <c r="I42">
        <f t="shared" ref="I42:I66" si="22">+MATCH(J42,A:A,0)</f>
        <v>49</v>
      </c>
      <c r="J42" s="2" t="s">
        <v>41</v>
      </c>
      <c r="K42" s="3">
        <v>100000</v>
      </c>
      <c r="L42" s="3">
        <v>100000</v>
      </c>
      <c r="M42" s="3">
        <v>200000</v>
      </c>
      <c r="N42" s="3"/>
      <c r="O42" s="3"/>
      <c r="P42" s="3"/>
      <c r="Q42" s="3"/>
      <c r="R42" s="3"/>
      <c r="S42" s="3"/>
      <c r="T42" s="3"/>
      <c r="U42" s="3"/>
      <c r="V42" s="3"/>
      <c r="W42" s="3"/>
      <c r="X42" s="3"/>
      <c r="Y42" s="3"/>
      <c r="Z42" s="3">
        <v>200000</v>
      </c>
    </row>
    <row r="43" spans="1:26" x14ac:dyDescent="0.25">
      <c r="A43" s="6" t="s">
        <v>35</v>
      </c>
      <c r="B43" s="84">
        <f t="shared" si="16"/>
        <v>300000</v>
      </c>
      <c r="C43" s="84">
        <f t="shared" si="17"/>
        <v>0</v>
      </c>
      <c r="D43" s="84">
        <f t="shared" si="18"/>
        <v>0</v>
      </c>
      <c r="E43" s="84">
        <f t="shared" si="21"/>
        <v>0</v>
      </c>
      <c r="F43" s="84">
        <f t="shared" si="20"/>
        <v>0</v>
      </c>
      <c r="I43">
        <f t="shared" si="22"/>
        <v>50</v>
      </c>
      <c r="J43" s="2" t="s">
        <v>42</v>
      </c>
      <c r="K43" s="3">
        <v>150000</v>
      </c>
      <c r="L43" s="3">
        <v>150000</v>
      </c>
      <c r="M43" s="3">
        <v>300000</v>
      </c>
      <c r="N43" s="3"/>
      <c r="O43" s="3"/>
      <c r="P43" s="3"/>
      <c r="Q43" s="3"/>
      <c r="R43" s="3"/>
      <c r="S43" s="3"/>
      <c r="T43" s="3"/>
      <c r="U43" s="3"/>
      <c r="V43" s="3"/>
      <c r="W43" s="3"/>
      <c r="X43" s="3"/>
      <c r="Y43" s="3"/>
      <c r="Z43" s="3">
        <v>300000</v>
      </c>
    </row>
    <row r="44" spans="1:26" x14ac:dyDescent="0.25">
      <c r="A44" s="6" t="s">
        <v>36</v>
      </c>
      <c r="B44" s="84">
        <f t="shared" si="16"/>
        <v>1000000</v>
      </c>
      <c r="C44" s="84">
        <f t="shared" si="17"/>
        <v>433820</v>
      </c>
      <c r="D44" s="84">
        <f t="shared" si="18"/>
        <v>504200</v>
      </c>
      <c r="E44" s="84">
        <f t="shared" si="21"/>
        <v>1307140</v>
      </c>
      <c r="F44" s="84">
        <f t="shared" si="20"/>
        <v>404236</v>
      </c>
      <c r="I44">
        <f t="shared" si="22"/>
        <v>51</v>
      </c>
      <c r="J44" s="2" t="s">
        <v>43</v>
      </c>
      <c r="K44" s="3">
        <v>3000000</v>
      </c>
      <c r="L44" s="3">
        <v>3000000</v>
      </c>
      <c r="M44" s="3">
        <v>6000000</v>
      </c>
      <c r="N44" s="3">
        <v>929373</v>
      </c>
      <c r="O44" s="3">
        <v>929373</v>
      </c>
      <c r="P44" s="3">
        <v>1858746</v>
      </c>
      <c r="Q44" s="3">
        <v>940383</v>
      </c>
      <c r="R44" s="3">
        <v>940383</v>
      </c>
      <c r="S44" s="3">
        <v>1880766</v>
      </c>
      <c r="T44" s="3">
        <v>884768</v>
      </c>
      <c r="U44" s="3">
        <v>884768</v>
      </c>
      <c r="V44" s="3">
        <v>1769536</v>
      </c>
      <c r="W44" s="3">
        <v>384771</v>
      </c>
      <c r="X44" s="3">
        <v>384771</v>
      </c>
      <c r="Y44" s="3">
        <v>769542</v>
      </c>
      <c r="Z44" s="3">
        <v>12278590</v>
      </c>
    </row>
    <row r="45" spans="1:26" x14ac:dyDescent="0.25">
      <c r="A45" s="6" t="s">
        <v>37</v>
      </c>
      <c r="B45" s="84">
        <f t="shared" si="16"/>
        <v>100000</v>
      </c>
      <c r="C45" s="84">
        <f t="shared" si="17"/>
        <v>0</v>
      </c>
      <c r="D45" s="84">
        <f t="shared" si="18"/>
        <v>0</v>
      </c>
      <c r="E45" s="84">
        <f t="shared" si="21"/>
        <v>0</v>
      </c>
      <c r="F45" s="84">
        <f t="shared" si="20"/>
        <v>0</v>
      </c>
      <c r="I45">
        <f t="shared" si="22"/>
        <v>52</v>
      </c>
      <c r="J45" s="2" t="s">
        <v>44</v>
      </c>
      <c r="K45" s="3">
        <v>100000</v>
      </c>
      <c r="L45" s="3">
        <v>100000</v>
      </c>
      <c r="M45" s="3">
        <v>200000</v>
      </c>
      <c r="N45" s="3"/>
      <c r="O45" s="3"/>
      <c r="P45" s="3"/>
      <c r="Q45" s="3"/>
      <c r="R45" s="3"/>
      <c r="S45" s="3"/>
      <c r="T45" s="3"/>
      <c r="U45" s="3"/>
      <c r="V45" s="3"/>
      <c r="W45" s="3"/>
      <c r="X45" s="3"/>
      <c r="Y45" s="3"/>
      <c r="Z45" s="3">
        <v>200000</v>
      </c>
    </row>
    <row r="46" spans="1:26" x14ac:dyDescent="0.25">
      <c r="A46" s="6" t="s">
        <v>38</v>
      </c>
      <c r="B46" s="84">
        <f t="shared" si="16"/>
        <v>800000</v>
      </c>
      <c r="C46" s="84">
        <f t="shared" si="17"/>
        <v>25680</v>
      </c>
      <c r="D46" s="84">
        <f t="shared" si="18"/>
        <v>38230</v>
      </c>
      <c r="E46" s="84">
        <f t="shared" si="21"/>
        <v>30320</v>
      </c>
      <c r="F46" s="84">
        <f t="shared" si="20"/>
        <v>28700</v>
      </c>
      <c r="I46">
        <f t="shared" si="22"/>
        <v>53</v>
      </c>
      <c r="J46" s="2" t="s">
        <v>45</v>
      </c>
      <c r="K46" s="3">
        <v>80000</v>
      </c>
      <c r="L46" s="3">
        <v>80000</v>
      </c>
      <c r="M46" s="3">
        <v>160000</v>
      </c>
      <c r="N46" s="3"/>
      <c r="O46" s="3"/>
      <c r="P46" s="3"/>
      <c r="Q46" s="3"/>
      <c r="R46" s="3"/>
      <c r="S46" s="3"/>
      <c r="T46" s="3"/>
      <c r="U46" s="3"/>
      <c r="V46" s="3"/>
      <c r="W46" s="3"/>
      <c r="X46" s="3"/>
      <c r="Y46" s="3"/>
      <c r="Z46" s="3">
        <v>160000</v>
      </c>
    </row>
    <row r="47" spans="1:26" x14ac:dyDescent="0.25">
      <c r="A47" s="6" t="s">
        <v>39</v>
      </c>
      <c r="B47" s="84">
        <f t="shared" si="16"/>
        <v>200000</v>
      </c>
      <c r="C47" s="84">
        <f t="shared" si="17"/>
        <v>0</v>
      </c>
      <c r="D47" s="84">
        <f t="shared" si="18"/>
        <v>0</v>
      </c>
      <c r="E47" s="84">
        <f t="shared" si="21"/>
        <v>0</v>
      </c>
      <c r="F47" s="84">
        <f t="shared" si="20"/>
        <v>0</v>
      </c>
      <c r="I47">
        <f t="shared" si="22"/>
        <v>54</v>
      </c>
      <c r="J47" s="2" t="s">
        <v>46</v>
      </c>
      <c r="K47" s="3">
        <v>200000</v>
      </c>
      <c r="L47" s="3">
        <v>200000</v>
      </c>
      <c r="M47" s="3">
        <v>400000</v>
      </c>
      <c r="N47" s="3"/>
      <c r="O47" s="3"/>
      <c r="P47" s="3"/>
      <c r="Q47" s="3"/>
      <c r="R47" s="3"/>
      <c r="S47" s="3"/>
      <c r="T47" s="3"/>
      <c r="U47" s="3"/>
      <c r="V47" s="3"/>
      <c r="W47" s="3"/>
      <c r="X47" s="3"/>
      <c r="Y47" s="3"/>
      <c r="Z47" s="3">
        <v>400000</v>
      </c>
    </row>
    <row r="48" spans="1:26" x14ac:dyDescent="0.25">
      <c r="A48" s="6" t="s">
        <v>40</v>
      </c>
      <c r="B48" s="84">
        <f t="shared" si="16"/>
        <v>100000</v>
      </c>
      <c r="C48" s="84">
        <f t="shared" si="17"/>
        <v>0</v>
      </c>
      <c r="D48" s="84">
        <f t="shared" si="18"/>
        <v>0</v>
      </c>
      <c r="E48" s="84">
        <f t="shared" si="21"/>
        <v>0</v>
      </c>
      <c r="F48" s="84">
        <f t="shared" si="20"/>
        <v>0</v>
      </c>
      <c r="I48">
        <f t="shared" si="22"/>
        <v>55</v>
      </c>
      <c r="J48" s="2" t="s">
        <v>47</v>
      </c>
      <c r="K48" s="3">
        <v>1500000</v>
      </c>
      <c r="L48" s="3">
        <v>1500000</v>
      </c>
      <c r="M48" s="3">
        <v>3000000</v>
      </c>
      <c r="N48" s="3"/>
      <c r="O48" s="3"/>
      <c r="P48" s="3"/>
      <c r="Q48" s="3"/>
      <c r="R48" s="3"/>
      <c r="S48" s="3"/>
      <c r="T48" s="3"/>
      <c r="U48" s="3"/>
      <c r="V48" s="3"/>
      <c r="W48" s="3"/>
      <c r="X48" s="3"/>
      <c r="Y48" s="3"/>
      <c r="Z48" s="3">
        <v>3000000</v>
      </c>
    </row>
    <row r="49" spans="1:26" x14ac:dyDescent="0.25">
      <c r="A49" s="6" t="s">
        <v>41</v>
      </c>
      <c r="B49" s="84">
        <f t="shared" si="16"/>
        <v>100000</v>
      </c>
      <c r="C49" s="84">
        <f t="shared" si="17"/>
        <v>0</v>
      </c>
      <c r="D49" s="84">
        <f t="shared" si="18"/>
        <v>0</v>
      </c>
      <c r="E49" s="84">
        <f t="shared" si="21"/>
        <v>0</v>
      </c>
      <c r="F49" s="84">
        <f t="shared" si="20"/>
        <v>0</v>
      </c>
      <c r="I49">
        <f t="shared" si="22"/>
        <v>56</v>
      </c>
      <c r="J49" s="2" t="s">
        <v>48</v>
      </c>
      <c r="K49" s="3">
        <v>150000</v>
      </c>
      <c r="L49" s="3">
        <v>150000</v>
      </c>
      <c r="M49" s="3">
        <v>300000</v>
      </c>
      <c r="N49" s="3"/>
      <c r="O49" s="3"/>
      <c r="P49" s="3"/>
      <c r="Q49" s="3"/>
      <c r="R49" s="3"/>
      <c r="S49" s="3"/>
      <c r="T49" s="3"/>
      <c r="U49" s="3"/>
      <c r="V49" s="3"/>
      <c r="W49" s="3"/>
      <c r="X49" s="3"/>
      <c r="Y49" s="3"/>
      <c r="Z49" s="3">
        <v>300000</v>
      </c>
    </row>
    <row r="50" spans="1:26" x14ac:dyDescent="0.25">
      <c r="A50" s="6" t="s">
        <v>42</v>
      </c>
      <c r="B50" s="84">
        <f t="shared" si="16"/>
        <v>150000</v>
      </c>
      <c r="C50" s="84">
        <f t="shared" si="17"/>
        <v>0</v>
      </c>
      <c r="D50" s="84">
        <f t="shared" si="18"/>
        <v>0</v>
      </c>
      <c r="E50" s="84">
        <f t="shared" si="21"/>
        <v>0</v>
      </c>
      <c r="F50" s="84">
        <f t="shared" si="20"/>
        <v>0</v>
      </c>
      <c r="I50">
        <f t="shared" si="22"/>
        <v>57</v>
      </c>
      <c r="J50" s="2" t="s">
        <v>49</v>
      </c>
      <c r="K50" s="3">
        <v>400000</v>
      </c>
      <c r="L50" s="3">
        <v>400000</v>
      </c>
      <c r="M50" s="3">
        <v>800000</v>
      </c>
      <c r="N50" s="3"/>
      <c r="O50" s="3"/>
      <c r="P50" s="3"/>
      <c r="Q50" s="3"/>
      <c r="R50" s="3"/>
      <c r="S50" s="3"/>
      <c r="T50" s="3"/>
      <c r="U50" s="3"/>
      <c r="V50" s="3"/>
      <c r="W50" s="3"/>
      <c r="X50" s="3"/>
      <c r="Y50" s="3"/>
      <c r="Z50" s="3">
        <v>800000</v>
      </c>
    </row>
    <row r="51" spans="1:26" x14ac:dyDescent="0.25">
      <c r="A51" s="6" t="s">
        <v>43</v>
      </c>
      <c r="B51" s="84">
        <f t="shared" si="16"/>
        <v>3000000</v>
      </c>
      <c r="C51" s="84">
        <f t="shared" si="17"/>
        <v>929373</v>
      </c>
      <c r="D51" s="84">
        <f t="shared" si="18"/>
        <v>940383</v>
      </c>
      <c r="E51" s="84">
        <f t="shared" si="21"/>
        <v>884768</v>
      </c>
      <c r="F51" s="84">
        <f t="shared" si="20"/>
        <v>384771</v>
      </c>
      <c r="I51">
        <f t="shared" si="22"/>
        <v>58</v>
      </c>
      <c r="J51" s="2" t="s">
        <v>50</v>
      </c>
      <c r="K51" s="3">
        <v>800000</v>
      </c>
      <c r="L51" s="3">
        <v>800000</v>
      </c>
      <c r="M51" s="3">
        <v>1600000</v>
      </c>
      <c r="N51" s="3"/>
      <c r="O51" s="3"/>
      <c r="P51" s="3"/>
      <c r="Q51" s="3"/>
      <c r="R51" s="3"/>
      <c r="S51" s="3"/>
      <c r="T51" s="3"/>
      <c r="U51" s="3"/>
      <c r="V51" s="3"/>
      <c r="W51" s="3"/>
      <c r="X51" s="3"/>
      <c r="Y51" s="3"/>
      <c r="Z51" s="3">
        <v>1600000</v>
      </c>
    </row>
    <row r="52" spans="1:26" x14ac:dyDescent="0.25">
      <c r="A52" s="6" t="s">
        <v>44</v>
      </c>
      <c r="B52" s="84">
        <f t="shared" si="16"/>
        <v>100000</v>
      </c>
      <c r="C52" s="84">
        <f t="shared" si="17"/>
        <v>0</v>
      </c>
      <c r="D52" s="84">
        <f t="shared" si="18"/>
        <v>0</v>
      </c>
      <c r="E52" s="84">
        <f t="shared" si="21"/>
        <v>0</v>
      </c>
      <c r="F52" s="84">
        <f t="shared" si="20"/>
        <v>0</v>
      </c>
      <c r="I52">
        <f t="shared" si="22"/>
        <v>59</v>
      </c>
      <c r="J52" s="2" t="s">
        <v>51</v>
      </c>
      <c r="K52" s="3">
        <v>1000000</v>
      </c>
      <c r="L52" s="3">
        <v>1000000</v>
      </c>
      <c r="M52" s="3">
        <v>2000000</v>
      </c>
      <c r="N52" s="3">
        <v>100610</v>
      </c>
      <c r="O52" s="3">
        <v>100610</v>
      </c>
      <c r="P52" s="3">
        <v>201220</v>
      </c>
      <c r="Q52" s="3">
        <v>271890</v>
      </c>
      <c r="R52" s="3">
        <v>271890</v>
      </c>
      <c r="S52" s="3">
        <v>543780</v>
      </c>
      <c r="T52" s="3">
        <v>723092</v>
      </c>
      <c r="U52" s="3">
        <v>723092</v>
      </c>
      <c r="V52" s="3">
        <v>1446184</v>
      </c>
      <c r="W52" s="3">
        <v>267255</v>
      </c>
      <c r="X52" s="3">
        <v>267255</v>
      </c>
      <c r="Y52" s="3">
        <v>534510</v>
      </c>
      <c r="Z52" s="3">
        <v>4725694</v>
      </c>
    </row>
    <row r="53" spans="1:26" x14ac:dyDescent="0.25">
      <c r="A53" s="6" t="s">
        <v>45</v>
      </c>
      <c r="B53" s="84">
        <f t="shared" si="16"/>
        <v>80000</v>
      </c>
      <c r="C53" s="84">
        <f t="shared" si="17"/>
        <v>0</v>
      </c>
      <c r="D53" s="84">
        <f t="shared" si="18"/>
        <v>0</v>
      </c>
      <c r="E53" s="84">
        <f t="shared" si="21"/>
        <v>0</v>
      </c>
      <c r="F53" s="84">
        <f t="shared" si="20"/>
        <v>0</v>
      </c>
      <c r="I53">
        <f t="shared" si="22"/>
        <v>60</v>
      </c>
      <c r="J53" s="2" t="s">
        <v>52</v>
      </c>
      <c r="K53" s="3">
        <v>1250000</v>
      </c>
      <c r="L53" s="3">
        <v>1250000</v>
      </c>
      <c r="M53" s="3">
        <v>2500000</v>
      </c>
      <c r="N53" s="3">
        <v>409750</v>
      </c>
      <c r="O53" s="3">
        <v>409750</v>
      </c>
      <c r="P53" s="3">
        <v>819500</v>
      </c>
      <c r="Q53" s="3">
        <v>491303</v>
      </c>
      <c r="R53" s="3">
        <v>491303</v>
      </c>
      <c r="S53" s="3">
        <v>982606</v>
      </c>
      <c r="T53" s="3">
        <v>335820</v>
      </c>
      <c r="U53" s="3">
        <v>335820</v>
      </c>
      <c r="V53" s="3">
        <v>671640</v>
      </c>
      <c r="W53" s="3">
        <v>299859</v>
      </c>
      <c r="X53" s="3">
        <v>299859</v>
      </c>
      <c r="Y53" s="3">
        <v>599718</v>
      </c>
      <c r="Z53" s="3">
        <v>5573464</v>
      </c>
    </row>
    <row r="54" spans="1:26" x14ac:dyDescent="0.25">
      <c r="A54" s="6" t="s">
        <v>46</v>
      </c>
      <c r="B54" s="84">
        <f t="shared" si="16"/>
        <v>200000</v>
      </c>
      <c r="C54" s="84">
        <f t="shared" si="17"/>
        <v>0</v>
      </c>
      <c r="D54" s="84">
        <f t="shared" si="18"/>
        <v>0</v>
      </c>
      <c r="E54" s="84">
        <f t="shared" si="21"/>
        <v>0</v>
      </c>
      <c r="F54" s="84">
        <f t="shared" si="20"/>
        <v>0</v>
      </c>
      <c r="I54">
        <f t="shared" si="22"/>
        <v>61</v>
      </c>
      <c r="J54" s="2" t="s">
        <v>53</v>
      </c>
      <c r="K54" s="3">
        <v>50000</v>
      </c>
      <c r="L54" s="3">
        <v>50000</v>
      </c>
      <c r="M54" s="3">
        <v>100000</v>
      </c>
      <c r="N54" s="3"/>
      <c r="O54" s="3"/>
      <c r="P54" s="3"/>
      <c r="Q54" s="3"/>
      <c r="R54" s="3"/>
      <c r="S54" s="3"/>
      <c r="T54" s="3"/>
      <c r="U54" s="3"/>
      <c r="V54" s="3"/>
      <c r="W54" s="3"/>
      <c r="X54" s="3"/>
      <c r="Y54" s="3"/>
      <c r="Z54" s="3">
        <v>100000</v>
      </c>
    </row>
    <row r="55" spans="1:26" x14ac:dyDescent="0.25">
      <c r="A55" s="6" t="s">
        <v>47</v>
      </c>
      <c r="B55" s="84">
        <f t="shared" si="16"/>
        <v>1500000</v>
      </c>
      <c r="C55" s="84">
        <f t="shared" si="17"/>
        <v>0</v>
      </c>
      <c r="D55" s="84">
        <f t="shared" si="18"/>
        <v>0</v>
      </c>
      <c r="E55" s="84">
        <f t="shared" si="21"/>
        <v>0</v>
      </c>
      <c r="F55" s="84">
        <f t="shared" si="20"/>
        <v>0</v>
      </c>
      <c r="I55">
        <f t="shared" si="22"/>
        <v>62</v>
      </c>
      <c r="J55" s="2" t="s">
        <v>54</v>
      </c>
      <c r="K55" s="3">
        <v>3400000</v>
      </c>
      <c r="L55" s="3">
        <v>3400000</v>
      </c>
      <c r="M55" s="3">
        <v>6800000</v>
      </c>
      <c r="N55" s="3">
        <v>1316694</v>
      </c>
      <c r="O55" s="3">
        <v>1316694</v>
      </c>
      <c r="P55" s="3">
        <v>2633388</v>
      </c>
      <c r="Q55" s="3">
        <v>1845839</v>
      </c>
      <c r="R55" s="3">
        <v>1845839</v>
      </c>
      <c r="S55" s="3">
        <v>3691678</v>
      </c>
      <c r="T55" s="3">
        <v>1114978</v>
      </c>
      <c r="U55" s="3">
        <v>1114978</v>
      </c>
      <c r="V55" s="3">
        <v>2229956</v>
      </c>
      <c r="W55" s="3">
        <v>305530</v>
      </c>
      <c r="X55" s="3">
        <v>295530</v>
      </c>
      <c r="Y55" s="3">
        <v>601060</v>
      </c>
      <c r="Z55" s="3">
        <v>15956082</v>
      </c>
    </row>
    <row r="56" spans="1:26" x14ac:dyDescent="0.25">
      <c r="A56" s="6" t="s">
        <v>48</v>
      </c>
      <c r="B56" s="84">
        <f t="shared" si="16"/>
        <v>150000</v>
      </c>
      <c r="C56" s="84">
        <f t="shared" si="17"/>
        <v>0</v>
      </c>
      <c r="D56" s="84">
        <f t="shared" si="18"/>
        <v>0</v>
      </c>
      <c r="E56" s="84">
        <f t="shared" si="21"/>
        <v>0</v>
      </c>
      <c r="F56" s="84">
        <f t="shared" si="20"/>
        <v>0</v>
      </c>
      <c r="I56">
        <f t="shared" si="22"/>
        <v>63</v>
      </c>
      <c r="J56" s="2" t="s">
        <v>55</v>
      </c>
      <c r="K56" s="3">
        <v>2000000</v>
      </c>
      <c r="L56" s="3">
        <v>2000000</v>
      </c>
      <c r="M56" s="3">
        <v>4000000</v>
      </c>
      <c r="N56" s="3">
        <v>467150</v>
      </c>
      <c r="O56" s="3">
        <v>467150</v>
      </c>
      <c r="P56" s="3">
        <v>934300</v>
      </c>
      <c r="Q56" s="3">
        <v>344300</v>
      </c>
      <c r="R56" s="3">
        <v>344300</v>
      </c>
      <c r="S56" s="3">
        <v>688600</v>
      </c>
      <c r="T56" s="3">
        <v>97165</v>
      </c>
      <c r="U56" s="3">
        <v>97165</v>
      </c>
      <c r="V56" s="3">
        <v>194330</v>
      </c>
      <c r="W56" s="3">
        <v>599300</v>
      </c>
      <c r="X56" s="3">
        <v>599300</v>
      </c>
      <c r="Y56" s="3">
        <v>1198600</v>
      </c>
      <c r="Z56" s="3">
        <v>7015830</v>
      </c>
    </row>
    <row r="57" spans="1:26" x14ac:dyDescent="0.25">
      <c r="A57" s="6" t="s">
        <v>49</v>
      </c>
      <c r="B57" s="84">
        <f t="shared" si="16"/>
        <v>400000</v>
      </c>
      <c r="C57" s="84">
        <f t="shared" si="17"/>
        <v>0</v>
      </c>
      <c r="D57" s="84">
        <f t="shared" si="18"/>
        <v>0</v>
      </c>
      <c r="E57" s="84">
        <f t="shared" si="21"/>
        <v>0</v>
      </c>
      <c r="F57" s="84">
        <f t="shared" si="20"/>
        <v>0</v>
      </c>
      <c r="I57">
        <f t="shared" si="22"/>
        <v>65</v>
      </c>
      <c r="J57" s="2" t="s">
        <v>56</v>
      </c>
      <c r="K57" s="3">
        <v>250000</v>
      </c>
      <c r="L57" s="3">
        <v>250000</v>
      </c>
      <c r="M57" s="3">
        <v>500000</v>
      </c>
      <c r="N57" s="3">
        <v>1719</v>
      </c>
      <c r="O57" s="3">
        <v>1719</v>
      </c>
      <c r="P57" s="3">
        <v>3438</v>
      </c>
      <c r="Q57" s="3">
        <v>163</v>
      </c>
      <c r="R57" s="3">
        <v>163</v>
      </c>
      <c r="S57" s="3">
        <v>326</v>
      </c>
      <c r="T57" s="3">
        <v>1899</v>
      </c>
      <c r="U57" s="3">
        <v>1899</v>
      </c>
      <c r="V57" s="3">
        <v>3798</v>
      </c>
      <c r="W57" s="3">
        <v>698</v>
      </c>
      <c r="X57" s="3">
        <v>698</v>
      </c>
      <c r="Y57" s="3">
        <v>1396</v>
      </c>
      <c r="Z57" s="3">
        <v>508958</v>
      </c>
    </row>
    <row r="58" spans="1:26" x14ac:dyDescent="0.25">
      <c r="A58" s="6" t="s">
        <v>50</v>
      </c>
      <c r="B58" s="84">
        <f t="shared" si="16"/>
        <v>800000</v>
      </c>
      <c r="C58" s="84">
        <f t="shared" si="17"/>
        <v>0</v>
      </c>
      <c r="D58" s="84">
        <f t="shared" si="18"/>
        <v>0</v>
      </c>
      <c r="E58" s="84">
        <f t="shared" si="21"/>
        <v>0</v>
      </c>
      <c r="F58" s="84">
        <f t="shared" si="20"/>
        <v>0</v>
      </c>
      <c r="I58">
        <f t="shared" si="22"/>
        <v>66</v>
      </c>
      <c r="J58" s="2" t="s">
        <v>57</v>
      </c>
      <c r="K58" s="3">
        <v>200000</v>
      </c>
      <c r="L58" s="3">
        <v>200000</v>
      </c>
      <c r="M58" s="3">
        <v>400000</v>
      </c>
      <c r="N58" s="3">
        <v>2500</v>
      </c>
      <c r="O58" s="3">
        <v>2500</v>
      </c>
      <c r="P58" s="3">
        <v>5000</v>
      </c>
      <c r="Q58" s="3"/>
      <c r="R58" s="3"/>
      <c r="S58" s="3"/>
      <c r="T58" s="3"/>
      <c r="U58" s="3"/>
      <c r="V58" s="3"/>
      <c r="W58" s="3"/>
      <c r="X58" s="3"/>
      <c r="Y58" s="3"/>
      <c r="Z58" s="3">
        <v>405000</v>
      </c>
    </row>
    <row r="59" spans="1:26" x14ac:dyDescent="0.25">
      <c r="A59" s="6" t="s">
        <v>51</v>
      </c>
      <c r="B59" s="84">
        <f t="shared" si="16"/>
        <v>1000000</v>
      </c>
      <c r="C59" s="84">
        <f t="shared" si="17"/>
        <v>100610</v>
      </c>
      <c r="D59" s="84">
        <f t="shared" si="18"/>
        <v>271890</v>
      </c>
      <c r="E59" s="84">
        <f t="shared" si="21"/>
        <v>723092</v>
      </c>
      <c r="F59" s="84">
        <f t="shared" si="20"/>
        <v>267255</v>
      </c>
      <c r="I59">
        <f t="shared" si="22"/>
        <v>67</v>
      </c>
      <c r="J59" s="2" t="s">
        <v>58</v>
      </c>
      <c r="K59" s="3">
        <v>250000</v>
      </c>
      <c r="L59" s="3">
        <v>250000</v>
      </c>
      <c r="M59" s="3">
        <v>500000</v>
      </c>
      <c r="N59" s="3">
        <v>5599</v>
      </c>
      <c r="O59" s="3">
        <v>5599</v>
      </c>
      <c r="P59" s="3">
        <v>11198</v>
      </c>
      <c r="Q59" s="3">
        <v>652</v>
      </c>
      <c r="R59" s="3">
        <v>652</v>
      </c>
      <c r="S59" s="3">
        <v>1304</v>
      </c>
      <c r="T59" s="3">
        <v>5438</v>
      </c>
      <c r="U59" s="3">
        <v>5438</v>
      </c>
      <c r="V59" s="3">
        <v>10876</v>
      </c>
      <c r="W59" s="3">
        <v>2366</v>
      </c>
      <c r="X59" s="3">
        <v>2366</v>
      </c>
      <c r="Y59" s="3">
        <v>4732</v>
      </c>
      <c r="Z59" s="3">
        <v>528110</v>
      </c>
    </row>
    <row r="60" spans="1:26" x14ac:dyDescent="0.25">
      <c r="A60" s="6" t="s">
        <v>52</v>
      </c>
      <c r="B60" s="84">
        <f t="shared" si="16"/>
        <v>1250000</v>
      </c>
      <c r="C60" s="84">
        <f t="shared" si="17"/>
        <v>409750</v>
      </c>
      <c r="D60" s="84">
        <f t="shared" si="18"/>
        <v>491303</v>
      </c>
      <c r="E60" s="84">
        <f t="shared" si="21"/>
        <v>335820</v>
      </c>
      <c r="F60" s="84">
        <f t="shared" si="20"/>
        <v>299859</v>
      </c>
      <c r="I60">
        <f t="shared" si="22"/>
        <v>68</v>
      </c>
      <c r="J60" s="2" t="s">
        <v>59</v>
      </c>
      <c r="K60" s="3">
        <v>200000</v>
      </c>
      <c r="L60" s="3">
        <v>200000</v>
      </c>
      <c r="M60" s="3">
        <v>400000</v>
      </c>
      <c r="N60" s="3">
        <v>4500</v>
      </c>
      <c r="O60" s="3">
        <v>4500</v>
      </c>
      <c r="P60" s="3">
        <v>9000</v>
      </c>
      <c r="Q60" s="3">
        <v>12675</v>
      </c>
      <c r="R60" s="3">
        <v>12675</v>
      </c>
      <c r="S60" s="3">
        <v>25350</v>
      </c>
      <c r="T60" s="3">
        <v>18325</v>
      </c>
      <c r="U60" s="3">
        <v>18325</v>
      </c>
      <c r="V60" s="3">
        <v>36650</v>
      </c>
      <c r="W60" s="3">
        <v>11400</v>
      </c>
      <c r="X60" s="3">
        <v>11400</v>
      </c>
      <c r="Y60" s="3">
        <v>22800</v>
      </c>
      <c r="Z60" s="3">
        <v>493800</v>
      </c>
    </row>
    <row r="61" spans="1:26" x14ac:dyDescent="0.25">
      <c r="A61" s="6" t="s">
        <v>53</v>
      </c>
      <c r="B61" s="84">
        <f t="shared" si="16"/>
        <v>50000</v>
      </c>
      <c r="C61" s="84">
        <f t="shared" si="17"/>
        <v>0</v>
      </c>
      <c r="D61" s="84">
        <f t="shared" si="18"/>
        <v>0</v>
      </c>
      <c r="E61" s="84">
        <f t="shared" si="21"/>
        <v>0</v>
      </c>
      <c r="F61" s="84">
        <f t="shared" si="20"/>
        <v>0</v>
      </c>
      <c r="I61">
        <f t="shared" si="22"/>
        <v>70</v>
      </c>
      <c r="J61" s="2" t="s">
        <v>60</v>
      </c>
      <c r="K61" s="3">
        <v>500000</v>
      </c>
      <c r="L61" s="3">
        <v>500000</v>
      </c>
      <c r="M61" s="3">
        <v>1000000</v>
      </c>
      <c r="N61" s="3"/>
      <c r="O61" s="3"/>
      <c r="P61" s="3"/>
      <c r="Q61" s="3"/>
      <c r="R61" s="3"/>
      <c r="S61" s="3"/>
      <c r="T61" s="3"/>
      <c r="U61" s="3"/>
      <c r="V61" s="3"/>
      <c r="W61" s="3"/>
      <c r="X61" s="3"/>
      <c r="Y61" s="3"/>
      <c r="Z61" s="3">
        <v>1000000</v>
      </c>
    </row>
    <row r="62" spans="1:26" x14ac:dyDescent="0.25">
      <c r="A62" s="6" t="s">
        <v>54</v>
      </c>
      <c r="B62" s="84">
        <f t="shared" si="16"/>
        <v>3400000</v>
      </c>
      <c r="C62" s="84">
        <f t="shared" si="17"/>
        <v>1316694</v>
      </c>
      <c r="D62" s="84">
        <f t="shared" si="18"/>
        <v>1845839</v>
      </c>
      <c r="E62" s="84">
        <f t="shared" si="21"/>
        <v>1114978</v>
      </c>
      <c r="F62" s="84">
        <f t="shared" si="20"/>
        <v>295530</v>
      </c>
      <c r="I62">
        <f t="shared" si="22"/>
        <v>72</v>
      </c>
      <c r="J62" s="2" t="s">
        <v>61</v>
      </c>
      <c r="K62" s="3">
        <v>1700000</v>
      </c>
      <c r="L62" s="3">
        <v>1700000</v>
      </c>
      <c r="M62" s="3">
        <v>3400000</v>
      </c>
      <c r="N62" s="3">
        <v>224913</v>
      </c>
      <c r="O62" s="3">
        <v>224913</v>
      </c>
      <c r="P62" s="3">
        <v>449826</v>
      </c>
      <c r="Q62" s="3">
        <v>37745</v>
      </c>
      <c r="R62" s="3">
        <v>37745</v>
      </c>
      <c r="S62" s="3">
        <v>75490</v>
      </c>
      <c r="T62" s="3">
        <v>1150220</v>
      </c>
      <c r="U62" s="3">
        <v>1150220</v>
      </c>
      <c r="V62" s="3">
        <v>2300440</v>
      </c>
      <c r="W62" s="3">
        <v>37185</v>
      </c>
      <c r="X62" s="3">
        <v>37185</v>
      </c>
      <c r="Y62" s="3">
        <v>74370</v>
      </c>
      <c r="Z62" s="3">
        <v>6300126</v>
      </c>
    </row>
    <row r="63" spans="1:26" x14ac:dyDescent="0.25">
      <c r="A63" s="6" t="s">
        <v>55</v>
      </c>
      <c r="B63" s="84">
        <f t="shared" si="16"/>
        <v>2000000</v>
      </c>
      <c r="C63" s="84">
        <f t="shared" si="17"/>
        <v>467150</v>
      </c>
      <c r="D63" s="84">
        <f t="shared" si="18"/>
        <v>344300</v>
      </c>
      <c r="E63" s="84">
        <f t="shared" si="21"/>
        <v>97165</v>
      </c>
      <c r="F63" s="84">
        <f t="shared" si="20"/>
        <v>599300</v>
      </c>
      <c r="I63">
        <f t="shared" si="22"/>
        <v>74</v>
      </c>
      <c r="J63" s="2" t="s">
        <v>62</v>
      </c>
      <c r="K63" s="3">
        <v>4000000</v>
      </c>
      <c r="L63" s="3">
        <v>4000000</v>
      </c>
      <c r="M63" s="3">
        <v>8000000</v>
      </c>
      <c r="N63" s="3"/>
      <c r="O63" s="3"/>
      <c r="P63" s="3"/>
      <c r="Q63" s="3"/>
      <c r="R63" s="3"/>
      <c r="S63" s="3"/>
      <c r="T63" s="3"/>
      <c r="U63" s="3"/>
      <c r="V63" s="3"/>
      <c r="W63" s="3"/>
      <c r="X63" s="3"/>
      <c r="Y63" s="3"/>
      <c r="Z63" s="3">
        <v>8000000</v>
      </c>
    </row>
    <row r="64" spans="1:26" x14ac:dyDescent="0.25">
      <c r="A64" s="7" t="s">
        <v>88</v>
      </c>
      <c r="B64" s="84">
        <f>+SUM(B65:B68)</f>
        <v>900000</v>
      </c>
      <c r="C64" s="84">
        <f t="shared" ref="C64:F64" si="23">+SUM(C65:C68)</f>
        <v>14318</v>
      </c>
      <c r="D64" s="84">
        <f t="shared" si="23"/>
        <v>13490</v>
      </c>
      <c r="E64" s="84">
        <f t="shared" si="23"/>
        <v>25662</v>
      </c>
      <c r="F64" s="84">
        <f t="shared" si="23"/>
        <v>14464</v>
      </c>
      <c r="I64">
        <f t="shared" si="22"/>
        <v>75</v>
      </c>
      <c r="J64" s="2" t="s">
        <v>63</v>
      </c>
      <c r="K64" s="3">
        <v>4000000</v>
      </c>
      <c r="L64" s="3">
        <v>4000000</v>
      </c>
      <c r="M64" s="3">
        <v>8000000</v>
      </c>
      <c r="N64" s="3"/>
      <c r="O64" s="3"/>
      <c r="P64" s="3"/>
      <c r="Q64" s="3"/>
      <c r="R64" s="3"/>
      <c r="S64" s="3"/>
      <c r="T64" s="3"/>
      <c r="U64" s="3"/>
      <c r="V64" s="3"/>
      <c r="W64" s="3"/>
      <c r="X64" s="3"/>
      <c r="Y64" s="3"/>
      <c r="Z64" s="3">
        <v>8000000</v>
      </c>
    </row>
    <row r="65" spans="1:26" x14ac:dyDescent="0.25">
      <c r="A65" s="6" t="s">
        <v>56</v>
      </c>
      <c r="B65" s="84">
        <f t="shared" ref="B65:B68" si="24">IFERROR(VLOOKUP($A65,$J:$T,2,FALSE),"")</f>
        <v>250000</v>
      </c>
      <c r="C65" s="84">
        <f>IFERROR(VLOOKUP($A65,$J:$T,6,FALSE),"")</f>
        <v>1719</v>
      </c>
      <c r="D65" s="84">
        <f>IFERROR(VLOOKUP($A65,$J:$T,9,FALSE),"")</f>
        <v>163</v>
      </c>
      <c r="E65" s="84">
        <f>IFERROR(VLOOKUP($A65,$J:$Z,12,FALSE),"")</f>
        <v>1899</v>
      </c>
      <c r="F65" s="84">
        <f>IFERROR(VLOOKUP($A65,$J:$Z,15,FALSE),"")</f>
        <v>698</v>
      </c>
      <c r="I65">
        <f t="shared" si="22"/>
        <v>76</v>
      </c>
      <c r="J65" s="2" t="s">
        <v>64</v>
      </c>
      <c r="K65" s="3">
        <v>1000000</v>
      </c>
      <c r="L65" s="3">
        <v>1000000</v>
      </c>
      <c r="M65" s="3">
        <v>2000000</v>
      </c>
      <c r="N65" s="3"/>
      <c r="O65" s="3"/>
      <c r="P65" s="3"/>
      <c r="Q65" s="3"/>
      <c r="R65" s="3"/>
      <c r="S65" s="3"/>
      <c r="T65" s="3"/>
      <c r="U65" s="3"/>
      <c r="V65" s="3"/>
      <c r="W65" s="3"/>
      <c r="X65" s="3"/>
      <c r="Y65" s="3"/>
      <c r="Z65" s="3">
        <v>2000000</v>
      </c>
    </row>
    <row r="66" spans="1:26" x14ac:dyDescent="0.25">
      <c r="A66" s="6" t="s">
        <v>57</v>
      </c>
      <c r="B66" s="84">
        <f t="shared" si="24"/>
        <v>200000</v>
      </c>
      <c r="C66" s="84">
        <f>IFERROR(VLOOKUP($A66,$J:$T,6,FALSE),"")</f>
        <v>2500</v>
      </c>
      <c r="D66" s="84">
        <f>IFERROR(VLOOKUP($A66,$J:$T,9,FALSE),"")</f>
        <v>0</v>
      </c>
      <c r="E66" s="84">
        <f t="shared" ref="E66:E68" si="25">IFERROR(VLOOKUP($A66,$J:$Z,12,FALSE),"")</f>
        <v>0</v>
      </c>
      <c r="F66" s="84">
        <f t="shared" ref="F66:F68" si="26">IFERROR(VLOOKUP($A66,$J:$Z,15,FALSE),"")</f>
        <v>0</v>
      </c>
      <c r="I66">
        <f t="shared" si="22"/>
        <v>77</v>
      </c>
      <c r="J66" s="2" t="s">
        <v>65</v>
      </c>
      <c r="K66" s="3">
        <v>65433341</v>
      </c>
      <c r="L66" s="3">
        <v>65433341</v>
      </c>
      <c r="M66" s="3">
        <v>130866682</v>
      </c>
      <c r="N66" s="3">
        <v>7694834</v>
      </c>
      <c r="O66" s="3">
        <v>7694834</v>
      </c>
      <c r="P66" s="3">
        <v>15389668</v>
      </c>
      <c r="Q66" s="3">
        <v>5807000</v>
      </c>
      <c r="R66" s="3">
        <v>5807000</v>
      </c>
      <c r="S66" s="3">
        <v>11614000</v>
      </c>
      <c r="T66" s="3">
        <v>12934735</v>
      </c>
      <c r="U66" s="3">
        <v>12934735</v>
      </c>
      <c r="V66" s="3">
        <v>25869470</v>
      </c>
      <c r="W66" s="3">
        <v>12539782</v>
      </c>
      <c r="X66" s="3">
        <v>12539782</v>
      </c>
      <c r="Y66" s="3">
        <v>25079564</v>
      </c>
      <c r="Z66" s="3">
        <v>208819384</v>
      </c>
    </row>
    <row r="67" spans="1:26" x14ac:dyDescent="0.25">
      <c r="A67" s="6" t="s">
        <v>58</v>
      </c>
      <c r="B67" s="84">
        <f t="shared" si="24"/>
        <v>250000</v>
      </c>
      <c r="C67" s="84">
        <f>IFERROR(VLOOKUP($A67,$J:$T,6,FALSE),"")</f>
        <v>5599</v>
      </c>
      <c r="D67" s="84">
        <f>IFERROR(VLOOKUP($A67,$J:$T,9,FALSE),"")</f>
        <v>652</v>
      </c>
      <c r="E67" s="84">
        <f t="shared" si="25"/>
        <v>5438</v>
      </c>
      <c r="F67" s="84">
        <f t="shared" si="26"/>
        <v>2366</v>
      </c>
      <c r="J67" s="2" t="s">
        <v>2</v>
      </c>
      <c r="K67" s="3">
        <v>532808052</v>
      </c>
      <c r="L67" s="3">
        <v>532808052</v>
      </c>
      <c r="M67" s="3">
        <v>1065616104</v>
      </c>
      <c r="N67" s="3">
        <v>80157256.5</v>
      </c>
      <c r="O67" s="3">
        <v>80157256.5</v>
      </c>
      <c r="P67" s="3">
        <v>160314513</v>
      </c>
      <c r="Q67" s="3">
        <v>74719399.5</v>
      </c>
      <c r="R67" s="3">
        <v>74719399.5</v>
      </c>
      <c r="S67" s="3">
        <v>149438799</v>
      </c>
      <c r="T67" s="3">
        <v>89761693.25</v>
      </c>
      <c r="U67" s="3">
        <v>89761693.25</v>
      </c>
      <c r="V67" s="3">
        <v>179523386.5</v>
      </c>
      <c r="W67" s="3">
        <v>179934931.09999999</v>
      </c>
      <c r="X67" s="3">
        <v>179924931.09999999</v>
      </c>
      <c r="Y67" s="3">
        <v>359859862.19999999</v>
      </c>
      <c r="Z67" s="3">
        <v>1914752664.7</v>
      </c>
    </row>
    <row r="68" spans="1:26" x14ac:dyDescent="0.25">
      <c r="A68" s="6" t="s">
        <v>59</v>
      </c>
      <c r="B68" s="84">
        <f t="shared" si="24"/>
        <v>200000</v>
      </c>
      <c r="C68" s="84">
        <f>IFERROR(VLOOKUP($A68,$J:$T,6,FALSE),"")</f>
        <v>4500</v>
      </c>
      <c r="D68" s="84">
        <f>IFERROR(VLOOKUP($A68,$J:$T,9,FALSE),"")</f>
        <v>12675</v>
      </c>
      <c r="E68" s="84">
        <f t="shared" si="25"/>
        <v>18325</v>
      </c>
      <c r="F68" s="84">
        <f t="shared" si="26"/>
        <v>11400</v>
      </c>
    </row>
    <row r="69" spans="1:26" x14ac:dyDescent="0.25">
      <c r="A69" s="7" t="s">
        <v>89</v>
      </c>
      <c r="B69" s="84">
        <f>+SUM(B70)</f>
        <v>500000</v>
      </c>
      <c r="C69" s="84">
        <f t="shared" ref="C69:F69" si="27">+SUM(C70)</f>
        <v>0</v>
      </c>
      <c r="D69" s="84">
        <f t="shared" si="27"/>
        <v>0</v>
      </c>
      <c r="E69" s="84">
        <f t="shared" si="27"/>
        <v>0</v>
      </c>
      <c r="F69" s="84">
        <f t="shared" si="27"/>
        <v>0</v>
      </c>
    </row>
    <row r="70" spans="1:26" x14ac:dyDescent="0.25">
      <c r="A70" s="6" t="s">
        <v>60</v>
      </c>
      <c r="B70" s="84">
        <f>IFERROR(VLOOKUP($A70,$J:$T,2,FALSE),"")</f>
        <v>500000</v>
      </c>
      <c r="C70" s="84">
        <f>IFERROR(VLOOKUP($A70,$J:$T,6,FALSE),"")</f>
        <v>0</v>
      </c>
      <c r="D70" s="84">
        <f>IFERROR(VLOOKUP($A70,$J:$T,9,FALSE),"")</f>
        <v>0</v>
      </c>
      <c r="E70" s="84">
        <f>IFERROR(VLOOKUP($A70,$J:$Z,12,FALSE),"")</f>
        <v>0</v>
      </c>
      <c r="F70" s="84">
        <f>IFERROR(VLOOKUP($A70,$J:$Z,15,FALSE),"")</f>
        <v>0</v>
      </c>
    </row>
    <row r="71" spans="1:26" x14ac:dyDescent="0.25">
      <c r="A71" s="7" t="s">
        <v>90</v>
      </c>
      <c r="B71" s="84">
        <f>+SUM(B72)</f>
        <v>1700000</v>
      </c>
      <c r="C71" s="84">
        <f t="shared" ref="C71:F71" si="28">+SUM(C72)</f>
        <v>224913</v>
      </c>
      <c r="D71" s="84">
        <f t="shared" si="28"/>
        <v>37745</v>
      </c>
      <c r="E71" s="84">
        <f t="shared" si="28"/>
        <v>1150220</v>
      </c>
      <c r="F71" s="84">
        <f t="shared" si="28"/>
        <v>37185</v>
      </c>
    </row>
    <row r="72" spans="1:26" x14ac:dyDescent="0.25">
      <c r="A72" s="6" t="s">
        <v>61</v>
      </c>
      <c r="B72" s="84">
        <f>IFERROR(VLOOKUP($A72,$J:$T,2,FALSE),"")</f>
        <v>1700000</v>
      </c>
      <c r="C72" s="84">
        <f>IFERROR(VLOOKUP($A72,$J:$T,6,FALSE),"")</f>
        <v>224913</v>
      </c>
      <c r="D72" s="84">
        <f>IFERROR(VLOOKUP($A72,$J:$T,9,FALSE),"")</f>
        <v>37745</v>
      </c>
      <c r="E72" s="84">
        <f>IFERROR(VLOOKUP($A72,$J:$Z,12,FALSE),"")</f>
        <v>1150220</v>
      </c>
      <c r="F72" s="84">
        <f>IFERROR(VLOOKUP($A72,$J:$Z,15,FALSE),"")</f>
        <v>37185</v>
      </c>
    </row>
    <row r="73" spans="1:26" x14ac:dyDescent="0.25">
      <c r="A73" s="8" t="s">
        <v>91</v>
      </c>
      <c r="B73" s="84">
        <f>+SUM(B74:B77)</f>
        <v>74433341</v>
      </c>
      <c r="C73" s="84">
        <f t="shared" ref="C73:F73" si="29">+SUM(C74:C77)</f>
        <v>7694834</v>
      </c>
      <c r="D73" s="84">
        <f t="shared" si="29"/>
        <v>5807000</v>
      </c>
      <c r="E73" s="84">
        <f t="shared" si="29"/>
        <v>12934735</v>
      </c>
      <c r="F73" s="84">
        <f t="shared" si="29"/>
        <v>12539782</v>
      </c>
    </row>
    <row r="74" spans="1:26" x14ac:dyDescent="0.25">
      <c r="A74" s="6" t="s">
        <v>62</v>
      </c>
      <c r="B74" s="84">
        <f t="shared" ref="B74:B77" si="30">IFERROR(VLOOKUP($A74,$J:$T,2,FALSE),"")</f>
        <v>4000000</v>
      </c>
      <c r="C74" s="84">
        <f>IFERROR(VLOOKUP($A74,$J:$T,6,FALSE),"")</f>
        <v>0</v>
      </c>
      <c r="D74" s="84">
        <f>IFERROR(VLOOKUP($A74,$J:$T,9,FALSE),"")</f>
        <v>0</v>
      </c>
      <c r="E74" s="84">
        <f>IFERROR(VLOOKUP($A74,$J:$Z,12,FALSE),"")</f>
        <v>0</v>
      </c>
      <c r="F74" s="84">
        <f>IFERROR(VLOOKUP($A74,$J:$Z,15,FALSE),"")</f>
        <v>0</v>
      </c>
    </row>
    <row r="75" spans="1:26" x14ac:dyDescent="0.25">
      <c r="A75" s="6" t="s">
        <v>63</v>
      </c>
      <c r="B75" s="84">
        <f t="shared" si="30"/>
        <v>4000000</v>
      </c>
      <c r="C75" s="84">
        <f>IFERROR(VLOOKUP($A75,$J:$T,6,FALSE),"")</f>
        <v>0</v>
      </c>
      <c r="D75" s="84">
        <f>IFERROR(VLOOKUP($A75,$J:$T,9,FALSE),"")</f>
        <v>0</v>
      </c>
      <c r="E75" s="84">
        <f t="shared" ref="E75:E77" si="31">IFERROR(VLOOKUP($A75,$J:$Z,12,FALSE),"")</f>
        <v>0</v>
      </c>
      <c r="F75" s="84">
        <f t="shared" ref="F75:F77" si="32">IFERROR(VLOOKUP($A75,$J:$Z,15,FALSE),"")</f>
        <v>0</v>
      </c>
      <c r="I75" s="84"/>
    </row>
    <row r="76" spans="1:26" x14ac:dyDescent="0.25">
      <c r="A76" s="6" t="s">
        <v>64</v>
      </c>
      <c r="B76" s="84">
        <f t="shared" si="30"/>
        <v>1000000</v>
      </c>
      <c r="C76" s="84">
        <f>IFERROR(VLOOKUP($A76,$J:$T,6,FALSE),"")</f>
        <v>0</v>
      </c>
      <c r="D76" s="84">
        <f>IFERROR(VLOOKUP($A76,$J:$T,9,FALSE),"")</f>
        <v>0</v>
      </c>
      <c r="E76" s="84">
        <f t="shared" si="31"/>
        <v>0</v>
      </c>
      <c r="F76" s="84">
        <f t="shared" si="32"/>
        <v>0</v>
      </c>
    </row>
    <row r="77" spans="1:26" x14ac:dyDescent="0.25">
      <c r="A77" s="6" t="s">
        <v>65</v>
      </c>
      <c r="B77" s="84">
        <f t="shared" si="30"/>
        <v>65433341</v>
      </c>
      <c r="C77" s="84">
        <f>IFERROR(VLOOKUP($A77,$J:$T,6,FALSE),"")</f>
        <v>7694834</v>
      </c>
      <c r="D77" s="84">
        <f>IFERROR(VLOOKUP($A77,$J:$T,9,FALSE),"")</f>
        <v>5807000</v>
      </c>
      <c r="E77" s="84">
        <f t="shared" si="31"/>
        <v>12934735</v>
      </c>
      <c r="F77" s="84">
        <f t="shared" si="32"/>
        <v>12539782</v>
      </c>
    </row>
    <row r="78" spans="1:26" x14ac:dyDescent="0.25">
      <c r="A78" s="9" t="s">
        <v>2</v>
      </c>
      <c r="B78" s="84">
        <f>+B73+B71+B69+B64+B30+B27+B22+B20+B18+B11+B9</f>
        <v>532808052</v>
      </c>
      <c r="C78" s="84">
        <f t="shared" ref="C78:F78" si="33">+C73+C71+C69+C64+C30+C27+C22+C20+C18+C11+C9</f>
        <v>80157256.5</v>
      </c>
      <c r="D78" s="84">
        <f t="shared" si="33"/>
        <v>74719399.5</v>
      </c>
      <c r="E78" s="84">
        <f t="shared" si="33"/>
        <v>89761693.25</v>
      </c>
      <c r="F78" s="84">
        <f t="shared" si="33"/>
        <v>179924931.09999999</v>
      </c>
    </row>
  </sheetDat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81"/>
  <sheetViews>
    <sheetView topLeftCell="A77" workbookViewId="0">
      <selection activeCell="B81" sqref="B81"/>
    </sheetView>
  </sheetViews>
  <sheetFormatPr defaultRowHeight="15" x14ac:dyDescent="0.25"/>
  <cols>
    <col min="1" max="1" width="54.85546875" customWidth="1"/>
    <col min="2" max="2" width="17.5703125" customWidth="1"/>
    <col min="3" max="3" width="17" customWidth="1"/>
    <col min="4" max="4" width="16.5703125" customWidth="1"/>
    <col min="5" max="5" width="17.28515625" customWidth="1"/>
    <col min="6" max="6" width="16" customWidth="1"/>
    <col min="7" max="7" width="18.7109375" customWidth="1"/>
    <col min="8" max="8" width="15" customWidth="1"/>
    <col min="11" max="11" width="60.85546875" customWidth="1"/>
    <col min="12" max="12" width="19.5703125" customWidth="1"/>
    <col min="13" max="13" width="10" customWidth="1"/>
    <col min="14" max="14" width="21.5703125" customWidth="1"/>
    <col min="15" max="15" width="12.85546875" customWidth="1"/>
    <col min="16" max="16" width="9" customWidth="1"/>
    <col min="17" max="17" width="9.28515625" customWidth="1"/>
    <col min="18" max="18" width="10" customWidth="1"/>
    <col min="19" max="19" width="12.85546875" customWidth="1"/>
    <col min="20" max="20" width="9" customWidth="1"/>
    <col min="21" max="21" width="9.28515625" customWidth="1"/>
    <col min="22" max="22" width="10" customWidth="1"/>
    <col min="23" max="23" width="12.85546875" customWidth="1"/>
    <col min="24" max="24" width="10" customWidth="1"/>
    <col min="25" max="25" width="9.28515625" customWidth="1"/>
    <col min="26" max="26" width="10" customWidth="1"/>
    <col min="27" max="27" width="12.85546875" customWidth="1"/>
    <col min="28" max="28" width="10" customWidth="1"/>
    <col min="29" max="29" width="9.28515625" customWidth="1"/>
    <col min="30" max="30" width="10" customWidth="1"/>
    <col min="31" max="31" width="11" customWidth="1"/>
    <col min="32" max="32" width="9.140625" customWidth="1"/>
  </cols>
  <sheetData>
    <row r="3" spans="1:31" ht="18.75" x14ac:dyDescent="0.3">
      <c r="A3" s="14" t="s">
        <v>165</v>
      </c>
      <c r="B3" s="15" t="s">
        <v>166</v>
      </c>
      <c r="C3" s="15" t="s">
        <v>92</v>
      </c>
      <c r="D3" s="15" t="s">
        <v>93</v>
      </c>
      <c r="E3" s="15" t="s">
        <v>94</v>
      </c>
      <c r="F3" s="15" t="s">
        <v>95</v>
      </c>
      <c r="G3" s="15" t="s">
        <v>105</v>
      </c>
      <c r="H3" s="15" t="s">
        <v>167</v>
      </c>
      <c r="K3" s="1" t="s">
        <v>3</v>
      </c>
      <c r="L3" t="s">
        <v>164</v>
      </c>
    </row>
    <row r="4" spans="1:31" x14ac:dyDescent="0.25">
      <c r="A4" s="16" t="s">
        <v>168</v>
      </c>
      <c r="B4" s="17">
        <f>+SUM(B5:B23)</f>
        <v>110858482</v>
      </c>
      <c r="C4" s="17">
        <f>+SUM(C5:C23)</f>
        <v>24645907</v>
      </c>
      <c r="D4" s="17">
        <f>+SUM(D5:D23)</f>
        <v>26203339</v>
      </c>
      <c r="E4" s="17">
        <f>+SUM(E5:E23)</f>
        <v>25278671</v>
      </c>
      <c r="F4" s="17">
        <f>+SUM(F5:F23)</f>
        <v>25742437</v>
      </c>
      <c r="G4" s="17">
        <f t="shared" ref="G4" si="0">+SUM(C4:F4)</f>
        <v>101870354</v>
      </c>
      <c r="H4" s="18">
        <f t="shared" ref="H4:H67" si="1">+B4-G4</f>
        <v>8988128</v>
      </c>
      <c r="K4" s="1" t="s">
        <v>5</v>
      </c>
      <c r="L4" t="s">
        <v>4</v>
      </c>
    </row>
    <row r="5" spans="1:31" x14ac:dyDescent="0.25">
      <c r="A5" s="19" t="s">
        <v>109</v>
      </c>
      <c r="B5" s="20">
        <f>+IFERROR(VLOOKUP($A5,$K:$Z,2,FALSE),"")</f>
        <v>11389124</v>
      </c>
      <c r="C5" s="21">
        <f>+IFERROR(VLOOKUP($A5,$K:$Z,6,FALSE),"")</f>
        <v>2795109</v>
      </c>
      <c r="D5" s="21">
        <f t="shared" ref="D5:D23" si="2">+IFERROR(VLOOKUP($A5,$K:$Z,10,FALSE),"")</f>
        <v>2819677</v>
      </c>
      <c r="E5" s="21">
        <f>+IFERROR(VLOOKUP($A5,$K:$Z,14,FALSE),"")</f>
        <v>2650331</v>
      </c>
      <c r="F5" s="21">
        <f>+IFERROR(VLOOKUP($A5,$K:$AD,18,FALSE),"")</f>
        <v>2806111</v>
      </c>
      <c r="G5" s="21"/>
      <c r="H5" s="22">
        <f t="shared" si="1"/>
        <v>11389124</v>
      </c>
      <c r="K5" s="1" t="s">
        <v>107</v>
      </c>
      <c r="L5" t="s">
        <v>4</v>
      </c>
    </row>
    <row r="6" spans="1:31" x14ac:dyDescent="0.25">
      <c r="A6" s="19" t="s">
        <v>110</v>
      </c>
      <c r="B6" s="20">
        <f t="shared" ref="B6:B32" si="3">+IFERROR(VLOOKUP($A6,$K:$Z,2,FALSE),"")</f>
        <v>17277528</v>
      </c>
      <c r="C6" s="21">
        <f t="shared" ref="C6:C23" si="4">+IFERROR(VLOOKUP($A6,$K:$Z,6,FALSE),"")</f>
        <v>4007231</v>
      </c>
      <c r="D6" s="21">
        <f t="shared" si="2"/>
        <v>3936683</v>
      </c>
      <c r="E6" s="21">
        <f t="shared" ref="E6:E69" si="5">+IFERROR(VLOOKUP($A6,$K:$Z,14,FALSE),"")</f>
        <v>4011054</v>
      </c>
      <c r="F6" s="21">
        <f t="shared" ref="F6:F23" si="6">+IFERROR(VLOOKUP($A6,$K:$AD,18,FALSE),"")</f>
        <v>3951426</v>
      </c>
      <c r="G6" s="21"/>
      <c r="H6" s="22">
        <f t="shared" si="1"/>
        <v>17277528</v>
      </c>
      <c r="K6" s="1" t="s">
        <v>6</v>
      </c>
      <c r="L6" t="s">
        <v>4</v>
      </c>
    </row>
    <row r="7" spans="1:31" x14ac:dyDescent="0.25">
      <c r="A7" s="19" t="s">
        <v>111</v>
      </c>
      <c r="B7" s="20">
        <f t="shared" si="3"/>
        <v>68480150</v>
      </c>
      <c r="C7" s="21">
        <f t="shared" si="4"/>
        <v>16043945</v>
      </c>
      <c r="D7" s="21">
        <f t="shared" si="2"/>
        <v>16138478</v>
      </c>
      <c r="E7" s="21">
        <f t="shared" si="5"/>
        <v>16125906</v>
      </c>
      <c r="F7" s="21">
        <f t="shared" si="6"/>
        <v>15741422</v>
      </c>
      <c r="G7" s="21"/>
      <c r="H7" s="22">
        <f t="shared" si="1"/>
        <v>68480150</v>
      </c>
      <c r="K7" s="1" t="s">
        <v>7</v>
      </c>
      <c r="L7" t="s">
        <v>4</v>
      </c>
    </row>
    <row r="8" spans="1:31" x14ac:dyDescent="0.25">
      <c r="A8" s="19" t="s">
        <v>169</v>
      </c>
      <c r="B8" s="20" t="str">
        <f t="shared" si="3"/>
        <v/>
      </c>
      <c r="C8" s="21" t="str">
        <f t="shared" si="4"/>
        <v/>
      </c>
      <c r="D8" s="21" t="str">
        <f t="shared" si="2"/>
        <v/>
      </c>
      <c r="E8" s="21" t="str">
        <f t="shared" si="5"/>
        <v/>
      </c>
      <c r="F8" s="21" t="str">
        <f t="shared" si="6"/>
        <v/>
      </c>
      <c r="G8" s="21"/>
      <c r="H8" s="22" t="e">
        <f t="shared" si="1"/>
        <v>#VALUE!</v>
      </c>
      <c r="K8" s="1" t="s">
        <v>8</v>
      </c>
      <c r="L8" t="s">
        <v>78</v>
      </c>
    </row>
    <row r="9" spans="1:31" x14ac:dyDescent="0.25">
      <c r="A9" s="19" t="s">
        <v>112</v>
      </c>
      <c r="B9" s="20">
        <f t="shared" si="3"/>
        <v>2672862</v>
      </c>
      <c r="C9" s="21">
        <f t="shared" si="4"/>
        <v>519503</v>
      </c>
      <c r="D9" s="21">
        <f t="shared" si="2"/>
        <v>604303</v>
      </c>
      <c r="E9" s="21">
        <f t="shared" si="5"/>
        <v>616747</v>
      </c>
      <c r="F9" s="21">
        <f t="shared" si="6"/>
        <v>667286</v>
      </c>
      <c r="G9" s="21"/>
      <c r="H9" s="22">
        <f t="shared" si="1"/>
        <v>2672862</v>
      </c>
    </row>
    <row r="10" spans="1:31" x14ac:dyDescent="0.25">
      <c r="A10" s="19" t="s">
        <v>113</v>
      </c>
      <c r="B10" s="20">
        <f t="shared" si="3"/>
        <v>344800</v>
      </c>
      <c r="C10" s="21">
        <f t="shared" si="4"/>
        <v>61200</v>
      </c>
      <c r="D10" s="21">
        <f t="shared" si="2"/>
        <v>125715</v>
      </c>
      <c r="E10" s="21">
        <f t="shared" si="5"/>
        <v>61200</v>
      </c>
      <c r="F10" s="21">
        <f t="shared" si="6"/>
        <v>61200</v>
      </c>
      <c r="G10" s="21"/>
      <c r="H10" s="22">
        <f t="shared" si="1"/>
        <v>344800</v>
      </c>
      <c r="K10" s="1" t="s">
        <v>77</v>
      </c>
      <c r="L10" s="1" t="s">
        <v>66</v>
      </c>
    </row>
    <row r="11" spans="1:31" x14ac:dyDescent="0.25">
      <c r="A11" s="19" t="s">
        <v>114</v>
      </c>
      <c r="B11" s="20">
        <f t="shared" si="3"/>
        <v>2632102</v>
      </c>
      <c r="C11" s="21">
        <f t="shared" si="4"/>
        <v>690870</v>
      </c>
      <c r="D11" s="21">
        <f t="shared" si="2"/>
        <v>350392</v>
      </c>
      <c r="E11" s="21">
        <f t="shared" si="5"/>
        <v>639214</v>
      </c>
      <c r="F11" s="21">
        <f t="shared" si="6"/>
        <v>427900</v>
      </c>
      <c r="G11" s="21"/>
      <c r="H11" s="22">
        <f t="shared" si="1"/>
        <v>2632102</v>
      </c>
      <c r="L11" t="s">
        <v>67</v>
      </c>
      <c r="N11" t="s">
        <v>70</v>
      </c>
      <c r="O11" t="s">
        <v>68</v>
      </c>
      <c r="R11" t="s">
        <v>71</v>
      </c>
      <c r="S11" t="s">
        <v>69</v>
      </c>
      <c r="V11" t="s">
        <v>72</v>
      </c>
      <c r="W11" t="s">
        <v>419</v>
      </c>
      <c r="Z11" t="s">
        <v>420</v>
      </c>
      <c r="AA11" t="s">
        <v>421</v>
      </c>
      <c r="AD11" t="s">
        <v>422</v>
      </c>
      <c r="AE11" t="s">
        <v>2</v>
      </c>
    </row>
    <row r="12" spans="1:31" x14ac:dyDescent="0.25">
      <c r="A12" s="19" t="s">
        <v>115</v>
      </c>
      <c r="B12" s="20">
        <f t="shared" si="3"/>
        <v>2186316</v>
      </c>
      <c r="C12" s="21">
        <f t="shared" si="4"/>
        <v>307576</v>
      </c>
      <c r="D12" s="21">
        <f t="shared" si="2"/>
        <v>291152</v>
      </c>
      <c r="E12" s="21">
        <f t="shared" si="5"/>
        <v>400595</v>
      </c>
      <c r="F12" s="21">
        <f t="shared" si="6"/>
        <v>410578</v>
      </c>
      <c r="G12" s="21"/>
      <c r="H12" s="22">
        <f t="shared" si="1"/>
        <v>2186316</v>
      </c>
      <c r="K12" s="1" t="s">
        <v>0</v>
      </c>
      <c r="L12" t="s">
        <v>73</v>
      </c>
      <c r="M12" t="s">
        <v>74</v>
      </c>
      <c r="O12" t="s">
        <v>75</v>
      </c>
      <c r="P12" t="s">
        <v>76</v>
      </c>
      <c r="Q12" t="s">
        <v>108</v>
      </c>
      <c r="S12" t="s">
        <v>75</v>
      </c>
      <c r="T12" t="s">
        <v>76</v>
      </c>
      <c r="U12" t="s">
        <v>108</v>
      </c>
      <c r="W12" t="s">
        <v>75</v>
      </c>
      <c r="X12" t="s">
        <v>76</v>
      </c>
      <c r="Y12" t="s">
        <v>108</v>
      </c>
      <c r="AA12" t="s">
        <v>75</v>
      </c>
      <c r="AB12" t="s">
        <v>76</v>
      </c>
      <c r="AC12" t="s">
        <v>108</v>
      </c>
    </row>
    <row r="13" spans="1:31" x14ac:dyDescent="0.25">
      <c r="A13" s="19" t="s">
        <v>116</v>
      </c>
      <c r="B13" s="20">
        <f t="shared" si="3"/>
        <v>1330000</v>
      </c>
      <c r="C13" s="21">
        <f t="shared" si="4"/>
        <v>108260</v>
      </c>
      <c r="D13" s="21">
        <f t="shared" si="2"/>
        <v>111260</v>
      </c>
      <c r="E13" s="21">
        <f t="shared" si="5"/>
        <v>446445</v>
      </c>
      <c r="F13" s="21">
        <f t="shared" si="6"/>
        <v>392100</v>
      </c>
      <c r="G13" s="21"/>
      <c r="H13" s="22">
        <f t="shared" si="1"/>
        <v>1330000</v>
      </c>
      <c r="K13" s="2" t="s">
        <v>109</v>
      </c>
      <c r="L13" s="3">
        <v>11389124</v>
      </c>
      <c r="M13" s="3">
        <v>16141124</v>
      </c>
      <c r="N13" s="3">
        <v>27530248</v>
      </c>
      <c r="O13" s="3">
        <v>2821207</v>
      </c>
      <c r="P13" s="3">
        <v>2795109</v>
      </c>
      <c r="Q13" s="3">
        <v>26098</v>
      </c>
      <c r="R13" s="3">
        <v>5642414</v>
      </c>
      <c r="S13" s="3">
        <v>2758631</v>
      </c>
      <c r="T13" s="3">
        <v>2819677</v>
      </c>
      <c r="U13" s="3">
        <v>46394</v>
      </c>
      <c r="V13" s="3">
        <v>5624702</v>
      </c>
      <c r="W13" s="3">
        <v>2820793</v>
      </c>
      <c r="X13" s="3">
        <v>2650331</v>
      </c>
      <c r="Y13" s="3">
        <v>63022</v>
      </c>
      <c r="Z13" s="3">
        <v>5534146</v>
      </c>
      <c r="AA13" s="3">
        <v>2825859</v>
      </c>
      <c r="AB13" s="3">
        <v>2806111</v>
      </c>
      <c r="AC13" s="3">
        <v>19748</v>
      </c>
      <c r="AD13" s="3">
        <v>5651718</v>
      </c>
      <c r="AE13" s="3">
        <v>49983228</v>
      </c>
    </row>
    <row r="14" spans="1:31" x14ac:dyDescent="0.25">
      <c r="A14" s="19" t="s">
        <v>117</v>
      </c>
      <c r="B14" s="20">
        <f t="shared" si="3"/>
        <v>300000</v>
      </c>
      <c r="C14" s="21">
        <f t="shared" si="4"/>
        <v>12770</v>
      </c>
      <c r="D14" s="21">
        <f t="shared" si="2"/>
        <v>109450</v>
      </c>
      <c r="E14" s="21">
        <f t="shared" si="5"/>
        <v>0</v>
      </c>
      <c r="F14" s="21">
        <f t="shared" si="6"/>
        <v>0</v>
      </c>
      <c r="G14" s="21"/>
      <c r="H14" s="22">
        <f t="shared" si="1"/>
        <v>300000</v>
      </c>
      <c r="K14" s="2" t="s">
        <v>110</v>
      </c>
      <c r="L14" s="3">
        <v>17277528</v>
      </c>
      <c r="M14" s="3">
        <v>20066528</v>
      </c>
      <c r="N14" s="3">
        <v>37344056</v>
      </c>
      <c r="O14" s="3">
        <v>4082668</v>
      </c>
      <c r="P14" s="3">
        <v>4007231</v>
      </c>
      <c r="Q14" s="3">
        <v>75437</v>
      </c>
      <c r="R14" s="3">
        <v>8165336</v>
      </c>
      <c r="S14" s="3">
        <v>3858540</v>
      </c>
      <c r="T14" s="3">
        <v>3936683</v>
      </c>
      <c r="U14" s="3">
        <v>204073</v>
      </c>
      <c r="V14" s="3">
        <v>7999296</v>
      </c>
      <c r="W14" s="3">
        <v>4527266</v>
      </c>
      <c r="X14" s="3">
        <v>4011054</v>
      </c>
      <c r="Y14" s="3">
        <v>233996</v>
      </c>
      <c r="Z14" s="3">
        <v>8772316</v>
      </c>
      <c r="AA14" s="3">
        <v>4060402</v>
      </c>
      <c r="AB14" s="3">
        <v>3951426</v>
      </c>
      <c r="AC14" s="3">
        <v>108976</v>
      </c>
      <c r="AD14" s="3">
        <v>8120804</v>
      </c>
      <c r="AE14" s="3">
        <v>70401808</v>
      </c>
    </row>
    <row r="15" spans="1:31" x14ac:dyDescent="0.25">
      <c r="A15" s="19" t="s">
        <v>118</v>
      </c>
      <c r="B15" s="20">
        <f t="shared" si="3"/>
        <v>186000</v>
      </c>
      <c r="C15" s="21">
        <f t="shared" si="4"/>
        <v>0</v>
      </c>
      <c r="D15" s="21">
        <f t="shared" si="2"/>
        <v>100000</v>
      </c>
      <c r="E15" s="21">
        <f t="shared" si="5"/>
        <v>0</v>
      </c>
      <c r="F15" s="21">
        <f t="shared" si="6"/>
        <v>0</v>
      </c>
      <c r="G15" s="21"/>
      <c r="H15" s="22">
        <f t="shared" si="1"/>
        <v>186000</v>
      </c>
      <c r="K15" s="2" t="s">
        <v>111</v>
      </c>
      <c r="L15" s="3">
        <v>68480150</v>
      </c>
      <c r="M15" s="3">
        <v>79450716</v>
      </c>
      <c r="N15" s="3">
        <v>147930866</v>
      </c>
      <c r="O15" s="3">
        <v>16632296</v>
      </c>
      <c r="P15" s="3">
        <v>16043945</v>
      </c>
      <c r="Q15" s="3">
        <v>588351</v>
      </c>
      <c r="R15" s="3">
        <v>33264592</v>
      </c>
      <c r="S15" s="3">
        <v>15875113</v>
      </c>
      <c r="T15" s="3">
        <v>16138478</v>
      </c>
      <c r="U15" s="3">
        <v>282679</v>
      </c>
      <c r="V15" s="3">
        <v>32296270</v>
      </c>
      <c r="W15" s="3">
        <v>16919997</v>
      </c>
      <c r="X15" s="3">
        <v>16125906</v>
      </c>
      <c r="Y15" s="3">
        <v>248047</v>
      </c>
      <c r="Z15" s="3">
        <v>33293950</v>
      </c>
      <c r="AA15" s="3">
        <v>15883217</v>
      </c>
      <c r="AB15" s="3">
        <v>15741422</v>
      </c>
      <c r="AC15" s="3">
        <v>141795</v>
      </c>
      <c r="AD15" s="3">
        <v>31766434</v>
      </c>
      <c r="AE15" s="3">
        <v>278552112</v>
      </c>
    </row>
    <row r="16" spans="1:31" x14ac:dyDescent="0.25">
      <c r="A16" s="19" t="s">
        <v>119</v>
      </c>
      <c r="B16" s="20">
        <f t="shared" si="3"/>
        <v>400000</v>
      </c>
      <c r="C16" s="21">
        <f t="shared" si="4"/>
        <v>0</v>
      </c>
      <c r="D16" s="21">
        <f t="shared" si="2"/>
        <v>105486</v>
      </c>
      <c r="E16" s="21">
        <f t="shared" si="5"/>
        <v>0</v>
      </c>
      <c r="F16" s="21">
        <f t="shared" si="6"/>
        <v>0</v>
      </c>
      <c r="G16" s="21"/>
      <c r="H16" s="22">
        <f t="shared" si="1"/>
        <v>400000</v>
      </c>
      <c r="K16" s="2" t="s">
        <v>112</v>
      </c>
      <c r="L16" s="3">
        <v>2672862</v>
      </c>
      <c r="M16" s="3">
        <v>1722804</v>
      </c>
      <c r="N16" s="3">
        <v>4395666</v>
      </c>
      <c r="O16" s="3">
        <v>532702</v>
      </c>
      <c r="P16" s="3">
        <v>519503</v>
      </c>
      <c r="Q16" s="3">
        <v>13199</v>
      </c>
      <c r="R16" s="3">
        <v>1065404</v>
      </c>
      <c r="S16" s="3">
        <v>597629</v>
      </c>
      <c r="T16" s="3">
        <v>604303</v>
      </c>
      <c r="U16" s="3">
        <v>9734</v>
      </c>
      <c r="V16" s="3">
        <v>1211666</v>
      </c>
      <c r="W16" s="3">
        <v>643841</v>
      </c>
      <c r="X16" s="3">
        <v>616747</v>
      </c>
      <c r="Y16" s="3">
        <v>10686</v>
      </c>
      <c r="Z16" s="3">
        <v>1271274</v>
      </c>
      <c r="AA16" s="3">
        <v>672307</v>
      </c>
      <c r="AB16" s="3">
        <v>667286</v>
      </c>
      <c r="AC16" s="3">
        <v>5021</v>
      </c>
      <c r="AD16" s="3">
        <v>1344614</v>
      </c>
      <c r="AE16" s="3">
        <v>9288624</v>
      </c>
    </row>
    <row r="17" spans="1:31" x14ac:dyDescent="0.25">
      <c r="A17" s="19" t="s">
        <v>120</v>
      </c>
      <c r="B17" s="20">
        <f t="shared" si="3"/>
        <v>0</v>
      </c>
      <c r="C17" s="21">
        <f t="shared" si="4"/>
        <v>0</v>
      </c>
      <c r="D17" s="21">
        <f t="shared" si="2"/>
        <v>0</v>
      </c>
      <c r="E17" s="21">
        <f t="shared" si="5"/>
        <v>0</v>
      </c>
      <c r="F17" s="21">
        <f t="shared" si="6"/>
        <v>0</v>
      </c>
      <c r="G17" s="21"/>
      <c r="H17" s="22">
        <f t="shared" si="1"/>
        <v>0</v>
      </c>
      <c r="K17" s="2" t="s">
        <v>113</v>
      </c>
      <c r="L17" s="3">
        <v>344800</v>
      </c>
      <c r="M17" s="3">
        <v>244800</v>
      </c>
      <c r="N17" s="3">
        <v>589600</v>
      </c>
      <c r="O17" s="3">
        <v>61200</v>
      </c>
      <c r="P17" s="3">
        <v>61200</v>
      </c>
      <c r="Q17" s="3"/>
      <c r="R17" s="3">
        <v>122400</v>
      </c>
      <c r="S17" s="3">
        <v>125715</v>
      </c>
      <c r="T17" s="3">
        <v>125715</v>
      </c>
      <c r="U17" s="3"/>
      <c r="V17" s="3">
        <v>251430</v>
      </c>
      <c r="W17" s="3">
        <v>61200</v>
      </c>
      <c r="X17" s="3">
        <v>61200</v>
      </c>
      <c r="Y17" s="3"/>
      <c r="Z17" s="3">
        <v>122400</v>
      </c>
      <c r="AA17" s="3">
        <v>61200</v>
      </c>
      <c r="AB17" s="3">
        <v>61200</v>
      </c>
      <c r="AC17" s="3"/>
      <c r="AD17" s="3">
        <v>122400</v>
      </c>
      <c r="AE17" s="3">
        <v>1208230</v>
      </c>
    </row>
    <row r="18" spans="1:31" x14ac:dyDescent="0.25">
      <c r="A18" s="19" t="s">
        <v>121</v>
      </c>
      <c r="B18" s="20">
        <f t="shared" si="3"/>
        <v>0</v>
      </c>
      <c r="C18" s="21">
        <f t="shared" si="4"/>
        <v>0</v>
      </c>
      <c r="D18" s="21">
        <f t="shared" si="2"/>
        <v>0</v>
      </c>
      <c r="E18" s="21">
        <f t="shared" si="5"/>
        <v>0</v>
      </c>
      <c r="F18" s="21">
        <f t="shared" si="6"/>
        <v>0</v>
      </c>
      <c r="G18" s="21"/>
      <c r="H18" s="22">
        <f t="shared" si="1"/>
        <v>0</v>
      </c>
      <c r="K18" s="2" t="s">
        <v>114</v>
      </c>
      <c r="L18" s="3">
        <v>2632102</v>
      </c>
      <c r="M18" s="3">
        <v>2298048</v>
      </c>
      <c r="N18" s="3">
        <v>4930150</v>
      </c>
      <c r="O18" s="3">
        <v>706907</v>
      </c>
      <c r="P18" s="3">
        <v>690870</v>
      </c>
      <c r="Q18" s="3">
        <v>16037</v>
      </c>
      <c r="R18" s="3">
        <v>1413814</v>
      </c>
      <c r="S18" s="3">
        <v>303337</v>
      </c>
      <c r="T18" s="3">
        <v>350392</v>
      </c>
      <c r="U18" s="3">
        <v>23675</v>
      </c>
      <c r="V18" s="3">
        <v>677404</v>
      </c>
      <c r="W18" s="3">
        <v>725341</v>
      </c>
      <c r="X18" s="3">
        <v>639214</v>
      </c>
      <c r="Y18" s="3">
        <v>15397</v>
      </c>
      <c r="Z18" s="3">
        <v>1379952</v>
      </c>
      <c r="AA18" s="3">
        <v>440319</v>
      </c>
      <c r="AB18" s="3">
        <v>427900</v>
      </c>
      <c r="AC18" s="3">
        <v>12419</v>
      </c>
      <c r="AD18" s="3">
        <v>880638</v>
      </c>
      <c r="AE18" s="3">
        <v>9281958</v>
      </c>
    </row>
    <row r="19" spans="1:31" x14ac:dyDescent="0.25">
      <c r="A19" s="19" t="s">
        <v>122</v>
      </c>
      <c r="B19" s="20">
        <f t="shared" si="3"/>
        <v>30000</v>
      </c>
      <c r="C19" s="21">
        <f t="shared" si="4"/>
        <v>0</v>
      </c>
      <c r="D19" s="21">
        <f t="shared" si="2"/>
        <v>0</v>
      </c>
      <c r="E19" s="21">
        <f t="shared" si="5"/>
        <v>0</v>
      </c>
      <c r="F19" s="21">
        <f t="shared" si="6"/>
        <v>0</v>
      </c>
      <c r="G19" s="21"/>
      <c r="H19" s="22">
        <f t="shared" si="1"/>
        <v>30000</v>
      </c>
      <c r="K19" s="2" t="s">
        <v>115</v>
      </c>
      <c r="L19" s="3">
        <v>2186316</v>
      </c>
      <c r="M19" s="3">
        <v>3626316</v>
      </c>
      <c r="N19" s="3">
        <v>5812632</v>
      </c>
      <c r="O19" s="3">
        <v>323360</v>
      </c>
      <c r="P19" s="3">
        <v>307576</v>
      </c>
      <c r="Q19" s="3">
        <v>15784</v>
      </c>
      <c r="R19" s="3">
        <v>646720</v>
      </c>
      <c r="S19" s="3">
        <v>285718</v>
      </c>
      <c r="T19" s="3">
        <v>291152</v>
      </c>
      <c r="U19" s="3">
        <v>8459</v>
      </c>
      <c r="V19" s="3">
        <v>585329</v>
      </c>
      <c r="W19" s="3">
        <v>426782</v>
      </c>
      <c r="X19" s="3">
        <v>400595</v>
      </c>
      <c r="Y19" s="3">
        <v>12294</v>
      </c>
      <c r="Z19" s="3">
        <v>839671</v>
      </c>
      <c r="AA19" s="3">
        <v>414192</v>
      </c>
      <c r="AB19" s="3">
        <v>410578</v>
      </c>
      <c r="AC19" s="3">
        <v>3614</v>
      </c>
      <c r="AD19" s="3">
        <v>828384</v>
      </c>
      <c r="AE19" s="3">
        <v>8712736</v>
      </c>
    </row>
    <row r="20" spans="1:31" x14ac:dyDescent="0.25">
      <c r="A20" s="19" t="s">
        <v>123</v>
      </c>
      <c r="B20" s="20">
        <f t="shared" si="3"/>
        <v>100000</v>
      </c>
      <c r="C20" s="21">
        <f t="shared" si="4"/>
        <v>0</v>
      </c>
      <c r="D20" s="21">
        <f t="shared" si="2"/>
        <v>0</v>
      </c>
      <c r="E20" s="21">
        <f t="shared" si="5"/>
        <v>0</v>
      </c>
      <c r="F20" s="21">
        <f t="shared" si="6"/>
        <v>0</v>
      </c>
      <c r="G20" s="21"/>
      <c r="H20" s="22">
        <f t="shared" si="1"/>
        <v>100000</v>
      </c>
      <c r="K20" s="2" t="s">
        <v>116</v>
      </c>
      <c r="L20" s="3">
        <v>1330000</v>
      </c>
      <c r="M20" s="3">
        <v>380000</v>
      </c>
      <c r="N20" s="3">
        <v>1710000</v>
      </c>
      <c r="O20" s="3">
        <v>108260</v>
      </c>
      <c r="P20" s="3">
        <v>108260</v>
      </c>
      <c r="Q20" s="3"/>
      <c r="R20" s="3">
        <v>216520</v>
      </c>
      <c r="S20" s="3">
        <v>111260</v>
      </c>
      <c r="T20" s="3">
        <v>111260</v>
      </c>
      <c r="U20" s="3"/>
      <c r="V20" s="3">
        <v>222520</v>
      </c>
      <c r="W20" s="3">
        <v>446445</v>
      </c>
      <c r="X20" s="3">
        <v>446445</v>
      </c>
      <c r="Y20" s="3"/>
      <c r="Z20" s="3">
        <v>892890</v>
      </c>
      <c r="AA20" s="3">
        <v>392100</v>
      </c>
      <c r="AB20" s="3">
        <v>392100</v>
      </c>
      <c r="AC20" s="3"/>
      <c r="AD20" s="3">
        <v>784200</v>
      </c>
      <c r="AE20" s="3">
        <v>3826130</v>
      </c>
    </row>
    <row r="21" spans="1:31" x14ac:dyDescent="0.25">
      <c r="A21" s="19" t="s">
        <v>124</v>
      </c>
      <c r="B21" s="20">
        <f t="shared" si="3"/>
        <v>3200000</v>
      </c>
      <c r="C21" s="21">
        <f t="shared" si="4"/>
        <v>70764</v>
      </c>
      <c r="D21" s="21">
        <f t="shared" si="2"/>
        <v>1482860</v>
      </c>
      <c r="E21" s="21">
        <f t="shared" si="5"/>
        <v>300000</v>
      </c>
      <c r="F21" s="21">
        <f t="shared" si="6"/>
        <v>1256426</v>
      </c>
      <c r="G21" s="21"/>
      <c r="H21" s="22">
        <f t="shared" si="1"/>
        <v>3200000</v>
      </c>
      <c r="K21" s="2" t="s">
        <v>117</v>
      </c>
      <c r="L21" s="3">
        <v>300000</v>
      </c>
      <c r="M21" s="3">
        <v>600000</v>
      </c>
      <c r="N21" s="3">
        <v>900000</v>
      </c>
      <c r="O21" s="3">
        <v>12770</v>
      </c>
      <c r="P21" s="3">
        <v>12770</v>
      </c>
      <c r="Q21" s="3"/>
      <c r="R21" s="3">
        <v>25540</v>
      </c>
      <c r="S21" s="3">
        <v>109450</v>
      </c>
      <c r="T21" s="3">
        <v>109450</v>
      </c>
      <c r="U21" s="3"/>
      <c r="V21" s="3">
        <v>218900</v>
      </c>
      <c r="W21" s="3"/>
      <c r="X21" s="3"/>
      <c r="Y21" s="3"/>
      <c r="Z21" s="3"/>
      <c r="AA21" s="3"/>
      <c r="AB21" s="3"/>
      <c r="AC21" s="3"/>
      <c r="AD21" s="3"/>
      <c r="AE21" s="3">
        <v>1144440</v>
      </c>
    </row>
    <row r="22" spans="1:31" x14ac:dyDescent="0.25">
      <c r="A22" s="19" t="s">
        <v>125</v>
      </c>
      <c r="B22" s="20">
        <f t="shared" si="3"/>
        <v>329600</v>
      </c>
      <c r="C22" s="21">
        <f t="shared" si="4"/>
        <v>28679</v>
      </c>
      <c r="D22" s="21">
        <f t="shared" si="2"/>
        <v>27883</v>
      </c>
      <c r="E22" s="21">
        <f t="shared" si="5"/>
        <v>27179</v>
      </c>
      <c r="F22" s="21">
        <f t="shared" si="6"/>
        <v>27988</v>
      </c>
      <c r="G22" s="21"/>
      <c r="H22" s="22">
        <f t="shared" si="1"/>
        <v>329600</v>
      </c>
      <c r="K22" s="2" t="s">
        <v>118</v>
      </c>
      <c r="L22" s="3">
        <v>186000</v>
      </c>
      <c r="M22" s="3">
        <v>536000</v>
      </c>
      <c r="N22" s="3">
        <v>722000</v>
      </c>
      <c r="O22" s="3"/>
      <c r="P22" s="3"/>
      <c r="Q22" s="3"/>
      <c r="R22" s="3"/>
      <c r="S22" s="3">
        <v>100000</v>
      </c>
      <c r="T22" s="3">
        <v>100000</v>
      </c>
      <c r="U22" s="3"/>
      <c r="V22" s="3">
        <v>200000</v>
      </c>
      <c r="W22" s="3"/>
      <c r="X22" s="3"/>
      <c r="Y22" s="3"/>
      <c r="Z22" s="3"/>
      <c r="AA22" s="3"/>
      <c r="AB22" s="3"/>
      <c r="AC22" s="3"/>
      <c r="AD22" s="3"/>
      <c r="AE22" s="3">
        <v>922000</v>
      </c>
    </row>
    <row r="23" spans="1:31" x14ac:dyDescent="0.25">
      <c r="A23" s="19" t="s">
        <v>170</v>
      </c>
      <c r="B23" s="20" t="str">
        <f t="shared" si="3"/>
        <v/>
      </c>
      <c r="C23" s="21" t="str">
        <f t="shared" si="4"/>
        <v/>
      </c>
      <c r="D23" s="21" t="str">
        <f t="shared" si="2"/>
        <v/>
      </c>
      <c r="E23" s="21" t="str">
        <f t="shared" si="5"/>
        <v/>
      </c>
      <c r="F23" s="21" t="str">
        <f t="shared" si="6"/>
        <v/>
      </c>
      <c r="G23" s="21"/>
      <c r="H23" s="22" t="e">
        <f t="shared" si="1"/>
        <v>#VALUE!</v>
      </c>
      <c r="K23" s="2" t="s">
        <v>119</v>
      </c>
      <c r="L23" s="3">
        <v>400000</v>
      </c>
      <c r="M23" s="3">
        <v>500000</v>
      </c>
      <c r="N23" s="3">
        <v>900000</v>
      </c>
      <c r="O23" s="3"/>
      <c r="P23" s="3"/>
      <c r="Q23" s="3"/>
      <c r="R23" s="3"/>
      <c r="S23" s="3">
        <v>105486</v>
      </c>
      <c r="T23" s="3">
        <v>105486</v>
      </c>
      <c r="U23" s="3"/>
      <c r="V23" s="3">
        <v>210972</v>
      </c>
      <c r="W23" s="3"/>
      <c r="X23" s="3"/>
      <c r="Y23" s="3"/>
      <c r="Z23" s="3"/>
      <c r="AA23" s="3"/>
      <c r="AB23" s="3"/>
      <c r="AC23" s="3"/>
      <c r="AD23" s="3"/>
      <c r="AE23" s="3">
        <v>1110972</v>
      </c>
    </row>
    <row r="24" spans="1:31" x14ac:dyDescent="0.25">
      <c r="A24" s="23" t="s">
        <v>171</v>
      </c>
      <c r="B24" s="17">
        <f>+SUM(B25:B32)</f>
        <v>11630000</v>
      </c>
      <c r="C24" s="18">
        <f>+SUM(C25:C32)</f>
        <v>1765796</v>
      </c>
      <c r="D24" s="18">
        <f>+SUM(D25:D32)</f>
        <v>1918948</v>
      </c>
      <c r="E24" s="18">
        <f>+SUM(E25:E32)</f>
        <v>2841438</v>
      </c>
      <c r="F24" s="18">
        <f>+SUM(F25:F32)</f>
        <v>4855704</v>
      </c>
      <c r="G24" s="18"/>
      <c r="H24" s="18">
        <f t="shared" si="1"/>
        <v>11630000</v>
      </c>
      <c r="K24" s="2" t="s">
        <v>120</v>
      </c>
      <c r="L24" s="3">
        <v>0</v>
      </c>
      <c r="M24" s="3">
        <v>200000</v>
      </c>
      <c r="N24" s="3">
        <v>200000</v>
      </c>
      <c r="O24" s="3"/>
      <c r="P24" s="3"/>
      <c r="Q24" s="3"/>
      <c r="R24" s="3"/>
      <c r="S24" s="3"/>
      <c r="T24" s="3"/>
      <c r="U24" s="3"/>
      <c r="V24" s="3"/>
      <c r="W24" s="3"/>
      <c r="X24" s="3"/>
      <c r="Y24" s="3"/>
      <c r="Z24" s="3"/>
      <c r="AA24" s="3"/>
      <c r="AB24" s="3"/>
      <c r="AC24" s="3"/>
      <c r="AD24" s="3"/>
      <c r="AE24" s="3">
        <v>200000</v>
      </c>
    </row>
    <row r="25" spans="1:31" x14ac:dyDescent="0.25">
      <c r="A25" s="24" t="s">
        <v>126</v>
      </c>
      <c r="B25" s="20">
        <f t="shared" si="3"/>
        <v>30000</v>
      </c>
      <c r="C25" s="21">
        <f t="shared" ref="C25:C32" si="7">+IFERROR(VLOOKUP($A25,$K:$Z,6,FALSE),"")</f>
        <v>3750</v>
      </c>
      <c r="D25" s="21">
        <f t="shared" ref="D25:D32" si="8">+IFERROR(VLOOKUP($A25,$K:$Z,10,FALSE),"")</f>
        <v>14610</v>
      </c>
      <c r="E25" s="21">
        <f t="shared" si="5"/>
        <v>3450</v>
      </c>
      <c r="F25" s="21">
        <f>+IFERROR(VLOOKUP($A25,$K:$AD,18,FALSE),"")</f>
        <v>6000</v>
      </c>
      <c r="G25" s="21"/>
      <c r="H25" s="22">
        <f t="shared" si="1"/>
        <v>30000</v>
      </c>
      <c r="K25" s="2" t="s">
        <v>121</v>
      </c>
      <c r="L25" s="3">
        <v>0</v>
      </c>
      <c r="M25" s="3">
        <v>250000</v>
      </c>
      <c r="N25" s="3">
        <v>250000</v>
      </c>
      <c r="O25" s="3"/>
      <c r="P25" s="3"/>
      <c r="Q25" s="3"/>
      <c r="R25" s="3"/>
      <c r="S25" s="3"/>
      <c r="T25" s="3"/>
      <c r="U25" s="3"/>
      <c r="V25" s="3"/>
      <c r="W25" s="3"/>
      <c r="X25" s="3"/>
      <c r="Y25" s="3"/>
      <c r="Z25" s="3"/>
      <c r="AA25" s="3"/>
      <c r="AB25" s="3"/>
      <c r="AC25" s="3"/>
      <c r="AD25" s="3"/>
      <c r="AE25" s="3">
        <v>250000</v>
      </c>
    </row>
    <row r="26" spans="1:31" x14ac:dyDescent="0.25">
      <c r="A26" s="24" t="s">
        <v>127</v>
      </c>
      <c r="B26" s="20">
        <f t="shared" si="3"/>
        <v>1300000</v>
      </c>
      <c r="C26" s="21">
        <f t="shared" si="7"/>
        <v>315962</v>
      </c>
      <c r="D26" s="21">
        <f t="shared" si="8"/>
        <v>338772</v>
      </c>
      <c r="E26" s="21">
        <f t="shared" si="5"/>
        <v>269460</v>
      </c>
      <c r="F26" s="21">
        <f t="shared" ref="F26:F32" si="9">+IFERROR(VLOOKUP($A26,$K:$AD,18,FALSE),"")</f>
        <v>319273</v>
      </c>
      <c r="G26" s="21"/>
      <c r="H26" s="22">
        <f t="shared" si="1"/>
        <v>1300000</v>
      </c>
      <c r="K26" s="2" t="s">
        <v>122</v>
      </c>
      <c r="L26" s="3">
        <v>30000</v>
      </c>
      <c r="M26" s="3">
        <v>30000</v>
      </c>
      <c r="N26" s="3">
        <v>60000</v>
      </c>
      <c r="O26" s="3"/>
      <c r="P26" s="3"/>
      <c r="Q26" s="3"/>
      <c r="R26" s="3"/>
      <c r="S26" s="3"/>
      <c r="T26" s="3"/>
      <c r="U26" s="3"/>
      <c r="V26" s="3"/>
      <c r="W26" s="3"/>
      <c r="X26" s="3"/>
      <c r="Y26" s="3"/>
      <c r="Z26" s="3"/>
      <c r="AA26" s="3"/>
      <c r="AB26" s="3"/>
      <c r="AC26" s="3"/>
      <c r="AD26" s="3"/>
      <c r="AE26" s="3">
        <v>60000</v>
      </c>
    </row>
    <row r="27" spans="1:31" x14ac:dyDescent="0.25">
      <c r="A27" s="24" t="s">
        <v>128</v>
      </c>
      <c r="B27" s="20">
        <f t="shared" si="3"/>
        <v>3260000</v>
      </c>
      <c r="C27" s="21">
        <f t="shared" si="7"/>
        <v>297779</v>
      </c>
      <c r="D27" s="21">
        <f t="shared" si="8"/>
        <v>425741</v>
      </c>
      <c r="E27" s="21">
        <f t="shared" si="5"/>
        <v>764759</v>
      </c>
      <c r="F27" s="21">
        <f t="shared" si="9"/>
        <v>1762168</v>
      </c>
      <c r="G27" s="21"/>
      <c r="H27" s="22">
        <f t="shared" si="1"/>
        <v>3260000</v>
      </c>
      <c r="K27" s="2" t="s">
        <v>123</v>
      </c>
      <c r="L27" s="3">
        <v>100000</v>
      </c>
      <c r="M27" s="3">
        <v>100000</v>
      </c>
      <c r="N27" s="3">
        <v>200000</v>
      </c>
      <c r="O27" s="3"/>
      <c r="P27" s="3"/>
      <c r="Q27" s="3"/>
      <c r="R27" s="3"/>
      <c r="S27" s="3"/>
      <c r="T27" s="3"/>
      <c r="U27" s="3"/>
      <c r="V27" s="3"/>
      <c r="W27" s="3"/>
      <c r="X27" s="3"/>
      <c r="Y27" s="3"/>
      <c r="Z27" s="3"/>
      <c r="AA27" s="3"/>
      <c r="AB27" s="3"/>
      <c r="AC27" s="3"/>
      <c r="AD27" s="3"/>
      <c r="AE27" s="3">
        <v>200000</v>
      </c>
    </row>
    <row r="28" spans="1:31" x14ac:dyDescent="0.25">
      <c r="A28" s="24" t="s">
        <v>129</v>
      </c>
      <c r="B28" s="20">
        <f t="shared" si="3"/>
        <v>900000</v>
      </c>
      <c r="C28" s="21">
        <f t="shared" si="7"/>
        <v>0</v>
      </c>
      <c r="D28" s="21">
        <f t="shared" si="8"/>
        <v>0</v>
      </c>
      <c r="E28" s="21">
        <f t="shared" si="5"/>
        <v>23270</v>
      </c>
      <c r="F28" s="21">
        <f t="shared" si="9"/>
        <v>829922</v>
      </c>
      <c r="G28" s="21"/>
      <c r="H28" s="22">
        <f t="shared" si="1"/>
        <v>900000</v>
      </c>
      <c r="K28" s="2" t="s">
        <v>124</v>
      </c>
      <c r="L28" s="3">
        <v>3200000</v>
      </c>
      <c r="M28" s="3">
        <v>8000000</v>
      </c>
      <c r="N28" s="3">
        <v>11200000</v>
      </c>
      <c r="O28" s="3">
        <v>70764</v>
      </c>
      <c r="P28" s="3">
        <v>70764</v>
      </c>
      <c r="Q28" s="3"/>
      <c r="R28" s="3">
        <v>141528</v>
      </c>
      <c r="S28" s="3">
        <v>1482860</v>
      </c>
      <c r="T28" s="3">
        <v>1482860</v>
      </c>
      <c r="U28" s="3"/>
      <c r="V28" s="3">
        <v>2965720</v>
      </c>
      <c r="W28" s="3">
        <v>300000</v>
      </c>
      <c r="X28" s="3">
        <v>300000</v>
      </c>
      <c r="Y28" s="3"/>
      <c r="Z28" s="3">
        <v>600000</v>
      </c>
      <c r="AA28" s="3">
        <v>1256426</v>
      </c>
      <c r="AB28" s="3">
        <v>1256426</v>
      </c>
      <c r="AC28" s="3"/>
      <c r="AD28" s="3">
        <v>2512852</v>
      </c>
      <c r="AE28" s="3">
        <v>17420100</v>
      </c>
    </row>
    <row r="29" spans="1:31" x14ac:dyDescent="0.25">
      <c r="A29" s="24" t="s">
        <v>130</v>
      </c>
      <c r="B29" s="20">
        <f t="shared" si="3"/>
        <v>4600000</v>
      </c>
      <c r="C29" s="21">
        <f t="shared" si="7"/>
        <v>962454</v>
      </c>
      <c r="D29" s="21">
        <f t="shared" si="8"/>
        <v>1051264</v>
      </c>
      <c r="E29" s="21">
        <f t="shared" si="5"/>
        <v>1211223</v>
      </c>
      <c r="F29" s="21">
        <f t="shared" si="9"/>
        <v>1372268</v>
      </c>
      <c r="G29" s="21"/>
      <c r="H29" s="22">
        <f t="shared" si="1"/>
        <v>4600000</v>
      </c>
      <c r="K29" s="2" t="s">
        <v>125</v>
      </c>
      <c r="L29" s="3">
        <v>329600</v>
      </c>
      <c r="M29" s="3">
        <v>329600</v>
      </c>
      <c r="N29" s="3">
        <v>659200</v>
      </c>
      <c r="O29" s="3">
        <v>30200</v>
      </c>
      <c r="P29" s="3">
        <v>28679</v>
      </c>
      <c r="Q29" s="3">
        <v>1521</v>
      </c>
      <c r="R29" s="3">
        <v>60400</v>
      </c>
      <c r="S29" s="3">
        <v>27200</v>
      </c>
      <c r="T29" s="3">
        <v>27883</v>
      </c>
      <c r="U29" s="3">
        <v>1117</v>
      </c>
      <c r="V29" s="3">
        <v>56200</v>
      </c>
      <c r="W29" s="3">
        <v>30000</v>
      </c>
      <c r="X29" s="3">
        <v>27179</v>
      </c>
      <c r="Y29" s="3">
        <v>1021</v>
      </c>
      <c r="Z29" s="3">
        <v>58200</v>
      </c>
      <c r="AA29" s="3">
        <v>29000</v>
      </c>
      <c r="AB29" s="3">
        <v>27988</v>
      </c>
      <c r="AC29" s="3">
        <v>1012</v>
      </c>
      <c r="AD29" s="3">
        <v>58000</v>
      </c>
      <c r="AE29" s="3">
        <v>892000</v>
      </c>
    </row>
    <row r="30" spans="1:31" x14ac:dyDescent="0.25">
      <c r="A30" s="24" t="s">
        <v>131</v>
      </c>
      <c r="B30" s="20">
        <f t="shared" si="3"/>
        <v>410000</v>
      </c>
      <c r="C30" s="21">
        <f t="shared" si="7"/>
        <v>13850</v>
      </c>
      <c r="D30" s="21">
        <f t="shared" si="8"/>
        <v>65887</v>
      </c>
      <c r="E30" s="21">
        <f t="shared" si="5"/>
        <v>87690</v>
      </c>
      <c r="F30" s="21">
        <f t="shared" si="9"/>
        <v>117755</v>
      </c>
      <c r="G30" s="21"/>
      <c r="H30" s="22">
        <f t="shared" si="1"/>
        <v>410000</v>
      </c>
      <c r="K30" s="2" t="s">
        <v>126</v>
      </c>
      <c r="L30" s="3">
        <v>30000</v>
      </c>
      <c r="M30" s="3">
        <v>30000</v>
      </c>
      <c r="N30" s="3">
        <v>60000</v>
      </c>
      <c r="O30" s="3">
        <v>3750</v>
      </c>
      <c r="P30" s="3">
        <v>3750</v>
      </c>
      <c r="Q30" s="3"/>
      <c r="R30" s="3">
        <v>7500</v>
      </c>
      <c r="S30" s="3">
        <v>14610</v>
      </c>
      <c r="T30" s="3">
        <v>14610</v>
      </c>
      <c r="U30" s="3"/>
      <c r="V30" s="3">
        <v>29220</v>
      </c>
      <c r="W30" s="3">
        <v>3450</v>
      </c>
      <c r="X30" s="3">
        <v>3450</v>
      </c>
      <c r="Y30" s="3"/>
      <c r="Z30" s="3">
        <v>6900</v>
      </c>
      <c r="AA30" s="3">
        <v>6000</v>
      </c>
      <c r="AB30" s="3">
        <v>6000</v>
      </c>
      <c r="AC30" s="3"/>
      <c r="AD30" s="3">
        <v>12000</v>
      </c>
      <c r="AE30" s="3">
        <v>115620</v>
      </c>
    </row>
    <row r="31" spans="1:31" x14ac:dyDescent="0.25">
      <c r="A31" s="24" t="s">
        <v>132</v>
      </c>
      <c r="B31" s="20">
        <f t="shared" si="3"/>
        <v>700000</v>
      </c>
      <c r="C31" s="21">
        <f t="shared" si="7"/>
        <v>10363</v>
      </c>
      <c r="D31" s="21">
        <f t="shared" si="8"/>
        <v>14469</v>
      </c>
      <c r="E31" s="21">
        <f t="shared" si="5"/>
        <v>362528</v>
      </c>
      <c r="F31" s="21">
        <f t="shared" si="9"/>
        <v>312448</v>
      </c>
      <c r="G31" s="21"/>
      <c r="H31" s="22">
        <f t="shared" si="1"/>
        <v>700000</v>
      </c>
      <c r="K31" s="2" t="s">
        <v>127</v>
      </c>
      <c r="L31" s="3">
        <v>1300000</v>
      </c>
      <c r="M31" s="3">
        <v>1450000</v>
      </c>
      <c r="N31" s="3">
        <v>2750000</v>
      </c>
      <c r="O31" s="3">
        <v>315962</v>
      </c>
      <c r="P31" s="3">
        <v>315962</v>
      </c>
      <c r="Q31" s="3"/>
      <c r="R31" s="3">
        <v>631924</v>
      </c>
      <c r="S31" s="3">
        <v>338772</v>
      </c>
      <c r="T31" s="3">
        <v>338772</v>
      </c>
      <c r="U31" s="3"/>
      <c r="V31" s="3">
        <v>677544</v>
      </c>
      <c r="W31" s="3">
        <v>269460</v>
      </c>
      <c r="X31" s="3">
        <v>269460</v>
      </c>
      <c r="Y31" s="3"/>
      <c r="Z31" s="3">
        <v>538920</v>
      </c>
      <c r="AA31" s="3">
        <v>319273</v>
      </c>
      <c r="AB31" s="3">
        <v>319273</v>
      </c>
      <c r="AC31" s="3"/>
      <c r="AD31" s="3">
        <v>638546</v>
      </c>
      <c r="AE31" s="3">
        <v>5236934</v>
      </c>
    </row>
    <row r="32" spans="1:31" x14ac:dyDescent="0.25">
      <c r="A32" s="24" t="s">
        <v>133</v>
      </c>
      <c r="B32" s="20">
        <f t="shared" si="3"/>
        <v>430000</v>
      </c>
      <c r="C32" s="21">
        <f t="shared" si="7"/>
        <v>161638</v>
      </c>
      <c r="D32" s="21">
        <f t="shared" si="8"/>
        <v>8205</v>
      </c>
      <c r="E32" s="21">
        <f t="shared" si="5"/>
        <v>119058</v>
      </c>
      <c r="F32" s="21">
        <f t="shared" si="9"/>
        <v>135870</v>
      </c>
      <c r="G32" s="21"/>
      <c r="H32" s="22">
        <f t="shared" si="1"/>
        <v>430000</v>
      </c>
      <c r="K32" s="2" t="s">
        <v>128</v>
      </c>
      <c r="L32" s="3">
        <v>3260000</v>
      </c>
      <c r="M32" s="3">
        <v>1500000</v>
      </c>
      <c r="N32" s="3">
        <v>4760000</v>
      </c>
      <c r="O32" s="3">
        <v>297779</v>
      </c>
      <c r="P32" s="3">
        <v>297779</v>
      </c>
      <c r="Q32" s="3"/>
      <c r="R32" s="3">
        <v>595558</v>
      </c>
      <c r="S32" s="3">
        <v>425741</v>
      </c>
      <c r="T32" s="3">
        <v>425741</v>
      </c>
      <c r="U32" s="3"/>
      <c r="V32" s="3">
        <v>851482</v>
      </c>
      <c r="W32" s="3">
        <v>764759</v>
      </c>
      <c r="X32" s="3">
        <v>764759</v>
      </c>
      <c r="Y32" s="3"/>
      <c r="Z32" s="3">
        <v>1529518</v>
      </c>
      <c r="AA32" s="3">
        <v>1762168</v>
      </c>
      <c r="AB32" s="3">
        <v>1762168</v>
      </c>
      <c r="AC32" s="3"/>
      <c r="AD32" s="3">
        <v>3524336</v>
      </c>
      <c r="AE32" s="3">
        <v>11260894</v>
      </c>
    </row>
    <row r="33" spans="1:31" x14ac:dyDescent="0.25">
      <c r="A33" s="16" t="s">
        <v>172</v>
      </c>
      <c r="B33" s="82">
        <f>+SUM(B34:B45)</f>
        <v>31118418</v>
      </c>
      <c r="C33" s="17">
        <f>+SUM(C34:C45)</f>
        <v>3594629</v>
      </c>
      <c r="D33" s="17">
        <f>+SUM(D34:D45)</f>
        <v>4737769</v>
      </c>
      <c r="E33" s="17">
        <f>+SUM(E34:E45)</f>
        <v>4646356</v>
      </c>
      <c r="F33" s="17">
        <f>+SUM(F34:F45)</f>
        <v>7791997</v>
      </c>
      <c r="G33" s="17"/>
      <c r="H33" s="18">
        <f t="shared" si="1"/>
        <v>31118418</v>
      </c>
      <c r="K33" s="2" t="s">
        <v>129</v>
      </c>
      <c r="L33" s="3">
        <v>900000</v>
      </c>
      <c r="M33" s="3">
        <v>250000</v>
      </c>
      <c r="N33" s="3">
        <v>1150000</v>
      </c>
      <c r="O33" s="3"/>
      <c r="P33" s="3"/>
      <c r="Q33" s="3"/>
      <c r="R33" s="3"/>
      <c r="S33" s="3"/>
      <c r="T33" s="3"/>
      <c r="U33" s="3"/>
      <c r="V33" s="3"/>
      <c r="W33" s="3">
        <v>23270</v>
      </c>
      <c r="X33" s="3">
        <v>23270</v>
      </c>
      <c r="Y33" s="3"/>
      <c r="Z33" s="3">
        <v>46540</v>
      </c>
      <c r="AA33" s="3">
        <v>829922</v>
      </c>
      <c r="AB33" s="3">
        <v>829922</v>
      </c>
      <c r="AC33" s="3"/>
      <c r="AD33" s="3">
        <v>1659844</v>
      </c>
      <c r="AE33" s="3">
        <v>2856384</v>
      </c>
    </row>
    <row r="34" spans="1:31" x14ac:dyDescent="0.25">
      <c r="A34" s="24" t="s">
        <v>134</v>
      </c>
      <c r="B34" s="20">
        <f t="shared" ref="B34:B45" si="10">+VLOOKUP($A34,$K:$Z,2,FALSE)</f>
        <v>50000</v>
      </c>
      <c r="C34" s="21">
        <f t="shared" ref="C34:C45" si="11">+VLOOKUP($A34,$K:$Z,6,FALSE)</f>
        <v>0</v>
      </c>
      <c r="D34" s="21">
        <f t="shared" ref="D34:D45" si="12">+VLOOKUP($A34,$K:$Z,10,FALSE)</f>
        <v>0</v>
      </c>
      <c r="E34" s="21">
        <f t="shared" si="5"/>
        <v>0</v>
      </c>
      <c r="F34" s="21">
        <f>+IFERROR(VLOOKUP($A34,$K:$AD,18,FALSE),"")</f>
        <v>0</v>
      </c>
      <c r="G34" s="21"/>
      <c r="H34" s="22">
        <f t="shared" si="1"/>
        <v>50000</v>
      </c>
      <c r="K34" s="2" t="s">
        <v>130</v>
      </c>
      <c r="L34" s="3">
        <v>4600000</v>
      </c>
      <c r="M34" s="3">
        <v>3000000</v>
      </c>
      <c r="N34" s="3">
        <v>7600000</v>
      </c>
      <c r="O34" s="3">
        <v>962454</v>
      </c>
      <c r="P34" s="3">
        <v>962454</v>
      </c>
      <c r="Q34" s="3"/>
      <c r="R34" s="3">
        <v>1924908</v>
      </c>
      <c r="S34" s="3">
        <v>1051264</v>
      </c>
      <c r="T34" s="3">
        <v>1051264</v>
      </c>
      <c r="U34" s="3"/>
      <c r="V34" s="3">
        <v>2102528</v>
      </c>
      <c r="W34" s="3">
        <v>1211223</v>
      </c>
      <c r="X34" s="3">
        <v>1211223</v>
      </c>
      <c r="Y34" s="3"/>
      <c r="Z34" s="3">
        <v>2422446</v>
      </c>
      <c r="AA34" s="3">
        <v>1372268</v>
      </c>
      <c r="AB34" s="3">
        <v>1372268</v>
      </c>
      <c r="AC34" s="3"/>
      <c r="AD34" s="3">
        <v>2744536</v>
      </c>
      <c r="AE34" s="3">
        <v>16794418</v>
      </c>
    </row>
    <row r="35" spans="1:31" x14ac:dyDescent="0.25">
      <c r="A35" s="24" t="s">
        <v>135</v>
      </c>
      <c r="B35" s="20">
        <f t="shared" si="10"/>
        <v>1250000</v>
      </c>
      <c r="C35" s="21">
        <f t="shared" si="11"/>
        <v>165283</v>
      </c>
      <c r="D35" s="21">
        <f t="shared" si="12"/>
        <v>175717</v>
      </c>
      <c r="E35" s="21">
        <f t="shared" si="5"/>
        <v>568174</v>
      </c>
      <c r="F35" s="21">
        <f t="shared" ref="F35:F45" si="13">+IFERROR(VLOOKUP($A35,$K:$AD,18,FALSE),"")</f>
        <v>319908</v>
      </c>
      <c r="G35" s="21"/>
      <c r="H35" s="22">
        <f t="shared" si="1"/>
        <v>1250000</v>
      </c>
      <c r="K35" s="2" t="s">
        <v>131</v>
      </c>
      <c r="L35" s="3">
        <v>410000</v>
      </c>
      <c r="M35" s="3">
        <v>500000</v>
      </c>
      <c r="N35" s="3">
        <v>910000</v>
      </c>
      <c r="O35" s="3">
        <v>13850</v>
      </c>
      <c r="P35" s="3">
        <v>13850</v>
      </c>
      <c r="Q35" s="3"/>
      <c r="R35" s="3">
        <v>27700</v>
      </c>
      <c r="S35" s="3">
        <v>65887</v>
      </c>
      <c r="T35" s="3">
        <v>65887</v>
      </c>
      <c r="U35" s="3"/>
      <c r="V35" s="3">
        <v>131774</v>
      </c>
      <c r="W35" s="3">
        <v>87690</v>
      </c>
      <c r="X35" s="3">
        <v>87690</v>
      </c>
      <c r="Y35" s="3"/>
      <c r="Z35" s="3">
        <v>175380</v>
      </c>
      <c r="AA35" s="3">
        <v>117755</v>
      </c>
      <c r="AB35" s="3">
        <v>117755</v>
      </c>
      <c r="AC35" s="3"/>
      <c r="AD35" s="3">
        <v>235510</v>
      </c>
      <c r="AE35" s="3">
        <v>1480364</v>
      </c>
    </row>
    <row r="36" spans="1:31" x14ac:dyDescent="0.25">
      <c r="A36" s="24" t="s">
        <v>136</v>
      </c>
      <c r="B36" s="20">
        <f t="shared" si="10"/>
        <v>4119918</v>
      </c>
      <c r="C36" s="21">
        <f t="shared" si="11"/>
        <v>355581</v>
      </c>
      <c r="D36" s="21">
        <f t="shared" si="12"/>
        <v>881668</v>
      </c>
      <c r="E36" s="21">
        <f t="shared" si="5"/>
        <v>472473</v>
      </c>
      <c r="F36" s="21">
        <f t="shared" si="13"/>
        <v>1986358</v>
      </c>
      <c r="G36" s="21"/>
      <c r="H36" s="22">
        <f t="shared" si="1"/>
        <v>4119918</v>
      </c>
      <c r="K36" s="2" t="s">
        <v>132</v>
      </c>
      <c r="L36" s="3">
        <v>700000</v>
      </c>
      <c r="M36" s="3">
        <v>1000000</v>
      </c>
      <c r="N36" s="3">
        <v>1700000</v>
      </c>
      <c r="O36" s="3">
        <v>10363</v>
      </c>
      <c r="P36" s="3">
        <v>10363</v>
      </c>
      <c r="Q36" s="3"/>
      <c r="R36" s="3">
        <v>20726</v>
      </c>
      <c r="S36" s="3">
        <v>14469</v>
      </c>
      <c r="T36" s="3">
        <v>14469</v>
      </c>
      <c r="U36" s="3"/>
      <c r="V36" s="3">
        <v>28938</v>
      </c>
      <c r="W36" s="3">
        <v>362528</v>
      </c>
      <c r="X36" s="3">
        <v>362528</v>
      </c>
      <c r="Y36" s="3"/>
      <c r="Z36" s="3">
        <v>725056</v>
      </c>
      <c r="AA36" s="3">
        <v>312448</v>
      </c>
      <c r="AB36" s="3">
        <v>312448</v>
      </c>
      <c r="AC36" s="3"/>
      <c r="AD36" s="3">
        <v>624896</v>
      </c>
      <c r="AE36" s="3">
        <v>3099616</v>
      </c>
    </row>
    <row r="37" spans="1:31" x14ac:dyDescent="0.25">
      <c r="A37" s="24" t="s">
        <v>137</v>
      </c>
      <c r="B37" s="20">
        <f t="shared" si="10"/>
        <v>710000</v>
      </c>
      <c r="C37" s="21">
        <f t="shared" si="11"/>
        <v>0</v>
      </c>
      <c r="D37" s="21">
        <f t="shared" si="12"/>
        <v>2000</v>
      </c>
      <c r="E37" s="21">
        <f t="shared" si="5"/>
        <v>0</v>
      </c>
      <c r="F37" s="21">
        <f t="shared" si="13"/>
        <v>0</v>
      </c>
      <c r="G37" s="21"/>
      <c r="H37" s="22">
        <f t="shared" si="1"/>
        <v>710000</v>
      </c>
      <c r="K37" s="2" t="s">
        <v>133</v>
      </c>
      <c r="L37" s="3">
        <v>430000</v>
      </c>
      <c r="M37" s="3">
        <v>300000</v>
      </c>
      <c r="N37" s="3">
        <v>730000</v>
      </c>
      <c r="O37" s="3">
        <v>161638</v>
      </c>
      <c r="P37" s="3">
        <v>161638</v>
      </c>
      <c r="Q37" s="3"/>
      <c r="R37" s="3">
        <v>323276</v>
      </c>
      <c r="S37" s="3">
        <v>8205</v>
      </c>
      <c r="T37" s="3">
        <v>8205</v>
      </c>
      <c r="U37" s="3"/>
      <c r="V37" s="3">
        <v>16410</v>
      </c>
      <c r="W37" s="3">
        <v>119058</v>
      </c>
      <c r="X37" s="3">
        <v>119058</v>
      </c>
      <c r="Y37" s="3"/>
      <c r="Z37" s="3">
        <v>238116</v>
      </c>
      <c r="AA37" s="3">
        <v>135870</v>
      </c>
      <c r="AB37" s="3">
        <v>135870</v>
      </c>
      <c r="AC37" s="3"/>
      <c r="AD37" s="3">
        <v>271740</v>
      </c>
      <c r="AE37" s="3">
        <v>1579542</v>
      </c>
    </row>
    <row r="38" spans="1:31" x14ac:dyDescent="0.25">
      <c r="A38" s="24" t="s">
        <v>138</v>
      </c>
      <c r="B38" s="20">
        <f t="shared" si="10"/>
        <v>400000</v>
      </c>
      <c r="C38" s="21">
        <f t="shared" si="11"/>
        <v>76647</v>
      </c>
      <c r="D38" s="21">
        <f t="shared" si="12"/>
        <v>52438</v>
      </c>
      <c r="E38" s="21">
        <f t="shared" si="5"/>
        <v>308</v>
      </c>
      <c r="F38" s="21">
        <f t="shared" si="13"/>
        <v>188967</v>
      </c>
      <c r="G38" s="21"/>
      <c r="H38" s="22">
        <f t="shared" si="1"/>
        <v>400000</v>
      </c>
      <c r="K38" s="2" t="s">
        <v>134</v>
      </c>
      <c r="L38" s="3">
        <v>50000</v>
      </c>
      <c r="M38" s="3">
        <v>150000</v>
      </c>
      <c r="N38" s="3">
        <v>200000</v>
      </c>
      <c r="O38" s="3"/>
      <c r="P38" s="3"/>
      <c r="Q38" s="3"/>
      <c r="R38" s="3"/>
      <c r="S38" s="3"/>
      <c r="T38" s="3"/>
      <c r="U38" s="3"/>
      <c r="V38" s="3"/>
      <c r="W38" s="3"/>
      <c r="X38" s="3"/>
      <c r="Y38" s="3"/>
      <c r="Z38" s="3"/>
      <c r="AA38" s="3"/>
      <c r="AB38" s="3"/>
      <c r="AC38" s="3"/>
      <c r="AD38" s="3"/>
      <c r="AE38" s="3">
        <v>200000</v>
      </c>
    </row>
    <row r="39" spans="1:31" x14ac:dyDescent="0.25">
      <c r="A39" s="24" t="s">
        <v>139</v>
      </c>
      <c r="B39" s="20">
        <f t="shared" si="10"/>
        <v>800000</v>
      </c>
      <c r="C39" s="21">
        <f t="shared" si="11"/>
        <v>43897</v>
      </c>
      <c r="D39" s="21">
        <f t="shared" si="12"/>
        <v>404830</v>
      </c>
      <c r="E39" s="21">
        <f t="shared" si="5"/>
        <v>174642</v>
      </c>
      <c r="F39" s="21">
        <f t="shared" si="13"/>
        <v>149802</v>
      </c>
      <c r="G39" s="21"/>
      <c r="H39" s="22">
        <f t="shared" si="1"/>
        <v>800000</v>
      </c>
      <c r="K39" s="2" t="s">
        <v>135</v>
      </c>
      <c r="L39" s="3">
        <v>1250000</v>
      </c>
      <c r="M39" s="3">
        <v>1000000</v>
      </c>
      <c r="N39" s="3">
        <v>2250000</v>
      </c>
      <c r="O39" s="3">
        <v>165283</v>
      </c>
      <c r="P39" s="3">
        <v>165283</v>
      </c>
      <c r="Q39" s="3"/>
      <c r="R39" s="3">
        <v>330566</v>
      </c>
      <c r="S39" s="3">
        <v>175717</v>
      </c>
      <c r="T39" s="3">
        <v>175717</v>
      </c>
      <c r="U39" s="3"/>
      <c r="V39" s="3">
        <v>351434</v>
      </c>
      <c r="W39" s="3">
        <v>568174</v>
      </c>
      <c r="X39" s="3">
        <v>568174</v>
      </c>
      <c r="Y39" s="3"/>
      <c r="Z39" s="3">
        <v>1136348</v>
      </c>
      <c r="AA39" s="3">
        <v>319908</v>
      </c>
      <c r="AB39" s="3">
        <v>319908</v>
      </c>
      <c r="AC39" s="3"/>
      <c r="AD39" s="3">
        <v>639816</v>
      </c>
      <c r="AE39" s="3">
        <v>4708164</v>
      </c>
    </row>
    <row r="40" spans="1:31" x14ac:dyDescent="0.25">
      <c r="A40" s="24" t="s">
        <v>140</v>
      </c>
      <c r="B40" s="20">
        <f t="shared" si="10"/>
        <v>1010000</v>
      </c>
      <c r="C40" s="21">
        <f t="shared" si="11"/>
        <v>372104</v>
      </c>
      <c r="D40" s="21">
        <f t="shared" si="12"/>
        <v>172040</v>
      </c>
      <c r="E40" s="21">
        <f t="shared" si="5"/>
        <v>100474</v>
      </c>
      <c r="F40" s="21">
        <f t="shared" si="13"/>
        <v>181332</v>
      </c>
      <c r="G40" s="21"/>
      <c r="H40" s="22">
        <f t="shared" si="1"/>
        <v>1010000</v>
      </c>
      <c r="K40" s="2" t="s">
        <v>136</v>
      </c>
      <c r="L40" s="3">
        <v>4119918</v>
      </c>
      <c r="M40" s="3">
        <v>2197600</v>
      </c>
      <c r="N40" s="3">
        <v>6317518</v>
      </c>
      <c r="O40" s="3">
        <v>358580</v>
      </c>
      <c r="P40" s="3">
        <v>355581</v>
      </c>
      <c r="Q40" s="3">
        <v>2999</v>
      </c>
      <c r="R40" s="3">
        <v>717160</v>
      </c>
      <c r="S40" s="3">
        <v>886296</v>
      </c>
      <c r="T40" s="3">
        <v>881668</v>
      </c>
      <c r="U40" s="3">
        <v>4628</v>
      </c>
      <c r="V40" s="3">
        <v>1772592</v>
      </c>
      <c r="W40" s="3">
        <v>478761</v>
      </c>
      <c r="X40" s="3">
        <v>472473</v>
      </c>
      <c r="Y40" s="3">
        <v>6288</v>
      </c>
      <c r="Z40" s="3">
        <v>957522</v>
      </c>
      <c r="AA40" s="3">
        <v>1988276</v>
      </c>
      <c r="AB40" s="3">
        <v>1986358</v>
      </c>
      <c r="AC40" s="3">
        <v>1918</v>
      </c>
      <c r="AD40" s="3">
        <v>3976552</v>
      </c>
      <c r="AE40" s="3">
        <v>13741344</v>
      </c>
    </row>
    <row r="41" spans="1:31" x14ac:dyDescent="0.25">
      <c r="A41" s="24" t="s">
        <v>141</v>
      </c>
      <c r="B41" s="20">
        <f t="shared" si="10"/>
        <v>250000</v>
      </c>
      <c r="C41" s="21">
        <f t="shared" si="11"/>
        <v>0</v>
      </c>
      <c r="D41" s="21">
        <f t="shared" si="12"/>
        <v>12001</v>
      </c>
      <c r="E41" s="21">
        <f t="shared" si="5"/>
        <v>0</v>
      </c>
      <c r="F41" s="21">
        <f t="shared" si="13"/>
        <v>0</v>
      </c>
      <c r="G41" s="21"/>
      <c r="H41" s="22">
        <f t="shared" si="1"/>
        <v>250000</v>
      </c>
      <c r="K41" s="2" t="s">
        <v>137</v>
      </c>
      <c r="L41" s="3">
        <v>710000</v>
      </c>
      <c r="M41" s="3">
        <v>710000</v>
      </c>
      <c r="N41" s="3">
        <v>1420000</v>
      </c>
      <c r="O41" s="3"/>
      <c r="P41" s="3"/>
      <c r="Q41" s="3"/>
      <c r="R41" s="3"/>
      <c r="S41" s="3">
        <v>2000</v>
      </c>
      <c r="T41" s="3">
        <v>2000</v>
      </c>
      <c r="U41" s="3"/>
      <c r="V41" s="3">
        <v>4000</v>
      </c>
      <c r="W41" s="3"/>
      <c r="X41" s="3"/>
      <c r="Y41" s="3"/>
      <c r="Z41" s="3"/>
      <c r="AA41" s="3"/>
      <c r="AB41" s="3"/>
      <c r="AC41" s="3"/>
      <c r="AD41" s="3"/>
      <c r="AE41" s="3">
        <v>1424000</v>
      </c>
    </row>
    <row r="42" spans="1:31" x14ac:dyDescent="0.25">
      <c r="A42" s="24" t="s">
        <v>142</v>
      </c>
      <c r="B42" s="20">
        <f t="shared" si="10"/>
        <v>2845000</v>
      </c>
      <c r="C42" s="21">
        <f t="shared" si="11"/>
        <v>237540</v>
      </c>
      <c r="D42" s="21">
        <f t="shared" si="12"/>
        <v>400627</v>
      </c>
      <c r="E42" s="21">
        <f t="shared" si="5"/>
        <v>361670</v>
      </c>
      <c r="F42" s="21">
        <f t="shared" si="13"/>
        <v>441690</v>
      </c>
      <c r="G42" s="21"/>
      <c r="H42" s="22">
        <f t="shared" si="1"/>
        <v>2845000</v>
      </c>
      <c r="K42" s="2" t="s">
        <v>138</v>
      </c>
      <c r="L42" s="3">
        <v>400000</v>
      </c>
      <c r="M42" s="3">
        <v>500000</v>
      </c>
      <c r="N42" s="3">
        <v>900000</v>
      </c>
      <c r="O42" s="3">
        <v>76647</v>
      </c>
      <c r="P42" s="3">
        <v>76647</v>
      </c>
      <c r="Q42" s="3"/>
      <c r="R42" s="3">
        <v>153294</v>
      </c>
      <c r="S42" s="3">
        <v>52438</v>
      </c>
      <c r="T42" s="3">
        <v>52438</v>
      </c>
      <c r="U42" s="3"/>
      <c r="V42" s="3">
        <v>104876</v>
      </c>
      <c r="W42" s="3">
        <v>308</v>
      </c>
      <c r="X42" s="3">
        <v>308</v>
      </c>
      <c r="Y42" s="3"/>
      <c r="Z42" s="3">
        <v>616</v>
      </c>
      <c r="AA42" s="3">
        <v>188967</v>
      </c>
      <c r="AB42" s="3">
        <v>188967</v>
      </c>
      <c r="AC42" s="3"/>
      <c r="AD42" s="3">
        <v>377934</v>
      </c>
      <c r="AE42" s="3">
        <v>1536720</v>
      </c>
    </row>
    <row r="43" spans="1:31" x14ac:dyDescent="0.25">
      <c r="A43" s="24" t="s">
        <v>143</v>
      </c>
      <c r="B43" s="20">
        <f t="shared" si="10"/>
        <v>120000</v>
      </c>
      <c r="C43" s="21">
        <f t="shared" si="11"/>
        <v>4500</v>
      </c>
      <c r="D43" s="21">
        <f t="shared" si="12"/>
        <v>0</v>
      </c>
      <c r="E43" s="21">
        <f t="shared" si="5"/>
        <v>0</v>
      </c>
      <c r="F43" s="21">
        <f t="shared" si="13"/>
        <v>0</v>
      </c>
      <c r="G43" s="21"/>
      <c r="H43" s="22">
        <f t="shared" si="1"/>
        <v>120000</v>
      </c>
      <c r="K43" s="2" t="s">
        <v>139</v>
      </c>
      <c r="L43" s="3">
        <v>800000</v>
      </c>
      <c r="M43" s="3">
        <v>1500000</v>
      </c>
      <c r="N43" s="3">
        <v>2300000</v>
      </c>
      <c r="O43" s="3">
        <v>43897</v>
      </c>
      <c r="P43" s="3">
        <v>43897</v>
      </c>
      <c r="Q43" s="3"/>
      <c r="R43" s="3">
        <v>87794</v>
      </c>
      <c r="S43" s="3">
        <v>404830</v>
      </c>
      <c r="T43" s="3">
        <v>404830</v>
      </c>
      <c r="U43" s="3"/>
      <c r="V43" s="3">
        <v>809660</v>
      </c>
      <c r="W43" s="3">
        <v>174642</v>
      </c>
      <c r="X43" s="3">
        <v>174642</v>
      </c>
      <c r="Y43" s="3"/>
      <c r="Z43" s="3">
        <v>349284</v>
      </c>
      <c r="AA43" s="3">
        <v>149802</v>
      </c>
      <c r="AB43" s="3">
        <v>149802</v>
      </c>
      <c r="AC43" s="3"/>
      <c r="AD43" s="3">
        <v>299604</v>
      </c>
      <c r="AE43" s="3">
        <v>3846342</v>
      </c>
    </row>
    <row r="44" spans="1:31" x14ac:dyDescent="0.25">
      <c r="A44" s="24" t="s">
        <v>144</v>
      </c>
      <c r="B44" s="20">
        <f t="shared" si="10"/>
        <v>16323500</v>
      </c>
      <c r="C44" s="21">
        <f t="shared" si="11"/>
        <v>1880891</v>
      </c>
      <c r="D44" s="21">
        <f t="shared" si="12"/>
        <v>2392277</v>
      </c>
      <c r="E44" s="21">
        <f t="shared" si="5"/>
        <v>2401886</v>
      </c>
      <c r="F44" s="21">
        <f t="shared" si="13"/>
        <v>3245581</v>
      </c>
      <c r="G44" s="21"/>
      <c r="H44" s="22">
        <f t="shared" si="1"/>
        <v>16323500</v>
      </c>
      <c r="K44" s="2" t="s">
        <v>140</v>
      </c>
      <c r="L44" s="3">
        <v>1010000</v>
      </c>
      <c r="M44" s="3">
        <v>1300000</v>
      </c>
      <c r="N44" s="3">
        <v>2310000</v>
      </c>
      <c r="O44" s="3">
        <v>372104</v>
      </c>
      <c r="P44" s="3">
        <v>372104</v>
      </c>
      <c r="Q44" s="3"/>
      <c r="R44" s="3">
        <v>744208</v>
      </c>
      <c r="S44" s="3">
        <v>172040</v>
      </c>
      <c r="T44" s="3">
        <v>172040</v>
      </c>
      <c r="U44" s="3"/>
      <c r="V44" s="3">
        <v>344080</v>
      </c>
      <c r="W44" s="3">
        <v>100474</v>
      </c>
      <c r="X44" s="3">
        <v>100474</v>
      </c>
      <c r="Y44" s="3"/>
      <c r="Z44" s="3">
        <v>200948</v>
      </c>
      <c r="AA44" s="3">
        <v>181332</v>
      </c>
      <c r="AB44" s="3">
        <v>181332</v>
      </c>
      <c r="AC44" s="3"/>
      <c r="AD44" s="3">
        <v>362664</v>
      </c>
      <c r="AE44" s="3">
        <v>3961900</v>
      </c>
    </row>
    <row r="45" spans="1:31" x14ac:dyDescent="0.25">
      <c r="A45" s="24" t="s">
        <v>145</v>
      </c>
      <c r="B45" s="20">
        <f t="shared" si="10"/>
        <v>3240000</v>
      </c>
      <c r="C45" s="21">
        <f t="shared" si="11"/>
        <v>458186</v>
      </c>
      <c r="D45" s="21">
        <f t="shared" si="12"/>
        <v>244171</v>
      </c>
      <c r="E45" s="21">
        <f t="shared" si="5"/>
        <v>566729</v>
      </c>
      <c r="F45" s="21">
        <f t="shared" si="13"/>
        <v>1278359</v>
      </c>
      <c r="G45" s="21"/>
      <c r="H45" s="22">
        <f t="shared" si="1"/>
        <v>3240000</v>
      </c>
      <c r="K45" s="2" t="s">
        <v>141</v>
      </c>
      <c r="L45" s="3">
        <v>250000</v>
      </c>
      <c r="M45" s="3">
        <v>600000</v>
      </c>
      <c r="N45" s="3">
        <v>850000</v>
      </c>
      <c r="O45" s="3"/>
      <c r="P45" s="3"/>
      <c r="Q45" s="3"/>
      <c r="R45" s="3"/>
      <c r="S45" s="3">
        <v>12001</v>
      </c>
      <c r="T45" s="3">
        <v>12001</v>
      </c>
      <c r="U45" s="3"/>
      <c r="V45" s="3">
        <v>24002</v>
      </c>
      <c r="W45" s="3"/>
      <c r="X45" s="3"/>
      <c r="Y45" s="3"/>
      <c r="Z45" s="3"/>
      <c r="AA45" s="3"/>
      <c r="AB45" s="3"/>
      <c r="AC45" s="3"/>
      <c r="AD45" s="3"/>
      <c r="AE45" s="3">
        <v>874002</v>
      </c>
    </row>
    <row r="46" spans="1:31" x14ac:dyDescent="0.25">
      <c r="A46" s="25" t="s">
        <v>173</v>
      </c>
      <c r="B46" s="81">
        <f>+B47</f>
        <v>12578360</v>
      </c>
      <c r="C46" s="17">
        <f>+C47</f>
        <v>2923191</v>
      </c>
      <c r="D46" s="17">
        <f>+D47</f>
        <v>2646708</v>
      </c>
      <c r="E46" s="17">
        <f>+E47</f>
        <v>2482841</v>
      </c>
      <c r="F46" s="17">
        <f>+F47</f>
        <v>2899944</v>
      </c>
      <c r="G46" s="17"/>
      <c r="H46" s="18">
        <f t="shared" si="1"/>
        <v>12578360</v>
      </c>
      <c r="K46" s="2" t="s">
        <v>142</v>
      </c>
      <c r="L46" s="3">
        <v>2845000</v>
      </c>
      <c r="M46" s="3">
        <v>3995000</v>
      </c>
      <c r="N46" s="3">
        <v>6840000</v>
      </c>
      <c r="O46" s="3">
        <v>237540</v>
      </c>
      <c r="P46" s="3">
        <v>237540</v>
      </c>
      <c r="Q46" s="3"/>
      <c r="R46" s="3">
        <v>475080</v>
      </c>
      <c r="S46" s="3">
        <v>400627</v>
      </c>
      <c r="T46" s="3">
        <v>400627</v>
      </c>
      <c r="U46" s="3"/>
      <c r="V46" s="3">
        <v>801254</v>
      </c>
      <c r="W46" s="3">
        <v>361670</v>
      </c>
      <c r="X46" s="3">
        <v>361670</v>
      </c>
      <c r="Y46" s="3"/>
      <c r="Z46" s="3">
        <v>723340</v>
      </c>
      <c r="AA46" s="3">
        <v>441690</v>
      </c>
      <c r="AB46" s="3">
        <v>441690</v>
      </c>
      <c r="AC46" s="3"/>
      <c r="AD46" s="3">
        <v>883380</v>
      </c>
      <c r="AE46" s="3">
        <v>9723054</v>
      </c>
    </row>
    <row r="47" spans="1:31" x14ac:dyDescent="0.25">
      <c r="A47" s="24" t="s">
        <v>146</v>
      </c>
      <c r="B47" s="20">
        <f t="shared" ref="B47" si="14">+IFERROR(VLOOKUP($A47,$K:$Z,2,FALSE),"")</f>
        <v>12578360</v>
      </c>
      <c r="C47" s="21">
        <f>+IFERROR(VLOOKUP($A47,$K:$Z,6,FALSE),"")</f>
        <v>2923191</v>
      </c>
      <c r="D47" s="21">
        <f>+IFERROR(VLOOKUP($A47,$K:$Z,10,FALSE),"")</f>
        <v>2646708</v>
      </c>
      <c r="E47" s="21">
        <f t="shared" si="5"/>
        <v>2482841</v>
      </c>
      <c r="F47" s="21">
        <f>+IFERROR(VLOOKUP($A47,$K:$AD,18,FALSE),"")</f>
        <v>2899944</v>
      </c>
      <c r="G47" s="21"/>
      <c r="H47" s="22">
        <f t="shared" si="1"/>
        <v>12578360</v>
      </c>
      <c r="K47" s="2" t="s">
        <v>143</v>
      </c>
      <c r="L47" s="3">
        <v>120000</v>
      </c>
      <c r="M47" s="3">
        <v>140000</v>
      </c>
      <c r="N47" s="3">
        <v>260000</v>
      </c>
      <c r="O47" s="3">
        <v>4500</v>
      </c>
      <c r="P47" s="3">
        <v>4500</v>
      </c>
      <c r="Q47" s="3"/>
      <c r="R47" s="3">
        <v>9000</v>
      </c>
      <c r="S47" s="3"/>
      <c r="T47" s="3"/>
      <c r="U47" s="3"/>
      <c r="V47" s="3"/>
      <c r="W47" s="3"/>
      <c r="X47" s="3"/>
      <c r="Y47" s="3"/>
      <c r="Z47" s="3"/>
      <c r="AA47" s="3"/>
      <c r="AB47" s="3"/>
      <c r="AC47" s="3"/>
      <c r="AD47" s="3"/>
      <c r="AE47" s="3">
        <v>269000</v>
      </c>
    </row>
    <row r="48" spans="1:31" x14ac:dyDescent="0.25">
      <c r="A48" s="16" t="s">
        <v>174</v>
      </c>
      <c r="B48" s="82">
        <f>+B49</f>
        <v>600000</v>
      </c>
      <c r="C48" s="17">
        <f>+C49</f>
        <v>0</v>
      </c>
      <c r="D48" s="17">
        <f>+D49</f>
        <v>150000</v>
      </c>
      <c r="E48" s="17">
        <f>+E49</f>
        <v>150000</v>
      </c>
      <c r="F48" s="17">
        <f>+F49</f>
        <v>0</v>
      </c>
      <c r="G48" s="17"/>
      <c r="H48" s="18">
        <f t="shared" si="1"/>
        <v>600000</v>
      </c>
      <c r="K48" s="2" t="s">
        <v>144</v>
      </c>
      <c r="L48" s="3">
        <v>16323500</v>
      </c>
      <c r="M48" s="3">
        <v>13300000</v>
      </c>
      <c r="N48" s="3">
        <v>29623500</v>
      </c>
      <c r="O48" s="3">
        <v>1953870</v>
      </c>
      <c r="P48" s="3">
        <v>1880891</v>
      </c>
      <c r="Q48" s="3">
        <v>72979</v>
      </c>
      <c r="R48" s="3">
        <v>3907740</v>
      </c>
      <c r="S48" s="3">
        <v>2392277</v>
      </c>
      <c r="T48" s="3">
        <v>2392277</v>
      </c>
      <c r="U48" s="3"/>
      <c r="V48" s="3">
        <v>4784554</v>
      </c>
      <c r="W48" s="3">
        <v>2401886</v>
      </c>
      <c r="X48" s="3">
        <v>2401886</v>
      </c>
      <c r="Y48" s="3"/>
      <c r="Z48" s="3">
        <v>4803772</v>
      </c>
      <c r="AA48" s="3">
        <v>3245581</v>
      </c>
      <c r="AB48" s="3">
        <v>3245581</v>
      </c>
      <c r="AC48" s="3"/>
      <c r="AD48" s="3">
        <v>6491162</v>
      </c>
      <c r="AE48" s="3">
        <v>49610728</v>
      </c>
    </row>
    <row r="49" spans="1:31" x14ac:dyDescent="0.25">
      <c r="A49" s="24" t="s">
        <v>147</v>
      </c>
      <c r="B49" s="20">
        <f t="shared" ref="B49" si="15">+IFERROR(VLOOKUP($A49,$K:$Z,2,FALSE),"")</f>
        <v>600000</v>
      </c>
      <c r="C49" s="21">
        <f>+IFERROR(VLOOKUP($A49,$K:$Z,6,FALSE),"")</f>
        <v>0</v>
      </c>
      <c r="D49" s="21">
        <f>+IFERROR(VLOOKUP($A49,$K:$Z,10,FALSE),"")</f>
        <v>150000</v>
      </c>
      <c r="E49" s="21">
        <f t="shared" si="5"/>
        <v>150000</v>
      </c>
      <c r="F49" s="21">
        <f>+IFERROR(VLOOKUP($A49,$K:$AD,18,FALSE),"")</f>
        <v>0</v>
      </c>
      <c r="G49" s="21"/>
      <c r="H49" s="22">
        <f t="shared" si="1"/>
        <v>600000</v>
      </c>
      <c r="K49" s="2" t="s">
        <v>145</v>
      </c>
      <c r="L49" s="3">
        <v>3240000</v>
      </c>
      <c r="M49" s="3">
        <v>1000000</v>
      </c>
      <c r="N49" s="3">
        <v>4240000</v>
      </c>
      <c r="O49" s="3">
        <v>458186</v>
      </c>
      <c r="P49" s="3">
        <v>458186</v>
      </c>
      <c r="Q49" s="3"/>
      <c r="R49" s="3">
        <v>916372</v>
      </c>
      <c r="S49" s="3">
        <v>244171</v>
      </c>
      <c r="T49" s="3">
        <v>244171</v>
      </c>
      <c r="U49" s="3"/>
      <c r="V49" s="3">
        <v>488342</v>
      </c>
      <c r="W49" s="3">
        <v>511044</v>
      </c>
      <c r="X49" s="3">
        <v>566729</v>
      </c>
      <c r="Y49" s="3"/>
      <c r="Z49" s="3">
        <v>1077773</v>
      </c>
      <c r="AA49" s="3">
        <v>1334044</v>
      </c>
      <c r="AB49" s="3">
        <v>1278359</v>
      </c>
      <c r="AC49" s="3"/>
      <c r="AD49" s="3">
        <v>2612403</v>
      </c>
      <c r="AE49" s="3">
        <v>9334890</v>
      </c>
    </row>
    <row r="50" spans="1:31" x14ac:dyDescent="0.25">
      <c r="A50" s="16" t="s">
        <v>175</v>
      </c>
      <c r="B50" s="82">
        <f>+SUM(B51:B53)</f>
        <v>10752036</v>
      </c>
      <c r="C50" s="17">
        <f>+SUM(C51:C53)</f>
        <v>2461811</v>
      </c>
      <c r="D50" s="17">
        <f>+SUM(D51:D53)</f>
        <v>2529044</v>
      </c>
      <c r="E50" s="17">
        <f>+SUM(E51:E53)</f>
        <v>2499639</v>
      </c>
      <c r="F50" s="17">
        <f>+SUM(F51:F53)</f>
        <v>2548785</v>
      </c>
      <c r="G50" s="17"/>
      <c r="H50" s="18">
        <f t="shared" si="1"/>
        <v>10752036</v>
      </c>
      <c r="K50" s="2" t="s">
        <v>146</v>
      </c>
      <c r="L50" s="3">
        <v>12578360</v>
      </c>
      <c r="M50" s="3">
        <v>10578360</v>
      </c>
      <c r="N50" s="3">
        <v>23156720</v>
      </c>
      <c r="O50" s="3">
        <v>2923191</v>
      </c>
      <c r="P50" s="3">
        <v>2923191</v>
      </c>
      <c r="Q50" s="3"/>
      <c r="R50" s="3">
        <v>5846382</v>
      </c>
      <c r="S50" s="3">
        <v>2646708</v>
      </c>
      <c r="T50" s="3">
        <v>2646708</v>
      </c>
      <c r="U50" s="3"/>
      <c r="V50" s="3">
        <v>5293416</v>
      </c>
      <c r="W50" s="3">
        <v>2464316</v>
      </c>
      <c r="X50" s="3">
        <v>2482841</v>
      </c>
      <c r="Y50" s="3"/>
      <c r="Z50" s="3">
        <v>4947157</v>
      </c>
      <c r="AA50" s="3">
        <v>2918469</v>
      </c>
      <c r="AB50" s="3">
        <v>2899944</v>
      </c>
      <c r="AC50" s="3"/>
      <c r="AD50" s="3">
        <v>5818413</v>
      </c>
      <c r="AE50" s="3">
        <v>45062088</v>
      </c>
    </row>
    <row r="51" spans="1:31" x14ac:dyDescent="0.25">
      <c r="A51" s="24" t="s">
        <v>148</v>
      </c>
      <c r="B51" s="20">
        <f t="shared" ref="B51:B53" si="16">+IFERROR(VLOOKUP($A51,$K:$Z,2,FALSE),"")</f>
        <v>10338440</v>
      </c>
      <c r="C51" s="21">
        <f>+IFERROR(VLOOKUP($A51,$K:$Z,6,FALSE),"")</f>
        <v>2332570</v>
      </c>
      <c r="D51" s="21">
        <f>+IFERROR(VLOOKUP($A51,$K:$Z,10,FALSE),"")</f>
        <v>2400408</v>
      </c>
      <c r="E51" s="21">
        <f t="shared" si="5"/>
        <v>2431956</v>
      </c>
      <c r="F51" s="21">
        <f>+IFERROR(VLOOKUP($A51,$K:$AD,18,FALSE),"")</f>
        <v>2480785</v>
      </c>
      <c r="G51" s="21"/>
      <c r="H51" s="22">
        <f t="shared" si="1"/>
        <v>10338440</v>
      </c>
      <c r="K51" s="2" t="s">
        <v>147</v>
      </c>
      <c r="L51" s="3">
        <v>600000</v>
      </c>
      <c r="M51" s="3">
        <v>1200000</v>
      </c>
      <c r="N51" s="3">
        <v>1800000</v>
      </c>
      <c r="O51" s="3"/>
      <c r="P51" s="3"/>
      <c r="Q51" s="3"/>
      <c r="R51" s="3"/>
      <c r="S51" s="3">
        <v>150000</v>
      </c>
      <c r="T51" s="3">
        <v>150000</v>
      </c>
      <c r="U51" s="3"/>
      <c r="V51" s="3">
        <v>300000</v>
      </c>
      <c r="W51" s="3">
        <v>150000</v>
      </c>
      <c r="X51" s="3">
        <v>150000</v>
      </c>
      <c r="Y51" s="3"/>
      <c r="Z51" s="3">
        <v>300000</v>
      </c>
      <c r="AA51" s="3"/>
      <c r="AB51" s="3"/>
      <c r="AC51" s="3"/>
      <c r="AD51" s="3"/>
      <c r="AE51" s="3">
        <v>2400000</v>
      </c>
    </row>
    <row r="52" spans="1:31" x14ac:dyDescent="0.25">
      <c r="A52" s="24" t="s">
        <v>149</v>
      </c>
      <c r="B52" s="20">
        <f t="shared" si="16"/>
        <v>287436</v>
      </c>
      <c r="C52" s="21">
        <f>+IFERROR(VLOOKUP($A52,$K:$Z,6,FALSE),"")</f>
        <v>68891</v>
      </c>
      <c r="D52" s="21">
        <f>+IFERROR(VLOOKUP($A52,$K:$Z,10,FALSE),"")</f>
        <v>68286</v>
      </c>
      <c r="E52" s="21">
        <f t="shared" si="5"/>
        <v>67683</v>
      </c>
      <c r="F52" s="21">
        <f t="shared" ref="F52:F53" si="17">+IFERROR(VLOOKUP($A52,$K:$AD,18,FALSE),"")</f>
        <v>68000</v>
      </c>
      <c r="G52" s="21"/>
      <c r="H52" s="22">
        <f t="shared" si="1"/>
        <v>287436</v>
      </c>
      <c r="K52" s="2" t="s">
        <v>148</v>
      </c>
      <c r="L52" s="3">
        <v>10338440</v>
      </c>
      <c r="M52" s="3">
        <v>12624600</v>
      </c>
      <c r="N52" s="3">
        <v>22963040</v>
      </c>
      <c r="O52" s="3">
        <v>2434741</v>
      </c>
      <c r="P52" s="3">
        <v>2332570</v>
      </c>
      <c r="Q52" s="3">
        <v>102171</v>
      </c>
      <c r="R52" s="3">
        <v>4869482</v>
      </c>
      <c r="S52" s="3">
        <v>2526473</v>
      </c>
      <c r="T52" s="3">
        <v>2400408</v>
      </c>
      <c r="U52" s="3">
        <v>126065</v>
      </c>
      <c r="V52" s="3">
        <v>5052946</v>
      </c>
      <c r="W52" s="3">
        <v>2582354</v>
      </c>
      <c r="X52" s="3">
        <v>2431956</v>
      </c>
      <c r="Y52" s="3">
        <v>150398</v>
      </c>
      <c r="Z52" s="3">
        <v>5164708</v>
      </c>
      <c r="AA52" s="3">
        <v>2621895</v>
      </c>
      <c r="AB52" s="3">
        <v>2480785</v>
      </c>
      <c r="AC52" s="3">
        <v>141110</v>
      </c>
      <c r="AD52" s="3">
        <v>5243790</v>
      </c>
      <c r="AE52" s="3">
        <v>43293966</v>
      </c>
    </row>
    <row r="53" spans="1:31" x14ac:dyDescent="0.25">
      <c r="A53" s="24" t="s">
        <v>150</v>
      </c>
      <c r="B53" s="20">
        <f t="shared" si="16"/>
        <v>126160</v>
      </c>
      <c r="C53" s="21">
        <f>+IFERROR(VLOOKUP($A53,$K:$Z,6,FALSE),"")</f>
        <v>60350</v>
      </c>
      <c r="D53" s="21">
        <f>+IFERROR(VLOOKUP($A53,$K:$Z,10,FALSE),"")</f>
        <v>60350</v>
      </c>
      <c r="E53" s="21">
        <f t="shared" si="5"/>
        <v>0</v>
      </c>
      <c r="F53" s="21">
        <f t="shared" si="17"/>
        <v>0</v>
      </c>
      <c r="G53" s="21"/>
      <c r="H53" s="22">
        <f t="shared" si="1"/>
        <v>126160</v>
      </c>
      <c r="K53" s="2" t="s">
        <v>149</v>
      </c>
      <c r="L53" s="3">
        <v>287436</v>
      </c>
      <c r="M53" s="3">
        <v>201300</v>
      </c>
      <c r="N53" s="3">
        <v>488736</v>
      </c>
      <c r="O53" s="3">
        <v>71859</v>
      </c>
      <c r="P53" s="3">
        <v>68891</v>
      </c>
      <c r="Q53" s="3">
        <v>2968</v>
      </c>
      <c r="R53" s="3">
        <v>143718</v>
      </c>
      <c r="S53" s="3">
        <v>71859</v>
      </c>
      <c r="T53" s="3">
        <v>68286</v>
      </c>
      <c r="U53" s="3">
        <v>3573</v>
      </c>
      <c r="V53" s="3">
        <v>143718</v>
      </c>
      <c r="W53" s="3">
        <v>71859</v>
      </c>
      <c r="X53" s="3">
        <v>67683</v>
      </c>
      <c r="Y53" s="3">
        <v>4176</v>
      </c>
      <c r="Z53" s="3">
        <v>143718</v>
      </c>
      <c r="AA53" s="3">
        <v>71859</v>
      </c>
      <c r="AB53" s="3">
        <v>68000</v>
      </c>
      <c r="AC53" s="3">
        <v>3859</v>
      </c>
      <c r="AD53" s="3">
        <v>143718</v>
      </c>
      <c r="AE53" s="3">
        <v>1063608</v>
      </c>
    </row>
    <row r="54" spans="1:31" x14ac:dyDescent="0.25">
      <c r="A54" s="16" t="s">
        <v>176</v>
      </c>
      <c r="B54" s="82">
        <f>+B55</f>
        <v>3700000</v>
      </c>
      <c r="C54" s="17">
        <f>+C55</f>
        <v>686049</v>
      </c>
      <c r="D54" s="17">
        <f>+D55</f>
        <v>531556</v>
      </c>
      <c r="E54" s="17">
        <f>+E55</f>
        <v>349632</v>
      </c>
      <c r="F54" s="17">
        <f>+F55</f>
        <v>577415</v>
      </c>
      <c r="G54" s="17"/>
      <c r="H54" s="18">
        <f t="shared" si="1"/>
        <v>3700000</v>
      </c>
      <c r="K54" s="2" t="s">
        <v>150</v>
      </c>
      <c r="L54" s="3">
        <v>126160</v>
      </c>
      <c r="M54" s="3">
        <v>40000</v>
      </c>
      <c r="N54" s="3">
        <v>166160</v>
      </c>
      <c r="O54" s="3">
        <v>60350</v>
      </c>
      <c r="P54" s="3">
        <v>60350</v>
      </c>
      <c r="Q54" s="3"/>
      <c r="R54" s="3">
        <v>120700</v>
      </c>
      <c r="S54" s="3">
        <v>60350</v>
      </c>
      <c r="T54" s="3">
        <v>60350</v>
      </c>
      <c r="U54" s="3"/>
      <c r="V54" s="3">
        <v>120700</v>
      </c>
      <c r="W54" s="3"/>
      <c r="X54" s="3"/>
      <c r="Y54" s="3"/>
      <c r="Z54" s="3"/>
      <c r="AA54" s="3"/>
      <c r="AB54" s="3"/>
      <c r="AC54" s="3"/>
      <c r="AD54" s="3"/>
      <c r="AE54" s="3">
        <v>407560</v>
      </c>
    </row>
    <row r="55" spans="1:31" x14ac:dyDescent="0.25">
      <c r="A55" s="24" t="s">
        <v>151</v>
      </c>
      <c r="B55" s="20">
        <f t="shared" ref="B55" si="18">+IFERROR(VLOOKUP($A55,$K:$Z,2,FALSE),"")</f>
        <v>3700000</v>
      </c>
      <c r="C55" s="21">
        <f>+IFERROR(VLOOKUP($A55,$K:$Z,6,FALSE),"")</f>
        <v>686049</v>
      </c>
      <c r="D55" s="21">
        <f>+IFERROR(VLOOKUP($A55,$K:$Z,10,FALSE),"")</f>
        <v>531556</v>
      </c>
      <c r="E55" s="21">
        <f t="shared" si="5"/>
        <v>349632</v>
      </c>
      <c r="F55" s="21">
        <f>+IFERROR(VLOOKUP($A55,$K:$AD,18,FALSE),"")</f>
        <v>577415</v>
      </c>
      <c r="G55" s="21"/>
      <c r="H55" s="22">
        <f t="shared" si="1"/>
        <v>3700000</v>
      </c>
      <c r="K55" s="2" t="s">
        <v>151</v>
      </c>
      <c r="L55" s="3">
        <v>3700000</v>
      </c>
      <c r="M55" s="3">
        <v>4000000</v>
      </c>
      <c r="N55" s="3">
        <v>7700000</v>
      </c>
      <c r="O55" s="3">
        <v>686049</v>
      </c>
      <c r="P55" s="3">
        <v>686049</v>
      </c>
      <c r="Q55" s="3"/>
      <c r="R55" s="3">
        <v>1372098</v>
      </c>
      <c r="S55" s="3">
        <v>531556</v>
      </c>
      <c r="T55" s="3">
        <v>531556</v>
      </c>
      <c r="U55" s="3"/>
      <c r="V55" s="3">
        <v>1063112</v>
      </c>
      <c r="W55" s="3">
        <v>349632</v>
      </c>
      <c r="X55" s="3">
        <v>349632</v>
      </c>
      <c r="Y55" s="3"/>
      <c r="Z55" s="3">
        <v>699264</v>
      </c>
      <c r="AA55" s="3">
        <v>577415</v>
      </c>
      <c r="AB55" s="3">
        <v>577415</v>
      </c>
      <c r="AC55" s="3"/>
      <c r="AD55" s="3">
        <v>1154830</v>
      </c>
      <c r="AE55" s="3">
        <v>11989304</v>
      </c>
    </row>
    <row r="56" spans="1:31" x14ac:dyDescent="0.25">
      <c r="A56" s="16" t="s">
        <v>152</v>
      </c>
      <c r="B56" s="82">
        <f>+B57</f>
        <v>700000</v>
      </c>
      <c r="C56" s="17">
        <f>+C57</f>
        <v>62621</v>
      </c>
      <c r="D56" s="17">
        <f>+D57</f>
        <v>150333</v>
      </c>
      <c r="E56" s="17">
        <f>+E57</f>
        <v>224341</v>
      </c>
      <c r="F56" s="17">
        <f>+F57</f>
        <v>63627</v>
      </c>
      <c r="G56" s="17"/>
      <c r="H56" s="18">
        <f t="shared" si="1"/>
        <v>700000</v>
      </c>
      <c r="K56" s="2" t="s">
        <v>152</v>
      </c>
      <c r="L56" s="3">
        <v>700000</v>
      </c>
      <c r="M56" s="3">
        <v>700000</v>
      </c>
      <c r="N56" s="3">
        <v>1400000</v>
      </c>
      <c r="O56" s="3">
        <v>62621</v>
      </c>
      <c r="P56" s="3">
        <v>62621</v>
      </c>
      <c r="Q56" s="3"/>
      <c r="R56" s="3">
        <v>125242</v>
      </c>
      <c r="S56" s="3">
        <v>150333</v>
      </c>
      <c r="T56" s="3">
        <v>150333</v>
      </c>
      <c r="U56" s="3"/>
      <c r="V56" s="3">
        <v>300666</v>
      </c>
      <c r="W56" s="3">
        <v>224341</v>
      </c>
      <c r="X56" s="3">
        <v>224341</v>
      </c>
      <c r="Y56" s="3"/>
      <c r="Z56" s="3">
        <v>448682</v>
      </c>
      <c r="AA56" s="3">
        <v>63627</v>
      </c>
      <c r="AB56" s="3">
        <v>63627</v>
      </c>
      <c r="AC56" s="3"/>
      <c r="AD56" s="3">
        <v>127254</v>
      </c>
      <c r="AE56" s="3">
        <v>2401844</v>
      </c>
    </row>
    <row r="57" spans="1:31" x14ac:dyDescent="0.25">
      <c r="A57" s="24" t="s">
        <v>152</v>
      </c>
      <c r="B57" s="20">
        <f t="shared" ref="B57:B65" si="19">+IFERROR(VLOOKUP($A57,$K:$Z,2,FALSE),"")</f>
        <v>700000</v>
      </c>
      <c r="C57" s="21">
        <f>+IFERROR(VLOOKUP($A57,$K:$Z,6,FALSE),"")</f>
        <v>62621</v>
      </c>
      <c r="D57" s="21">
        <f>+IFERROR(VLOOKUP($A57,$K:$Z,10,FALSE),"")</f>
        <v>150333</v>
      </c>
      <c r="E57" s="21">
        <f t="shared" si="5"/>
        <v>224341</v>
      </c>
      <c r="F57" s="21">
        <f>+IFERROR(VLOOKUP($A57,$K:$AD,18,FALSE),"")</f>
        <v>63627</v>
      </c>
      <c r="G57" s="21"/>
      <c r="H57" s="22">
        <f t="shared" si="1"/>
        <v>700000</v>
      </c>
      <c r="K57" s="2" t="s">
        <v>153</v>
      </c>
      <c r="L57" s="3">
        <v>85720650</v>
      </c>
      <c r="M57" s="3">
        <v>38700000</v>
      </c>
      <c r="N57" s="3">
        <v>124420650</v>
      </c>
      <c r="O57" s="3">
        <v>22766703</v>
      </c>
      <c r="P57" s="3">
        <v>22766703</v>
      </c>
      <c r="Q57" s="3"/>
      <c r="R57" s="3">
        <v>45533406</v>
      </c>
      <c r="S57" s="3">
        <v>8489851</v>
      </c>
      <c r="T57" s="3">
        <v>8489851</v>
      </c>
      <c r="U57" s="3"/>
      <c r="V57" s="3">
        <v>16979702</v>
      </c>
      <c r="W57" s="3">
        <v>30492052</v>
      </c>
      <c r="X57" s="3">
        <v>30492052</v>
      </c>
      <c r="Y57" s="3"/>
      <c r="Z57" s="3">
        <v>60984104</v>
      </c>
      <c r="AA57" s="3">
        <v>15718039</v>
      </c>
      <c r="AB57" s="3">
        <v>15710815</v>
      </c>
      <c r="AC57" s="3"/>
      <c r="AD57" s="3">
        <v>31428854</v>
      </c>
      <c r="AE57" s="3">
        <v>279346716</v>
      </c>
    </row>
    <row r="58" spans="1:31" x14ac:dyDescent="0.25">
      <c r="A58" s="16" t="s">
        <v>153</v>
      </c>
      <c r="B58" s="82">
        <f>+B59</f>
        <v>85720650</v>
      </c>
      <c r="C58" s="17">
        <f>+C59</f>
        <v>22766703</v>
      </c>
      <c r="D58" s="17">
        <f>+D59</f>
        <v>8489851</v>
      </c>
      <c r="E58" s="17">
        <f>+E59</f>
        <v>30492052</v>
      </c>
      <c r="F58" s="17">
        <f>+F59</f>
        <v>15710815</v>
      </c>
      <c r="G58" s="17"/>
      <c r="H58" s="18">
        <f t="shared" si="1"/>
        <v>85720650</v>
      </c>
      <c r="K58" s="2" t="s">
        <v>154</v>
      </c>
      <c r="L58" s="3">
        <v>300000</v>
      </c>
      <c r="M58" s="3">
        <v>300000</v>
      </c>
      <c r="N58" s="3">
        <v>600000</v>
      </c>
      <c r="O58" s="3">
        <v>14500</v>
      </c>
      <c r="P58" s="3">
        <v>14500</v>
      </c>
      <c r="Q58" s="3"/>
      <c r="R58" s="3">
        <v>29000</v>
      </c>
      <c r="S58" s="3">
        <v>1600</v>
      </c>
      <c r="T58" s="3">
        <v>1600</v>
      </c>
      <c r="U58" s="3"/>
      <c r="V58" s="3">
        <v>3200</v>
      </c>
      <c r="W58" s="3">
        <v>19242</v>
      </c>
      <c r="X58" s="3">
        <v>19242</v>
      </c>
      <c r="Y58" s="3"/>
      <c r="Z58" s="3">
        <v>38484</v>
      </c>
      <c r="AA58" s="3">
        <v>186350</v>
      </c>
      <c r="AB58" s="3">
        <v>186350</v>
      </c>
      <c r="AC58" s="3"/>
      <c r="AD58" s="3">
        <v>372700</v>
      </c>
      <c r="AE58" s="3">
        <v>1043384</v>
      </c>
    </row>
    <row r="59" spans="1:31" x14ac:dyDescent="0.25">
      <c r="A59" s="24" t="s">
        <v>153</v>
      </c>
      <c r="B59" s="20">
        <f t="shared" si="19"/>
        <v>85720650</v>
      </c>
      <c r="C59" s="21">
        <f>+IFERROR(VLOOKUP($A59,$K:$Z,6,FALSE),"")</f>
        <v>22766703</v>
      </c>
      <c r="D59" s="21">
        <f>+IFERROR(VLOOKUP($A59,$K:$Z,10,FALSE),"")</f>
        <v>8489851</v>
      </c>
      <c r="E59" s="21">
        <f t="shared" si="5"/>
        <v>30492052</v>
      </c>
      <c r="F59" s="21">
        <f>+IFERROR(VLOOKUP($A59,$K:$AD,18,FALSE),"")</f>
        <v>15710815</v>
      </c>
      <c r="G59" s="21"/>
      <c r="H59" s="22">
        <f t="shared" si="1"/>
        <v>85720650</v>
      </c>
      <c r="K59" s="2" t="s">
        <v>155</v>
      </c>
      <c r="L59" s="3">
        <v>300000</v>
      </c>
      <c r="M59" s="3">
        <v>500000</v>
      </c>
      <c r="N59" s="3">
        <v>800000</v>
      </c>
      <c r="O59" s="3">
        <v>10000</v>
      </c>
      <c r="P59" s="3">
        <v>10000</v>
      </c>
      <c r="Q59" s="3"/>
      <c r="R59" s="3">
        <v>20000</v>
      </c>
      <c r="S59" s="3">
        <v>229830</v>
      </c>
      <c r="T59" s="3">
        <v>229830</v>
      </c>
      <c r="U59" s="3"/>
      <c r="V59" s="3">
        <v>459660</v>
      </c>
      <c r="W59" s="3">
        <v>56414</v>
      </c>
      <c r="X59" s="3">
        <v>56414</v>
      </c>
      <c r="Y59" s="3"/>
      <c r="Z59" s="3">
        <v>112828</v>
      </c>
      <c r="AA59" s="3"/>
      <c r="AB59" s="3"/>
      <c r="AC59" s="3"/>
      <c r="AD59" s="3"/>
      <c r="AE59" s="3">
        <v>1392488</v>
      </c>
    </row>
    <row r="60" spans="1:31" x14ac:dyDescent="0.25">
      <c r="A60" s="16" t="s">
        <v>154</v>
      </c>
      <c r="B60" s="82">
        <f>+B61</f>
        <v>300000</v>
      </c>
      <c r="C60" s="17">
        <f>+C61</f>
        <v>14500</v>
      </c>
      <c r="D60" s="17">
        <f>+D61</f>
        <v>1600</v>
      </c>
      <c r="E60" s="17">
        <f>+E61</f>
        <v>19242</v>
      </c>
      <c r="F60" s="17">
        <f>+F61</f>
        <v>186350</v>
      </c>
      <c r="G60" s="17"/>
      <c r="H60" s="18">
        <f t="shared" si="1"/>
        <v>300000</v>
      </c>
      <c r="K60" s="2" t="s">
        <v>156</v>
      </c>
      <c r="L60" s="3">
        <v>0</v>
      </c>
      <c r="M60" s="3">
        <v>3000000</v>
      </c>
      <c r="N60" s="3">
        <v>3000000</v>
      </c>
      <c r="O60" s="3"/>
      <c r="P60" s="3"/>
      <c r="Q60" s="3"/>
      <c r="R60" s="3"/>
      <c r="S60" s="3"/>
      <c r="T60" s="3"/>
      <c r="U60" s="3"/>
      <c r="V60" s="3"/>
      <c r="W60" s="3"/>
      <c r="X60" s="3"/>
      <c r="Y60" s="3"/>
      <c r="Z60" s="3"/>
      <c r="AA60" s="3"/>
      <c r="AB60" s="3"/>
      <c r="AC60" s="3"/>
      <c r="AD60" s="3"/>
      <c r="AE60" s="3">
        <v>3000000</v>
      </c>
    </row>
    <row r="61" spans="1:31" x14ac:dyDescent="0.25">
      <c r="A61" s="24" t="s">
        <v>154</v>
      </c>
      <c r="B61" s="20">
        <f t="shared" si="19"/>
        <v>300000</v>
      </c>
      <c r="C61" s="21">
        <f>+IFERROR(VLOOKUP($A61,$K:$Z,6,FALSE),"")</f>
        <v>14500</v>
      </c>
      <c r="D61" s="21">
        <f>+IFERROR(VLOOKUP($A61,$K:$Z,10,FALSE),"")</f>
        <v>1600</v>
      </c>
      <c r="E61" s="21">
        <f t="shared" si="5"/>
        <v>19242</v>
      </c>
      <c r="F61" s="21">
        <f>+IFERROR(VLOOKUP($A61,$K:$AD,18,FALSE),"")</f>
        <v>186350</v>
      </c>
      <c r="G61" s="21"/>
      <c r="H61" s="22">
        <f t="shared" si="1"/>
        <v>300000</v>
      </c>
      <c r="K61" s="2" t="s">
        <v>157</v>
      </c>
      <c r="L61" s="3">
        <v>5450000</v>
      </c>
      <c r="M61" s="3">
        <v>3000000</v>
      </c>
      <c r="N61" s="3">
        <v>8450000</v>
      </c>
      <c r="O61" s="3">
        <v>900778</v>
      </c>
      <c r="P61" s="3">
        <v>900778</v>
      </c>
      <c r="Q61" s="3"/>
      <c r="R61" s="3">
        <v>1801556</v>
      </c>
      <c r="S61" s="3">
        <v>2208630</v>
      </c>
      <c r="T61" s="3">
        <v>2208630</v>
      </c>
      <c r="U61" s="3"/>
      <c r="V61" s="3">
        <v>4417260</v>
      </c>
      <c r="W61" s="3">
        <v>1057362</v>
      </c>
      <c r="X61" s="3">
        <v>1057362</v>
      </c>
      <c r="Y61" s="3"/>
      <c r="Z61" s="3">
        <v>2114724</v>
      </c>
      <c r="AA61" s="3">
        <v>1059885</v>
      </c>
      <c r="AB61" s="3">
        <v>1059885</v>
      </c>
      <c r="AC61" s="3"/>
      <c r="AD61" s="3">
        <v>2119770</v>
      </c>
      <c r="AE61" s="3">
        <v>18903310</v>
      </c>
    </row>
    <row r="62" spans="1:31" x14ac:dyDescent="0.25">
      <c r="A62" s="16" t="s">
        <v>155</v>
      </c>
      <c r="B62" s="82">
        <f>+B63</f>
        <v>300000</v>
      </c>
      <c r="C62" s="17">
        <f>+C63</f>
        <v>10000</v>
      </c>
      <c r="D62" s="17">
        <f>+D63</f>
        <v>229830</v>
      </c>
      <c r="E62" s="17">
        <f>+E63</f>
        <v>56414</v>
      </c>
      <c r="F62" s="17">
        <f>+F63</f>
        <v>0</v>
      </c>
      <c r="G62" s="17"/>
      <c r="H62" s="18">
        <f t="shared" si="1"/>
        <v>300000</v>
      </c>
      <c r="K62" s="2" t="s">
        <v>158</v>
      </c>
      <c r="L62" s="3">
        <v>184550000</v>
      </c>
      <c r="M62" s="3">
        <v>203900000</v>
      </c>
      <c r="N62" s="3">
        <v>388450000</v>
      </c>
      <c r="O62" s="3">
        <v>13167155</v>
      </c>
      <c r="P62" s="3">
        <v>13167155</v>
      </c>
      <c r="Q62" s="3"/>
      <c r="R62" s="3">
        <v>26334310</v>
      </c>
      <c r="S62" s="3">
        <v>13104889</v>
      </c>
      <c r="T62" s="3">
        <v>13104889</v>
      </c>
      <c r="U62" s="3"/>
      <c r="V62" s="3">
        <v>26209778</v>
      </c>
      <c r="W62" s="3">
        <v>29571927</v>
      </c>
      <c r="X62" s="3">
        <v>29571927</v>
      </c>
      <c r="Y62" s="3"/>
      <c r="Z62" s="3">
        <v>59143854</v>
      </c>
      <c r="AA62" s="3">
        <v>70971243</v>
      </c>
      <c r="AB62" s="3">
        <v>70940243</v>
      </c>
      <c r="AC62" s="3">
        <v>13000</v>
      </c>
      <c r="AD62" s="3">
        <v>141924486</v>
      </c>
      <c r="AE62" s="3">
        <v>642062428</v>
      </c>
    </row>
    <row r="63" spans="1:31" x14ac:dyDescent="0.25">
      <c r="A63" s="24" t="s">
        <v>155</v>
      </c>
      <c r="B63" s="20">
        <f t="shared" si="19"/>
        <v>300000</v>
      </c>
      <c r="C63" s="21">
        <f>+IFERROR(VLOOKUP($A63,$K:$Z,6,FALSE),"")</f>
        <v>10000</v>
      </c>
      <c r="D63" s="21">
        <f>+IFERROR(VLOOKUP($A63,$K:$Z,10,FALSE),"")</f>
        <v>229830</v>
      </c>
      <c r="E63" s="21">
        <f t="shared" si="5"/>
        <v>56414</v>
      </c>
      <c r="F63" s="21">
        <f>+IFERROR(VLOOKUP($A63,$K:$AD,18,FALSE),"")</f>
        <v>0</v>
      </c>
      <c r="G63" s="21"/>
      <c r="H63" s="22">
        <f t="shared" si="1"/>
        <v>300000</v>
      </c>
      <c r="K63" s="2" t="s">
        <v>159</v>
      </c>
      <c r="L63" s="3">
        <v>800000</v>
      </c>
      <c r="M63" s="3">
        <v>0</v>
      </c>
      <c r="N63" s="3">
        <v>800000</v>
      </c>
      <c r="O63" s="3">
        <v>113905</v>
      </c>
      <c r="P63" s="3">
        <v>113905</v>
      </c>
      <c r="Q63" s="3"/>
      <c r="R63" s="3">
        <v>227810</v>
      </c>
      <c r="S63" s="3">
        <v>240426</v>
      </c>
      <c r="T63" s="3">
        <v>240426</v>
      </c>
      <c r="U63" s="3"/>
      <c r="V63" s="3">
        <v>480852</v>
      </c>
      <c r="W63" s="3">
        <v>381261</v>
      </c>
      <c r="X63" s="3">
        <v>381261</v>
      </c>
      <c r="Y63" s="3"/>
      <c r="Z63" s="3">
        <v>762522</v>
      </c>
      <c r="AA63" s="3">
        <v>13441</v>
      </c>
      <c r="AB63" s="3">
        <v>13441</v>
      </c>
      <c r="AC63" s="3"/>
      <c r="AD63" s="3">
        <v>26882</v>
      </c>
      <c r="AE63" s="3">
        <v>2298066</v>
      </c>
    </row>
    <row r="64" spans="1:31" x14ac:dyDescent="0.25">
      <c r="A64" s="16" t="s">
        <v>156</v>
      </c>
      <c r="B64" s="82">
        <f>+B65</f>
        <v>0</v>
      </c>
      <c r="C64" s="17">
        <f>+C65</f>
        <v>0</v>
      </c>
      <c r="D64" s="17">
        <f>+D65</f>
        <v>0</v>
      </c>
      <c r="E64" s="17">
        <f>+E65</f>
        <v>0</v>
      </c>
      <c r="F64" s="17">
        <f>+F65</f>
        <v>0</v>
      </c>
      <c r="G64" s="17"/>
      <c r="H64" s="18">
        <f t="shared" si="1"/>
        <v>0</v>
      </c>
      <c r="K64" s="2" t="s">
        <v>160</v>
      </c>
      <c r="L64" s="3">
        <v>27679350</v>
      </c>
      <c r="M64" s="3">
        <v>56500000</v>
      </c>
      <c r="N64" s="3">
        <v>84179350</v>
      </c>
      <c r="O64" s="3">
        <v>2410787</v>
      </c>
      <c r="P64" s="3">
        <v>2410787</v>
      </c>
      <c r="Q64" s="3"/>
      <c r="R64" s="3">
        <v>4821574</v>
      </c>
      <c r="S64" s="3">
        <v>1218677</v>
      </c>
      <c r="T64" s="3">
        <v>1218677</v>
      </c>
      <c r="U64" s="3"/>
      <c r="V64" s="3">
        <v>2437354</v>
      </c>
      <c r="W64" s="3">
        <v>1693334</v>
      </c>
      <c r="X64" s="3">
        <v>1693334</v>
      </c>
      <c r="Y64" s="3"/>
      <c r="Z64" s="3">
        <v>3386668</v>
      </c>
      <c r="AA64" s="3">
        <v>12455165</v>
      </c>
      <c r="AB64" s="3">
        <v>12455165</v>
      </c>
      <c r="AC64" s="3"/>
      <c r="AD64" s="3">
        <v>24910330</v>
      </c>
      <c r="AE64" s="3">
        <v>119735276</v>
      </c>
    </row>
    <row r="65" spans="1:31" x14ac:dyDescent="0.25">
      <c r="A65" s="24" t="s">
        <v>156</v>
      </c>
      <c r="B65" s="20">
        <f t="shared" si="19"/>
        <v>0</v>
      </c>
      <c r="C65" s="21">
        <f>+IFERROR(VLOOKUP($A65,$K:$Z,6,FALSE),"")</f>
        <v>0</v>
      </c>
      <c r="D65" s="21">
        <f>+IFERROR(VLOOKUP($A65,$K:$Z,10,FALSE),"")</f>
        <v>0</v>
      </c>
      <c r="E65" s="21">
        <f t="shared" si="5"/>
        <v>0</v>
      </c>
      <c r="F65" s="21">
        <f>+IFERROR(VLOOKUP($A65,$K:$AD,18,FALSE),"")</f>
        <v>0</v>
      </c>
      <c r="G65" s="21"/>
      <c r="H65" s="22">
        <f t="shared" si="1"/>
        <v>0</v>
      </c>
      <c r="K65" s="2" t="s">
        <v>161</v>
      </c>
      <c r="L65" s="3">
        <v>1200000</v>
      </c>
      <c r="M65" s="3">
        <v>200000</v>
      </c>
      <c r="N65" s="3">
        <v>1400000</v>
      </c>
      <c r="O65" s="3"/>
      <c r="P65" s="3"/>
      <c r="Q65" s="3"/>
      <c r="R65" s="3"/>
      <c r="S65" s="3"/>
      <c r="T65" s="3"/>
      <c r="U65" s="3"/>
      <c r="V65" s="3"/>
      <c r="W65" s="3">
        <v>465550</v>
      </c>
      <c r="X65" s="3">
        <v>465550</v>
      </c>
      <c r="Y65" s="3"/>
      <c r="Z65" s="3">
        <v>931100</v>
      </c>
      <c r="AA65" s="3">
        <v>300000</v>
      </c>
      <c r="AB65" s="3">
        <v>300000</v>
      </c>
      <c r="AC65" s="3"/>
      <c r="AD65" s="3">
        <v>600000</v>
      </c>
      <c r="AE65" s="3">
        <v>2931100</v>
      </c>
    </row>
    <row r="66" spans="1:31" x14ac:dyDescent="0.25">
      <c r="A66" s="25" t="s">
        <v>177</v>
      </c>
      <c r="B66" s="82">
        <f>+SUM(B67:B73)</f>
        <v>219679350</v>
      </c>
      <c r="C66" s="17">
        <f>+SUM(C67:C73)</f>
        <v>16592625</v>
      </c>
      <c r="D66" s="17">
        <f>+SUM(D67:D73)</f>
        <v>16772622</v>
      </c>
      <c r="E66" s="17">
        <f>+SUM(E67:E73)</f>
        <v>33169434</v>
      </c>
      <c r="F66" s="17">
        <f>+SUM(F67:F73)</f>
        <v>84768734</v>
      </c>
      <c r="G66" s="17"/>
      <c r="H66" s="18">
        <f t="shared" si="1"/>
        <v>219679350</v>
      </c>
      <c r="K66" s="2" t="s">
        <v>162</v>
      </c>
      <c r="L66" s="3">
        <v>36875256</v>
      </c>
      <c r="M66" s="3">
        <v>21965256</v>
      </c>
      <c r="N66" s="3">
        <v>58840512</v>
      </c>
      <c r="O66" s="3">
        <v>5912034</v>
      </c>
      <c r="P66" s="3">
        <v>5912034</v>
      </c>
      <c r="Q66" s="3"/>
      <c r="R66" s="3">
        <v>11824068</v>
      </c>
      <c r="S66" s="3">
        <v>8118960</v>
      </c>
      <c r="T66" s="3">
        <v>8118960</v>
      </c>
      <c r="U66" s="3"/>
      <c r="V66" s="3">
        <v>16237920</v>
      </c>
      <c r="W66" s="3">
        <v>7650499</v>
      </c>
      <c r="X66" s="3">
        <v>7650499</v>
      </c>
      <c r="Y66" s="3"/>
      <c r="Z66" s="3">
        <v>15300998</v>
      </c>
      <c r="AA66" s="3">
        <v>15029454</v>
      </c>
      <c r="AB66" s="3">
        <v>15029454</v>
      </c>
      <c r="AC66" s="3"/>
      <c r="AD66" s="3">
        <v>30058908</v>
      </c>
      <c r="AE66" s="3">
        <v>132262406</v>
      </c>
    </row>
    <row r="67" spans="1:31" x14ac:dyDescent="0.25">
      <c r="A67" s="19" t="s">
        <v>157</v>
      </c>
      <c r="B67" s="20">
        <f t="shared" ref="B67:B73" si="20">+IFERROR(VLOOKUP($A67,$K:$Z,2,FALSE),"")</f>
        <v>5450000</v>
      </c>
      <c r="C67" s="21">
        <f t="shared" ref="C67:C73" si="21">+IFERROR(VLOOKUP($A67,$K:$Z,6,FALSE),"")</f>
        <v>900778</v>
      </c>
      <c r="D67" s="21">
        <f t="shared" ref="D67:D73" si="22">+IFERROR(VLOOKUP($A67,$K:$Z,10,FALSE),"")</f>
        <v>2208630</v>
      </c>
      <c r="E67" s="21">
        <f t="shared" si="5"/>
        <v>1057362</v>
      </c>
      <c r="F67" s="21">
        <f>+IFERROR(VLOOKUP($A67,$K:$AD,18,FALSE),"")</f>
        <v>1059885</v>
      </c>
      <c r="G67" s="21"/>
      <c r="H67" s="22">
        <f t="shared" si="1"/>
        <v>5450000</v>
      </c>
      <c r="K67" s="2" t="s">
        <v>163</v>
      </c>
      <c r="L67" s="3">
        <v>9500000</v>
      </c>
      <c r="M67" s="3">
        <v>8000000</v>
      </c>
      <c r="N67" s="3">
        <v>17500000</v>
      </c>
      <c r="O67" s="3">
        <v>3735407</v>
      </c>
      <c r="P67" s="3">
        <v>3735407</v>
      </c>
      <c r="Q67" s="3"/>
      <c r="R67" s="3">
        <v>7470814</v>
      </c>
      <c r="S67" s="3">
        <v>3800000</v>
      </c>
      <c r="T67" s="3">
        <v>3800000</v>
      </c>
      <c r="U67" s="3"/>
      <c r="V67" s="3">
        <v>7600000</v>
      </c>
      <c r="W67" s="3">
        <v>811684</v>
      </c>
      <c r="X67" s="3">
        <v>811684</v>
      </c>
      <c r="Y67" s="3"/>
      <c r="Z67" s="3">
        <v>1623368</v>
      </c>
      <c r="AA67" s="3">
        <v>1027396</v>
      </c>
      <c r="AB67" s="3">
        <v>1027396</v>
      </c>
      <c r="AC67" s="3"/>
      <c r="AD67" s="3">
        <v>2054792</v>
      </c>
      <c r="AE67" s="3">
        <v>36248974</v>
      </c>
    </row>
    <row r="68" spans="1:31" x14ac:dyDescent="0.25">
      <c r="A68" s="19" t="s">
        <v>158</v>
      </c>
      <c r="B68" s="20">
        <f t="shared" si="20"/>
        <v>184550000</v>
      </c>
      <c r="C68" s="21">
        <f t="shared" si="21"/>
        <v>13167155</v>
      </c>
      <c r="D68" s="21">
        <f t="shared" si="22"/>
        <v>13104889</v>
      </c>
      <c r="E68" s="21">
        <f t="shared" si="5"/>
        <v>29571927</v>
      </c>
      <c r="F68" s="21">
        <f t="shared" ref="F68:F73" si="23">+IFERROR(VLOOKUP($A68,$K:$AD,18,FALSE),"")</f>
        <v>70940243</v>
      </c>
      <c r="G68" s="21"/>
      <c r="H68" s="22">
        <f>+B68-G68</f>
        <v>184550000</v>
      </c>
      <c r="K68" s="2" t="s">
        <v>2</v>
      </c>
      <c r="L68" s="3">
        <v>534312552</v>
      </c>
      <c r="M68" s="3">
        <v>534308052</v>
      </c>
      <c r="N68" s="3">
        <v>1068620604</v>
      </c>
      <c r="O68" s="3">
        <v>86088817</v>
      </c>
      <c r="P68" s="3">
        <v>85171273</v>
      </c>
      <c r="Q68" s="3">
        <v>917544</v>
      </c>
      <c r="R68" s="3">
        <v>172177634</v>
      </c>
      <c r="S68" s="3">
        <v>75952426</v>
      </c>
      <c r="T68" s="3">
        <v>76280560</v>
      </c>
      <c r="U68" s="3">
        <v>710397</v>
      </c>
      <c r="V68" s="3">
        <v>152943383</v>
      </c>
      <c r="W68" s="3">
        <v>112381889</v>
      </c>
      <c r="X68" s="3">
        <v>110672243</v>
      </c>
      <c r="Y68" s="3">
        <v>745325</v>
      </c>
      <c r="Z68" s="3">
        <v>223799457</v>
      </c>
      <c r="AA68" s="3">
        <v>161754564</v>
      </c>
      <c r="AB68" s="3">
        <v>161202658</v>
      </c>
      <c r="AC68" s="3">
        <v>452472</v>
      </c>
      <c r="AD68" s="3">
        <v>323409694</v>
      </c>
      <c r="AE68" s="3">
        <v>1940950772</v>
      </c>
    </row>
    <row r="69" spans="1:31" hidden="1" x14ac:dyDescent="0.25">
      <c r="A69" s="19" t="s">
        <v>178</v>
      </c>
      <c r="B69" s="20" t="str">
        <f t="shared" si="20"/>
        <v/>
      </c>
      <c r="C69" s="21" t="str">
        <f t="shared" si="21"/>
        <v/>
      </c>
      <c r="D69" s="21" t="str">
        <f t="shared" si="22"/>
        <v/>
      </c>
      <c r="E69" s="21" t="str">
        <f t="shared" si="5"/>
        <v/>
      </c>
      <c r="F69" s="21" t="str">
        <f t="shared" si="23"/>
        <v/>
      </c>
      <c r="G69" s="21"/>
      <c r="H69" s="22" t="e">
        <f t="shared" ref="H69:H70" si="24">+B69-G69</f>
        <v>#VALUE!</v>
      </c>
    </row>
    <row r="70" spans="1:31" hidden="1" x14ac:dyDescent="0.25">
      <c r="A70" s="19" t="s">
        <v>179</v>
      </c>
      <c r="B70" s="20" t="str">
        <f t="shared" si="20"/>
        <v/>
      </c>
      <c r="C70" s="21" t="str">
        <f t="shared" si="21"/>
        <v/>
      </c>
      <c r="D70" s="21" t="str">
        <f t="shared" si="22"/>
        <v/>
      </c>
      <c r="E70" s="21" t="str">
        <f t="shared" ref="E70:E76" si="25">+IFERROR(VLOOKUP($A70,$K:$Z,14,FALSE),"")</f>
        <v/>
      </c>
      <c r="F70" s="21" t="str">
        <f t="shared" si="23"/>
        <v/>
      </c>
      <c r="G70" s="21"/>
      <c r="H70" s="22" t="e">
        <f t="shared" si="24"/>
        <v>#VALUE!</v>
      </c>
    </row>
    <row r="71" spans="1:31" x14ac:dyDescent="0.25">
      <c r="A71" s="19" t="s">
        <v>159</v>
      </c>
      <c r="B71" s="20">
        <f t="shared" si="20"/>
        <v>800000</v>
      </c>
      <c r="C71" s="21">
        <f t="shared" si="21"/>
        <v>113905</v>
      </c>
      <c r="D71" s="21">
        <f t="shared" si="22"/>
        <v>240426</v>
      </c>
      <c r="E71" s="21">
        <f t="shared" si="25"/>
        <v>381261</v>
      </c>
      <c r="F71" s="21">
        <f t="shared" si="23"/>
        <v>13441</v>
      </c>
      <c r="G71" s="21"/>
      <c r="H71" s="22">
        <f t="shared" ref="H71:H77" si="26">+B71-G71</f>
        <v>800000</v>
      </c>
    </row>
    <row r="72" spans="1:31" x14ac:dyDescent="0.25">
      <c r="A72" s="19" t="s">
        <v>160</v>
      </c>
      <c r="B72" s="20">
        <f t="shared" si="20"/>
        <v>27679350</v>
      </c>
      <c r="C72" s="21">
        <f t="shared" si="21"/>
        <v>2410787</v>
      </c>
      <c r="D72" s="21">
        <f t="shared" si="22"/>
        <v>1218677</v>
      </c>
      <c r="E72" s="21">
        <f t="shared" si="25"/>
        <v>1693334</v>
      </c>
      <c r="F72" s="21">
        <f t="shared" si="23"/>
        <v>12455165</v>
      </c>
      <c r="G72" s="21"/>
      <c r="H72" s="22">
        <f t="shared" si="26"/>
        <v>27679350</v>
      </c>
    </row>
    <row r="73" spans="1:31" x14ac:dyDescent="0.25">
      <c r="A73" s="19" t="s">
        <v>161</v>
      </c>
      <c r="B73" s="20">
        <f t="shared" si="20"/>
        <v>1200000</v>
      </c>
      <c r="C73" s="21">
        <f t="shared" si="21"/>
        <v>0</v>
      </c>
      <c r="D73" s="21">
        <f t="shared" si="22"/>
        <v>0</v>
      </c>
      <c r="E73" s="21">
        <f t="shared" si="25"/>
        <v>465550</v>
      </c>
      <c r="F73" s="21">
        <f t="shared" si="23"/>
        <v>300000</v>
      </c>
      <c r="G73" s="21"/>
      <c r="H73" s="22">
        <f t="shared" si="26"/>
        <v>1200000</v>
      </c>
    </row>
    <row r="74" spans="1:31" x14ac:dyDescent="0.25">
      <c r="A74" s="25" t="s">
        <v>180</v>
      </c>
      <c r="B74" s="81">
        <f>+SUM(B75:B76)</f>
        <v>46375256</v>
      </c>
      <c r="C74" s="17">
        <f>+SUM(C75:C76)</f>
        <v>9647441</v>
      </c>
      <c r="D74" s="17">
        <f>+SUM(D75:D76)</f>
        <v>11918960</v>
      </c>
      <c r="E74" s="17">
        <f>+SUM(E75:E76)</f>
        <v>8462183</v>
      </c>
      <c r="F74" s="17">
        <f>+SUM(F75:F76)</f>
        <v>16056850</v>
      </c>
      <c r="G74" s="17"/>
      <c r="H74" s="18">
        <f t="shared" si="26"/>
        <v>46375256</v>
      </c>
    </row>
    <row r="75" spans="1:31" x14ac:dyDescent="0.25">
      <c r="A75" s="2" t="s">
        <v>162</v>
      </c>
      <c r="B75" s="20">
        <f t="shared" ref="B75:B76" si="27">+IFERROR(VLOOKUP($A75,$K:$Z,2,FALSE),"")</f>
        <v>36875256</v>
      </c>
      <c r="C75" s="28">
        <f>+IFERROR(VLOOKUP($A75,$K:$Z,6,FALSE),"")</f>
        <v>5912034</v>
      </c>
      <c r="D75" s="28">
        <f>+IFERROR(VLOOKUP($A75,$K:$Z,10,FALSE),"")</f>
        <v>8118960</v>
      </c>
      <c r="E75" s="21">
        <f t="shared" si="25"/>
        <v>7650499</v>
      </c>
      <c r="F75" s="21">
        <f>+IFERROR(VLOOKUP($A75,$K:$AD,18,FALSE),"")</f>
        <v>15029454</v>
      </c>
      <c r="G75" s="28"/>
      <c r="H75" s="29"/>
    </row>
    <row r="76" spans="1:31" x14ac:dyDescent="0.25">
      <c r="A76" s="2" t="s">
        <v>163</v>
      </c>
      <c r="B76" s="20">
        <f t="shared" si="27"/>
        <v>9500000</v>
      </c>
      <c r="C76" s="21">
        <f>+IFERROR(VLOOKUP($A76,$K:$Z,6,FALSE),"")</f>
        <v>3735407</v>
      </c>
      <c r="D76" s="21">
        <f>+IFERROR(VLOOKUP($A76,$K:$Z,10,FALSE),"")</f>
        <v>3800000</v>
      </c>
      <c r="E76" s="21">
        <f t="shared" si="25"/>
        <v>811684</v>
      </c>
      <c r="F76" s="21">
        <f>+IFERROR(VLOOKUP($A76,$K:$AD,18,FALSE),"")</f>
        <v>1027396</v>
      </c>
      <c r="G76" s="21"/>
      <c r="H76" s="22">
        <f t="shared" si="26"/>
        <v>9500000</v>
      </c>
    </row>
    <row r="77" spans="1:31" x14ac:dyDescent="0.25">
      <c r="A77" s="9" t="s">
        <v>2</v>
      </c>
      <c r="B77" s="26">
        <f>+B74+B66+B64+B62+B60+B58+B56+B54+B50+B48+B46+B33+B24+B4</f>
        <v>534312552</v>
      </c>
      <c r="C77" s="26">
        <f>+C74+C66+C64+C62+C60+C58+C56+C54+C50+C48+C46+C33+C24+C4</f>
        <v>85171273</v>
      </c>
      <c r="D77" s="26">
        <f>+D74+D66+D64+D62+D60+D58+D56+D54+D50+D48+D46+D33+D24+D4</f>
        <v>76280560</v>
      </c>
      <c r="E77" s="26">
        <f>+E74+E66+E64+E62+E60+E58+E56+E54+E50+E48+E46+E33+E24+E4</f>
        <v>110672243</v>
      </c>
      <c r="F77" s="26">
        <f>+F74+F66+F64+F62+F60+F58+F56+F54+F50+F48+F46+F33+F24+F4</f>
        <v>161202658</v>
      </c>
      <c r="G77" s="26">
        <f t="shared" ref="G77" si="28">+SUM(C77:F77)</f>
        <v>433326734</v>
      </c>
      <c r="H77" s="27">
        <f t="shared" si="26"/>
        <v>100985818</v>
      </c>
    </row>
    <row r="81" spans="2:2" x14ac:dyDescent="0.25">
      <c r="B81" s="8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3"/>
  <sheetViews>
    <sheetView zoomScale="90" zoomScaleNormal="90" workbookViewId="0">
      <selection sqref="A1:H1"/>
    </sheetView>
  </sheetViews>
  <sheetFormatPr defaultRowHeight="15" x14ac:dyDescent="0.25"/>
  <cols>
    <col min="1" max="1" width="95.7109375" customWidth="1"/>
    <col min="2" max="2" width="27.7109375" customWidth="1"/>
    <col min="3" max="3" width="20.42578125" customWidth="1"/>
    <col min="4" max="4" width="20.5703125" customWidth="1"/>
    <col min="5" max="5" width="27.28515625" customWidth="1"/>
    <col min="6" max="6" width="18.42578125" customWidth="1"/>
    <col min="7" max="7" width="19.42578125" customWidth="1"/>
    <col min="8" max="8" width="17" customWidth="1"/>
    <col min="17" max="17" width="100" customWidth="1"/>
    <col min="18" max="18" width="19.5703125" customWidth="1"/>
    <col min="19" max="19" width="11.140625" customWidth="1"/>
    <col min="20" max="20" width="21.5703125" customWidth="1"/>
    <col min="21" max="21" width="12.85546875" customWidth="1"/>
    <col min="22" max="22" width="10" customWidth="1"/>
    <col min="23" max="23" width="9.28515625" customWidth="1"/>
    <col min="24" max="24" width="11.140625" customWidth="1"/>
    <col min="25" max="25" width="12.85546875" customWidth="1"/>
    <col min="26" max="26" width="10" customWidth="1"/>
    <col min="27" max="27" width="9.28515625" customWidth="1"/>
    <col min="28" max="28" width="11.140625" customWidth="1"/>
    <col min="29" max="29" width="12.85546875" customWidth="1"/>
    <col min="30" max="30" width="11.140625" customWidth="1"/>
    <col min="31" max="31" width="9.28515625" customWidth="1"/>
    <col min="32" max="32" width="11.140625" customWidth="1"/>
    <col min="33" max="33" width="12.85546875" customWidth="1"/>
    <col min="34" max="34" width="11.140625" customWidth="1"/>
    <col min="35" max="35" width="9.28515625" customWidth="1"/>
    <col min="36" max="36" width="11.140625" customWidth="1"/>
    <col min="37" max="37" width="12.140625" customWidth="1"/>
    <col min="38" max="43" width="9.140625" customWidth="1"/>
  </cols>
  <sheetData>
    <row r="1" spans="1:37" ht="18.75" x14ac:dyDescent="0.25">
      <c r="A1" s="129" t="s">
        <v>323</v>
      </c>
      <c r="B1" s="129"/>
      <c r="C1" s="129"/>
      <c r="D1" s="129"/>
      <c r="E1" s="129"/>
      <c r="F1" s="129"/>
      <c r="G1" s="129"/>
      <c r="H1" s="129"/>
    </row>
    <row r="2" spans="1:37" ht="18.75" x14ac:dyDescent="0.25">
      <c r="A2" s="129" t="s">
        <v>367</v>
      </c>
      <c r="B2" s="129"/>
      <c r="C2" s="129"/>
      <c r="D2" s="129"/>
      <c r="E2" s="129"/>
      <c r="F2" s="129"/>
      <c r="G2" s="129"/>
      <c r="H2" s="129"/>
    </row>
    <row r="3" spans="1:37" x14ac:dyDescent="0.25">
      <c r="A3" s="130" t="s">
        <v>425</v>
      </c>
      <c r="B3" s="130"/>
      <c r="C3" s="130"/>
      <c r="D3" s="130"/>
      <c r="E3" s="130"/>
      <c r="F3" s="130"/>
      <c r="G3" s="130"/>
      <c r="H3" s="130"/>
    </row>
    <row r="4" spans="1:37" x14ac:dyDescent="0.25">
      <c r="A4" s="15" t="s">
        <v>278</v>
      </c>
      <c r="B4" s="15" t="s">
        <v>166</v>
      </c>
      <c r="C4" s="15" t="s">
        <v>92</v>
      </c>
      <c r="D4" s="15" t="s">
        <v>93</v>
      </c>
      <c r="E4" s="15" t="s">
        <v>94</v>
      </c>
      <c r="F4" s="15" t="s">
        <v>95</v>
      </c>
      <c r="G4" s="15" t="s">
        <v>105</v>
      </c>
      <c r="H4" s="15" t="s">
        <v>167</v>
      </c>
      <c r="Q4" s="1" t="s">
        <v>3</v>
      </c>
      <c r="R4" t="s">
        <v>164</v>
      </c>
    </row>
    <row r="5" spans="1:37" x14ac:dyDescent="0.25">
      <c r="A5" s="128" t="s">
        <v>279</v>
      </c>
      <c r="B5" s="128"/>
      <c r="C5" s="128"/>
      <c r="D5" s="128"/>
      <c r="E5" s="128"/>
      <c r="F5" s="128"/>
      <c r="G5" s="128"/>
      <c r="H5" s="128"/>
      <c r="Q5" s="1" t="s">
        <v>5</v>
      </c>
      <c r="R5" t="s">
        <v>4</v>
      </c>
    </row>
    <row r="6" spans="1:37" x14ac:dyDescent="0.25">
      <c r="A6" s="33" t="s">
        <v>183</v>
      </c>
      <c r="B6" s="21">
        <f>+VLOOKUP($A6,$Q:$AF,2,FALSE)</f>
        <v>3075280</v>
      </c>
      <c r="C6" s="21">
        <f t="shared" ref="C6:C29" si="0">+VLOOKUP($A6,$Q:$AF,6,FALSE)</f>
        <v>699720</v>
      </c>
      <c r="D6" s="21">
        <f t="shared" ref="D6:D29" si="1">+VLOOKUP($A6,$Q:$AF,10,FALSE)</f>
        <v>405382</v>
      </c>
      <c r="E6" s="21">
        <f>+VLOOKUP($A6,$Q:$AF,14,FALSE)</f>
        <v>768020</v>
      </c>
      <c r="F6" s="21">
        <f>+VLOOKUP($A6,$Q:$AK,18,FALSE)</f>
        <v>738428</v>
      </c>
      <c r="G6" s="21">
        <f>+SUM(C6:F6)</f>
        <v>2611550</v>
      </c>
      <c r="H6" s="30">
        <f t="shared" ref="H6:H63" si="2">+B6-G6</f>
        <v>463730</v>
      </c>
      <c r="Q6" s="1" t="s">
        <v>107</v>
      </c>
      <c r="R6" t="s">
        <v>4</v>
      </c>
    </row>
    <row r="7" spans="1:37" x14ac:dyDescent="0.25">
      <c r="A7" s="33" t="s">
        <v>184</v>
      </c>
      <c r="B7" s="21">
        <f t="shared" ref="B7:B64" si="3">+VLOOKUP($A7,$Q:$AF,2,FALSE)</f>
        <v>146256</v>
      </c>
      <c r="C7" s="21">
        <f t="shared" si="0"/>
        <v>94623</v>
      </c>
      <c r="D7" s="21">
        <f t="shared" si="1"/>
        <v>0</v>
      </c>
      <c r="E7" s="21">
        <f t="shared" ref="E7:E29" si="4">+VLOOKUP($A7,$Q:$AF,14,FALSE)</f>
        <v>0</v>
      </c>
      <c r="F7" s="21">
        <f t="shared" ref="F7:F29" si="5">+VLOOKUP($A7,$Q:$AK,18,FALSE)</f>
        <v>0</v>
      </c>
      <c r="G7" s="21">
        <f t="shared" ref="G7:G29" si="6">+SUM(C7:F7)</f>
        <v>94623</v>
      </c>
      <c r="H7" s="30">
        <f t="shared" si="2"/>
        <v>51633</v>
      </c>
      <c r="Q7" s="1" t="s">
        <v>7</v>
      </c>
      <c r="R7" t="s">
        <v>4</v>
      </c>
    </row>
    <row r="8" spans="1:37" x14ac:dyDescent="0.25">
      <c r="A8" s="33" t="s">
        <v>185</v>
      </c>
      <c r="B8" s="21">
        <f t="shared" si="3"/>
        <v>8847404</v>
      </c>
      <c r="C8" s="21">
        <f t="shared" si="0"/>
        <v>2214499</v>
      </c>
      <c r="D8" s="21">
        <f t="shared" si="1"/>
        <v>2233565</v>
      </c>
      <c r="E8" s="21">
        <f t="shared" si="4"/>
        <v>2194440</v>
      </c>
      <c r="F8" s="21">
        <f t="shared" si="5"/>
        <v>2141829</v>
      </c>
      <c r="G8" s="21">
        <f t="shared" si="6"/>
        <v>8784333</v>
      </c>
      <c r="H8" s="30">
        <f t="shared" si="2"/>
        <v>63071</v>
      </c>
      <c r="Q8" s="1" t="s">
        <v>181</v>
      </c>
      <c r="R8" t="s">
        <v>4</v>
      </c>
    </row>
    <row r="9" spans="1:37" x14ac:dyDescent="0.25">
      <c r="A9" s="33" t="s">
        <v>186</v>
      </c>
      <c r="B9" s="21">
        <f t="shared" si="3"/>
        <v>1279144</v>
      </c>
      <c r="C9" s="21">
        <f t="shared" si="0"/>
        <v>307986</v>
      </c>
      <c r="D9" s="21">
        <f t="shared" si="1"/>
        <v>311986</v>
      </c>
      <c r="E9" s="21">
        <f t="shared" si="4"/>
        <v>307986</v>
      </c>
      <c r="F9" s="21">
        <f t="shared" si="5"/>
        <v>307986</v>
      </c>
      <c r="G9" s="21">
        <f t="shared" si="6"/>
        <v>1235944</v>
      </c>
      <c r="H9" s="30">
        <f t="shared" si="2"/>
        <v>43200</v>
      </c>
    </row>
    <row r="10" spans="1:37" x14ac:dyDescent="0.25">
      <c r="A10" s="33" t="s">
        <v>187</v>
      </c>
      <c r="B10" s="21">
        <f t="shared" si="3"/>
        <v>1406080</v>
      </c>
      <c r="C10" s="21">
        <f t="shared" si="0"/>
        <v>305220</v>
      </c>
      <c r="D10" s="21">
        <f t="shared" si="1"/>
        <v>269280</v>
      </c>
      <c r="E10" s="21">
        <f t="shared" si="4"/>
        <v>269280</v>
      </c>
      <c r="F10" s="21">
        <f t="shared" si="5"/>
        <v>268280</v>
      </c>
      <c r="G10" s="21">
        <f t="shared" si="6"/>
        <v>1112060</v>
      </c>
      <c r="H10" s="30">
        <f t="shared" si="2"/>
        <v>294020</v>
      </c>
      <c r="Q10" s="1" t="s">
        <v>77</v>
      </c>
      <c r="R10" s="1" t="s">
        <v>66</v>
      </c>
    </row>
    <row r="11" spans="1:37" x14ac:dyDescent="0.25">
      <c r="A11" s="33" t="s">
        <v>188</v>
      </c>
      <c r="B11" s="21">
        <f t="shared" si="3"/>
        <v>15926190</v>
      </c>
      <c r="C11" s="21">
        <f t="shared" si="0"/>
        <v>3649418</v>
      </c>
      <c r="D11" s="21">
        <f t="shared" si="1"/>
        <v>3887817</v>
      </c>
      <c r="E11" s="21">
        <f t="shared" si="4"/>
        <v>3913291</v>
      </c>
      <c r="F11" s="21">
        <f t="shared" si="5"/>
        <v>3858246</v>
      </c>
      <c r="G11" s="21">
        <f t="shared" si="6"/>
        <v>15308772</v>
      </c>
      <c r="H11" s="30">
        <f t="shared" si="2"/>
        <v>617418</v>
      </c>
      <c r="R11" t="s">
        <v>67</v>
      </c>
      <c r="T11" t="s">
        <v>70</v>
      </c>
      <c r="U11" t="s">
        <v>68</v>
      </c>
      <c r="X11" t="s">
        <v>71</v>
      </c>
      <c r="Y11" t="s">
        <v>69</v>
      </c>
      <c r="AB11" t="s">
        <v>72</v>
      </c>
      <c r="AC11" t="s">
        <v>419</v>
      </c>
      <c r="AF11" t="s">
        <v>420</v>
      </c>
      <c r="AG11" t="s">
        <v>421</v>
      </c>
      <c r="AJ11" t="s">
        <v>422</v>
      </c>
      <c r="AK11" t="s">
        <v>2</v>
      </c>
    </row>
    <row r="12" spans="1:37" x14ac:dyDescent="0.25">
      <c r="A12" s="33" t="s">
        <v>189</v>
      </c>
      <c r="B12" s="21">
        <f t="shared" si="3"/>
        <v>15398876</v>
      </c>
      <c r="C12" s="21">
        <f t="shared" si="0"/>
        <v>3673094</v>
      </c>
      <c r="D12" s="21">
        <f t="shared" si="1"/>
        <v>3710065</v>
      </c>
      <c r="E12" s="21">
        <f t="shared" si="4"/>
        <v>3665568</v>
      </c>
      <c r="F12" s="21">
        <f t="shared" si="5"/>
        <v>3434766</v>
      </c>
      <c r="G12" s="21">
        <f t="shared" si="6"/>
        <v>14483493</v>
      </c>
      <c r="H12" s="30">
        <f t="shared" si="2"/>
        <v>915383</v>
      </c>
      <c r="Q12" s="1" t="s">
        <v>0</v>
      </c>
      <c r="R12" t="s">
        <v>73</v>
      </c>
      <c r="S12" t="s">
        <v>74</v>
      </c>
      <c r="U12" t="s">
        <v>75</v>
      </c>
      <c r="V12" t="s">
        <v>76</v>
      </c>
      <c r="W12" t="s">
        <v>108</v>
      </c>
      <c r="Y12" t="s">
        <v>75</v>
      </c>
      <c r="Z12" t="s">
        <v>76</v>
      </c>
      <c r="AA12" t="s">
        <v>108</v>
      </c>
      <c r="AC12" t="s">
        <v>75</v>
      </c>
      <c r="AD12" t="s">
        <v>76</v>
      </c>
      <c r="AE12" t="s">
        <v>108</v>
      </c>
      <c r="AG12" t="s">
        <v>75</v>
      </c>
      <c r="AH12" t="s">
        <v>76</v>
      </c>
      <c r="AI12" t="s">
        <v>108</v>
      </c>
    </row>
    <row r="13" spans="1:37" x14ac:dyDescent="0.25">
      <c r="A13" s="33" t="s">
        <v>190</v>
      </c>
      <c r="B13" s="21">
        <f t="shared" si="3"/>
        <v>6150620</v>
      </c>
      <c r="C13" s="21">
        <f t="shared" si="0"/>
        <v>1410861</v>
      </c>
      <c r="D13" s="21">
        <f t="shared" si="1"/>
        <v>1328624</v>
      </c>
      <c r="E13" s="21">
        <f t="shared" si="4"/>
        <v>1295120</v>
      </c>
      <c r="F13" s="21">
        <f t="shared" si="5"/>
        <v>1408670</v>
      </c>
      <c r="G13" s="21">
        <f t="shared" si="6"/>
        <v>5443275</v>
      </c>
      <c r="H13" s="30">
        <f t="shared" si="2"/>
        <v>707345</v>
      </c>
      <c r="Q13" s="2" t="s">
        <v>182</v>
      </c>
      <c r="R13" s="3">
        <v>219612552</v>
      </c>
      <c r="S13" s="3">
        <v>219608052</v>
      </c>
      <c r="T13" s="3">
        <v>439220604</v>
      </c>
      <c r="U13" s="3">
        <v>46157345</v>
      </c>
      <c r="V13" s="3">
        <v>45239801</v>
      </c>
      <c r="W13" s="3">
        <v>917544</v>
      </c>
      <c r="X13" s="3">
        <v>92314690</v>
      </c>
      <c r="Y13" s="3">
        <v>50398823</v>
      </c>
      <c r="Z13" s="3">
        <v>50726957</v>
      </c>
      <c r="AA13" s="3">
        <v>710397</v>
      </c>
      <c r="AB13" s="3">
        <v>101836177</v>
      </c>
      <c r="AC13" s="3">
        <v>48752032</v>
      </c>
      <c r="AD13" s="3">
        <v>47042386</v>
      </c>
      <c r="AE13" s="3">
        <v>745325</v>
      </c>
      <c r="AF13" s="3">
        <v>96539743</v>
      </c>
      <c r="AG13" s="3">
        <v>60672817</v>
      </c>
      <c r="AH13" s="3">
        <v>60159135</v>
      </c>
      <c r="AI13" s="3">
        <v>439472</v>
      </c>
      <c r="AJ13" s="3">
        <v>121271424</v>
      </c>
      <c r="AK13" s="3">
        <v>851182638</v>
      </c>
    </row>
    <row r="14" spans="1:37" x14ac:dyDescent="0.25">
      <c r="A14" s="33" t="s">
        <v>191</v>
      </c>
      <c r="B14" s="21">
        <f t="shared" si="3"/>
        <v>3147600</v>
      </c>
      <c r="C14" s="21">
        <f t="shared" si="0"/>
        <v>403920</v>
      </c>
      <c r="D14" s="21">
        <f t="shared" si="1"/>
        <v>403920</v>
      </c>
      <c r="E14" s="21">
        <f t="shared" si="4"/>
        <v>403920</v>
      </c>
      <c r="F14" s="21">
        <f t="shared" si="5"/>
        <v>393320</v>
      </c>
      <c r="G14" s="21">
        <f t="shared" si="6"/>
        <v>1605080</v>
      </c>
      <c r="H14" s="30">
        <f t="shared" si="2"/>
        <v>1542520</v>
      </c>
      <c r="Q14" s="13" t="s">
        <v>183</v>
      </c>
      <c r="R14" s="3">
        <v>3075280</v>
      </c>
      <c r="S14" s="3">
        <v>3075280</v>
      </c>
      <c r="T14" s="3">
        <v>6150560</v>
      </c>
      <c r="U14" s="3">
        <v>699720</v>
      </c>
      <c r="V14" s="3">
        <v>699720</v>
      </c>
      <c r="W14" s="3"/>
      <c r="X14" s="3">
        <v>1399440</v>
      </c>
      <c r="Y14" s="3">
        <v>297942</v>
      </c>
      <c r="Z14" s="3">
        <v>405382</v>
      </c>
      <c r="AA14" s="3"/>
      <c r="AB14" s="3">
        <v>703324</v>
      </c>
      <c r="AC14" s="3">
        <v>875460</v>
      </c>
      <c r="AD14" s="3">
        <v>768020</v>
      </c>
      <c r="AE14" s="3"/>
      <c r="AF14" s="3">
        <v>1643480</v>
      </c>
      <c r="AG14" s="3">
        <v>738428</v>
      </c>
      <c r="AH14" s="3">
        <v>738428</v>
      </c>
      <c r="AI14" s="3"/>
      <c r="AJ14" s="3">
        <v>1476856</v>
      </c>
      <c r="AK14" s="3">
        <v>11373660</v>
      </c>
    </row>
    <row r="15" spans="1:37" x14ac:dyDescent="0.25">
      <c r="A15" s="33" t="s">
        <v>192</v>
      </c>
      <c r="B15" s="21">
        <f t="shared" si="3"/>
        <v>3202724</v>
      </c>
      <c r="C15" s="21">
        <f t="shared" si="0"/>
        <v>566873</v>
      </c>
      <c r="D15" s="21">
        <f t="shared" si="1"/>
        <v>617928</v>
      </c>
      <c r="E15" s="21">
        <f t="shared" si="4"/>
        <v>606928</v>
      </c>
      <c r="F15" s="21">
        <f t="shared" si="5"/>
        <v>689164</v>
      </c>
      <c r="G15" s="21">
        <f t="shared" si="6"/>
        <v>2480893</v>
      </c>
      <c r="H15" s="30">
        <f t="shared" si="2"/>
        <v>721831</v>
      </c>
      <c r="Q15" s="13" t="s">
        <v>184</v>
      </c>
      <c r="R15" s="3">
        <v>146256</v>
      </c>
      <c r="S15" s="3">
        <v>2726256</v>
      </c>
      <c r="T15" s="3">
        <v>2872512</v>
      </c>
      <c r="U15" s="3">
        <v>94623</v>
      </c>
      <c r="V15" s="3">
        <v>94623</v>
      </c>
      <c r="W15" s="3"/>
      <c r="X15" s="3">
        <v>189246</v>
      </c>
      <c r="Y15" s="3"/>
      <c r="Z15" s="3"/>
      <c r="AA15" s="3"/>
      <c r="AB15" s="3"/>
      <c r="AC15" s="3"/>
      <c r="AD15" s="3"/>
      <c r="AE15" s="3"/>
      <c r="AF15" s="3"/>
      <c r="AG15" s="3"/>
      <c r="AH15" s="3"/>
      <c r="AI15" s="3"/>
      <c r="AJ15" s="3"/>
      <c r="AK15" s="3">
        <v>3061758</v>
      </c>
    </row>
    <row r="16" spans="1:37" x14ac:dyDescent="0.25">
      <c r="A16" s="33" t="s">
        <v>193</v>
      </c>
      <c r="B16" s="21">
        <f t="shared" si="3"/>
        <v>18160814</v>
      </c>
      <c r="C16" s="21">
        <f t="shared" si="0"/>
        <v>4081816</v>
      </c>
      <c r="D16" s="21">
        <f t="shared" si="1"/>
        <v>4115131</v>
      </c>
      <c r="E16" s="21">
        <f t="shared" si="4"/>
        <v>3966638</v>
      </c>
      <c r="F16" s="21">
        <f t="shared" si="5"/>
        <v>4022235</v>
      </c>
      <c r="G16" s="21">
        <f t="shared" si="6"/>
        <v>16185820</v>
      </c>
      <c r="H16" s="30">
        <f t="shared" si="2"/>
        <v>1974994</v>
      </c>
      <c r="Q16" s="13" t="s">
        <v>185</v>
      </c>
      <c r="R16" s="3">
        <v>8847404</v>
      </c>
      <c r="S16" s="3">
        <v>9397404</v>
      </c>
      <c r="T16" s="3">
        <v>18244808</v>
      </c>
      <c r="U16" s="3">
        <v>2221859</v>
      </c>
      <c r="V16" s="3">
        <v>2214499</v>
      </c>
      <c r="W16" s="3">
        <v>7360</v>
      </c>
      <c r="X16" s="3">
        <v>4443718</v>
      </c>
      <c r="Y16" s="3">
        <v>2233565</v>
      </c>
      <c r="Z16" s="3">
        <v>2233565</v>
      </c>
      <c r="AA16" s="3"/>
      <c r="AB16" s="3">
        <v>4467130</v>
      </c>
      <c r="AC16" s="3">
        <v>2194440</v>
      </c>
      <c r="AD16" s="3">
        <v>2194440</v>
      </c>
      <c r="AE16" s="3"/>
      <c r="AF16" s="3">
        <v>4388880</v>
      </c>
      <c r="AG16" s="3">
        <v>2141829</v>
      </c>
      <c r="AH16" s="3">
        <v>2141829</v>
      </c>
      <c r="AI16" s="3"/>
      <c r="AJ16" s="3">
        <v>4283658</v>
      </c>
      <c r="AK16" s="3">
        <v>35828194</v>
      </c>
    </row>
    <row r="17" spans="1:37" x14ac:dyDescent="0.25">
      <c r="A17" s="33" t="s">
        <v>194</v>
      </c>
      <c r="B17" s="21">
        <f t="shared" si="3"/>
        <v>4540338</v>
      </c>
      <c r="C17" s="21">
        <f t="shared" si="0"/>
        <v>1094220</v>
      </c>
      <c r="D17" s="21">
        <f t="shared" si="1"/>
        <v>1162962</v>
      </c>
      <c r="E17" s="21">
        <f t="shared" si="4"/>
        <v>1101151</v>
      </c>
      <c r="F17" s="21">
        <f t="shared" si="5"/>
        <v>1094577</v>
      </c>
      <c r="G17" s="21">
        <f t="shared" si="6"/>
        <v>4452910</v>
      </c>
      <c r="H17" s="30">
        <f t="shared" si="2"/>
        <v>87428</v>
      </c>
      <c r="Q17" s="13" t="s">
        <v>186</v>
      </c>
      <c r="R17" s="3">
        <v>1279144</v>
      </c>
      <c r="S17" s="3">
        <v>1279144</v>
      </c>
      <c r="T17" s="3">
        <v>2558288</v>
      </c>
      <c r="U17" s="3">
        <v>307986</v>
      </c>
      <c r="V17" s="3">
        <v>307986</v>
      </c>
      <c r="W17" s="3"/>
      <c r="X17" s="3">
        <v>615972</v>
      </c>
      <c r="Y17" s="3">
        <v>311986</v>
      </c>
      <c r="Z17" s="3">
        <v>311986</v>
      </c>
      <c r="AA17" s="3"/>
      <c r="AB17" s="3">
        <v>623972</v>
      </c>
      <c r="AC17" s="3">
        <v>307986</v>
      </c>
      <c r="AD17" s="3">
        <v>307986</v>
      </c>
      <c r="AE17" s="3"/>
      <c r="AF17" s="3">
        <v>615972</v>
      </c>
      <c r="AG17" s="3">
        <v>307986</v>
      </c>
      <c r="AH17" s="3">
        <v>307986</v>
      </c>
      <c r="AI17" s="3"/>
      <c r="AJ17" s="3">
        <v>615972</v>
      </c>
      <c r="AK17" s="3">
        <v>5030176</v>
      </c>
    </row>
    <row r="18" spans="1:37" x14ac:dyDescent="0.25">
      <c r="A18" s="33" t="s">
        <v>195</v>
      </c>
      <c r="B18" s="21">
        <f t="shared" si="3"/>
        <v>109782391</v>
      </c>
      <c r="C18" s="21">
        <f t="shared" si="0"/>
        <v>20774605</v>
      </c>
      <c r="D18" s="21">
        <f t="shared" si="1"/>
        <v>25828430</v>
      </c>
      <c r="E18" s="21">
        <f t="shared" si="4"/>
        <v>22291887</v>
      </c>
      <c r="F18" s="21">
        <f t="shared" si="5"/>
        <v>35515104</v>
      </c>
      <c r="G18" s="21">
        <f t="shared" si="6"/>
        <v>104410026</v>
      </c>
      <c r="H18" s="30">
        <f t="shared" si="2"/>
        <v>5372365</v>
      </c>
      <c r="Q18" s="13" t="s">
        <v>187</v>
      </c>
      <c r="R18" s="3">
        <v>1406080</v>
      </c>
      <c r="S18" s="3">
        <v>1406080</v>
      </c>
      <c r="T18" s="3">
        <v>2812160</v>
      </c>
      <c r="U18" s="3">
        <v>305220</v>
      </c>
      <c r="V18" s="3">
        <v>305220</v>
      </c>
      <c r="W18" s="3"/>
      <c r="X18" s="3">
        <v>610440</v>
      </c>
      <c r="Y18" s="3">
        <v>269280</v>
      </c>
      <c r="Z18" s="3">
        <v>269280</v>
      </c>
      <c r="AA18" s="3"/>
      <c r="AB18" s="3">
        <v>538560</v>
      </c>
      <c r="AC18" s="3">
        <v>269280</v>
      </c>
      <c r="AD18" s="3">
        <v>269280</v>
      </c>
      <c r="AE18" s="3"/>
      <c r="AF18" s="3">
        <v>538560</v>
      </c>
      <c r="AG18" s="3">
        <v>268280</v>
      </c>
      <c r="AH18" s="3">
        <v>268280</v>
      </c>
      <c r="AI18" s="3"/>
      <c r="AJ18" s="3">
        <v>536560</v>
      </c>
      <c r="AK18" s="3">
        <v>5036280</v>
      </c>
    </row>
    <row r="19" spans="1:37" x14ac:dyDescent="0.25">
      <c r="A19" s="33" t="s">
        <v>196</v>
      </c>
      <c r="B19" s="21">
        <f t="shared" si="3"/>
        <v>130000</v>
      </c>
      <c r="C19" s="21">
        <f t="shared" si="0"/>
        <v>0</v>
      </c>
      <c r="D19" s="21">
        <f t="shared" si="1"/>
        <v>72876</v>
      </c>
      <c r="E19" s="21">
        <f t="shared" si="4"/>
        <v>16000</v>
      </c>
      <c r="F19" s="21">
        <f t="shared" si="5"/>
        <v>0</v>
      </c>
      <c r="G19" s="21">
        <f t="shared" si="6"/>
        <v>88876</v>
      </c>
      <c r="H19" s="30">
        <f t="shared" si="2"/>
        <v>41124</v>
      </c>
      <c r="Q19" s="13" t="s">
        <v>188</v>
      </c>
      <c r="R19" s="3">
        <v>15926190</v>
      </c>
      <c r="S19" s="3">
        <v>17654354</v>
      </c>
      <c r="T19" s="3">
        <v>33580544</v>
      </c>
      <c r="U19" s="3">
        <v>4094762</v>
      </c>
      <c r="V19" s="3">
        <v>3649418</v>
      </c>
      <c r="W19" s="3">
        <v>445344</v>
      </c>
      <c r="X19" s="3">
        <v>8189524</v>
      </c>
      <c r="Y19" s="3">
        <v>3887817</v>
      </c>
      <c r="Z19" s="3">
        <v>3887817</v>
      </c>
      <c r="AA19" s="3"/>
      <c r="AB19" s="3">
        <v>7775634</v>
      </c>
      <c r="AC19" s="3">
        <v>3913291</v>
      </c>
      <c r="AD19" s="3">
        <v>3913291</v>
      </c>
      <c r="AE19" s="3"/>
      <c r="AF19" s="3">
        <v>7826582</v>
      </c>
      <c r="AG19" s="3">
        <v>3858246</v>
      </c>
      <c r="AH19" s="3">
        <v>3858246</v>
      </c>
      <c r="AI19" s="3"/>
      <c r="AJ19" s="3">
        <v>7716492</v>
      </c>
      <c r="AK19" s="3">
        <v>65088776</v>
      </c>
    </row>
    <row r="20" spans="1:37" x14ac:dyDescent="0.25">
      <c r="A20" s="33" t="s">
        <v>197</v>
      </c>
      <c r="B20" s="21">
        <f t="shared" si="3"/>
        <v>1914031</v>
      </c>
      <c r="C20" s="21">
        <f t="shared" si="0"/>
        <v>356875</v>
      </c>
      <c r="D20" s="21">
        <f t="shared" si="1"/>
        <v>470500</v>
      </c>
      <c r="E20" s="21">
        <f t="shared" si="4"/>
        <v>461706</v>
      </c>
      <c r="F20" s="21">
        <f t="shared" si="5"/>
        <v>302495</v>
      </c>
      <c r="G20" s="21">
        <f t="shared" si="6"/>
        <v>1591576</v>
      </c>
      <c r="H20" s="30">
        <f t="shared" si="2"/>
        <v>322455</v>
      </c>
      <c r="Q20" s="13" t="s">
        <v>189</v>
      </c>
      <c r="R20" s="3">
        <v>15398876</v>
      </c>
      <c r="S20" s="3">
        <v>19900084</v>
      </c>
      <c r="T20" s="3">
        <v>35298960</v>
      </c>
      <c r="U20" s="3">
        <v>3680730</v>
      </c>
      <c r="V20" s="3">
        <v>3673094</v>
      </c>
      <c r="W20" s="3">
        <v>7636</v>
      </c>
      <c r="X20" s="3">
        <v>7361460</v>
      </c>
      <c r="Y20" s="3">
        <v>3710065</v>
      </c>
      <c r="Z20" s="3">
        <v>3710065</v>
      </c>
      <c r="AA20" s="3"/>
      <c r="AB20" s="3">
        <v>7420130</v>
      </c>
      <c r="AC20" s="3">
        <v>3665568</v>
      </c>
      <c r="AD20" s="3">
        <v>3665568</v>
      </c>
      <c r="AE20" s="3"/>
      <c r="AF20" s="3">
        <v>7331136</v>
      </c>
      <c r="AG20" s="3">
        <v>3434766</v>
      </c>
      <c r="AH20" s="3">
        <v>3434766</v>
      </c>
      <c r="AI20" s="3"/>
      <c r="AJ20" s="3">
        <v>6869532</v>
      </c>
      <c r="AK20" s="3">
        <v>64281218</v>
      </c>
    </row>
    <row r="21" spans="1:37" x14ac:dyDescent="0.25">
      <c r="A21" s="33" t="s">
        <v>198</v>
      </c>
      <c r="B21" s="21">
        <f t="shared" si="3"/>
        <v>9422636</v>
      </c>
      <c r="C21" s="21">
        <f t="shared" si="0"/>
        <v>2179322</v>
      </c>
      <c r="D21" s="21">
        <f t="shared" si="1"/>
        <v>2214955</v>
      </c>
      <c r="E21" s="21">
        <f t="shared" si="4"/>
        <v>2157303</v>
      </c>
      <c r="F21" s="21">
        <f t="shared" si="5"/>
        <v>2261259</v>
      </c>
      <c r="G21" s="21">
        <f t="shared" si="6"/>
        <v>8812839</v>
      </c>
      <c r="H21" s="30">
        <f t="shared" si="2"/>
        <v>609797</v>
      </c>
      <c r="Q21" s="13" t="s">
        <v>190</v>
      </c>
      <c r="R21" s="3">
        <v>6150620</v>
      </c>
      <c r="S21" s="3">
        <v>6150620</v>
      </c>
      <c r="T21" s="3">
        <v>12301240</v>
      </c>
      <c r="U21" s="3">
        <v>1410861</v>
      </c>
      <c r="V21" s="3">
        <v>1410861</v>
      </c>
      <c r="W21" s="3"/>
      <c r="X21" s="3">
        <v>2821722</v>
      </c>
      <c r="Y21" s="3">
        <v>1328624</v>
      </c>
      <c r="Z21" s="3">
        <v>1328624</v>
      </c>
      <c r="AA21" s="3"/>
      <c r="AB21" s="3">
        <v>2657248</v>
      </c>
      <c r="AC21" s="3">
        <v>1295120</v>
      </c>
      <c r="AD21" s="3">
        <v>1295120</v>
      </c>
      <c r="AE21" s="3"/>
      <c r="AF21" s="3">
        <v>2590240</v>
      </c>
      <c r="AG21" s="3">
        <v>1408670</v>
      </c>
      <c r="AH21" s="3">
        <v>1408670</v>
      </c>
      <c r="AI21" s="3"/>
      <c r="AJ21" s="3">
        <v>2817340</v>
      </c>
      <c r="AK21" s="3">
        <v>23187790</v>
      </c>
    </row>
    <row r="22" spans="1:37" x14ac:dyDescent="0.25">
      <c r="A22" s="33" t="s">
        <v>199</v>
      </c>
      <c r="B22" s="21">
        <f t="shared" si="3"/>
        <v>4084304</v>
      </c>
      <c r="C22" s="21">
        <f t="shared" si="0"/>
        <v>1050984</v>
      </c>
      <c r="D22" s="21">
        <f t="shared" si="1"/>
        <v>890510</v>
      </c>
      <c r="E22" s="21">
        <f t="shared" si="4"/>
        <v>923283</v>
      </c>
      <c r="F22" s="21">
        <f t="shared" si="5"/>
        <v>913567</v>
      </c>
      <c r="G22" s="21">
        <f t="shared" si="6"/>
        <v>3778344</v>
      </c>
      <c r="H22" s="30">
        <f t="shared" si="2"/>
        <v>305960</v>
      </c>
      <c r="Q22" s="13" t="s">
        <v>191</v>
      </c>
      <c r="R22" s="3">
        <v>3147600</v>
      </c>
      <c r="S22" s="3">
        <v>3147600</v>
      </c>
      <c r="T22" s="3">
        <v>6295200</v>
      </c>
      <c r="U22" s="3">
        <v>403920</v>
      </c>
      <c r="V22" s="3">
        <v>403920</v>
      </c>
      <c r="W22" s="3"/>
      <c r="X22" s="3">
        <v>807840</v>
      </c>
      <c r="Y22" s="3">
        <v>403920</v>
      </c>
      <c r="Z22" s="3">
        <v>403920</v>
      </c>
      <c r="AA22" s="3"/>
      <c r="AB22" s="3">
        <v>807840</v>
      </c>
      <c r="AC22" s="3">
        <v>403920</v>
      </c>
      <c r="AD22" s="3">
        <v>403920</v>
      </c>
      <c r="AE22" s="3"/>
      <c r="AF22" s="3">
        <v>807840</v>
      </c>
      <c r="AG22" s="3">
        <v>393320</v>
      </c>
      <c r="AH22" s="3">
        <v>393320</v>
      </c>
      <c r="AI22" s="3"/>
      <c r="AJ22" s="3">
        <v>786640</v>
      </c>
      <c r="AK22" s="3">
        <v>9505360</v>
      </c>
    </row>
    <row r="23" spans="1:37" x14ac:dyDescent="0.25">
      <c r="A23" s="33" t="s">
        <v>200</v>
      </c>
      <c r="B23" s="21">
        <f t="shared" si="3"/>
        <v>683752</v>
      </c>
      <c r="C23" s="21">
        <f t="shared" si="0"/>
        <v>51002</v>
      </c>
      <c r="D23" s="21">
        <f t="shared" si="1"/>
        <v>202188</v>
      </c>
      <c r="E23" s="21">
        <f t="shared" si="4"/>
        <v>202188</v>
      </c>
      <c r="F23" s="21">
        <f t="shared" si="5"/>
        <v>202188</v>
      </c>
      <c r="G23" s="21">
        <f t="shared" si="6"/>
        <v>657566</v>
      </c>
      <c r="H23" s="30">
        <f t="shared" si="2"/>
        <v>26186</v>
      </c>
      <c r="Q23" s="13" t="s">
        <v>192</v>
      </c>
      <c r="R23" s="3">
        <v>3202724</v>
      </c>
      <c r="S23" s="3">
        <v>3702724</v>
      </c>
      <c r="T23" s="3">
        <v>6905448</v>
      </c>
      <c r="U23" s="3">
        <v>580528</v>
      </c>
      <c r="V23" s="3">
        <v>566873</v>
      </c>
      <c r="W23" s="3">
        <v>13655</v>
      </c>
      <c r="X23" s="3">
        <v>1161056</v>
      </c>
      <c r="Y23" s="3">
        <v>617928</v>
      </c>
      <c r="Z23" s="3">
        <v>617928</v>
      </c>
      <c r="AA23" s="3"/>
      <c r="AB23" s="3">
        <v>1235856</v>
      </c>
      <c r="AC23" s="3">
        <v>606928</v>
      </c>
      <c r="AD23" s="3">
        <v>606928</v>
      </c>
      <c r="AE23" s="3"/>
      <c r="AF23" s="3">
        <v>1213856</v>
      </c>
      <c r="AG23" s="3">
        <v>689164</v>
      </c>
      <c r="AH23" s="3">
        <v>689164</v>
      </c>
      <c r="AI23" s="3"/>
      <c r="AJ23" s="3">
        <v>1378328</v>
      </c>
      <c r="AK23" s="3">
        <v>11894544</v>
      </c>
    </row>
    <row r="24" spans="1:37" x14ac:dyDescent="0.25">
      <c r="A24" s="33" t="s">
        <v>201</v>
      </c>
      <c r="B24" s="21">
        <f t="shared" si="3"/>
        <v>2149276</v>
      </c>
      <c r="C24" s="21">
        <f t="shared" si="0"/>
        <v>419376</v>
      </c>
      <c r="D24" s="21">
        <f t="shared" si="1"/>
        <v>486772</v>
      </c>
      <c r="E24" s="21">
        <f t="shared" si="4"/>
        <v>621564</v>
      </c>
      <c r="F24" s="21">
        <f t="shared" si="5"/>
        <v>621564</v>
      </c>
      <c r="G24" s="21">
        <f t="shared" si="6"/>
        <v>2149276</v>
      </c>
      <c r="H24" s="30">
        <f t="shared" si="2"/>
        <v>0</v>
      </c>
      <c r="Q24" s="13" t="s">
        <v>193</v>
      </c>
      <c r="R24" s="3">
        <v>18160814</v>
      </c>
      <c r="S24" s="3">
        <v>22083468</v>
      </c>
      <c r="T24" s="3">
        <v>40244282</v>
      </c>
      <c r="U24" s="3">
        <v>4258178</v>
      </c>
      <c r="V24" s="3">
        <v>4081816</v>
      </c>
      <c r="W24" s="3">
        <v>176362</v>
      </c>
      <c r="X24" s="3">
        <v>8516356</v>
      </c>
      <c r="Y24" s="3">
        <v>4322358</v>
      </c>
      <c r="Z24" s="3">
        <v>4115131</v>
      </c>
      <c r="AA24" s="3">
        <v>207227</v>
      </c>
      <c r="AB24" s="3">
        <v>8644716</v>
      </c>
      <c r="AC24" s="3">
        <v>4211867</v>
      </c>
      <c r="AD24" s="3">
        <v>3966638</v>
      </c>
      <c r="AE24" s="3">
        <v>245229</v>
      </c>
      <c r="AF24" s="3">
        <v>8423734</v>
      </c>
      <c r="AG24" s="3">
        <v>4250948</v>
      </c>
      <c r="AH24" s="3">
        <v>4022235</v>
      </c>
      <c r="AI24" s="3">
        <v>228713</v>
      </c>
      <c r="AJ24" s="3">
        <v>8501896</v>
      </c>
      <c r="AK24" s="3">
        <v>74330984</v>
      </c>
    </row>
    <row r="25" spans="1:37" x14ac:dyDescent="0.25">
      <c r="A25" s="33" t="s">
        <v>202</v>
      </c>
      <c r="B25" s="21">
        <f t="shared" si="3"/>
        <v>1008752</v>
      </c>
      <c r="C25" s="29">
        <f t="shared" si="0"/>
        <v>0</v>
      </c>
      <c r="D25" s="29">
        <f t="shared" si="1"/>
        <v>0</v>
      </c>
      <c r="E25" s="21">
        <f t="shared" si="4"/>
        <v>0</v>
      </c>
      <c r="F25" s="21">
        <f t="shared" si="5"/>
        <v>0</v>
      </c>
      <c r="G25" s="21">
        <f t="shared" si="6"/>
        <v>0</v>
      </c>
      <c r="H25" s="29">
        <f t="shared" si="2"/>
        <v>1008752</v>
      </c>
      <c r="Q25" s="13" t="s">
        <v>194</v>
      </c>
      <c r="R25" s="3">
        <v>4540338</v>
      </c>
      <c r="S25" s="3">
        <v>6601920</v>
      </c>
      <c r="T25" s="3">
        <v>11142258</v>
      </c>
      <c r="U25" s="3">
        <v>1103199</v>
      </c>
      <c r="V25" s="3">
        <v>1094220</v>
      </c>
      <c r="W25" s="3">
        <v>8979</v>
      </c>
      <c r="X25" s="3">
        <v>2206398</v>
      </c>
      <c r="Y25" s="3">
        <v>1162962</v>
      </c>
      <c r="Z25" s="3">
        <v>1162962</v>
      </c>
      <c r="AA25" s="3"/>
      <c r="AB25" s="3">
        <v>2325924</v>
      </c>
      <c r="AC25" s="3">
        <v>1101151</v>
      </c>
      <c r="AD25" s="3">
        <v>1101151</v>
      </c>
      <c r="AE25" s="3"/>
      <c r="AF25" s="3">
        <v>2202302</v>
      </c>
      <c r="AG25" s="3">
        <v>1094577</v>
      </c>
      <c r="AH25" s="3">
        <v>1094577</v>
      </c>
      <c r="AI25" s="3"/>
      <c r="AJ25" s="3">
        <v>2189154</v>
      </c>
      <c r="AK25" s="3">
        <v>20066036</v>
      </c>
    </row>
    <row r="26" spans="1:37" x14ac:dyDescent="0.25">
      <c r="A26" s="33" t="s">
        <v>203</v>
      </c>
      <c r="B26" s="21">
        <f t="shared" si="3"/>
        <v>1008752</v>
      </c>
      <c r="C26" s="38">
        <f t="shared" si="0"/>
        <v>202188</v>
      </c>
      <c r="D26" s="38">
        <f t="shared" si="1"/>
        <v>202188</v>
      </c>
      <c r="E26" s="21">
        <f t="shared" si="4"/>
        <v>202188</v>
      </c>
      <c r="F26" s="21">
        <f t="shared" si="5"/>
        <v>67396</v>
      </c>
      <c r="G26" s="21">
        <f t="shared" si="6"/>
        <v>673960</v>
      </c>
      <c r="H26" s="38"/>
      <c r="Q26" s="13" t="s">
        <v>195</v>
      </c>
      <c r="R26" s="3">
        <v>109782391</v>
      </c>
      <c r="S26" s="3">
        <v>87296882</v>
      </c>
      <c r="T26" s="3">
        <v>197079273</v>
      </c>
      <c r="U26" s="3">
        <v>20962753</v>
      </c>
      <c r="V26" s="3">
        <v>20774605</v>
      </c>
      <c r="W26" s="3">
        <v>188148</v>
      </c>
      <c r="X26" s="3">
        <v>41925506</v>
      </c>
      <c r="Y26" s="3">
        <v>25216227</v>
      </c>
      <c r="Z26" s="3">
        <v>25828430</v>
      </c>
      <c r="AA26" s="3">
        <v>318888</v>
      </c>
      <c r="AB26" s="3">
        <v>51363545</v>
      </c>
      <c r="AC26" s="3">
        <v>23373914</v>
      </c>
      <c r="AD26" s="3">
        <v>22291887</v>
      </c>
      <c r="AE26" s="3">
        <v>225146</v>
      </c>
      <c r="AF26" s="3">
        <v>45890947</v>
      </c>
      <c r="AG26" s="3">
        <v>35800073</v>
      </c>
      <c r="AH26" s="3">
        <v>35515104</v>
      </c>
      <c r="AI26" s="3">
        <v>210759</v>
      </c>
      <c r="AJ26" s="3">
        <v>71525936</v>
      </c>
      <c r="AK26" s="3">
        <v>407785207</v>
      </c>
    </row>
    <row r="27" spans="1:37" x14ac:dyDescent="0.25">
      <c r="A27" s="33" t="s">
        <v>204</v>
      </c>
      <c r="B27" s="21">
        <f t="shared" si="3"/>
        <v>1431944</v>
      </c>
      <c r="C27" s="21">
        <f t="shared" si="0"/>
        <v>307986</v>
      </c>
      <c r="D27" s="21">
        <f t="shared" si="1"/>
        <v>307986</v>
      </c>
      <c r="E27" s="21">
        <f t="shared" si="4"/>
        <v>307986</v>
      </c>
      <c r="F27" s="21">
        <f t="shared" si="5"/>
        <v>307986</v>
      </c>
      <c r="G27" s="21">
        <f t="shared" si="6"/>
        <v>1231944</v>
      </c>
      <c r="H27" s="30">
        <f t="shared" si="2"/>
        <v>200000</v>
      </c>
      <c r="Q27" s="13" t="s">
        <v>196</v>
      </c>
      <c r="R27" s="3">
        <v>130000</v>
      </c>
      <c r="S27" s="3">
        <v>130000</v>
      </c>
      <c r="T27" s="3">
        <v>260000</v>
      </c>
      <c r="U27" s="3"/>
      <c r="V27" s="3"/>
      <c r="W27" s="3"/>
      <c r="X27" s="3"/>
      <c r="Y27" s="3">
        <v>72876</v>
      </c>
      <c r="Z27" s="3">
        <v>72876</v>
      </c>
      <c r="AA27" s="3"/>
      <c r="AB27" s="3">
        <v>145752</v>
      </c>
      <c r="AC27" s="3">
        <v>16000</v>
      </c>
      <c r="AD27" s="3">
        <v>16000</v>
      </c>
      <c r="AE27" s="3"/>
      <c r="AF27" s="3">
        <v>32000</v>
      </c>
      <c r="AG27" s="3"/>
      <c r="AH27" s="3"/>
      <c r="AI27" s="3"/>
      <c r="AJ27" s="3"/>
      <c r="AK27" s="3">
        <v>437752</v>
      </c>
    </row>
    <row r="28" spans="1:37" x14ac:dyDescent="0.25">
      <c r="A28" s="33" t="s">
        <v>205</v>
      </c>
      <c r="B28" s="21">
        <f t="shared" si="3"/>
        <v>5453444</v>
      </c>
      <c r="C28" s="21">
        <f t="shared" si="0"/>
        <v>1086227</v>
      </c>
      <c r="D28" s="21">
        <f t="shared" si="1"/>
        <v>1295906</v>
      </c>
      <c r="E28" s="21">
        <f t="shared" si="4"/>
        <v>1057953</v>
      </c>
      <c r="F28" s="21">
        <f t="shared" si="5"/>
        <v>1302089</v>
      </c>
      <c r="G28" s="21">
        <f t="shared" si="6"/>
        <v>4742175</v>
      </c>
      <c r="H28" s="30">
        <f t="shared" si="2"/>
        <v>711269</v>
      </c>
      <c r="Q28" s="13" t="s">
        <v>197</v>
      </c>
      <c r="R28" s="3">
        <v>1914031</v>
      </c>
      <c r="S28" s="3">
        <v>2182388</v>
      </c>
      <c r="T28" s="3">
        <v>4096419</v>
      </c>
      <c r="U28" s="3">
        <v>363799</v>
      </c>
      <c r="V28" s="3">
        <v>356875</v>
      </c>
      <c r="W28" s="3">
        <v>6924</v>
      </c>
      <c r="X28" s="3">
        <v>727598</v>
      </c>
      <c r="Y28" s="3">
        <v>470500</v>
      </c>
      <c r="Z28" s="3">
        <v>470500</v>
      </c>
      <c r="AA28" s="3"/>
      <c r="AB28" s="3">
        <v>941000</v>
      </c>
      <c r="AC28" s="3">
        <v>461706</v>
      </c>
      <c r="AD28" s="3">
        <v>461706</v>
      </c>
      <c r="AE28" s="3"/>
      <c r="AF28" s="3">
        <v>923412</v>
      </c>
      <c r="AG28" s="3">
        <v>302495</v>
      </c>
      <c r="AH28" s="3">
        <v>302495</v>
      </c>
      <c r="AI28" s="3"/>
      <c r="AJ28" s="3">
        <v>604990</v>
      </c>
      <c r="AK28" s="3">
        <v>7293419</v>
      </c>
    </row>
    <row r="29" spans="1:37" x14ac:dyDescent="0.25">
      <c r="A29" s="33" t="s">
        <v>206</v>
      </c>
      <c r="B29" s="21">
        <f t="shared" si="3"/>
        <v>1261944</v>
      </c>
      <c r="C29" s="21">
        <f t="shared" si="0"/>
        <v>308986</v>
      </c>
      <c r="D29" s="21">
        <f t="shared" si="1"/>
        <v>307986</v>
      </c>
      <c r="E29" s="21">
        <f t="shared" si="4"/>
        <v>307986</v>
      </c>
      <c r="F29" s="21">
        <f t="shared" si="5"/>
        <v>307986</v>
      </c>
      <c r="G29" s="21">
        <f t="shared" si="6"/>
        <v>1232944</v>
      </c>
      <c r="H29" s="30">
        <f t="shared" si="2"/>
        <v>29000</v>
      </c>
      <c r="Q29" s="13" t="s">
        <v>198</v>
      </c>
      <c r="R29" s="3">
        <v>9422636</v>
      </c>
      <c r="S29" s="3">
        <v>10121452</v>
      </c>
      <c r="T29" s="3">
        <v>19544088</v>
      </c>
      <c r="U29" s="3">
        <v>2242458</v>
      </c>
      <c r="V29" s="3">
        <v>2179322</v>
      </c>
      <c r="W29" s="3">
        <v>63136</v>
      </c>
      <c r="X29" s="3">
        <v>4484916</v>
      </c>
      <c r="Y29" s="3">
        <v>2399237</v>
      </c>
      <c r="Z29" s="3">
        <v>2214955</v>
      </c>
      <c r="AA29" s="3">
        <v>184282</v>
      </c>
      <c r="AB29" s="3">
        <v>4798474</v>
      </c>
      <c r="AC29" s="3">
        <v>2432253</v>
      </c>
      <c r="AD29" s="3">
        <v>2157303</v>
      </c>
      <c r="AE29" s="3">
        <v>274950</v>
      </c>
      <c r="AF29" s="3">
        <v>4864506</v>
      </c>
      <c r="AG29" s="3">
        <v>2261259</v>
      </c>
      <c r="AH29" s="3">
        <v>2261259</v>
      </c>
      <c r="AI29" s="3"/>
      <c r="AJ29" s="3">
        <v>4522518</v>
      </c>
      <c r="AK29" s="3">
        <v>38214502</v>
      </c>
    </row>
    <row r="30" spans="1:37" x14ac:dyDescent="0.25">
      <c r="A30" s="31" t="s">
        <v>280</v>
      </c>
      <c r="B30" s="83">
        <f>SUM(B6:B29)</f>
        <v>219612552</v>
      </c>
      <c r="C30" s="31">
        <f t="shared" ref="C30:D30" si="7">SUM(C6:C29)</f>
        <v>45239801</v>
      </c>
      <c r="D30" s="31">
        <f t="shared" si="7"/>
        <v>50726957</v>
      </c>
      <c r="E30" s="27">
        <f>SUM(E6:E29)</f>
        <v>47042386</v>
      </c>
      <c r="F30" s="27">
        <f>SUM(F6:F29)</f>
        <v>60159135</v>
      </c>
      <c r="G30" s="31">
        <f>+SUM(C30:F30)</f>
        <v>203168279</v>
      </c>
      <c r="H30" s="31">
        <f t="shared" si="2"/>
        <v>16444273</v>
      </c>
      <c r="Q30" s="13" t="s">
        <v>199</v>
      </c>
      <c r="R30" s="3">
        <v>4084304</v>
      </c>
      <c r="S30" s="3">
        <v>4437424</v>
      </c>
      <c r="T30" s="3">
        <v>8521728</v>
      </c>
      <c r="U30" s="3">
        <v>1050984</v>
      </c>
      <c r="V30" s="3">
        <v>1050984</v>
      </c>
      <c r="W30" s="3"/>
      <c r="X30" s="3">
        <v>2101968</v>
      </c>
      <c r="Y30" s="3">
        <v>890510</v>
      </c>
      <c r="Z30" s="3">
        <v>890510</v>
      </c>
      <c r="AA30" s="3"/>
      <c r="AB30" s="3">
        <v>1781020</v>
      </c>
      <c r="AC30" s="3">
        <v>923283</v>
      </c>
      <c r="AD30" s="3">
        <v>923283</v>
      </c>
      <c r="AE30" s="3"/>
      <c r="AF30" s="3">
        <v>1846566</v>
      </c>
      <c r="AG30" s="3">
        <v>913567</v>
      </c>
      <c r="AH30" s="3">
        <v>913567</v>
      </c>
      <c r="AI30" s="3"/>
      <c r="AJ30" s="3">
        <v>1827134</v>
      </c>
      <c r="AK30" s="3">
        <v>16078416</v>
      </c>
    </row>
    <row r="31" spans="1:37" x14ac:dyDescent="0.25">
      <c r="A31" s="32" t="s">
        <v>281</v>
      </c>
      <c r="B31" s="32"/>
      <c r="C31" s="32"/>
      <c r="D31" s="32"/>
      <c r="E31" s="32"/>
      <c r="F31" s="32"/>
      <c r="G31" s="32"/>
      <c r="H31" s="32"/>
      <c r="Q31" s="13" t="s">
        <v>200</v>
      </c>
      <c r="R31" s="3">
        <v>683752</v>
      </c>
      <c r="S31" s="3">
        <v>833752</v>
      </c>
      <c r="T31" s="3">
        <v>1517504</v>
      </c>
      <c r="U31" s="3">
        <v>51002</v>
      </c>
      <c r="V31" s="3">
        <v>51002</v>
      </c>
      <c r="W31" s="3"/>
      <c r="X31" s="3">
        <v>102004</v>
      </c>
      <c r="Y31" s="3">
        <v>202188</v>
      </c>
      <c r="Z31" s="3">
        <v>202188</v>
      </c>
      <c r="AA31" s="3"/>
      <c r="AB31" s="3">
        <v>404376</v>
      </c>
      <c r="AC31" s="3">
        <v>202188</v>
      </c>
      <c r="AD31" s="3">
        <v>202188</v>
      </c>
      <c r="AE31" s="3"/>
      <c r="AF31" s="3">
        <v>404376</v>
      </c>
      <c r="AG31" s="3">
        <v>202188</v>
      </c>
      <c r="AH31" s="3">
        <v>202188</v>
      </c>
      <c r="AI31" s="3"/>
      <c r="AJ31" s="3">
        <v>404376</v>
      </c>
      <c r="AK31" s="3">
        <v>2832636</v>
      </c>
    </row>
    <row r="32" spans="1:37" x14ac:dyDescent="0.25">
      <c r="A32" s="13" t="s">
        <v>208</v>
      </c>
      <c r="B32" s="21">
        <f t="shared" si="3"/>
        <v>4200000</v>
      </c>
      <c r="C32" s="21">
        <f t="shared" ref="C32:C63" si="8">+VLOOKUP($A32,$Q:$AF,6,FALSE)</f>
        <v>1508760</v>
      </c>
      <c r="D32" s="21">
        <f t="shared" ref="D32:D95" si="9">+VLOOKUP($A32,$Q:$AF,10,FALSE)</f>
        <v>330000</v>
      </c>
      <c r="E32" s="21">
        <f>+VLOOKUP($A32,$Q:$AF,14,FALSE)</f>
        <v>530000</v>
      </c>
      <c r="F32" s="21">
        <f>+VLOOKUP($A32,$Q:$AK,18,FALSE)</f>
        <v>1745163</v>
      </c>
      <c r="G32" s="21">
        <f>+SUM(C32:F32)</f>
        <v>4113923</v>
      </c>
      <c r="H32" s="30">
        <f t="shared" si="2"/>
        <v>86077</v>
      </c>
      <c r="Q32" s="13" t="s">
        <v>201</v>
      </c>
      <c r="R32" s="3">
        <v>2149276</v>
      </c>
      <c r="S32" s="3">
        <v>1677504</v>
      </c>
      <c r="T32" s="3">
        <v>3826780</v>
      </c>
      <c r="U32" s="3">
        <v>419376</v>
      </c>
      <c r="V32" s="3">
        <v>419376</v>
      </c>
      <c r="W32" s="3"/>
      <c r="X32" s="3">
        <v>838752</v>
      </c>
      <c r="Y32" s="3">
        <v>486772</v>
      </c>
      <c r="Z32" s="3">
        <v>486772</v>
      </c>
      <c r="AA32" s="3"/>
      <c r="AB32" s="3">
        <v>973544</v>
      </c>
      <c r="AC32" s="3">
        <v>621564</v>
      </c>
      <c r="AD32" s="3">
        <v>621564</v>
      </c>
      <c r="AE32" s="3"/>
      <c r="AF32" s="3">
        <v>1243128</v>
      </c>
      <c r="AG32" s="3">
        <v>621564</v>
      </c>
      <c r="AH32" s="3">
        <v>621564</v>
      </c>
      <c r="AI32" s="3"/>
      <c r="AJ32" s="3">
        <v>1243128</v>
      </c>
      <c r="AK32" s="3">
        <v>8125332</v>
      </c>
    </row>
    <row r="33" spans="1:37" x14ac:dyDescent="0.25">
      <c r="A33" s="13" t="s">
        <v>209</v>
      </c>
      <c r="B33" s="21">
        <f t="shared" si="3"/>
        <v>1000000</v>
      </c>
      <c r="C33" s="21">
        <f t="shared" si="8"/>
        <v>0</v>
      </c>
      <c r="D33" s="21">
        <f t="shared" si="9"/>
        <v>374000</v>
      </c>
      <c r="E33" s="21">
        <f t="shared" ref="E33:E96" si="10">+VLOOKUP($A33,$Q:$AF,14,FALSE)</f>
        <v>0</v>
      </c>
      <c r="F33" s="21">
        <f t="shared" ref="F33:F96" si="11">+VLOOKUP($A33,$Q:$AK,18,FALSE)</f>
        <v>0</v>
      </c>
      <c r="G33" s="21">
        <f t="shared" ref="G33:G96" si="12">+SUM(C33:F33)</f>
        <v>374000</v>
      </c>
      <c r="H33" s="30">
        <f t="shared" si="2"/>
        <v>626000</v>
      </c>
      <c r="Q33" s="13" t="s">
        <v>202</v>
      </c>
      <c r="R33" s="3">
        <v>1008752</v>
      </c>
      <c r="S33" s="3">
        <v>1008752</v>
      </c>
      <c r="T33" s="3">
        <v>2017504</v>
      </c>
      <c r="U33" s="3"/>
      <c r="V33" s="3"/>
      <c r="W33" s="3"/>
      <c r="X33" s="3"/>
      <c r="Y33" s="3"/>
      <c r="Z33" s="3"/>
      <c r="AA33" s="3"/>
      <c r="AB33" s="3"/>
      <c r="AC33" s="3"/>
      <c r="AD33" s="3"/>
      <c r="AE33" s="3"/>
      <c r="AF33" s="3"/>
      <c r="AG33" s="3"/>
      <c r="AH33" s="3"/>
      <c r="AI33" s="3"/>
      <c r="AJ33" s="3"/>
      <c r="AK33" s="3">
        <v>2017504</v>
      </c>
    </row>
    <row r="34" spans="1:37" x14ac:dyDescent="0.25">
      <c r="A34" s="13" t="s">
        <v>210</v>
      </c>
      <c r="B34" s="21">
        <f t="shared" si="3"/>
        <v>1650000</v>
      </c>
      <c r="C34" s="21">
        <f t="shared" si="8"/>
        <v>17000</v>
      </c>
      <c r="D34" s="21">
        <f t="shared" si="9"/>
        <v>20490</v>
      </c>
      <c r="E34" s="21">
        <f t="shared" si="10"/>
        <v>0</v>
      </c>
      <c r="F34" s="21">
        <f t="shared" si="11"/>
        <v>1343722</v>
      </c>
      <c r="G34" s="21">
        <f t="shared" si="12"/>
        <v>1381212</v>
      </c>
      <c r="H34" s="30">
        <f t="shared" si="2"/>
        <v>268788</v>
      </c>
      <c r="Q34" s="13" t="s">
        <v>203</v>
      </c>
      <c r="R34" s="3">
        <v>1008752</v>
      </c>
      <c r="S34" s="3">
        <v>1155632</v>
      </c>
      <c r="T34" s="3">
        <v>2164384</v>
      </c>
      <c r="U34" s="3">
        <v>202188</v>
      </c>
      <c r="V34" s="3">
        <v>202188</v>
      </c>
      <c r="W34" s="3"/>
      <c r="X34" s="3">
        <v>404376</v>
      </c>
      <c r="Y34" s="3">
        <v>202188</v>
      </c>
      <c r="Z34" s="3">
        <v>202188</v>
      </c>
      <c r="AA34" s="3"/>
      <c r="AB34" s="3">
        <v>404376</v>
      </c>
      <c r="AC34" s="3">
        <v>202188</v>
      </c>
      <c r="AD34" s="3">
        <v>202188</v>
      </c>
      <c r="AE34" s="3"/>
      <c r="AF34" s="3">
        <v>404376</v>
      </c>
      <c r="AG34" s="3">
        <v>67396</v>
      </c>
      <c r="AH34" s="3">
        <v>67396</v>
      </c>
      <c r="AI34" s="3"/>
      <c r="AJ34" s="3">
        <v>134792</v>
      </c>
      <c r="AK34" s="3">
        <v>3512304</v>
      </c>
    </row>
    <row r="35" spans="1:37" x14ac:dyDescent="0.25">
      <c r="A35" s="13" t="s">
        <v>211</v>
      </c>
      <c r="B35" s="21">
        <f t="shared" si="3"/>
        <v>1500000</v>
      </c>
      <c r="C35" s="21">
        <f t="shared" si="8"/>
        <v>11330</v>
      </c>
      <c r="D35" s="21">
        <f t="shared" si="9"/>
        <v>0</v>
      </c>
      <c r="E35" s="21">
        <f t="shared" si="10"/>
        <v>0</v>
      </c>
      <c r="F35" s="21">
        <f t="shared" si="11"/>
        <v>0</v>
      </c>
      <c r="G35" s="21">
        <f t="shared" si="12"/>
        <v>11330</v>
      </c>
      <c r="H35" s="30">
        <f t="shared" si="2"/>
        <v>1488670</v>
      </c>
      <c r="Q35" s="13" t="s">
        <v>204</v>
      </c>
      <c r="R35" s="3">
        <v>1431944</v>
      </c>
      <c r="S35" s="3">
        <v>1431944</v>
      </c>
      <c r="T35" s="3">
        <v>2863888</v>
      </c>
      <c r="U35" s="3">
        <v>307986</v>
      </c>
      <c r="V35" s="3">
        <v>307986</v>
      </c>
      <c r="W35" s="3"/>
      <c r="X35" s="3">
        <v>615972</v>
      </c>
      <c r="Y35" s="3">
        <v>307986</v>
      </c>
      <c r="Z35" s="3">
        <v>307986</v>
      </c>
      <c r="AA35" s="3"/>
      <c r="AB35" s="3">
        <v>615972</v>
      </c>
      <c r="AC35" s="3">
        <v>307986</v>
      </c>
      <c r="AD35" s="3">
        <v>307986</v>
      </c>
      <c r="AE35" s="3"/>
      <c r="AF35" s="3">
        <v>615972</v>
      </c>
      <c r="AG35" s="3">
        <v>307986</v>
      </c>
      <c r="AH35" s="3">
        <v>307986</v>
      </c>
      <c r="AI35" s="3"/>
      <c r="AJ35" s="3">
        <v>615972</v>
      </c>
      <c r="AK35" s="3">
        <v>5327776</v>
      </c>
    </row>
    <row r="36" spans="1:37" x14ac:dyDescent="0.25">
      <c r="A36" s="13" t="s">
        <v>212</v>
      </c>
      <c r="B36" s="21">
        <f t="shared" si="3"/>
        <v>1200000</v>
      </c>
      <c r="C36" s="21">
        <f t="shared" si="8"/>
        <v>43166</v>
      </c>
      <c r="D36" s="21">
        <f t="shared" si="9"/>
        <v>47308</v>
      </c>
      <c r="E36" s="21">
        <f t="shared" si="10"/>
        <v>82051</v>
      </c>
      <c r="F36" s="21">
        <f t="shared" si="11"/>
        <v>58282</v>
      </c>
      <c r="G36" s="21">
        <f t="shared" si="12"/>
        <v>230807</v>
      </c>
      <c r="H36" s="30">
        <f t="shared" si="2"/>
        <v>969193</v>
      </c>
      <c r="Q36" s="13" t="s">
        <v>205</v>
      </c>
      <c r="R36" s="3">
        <v>5453444</v>
      </c>
      <c r="S36" s="3">
        <v>10945444</v>
      </c>
      <c r="T36" s="3">
        <v>16398888</v>
      </c>
      <c r="U36" s="3">
        <v>1086227</v>
      </c>
      <c r="V36" s="3">
        <v>1086227</v>
      </c>
      <c r="W36" s="3"/>
      <c r="X36" s="3">
        <v>2172454</v>
      </c>
      <c r="Y36" s="3">
        <v>1295906</v>
      </c>
      <c r="Z36" s="3">
        <v>1295906</v>
      </c>
      <c r="AA36" s="3"/>
      <c r="AB36" s="3">
        <v>2591812</v>
      </c>
      <c r="AC36" s="3">
        <v>1057953</v>
      </c>
      <c r="AD36" s="3">
        <v>1057953</v>
      </c>
      <c r="AE36" s="3"/>
      <c r="AF36" s="3">
        <v>2115906</v>
      </c>
      <c r="AG36" s="3">
        <v>1302089</v>
      </c>
      <c r="AH36" s="3">
        <v>1302089</v>
      </c>
      <c r="AI36" s="3"/>
      <c r="AJ36" s="3">
        <v>2604178</v>
      </c>
      <c r="AK36" s="3">
        <v>25883238</v>
      </c>
    </row>
    <row r="37" spans="1:37" x14ac:dyDescent="0.25">
      <c r="A37" s="13" t="s">
        <v>213</v>
      </c>
      <c r="B37" s="21">
        <f t="shared" si="3"/>
        <v>2000000</v>
      </c>
      <c r="C37" s="21">
        <f t="shared" si="8"/>
        <v>276000</v>
      </c>
      <c r="D37" s="21">
        <f t="shared" si="9"/>
        <v>284000</v>
      </c>
      <c r="E37" s="21">
        <f t="shared" si="10"/>
        <v>311300</v>
      </c>
      <c r="F37" s="21">
        <f t="shared" si="11"/>
        <v>268500</v>
      </c>
      <c r="G37" s="21">
        <f t="shared" si="12"/>
        <v>1139800</v>
      </c>
      <c r="H37" s="30">
        <f t="shared" si="2"/>
        <v>860200</v>
      </c>
      <c r="Q37" s="13" t="s">
        <v>206</v>
      </c>
      <c r="R37" s="3">
        <v>1261944</v>
      </c>
      <c r="S37" s="3">
        <v>1261944</v>
      </c>
      <c r="T37" s="3">
        <v>2523888</v>
      </c>
      <c r="U37" s="3">
        <v>308986</v>
      </c>
      <c r="V37" s="3">
        <v>308986</v>
      </c>
      <c r="W37" s="3"/>
      <c r="X37" s="3">
        <v>617972</v>
      </c>
      <c r="Y37" s="3">
        <v>307986</v>
      </c>
      <c r="Z37" s="3">
        <v>307986</v>
      </c>
      <c r="AA37" s="3"/>
      <c r="AB37" s="3">
        <v>615972</v>
      </c>
      <c r="AC37" s="3">
        <v>307986</v>
      </c>
      <c r="AD37" s="3">
        <v>307986</v>
      </c>
      <c r="AE37" s="3"/>
      <c r="AF37" s="3">
        <v>615972</v>
      </c>
      <c r="AG37" s="3">
        <v>307986</v>
      </c>
      <c r="AH37" s="3">
        <v>307986</v>
      </c>
      <c r="AI37" s="3"/>
      <c r="AJ37" s="3">
        <v>615972</v>
      </c>
      <c r="AK37" s="3">
        <v>4989776</v>
      </c>
    </row>
    <row r="38" spans="1:37" x14ac:dyDescent="0.25">
      <c r="A38" s="13" t="s">
        <v>214</v>
      </c>
      <c r="B38" s="21">
        <f t="shared" si="3"/>
        <v>952000</v>
      </c>
      <c r="C38" s="21">
        <f t="shared" si="8"/>
        <v>235000</v>
      </c>
      <c r="D38" s="21">
        <f t="shared" si="9"/>
        <v>164500</v>
      </c>
      <c r="E38" s="21">
        <f t="shared" si="10"/>
        <v>250000</v>
      </c>
      <c r="F38" s="21">
        <f t="shared" si="11"/>
        <v>285000</v>
      </c>
      <c r="G38" s="21">
        <f t="shared" si="12"/>
        <v>934500</v>
      </c>
      <c r="H38" s="30">
        <f t="shared" si="2"/>
        <v>17500</v>
      </c>
      <c r="Q38" s="2" t="s">
        <v>207</v>
      </c>
      <c r="R38" s="3">
        <v>314700000</v>
      </c>
      <c r="S38" s="3">
        <v>314700000</v>
      </c>
      <c r="T38" s="3">
        <v>629400000</v>
      </c>
      <c r="U38" s="3">
        <v>39931472</v>
      </c>
      <c r="V38" s="3">
        <v>39931472</v>
      </c>
      <c r="W38" s="3"/>
      <c r="X38" s="3">
        <v>79862944</v>
      </c>
      <c r="Y38" s="3">
        <v>25553603</v>
      </c>
      <c r="Z38" s="3">
        <v>25553603</v>
      </c>
      <c r="AA38" s="3"/>
      <c r="AB38" s="3">
        <v>51107206</v>
      </c>
      <c r="AC38" s="3">
        <v>63629857</v>
      </c>
      <c r="AD38" s="3">
        <v>63629857</v>
      </c>
      <c r="AE38" s="3"/>
      <c r="AF38" s="3">
        <v>127259714</v>
      </c>
      <c r="AG38" s="3">
        <v>101081747</v>
      </c>
      <c r="AH38" s="3">
        <v>101043523</v>
      </c>
      <c r="AI38" s="3">
        <v>13000</v>
      </c>
      <c r="AJ38" s="3">
        <v>202138270</v>
      </c>
      <c r="AK38" s="3">
        <v>1089768134</v>
      </c>
    </row>
    <row r="39" spans="1:37" x14ac:dyDescent="0.25">
      <c r="A39" s="13" t="s">
        <v>215</v>
      </c>
      <c r="B39" s="21">
        <f t="shared" si="3"/>
        <v>898000</v>
      </c>
      <c r="C39" s="21">
        <f t="shared" si="8"/>
        <v>36280</v>
      </c>
      <c r="D39" s="21">
        <f t="shared" si="9"/>
        <v>57050</v>
      </c>
      <c r="E39" s="21">
        <f t="shared" si="10"/>
        <v>11000</v>
      </c>
      <c r="F39" s="21">
        <f t="shared" si="11"/>
        <v>34200</v>
      </c>
      <c r="G39" s="21">
        <f t="shared" si="12"/>
        <v>138530</v>
      </c>
      <c r="H39" s="30">
        <f t="shared" si="2"/>
        <v>759470</v>
      </c>
      <c r="Q39" s="13" t="s">
        <v>208</v>
      </c>
      <c r="R39" s="3">
        <v>4200000</v>
      </c>
      <c r="S39" s="3">
        <v>2000000</v>
      </c>
      <c r="T39" s="3">
        <v>6200000</v>
      </c>
      <c r="U39" s="3">
        <v>1508760</v>
      </c>
      <c r="V39" s="3">
        <v>1508760</v>
      </c>
      <c r="W39" s="3"/>
      <c r="X39" s="3">
        <v>3017520</v>
      </c>
      <c r="Y39" s="3">
        <v>330000</v>
      </c>
      <c r="Z39" s="3">
        <v>330000</v>
      </c>
      <c r="AA39" s="3"/>
      <c r="AB39" s="3">
        <v>660000</v>
      </c>
      <c r="AC39" s="3">
        <v>530000</v>
      </c>
      <c r="AD39" s="3">
        <v>530000</v>
      </c>
      <c r="AE39" s="3"/>
      <c r="AF39" s="3">
        <v>1060000</v>
      </c>
      <c r="AG39" s="3">
        <v>1763163</v>
      </c>
      <c r="AH39" s="3">
        <v>1745163</v>
      </c>
      <c r="AI39" s="3"/>
      <c r="AJ39" s="3">
        <v>3508326</v>
      </c>
      <c r="AK39" s="3">
        <v>14445846</v>
      </c>
    </row>
    <row r="40" spans="1:37" x14ac:dyDescent="0.25">
      <c r="A40" s="13" t="s">
        <v>216</v>
      </c>
      <c r="B40" s="21">
        <f t="shared" si="3"/>
        <v>500000</v>
      </c>
      <c r="C40" s="21">
        <f t="shared" si="8"/>
        <v>54000</v>
      </c>
      <c r="D40" s="21">
        <f t="shared" si="9"/>
        <v>2000</v>
      </c>
      <c r="E40" s="21">
        <f t="shared" si="10"/>
        <v>4000</v>
      </c>
      <c r="F40" s="21">
        <f t="shared" si="11"/>
        <v>18250</v>
      </c>
      <c r="G40" s="21">
        <f t="shared" si="12"/>
        <v>78250</v>
      </c>
      <c r="H40" s="30">
        <f t="shared" si="2"/>
        <v>421750</v>
      </c>
      <c r="Q40" s="13" t="s">
        <v>209</v>
      </c>
      <c r="R40" s="3">
        <v>1000000</v>
      </c>
      <c r="S40" s="3">
        <v>1000000</v>
      </c>
      <c r="T40" s="3">
        <v>2000000</v>
      </c>
      <c r="U40" s="3"/>
      <c r="V40" s="3"/>
      <c r="W40" s="3"/>
      <c r="X40" s="3"/>
      <c r="Y40" s="3">
        <v>374000</v>
      </c>
      <c r="Z40" s="3">
        <v>374000</v>
      </c>
      <c r="AA40" s="3"/>
      <c r="AB40" s="3">
        <v>748000</v>
      </c>
      <c r="AC40" s="3"/>
      <c r="AD40" s="3"/>
      <c r="AE40" s="3"/>
      <c r="AF40" s="3"/>
      <c r="AG40" s="3"/>
      <c r="AH40" s="3"/>
      <c r="AI40" s="3"/>
      <c r="AJ40" s="3"/>
      <c r="AK40" s="3">
        <v>2748000</v>
      </c>
    </row>
    <row r="41" spans="1:37" x14ac:dyDescent="0.25">
      <c r="A41" s="13" t="s">
        <v>217</v>
      </c>
      <c r="B41" s="21">
        <f t="shared" si="3"/>
        <v>350000</v>
      </c>
      <c r="C41" s="21">
        <f t="shared" si="8"/>
        <v>44653</v>
      </c>
      <c r="D41" s="21">
        <f t="shared" si="9"/>
        <v>0</v>
      </c>
      <c r="E41" s="21">
        <f t="shared" si="10"/>
        <v>18430</v>
      </c>
      <c r="F41" s="21">
        <f t="shared" si="11"/>
        <v>79358</v>
      </c>
      <c r="G41" s="21">
        <f t="shared" si="12"/>
        <v>142441</v>
      </c>
      <c r="H41" s="30">
        <f t="shared" si="2"/>
        <v>207559</v>
      </c>
      <c r="Q41" s="13" t="s">
        <v>210</v>
      </c>
      <c r="R41" s="3">
        <v>1650000</v>
      </c>
      <c r="S41" s="3">
        <v>500000</v>
      </c>
      <c r="T41" s="3">
        <v>2150000</v>
      </c>
      <c r="U41" s="3">
        <v>17000</v>
      </c>
      <c r="V41" s="3">
        <v>17000</v>
      </c>
      <c r="W41" s="3"/>
      <c r="X41" s="3">
        <v>34000</v>
      </c>
      <c r="Y41" s="3">
        <v>20490</v>
      </c>
      <c r="Z41" s="3">
        <v>20490</v>
      </c>
      <c r="AA41" s="3"/>
      <c r="AB41" s="3">
        <v>40980</v>
      </c>
      <c r="AC41" s="3"/>
      <c r="AD41" s="3"/>
      <c r="AE41" s="3"/>
      <c r="AF41" s="3"/>
      <c r="AG41" s="3">
        <v>1343722</v>
      </c>
      <c r="AH41" s="3">
        <v>1343722</v>
      </c>
      <c r="AI41" s="3"/>
      <c r="AJ41" s="3">
        <v>2687444</v>
      </c>
      <c r="AK41" s="3">
        <v>4912424</v>
      </c>
    </row>
    <row r="42" spans="1:37" x14ac:dyDescent="0.25">
      <c r="A42" s="13" t="s">
        <v>218</v>
      </c>
      <c r="B42" s="21">
        <f t="shared" si="3"/>
        <v>2500000</v>
      </c>
      <c r="C42" s="21">
        <f t="shared" si="8"/>
        <v>642883</v>
      </c>
      <c r="D42" s="21">
        <f t="shared" si="9"/>
        <v>484248</v>
      </c>
      <c r="E42" s="21">
        <f t="shared" si="10"/>
        <v>267581</v>
      </c>
      <c r="F42" s="21">
        <f t="shared" si="11"/>
        <v>519133</v>
      </c>
      <c r="G42" s="21">
        <f t="shared" si="12"/>
        <v>1913845</v>
      </c>
      <c r="H42" s="30">
        <f t="shared" si="2"/>
        <v>586155</v>
      </c>
      <c r="Q42" s="13" t="s">
        <v>211</v>
      </c>
      <c r="R42" s="3">
        <v>1500000</v>
      </c>
      <c r="S42" s="3">
        <v>1500000</v>
      </c>
      <c r="T42" s="3">
        <v>3000000</v>
      </c>
      <c r="U42" s="3">
        <v>11330</v>
      </c>
      <c r="V42" s="3">
        <v>11330</v>
      </c>
      <c r="W42" s="3"/>
      <c r="X42" s="3">
        <v>22660</v>
      </c>
      <c r="Y42" s="3"/>
      <c r="Z42" s="3"/>
      <c r="AA42" s="3"/>
      <c r="AB42" s="3"/>
      <c r="AC42" s="3"/>
      <c r="AD42" s="3"/>
      <c r="AE42" s="3"/>
      <c r="AF42" s="3"/>
      <c r="AG42" s="3"/>
      <c r="AH42" s="3"/>
      <c r="AI42" s="3"/>
      <c r="AJ42" s="3"/>
      <c r="AK42" s="3">
        <v>3022660</v>
      </c>
    </row>
    <row r="43" spans="1:37" x14ac:dyDescent="0.25">
      <c r="A43" s="13" t="s">
        <v>219</v>
      </c>
      <c r="B43" s="21">
        <f t="shared" si="3"/>
        <v>6550000</v>
      </c>
      <c r="C43" s="21">
        <f t="shared" si="8"/>
        <v>54200</v>
      </c>
      <c r="D43" s="21">
        <f t="shared" si="9"/>
        <v>442065</v>
      </c>
      <c r="E43" s="21">
        <f t="shared" si="10"/>
        <v>5605833</v>
      </c>
      <c r="F43" s="21">
        <f t="shared" si="11"/>
        <v>442315</v>
      </c>
      <c r="G43" s="21">
        <f t="shared" si="12"/>
        <v>6544413</v>
      </c>
      <c r="H43" s="30">
        <f t="shared" si="2"/>
        <v>5587</v>
      </c>
      <c r="Q43" s="13" t="s">
        <v>212</v>
      </c>
      <c r="R43" s="3">
        <v>1200000</v>
      </c>
      <c r="S43" s="3">
        <v>1500000</v>
      </c>
      <c r="T43" s="3">
        <v>2700000</v>
      </c>
      <c r="U43" s="3">
        <v>43166</v>
      </c>
      <c r="V43" s="3">
        <v>43166</v>
      </c>
      <c r="W43" s="3"/>
      <c r="X43" s="3">
        <v>86332</v>
      </c>
      <c r="Y43" s="3">
        <v>47308</v>
      </c>
      <c r="Z43" s="3">
        <v>47308</v>
      </c>
      <c r="AA43" s="3"/>
      <c r="AB43" s="3">
        <v>94616</v>
      </c>
      <c r="AC43" s="3">
        <v>82051</v>
      </c>
      <c r="AD43" s="3">
        <v>82051</v>
      </c>
      <c r="AE43" s="3"/>
      <c r="AF43" s="3">
        <v>164102</v>
      </c>
      <c r="AG43" s="3">
        <v>58282</v>
      </c>
      <c r="AH43" s="3">
        <v>58282</v>
      </c>
      <c r="AI43" s="3"/>
      <c r="AJ43" s="3">
        <v>116564</v>
      </c>
      <c r="AK43" s="3">
        <v>3161614</v>
      </c>
    </row>
    <row r="44" spans="1:37" hidden="1" x14ac:dyDescent="0.25">
      <c r="A44" s="13" t="s">
        <v>220</v>
      </c>
      <c r="B44" s="21">
        <f t="shared" si="3"/>
        <v>0</v>
      </c>
      <c r="C44" s="21">
        <f t="shared" si="8"/>
        <v>0</v>
      </c>
      <c r="D44" s="21">
        <f t="shared" si="9"/>
        <v>0</v>
      </c>
      <c r="E44" s="21">
        <f t="shared" si="10"/>
        <v>0</v>
      </c>
      <c r="F44" s="21">
        <f t="shared" si="11"/>
        <v>0</v>
      </c>
      <c r="G44" s="21">
        <f t="shared" si="12"/>
        <v>0</v>
      </c>
      <c r="H44" s="30">
        <f t="shared" si="2"/>
        <v>0</v>
      </c>
      <c r="Q44" s="13" t="s">
        <v>213</v>
      </c>
      <c r="R44" s="3">
        <v>2000000</v>
      </c>
      <c r="S44" s="3">
        <v>2000000</v>
      </c>
      <c r="T44" s="3">
        <v>4000000</v>
      </c>
      <c r="U44" s="3">
        <v>276000</v>
      </c>
      <c r="V44" s="3">
        <v>276000</v>
      </c>
      <c r="W44" s="3"/>
      <c r="X44" s="3">
        <v>552000</v>
      </c>
      <c r="Y44" s="3">
        <v>284000</v>
      </c>
      <c r="Z44" s="3">
        <v>284000</v>
      </c>
      <c r="AA44" s="3"/>
      <c r="AB44" s="3">
        <v>568000</v>
      </c>
      <c r="AC44" s="3">
        <v>311300</v>
      </c>
      <c r="AD44" s="3">
        <v>311300</v>
      </c>
      <c r="AE44" s="3"/>
      <c r="AF44" s="3">
        <v>622600</v>
      </c>
      <c r="AG44" s="3">
        <v>268500</v>
      </c>
      <c r="AH44" s="3">
        <v>268500</v>
      </c>
      <c r="AI44" s="3"/>
      <c r="AJ44" s="3">
        <v>537000</v>
      </c>
      <c r="AK44" s="3">
        <v>6279600</v>
      </c>
    </row>
    <row r="45" spans="1:37" x14ac:dyDescent="0.25">
      <c r="A45" s="13" t="s">
        <v>221</v>
      </c>
      <c r="B45" s="21">
        <f t="shared" si="3"/>
        <v>5500000</v>
      </c>
      <c r="C45" s="21">
        <f t="shared" si="8"/>
        <v>30000</v>
      </c>
      <c r="D45" s="21">
        <f t="shared" si="9"/>
        <v>0</v>
      </c>
      <c r="E45" s="21">
        <f t="shared" si="10"/>
        <v>0</v>
      </c>
      <c r="F45" s="21">
        <f t="shared" si="11"/>
        <v>0</v>
      </c>
      <c r="G45" s="21">
        <f t="shared" si="12"/>
        <v>30000</v>
      </c>
      <c r="H45" s="30">
        <f t="shared" si="2"/>
        <v>5470000</v>
      </c>
      <c r="Q45" s="13" t="s">
        <v>214</v>
      </c>
      <c r="R45" s="3">
        <v>952000</v>
      </c>
      <c r="S45" s="3">
        <v>400000</v>
      </c>
      <c r="T45" s="3">
        <v>1352000</v>
      </c>
      <c r="U45" s="3">
        <v>235000</v>
      </c>
      <c r="V45" s="3">
        <v>235000</v>
      </c>
      <c r="W45" s="3"/>
      <c r="X45" s="3">
        <v>470000</v>
      </c>
      <c r="Y45" s="3">
        <v>164500</v>
      </c>
      <c r="Z45" s="3">
        <v>164500</v>
      </c>
      <c r="AA45" s="3"/>
      <c r="AB45" s="3">
        <v>329000</v>
      </c>
      <c r="AC45" s="3">
        <v>250000</v>
      </c>
      <c r="AD45" s="3">
        <v>250000</v>
      </c>
      <c r="AE45" s="3"/>
      <c r="AF45" s="3">
        <v>500000</v>
      </c>
      <c r="AG45" s="3">
        <v>285000</v>
      </c>
      <c r="AH45" s="3">
        <v>285000</v>
      </c>
      <c r="AI45" s="3"/>
      <c r="AJ45" s="3">
        <v>570000</v>
      </c>
      <c r="AK45" s="3">
        <v>3221000</v>
      </c>
    </row>
    <row r="46" spans="1:37" x14ac:dyDescent="0.25">
      <c r="A46" s="13" t="s">
        <v>222</v>
      </c>
      <c r="B46" s="21">
        <f t="shared" si="3"/>
        <v>500000</v>
      </c>
      <c r="C46" s="21">
        <f t="shared" si="8"/>
        <v>3000</v>
      </c>
      <c r="D46" s="21">
        <f t="shared" si="9"/>
        <v>3000</v>
      </c>
      <c r="E46" s="21">
        <f t="shared" si="10"/>
        <v>93000</v>
      </c>
      <c r="F46" s="21">
        <f t="shared" si="11"/>
        <v>45000</v>
      </c>
      <c r="G46" s="21">
        <f t="shared" si="12"/>
        <v>144000</v>
      </c>
      <c r="H46" s="30">
        <f t="shared" si="2"/>
        <v>356000</v>
      </c>
      <c r="Q46" s="13" t="s">
        <v>215</v>
      </c>
      <c r="R46" s="3">
        <v>898000</v>
      </c>
      <c r="S46" s="3">
        <v>1400000</v>
      </c>
      <c r="T46" s="3">
        <v>2298000</v>
      </c>
      <c r="U46" s="3">
        <v>36280</v>
      </c>
      <c r="V46" s="3">
        <v>36280</v>
      </c>
      <c r="W46" s="3"/>
      <c r="X46" s="3">
        <v>72560</v>
      </c>
      <c r="Y46" s="3">
        <v>57050</v>
      </c>
      <c r="Z46" s="3">
        <v>57050</v>
      </c>
      <c r="AA46" s="3"/>
      <c r="AB46" s="3">
        <v>114100</v>
      </c>
      <c r="AC46" s="3">
        <v>11000</v>
      </c>
      <c r="AD46" s="3">
        <v>11000</v>
      </c>
      <c r="AE46" s="3"/>
      <c r="AF46" s="3">
        <v>22000</v>
      </c>
      <c r="AG46" s="3">
        <v>34200</v>
      </c>
      <c r="AH46" s="3">
        <v>34200</v>
      </c>
      <c r="AI46" s="3"/>
      <c r="AJ46" s="3">
        <v>68400</v>
      </c>
      <c r="AK46" s="3">
        <v>2575060</v>
      </c>
    </row>
    <row r="47" spans="1:37" x14ac:dyDescent="0.25">
      <c r="A47" s="13" t="s">
        <v>223</v>
      </c>
      <c r="B47" s="21">
        <f t="shared" si="3"/>
        <v>4100000</v>
      </c>
      <c r="C47" s="21">
        <f t="shared" si="8"/>
        <v>0</v>
      </c>
      <c r="D47" s="21">
        <f t="shared" si="9"/>
        <v>0</v>
      </c>
      <c r="E47" s="21">
        <f t="shared" si="10"/>
        <v>0</v>
      </c>
      <c r="F47" s="21">
        <f t="shared" si="11"/>
        <v>4000000</v>
      </c>
      <c r="G47" s="21">
        <f t="shared" si="12"/>
        <v>4000000</v>
      </c>
      <c r="H47" s="30">
        <f t="shared" si="2"/>
        <v>100000</v>
      </c>
      <c r="Q47" s="13" t="s">
        <v>216</v>
      </c>
      <c r="R47" s="3">
        <v>500000</v>
      </c>
      <c r="S47" s="3">
        <v>500000</v>
      </c>
      <c r="T47" s="3">
        <v>1000000</v>
      </c>
      <c r="U47" s="3">
        <v>54000</v>
      </c>
      <c r="V47" s="3">
        <v>54000</v>
      </c>
      <c r="W47" s="3"/>
      <c r="X47" s="3">
        <v>108000</v>
      </c>
      <c r="Y47" s="3">
        <v>2000</v>
      </c>
      <c r="Z47" s="3">
        <v>2000</v>
      </c>
      <c r="AA47" s="3"/>
      <c r="AB47" s="3">
        <v>4000</v>
      </c>
      <c r="AC47" s="3">
        <v>4000</v>
      </c>
      <c r="AD47" s="3">
        <v>4000</v>
      </c>
      <c r="AE47" s="3"/>
      <c r="AF47" s="3">
        <v>8000</v>
      </c>
      <c r="AG47" s="3">
        <v>18250</v>
      </c>
      <c r="AH47" s="3">
        <v>18250</v>
      </c>
      <c r="AI47" s="3"/>
      <c r="AJ47" s="3">
        <v>36500</v>
      </c>
      <c r="AK47" s="3">
        <v>1156500</v>
      </c>
    </row>
    <row r="48" spans="1:37" x14ac:dyDescent="0.25">
      <c r="A48" s="13" t="s">
        <v>224</v>
      </c>
      <c r="B48" s="21">
        <f t="shared" si="3"/>
        <v>1200000</v>
      </c>
      <c r="C48" s="21">
        <f t="shared" si="8"/>
        <v>0</v>
      </c>
      <c r="D48" s="21">
        <f t="shared" si="9"/>
        <v>0</v>
      </c>
      <c r="E48" s="21">
        <f t="shared" si="10"/>
        <v>465550</v>
      </c>
      <c r="F48" s="21">
        <f t="shared" si="11"/>
        <v>300000</v>
      </c>
      <c r="G48" s="21">
        <f t="shared" si="12"/>
        <v>765550</v>
      </c>
      <c r="H48" s="30">
        <f t="shared" si="2"/>
        <v>434450</v>
      </c>
      <c r="Q48" s="13" t="s">
        <v>217</v>
      </c>
      <c r="R48" s="3">
        <v>350000</v>
      </c>
      <c r="S48" s="3">
        <v>1000000</v>
      </c>
      <c r="T48" s="3">
        <v>1350000</v>
      </c>
      <c r="U48" s="3">
        <v>44653</v>
      </c>
      <c r="V48" s="3">
        <v>44653</v>
      </c>
      <c r="W48" s="3"/>
      <c r="X48" s="3">
        <v>89306</v>
      </c>
      <c r="Y48" s="3"/>
      <c r="Z48" s="3"/>
      <c r="AA48" s="3"/>
      <c r="AB48" s="3"/>
      <c r="AC48" s="3">
        <v>18430</v>
      </c>
      <c r="AD48" s="3">
        <v>18430</v>
      </c>
      <c r="AE48" s="3"/>
      <c r="AF48" s="3">
        <v>36860</v>
      </c>
      <c r="AG48" s="3">
        <v>79358</v>
      </c>
      <c r="AH48" s="3">
        <v>79358</v>
      </c>
      <c r="AI48" s="3"/>
      <c r="AJ48" s="3">
        <v>158716</v>
      </c>
      <c r="AK48" s="3">
        <v>1634882</v>
      </c>
    </row>
    <row r="49" spans="1:37" x14ac:dyDescent="0.25">
      <c r="A49" s="13" t="s">
        <v>225</v>
      </c>
      <c r="B49" s="21">
        <f t="shared" si="3"/>
        <v>12000000</v>
      </c>
      <c r="C49" s="21">
        <f t="shared" si="8"/>
        <v>4989566</v>
      </c>
      <c r="D49" s="21">
        <f t="shared" si="9"/>
        <v>3101045</v>
      </c>
      <c r="E49" s="21">
        <f t="shared" si="10"/>
        <v>734930</v>
      </c>
      <c r="F49" s="21">
        <f t="shared" si="11"/>
        <v>176600</v>
      </c>
      <c r="G49" s="21">
        <f t="shared" si="12"/>
        <v>9002141</v>
      </c>
      <c r="H49" s="30">
        <f t="shared" si="2"/>
        <v>2997859</v>
      </c>
      <c r="Q49" s="13" t="s">
        <v>218</v>
      </c>
      <c r="R49" s="3">
        <v>2500000</v>
      </c>
      <c r="S49" s="3">
        <v>2500000</v>
      </c>
      <c r="T49" s="3">
        <v>5000000</v>
      </c>
      <c r="U49" s="3">
        <v>642883</v>
      </c>
      <c r="V49" s="3">
        <v>642883</v>
      </c>
      <c r="W49" s="3"/>
      <c r="X49" s="3">
        <v>1285766</v>
      </c>
      <c r="Y49" s="3">
        <v>484248</v>
      </c>
      <c r="Z49" s="3">
        <v>484248</v>
      </c>
      <c r="AA49" s="3"/>
      <c r="AB49" s="3">
        <v>968496</v>
      </c>
      <c r="AC49" s="3">
        <v>267581</v>
      </c>
      <c r="AD49" s="3">
        <v>267581</v>
      </c>
      <c r="AE49" s="3"/>
      <c r="AF49" s="3">
        <v>535162</v>
      </c>
      <c r="AG49" s="3">
        <v>519133</v>
      </c>
      <c r="AH49" s="3">
        <v>519133</v>
      </c>
      <c r="AI49" s="3"/>
      <c r="AJ49" s="3">
        <v>1038266</v>
      </c>
      <c r="AK49" s="3">
        <v>8827690</v>
      </c>
    </row>
    <row r="50" spans="1:37" x14ac:dyDescent="0.25">
      <c r="A50" s="13" t="s">
        <v>226</v>
      </c>
      <c r="B50" s="21">
        <f t="shared" si="3"/>
        <v>500000</v>
      </c>
      <c r="C50" s="21">
        <f t="shared" si="8"/>
        <v>0</v>
      </c>
      <c r="D50" s="21">
        <f t="shared" si="9"/>
        <v>0</v>
      </c>
      <c r="E50" s="21">
        <f t="shared" si="10"/>
        <v>0</v>
      </c>
      <c r="F50" s="21">
        <f t="shared" si="11"/>
        <v>0</v>
      </c>
      <c r="G50" s="21">
        <f t="shared" si="12"/>
        <v>0</v>
      </c>
      <c r="H50" s="30">
        <f t="shared" si="2"/>
        <v>500000</v>
      </c>
      <c r="Q50" s="13" t="s">
        <v>219</v>
      </c>
      <c r="R50" s="3">
        <v>6550000</v>
      </c>
      <c r="S50" s="3">
        <v>2500000</v>
      </c>
      <c r="T50" s="3">
        <v>9050000</v>
      </c>
      <c r="U50" s="3">
        <v>54200</v>
      </c>
      <c r="V50" s="3">
        <v>54200</v>
      </c>
      <c r="W50" s="3"/>
      <c r="X50" s="3">
        <v>108400</v>
      </c>
      <c r="Y50" s="3">
        <v>442065</v>
      </c>
      <c r="Z50" s="3">
        <v>442065</v>
      </c>
      <c r="AA50" s="3"/>
      <c r="AB50" s="3">
        <v>884130</v>
      </c>
      <c r="AC50" s="3">
        <v>5605833</v>
      </c>
      <c r="AD50" s="3">
        <v>5605833</v>
      </c>
      <c r="AE50" s="3"/>
      <c r="AF50" s="3">
        <v>11211666</v>
      </c>
      <c r="AG50" s="3">
        <v>442315</v>
      </c>
      <c r="AH50" s="3">
        <v>442315</v>
      </c>
      <c r="AI50" s="3"/>
      <c r="AJ50" s="3">
        <v>884630</v>
      </c>
      <c r="AK50" s="3">
        <v>22138826</v>
      </c>
    </row>
    <row r="51" spans="1:37" x14ac:dyDescent="0.25">
      <c r="A51" s="13" t="s">
        <v>227</v>
      </c>
      <c r="B51" s="21">
        <f t="shared" si="3"/>
        <v>4000000</v>
      </c>
      <c r="C51" s="21">
        <f t="shared" si="8"/>
        <v>0</v>
      </c>
      <c r="D51" s="21">
        <f t="shared" si="9"/>
        <v>69925</v>
      </c>
      <c r="E51" s="21">
        <f t="shared" si="10"/>
        <v>0</v>
      </c>
      <c r="F51" s="21">
        <f t="shared" si="11"/>
        <v>840917</v>
      </c>
      <c r="G51" s="21">
        <f t="shared" si="12"/>
        <v>910842</v>
      </c>
      <c r="H51" s="30">
        <f t="shared" si="2"/>
        <v>3089158</v>
      </c>
      <c r="Q51" s="13" t="s">
        <v>220</v>
      </c>
      <c r="R51" s="3">
        <v>0</v>
      </c>
      <c r="S51" s="3">
        <v>0</v>
      </c>
      <c r="T51" s="3">
        <v>0</v>
      </c>
      <c r="U51" s="3"/>
      <c r="V51" s="3"/>
      <c r="W51" s="3"/>
      <c r="X51" s="3"/>
      <c r="Y51" s="3"/>
      <c r="Z51" s="3"/>
      <c r="AA51" s="3"/>
      <c r="AB51" s="3"/>
      <c r="AC51" s="3"/>
      <c r="AD51" s="3"/>
      <c r="AE51" s="3"/>
      <c r="AF51" s="3"/>
      <c r="AG51" s="3"/>
      <c r="AH51" s="3"/>
      <c r="AI51" s="3"/>
      <c r="AJ51" s="3"/>
      <c r="AK51" s="3">
        <v>0</v>
      </c>
    </row>
    <row r="52" spans="1:37" x14ac:dyDescent="0.25">
      <c r="A52" s="13" t="s">
        <v>228</v>
      </c>
      <c r="B52" s="21">
        <f t="shared" si="3"/>
        <v>550000</v>
      </c>
      <c r="C52" s="21">
        <f t="shared" si="8"/>
        <v>0</v>
      </c>
      <c r="D52" s="21">
        <f t="shared" si="9"/>
        <v>0</v>
      </c>
      <c r="E52" s="21">
        <f t="shared" si="10"/>
        <v>0</v>
      </c>
      <c r="F52" s="21">
        <f t="shared" si="11"/>
        <v>0</v>
      </c>
      <c r="G52" s="21">
        <f t="shared" si="12"/>
        <v>0</v>
      </c>
      <c r="H52" s="30">
        <f t="shared" si="2"/>
        <v>550000</v>
      </c>
      <c r="Q52" s="13" t="s">
        <v>221</v>
      </c>
      <c r="R52" s="3">
        <v>5500000</v>
      </c>
      <c r="S52" s="3">
        <v>6000000</v>
      </c>
      <c r="T52" s="3">
        <v>11500000</v>
      </c>
      <c r="U52" s="3">
        <v>30000</v>
      </c>
      <c r="V52" s="3">
        <v>30000</v>
      </c>
      <c r="W52" s="3"/>
      <c r="X52" s="3">
        <v>60000</v>
      </c>
      <c r="Y52" s="3"/>
      <c r="Z52" s="3"/>
      <c r="AA52" s="3"/>
      <c r="AB52" s="3"/>
      <c r="AC52" s="3"/>
      <c r="AD52" s="3"/>
      <c r="AE52" s="3"/>
      <c r="AF52" s="3"/>
      <c r="AG52" s="3"/>
      <c r="AH52" s="3"/>
      <c r="AI52" s="3"/>
      <c r="AJ52" s="3"/>
      <c r="AK52" s="3">
        <v>11560000</v>
      </c>
    </row>
    <row r="53" spans="1:37" x14ac:dyDescent="0.25">
      <c r="A53" s="13" t="s">
        <v>229</v>
      </c>
      <c r="B53" s="21">
        <f t="shared" si="3"/>
        <v>1000000</v>
      </c>
      <c r="C53" s="21">
        <f t="shared" si="8"/>
        <v>9000</v>
      </c>
      <c r="D53" s="21">
        <f t="shared" si="9"/>
        <v>0</v>
      </c>
      <c r="E53" s="21">
        <f t="shared" si="10"/>
        <v>519000</v>
      </c>
      <c r="F53" s="21">
        <f t="shared" si="11"/>
        <v>21200</v>
      </c>
      <c r="G53" s="21">
        <f t="shared" si="12"/>
        <v>549200</v>
      </c>
      <c r="H53" s="30">
        <f t="shared" si="2"/>
        <v>450800</v>
      </c>
      <c r="Q53" s="13" t="s">
        <v>222</v>
      </c>
      <c r="R53" s="3">
        <v>500000</v>
      </c>
      <c r="S53" s="3">
        <v>500000</v>
      </c>
      <c r="T53" s="3">
        <v>1000000</v>
      </c>
      <c r="U53" s="3">
        <v>3000</v>
      </c>
      <c r="V53" s="3">
        <v>3000</v>
      </c>
      <c r="W53" s="3"/>
      <c r="X53" s="3">
        <v>6000</v>
      </c>
      <c r="Y53" s="3">
        <v>3000</v>
      </c>
      <c r="Z53" s="3">
        <v>3000</v>
      </c>
      <c r="AA53" s="3"/>
      <c r="AB53" s="3">
        <v>6000</v>
      </c>
      <c r="AC53" s="3">
        <v>93000</v>
      </c>
      <c r="AD53" s="3">
        <v>93000</v>
      </c>
      <c r="AE53" s="3"/>
      <c r="AF53" s="3">
        <v>186000</v>
      </c>
      <c r="AG53" s="3">
        <v>45000</v>
      </c>
      <c r="AH53" s="3">
        <v>45000</v>
      </c>
      <c r="AI53" s="3"/>
      <c r="AJ53" s="3">
        <v>90000</v>
      </c>
      <c r="AK53" s="3">
        <v>1288000</v>
      </c>
    </row>
    <row r="54" spans="1:37" x14ac:dyDescent="0.25">
      <c r="A54" s="13" t="s">
        <v>230</v>
      </c>
      <c r="B54" s="21">
        <f t="shared" si="3"/>
        <v>1000000</v>
      </c>
      <c r="C54" s="21">
        <f t="shared" si="8"/>
        <v>0</v>
      </c>
      <c r="D54" s="21">
        <f t="shared" si="9"/>
        <v>0</v>
      </c>
      <c r="E54" s="21">
        <f t="shared" si="10"/>
        <v>0</v>
      </c>
      <c r="F54" s="21">
        <f t="shared" si="11"/>
        <v>0</v>
      </c>
      <c r="G54" s="21">
        <f t="shared" si="12"/>
        <v>0</v>
      </c>
      <c r="H54" s="30">
        <f t="shared" si="2"/>
        <v>1000000</v>
      </c>
      <c r="Q54" s="13" t="s">
        <v>223</v>
      </c>
      <c r="R54" s="3">
        <v>4100000</v>
      </c>
      <c r="S54" s="3">
        <v>10000000</v>
      </c>
      <c r="T54" s="3">
        <v>14100000</v>
      </c>
      <c r="U54" s="3"/>
      <c r="V54" s="3"/>
      <c r="W54" s="3"/>
      <c r="X54" s="3"/>
      <c r="Y54" s="3"/>
      <c r="Z54" s="3"/>
      <c r="AA54" s="3"/>
      <c r="AB54" s="3"/>
      <c r="AC54" s="3"/>
      <c r="AD54" s="3"/>
      <c r="AE54" s="3"/>
      <c r="AF54" s="3"/>
      <c r="AG54" s="3">
        <v>4000000</v>
      </c>
      <c r="AH54" s="3">
        <v>4000000</v>
      </c>
      <c r="AI54" s="3"/>
      <c r="AJ54" s="3">
        <v>8000000</v>
      </c>
      <c r="AK54" s="3">
        <v>22100000</v>
      </c>
    </row>
    <row r="55" spans="1:37" x14ac:dyDescent="0.25">
      <c r="A55" s="13" t="s">
        <v>231</v>
      </c>
      <c r="B55" s="21">
        <f t="shared" si="3"/>
        <v>2300000</v>
      </c>
      <c r="C55" s="21">
        <f t="shared" si="8"/>
        <v>33700</v>
      </c>
      <c r="D55" s="21">
        <f t="shared" si="9"/>
        <v>792243</v>
      </c>
      <c r="E55" s="21">
        <f t="shared" si="10"/>
        <v>848360</v>
      </c>
      <c r="F55" s="21">
        <f t="shared" si="11"/>
        <v>476070</v>
      </c>
      <c r="G55" s="21">
        <f t="shared" si="12"/>
        <v>2150373</v>
      </c>
      <c r="H55" s="30">
        <f t="shared" si="2"/>
        <v>149627</v>
      </c>
      <c r="Q55" s="13" t="s">
        <v>224</v>
      </c>
      <c r="R55" s="3">
        <v>1200000</v>
      </c>
      <c r="S55" s="3">
        <v>200000</v>
      </c>
      <c r="T55" s="3">
        <v>1400000</v>
      </c>
      <c r="U55" s="3"/>
      <c r="V55" s="3"/>
      <c r="W55" s="3"/>
      <c r="X55" s="3"/>
      <c r="Y55" s="3"/>
      <c r="Z55" s="3"/>
      <c r="AA55" s="3"/>
      <c r="AB55" s="3"/>
      <c r="AC55" s="3">
        <v>465550</v>
      </c>
      <c r="AD55" s="3">
        <v>465550</v>
      </c>
      <c r="AE55" s="3"/>
      <c r="AF55" s="3">
        <v>931100</v>
      </c>
      <c r="AG55" s="3">
        <v>300000</v>
      </c>
      <c r="AH55" s="3">
        <v>300000</v>
      </c>
      <c r="AI55" s="3"/>
      <c r="AJ55" s="3">
        <v>600000</v>
      </c>
      <c r="AK55" s="3">
        <v>2931100</v>
      </c>
    </row>
    <row r="56" spans="1:37" x14ac:dyDescent="0.25">
      <c r="A56" s="13" t="s">
        <v>232</v>
      </c>
      <c r="B56" s="21">
        <f t="shared" si="3"/>
        <v>1500000</v>
      </c>
      <c r="C56" s="21">
        <f t="shared" si="8"/>
        <v>0</v>
      </c>
      <c r="D56" s="21">
        <f t="shared" si="9"/>
        <v>0</v>
      </c>
      <c r="E56" s="21">
        <f t="shared" si="10"/>
        <v>0</v>
      </c>
      <c r="F56" s="21">
        <f t="shared" si="11"/>
        <v>0</v>
      </c>
      <c r="G56" s="21">
        <f t="shared" si="12"/>
        <v>0</v>
      </c>
      <c r="H56" s="30">
        <f t="shared" si="2"/>
        <v>1500000</v>
      </c>
      <c r="Q56" s="13" t="s">
        <v>225</v>
      </c>
      <c r="R56" s="3">
        <v>12000000</v>
      </c>
      <c r="S56" s="3">
        <v>12000000</v>
      </c>
      <c r="T56" s="3">
        <v>24000000</v>
      </c>
      <c r="U56" s="3">
        <v>4989566</v>
      </c>
      <c r="V56" s="3">
        <v>4989566</v>
      </c>
      <c r="W56" s="3"/>
      <c r="X56" s="3">
        <v>9979132</v>
      </c>
      <c r="Y56" s="3">
        <v>3101045</v>
      </c>
      <c r="Z56" s="3">
        <v>3101045</v>
      </c>
      <c r="AA56" s="3"/>
      <c r="AB56" s="3">
        <v>6202090</v>
      </c>
      <c r="AC56" s="3">
        <v>734930</v>
      </c>
      <c r="AD56" s="3">
        <v>734930</v>
      </c>
      <c r="AE56" s="3"/>
      <c r="AF56" s="3">
        <v>1469860</v>
      </c>
      <c r="AG56" s="3">
        <v>176600</v>
      </c>
      <c r="AH56" s="3">
        <v>176600</v>
      </c>
      <c r="AI56" s="3"/>
      <c r="AJ56" s="3">
        <v>353200</v>
      </c>
      <c r="AK56" s="3">
        <v>42004282</v>
      </c>
    </row>
    <row r="57" spans="1:37" x14ac:dyDescent="0.25">
      <c r="A57" s="13" t="s">
        <v>233</v>
      </c>
      <c r="B57" s="21">
        <f t="shared" si="3"/>
        <v>1750000</v>
      </c>
      <c r="C57" s="21">
        <f t="shared" si="8"/>
        <v>456768</v>
      </c>
      <c r="D57" s="21">
        <f t="shared" si="9"/>
        <v>330122</v>
      </c>
      <c r="E57" s="21">
        <f t="shared" si="10"/>
        <v>372078</v>
      </c>
      <c r="F57" s="21">
        <f t="shared" si="11"/>
        <v>501636</v>
      </c>
      <c r="G57" s="21">
        <f t="shared" si="12"/>
        <v>1660604</v>
      </c>
      <c r="H57" s="30">
        <f t="shared" si="2"/>
        <v>89396</v>
      </c>
      <c r="Q57" s="13" t="s">
        <v>226</v>
      </c>
      <c r="R57" s="3">
        <v>500000</v>
      </c>
      <c r="S57" s="3">
        <v>2000000</v>
      </c>
      <c r="T57" s="3">
        <v>2500000</v>
      </c>
      <c r="U57" s="3"/>
      <c r="V57" s="3"/>
      <c r="W57" s="3"/>
      <c r="X57" s="3"/>
      <c r="Y57" s="3"/>
      <c r="Z57" s="3"/>
      <c r="AA57" s="3"/>
      <c r="AB57" s="3"/>
      <c r="AC57" s="3"/>
      <c r="AD57" s="3"/>
      <c r="AE57" s="3"/>
      <c r="AF57" s="3"/>
      <c r="AG57" s="3"/>
      <c r="AH57" s="3"/>
      <c r="AI57" s="3"/>
      <c r="AJ57" s="3"/>
      <c r="AK57" s="3">
        <v>2500000</v>
      </c>
    </row>
    <row r="58" spans="1:37" x14ac:dyDescent="0.25">
      <c r="A58" s="13" t="s">
        <v>234</v>
      </c>
      <c r="B58" s="21">
        <f t="shared" si="3"/>
        <v>500000</v>
      </c>
      <c r="C58" s="21">
        <f t="shared" si="8"/>
        <v>0</v>
      </c>
      <c r="D58" s="21">
        <f t="shared" si="9"/>
        <v>0</v>
      </c>
      <c r="E58" s="21">
        <f t="shared" si="10"/>
        <v>0</v>
      </c>
      <c r="F58" s="21">
        <f t="shared" si="11"/>
        <v>0</v>
      </c>
      <c r="G58" s="21">
        <f t="shared" si="12"/>
        <v>0</v>
      </c>
      <c r="H58" s="30">
        <f t="shared" si="2"/>
        <v>500000</v>
      </c>
      <c r="Q58" s="13" t="s">
        <v>227</v>
      </c>
      <c r="R58" s="3">
        <v>4000000</v>
      </c>
      <c r="S58" s="3">
        <v>6000000</v>
      </c>
      <c r="T58" s="3">
        <v>10000000</v>
      </c>
      <c r="U58" s="3"/>
      <c r="V58" s="3"/>
      <c r="W58" s="3"/>
      <c r="X58" s="3"/>
      <c r="Y58" s="3">
        <v>69925</v>
      </c>
      <c r="Z58" s="3">
        <v>69925</v>
      </c>
      <c r="AA58" s="3"/>
      <c r="AB58" s="3">
        <v>139850</v>
      </c>
      <c r="AC58" s="3"/>
      <c r="AD58" s="3"/>
      <c r="AE58" s="3"/>
      <c r="AF58" s="3"/>
      <c r="AG58" s="3">
        <v>840917</v>
      </c>
      <c r="AH58" s="3">
        <v>840917</v>
      </c>
      <c r="AI58" s="3"/>
      <c r="AJ58" s="3">
        <v>1681834</v>
      </c>
      <c r="AK58" s="3">
        <v>11821684</v>
      </c>
    </row>
    <row r="59" spans="1:37" x14ac:dyDescent="0.25">
      <c r="A59" s="13" t="s">
        <v>235</v>
      </c>
      <c r="B59" s="21">
        <f t="shared" si="3"/>
        <v>3000000</v>
      </c>
      <c r="C59" s="21">
        <f t="shared" si="8"/>
        <v>0</v>
      </c>
      <c r="D59" s="21">
        <f t="shared" si="9"/>
        <v>0</v>
      </c>
      <c r="E59" s="21">
        <f t="shared" si="10"/>
        <v>0</v>
      </c>
      <c r="F59" s="21">
        <f t="shared" si="11"/>
        <v>0</v>
      </c>
      <c r="G59" s="21">
        <f t="shared" si="12"/>
        <v>0</v>
      </c>
      <c r="H59" s="30">
        <f t="shared" si="2"/>
        <v>3000000</v>
      </c>
      <c r="Q59" s="13" t="s">
        <v>228</v>
      </c>
      <c r="R59" s="3">
        <v>550000</v>
      </c>
      <c r="S59" s="3">
        <v>4000000</v>
      </c>
      <c r="T59" s="3">
        <v>4550000</v>
      </c>
      <c r="U59" s="3"/>
      <c r="V59" s="3"/>
      <c r="W59" s="3"/>
      <c r="X59" s="3"/>
      <c r="Y59" s="3"/>
      <c r="Z59" s="3"/>
      <c r="AA59" s="3"/>
      <c r="AB59" s="3"/>
      <c r="AC59" s="3"/>
      <c r="AD59" s="3"/>
      <c r="AE59" s="3"/>
      <c r="AF59" s="3"/>
      <c r="AG59" s="3"/>
      <c r="AH59" s="3"/>
      <c r="AI59" s="3"/>
      <c r="AJ59" s="3"/>
      <c r="AK59" s="3">
        <v>4550000</v>
      </c>
    </row>
    <row r="60" spans="1:37" x14ac:dyDescent="0.25">
      <c r="A60" s="13" t="s">
        <v>236</v>
      </c>
      <c r="B60" s="21">
        <f t="shared" si="3"/>
        <v>1000000</v>
      </c>
      <c r="C60" s="21">
        <f t="shared" si="8"/>
        <v>0</v>
      </c>
      <c r="D60" s="21">
        <f t="shared" si="9"/>
        <v>0</v>
      </c>
      <c r="E60" s="21">
        <f t="shared" si="10"/>
        <v>0</v>
      </c>
      <c r="F60" s="21">
        <f t="shared" si="11"/>
        <v>0</v>
      </c>
      <c r="G60" s="21">
        <f t="shared" si="12"/>
        <v>0</v>
      </c>
      <c r="H60" s="30">
        <f t="shared" si="2"/>
        <v>1000000</v>
      </c>
      <c r="Q60" s="13" t="s">
        <v>229</v>
      </c>
      <c r="R60" s="3">
        <v>1000000</v>
      </c>
      <c r="S60" s="3">
        <v>1000000</v>
      </c>
      <c r="T60" s="3">
        <v>2000000</v>
      </c>
      <c r="U60" s="3">
        <v>9000</v>
      </c>
      <c r="V60" s="3">
        <v>9000</v>
      </c>
      <c r="W60" s="3"/>
      <c r="X60" s="3">
        <v>18000</v>
      </c>
      <c r="Y60" s="3"/>
      <c r="Z60" s="3"/>
      <c r="AA60" s="3"/>
      <c r="AB60" s="3"/>
      <c r="AC60" s="3">
        <v>519000</v>
      </c>
      <c r="AD60" s="3">
        <v>519000</v>
      </c>
      <c r="AE60" s="3"/>
      <c r="AF60" s="3">
        <v>1038000</v>
      </c>
      <c r="AG60" s="3">
        <v>21200</v>
      </c>
      <c r="AH60" s="3">
        <v>21200</v>
      </c>
      <c r="AI60" s="3"/>
      <c r="AJ60" s="3">
        <v>42400</v>
      </c>
      <c r="AK60" s="3">
        <v>3098400</v>
      </c>
    </row>
    <row r="61" spans="1:37" x14ac:dyDescent="0.25">
      <c r="A61" s="13" t="s">
        <v>237</v>
      </c>
      <c r="B61" s="21">
        <f t="shared" si="3"/>
        <v>500000</v>
      </c>
      <c r="C61" s="21">
        <f t="shared" si="8"/>
        <v>14710</v>
      </c>
      <c r="D61" s="21">
        <f t="shared" si="9"/>
        <v>378560</v>
      </c>
      <c r="E61" s="21">
        <f t="shared" si="10"/>
        <v>14750</v>
      </c>
      <c r="F61" s="21">
        <f t="shared" si="11"/>
        <v>31580</v>
      </c>
      <c r="G61" s="21">
        <f t="shared" si="12"/>
        <v>439600</v>
      </c>
      <c r="H61" s="30">
        <f t="shared" si="2"/>
        <v>60400</v>
      </c>
      <c r="Q61" s="13" t="s">
        <v>230</v>
      </c>
      <c r="R61" s="3">
        <v>1000000</v>
      </c>
      <c r="S61" s="3">
        <v>15000000</v>
      </c>
      <c r="T61" s="3">
        <v>16000000</v>
      </c>
      <c r="U61" s="3"/>
      <c r="V61" s="3"/>
      <c r="W61" s="3"/>
      <c r="X61" s="3"/>
      <c r="Y61" s="3"/>
      <c r="Z61" s="3"/>
      <c r="AA61" s="3"/>
      <c r="AB61" s="3"/>
      <c r="AC61" s="3"/>
      <c r="AD61" s="3"/>
      <c r="AE61" s="3"/>
      <c r="AF61" s="3"/>
      <c r="AG61" s="3"/>
      <c r="AH61" s="3"/>
      <c r="AI61" s="3"/>
      <c r="AJ61" s="3"/>
      <c r="AK61" s="3">
        <v>16000000</v>
      </c>
    </row>
    <row r="62" spans="1:37" x14ac:dyDescent="0.25">
      <c r="A62" s="13" t="s">
        <v>238</v>
      </c>
      <c r="B62" s="21">
        <f t="shared" si="3"/>
        <v>100000</v>
      </c>
      <c r="C62" s="21">
        <f t="shared" si="8"/>
        <v>0</v>
      </c>
      <c r="D62" s="21">
        <f t="shared" si="9"/>
        <v>0</v>
      </c>
      <c r="E62" s="21">
        <f t="shared" si="10"/>
        <v>0</v>
      </c>
      <c r="F62" s="21">
        <f t="shared" si="11"/>
        <v>0</v>
      </c>
      <c r="G62" s="21">
        <f t="shared" si="12"/>
        <v>0</v>
      </c>
      <c r="H62" s="30">
        <f t="shared" si="2"/>
        <v>100000</v>
      </c>
      <c r="Q62" s="13" t="s">
        <v>231</v>
      </c>
      <c r="R62" s="3">
        <v>2300000</v>
      </c>
      <c r="S62" s="3">
        <v>5000000</v>
      </c>
      <c r="T62" s="3">
        <v>7300000</v>
      </c>
      <c r="U62" s="3">
        <v>33700</v>
      </c>
      <c r="V62" s="3">
        <v>33700</v>
      </c>
      <c r="W62" s="3"/>
      <c r="X62" s="3">
        <v>67400</v>
      </c>
      <c r="Y62" s="3">
        <v>792243</v>
      </c>
      <c r="Z62" s="3">
        <v>792243</v>
      </c>
      <c r="AA62" s="3"/>
      <c r="AB62" s="3">
        <v>1584486</v>
      </c>
      <c r="AC62" s="3">
        <v>848360</v>
      </c>
      <c r="AD62" s="3">
        <v>848360</v>
      </c>
      <c r="AE62" s="3"/>
      <c r="AF62" s="3">
        <v>1696720</v>
      </c>
      <c r="AG62" s="3">
        <v>476070</v>
      </c>
      <c r="AH62" s="3">
        <v>476070</v>
      </c>
      <c r="AI62" s="3"/>
      <c r="AJ62" s="3">
        <v>952140</v>
      </c>
      <c r="AK62" s="3">
        <v>11600746</v>
      </c>
    </row>
    <row r="63" spans="1:37" x14ac:dyDescent="0.25">
      <c r="A63" s="13" t="s">
        <v>239</v>
      </c>
      <c r="B63" s="21">
        <f t="shared" si="3"/>
        <v>17800000</v>
      </c>
      <c r="C63" s="21">
        <f t="shared" si="8"/>
        <v>1695035</v>
      </c>
      <c r="D63" s="21">
        <f t="shared" si="9"/>
        <v>3465569</v>
      </c>
      <c r="E63" s="21">
        <f t="shared" si="10"/>
        <v>3952133</v>
      </c>
      <c r="F63" s="21">
        <f t="shared" si="11"/>
        <v>5864888</v>
      </c>
      <c r="G63" s="21">
        <f t="shared" si="12"/>
        <v>14977625</v>
      </c>
      <c r="H63" s="30">
        <f t="shared" si="2"/>
        <v>2822375</v>
      </c>
      <c r="Q63" s="13" t="s">
        <v>232</v>
      </c>
      <c r="R63" s="3">
        <v>1500000</v>
      </c>
      <c r="S63" s="3">
        <v>1500000</v>
      </c>
      <c r="T63" s="3">
        <v>3000000</v>
      </c>
      <c r="U63" s="3"/>
      <c r="V63" s="3"/>
      <c r="W63" s="3"/>
      <c r="X63" s="3"/>
      <c r="Y63" s="3"/>
      <c r="Z63" s="3"/>
      <c r="AA63" s="3"/>
      <c r="AB63" s="3"/>
      <c r="AC63" s="3"/>
      <c r="AD63" s="3"/>
      <c r="AE63" s="3"/>
      <c r="AF63" s="3"/>
      <c r="AG63" s="3"/>
      <c r="AH63" s="3"/>
      <c r="AI63" s="3"/>
      <c r="AJ63" s="3"/>
      <c r="AK63" s="3">
        <v>3000000</v>
      </c>
    </row>
    <row r="64" spans="1:37" x14ac:dyDescent="0.25">
      <c r="A64" s="13" t="s">
        <v>240</v>
      </c>
      <c r="B64" s="21">
        <f t="shared" si="3"/>
        <v>1800000</v>
      </c>
      <c r="C64" s="21">
        <f t="shared" ref="C64:C95" si="13">+VLOOKUP($A64,$Q:$AF,6,FALSE)</f>
        <v>447376</v>
      </c>
      <c r="D64" s="21">
        <f t="shared" si="9"/>
        <v>414603</v>
      </c>
      <c r="E64" s="21">
        <f t="shared" si="10"/>
        <v>185850</v>
      </c>
      <c r="F64" s="21">
        <f t="shared" si="11"/>
        <v>624330</v>
      </c>
      <c r="G64" s="21">
        <f t="shared" si="12"/>
        <v>1672159</v>
      </c>
      <c r="H64" s="30">
        <f t="shared" ref="H64:H103" si="14">+B64-G64</f>
        <v>127841</v>
      </c>
      <c r="Q64" s="13" t="s">
        <v>233</v>
      </c>
      <c r="R64" s="3">
        <v>1750000</v>
      </c>
      <c r="S64" s="3">
        <v>1000000</v>
      </c>
      <c r="T64" s="3">
        <v>2750000</v>
      </c>
      <c r="U64" s="3">
        <v>456768</v>
      </c>
      <c r="V64" s="3">
        <v>456768</v>
      </c>
      <c r="W64" s="3"/>
      <c r="X64" s="3">
        <v>913536</v>
      </c>
      <c r="Y64" s="3">
        <v>330122</v>
      </c>
      <c r="Z64" s="3">
        <v>330122</v>
      </c>
      <c r="AA64" s="3"/>
      <c r="AB64" s="3">
        <v>660244</v>
      </c>
      <c r="AC64" s="3">
        <v>372078</v>
      </c>
      <c r="AD64" s="3">
        <v>372078</v>
      </c>
      <c r="AE64" s="3"/>
      <c r="AF64" s="3">
        <v>744156</v>
      </c>
      <c r="AG64" s="3">
        <v>501636</v>
      </c>
      <c r="AH64" s="3">
        <v>501636</v>
      </c>
      <c r="AI64" s="3"/>
      <c r="AJ64" s="3">
        <v>1003272</v>
      </c>
      <c r="AK64" s="3">
        <v>6071208</v>
      </c>
    </row>
    <row r="65" spans="1:37" x14ac:dyDescent="0.25">
      <c r="A65" s="13" t="s">
        <v>241</v>
      </c>
      <c r="B65" s="21">
        <f t="shared" ref="B65:B101" si="15">+VLOOKUP($A65,$Q:$AF,2,FALSE)</f>
        <v>3000000</v>
      </c>
      <c r="C65" s="21">
        <f t="shared" si="13"/>
        <v>1501000</v>
      </c>
      <c r="D65" s="21">
        <f t="shared" si="9"/>
        <v>110223</v>
      </c>
      <c r="E65" s="21">
        <f t="shared" si="10"/>
        <v>0</v>
      </c>
      <c r="F65" s="21">
        <f t="shared" si="11"/>
        <v>1236601</v>
      </c>
      <c r="G65" s="21">
        <f t="shared" si="12"/>
        <v>2847824</v>
      </c>
      <c r="H65" s="30">
        <f t="shared" si="14"/>
        <v>152176</v>
      </c>
      <c r="Q65" s="13" t="s">
        <v>234</v>
      </c>
      <c r="R65" s="3">
        <v>500000</v>
      </c>
      <c r="S65" s="3">
        <v>7500000</v>
      </c>
      <c r="T65" s="3">
        <v>8000000</v>
      </c>
      <c r="U65" s="3"/>
      <c r="V65" s="3"/>
      <c r="W65" s="3"/>
      <c r="X65" s="3"/>
      <c r="Y65" s="3"/>
      <c r="Z65" s="3"/>
      <c r="AA65" s="3"/>
      <c r="AB65" s="3"/>
      <c r="AC65" s="3"/>
      <c r="AD65" s="3"/>
      <c r="AE65" s="3"/>
      <c r="AF65" s="3"/>
      <c r="AG65" s="3"/>
      <c r="AH65" s="3"/>
      <c r="AI65" s="3"/>
      <c r="AJ65" s="3"/>
      <c r="AK65" s="3">
        <v>8000000</v>
      </c>
    </row>
    <row r="66" spans="1:37" x14ac:dyDescent="0.25">
      <c r="A66" s="13" t="s">
        <v>242</v>
      </c>
      <c r="B66" s="21">
        <f t="shared" si="15"/>
        <v>4500000</v>
      </c>
      <c r="C66" s="21">
        <f t="shared" si="13"/>
        <v>1104690</v>
      </c>
      <c r="D66" s="21">
        <f t="shared" si="9"/>
        <v>10180</v>
      </c>
      <c r="E66" s="21">
        <f t="shared" si="10"/>
        <v>69330</v>
      </c>
      <c r="F66" s="21">
        <f t="shared" si="11"/>
        <v>0</v>
      </c>
      <c r="G66" s="21">
        <f t="shared" si="12"/>
        <v>1184200</v>
      </c>
      <c r="H66" s="30">
        <f t="shared" si="14"/>
        <v>3315800</v>
      </c>
      <c r="Q66" s="13" t="s">
        <v>235</v>
      </c>
      <c r="R66" s="3">
        <v>3000000</v>
      </c>
      <c r="S66" s="3">
        <v>3500000</v>
      </c>
      <c r="T66" s="3">
        <v>6500000</v>
      </c>
      <c r="U66" s="3"/>
      <c r="V66" s="3"/>
      <c r="W66" s="3"/>
      <c r="X66" s="3"/>
      <c r="Y66" s="3"/>
      <c r="Z66" s="3"/>
      <c r="AA66" s="3"/>
      <c r="AB66" s="3"/>
      <c r="AC66" s="3"/>
      <c r="AD66" s="3"/>
      <c r="AE66" s="3"/>
      <c r="AF66" s="3"/>
      <c r="AG66" s="3"/>
      <c r="AH66" s="3"/>
      <c r="AI66" s="3"/>
      <c r="AJ66" s="3"/>
      <c r="AK66" s="3">
        <v>6500000</v>
      </c>
    </row>
    <row r="67" spans="1:37" x14ac:dyDescent="0.25">
      <c r="A67" s="13" t="s">
        <v>243</v>
      </c>
      <c r="B67" s="21">
        <f t="shared" si="15"/>
        <v>6500000</v>
      </c>
      <c r="C67" s="21">
        <f t="shared" si="13"/>
        <v>0</v>
      </c>
      <c r="D67" s="21">
        <f t="shared" si="9"/>
        <v>0</v>
      </c>
      <c r="E67" s="21">
        <f t="shared" si="10"/>
        <v>0</v>
      </c>
      <c r="F67" s="21">
        <f t="shared" si="11"/>
        <v>0</v>
      </c>
      <c r="G67" s="21">
        <f t="shared" si="12"/>
        <v>0</v>
      </c>
      <c r="H67" s="30">
        <f t="shared" si="14"/>
        <v>6500000</v>
      </c>
      <c r="Q67" s="13" t="s">
        <v>236</v>
      </c>
      <c r="R67" s="3">
        <v>1000000</v>
      </c>
      <c r="S67" s="3">
        <v>1000000</v>
      </c>
      <c r="T67" s="3">
        <v>2000000</v>
      </c>
      <c r="U67" s="3"/>
      <c r="V67" s="3"/>
      <c r="W67" s="3"/>
      <c r="X67" s="3"/>
      <c r="Y67" s="3"/>
      <c r="Z67" s="3"/>
      <c r="AA67" s="3"/>
      <c r="AB67" s="3"/>
      <c r="AC67" s="3"/>
      <c r="AD67" s="3"/>
      <c r="AE67" s="3"/>
      <c r="AF67" s="3"/>
      <c r="AG67" s="3"/>
      <c r="AH67" s="3"/>
      <c r="AI67" s="3"/>
      <c r="AJ67" s="3"/>
      <c r="AK67" s="3">
        <v>2000000</v>
      </c>
    </row>
    <row r="68" spans="1:37" x14ac:dyDescent="0.25">
      <c r="A68" s="13" t="s">
        <v>244</v>
      </c>
      <c r="B68" s="21">
        <f t="shared" si="15"/>
        <v>800000</v>
      </c>
      <c r="C68" s="21">
        <f t="shared" si="13"/>
        <v>14000</v>
      </c>
      <c r="D68" s="21">
        <f t="shared" si="9"/>
        <v>17900</v>
      </c>
      <c r="E68" s="21">
        <f t="shared" si="10"/>
        <v>1950</v>
      </c>
      <c r="F68" s="21">
        <f t="shared" si="11"/>
        <v>0</v>
      </c>
      <c r="G68" s="21">
        <f t="shared" si="12"/>
        <v>33850</v>
      </c>
      <c r="H68" s="30">
        <f t="shared" si="14"/>
        <v>766150</v>
      </c>
      <c r="Q68" s="13" t="s">
        <v>237</v>
      </c>
      <c r="R68" s="3">
        <v>500000</v>
      </c>
      <c r="S68" s="3">
        <v>500000</v>
      </c>
      <c r="T68" s="3">
        <v>1000000</v>
      </c>
      <c r="U68" s="3">
        <v>14710</v>
      </c>
      <c r="V68" s="3">
        <v>14710</v>
      </c>
      <c r="W68" s="3"/>
      <c r="X68" s="3">
        <v>29420</v>
      </c>
      <c r="Y68" s="3">
        <v>378560</v>
      </c>
      <c r="Z68" s="3">
        <v>378560</v>
      </c>
      <c r="AA68" s="3"/>
      <c r="AB68" s="3">
        <v>757120</v>
      </c>
      <c r="AC68" s="3">
        <v>14750</v>
      </c>
      <c r="AD68" s="3">
        <v>14750</v>
      </c>
      <c r="AE68" s="3"/>
      <c r="AF68" s="3">
        <v>29500</v>
      </c>
      <c r="AG68" s="3">
        <v>31580</v>
      </c>
      <c r="AH68" s="3">
        <v>31580</v>
      </c>
      <c r="AI68" s="3"/>
      <c r="AJ68" s="3">
        <v>63160</v>
      </c>
      <c r="AK68" s="3">
        <v>1879200</v>
      </c>
    </row>
    <row r="69" spans="1:37" x14ac:dyDescent="0.25">
      <c r="A69" s="13" t="s">
        <v>245</v>
      </c>
      <c r="B69" s="21">
        <f t="shared" si="15"/>
        <v>400000</v>
      </c>
      <c r="C69" s="21">
        <f t="shared" si="13"/>
        <v>0</v>
      </c>
      <c r="D69" s="21">
        <f t="shared" si="9"/>
        <v>0</v>
      </c>
      <c r="E69" s="21">
        <f t="shared" si="10"/>
        <v>0</v>
      </c>
      <c r="F69" s="21">
        <f t="shared" si="11"/>
        <v>0</v>
      </c>
      <c r="G69" s="21">
        <f t="shared" si="12"/>
        <v>0</v>
      </c>
      <c r="H69" s="30">
        <f t="shared" si="14"/>
        <v>400000</v>
      </c>
      <c r="Q69" s="13" t="s">
        <v>238</v>
      </c>
      <c r="R69" s="3">
        <v>100000</v>
      </c>
      <c r="S69" s="3">
        <v>100000</v>
      </c>
      <c r="T69" s="3">
        <v>200000</v>
      </c>
      <c r="U69" s="3"/>
      <c r="V69" s="3"/>
      <c r="W69" s="3"/>
      <c r="X69" s="3"/>
      <c r="Y69" s="3"/>
      <c r="Z69" s="3"/>
      <c r="AA69" s="3"/>
      <c r="AB69" s="3"/>
      <c r="AC69" s="3"/>
      <c r="AD69" s="3"/>
      <c r="AE69" s="3"/>
      <c r="AF69" s="3"/>
      <c r="AG69" s="3"/>
      <c r="AH69" s="3"/>
      <c r="AI69" s="3"/>
      <c r="AJ69" s="3"/>
      <c r="AK69" s="3">
        <v>200000</v>
      </c>
    </row>
    <row r="70" spans="1:37" x14ac:dyDescent="0.25">
      <c r="A70" s="13" t="s">
        <v>246</v>
      </c>
      <c r="B70" s="21">
        <f t="shared" si="15"/>
        <v>800000</v>
      </c>
      <c r="C70" s="21">
        <f t="shared" si="13"/>
        <v>7750</v>
      </c>
      <c r="D70" s="21">
        <f t="shared" si="9"/>
        <v>0</v>
      </c>
      <c r="E70" s="21">
        <f t="shared" si="10"/>
        <v>0</v>
      </c>
      <c r="F70" s="21">
        <f t="shared" si="11"/>
        <v>57080</v>
      </c>
      <c r="G70" s="21">
        <f t="shared" si="12"/>
        <v>64830</v>
      </c>
      <c r="H70" s="30">
        <f t="shared" si="14"/>
        <v>735170</v>
      </c>
      <c r="Q70" s="13" t="s">
        <v>239</v>
      </c>
      <c r="R70" s="3">
        <v>17800000</v>
      </c>
      <c r="S70" s="3">
        <v>18000000</v>
      </c>
      <c r="T70" s="3">
        <v>35800000</v>
      </c>
      <c r="U70" s="3">
        <v>1695035</v>
      </c>
      <c r="V70" s="3">
        <v>1695035</v>
      </c>
      <c r="W70" s="3"/>
      <c r="X70" s="3">
        <v>3390070</v>
      </c>
      <c r="Y70" s="3">
        <v>3465569</v>
      </c>
      <c r="Z70" s="3">
        <v>3465569</v>
      </c>
      <c r="AA70" s="3"/>
      <c r="AB70" s="3">
        <v>6931138</v>
      </c>
      <c r="AC70" s="3">
        <v>3952133</v>
      </c>
      <c r="AD70" s="3">
        <v>3952133</v>
      </c>
      <c r="AE70" s="3"/>
      <c r="AF70" s="3">
        <v>7904266</v>
      </c>
      <c r="AG70" s="3">
        <v>5877888</v>
      </c>
      <c r="AH70" s="3">
        <v>5864888</v>
      </c>
      <c r="AI70" s="3">
        <v>13000</v>
      </c>
      <c r="AJ70" s="3">
        <v>11755776</v>
      </c>
      <c r="AK70" s="3">
        <v>65781250</v>
      </c>
    </row>
    <row r="71" spans="1:37" x14ac:dyDescent="0.25">
      <c r="A71" s="13" t="s">
        <v>247</v>
      </c>
      <c r="B71" s="21">
        <f t="shared" si="15"/>
        <v>5000000</v>
      </c>
      <c r="C71" s="21">
        <f t="shared" si="13"/>
        <v>220058</v>
      </c>
      <c r="D71" s="21">
        <f t="shared" si="9"/>
        <v>125670</v>
      </c>
      <c r="E71" s="21">
        <f t="shared" si="10"/>
        <v>49900</v>
      </c>
      <c r="F71" s="21">
        <f t="shared" si="11"/>
        <v>242950</v>
      </c>
      <c r="G71" s="21">
        <f t="shared" si="12"/>
        <v>638578</v>
      </c>
      <c r="H71" s="30">
        <f t="shared" si="14"/>
        <v>4361422</v>
      </c>
      <c r="Q71" s="13" t="s">
        <v>240</v>
      </c>
      <c r="R71" s="3">
        <v>1800000</v>
      </c>
      <c r="S71" s="3">
        <v>1000000</v>
      </c>
      <c r="T71" s="3">
        <v>2800000</v>
      </c>
      <c r="U71" s="3">
        <v>447376</v>
      </c>
      <c r="V71" s="3">
        <v>447376</v>
      </c>
      <c r="W71" s="3"/>
      <c r="X71" s="3">
        <v>894752</v>
      </c>
      <c r="Y71" s="3">
        <v>414603</v>
      </c>
      <c r="Z71" s="3">
        <v>414603</v>
      </c>
      <c r="AA71" s="3"/>
      <c r="AB71" s="3">
        <v>829206</v>
      </c>
      <c r="AC71" s="3">
        <v>185850</v>
      </c>
      <c r="AD71" s="3">
        <v>185850</v>
      </c>
      <c r="AE71" s="3"/>
      <c r="AF71" s="3">
        <v>371700</v>
      </c>
      <c r="AG71" s="3">
        <v>624330</v>
      </c>
      <c r="AH71" s="3">
        <v>624330</v>
      </c>
      <c r="AI71" s="3"/>
      <c r="AJ71" s="3">
        <v>1248660</v>
      </c>
      <c r="AK71" s="3">
        <v>6144318</v>
      </c>
    </row>
    <row r="72" spans="1:37" x14ac:dyDescent="0.25">
      <c r="A72" s="13" t="s">
        <v>248</v>
      </c>
      <c r="B72" s="21">
        <f t="shared" si="15"/>
        <v>1500000</v>
      </c>
      <c r="C72" s="21">
        <f t="shared" si="13"/>
        <v>0</v>
      </c>
      <c r="D72" s="21">
        <f t="shared" si="9"/>
        <v>0</v>
      </c>
      <c r="E72" s="21">
        <f t="shared" si="10"/>
        <v>0</v>
      </c>
      <c r="F72" s="21">
        <f t="shared" si="11"/>
        <v>0</v>
      </c>
      <c r="G72" s="21">
        <f t="shared" si="12"/>
        <v>0</v>
      </c>
      <c r="H72" s="30">
        <f t="shared" si="14"/>
        <v>1500000</v>
      </c>
      <c r="Q72" s="13" t="s">
        <v>241</v>
      </c>
      <c r="R72" s="3">
        <v>3000000</v>
      </c>
      <c r="S72" s="3">
        <v>2000000</v>
      </c>
      <c r="T72" s="3">
        <v>5000000</v>
      </c>
      <c r="U72" s="3">
        <v>1501000</v>
      </c>
      <c r="V72" s="3">
        <v>1501000</v>
      </c>
      <c r="W72" s="3"/>
      <c r="X72" s="3">
        <v>3002000</v>
      </c>
      <c r="Y72" s="3">
        <v>110223</v>
      </c>
      <c r="Z72" s="3">
        <v>110223</v>
      </c>
      <c r="AA72" s="3"/>
      <c r="AB72" s="3">
        <v>220446</v>
      </c>
      <c r="AC72" s="3"/>
      <c r="AD72" s="3"/>
      <c r="AE72" s="3"/>
      <c r="AF72" s="3"/>
      <c r="AG72" s="3">
        <v>1236601</v>
      </c>
      <c r="AH72" s="3">
        <v>1236601</v>
      </c>
      <c r="AI72" s="3"/>
      <c r="AJ72" s="3">
        <v>2473202</v>
      </c>
      <c r="AK72" s="3">
        <v>10695648</v>
      </c>
    </row>
    <row r="73" spans="1:37" x14ac:dyDescent="0.25">
      <c r="A73" s="13" t="s">
        <v>249</v>
      </c>
      <c r="B73" s="21">
        <f t="shared" si="15"/>
        <v>1000000</v>
      </c>
      <c r="C73" s="21">
        <f t="shared" si="13"/>
        <v>0</v>
      </c>
      <c r="D73" s="21">
        <f t="shared" si="9"/>
        <v>0</v>
      </c>
      <c r="E73" s="21">
        <f t="shared" si="10"/>
        <v>0</v>
      </c>
      <c r="F73" s="21">
        <f t="shared" si="11"/>
        <v>0</v>
      </c>
      <c r="G73" s="21">
        <f t="shared" si="12"/>
        <v>0</v>
      </c>
      <c r="H73" s="30">
        <f t="shared" si="14"/>
        <v>1000000</v>
      </c>
      <c r="Q73" s="13" t="s">
        <v>242</v>
      </c>
      <c r="R73" s="3">
        <v>4500000</v>
      </c>
      <c r="S73" s="3">
        <v>6500000</v>
      </c>
      <c r="T73" s="3">
        <v>11000000</v>
      </c>
      <c r="U73" s="3">
        <v>1104690</v>
      </c>
      <c r="V73" s="3">
        <v>1104690</v>
      </c>
      <c r="W73" s="3"/>
      <c r="X73" s="3">
        <v>2209380</v>
      </c>
      <c r="Y73" s="3">
        <v>10180</v>
      </c>
      <c r="Z73" s="3">
        <v>10180</v>
      </c>
      <c r="AA73" s="3"/>
      <c r="AB73" s="3">
        <v>20360</v>
      </c>
      <c r="AC73" s="3">
        <v>69330</v>
      </c>
      <c r="AD73" s="3">
        <v>69330</v>
      </c>
      <c r="AE73" s="3"/>
      <c r="AF73" s="3">
        <v>138660</v>
      </c>
      <c r="AG73" s="3"/>
      <c r="AH73" s="3"/>
      <c r="AI73" s="3"/>
      <c r="AJ73" s="3"/>
      <c r="AK73" s="3">
        <v>13368400</v>
      </c>
    </row>
    <row r="74" spans="1:37" x14ac:dyDescent="0.25">
      <c r="A74" s="13" t="s">
        <v>250</v>
      </c>
      <c r="B74" s="21">
        <f t="shared" si="15"/>
        <v>500000</v>
      </c>
      <c r="C74" s="21">
        <f t="shared" si="13"/>
        <v>29400</v>
      </c>
      <c r="D74" s="21">
        <f t="shared" si="9"/>
        <v>0</v>
      </c>
      <c r="E74" s="21">
        <f t="shared" si="10"/>
        <v>200000</v>
      </c>
      <c r="F74" s="21">
        <f t="shared" si="11"/>
        <v>0</v>
      </c>
      <c r="G74" s="21">
        <f t="shared" si="12"/>
        <v>229400</v>
      </c>
      <c r="H74" s="30">
        <f t="shared" si="14"/>
        <v>270600</v>
      </c>
      <c r="Q74" s="13" t="s">
        <v>243</v>
      </c>
      <c r="R74" s="3">
        <v>6500000</v>
      </c>
      <c r="S74" s="3">
        <v>6500000</v>
      </c>
      <c r="T74" s="3">
        <v>13000000</v>
      </c>
      <c r="U74" s="3"/>
      <c r="V74" s="3"/>
      <c r="W74" s="3"/>
      <c r="X74" s="3"/>
      <c r="Y74" s="3"/>
      <c r="Z74" s="3"/>
      <c r="AA74" s="3"/>
      <c r="AB74" s="3"/>
      <c r="AC74" s="3"/>
      <c r="AD74" s="3"/>
      <c r="AE74" s="3"/>
      <c r="AF74" s="3"/>
      <c r="AG74" s="3"/>
      <c r="AH74" s="3"/>
      <c r="AI74" s="3"/>
      <c r="AJ74" s="3"/>
      <c r="AK74" s="3">
        <v>13000000</v>
      </c>
    </row>
    <row r="75" spans="1:37" x14ac:dyDescent="0.25">
      <c r="A75" s="13" t="s">
        <v>251</v>
      </c>
      <c r="B75" s="21">
        <f t="shared" si="15"/>
        <v>1200000</v>
      </c>
      <c r="C75" s="21">
        <f t="shared" si="13"/>
        <v>0</v>
      </c>
      <c r="D75" s="21">
        <f t="shared" si="9"/>
        <v>0</v>
      </c>
      <c r="E75" s="21">
        <f t="shared" si="10"/>
        <v>0</v>
      </c>
      <c r="F75" s="21">
        <f t="shared" si="11"/>
        <v>0</v>
      </c>
      <c r="G75" s="21">
        <f t="shared" si="12"/>
        <v>0</v>
      </c>
      <c r="H75" s="30">
        <f t="shared" si="14"/>
        <v>1200000</v>
      </c>
      <c r="Q75" s="13" t="s">
        <v>244</v>
      </c>
      <c r="R75" s="3">
        <v>800000</v>
      </c>
      <c r="S75" s="3">
        <v>1000000</v>
      </c>
      <c r="T75" s="3">
        <v>1800000</v>
      </c>
      <c r="U75" s="3">
        <v>14000</v>
      </c>
      <c r="V75" s="3">
        <v>14000</v>
      </c>
      <c r="W75" s="3"/>
      <c r="X75" s="3">
        <v>28000</v>
      </c>
      <c r="Y75" s="3">
        <v>17900</v>
      </c>
      <c r="Z75" s="3">
        <v>17900</v>
      </c>
      <c r="AA75" s="3"/>
      <c r="AB75" s="3">
        <v>35800</v>
      </c>
      <c r="AC75" s="3">
        <v>1950</v>
      </c>
      <c r="AD75" s="3">
        <v>1950</v>
      </c>
      <c r="AE75" s="3"/>
      <c r="AF75" s="3">
        <v>3900</v>
      </c>
      <c r="AG75" s="3"/>
      <c r="AH75" s="3"/>
      <c r="AI75" s="3"/>
      <c r="AJ75" s="3"/>
      <c r="AK75" s="3">
        <v>1867700</v>
      </c>
    </row>
    <row r="76" spans="1:37" x14ac:dyDescent="0.25">
      <c r="A76" s="13" t="s">
        <v>252</v>
      </c>
      <c r="B76" s="21">
        <f t="shared" si="15"/>
        <v>3470000</v>
      </c>
      <c r="C76" s="21">
        <f t="shared" si="13"/>
        <v>0</v>
      </c>
      <c r="D76" s="21">
        <f t="shared" si="9"/>
        <v>0</v>
      </c>
      <c r="E76" s="21">
        <f t="shared" si="10"/>
        <v>0</v>
      </c>
      <c r="F76" s="21">
        <f t="shared" si="11"/>
        <v>0</v>
      </c>
      <c r="G76" s="21">
        <f t="shared" si="12"/>
        <v>0</v>
      </c>
      <c r="H76" s="30">
        <f t="shared" si="14"/>
        <v>3470000</v>
      </c>
      <c r="Q76" s="13" t="s">
        <v>245</v>
      </c>
      <c r="R76" s="3">
        <v>400000</v>
      </c>
      <c r="S76" s="3">
        <v>500000</v>
      </c>
      <c r="T76" s="3">
        <v>900000</v>
      </c>
      <c r="U76" s="3"/>
      <c r="V76" s="3"/>
      <c r="W76" s="3"/>
      <c r="X76" s="3"/>
      <c r="Y76" s="3"/>
      <c r="Z76" s="3"/>
      <c r="AA76" s="3"/>
      <c r="AB76" s="3"/>
      <c r="AC76" s="3"/>
      <c r="AD76" s="3"/>
      <c r="AE76" s="3"/>
      <c r="AF76" s="3"/>
      <c r="AG76" s="3"/>
      <c r="AH76" s="3"/>
      <c r="AI76" s="3"/>
      <c r="AJ76" s="3"/>
      <c r="AK76" s="3">
        <v>900000</v>
      </c>
    </row>
    <row r="77" spans="1:37" x14ac:dyDescent="0.25">
      <c r="A77" s="13" t="s">
        <v>253</v>
      </c>
      <c r="B77" s="21">
        <f t="shared" si="15"/>
        <v>1000000</v>
      </c>
      <c r="C77" s="21">
        <f t="shared" si="13"/>
        <v>648836</v>
      </c>
      <c r="D77" s="21">
        <f t="shared" si="9"/>
        <v>182764</v>
      </c>
      <c r="E77" s="21">
        <f t="shared" si="10"/>
        <v>111840</v>
      </c>
      <c r="F77" s="21">
        <f t="shared" si="11"/>
        <v>0</v>
      </c>
      <c r="G77" s="21">
        <f t="shared" si="12"/>
        <v>943440</v>
      </c>
      <c r="H77" s="30">
        <f t="shared" si="14"/>
        <v>56560</v>
      </c>
      <c r="Q77" s="13" t="s">
        <v>246</v>
      </c>
      <c r="R77" s="3">
        <v>800000</v>
      </c>
      <c r="S77" s="3">
        <v>1500000</v>
      </c>
      <c r="T77" s="3">
        <v>2300000</v>
      </c>
      <c r="U77" s="3">
        <v>7750</v>
      </c>
      <c r="V77" s="3">
        <v>7750</v>
      </c>
      <c r="W77" s="3"/>
      <c r="X77" s="3">
        <v>15500</v>
      </c>
      <c r="Y77" s="3"/>
      <c r="Z77" s="3"/>
      <c r="AA77" s="3"/>
      <c r="AB77" s="3"/>
      <c r="AC77" s="3"/>
      <c r="AD77" s="3"/>
      <c r="AE77" s="3"/>
      <c r="AF77" s="3"/>
      <c r="AG77" s="3">
        <v>57080</v>
      </c>
      <c r="AH77" s="3">
        <v>57080</v>
      </c>
      <c r="AI77" s="3"/>
      <c r="AJ77" s="3">
        <v>114160</v>
      </c>
      <c r="AK77" s="3">
        <v>2429660</v>
      </c>
    </row>
    <row r="78" spans="1:37" x14ac:dyDescent="0.25">
      <c r="A78" s="13" t="s">
        <v>254</v>
      </c>
      <c r="B78" s="21">
        <f t="shared" si="15"/>
        <v>18000000</v>
      </c>
      <c r="C78" s="21">
        <f t="shared" si="13"/>
        <v>1543641</v>
      </c>
      <c r="D78" s="21">
        <f t="shared" si="9"/>
        <v>2900488</v>
      </c>
      <c r="E78" s="21">
        <f t="shared" si="10"/>
        <v>6673528</v>
      </c>
      <c r="F78" s="21">
        <f t="shared" si="11"/>
        <v>5733948</v>
      </c>
      <c r="G78" s="21">
        <f t="shared" si="12"/>
        <v>16851605</v>
      </c>
      <c r="H78" s="30">
        <f t="shared" si="14"/>
        <v>1148395</v>
      </c>
      <c r="Q78" s="13" t="s">
        <v>247</v>
      </c>
      <c r="R78" s="3">
        <v>5000000</v>
      </c>
      <c r="S78" s="3">
        <v>5000000</v>
      </c>
      <c r="T78" s="3">
        <v>10000000</v>
      </c>
      <c r="U78" s="3">
        <v>220058</v>
      </c>
      <c r="V78" s="3">
        <v>220058</v>
      </c>
      <c r="W78" s="3"/>
      <c r="X78" s="3">
        <v>440116</v>
      </c>
      <c r="Y78" s="3">
        <v>125670</v>
      </c>
      <c r="Z78" s="3">
        <v>125670</v>
      </c>
      <c r="AA78" s="3"/>
      <c r="AB78" s="3">
        <v>251340</v>
      </c>
      <c r="AC78" s="3">
        <v>49900</v>
      </c>
      <c r="AD78" s="3">
        <v>49900</v>
      </c>
      <c r="AE78" s="3"/>
      <c r="AF78" s="3">
        <v>99800</v>
      </c>
      <c r="AG78" s="3">
        <v>242950</v>
      </c>
      <c r="AH78" s="3">
        <v>242950</v>
      </c>
      <c r="AI78" s="3"/>
      <c r="AJ78" s="3">
        <v>485900</v>
      </c>
      <c r="AK78" s="3">
        <v>11277156</v>
      </c>
    </row>
    <row r="79" spans="1:37" x14ac:dyDescent="0.25">
      <c r="A79" s="13" t="s">
        <v>255</v>
      </c>
      <c r="B79" s="21">
        <f t="shared" si="15"/>
        <v>250000</v>
      </c>
      <c r="C79" s="21">
        <f t="shared" si="13"/>
        <v>11980</v>
      </c>
      <c r="D79" s="21">
        <f t="shared" si="9"/>
        <v>0</v>
      </c>
      <c r="E79" s="21">
        <f t="shared" si="10"/>
        <v>0</v>
      </c>
      <c r="F79" s="21">
        <f t="shared" si="11"/>
        <v>0</v>
      </c>
      <c r="G79" s="21">
        <f t="shared" si="12"/>
        <v>11980</v>
      </c>
      <c r="H79" s="30">
        <f t="shared" si="14"/>
        <v>238020</v>
      </c>
      <c r="Q79" s="13" t="s">
        <v>248</v>
      </c>
      <c r="R79" s="3">
        <v>1500000</v>
      </c>
      <c r="S79" s="3">
        <v>1500000</v>
      </c>
      <c r="T79" s="3">
        <v>3000000</v>
      </c>
      <c r="U79" s="3"/>
      <c r="V79" s="3"/>
      <c r="W79" s="3"/>
      <c r="X79" s="3"/>
      <c r="Y79" s="3"/>
      <c r="Z79" s="3"/>
      <c r="AA79" s="3"/>
      <c r="AB79" s="3"/>
      <c r="AC79" s="3"/>
      <c r="AD79" s="3"/>
      <c r="AE79" s="3"/>
      <c r="AF79" s="3"/>
      <c r="AG79" s="3"/>
      <c r="AH79" s="3"/>
      <c r="AI79" s="3"/>
      <c r="AJ79" s="3"/>
      <c r="AK79" s="3">
        <v>3000000</v>
      </c>
    </row>
    <row r="80" spans="1:37" hidden="1" x14ac:dyDescent="0.25">
      <c r="A80" s="13" t="s">
        <v>256</v>
      </c>
      <c r="B80" s="21">
        <f t="shared" si="15"/>
        <v>0</v>
      </c>
      <c r="C80" s="21">
        <f t="shared" si="13"/>
        <v>0</v>
      </c>
      <c r="D80" s="21">
        <f t="shared" si="9"/>
        <v>0</v>
      </c>
      <c r="E80" s="21">
        <f t="shared" si="10"/>
        <v>0</v>
      </c>
      <c r="F80" s="21">
        <f t="shared" si="11"/>
        <v>0</v>
      </c>
      <c r="G80" s="21">
        <f t="shared" si="12"/>
        <v>0</v>
      </c>
      <c r="H80" s="30">
        <f t="shared" si="14"/>
        <v>0</v>
      </c>
      <c r="Q80" s="13" t="s">
        <v>249</v>
      </c>
      <c r="R80" s="3">
        <v>1000000</v>
      </c>
      <c r="S80" s="3">
        <v>1000000</v>
      </c>
      <c r="T80" s="3">
        <v>2000000</v>
      </c>
      <c r="U80" s="3"/>
      <c r="V80" s="3"/>
      <c r="W80" s="3"/>
      <c r="X80" s="3"/>
      <c r="Y80" s="3"/>
      <c r="Z80" s="3"/>
      <c r="AA80" s="3"/>
      <c r="AB80" s="3"/>
      <c r="AC80" s="3"/>
      <c r="AD80" s="3"/>
      <c r="AE80" s="3"/>
      <c r="AF80" s="3"/>
      <c r="AG80" s="3"/>
      <c r="AH80" s="3"/>
      <c r="AI80" s="3"/>
      <c r="AJ80" s="3"/>
      <c r="AK80" s="3">
        <v>2000000</v>
      </c>
    </row>
    <row r="81" spans="1:37" x14ac:dyDescent="0.25">
      <c r="A81" s="13" t="s">
        <v>257</v>
      </c>
      <c r="B81" s="21">
        <f t="shared" si="15"/>
        <v>500000</v>
      </c>
      <c r="C81" s="21">
        <f t="shared" si="13"/>
        <v>0</v>
      </c>
      <c r="D81" s="21">
        <f t="shared" si="9"/>
        <v>0</v>
      </c>
      <c r="E81" s="21">
        <f t="shared" si="10"/>
        <v>0</v>
      </c>
      <c r="F81" s="21">
        <f t="shared" si="11"/>
        <v>0</v>
      </c>
      <c r="G81" s="21">
        <f t="shared" si="12"/>
        <v>0</v>
      </c>
      <c r="H81" s="30">
        <f t="shared" si="14"/>
        <v>500000</v>
      </c>
      <c r="Q81" s="13" t="s">
        <v>250</v>
      </c>
      <c r="R81" s="3">
        <v>500000</v>
      </c>
      <c r="S81" s="3">
        <v>500000</v>
      </c>
      <c r="T81" s="3">
        <v>1000000</v>
      </c>
      <c r="U81" s="3">
        <v>29400</v>
      </c>
      <c r="V81" s="3">
        <v>29400</v>
      </c>
      <c r="W81" s="3"/>
      <c r="X81" s="3">
        <v>58800</v>
      </c>
      <c r="Y81" s="3"/>
      <c r="Z81" s="3"/>
      <c r="AA81" s="3"/>
      <c r="AB81" s="3"/>
      <c r="AC81" s="3">
        <v>200000</v>
      </c>
      <c r="AD81" s="3">
        <v>200000</v>
      </c>
      <c r="AE81" s="3"/>
      <c r="AF81" s="3">
        <v>400000</v>
      </c>
      <c r="AG81" s="3"/>
      <c r="AH81" s="3"/>
      <c r="AI81" s="3"/>
      <c r="AJ81" s="3"/>
      <c r="AK81" s="3">
        <v>1458800</v>
      </c>
    </row>
    <row r="82" spans="1:37" x14ac:dyDescent="0.25">
      <c r="A82" s="13" t="s">
        <v>258</v>
      </c>
      <c r="B82" s="21">
        <f t="shared" si="15"/>
        <v>14679350</v>
      </c>
      <c r="C82" s="21">
        <f t="shared" si="13"/>
        <v>555250</v>
      </c>
      <c r="D82" s="21">
        <f t="shared" si="9"/>
        <v>195835</v>
      </c>
      <c r="E82" s="21">
        <f t="shared" si="10"/>
        <v>220383</v>
      </c>
      <c r="F82" s="21">
        <f t="shared" si="11"/>
        <v>10398108</v>
      </c>
      <c r="G82" s="21">
        <f t="shared" si="12"/>
        <v>11369576</v>
      </c>
      <c r="H82" s="30">
        <f t="shared" si="14"/>
        <v>3309774</v>
      </c>
      <c r="Q82" s="13" t="s">
        <v>251</v>
      </c>
      <c r="R82" s="3">
        <v>1200000</v>
      </c>
      <c r="S82" s="3">
        <v>5000000</v>
      </c>
      <c r="T82" s="3">
        <v>6200000</v>
      </c>
      <c r="U82" s="3"/>
      <c r="V82" s="3"/>
      <c r="W82" s="3"/>
      <c r="X82" s="3"/>
      <c r="Y82" s="3"/>
      <c r="Z82" s="3"/>
      <c r="AA82" s="3"/>
      <c r="AB82" s="3"/>
      <c r="AC82" s="3"/>
      <c r="AD82" s="3"/>
      <c r="AE82" s="3"/>
      <c r="AF82" s="3"/>
      <c r="AG82" s="3"/>
      <c r="AH82" s="3"/>
      <c r="AI82" s="3"/>
      <c r="AJ82" s="3"/>
      <c r="AK82" s="3">
        <v>6200000</v>
      </c>
    </row>
    <row r="83" spans="1:37" x14ac:dyDescent="0.25">
      <c r="A83" s="13" t="s">
        <v>259</v>
      </c>
      <c r="B83" s="21">
        <f t="shared" si="15"/>
        <v>74200000</v>
      </c>
      <c r="C83" s="21">
        <f t="shared" si="13"/>
        <v>0</v>
      </c>
      <c r="D83" s="21">
        <f t="shared" si="9"/>
        <v>0</v>
      </c>
      <c r="E83" s="21">
        <f t="shared" si="10"/>
        <v>19489685</v>
      </c>
      <c r="F83" s="21">
        <f t="shared" si="11"/>
        <v>54287677</v>
      </c>
      <c r="G83" s="21">
        <f t="shared" si="12"/>
        <v>73777362</v>
      </c>
      <c r="H83" s="30">
        <f t="shared" si="14"/>
        <v>422638</v>
      </c>
      <c r="Q83" s="13" t="s">
        <v>252</v>
      </c>
      <c r="R83" s="3">
        <v>3470000</v>
      </c>
      <c r="S83" s="3">
        <v>5000000</v>
      </c>
      <c r="T83" s="3">
        <v>8470000</v>
      </c>
      <c r="U83" s="3"/>
      <c r="V83" s="3"/>
      <c r="W83" s="3"/>
      <c r="X83" s="3"/>
      <c r="Y83" s="3"/>
      <c r="Z83" s="3"/>
      <c r="AA83" s="3"/>
      <c r="AB83" s="3"/>
      <c r="AC83" s="3"/>
      <c r="AD83" s="3"/>
      <c r="AE83" s="3"/>
      <c r="AF83" s="3"/>
      <c r="AG83" s="3"/>
      <c r="AH83" s="3"/>
      <c r="AI83" s="3"/>
      <c r="AJ83" s="3"/>
      <c r="AK83" s="3">
        <v>8470000</v>
      </c>
    </row>
    <row r="84" spans="1:37" x14ac:dyDescent="0.25">
      <c r="A84" s="13" t="s">
        <v>260</v>
      </c>
      <c r="B84" s="21">
        <f t="shared" si="15"/>
        <v>1350000</v>
      </c>
      <c r="C84" s="21">
        <f t="shared" si="13"/>
        <v>63500</v>
      </c>
      <c r="D84" s="21">
        <f t="shared" si="9"/>
        <v>26410</v>
      </c>
      <c r="E84" s="21">
        <f t="shared" si="10"/>
        <v>34000</v>
      </c>
      <c r="F84" s="21">
        <f t="shared" si="11"/>
        <v>46400</v>
      </c>
      <c r="G84" s="21">
        <f t="shared" si="12"/>
        <v>170310</v>
      </c>
      <c r="H84" s="30">
        <f t="shared" si="14"/>
        <v>1179690</v>
      </c>
      <c r="Q84" s="13" t="s">
        <v>253</v>
      </c>
      <c r="R84" s="3">
        <v>1000000</v>
      </c>
      <c r="S84" s="3">
        <v>1000000</v>
      </c>
      <c r="T84" s="3">
        <v>2000000</v>
      </c>
      <c r="U84" s="3">
        <v>648836</v>
      </c>
      <c r="V84" s="3">
        <v>648836</v>
      </c>
      <c r="W84" s="3"/>
      <c r="X84" s="3">
        <v>1297672</v>
      </c>
      <c r="Y84" s="3">
        <v>182764</v>
      </c>
      <c r="Z84" s="3">
        <v>182764</v>
      </c>
      <c r="AA84" s="3"/>
      <c r="AB84" s="3">
        <v>365528</v>
      </c>
      <c r="AC84" s="3">
        <v>111840</v>
      </c>
      <c r="AD84" s="3">
        <v>111840</v>
      </c>
      <c r="AE84" s="3"/>
      <c r="AF84" s="3">
        <v>223680</v>
      </c>
      <c r="AG84" s="3"/>
      <c r="AH84" s="3"/>
      <c r="AI84" s="3"/>
      <c r="AJ84" s="3"/>
      <c r="AK84" s="3">
        <v>3886880</v>
      </c>
    </row>
    <row r="85" spans="1:37" x14ac:dyDescent="0.25">
      <c r="A85" s="13" t="s">
        <v>261</v>
      </c>
      <c r="B85" s="21">
        <f t="shared" si="15"/>
        <v>5000000</v>
      </c>
      <c r="C85" s="21">
        <f t="shared" si="13"/>
        <v>979421</v>
      </c>
      <c r="D85" s="21">
        <f t="shared" si="9"/>
        <v>1725528</v>
      </c>
      <c r="E85" s="21">
        <f t="shared" si="10"/>
        <v>1178240</v>
      </c>
      <c r="F85" s="21">
        <f t="shared" si="11"/>
        <v>770795</v>
      </c>
      <c r="G85" s="21">
        <f t="shared" si="12"/>
        <v>4653984</v>
      </c>
      <c r="H85" s="30">
        <f t="shared" si="14"/>
        <v>346016</v>
      </c>
      <c r="Q85" s="13" t="s">
        <v>254</v>
      </c>
      <c r="R85" s="3">
        <v>18000000</v>
      </c>
      <c r="S85" s="3">
        <v>18000000</v>
      </c>
      <c r="T85" s="3">
        <v>36000000</v>
      </c>
      <c r="U85" s="3">
        <v>1543641</v>
      </c>
      <c r="V85" s="3">
        <v>1543641</v>
      </c>
      <c r="W85" s="3"/>
      <c r="X85" s="3">
        <v>3087282</v>
      </c>
      <c r="Y85" s="3">
        <v>2900488</v>
      </c>
      <c r="Z85" s="3">
        <v>2900488</v>
      </c>
      <c r="AA85" s="3"/>
      <c r="AB85" s="3">
        <v>5800976</v>
      </c>
      <c r="AC85" s="3">
        <v>6673528</v>
      </c>
      <c r="AD85" s="3">
        <v>6673528</v>
      </c>
      <c r="AE85" s="3"/>
      <c r="AF85" s="3">
        <v>13347056</v>
      </c>
      <c r="AG85" s="3">
        <v>5741172</v>
      </c>
      <c r="AH85" s="3">
        <v>5733948</v>
      </c>
      <c r="AI85" s="3"/>
      <c r="AJ85" s="3">
        <v>11475120</v>
      </c>
      <c r="AK85" s="3">
        <v>69710434</v>
      </c>
    </row>
    <row r="86" spans="1:37" x14ac:dyDescent="0.25">
      <c r="A86" s="13" t="s">
        <v>262</v>
      </c>
      <c r="B86" s="21">
        <f t="shared" si="15"/>
        <v>2500000</v>
      </c>
      <c r="C86" s="21">
        <f t="shared" si="13"/>
        <v>0</v>
      </c>
      <c r="D86" s="21">
        <f t="shared" si="9"/>
        <v>0</v>
      </c>
      <c r="E86" s="21">
        <f t="shared" si="10"/>
        <v>0</v>
      </c>
      <c r="F86" s="21">
        <f t="shared" si="11"/>
        <v>0</v>
      </c>
      <c r="G86" s="21">
        <f t="shared" si="12"/>
        <v>0</v>
      </c>
      <c r="H86" s="30">
        <f t="shared" si="14"/>
        <v>2500000</v>
      </c>
      <c r="Q86" s="13" t="s">
        <v>255</v>
      </c>
      <c r="R86" s="3">
        <v>250000</v>
      </c>
      <c r="S86" s="3">
        <v>500000</v>
      </c>
      <c r="T86" s="3">
        <v>750000</v>
      </c>
      <c r="U86" s="3">
        <v>11980</v>
      </c>
      <c r="V86" s="3">
        <v>11980</v>
      </c>
      <c r="W86" s="3"/>
      <c r="X86" s="3">
        <v>23960</v>
      </c>
      <c r="Y86" s="3"/>
      <c r="Z86" s="3"/>
      <c r="AA86" s="3"/>
      <c r="AB86" s="3"/>
      <c r="AC86" s="3"/>
      <c r="AD86" s="3"/>
      <c r="AE86" s="3"/>
      <c r="AF86" s="3"/>
      <c r="AG86" s="3"/>
      <c r="AH86" s="3"/>
      <c r="AI86" s="3"/>
      <c r="AJ86" s="3"/>
      <c r="AK86" s="3">
        <v>773960</v>
      </c>
    </row>
    <row r="87" spans="1:37" hidden="1" x14ac:dyDescent="0.25">
      <c r="A87" s="13" t="s">
        <v>263</v>
      </c>
      <c r="B87" s="21">
        <f t="shared" si="15"/>
        <v>0</v>
      </c>
      <c r="C87" s="21">
        <f t="shared" si="13"/>
        <v>0</v>
      </c>
      <c r="D87" s="21">
        <f t="shared" si="9"/>
        <v>0</v>
      </c>
      <c r="E87" s="21">
        <f t="shared" si="10"/>
        <v>0</v>
      </c>
      <c r="F87" s="21">
        <f t="shared" si="11"/>
        <v>0</v>
      </c>
      <c r="G87" s="21">
        <f t="shared" si="12"/>
        <v>0</v>
      </c>
      <c r="H87" s="30">
        <f t="shared" si="14"/>
        <v>0</v>
      </c>
      <c r="Q87" s="13" t="s">
        <v>256</v>
      </c>
      <c r="R87" s="3">
        <v>0</v>
      </c>
      <c r="S87" s="3">
        <v>0</v>
      </c>
      <c r="T87" s="3">
        <v>0</v>
      </c>
      <c r="U87" s="3"/>
      <c r="V87" s="3"/>
      <c r="W87" s="3"/>
      <c r="X87" s="3"/>
      <c r="Y87" s="3"/>
      <c r="Z87" s="3"/>
      <c r="AA87" s="3"/>
      <c r="AB87" s="3"/>
      <c r="AC87" s="3"/>
      <c r="AD87" s="3"/>
      <c r="AE87" s="3"/>
      <c r="AF87" s="3"/>
      <c r="AG87" s="3"/>
      <c r="AH87" s="3"/>
      <c r="AI87" s="3"/>
      <c r="AJ87" s="3"/>
      <c r="AK87" s="3">
        <v>0</v>
      </c>
    </row>
    <row r="88" spans="1:37" x14ac:dyDescent="0.25">
      <c r="A88" s="13" t="s">
        <v>264</v>
      </c>
      <c r="B88" s="21">
        <f t="shared" si="15"/>
        <v>5450000</v>
      </c>
      <c r="C88" s="21">
        <f t="shared" si="13"/>
        <v>900778</v>
      </c>
      <c r="D88" s="21">
        <f t="shared" si="9"/>
        <v>2208630</v>
      </c>
      <c r="E88" s="21">
        <f t="shared" si="10"/>
        <v>1057362</v>
      </c>
      <c r="F88" s="21">
        <f t="shared" si="11"/>
        <v>1059885</v>
      </c>
      <c r="G88" s="21">
        <f t="shared" si="12"/>
        <v>5226655</v>
      </c>
      <c r="H88" s="30">
        <f t="shared" si="14"/>
        <v>223345</v>
      </c>
      <c r="Q88" s="13" t="s">
        <v>257</v>
      </c>
      <c r="R88" s="3">
        <v>500000</v>
      </c>
      <c r="S88" s="3">
        <v>1000000</v>
      </c>
      <c r="T88" s="3">
        <v>1500000</v>
      </c>
      <c r="U88" s="3"/>
      <c r="V88" s="3"/>
      <c r="W88" s="3"/>
      <c r="X88" s="3"/>
      <c r="Y88" s="3"/>
      <c r="Z88" s="3"/>
      <c r="AA88" s="3"/>
      <c r="AB88" s="3"/>
      <c r="AC88" s="3"/>
      <c r="AD88" s="3"/>
      <c r="AE88" s="3"/>
      <c r="AF88" s="3"/>
      <c r="AG88" s="3"/>
      <c r="AH88" s="3"/>
      <c r="AI88" s="3"/>
      <c r="AJ88" s="3"/>
      <c r="AK88" s="3">
        <v>1500000</v>
      </c>
    </row>
    <row r="89" spans="1:37" x14ac:dyDescent="0.25">
      <c r="A89" s="13" t="s">
        <v>265</v>
      </c>
      <c r="B89" s="21">
        <f t="shared" si="15"/>
        <v>580000</v>
      </c>
      <c r="C89" s="21">
        <f t="shared" si="13"/>
        <v>168000</v>
      </c>
      <c r="D89" s="21">
        <f t="shared" si="9"/>
        <v>132000</v>
      </c>
      <c r="E89" s="21">
        <f t="shared" si="10"/>
        <v>250000</v>
      </c>
      <c r="F89" s="21">
        <f t="shared" si="11"/>
        <v>26315</v>
      </c>
      <c r="G89" s="21">
        <f t="shared" si="12"/>
        <v>576315</v>
      </c>
      <c r="H89" s="30">
        <f t="shared" si="14"/>
        <v>3685</v>
      </c>
      <c r="Q89" s="13" t="s">
        <v>258</v>
      </c>
      <c r="R89" s="3">
        <v>14679350</v>
      </c>
      <c r="S89" s="3">
        <v>42000000</v>
      </c>
      <c r="T89" s="3">
        <v>56679350</v>
      </c>
      <c r="U89" s="3">
        <v>555250</v>
      </c>
      <c r="V89" s="3">
        <v>555250</v>
      </c>
      <c r="W89" s="3"/>
      <c r="X89" s="3">
        <v>1110500</v>
      </c>
      <c r="Y89" s="3">
        <v>195835</v>
      </c>
      <c r="Z89" s="3">
        <v>195835</v>
      </c>
      <c r="AA89" s="3"/>
      <c r="AB89" s="3">
        <v>391670</v>
      </c>
      <c r="AC89" s="3">
        <v>220383</v>
      </c>
      <c r="AD89" s="3">
        <v>220383</v>
      </c>
      <c r="AE89" s="3"/>
      <c r="AF89" s="3">
        <v>440766</v>
      </c>
      <c r="AG89" s="3">
        <v>10398108</v>
      </c>
      <c r="AH89" s="3">
        <v>10398108</v>
      </c>
      <c r="AI89" s="3"/>
      <c r="AJ89" s="3">
        <v>20796216</v>
      </c>
      <c r="AK89" s="3">
        <v>79418502</v>
      </c>
    </row>
    <row r="90" spans="1:37" x14ac:dyDescent="0.25">
      <c r="A90" s="13" t="s">
        <v>266</v>
      </c>
      <c r="B90" s="21">
        <f t="shared" si="15"/>
        <v>44820650</v>
      </c>
      <c r="C90" s="21">
        <f t="shared" si="13"/>
        <v>18594940</v>
      </c>
      <c r="D90" s="21">
        <f t="shared" si="9"/>
        <v>2324287</v>
      </c>
      <c r="E90" s="21">
        <f t="shared" si="10"/>
        <v>16475934</v>
      </c>
      <c r="F90" s="21">
        <f t="shared" si="11"/>
        <v>6495596</v>
      </c>
      <c r="G90" s="21">
        <f t="shared" si="12"/>
        <v>43890757</v>
      </c>
      <c r="H90" s="30">
        <f t="shared" si="14"/>
        <v>929893</v>
      </c>
      <c r="Q90" s="13" t="s">
        <v>259</v>
      </c>
      <c r="R90" s="3">
        <v>74200000</v>
      </c>
      <c r="S90" s="3">
        <v>40000000</v>
      </c>
      <c r="T90" s="3">
        <v>114200000</v>
      </c>
      <c r="U90" s="3"/>
      <c r="V90" s="3"/>
      <c r="W90" s="3"/>
      <c r="X90" s="3"/>
      <c r="Y90" s="3"/>
      <c r="Z90" s="3"/>
      <c r="AA90" s="3"/>
      <c r="AB90" s="3"/>
      <c r="AC90" s="3">
        <v>19489685</v>
      </c>
      <c r="AD90" s="3">
        <v>19489685</v>
      </c>
      <c r="AE90" s="3"/>
      <c r="AF90" s="3">
        <v>38979370</v>
      </c>
      <c r="AG90" s="3">
        <v>54287677</v>
      </c>
      <c r="AH90" s="3">
        <v>54287677</v>
      </c>
      <c r="AI90" s="3"/>
      <c r="AJ90" s="3">
        <v>108575354</v>
      </c>
      <c r="AK90" s="3">
        <v>261754724</v>
      </c>
    </row>
    <row r="91" spans="1:37" x14ac:dyDescent="0.25">
      <c r="A91" s="13" t="s">
        <v>267</v>
      </c>
      <c r="B91" s="21">
        <f t="shared" si="15"/>
        <v>5000000</v>
      </c>
      <c r="C91" s="21">
        <f t="shared" si="13"/>
        <v>0</v>
      </c>
      <c r="D91" s="21">
        <f t="shared" si="9"/>
        <v>0</v>
      </c>
      <c r="E91" s="21">
        <f t="shared" si="10"/>
        <v>0</v>
      </c>
      <c r="F91" s="21">
        <f t="shared" si="11"/>
        <v>0</v>
      </c>
      <c r="G91" s="21">
        <f t="shared" si="12"/>
        <v>0</v>
      </c>
      <c r="H91" s="30">
        <f t="shared" si="14"/>
        <v>5000000</v>
      </c>
      <c r="Q91" s="13" t="s">
        <v>260</v>
      </c>
      <c r="R91" s="3">
        <v>1350000</v>
      </c>
      <c r="S91" s="3">
        <v>1400000</v>
      </c>
      <c r="T91" s="3">
        <v>2750000</v>
      </c>
      <c r="U91" s="3">
        <v>63500</v>
      </c>
      <c r="V91" s="3">
        <v>63500</v>
      </c>
      <c r="W91" s="3"/>
      <c r="X91" s="3">
        <v>127000</v>
      </c>
      <c r="Y91" s="3">
        <v>26410</v>
      </c>
      <c r="Z91" s="3">
        <v>26410</v>
      </c>
      <c r="AA91" s="3"/>
      <c r="AB91" s="3">
        <v>52820</v>
      </c>
      <c r="AC91" s="3">
        <v>34000</v>
      </c>
      <c r="AD91" s="3">
        <v>34000</v>
      </c>
      <c r="AE91" s="3"/>
      <c r="AF91" s="3">
        <v>68000</v>
      </c>
      <c r="AG91" s="3">
        <v>46400</v>
      </c>
      <c r="AH91" s="3">
        <v>46400</v>
      </c>
      <c r="AI91" s="3"/>
      <c r="AJ91" s="3">
        <v>92800</v>
      </c>
      <c r="AK91" s="3">
        <v>3090620</v>
      </c>
    </row>
    <row r="92" spans="1:37" x14ac:dyDescent="0.25">
      <c r="A92" s="13" t="s">
        <v>268</v>
      </c>
      <c r="B92" s="21">
        <f t="shared" si="15"/>
        <v>1500000</v>
      </c>
      <c r="C92" s="21">
        <f t="shared" si="13"/>
        <v>26187</v>
      </c>
      <c r="D92" s="21">
        <f t="shared" si="9"/>
        <v>35000</v>
      </c>
      <c r="E92" s="21">
        <f t="shared" si="10"/>
        <v>0</v>
      </c>
      <c r="F92" s="21">
        <f t="shared" si="11"/>
        <v>0</v>
      </c>
      <c r="G92" s="21">
        <f t="shared" si="12"/>
        <v>61187</v>
      </c>
      <c r="H92" s="30">
        <f t="shared" si="14"/>
        <v>1438813</v>
      </c>
      <c r="Q92" s="13" t="s">
        <v>261</v>
      </c>
      <c r="R92" s="3">
        <v>5000000</v>
      </c>
      <c r="S92" s="3">
        <v>15000000</v>
      </c>
      <c r="T92" s="3">
        <v>20000000</v>
      </c>
      <c r="U92" s="3">
        <v>979421</v>
      </c>
      <c r="V92" s="3">
        <v>979421</v>
      </c>
      <c r="W92" s="3"/>
      <c r="X92" s="3">
        <v>1958842</v>
      </c>
      <c r="Y92" s="3">
        <v>1725528</v>
      </c>
      <c r="Z92" s="3">
        <v>1725528</v>
      </c>
      <c r="AA92" s="3"/>
      <c r="AB92" s="3">
        <v>3451056</v>
      </c>
      <c r="AC92" s="3">
        <v>1178240</v>
      </c>
      <c r="AD92" s="3">
        <v>1178240</v>
      </c>
      <c r="AE92" s="3"/>
      <c r="AF92" s="3">
        <v>2356480</v>
      </c>
      <c r="AG92" s="3">
        <v>770795</v>
      </c>
      <c r="AH92" s="3">
        <v>770795</v>
      </c>
      <c r="AI92" s="3"/>
      <c r="AJ92" s="3">
        <v>1541590</v>
      </c>
      <c r="AK92" s="3">
        <v>29307968</v>
      </c>
    </row>
    <row r="93" spans="1:37" x14ac:dyDescent="0.25">
      <c r="A93" s="13" t="s">
        <v>269</v>
      </c>
      <c r="B93" s="21">
        <f t="shared" si="15"/>
        <v>7500000</v>
      </c>
      <c r="C93" s="21">
        <f t="shared" si="13"/>
        <v>1508600</v>
      </c>
      <c r="D93" s="21">
        <f t="shared" si="9"/>
        <v>2495664</v>
      </c>
      <c r="E93" s="21">
        <f t="shared" si="10"/>
        <v>1645651</v>
      </c>
      <c r="F93" s="21">
        <f t="shared" si="11"/>
        <v>692351</v>
      </c>
      <c r="G93" s="21">
        <f t="shared" si="12"/>
        <v>6342266</v>
      </c>
      <c r="H93" s="30">
        <f t="shared" si="14"/>
        <v>1157734</v>
      </c>
      <c r="Q93" s="13" t="s">
        <v>262</v>
      </c>
      <c r="R93" s="3">
        <v>2500000</v>
      </c>
      <c r="S93" s="3">
        <v>3500000</v>
      </c>
      <c r="T93" s="3">
        <v>6000000</v>
      </c>
      <c r="U93" s="3"/>
      <c r="V93" s="3"/>
      <c r="W93" s="3"/>
      <c r="X93" s="3"/>
      <c r="Y93" s="3"/>
      <c r="Z93" s="3"/>
      <c r="AA93" s="3"/>
      <c r="AB93" s="3"/>
      <c r="AC93" s="3"/>
      <c r="AD93" s="3"/>
      <c r="AE93" s="3"/>
      <c r="AF93" s="3"/>
      <c r="AG93" s="3"/>
      <c r="AH93" s="3"/>
      <c r="AI93" s="3"/>
      <c r="AJ93" s="3"/>
      <c r="AK93" s="3">
        <v>6000000</v>
      </c>
    </row>
    <row r="94" spans="1:37" x14ac:dyDescent="0.25">
      <c r="A94" s="13" t="s">
        <v>270</v>
      </c>
      <c r="B94" s="21">
        <f t="shared" si="15"/>
        <v>5000000</v>
      </c>
      <c r="C94" s="21">
        <f t="shared" si="13"/>
        <v>0</v>
      </c>
      <c r="D94" s="21">
        <f t="shared" si="9"/>
        <v>0</v>
      </c>
      <c r="E94" s="21">
        <f t="shared" si="10"/>
        <v>0</v>
      </c>
      <c r="F94" s="21">
        <f t="shared" si="11"/>
        <v>0</v>
      </c>
      <c r="G94" s="21">
        <f t="shared" si="12"/>
        <v>0</v>
      </c>
      <c r="H94" s="30">
        <f t="shared" si="14"/>
        <v>5000000</v>
      </c>
      <c r="Q94" s="13" t="s">
        <v>263</v>
      </c>
      <c r="R94" s="3">
        <v>0</v>
      </c>
      <c r="S94" s="3">
        <v>0</v>
      </c>
      <c r="T94" s="3">
        <v>0</v>
      </c>
      <c r="U94" s="3"/>
      <c r="V94" s="3"/>
      <c r="W94" s="3"/>
      <c r="X94" s="3"/>
      <c r="Y94" s="3"/>
      <c r="Z94" s="3"/>
      <c r="AA94" s="3"/>
      <c r="AB94" s="3"/>
      <c r="AC94" s="3"/>
      <c r="AD94" s="3"/>
      <c r="AE94" s="3"/>
      <c r="AF94" s="3"/>
      <c r="AG94" s="3"/>
      <c r="AH94" s="3"/>
      <c r="AI94" s="3"/>
      <c r="AJ94" s="3"/>
      <c r="AK94" s="3">
        <v>0</v>
      </c>
    </row>
    <row r="95" spans="1:37" x14ac:dyDescent="0.25">
      <c r="A95" s="13" t="s">
        <v>271</v>
      </c>
      <c r="B95" s="21">
        <f t="shared" si="15"/>
        <v>2800000</v>
      </c>
      <c r="C95" s="21">
        <f t="shared" si="13"/>
        <v>0</v>
      </c>
      <c r="D95" s="21">
        <f t="shared" si="9"/>
        <v>0</v>
      </c>
      <c r="E95" s="21">
        <f t="shared" si="10"/>
        <v>0</v>
      </c>
      <c r="F95" s="21">
        <f t="shared" si="11"/>
        <v>0</v>
      </c>
      <c r="G95" s="21">
        <f t="shared" si="12"/>
        <v>0</v>
      </c>
      <c r="H95" s="30">
        <f t="shared" si="14"/>
        <v>2800000</v>
      </c>
      <c r="Q95" s="13" t="s">
        <v>264</v>
      </c>
      <c r="R95" s="3">
        <v>5450000</v>
      </c>
      <c r="S95" s="3">
        <v>3000000</v>
      </c>
      <c r="T95" s="3">
        <v>8450000</v>
      </c>
      <c r="U95" s="3">
        <v>900778</v>
      </c>
      <c r="V95" s="3">
        <v>900778</v>
      </c>
      <c r="W95" s="3"/>
      <c r="X95" s="3">
        <v>1801556</v>
      </c>
      <c r="Y95" s="3">
        <v>2208630</v>
      </c>
      <c r="Z95" s="3">
        <v>2208630</v>
      </c>
      <c r="AA95" s="3"/>
      <c r="AB95" s="3">
        <v>4417260</v>
      </c>
      <c r="AC95" s="3">
        <v>1057362</v>
      </c>
      <c r="AD95" s="3">
        <v>1057362</v>
      </c>
      <c r="AE95" s="3"/>
      <c r="AF95" s="3">
        <v>2114724</v>
      </c>
      <c r="AG95" s="3">
        <v>1059885</v>
      </c>
      <c r="AH95" s="3">
        <v>1059885</v>
      </c>
      <c r="AI95" s="3"/>
      <c r="AJ95" s="3">
        <v>2119770</v>
      </c>
      <c r="AK95" s="3">
        <v>18903310</v>
      </c>
    </row>
    <row r="96" spans="1:37" x14ac:dyDescent="0.25">
      <c r="A96" s="13" t="s">
        <v>272</v>
      </c>
      <c r="B96" s="21">
        <f t="shared" si="15"/>
        <v>600000</v>
      </c>
      <c r="C96" s="21">
        <f t="shared" ref="C96:C101" si="16">+VLOOKUP($A96,$Q:$AF,6,FALSE)</f>
        <v>0</v>
      </c>
      <c r="D96" s="21">
        <f t="shared" ref="D96:D101" si="17">+VLOOKUP($A96,$Q:$AF,10,FALSE)</f>
        <v>188152</v>
      </c>
      <c r="E96" s="21">
        <f t="shared" si="10"/>
        <v>188440</v>
      </c>
      <c r="F96" s="21">
        <f t="shared" si="11"/>
        <v>126965</v>
      </c>
      <c r="G96" s="21">
        <f t="shared" si="12"/>
        <v>503557</v>
      </c>
      <c r="H96" s="30">
        <f t="shared" si="14"/>
        <v>96443</v>
      </c>
      <c r="Q96" s="13" t="s">
        <v>265</v>
      </c>
      <c r="R96" s="3">
        <v>580000</v>
      </c>
      <c r="S96" s="3">
        <v>5000000</v>
      </c>
      <c r="T96" s="3">
        <v>5580000</v>
      </c>
      <c r="U96" s="3">
        <v>168000</v>
      </c>
      <c r="V96" s="3">
        <v>168000</v>
      </c>
      <c r="W96" s="3"/>
      <c r="X96" s="3">
        <v>336000</v>
      </c>
      <c r="Y96" s="3">
        <v>132000</v>
      </c>
      <c r="Z96" s="3">
        <v>132000</v>
      </c>
      <c r="AA96" s="3"/>
      <c r="AB96" s="3">
        <v>264000</v>
      </c>
      <c r="AC96" s="3">
        <v>250000</v>
      </c>
      <c r="AD96" s="3">
        <v>250000</v>
      </c>
      <c r="AE96" s="3"/>
      <c r="AF96" s="3">
        <v>500000</v>
      </c>
      <c r="AG96" s="3">
        <v>26315</v>
      </c>
      <c r="AH96" s="3">
        <v>26315</v>
      </c>
      <c r="AI96" s="3"/>
      <c r="AJ96" s="3">
        <v>52630</v>
      </c>
      <c r="AK96" s="3">
        <v>6732630</v>
      </c>
    </row>
    <row r="97" spans="1:37" x14ac:dyDescent="0.25">
      <c r="A97" s="13" t="s">
        <v>273</v>
      </c>
      <c r="B97" s="21">
        <f t="shared" si="15"/>
        <v>1400000</v>
      </c>
      <c r="C97" s="21">
        <f t="shared" si="16"/>
        <v>7980</v>
      </c>
      <c r="D97" s="21">
        <f t="shared" si="17"/>
        <v>0</v>
      </c>
      <c r="E97" s="21">
        <f t="shared" ref="E97:E101" si="18">+VLOOKUP($A97,$Q:$AF,14,FALSE)</f>
        <v>0</v>
      </c>
      <c r="F97" s="21">
        <f t="shared" ref="F97:F101" si="19">+VLOOKUP($A97,$Q:$AK,18,FALSE)</f>
        <v>0</v>
      </c>
      <c r="G97" s="21">
        <f t="shared" ref="G97:G101" si="20">+SUM(C97:F97)</f>
        <v>7980</v>
      </c>
      <c r="H97" s="30">
        <f t="shared" si="14"/>
        <v>1392020</v>
      </c>
      <c r="Q97" s="13" t="s">
        <v>266</v>
      </c>
      <c r="R97" s="3">
        <v>44820650</v>
      </c>
      <c r="S97" s="3">
        <v>2000000</v>
      </c>
      <c r="T97" s="3">
        <v>46820650</v>
      </c>
      <c r="U97" s="3">
        <v>18594940</v>
      </c>
      <c r="V97" s="3">
        <v>18594940</v>
      </c>
      <c r="W97" s="3"/>
      <c r="X97" s="3">
        <v>37189880</v>
      </c>
      <c r="Y97" s="3">
        <v>2324287</v>
      </c>
      <c r="Z97" s="3">
        <v>2324287</v>
      </c>
      <c r="AA97" s="3"/>
      <c r="AB97" s="3">
        <v>4648574</v>
      </c>
      <c r="AC97" s="3">
        <v>16475934</v>
      </c>
      <c r="AD97" s="3">
        <v>16475934</v>
      </c>
      <c r="AE97" s="3"/>
      <c r="AF97" s="3">
        <v>32951868</v>
      </c>
      <c r="AG97" s="3">
        <v>6495596</v>
      </c>
      <c r="AH97" s="3">
        <v>6495596</v>
      </c>
      <c r="AI97" s="3"/>
      <c r="AJ97" s="3">
        <v>12991192</v>
      </c>
      <c r="AK97" s="3">
        <v>134602164</v>
      </c>
    </row>
    <row r="98" spans="1:37" x14ac:dyDescent="0.25">
      <c r="A98" s="13" t="s">
        <v>274</v>
      </c>
      <c r="B98" s="21">
        <f t="shared" si="15"/>
        <v>500000</v>
      </c>
      <c r="C98" s="21">
        <f t="shared" si="16"/>
        <v>0</v>
      </c>
      <c r="D98" s="21">
        <f t="shared" si="17"/>
        <v>0</v>
      </c>
      <c r="E98" s="21">
        <f t="shared" si="18"/>
        <v>0</v>
      </c>
      <c r="F98" s="21">
        <f t="shared" si="19"/>
        <v>0</v>
      </c>
      <c r="G98" s="21">
        <f t="shared" si="20"/>
        <v>0</v>
      </c>
      <c r="H98" s="30">
        <f t="shared" si="14"/>
        <v>500000</v>
      </c>
      <c r="Q98" s="13" t="s">
        <v>267</v>
      </c>
      <c r="R98" s="3">
        <v>5000000</v>
      </c>
      <c r="S98" s="3">
        <v>5000000</v>
      </c>
      <c r="T98" s="3">
        <v>10000000</v>
      </c>
      <c r="U98" s="3"/>
      <c r="V98" s="3"/>
      <c r="W98" s="3"/>
      <c r="X98" s="3"/>
      <c r="Y98" s="3"/>
      <c r="Z98" s="3"/>
      <c r="AA98" s="3"/>
      <c r="AB98" s="3"/>
      <c r="AC98" s="3"/>
      <c r="AD98" s="3"/>
      <c r="AE98" s="3"/>
      <c r="AF98" s="3"/>
      <c r="AG98" s="3"/>
      <c r="AH98" s="3"/>
      <c r="AI98" s="3"/>
      <c r="AJ98" s="3"/>
      <c r="AK98" s="3">
        <v>10000000</v>
      </c>
    </row>
    <row r="99" spans="1:37" x14ac:dyDescent="0.25">
      <c r="A99" s="13" t="s">
        <v>275</v>
      </c>
      <c r="B99" s="21">
        <f t="shared" si="15"/>
        <v>4000000</v>
      </c>
      <c r="C99" s="21">
        <f t="shared" si="16"/>
        <v>692467</v>
      </c>
      <c r="D99" s="21">
        <f t="shared" si="17"/>
        <v>804020</v>
      </c>
      <c r="E99" s="21">
        <f t="shared" si="18"/>
        <v>1015181</v>
      </c>
      <c r="F99" s="21">
        <f t="shared" si="19"/>
        <v>586370</v>
      </c>
      <c r="G99" s="21">
        <f t="shared" si="20"/>
        <v>3098038</v>
      </c>
      <c r="H99" s="30">
        <f t="shared" si="14"/>
        <v>901962</v>
      </c>
      <c r="Q99" s="13" t="s">
        <v>268</v>
      </c>
      <c r="R99" s="3">
        <v>1500000</v>
      </c>
      <c r="S99" s="3">
        <v>1500000</v>
      </c>
      <c r="T99" s="3">
        <v>3000000</v>
      </c>
      <c r="U99" s="3">
        <v>26187</v>
      </c>
      <c r="V99" s="3">
        <v>26187</v>
      </c>
      <c r="W99" s="3"/>
      <c r="X99" s="3">
        <v>52374</v>
      </c>
      <c r="Y99" s="3">
        <v>35000</v>
      </c>
      <c r="Z99" s="3">
        <v>35000</v>
      </c>
      <c r="AA99" s="3"/>
      <c r="AB99" s="3">
        <v>70000</v>
      </c>
      <c r="AC99" s="3"/>
      <c r="AD99" s="3"/>
      <c r="AE99" s="3"/>
      <c r="AF99" s="3"/>
      <c r="AG99" s="3"/>
      <c r="AH99" s="3"/>
      <c r="AI99" s="3"/>
      <c r="AJ99" s="3"/>
      <c r="AK99" s="3">
        <v>3122374</v>
      </c>
    </row>
    <row r="100" spans="1:37" x14ac:dyDescent="0.25">
      <c r="A100" s="13" t="s">
        <v>276</v>
      </c>
      <c r="B100" s="21">
        <f t="shared" si="15"/>
        <v>4500000</v>
      </c>
      <c r="C100" s="21">
        <f t="shared" si="16"/>
        <v>750567</v>
      </c>
      <c r="D100" s="21">
        <f t="shared" si="17"/>
        <v>1310124</v>
      </c>
      <c r="E100" s="21">
        <f t="shared" si="18"/>
        <v>702587</v>
      </c>
      <c r="F100" s="21">
        <f t="shared" si="19"/>
        <v>1606338</v>
      </c>
      <c r="G100" s="21">
        <f t="shared" si="20"/>
        <v>4369616</v>
      </c>
      <c r="H100" s="30">
        <f t="shared" si="14"/>
        <v>130384</v>
      </c>
      <c r="Q100" s="13" t="s">
        <v>269</v>
      </c>
      <c r="R100" s="3">
        <v>7500000</v>
      </c>
      <c r="S100" s="3">
        <v>7000000</v>
      </c>
      <c r="T100" s="3">
        <v>14500000</v>
      </c>
      <c r="U100" s="3">
        <v>1508600</v>
      </c>
      <c r="V100" s="3">
        <v>1508600</v>
      </c>
      <c r="W100" s="3"/>
      <c r="X100" s="3">
        <v>3017200</v>
      </c>
      <c r="Y100" s="3">
        <v>2495664</v>
      </c>
      <c r="Z100" s="3">
        <v>2495664</v>
      </c>
      <c r="AA100" s="3"/>
      <c r="AB100" s="3">
        <v>4991328</v>
      </c>
      <c r="AC100" s="3">
        <v>1645651</v>
      </c>
      <c r="AD100" s="3">
        <v>1645651</v>
      </c>
      <c r="AE100" s="3"/>
      <c r="AF100" s="3">
        <v>3291302</v>
      </c>
      <c r="AG100" s="3">
        <v>692351</v>
      </c>
      <c r="AH100" s="3">
        <v>692351</v>
      </c>
      <c r="AI100" s="3"/>
      <c r="AJ100" s="3">
        <v>1384702</v>
      </c>
      <c r="AK100" s="3">
        <v>27184532</v>
      </c>
    </row>
    <row r="101" spans="1:37" x14ac:dyDescent="0.25">
      <c r="A101" s="13" t="s">
        <v>277</v>
      </c>
      <c r="B101" s="21">
        <f t="shared" si="15"/>
        <v>1000000</v>
      </c>
      <c r="C101" s="21">
        <f t="shared" si="16"/>
        <v>0</v>
      </c>
      <c r="D101" s="21">
        <f t="shared" si="17"/>
        <v>0</v>
      </c>
      <c r="E101" s="21">
        <f t="shared" si="18"/>
        <v>0</v>
      </c>
      <c r="F101" s="21">
        <f t="shared" si="19"/>
        <v>0</v>
      </c>
      <c r="G101" s="21">
        <f t="shared" si="20"/>
        <v>0</v>
      </c>
      <c r="H101" s="30">
        <f t="shared" si="14"/>
        <v>1000000</v>
      </c>
      <c r="Q101" s="13" t="s">
        <v>270</v>
      </c>
      <c r="R101" s="3">
        <v>5000000</v>
      </c>
      <c r="S101" s="3">
        <v>5000000</v>
      </c>
      <c r="T101" s="3">
        <v>10000000</v>
      </c>
      <c r="U101" s="3"/>
      <c r="V101" s="3"/>
      <c r="W101" s="3"/>
      <c r="X101" s="3"/>
      <c r="Y101" s="3"/>
      <c r="Z101" s="3"/>
      <c r="AA101" s="3"/>
      <c r="AB101" s="3"/>
      <c r="AC101" s="3"/>
      <c r="AD101" s="3"/>
      <c r="AE101" s="3"/>
      <c r="AF101" s="3"/>
      <c r="AG101" s="3"/>
      <c r="AH101" s="3"/>
      <c r="AI101" s="3"/>
      <c r="AJ101" s="3"/>
      <c r="AK101" s="3">
        <v>10000000</v>
      </c>
    </row>
    <row r="102" spans="1:37" x14ac:dyDescent="0.25">
      <c r="A102" s="31" t="s">
        <v>285</v>
      </c>
      <c r="B102" s="34">
        <f>SUM(B32:B101)</f>
        <v>314700000</v>
      </c>
      <c r="C102" s="34">
        <f t="shared" ref="C102:F102" si="21">SUM(C32:C101)</f>
        <v>39931472</v>
      </c>
      <c r="D102" s="34">
        <f t="shared" si="21"/>
        <v>25553603</v>
      </c>
      <c r="E102" s="34">
        <f t="shared" si="21"/>
        <v>63629857</v>
      </c>
      <c r="F102" s="34">
        <f t="shared" si="21"/>
        <v>101043523</v>
      </c>
      <c r="G102" s="34">
        <f t="shared" ref="G102:G103" si="22">+SUM(C102:F102)</f>
        <v>230158455</v>
      </c>
      <c r="H102" s="34">
        <f t="shared" si="14"/>
        <v>84541545</v>
      </c>
      <c r="Q102" s="13" t="s">
        <v>271</v>
      </c>
      <c r="R102" s="3">
        <v>2800000</v>
      </c>
      <c r="S102" s="3">
        <v>2800000</v>
      </c>
      <c r="T102" s="3">
        <v>5600000</v>
      </c>
      <c r="U102" s="3"/>
      <c r="V102" s="3"/>
      <c r="W102" s="3"/>
      <c r="X102" s="3"/>
      <c r="Y102" s="3"/>
      <c r="Z102" s="3"/>
      <c r="AA102" s="3"/>
      <c r="AB102" s="3"/>
      <c r="AC102" s="3"/>
      <c r="AD102" s="3"/>
      <c r="AE102" s="3"/>
      <c r="AF102" s="3"/>
      <c r="AG102" s="3"/>
      <c r="AH102" s="3"/>
      <c r="AI102" s="3"/>
      <c r="AJ102" s="3"/>
      <c r="AK102" s="3">
        <v>5600000</v>
      </c>
    </row>
    <row r="103" spans="1:37" x14ac:dyDescent="0.25">
      <c r="A103" s="35" t="s">
        <v>286</v>
      </c>
      <c r="B103" s="36">
        <f>+B102+B30</f>
        <v>534312552</v>
      </c>
      <c r="C103" s="36">
        <f t="shared" ref="C103:D103" si="23">+C102+C30</f>
        <v>85171273</v>
      </c>
      <c r="D103" s="36">
        <f t="shared" si="23"/>
        <v>76280560</v>
      </c>
      <c r="E103" s="36">
        <f>+E102+E30</f>
        <v>110672243</v>
      </c>
      <c r="F103" s="36">
        <f>+F102+F30</f>
        <v>161202658</v>
      </c>
      <c r="G103" s="36">
        <f t="shared" si="22"/>
        <v>433326734</v>
      </c>
      <c r="H103" s="37">
        <f t="shared" si="14"/>
        <v>100985818</v>
      </c>
      <c r="Q103" s="13" t="s">
        <v>272</v>
      </c>
      <c r="R103" s="3">
        <v>600000</v>
      </c>
      <c r="S103" s="3">
        <v>1000000</v>
      </c>
      <c r="T103" s="3">
        <v>1600000</v>
      </c>
      <c r="U103" s="3"/>
      <c r="V103" s="3"/>
      <c r="W103" s="3"/>
      <c r="X103" s="3"/>
      <c r="Y103" s="3">
        <v>188152</v>
      </c>
      <c r="Z103" s="3">
        <v>188152</v>
      </c>
      <c r="AA103" s="3"/>
      <c r="AB103" s="3">
        <v>376304</v>
      </c>
      <c r="AC103" s="3">
        <v>188440</v>
      </c>
      <c r="AD103" s="3">
        <v>188440</v>
      </c>
      <c r="AE103" s="3"/>
      <c r="AF103" s="3">
        <v>376880</v>
      </c>
      <c r="AG103" s="3">
        <v>126965</v>
      </c>
      <c r="AH103" s="3">
        <v>126965</v>
      </c>
      <c r="AI103" s="3"/>
      <c r="AJ103" s="3">
        <v>253930</v>
      </c>
      <c r="AK103" s="3">
        <v>2607114</v>
      </c>
    </row>
    <row r="104" spans="1:37" x14ac:dyDescent="0.25">
      <c r="Q104" s="13" t="s">
        <v>273</v>
      </c>
      <c r="R104" s="3">
        <v>1400000</v>
      </c>
      <c r="S104" s="3">
        <v>1900000</v>
      </c>
      <c r="T104" s="3">
        <v>3300000</v>
      </c>
      <c r="U104" s="3">
        <v>7980</v>
      </c>
      <c r="V104" s="3">
        <v>7980</v>
      </c>
      <c r="W104" s="3"/>
      <c r="X104" s="3">
        <v>15960</v>
      </c>
      <c r="Y104" s="3"/>
      <c r="Z104" s="3"/>
      <c r="AA104" s="3"/>
      <c r="AB104" s="3"/>
      <c r="AC104" s="3"/>
      <c r="AD104" s="3"/>
      <c r="AE104" s="3"/>
      <c r="AF104" s="3"/>
      <c r="AG104" s="3"/>
      <c r="AH104" s="3"/>
      <c r="AI104" s="3"/>
      <c r="AJ104" s="3"/>
      <c r="AK104" s="3">
        <v>3315960</v>
      </c>
    </row>
    <row r="105" spans="1:37" x14ac:dyDescent="0.25">
      <c r="Q105" s="13" t="s">
        <v>274</v>
      </c>
      <c r="R105" s="3">
        <v>500000</v>
      </c>
      <c r="S105" s="3">
        <v>500000</v>
      </c>
      <c r="T105" s="3">
        <v>1000000</v>
      </c>
      <c r="U105" s="3"/>
      <c r="V105" s="3"/>
      <c r="W105" s="3"/>
      <c r="X105" s="3"/>
      <c r="Y105" s="3"/>
      <c r="Z105" s="3"/>
      <c r="AA105" s="3"/>
      <c r="AB105" s="3"/>
      <c r="AC105" s="3"/>
      <c r="AD105" s="3"/>
      <c r="AE105" s="3"/>
      <c r="AF105" s="3"/>
      <c r="AG105" s="3"/>
      <c r="AH105" s="3"/>
      <c r="AI105" s="3"/>
      <c r="AJ105" s="3"/>
      <c r="AK105" s="3">
        <v>1000000</v>
      </c>
    </row>
    <row r="106" spans="1:37" x14ac:dyDescent="0.25">
      <c r="Q106" s="13" t="s">
        <v>275</v>
      </c>
      <c r="R106" s="3">
        <v>4000000</v>
      </c>
      <c r="S106" s="3">
        <v>4000000</v>
      </c>
      <c r="T106" s="3">
        <v>8000000</v>
      </c>
      <c r="U106" s="3">
        <v>692467</v>
      </c>
      <c r="V106" s="3">
        <v>692467</v>
      </c>
      <c r="W106" s="3"/>
      <c r="X106" s="3">
        <v>1384934</v>
      </c>
      <c r="Y106" s="3">
        <v>804020</v>
      </c>
      <c r="Z106" s="3">
        <v>804020</v>
      </c>
      <c r="AA106" s="3"/>
      <c r="AB106" s="3">
        <v>1608040</v>
      </c>
      <c r="AC106" s="3">
        <v>1015181</v>
      </c>
      <c r="AD106" s="3">
        <v>1015181</v>
      </c>
      <c r="AE106" s="3"/>
      <c r="AF106" s="3">
        <v>2030362</v>
      </c>
      <c r="AG106" s="3">
        <v>586370</v>
      </c>
      <c r="AH106" s="3">
        <v>586370</v>
      </c>
      <c r="AI106" s="3"/>
      <c r="AJ106" s="3">
        <v>1172740</v>
      </c>
      <c r="AK106" s="3">
        <v>14196076</v>
      </c>
    </row>
    <row r="107" spans="1:37" x14ac:dyDescent="0.25">
      <c r="C107" s="95"/>
      <c r="Q107" s="13" t="s">
        <v>276</v>
      </c>
      <c r="R107" s="3">
        <v>4500000</v>
      </c>
      <c r="S107" s="3">
        <v>4000000</v>
      </c>
      <c r="T107" s="3">
        <v>8500000</v>
      </c>
      <c r="U107" s="3">
        <v>750567</v>
      </c>
      <c r="V107" s="3">
        <v>750567</v>
      </c>
      <c r="W107" s="3"/>
      <c r="X107" s="3">
        <v>1501134</v>
      </c>
      <c r="Y107" s="3">
        <v>1310124</v>
      </c>
      <c r="Z107" s="3">
        <v>1310124</v>
      </c>
      <c r="AA107" s="3"/>
      <c r="AB107" s="3">
        <v>2620248</v>
      </c>
      <c r="AC107" s="3">
        <v>702587</v>
      </c>
      <c r="AD107" s="3">
        <v>702587</v>
      </c>
      <c r="AE107" s="3"/>
      <c r="AF107" s="3">
        <v>1405174</v>
      </c>
      <c r="AG107" s="3">
        <v>1606338</v>
      </c>
      <c r="AH107" s="3">
        <v>1606338</v>
      </c>
      <c r="AI107" s="3"/>
      <c r="AJ107" s="3">
        <v>3212676</v>
      </c>
      <c r="AK107" s="3">
        <v>17239232</v>
      </c>
    </row>
    <row r="108" spans="1:37" x14ac:dyDescent="0.25">
      <c r="Q108" s="13" t="s">
        <v>277</v>
      </c>
      <c r="R108" s="3">
        <v>1000000</v>
      </c>
      <c r="S108" s="3">
        <v>1000000</v>
      </c>
      <c r="T108" s="3">
        <v>2000000</v>
      </c>
      <c r="U108" s="3"/>
      <c r="V108" s="3"/>
      <c r="W108" s="3"/>
      <c r="X108" s="3"/>
      <c r="Y108" s="3"/>
      <c r="Z108" s="3"/>
      <c r="AA108" s="3"/>
      <c r="AB108" s="3"/>
      <c r="AC108" s="3"/>
      <c r="AD108" s="3"/>
      <c r="AE108" s="3"/>
      <c r="AF108" s="3"/>
      <c r="AG108" s="3"/>
      <c r="AH108" s="3"/>
      <c r="AI108" s="3"/>
      <c r="AJ108" s="3"/>
      <c r="AK108" s="3">
        <v>2000000</v>
      </c>
    </row>
    <row r="109" spans="1:37" x14ac:dyDescent="0.25">
      <c r="Q109" s="13" t="s">
        <v>423</v>
      </c>
      <c r="R109" s="3">
        <v>0</v>
      </c>
      <c r="S109" s="3">
        <v>0</v>
      </c>
      <c r="T109" s="3">
        <v>0</v>
      </c>
      <c r="U109" s="3"/>
      <c r="V109" s="3"/>
      <c r="W109" s="3"/>
      <c r="X109" s="3"/>
      <c r="Y109" s="3"/>
      <c r="Z109" s="3"/>
      <c r="AA109" s="3"/>
      <c r="AB109" s="3"/>
      <c r="AC109" s="3"/>
      <c r="AD109" s="3"/>
      <c r="AE109" s="3"/>
      <c r="AF109" s="3"/>
      <c r="AG109" s="3"/>
      <c r="AH109" s="3"/>
      <c r="AI109" s="3"/>
      <c r="AJ109" s="3"/>
      <c r="AK109" s="3">
        <v>0</v>
      </c>
    </row>
    <row r="110" spans="1:37" x14ac:dyDescent="0.25">
      <c r="E110" s="95"/>
      <c r="Q110" s="13" t="s">
        <v>424</v>
      </c>
      <c r="R110" s="3">
        <v>0</v>
      </c>
      <c r="S110" s="3">
        <v>0</v>
      </c>
      <c r="T110" s="3">
        <v>0</v>
      </c>
      <c r="U110" s="3"/>
      <c r="V110" s="3"/>
      <c r="W110" s="3"/>
      <c r="X110" s="3"/>
      <c r="Y110" s="3"/>
      <c r="Z110" s="3"/>
      <c r="AA110" s="3"/>
      <c r="AB110" s="3"/>
      <c r="AC110" s="3"/>
      <c r="AD110" s="3"/>
      <c r="AE110" s="3"/>
      <c r="AF110" s="3"/>
      <c r="AG110" s="3"/>
      <c r="AH110" s="3"/>
      <c r="AI110" s="3"/>
      <c r="AJ110" s="3"/>
      <c r="AK110" s="3">
        <v>0</v>
      </c>
    </row>
    <row r="111" spans="1:37" x14ac:dyDescent="0.25">
      <c r="Q111" s="2" t="s">
        <v>2</v>
      </c>
      <c r="R111" s="3">
        <v>534312552</v>
      </c>
      <c r="S111" s="3">
        <v>534308052</v>
      </c>
      <c r="T111" s="3">
        <v>1068620604</v>
      </c>
      <c r="U111" s="3">
        <v>86088817</v>
      </c>
      <c r="V111" s="3">
        <v>85171273</v>
      </c>
      <c r="W111" s="3">
        <v>917544</v>
      </c>
      <c r="X111" s="3">
        <v>172177634</v>
      </c>
      <c r="Y111" s="3">
        <v>75952426</v>
      </c>
      <c r="Z111" s="3">
        <v>76280560</v>
      </c>
      <c r="AA111" s="3">
        <v>710397</v>
      </c>
      <c r="AB111" s="3">
        <v>152943383</v>
      </c>
      <c r="AC111" s="3">
        <v>112381889</v>
      </c>
      <c r="AD111" s="3">
        <v>110672243</v>
      </c>
      <c r="AE111" s="3">
        <v>745325</v>
      </c>
      <c r="AF111" s="3">
        <v>223799457</v>
      </c>
      <c r="AG111" s="3">
        <v>161754564</v>
      </c>
      <c r="AH111" s="3">
        <v>161202658</v>
      </c>
      <c r="AI111" s="3">
        <v>452472</v>
      </c>
      <c r="AJ111" s="3">
        <v>323409694</v>
      </c>
      <c r="AK111" s="3">
        <v>1940950772</v>
      </c>
    </row>
    <row r="112" spans="1:37" x14ac:dyDescent="0.25">
      <c r="C112" s="95"/>
    </row>
    <row r="113" spans="3:3" x14ac:dyDescent="0.25">
      <c r="C113" s="126"/>
    </row>
  </sheetData>
  <mergeCells count="4">
    <mergeCell ref="A5:H5"/>
    <mergeCell ref="A1:H1"/>
    <mergeCell ref="A2:H2"/>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172"/>
  <sheetViews>
    <sheetView zoomScale="70" zoomScaleNormal="70" workbookViewId="0">
      <selection activeCell="B11" sqref="B11"/>
    </sheetView>
  </sheetViews>
  <sheetFormatPr defaultRowHeight="15" x14ac:dyDescent="0.25"/>
  <cols>
    <col min="1" max="1" width="15.42578125" customWidth="1"/>
    <col min="2" max="2" width="108.5703125" bestFit="1" customWidth="1"/>
    <col min="3" max="3" width="16" customWidth="1"/>
    <col min="4" max="4" width="17.140625" customWidth="1"/>
    <col min="5" max="5" width="14.85546875" customWidth="1"/>
    <col min="6" max="6" width="18.85546875" customWidth="1"/>
    <col min="7" max="7" width="16.85546875" customWidth="1"/>
    <col min="8" max="8" width="18.5703125" customWidth="1"/>
    <col min="9" max="9" width="14" bestFit="1" customWidth="1"/>
    <col min="10" max="11" width="9.140625" customWidth="1"/>
    <col min="12" max="12" width="20.7109375" customWidth="1"/>
    <col min="13" max="13" width="104.42578125" customWidth="1"/>
    <col min="14" max="15" width="23.5703125" customWidth="1"/>
    <col min="16" max="16" width="28.7109375" customWidth="1"/>
    <col min="17" max="18" width="16.85546875" customWidth="1"/>
    <col min="19" max="19" width="13.140625" customWidth="1"/>
    <col min="20" max="21" width="16.85546875" customWidth="1"/>
    <col min="22" max="22" width="13.140625" customWidth="1"/>
    <col min="23" max="24" width="16.85546875" customWidth="1"/>
    <col min="25" max="25" width="14.5703125" customWidth="1"/>
    <col min="26" max="28" width="16.85546875" customWidth="1"/>
    <col min="29" max="29" width="14.5703125" customWidth="1"/>
    <col min="30" max="30" width="16" customWidth="1"/>
    <col min="31" max="31" width="16.85546875" customWidth="1"/>
    <col min="32" max="33" width="14.5703125" customWidth="1"/>
  </cols>
  <sheetData>
    <row r="3" spans="1:14" ht="18.75" x14ac:dyDescent="0.25">
      <c r="B3" s="134" t="s">
        <v>323</v>
      </c>
      <c r="C3" s="134"/>
      <c r="D3" s="134"/>
      <c r="E3" s="134"/>
      <c r="F3" s="134"/>
      <c r="G3" s="134"/>
      <c r="H3" s="134"/>
      <c r="I3" s="134"/>
      <c r="J3" s="134"/>
    </row>
    <row r="4" spans="1:14" ht="18.75" x14ac:dyDescent="0.25">
      <c r="B4" s="135" t="s">
        <v>416</v>
      </c>
      <c r="C4" s="135"/>
      <c r="D4" s="135"/>
      <c r="E4" s="135"/>
      <c r="F4" s="135"/>
      <c r="G4" s="135"/>
      <c r="H4" s="135"/>
      <c r="I4" s="135"/>
      <c r="J4" s="135"/>
    </row>
    <row r="5" spans="1:14" x14ac:dyDescent="0.25">
      <c r="B5" s="136" t="s">
        <v>425</v>
      </c>
      <c r="C5" s="136"/>
      <c r="D5" s="136"/>
      <c r="E5" s="136"/>
      <c r="F5" s="136"/>
      <c r="G5" s="136"/>
      <c r="H5" s="136"/>
      <c r="I5" s="136"/>
      <c r="J5" s="136"/>
    </row>
    <row r="7" spans="1:14" ht="15.75" x14ac:dyDescent="0.25">
      <c r="A7" s="131" t="s">
        <v>368</v>
      </c>
      <c r="B7" s="132"/>
      <c r="C7" s="99" t="s">
        <v>166</v>
      </c>
      <c r="D7" s="100" t="s">
        <v>92</v>
      </c>
      <c r="E7" s="100" t="s">
        <v>93</v>
      </c>
      <c r="F7" s="100" t="s">
        <v>94</v>
      </c>
      <c r="G7" s="100" t="s">
        <v>95</v>
      </c>
      <c r="H7" s="100" t="s">
        <v>105</v>
      </c>
      <c r="I7" s="100" t="s">
        <v>167</v>
      </c>
    </row>
    <row r="8" spans="1:14" ht="18.75" customHeight="1" x14ac:dyDescent="0.25">
      <c r="A8" s="101" t="s">
        <v>369</v>
      </c>
      <c r="B8" s="102" t="s">
        <v>370</v>
      </c>
      <c r="C8" s="103">
        <f>+SUM(C9:C16)</f>
        <v>219612552</v>
      </c>
      <c r="D8" s="103">
        <f>+D9+D10+D11+D12+D13+D14+D15+D16</f>
        <v>45239801</v>
      </c>
      <c r="E8" s="103">
        <f>+E9+E10+E11+E12+E13+E14+E15+E16</f>
        <v>50726957</v>
      </c>
      <c r="F8" s="103">
        <f>+F9+F10+F11+F12+F13+F14+F15+F16</f>
        <v>47042386</v>
      </c>
      <c r="G8" s="103">
        <f>+G9+G10+G11+G12+G13+G14+G15+G16</f>
        <v>60159135</v>
      </c>
      <c r="H8" s="103">
        <f t="shared" ref="H8:H19" si="0">+SUM(D8:G8)</f>
        <v>203168279</v>
      </c>
      <c r="I8" s="103">
        <f t="shared" ref="I8:I53" si="1">+C8-H8</f>
        <v>16444273</v>
      </c>
    </row>
    <row r="9" spans="1:14" ht="18.75" customHeight="1" x14ac:dyDescent="0.25">
      <c r="A9" s="104" t="s">
        <v>371</v>
      </c>
      <c r="B9" s="105" t="s">
        <v>372</v>
      </c>
      <c r="C9" s="106">
        <f>+SUM(N123:N139)</f>
        <v>110758482</v>
      </c>
      <c r="D9" s="106">
        <f>+SUM(R123:R139)</f>
        <v>24645907</v>
      </c>
      <c r="E9" s="106">
        <f>+SUM(V123:V139)</f>
        <v>26203339</v>
      </c>
      <c r="F9" s="106">
        <f>+SUM(Z123:Z139)</f>
        <v>25278671</v>
      </c>
      <c r="G9" s="106">
        <f>+SUM(AD123:AD139)</f>
        <v>25742437</v>
      </c>
      <c r="H9" s="106"/>
      <c r="I9" s="106">
        <f t="shared" si="1"/>
        <v>110758482</v>
      </c>
    </row>
    <row r="10" spans="1:14" ht="18.75" customHeight="1" x14ac:dyDescent="0.25">
      <c r="A10" s="107" t="s">
        <v>373</v>
      </c>
      <c r="B10" s="105" t="s">
        <v>349</v>
      </c>
      <c r="C10" s="106">
        <f>+SUM(N140:N159)</f>
        <v>36448418</v>
      </c>
      <c r="D10" s="106">
        <f>+SUM(R140:R159)</f>
        <v>5360425</v>
      </c>
      <c r="E10" s="106">
        <f>+SUM(V140:V159)</f>
        <v>6656717</v>
      </c>
      <c r="F10" s="106">
        <f>+SUM(Z140:Z159)</f>
        <v>7487794</v>
      </c>
      <c r="G10" s="106">
        <f>+SUM(AD140:AD159)</f>
        <v>12647701</v>
      </c>
      <c r="H10" s="106"/>
      <c r="I10" s="106">
        <f t="shared" si="1"/>
        <v>36448418</v>
      </c>
    </row>
    <row r="11" spans="1:14" ht="18.75" customHeight="1" x14ac:dyDescent="0.25">
      <c r="A11" s="104" t="s">
        <v>374</v>
      </c>
      <c r="B11" s="105" t="s">
        <v>353</v>
      </c>
      <c r="C11" s="106">
        <f>+N160</f>
        <v>12578360</v>
      </c>
      <c r="D11" s="106">
        <f>+R160</f>
        <v>2923191</v>
      </c>
      <c r="E11" s="106">
        <f>U160</f>
        <v>2646708</v>
      </c>
      <c r="F11" s="106">
        <f>Z160</f>
        <v>2482841</v>
      </c>
      <c r="G11" s="106">
        <f>+AD160</f>
        <v>2899944</v>
      </c>
      <c r="H11" s="106"/>
      <c r="I11" s="106">
        <f t="shared" si="1"/>
        <v>12578360</v>
      </c>
    </row>
    <row r="12" spans="1:14" ht="18.75" customHeight="1" x14ac:dyDescent="0.25">
      <c r="A12" s="104" t="s">
        <v>375</v>
      </c>
      <c r="B12" s="105" t="s">
        <v>333</v>
      </c>
      <c r="C12" s="106">
        <f>+N161</f>
        <v>600000</v>
      </c>
      <c r="D12" s="106">
        <f>+R161</f>
        <v>0</v>
      </c>
      <c r="E12" s="106">
        <f>U161</f>
        <v>150000</v>
      </c>
      <c r="F12" s="106">
        <f>Z161</f>
        <v>150000</v>
      </c>
      <c r="G12" s="106">
        <f>AD161</f>
        <v>0</v>
      </c>
      <c r="H12" s="106"/>
      <c r="I12" s="106">
        <f t="shared" si="1"/>
        <v>600000</v>
      </c>
    </row>
    <row r="13" spans="1:14" ht="18.75" customHeight="1" x14ac:dyDescent="0.25">
      <c r="A13" s="104" t="s">
        <v>376</v>
      </c>
      <c r="B13" s="105" t="s">
        <v>358</v>
      </c>
      <c r="C13" s="108">
        <f>+SUM(N162:N164)</f>
        <v>10752036</v>
      </c>
      <c r="D13" s="108">
        <f>+SUM(R162:R164)</f>
        <v>2461811</v>
      </c>
      <c r="E13" s="106">
        <f>+SUM(V162:V164)</f>
        <v>2529044</v>
      </c>
      <c r="F13" s="106">
        <f>+SUM(Z162:Z164)</f>
        <v>2499639</v>
      </c>
      <c r="G13" s="106">
        <f>+SUM(AD162:AD164)</f>
        <v>2548785</v>
      </c>
      <c r="H13" s="109"/>
      <c r="I13" s="106">
        <f t="shared" si="1"/>
        <v>10752036</v>
      </c>
      <c r="M13" s="1" t="s">
        <v>3</v>
      </c>
      <c r="N13" t="s">
        <v>164</v>
      </c>
    </row>
    <row r="14" spans="1:14" ht="18.75" customHeight="1" x14ac:dyDescent="0.25">
      <c r="A14" s="104" t="s">
        <v>377</v>
      </c>
      <c r="B14" s="105" t="s">
        <v>378</v>
      </c>
      <c r="C14" s="106">
        <f>+SUM(N165:N168)</f>
        <v>1300000</v>
      </c>
      <c r="D14" s="106">
        <f>+SUM(R165:R168)</f>
        <v>87121</v>
      </c>
      <c r="E14" s="106">
        <f>+SUM(V165:V168)</f>
        <v>381763</v>
      </c>
      <c r="F14" s="106">
        <f>+SUM(Z165:Z168)</f>
        <v>299997</v>
      </c>
      <c r="G14" s="106">
        <f>+SUM(AD165:AD168)</f>
        <v>249977</v>
      </c>
      <c r="H14" s="106"/>
      <c r="I14" s="106">
        <f t="shared" si="1"/>
        <v>1300000</v>
      </c>
      <c r="L14" s="3"/>
      <c r="M14" s="1" t="s">
        <v>5</v>
      </c>
      <c r="N14" t="s">
        <v>4</v>
      </c>
    </row>
    <row r="15" spans="1:14" ht="18.75" customHeight="1" x14ac:dyDescent="0.25">
      <c r="A15" s="104" t="s">
        <v>377</v>
      </c>
      <c r="B15" s="105" t="s">
        <v>379</v>
      </c>
      <c r="C15" s="106">
        <f>+SUM(N169:N170)</f>
        <v>37675256</v>
      </c>
      <c r="D15" s="106">
        <f>+SUM(R169:R170)</f>
        <v>6025939</v>
      </c>
      <c r="E15" s="106">
        <f>+SUM(V169:V170)</f>
        <v>8359386</v>
      </c>
      <c r="F15" s="106">
        <f>+SUM(Z169:Z170)</f>
        <v>8031760</v>
      </c>
      <c r="G15" s="106">
        <f>+SUM(AD169:AD170)</f>
        <v>15042895</v>
      </c>
      <c r="H15" s="106"/>
      <c r="I15" s="106">
        <f t="shared" si="1"/>
        <v>37675256</v>
      </c>
      <c r="L15" s="3"/>
      <c r="M15" s="1" t="s">
        <v>107</v>
      </c>
      <c r="N15" t="s">
        <v>4</v>
      </c>
    </row>
    <row r="16" spans="1:14" ht="18.75" customHeight="1" x14ac:dyDescent="0.25">
      <c r="A16" s="104" t="s">
        <v>377</v>
      </c>
      <c r="B16" s="105" t="s">
        <v>364</v>
      </c>
      <c r="C16" s="106">
        <f>+N171</f>
        <v>9500000</v>
      </c>
      <c r="D16" s="106">
        <f>+R171</f>
        <v>3735407</v>
      </c>
      <c r="E16" s="106">
        <f>V171</f>
        <v>3800000</v>
      </c>
      <c r="F16" s="106">
        <f>Z171</f>
        <v>811684</v>
      </c>
      <c r="G16" s="106">
        <f>AD171</f>
        <v>1027396</v>
      </c>
      <c r="H16" s="106"/>
      <c r="I16" s="106">
        <f t="shared" si="1"/>
        <v>9500000</v>
      </c>
      <c r="L16" s="3"/>
      <c r="M16" s="1" t="s">
        <v>181</v>
      </c>
      <c r="N16" t="s">
        <v>4</v>
      </c>
    </row>
    <row r="17" spans="1:30" ht="18.75" customHeight="1" x14ac:dyDescent="0.25">
      <c r="A17" s="101" t="s">
        <v>380</v>
      </c>
      <c r="B17" s="102" t="s">
        <v>381</v>
      </c>
      <c r="C17" s="103">
        <f>+SUM(C18:C18)</f>
        <v>100000</v>
      </c>
      <c r="D17" s="103">
        <f t="shared" ref="D17:I17" si="2">+SUM(D18:D18)</f>
        <v>0</v>
      </c>
      <c r="E17" s="103">
        <f t="shared" si="2"/>
        <v>0</v>
      </c>
      <c r="F17" s="103">
        <f t="shared" si="2"/>
        <v>0</v>
      </c>
      <c r="G17" s="103">
        <f t="shared" si="2"/>
        <v>0</v>
      </c>
      <c r="H17" s="103">
        <f t="shared" si="2"/>
        <v>0</v>
      </c>
      <c r="I17" s="103">
        <f t="shared" si="2"/>
        <v>100000</v>
      </c>
      <c r="L17" s="3"/>
      <c r="M17" s="1" t="s">
        <v>7</v>
      </c>
      <c r="N17" t="s">
        <v>4</v>
      </c>
    </row>
    <row r="18" spans="1:30" ht="18.75" customHeight="1" x14ac:dyDescent="0.25">
      <c r="A18" s="107" t="s">
        <v>382</v>
      </c>
      <c r="B18" s="110" t="s">
        <v>238</v>
      </c>
      <c r="C18" s="108">
        <f>+INDEX(M:Y,MATCH(B18,M:M,0),2)</f>
        <v>100000</v>
      </c>
      <c r="D18" s="108">
        <f>+INDEX(M:Y,MATCH(B18,M:M,0),6)</f>
        <v>0</v>
      </c>
      <c r="E18" s="108">
        <f>+INDEX(M:Y,MATCH(B18,M:M,0),10)</f>
        <v>0</v>
      </c>
      <c r="F18" s="108">
        <f>+INDEX(M:AF,MATCH(B18,M:M,0),14)</f>
        <v>0</v>
      </c>
      <c r="G18" s="108">
        <f>+INDEX(N:AG,MATCH(C18,N:N,0),18)</f>
        <v>0</v>
      </c>
      <c r="H18" s="108"/>
      <c r="I18" s="108">
        <f t="shared" si="1"/>
        <v>100000</v>
      </c>
      <c r="L18" s="3"/>
      <c r="M18" s="1" t="s">
        <v>8</v>
      </c>
      <c r="N18" t="s">
        <v>207</v>
      </c>
    </row>
    <row r="19" spans="1:30" ht="18.75" customHeight="1" x14ac:dyDescent="0.25">
      <c r="A19" s="101" t="s">
        <v>383</v>
      </c>
      <c r="B19" s="102" t="s">
        <v>384</v>
      </c>
      <c r="C19" s="111">
        <f>+SUM(C20:C30)</f>
        <v>9750000</v>
      </c>
      <c r="D19" s="111">
        <f>SUM(D20:D30)</f>
        <v>386450</v>
      </c>
      <c r="E19" s="111">
        <f>SUM(E20:E30)</f>
        <v>647010</v>
      </c>
      <c r="F19" s="111">
        <f>SUM(F20:F30)</f>
        <v>775300</v>
      </c>
      <c r="G19" s="111">
        <f>SUM(G20:G30)</f>
        <v>2040902</v>
      </c>
      <c r="H19" s="111">
        <f t="shared" si="0"/>
        <v>3849662</v>
      </c>
      <c r="I19" s="111">
        <f t="shared" si="1"/>
        <v>5900338</v>
      </c>
      <c r="L19" s="3"/>
    </row>
    <row r="20" spans="1:30" ht="18.75" customHeight="1" x14ac:dyDescent="0.25">
      <c r="A20" s="107" t="s">
        <v>385</v>
      </c>
      <c r="B20" s="112" t="s">
        <v>260</v>
      </c>
      <c r="C20" s="108">
        <f t="shared" ref="C20:C30" si="3">+INDEX(M:Y,MATCH(B20,M:M,0),2)</f>
        <v>1350000</v>
      </c>
      <c r="D20" s="108">
        <f t="shared" ref="D20:D30" si="4">+INDEX(M:Y,MATCH(B20,M:M,0),6)</f>
        <v>63500</v>
      </c>
      <c r="E20" s="108">
        <f>+INDEX(M:Y,MATCH(B20,M:M,0),9)</f>
        <v>26410</v>
      </c>
      <c r="F20" s="108">
        <f>+INDEX(M:AF,MATCH(B20,M:M,0),12)</f>
        <v>34000</v>
      </c>
      <c r="G20" s="108">
        <f>+INDEX(M:AC,MATCH(B20,M:M,0),15)</f>
        <v>46400</v>
      </c>
      <c r="H20" s="108"/>
      <c r="I20" s="108">
        <f t="shared" si="1"/>
        <v>1350000</v>
      </c>
      <c r="L20" s="3"/>
      <c r="M20" s="1" t="s">
        <v>77</v>
      </c>
      <c r="N20" s="1" t="s">
        <v>417</v>
      </c>
      <c r="O20" s="1" t="s">
        <v>418</v>
      </c>
    </row>
    <row r="21" spans="1:30" ht="18.75" customHeight="1" x14ac:dyDescent="0.25">
      <c r="A21" s="107" t="s">
        <v>385</v>
      </c>
      <c r="B21" s="112" t="s">
        <v>215</v>
      </c>
      <c r="C21" s="108">
        <f t="shared" si="3"/>
        <v>898000</v>
      </c>
      <c r="D21" s="108">
        <f t="shared" si="4"/>
        <v>36280</v>
      </c>
      <c r="E21" s="108">
        <f t="shared" ref="E21:E30" si="5">+INDEX(M:Y,MATCH(B21,M:M,0),9)</f>
        <v>57050</v>
      </c>
      <c r="F21" s="108">
        <f t="shared" ref="F21:F30" si="6">+INDEX(M:AF,MATCH(B21,M:M,0),12)</f>
        <v>11000</v>
      </c>
      <c r="G21" s="108">
        <f t="shared" ref="G21:G30" si="7">+INDEX(M:AC,MATCH(B21,M:M,0),15)</f>
        <v>34200</v>
      </c>
      <c r="H21" s="108"/>
      <c r="I21" s="108">
        <f t="shared" si="1"/>
        <v>898000</v>
      </c>
      <c r="L21" s="3"/>
      <c r="N21" t="s">
        <v>67</v>
      </c>
      <c r="P21" t="s">
        <v>70</v>
      </c>
      <c r="Q21" t="s">
        <v>68</v>
      </c>
      <c r="S21" t="s">
        <v>71</v>
      </c>
      <c r="T21" t="s">
        <v>69</v>
      </c>
      <c r="V21" t="s">
        <v>72</v>
      </c>
      <c r="W21" t="s">
        <v>419</v>
      </c>
      <c r="Y21" t="s">
        <v>420</v>
      </c>
      <c r="Z21" t="s">
        <v>421</v>
      </c>
      <c r="AC21" t="s">
        <v>422</v>
      </c>
      <c r="AD21" t="s">
        <v>2</v>
      </c>
    </row>
    <row r="22" spans="1:30" ht="18.75" customHeight="1" x14ac:dyDescent="0.25">
      <c r="A22" s="107" t="s">
        <v>385</v>
      </c>
      <c r="B22" s="112" t="s">
        <v>214</v>
      </c>
      <c r="C22" s="108">
        <f t="shared" si="3"/>
        <v>952000</v>
      </c>
      <c r="D22" s="108">
        <f t="shared" si="4"/>
        <v>235000</v>
      </c>
      <c r="E22" s="108">
        <f t="shared" si="5"/>
        <v>164500</v>
      </c>
      <c r="F22" s="108">
        <f t="shared" si="6"/>
        <v>250000</v>
      </c>
      <c r="G22" s="108">
        <f t="shared" si="7"/>
        <v>285000</v>
      </c>
      <c r="H22" s="108"/>
      <c r="I22" s="108">
        <f t="shared" si="1"/>
        <v>952000</v>
      </c>
      <c r="L22" s="3"/>
      <c r="M22" s="1" t="s">
        <v>6</v>
      </c>
      <c r="N22" t="s">
        <v>73</v>
      </c>
      <c r="O22" t="s">
        <v>74</v>
      </c>
      <c r="Q22" t="s">
        <v>75</v>
      </c>
      <c r="R22" t="s">
        <v>76</v>
      </c>
      <c r="T22" t="s">
        <v>75</v>
      </c>
      <c r="U22" t="s">
        <v>76</v>
      </c>
      <c r="W22" t="s">
        <v>75</v>
      </c>
      <c r="X22" t="s">
        <v>76</v>
      </c>
      <c r="Z22" t="s">
        <v>75</v>
      </c>
      <c r="AA22" t="s">
        <v>76</v>
      </c>
      <c r="AB22" t="s">
        <v>108</v>
      </c>
    </row>
    <row r="23" spans="1:30" ht="18.75" customHeight="1" x14ac:dyDescent="0.25">
      <c r="A23" s="107" t="s">
        <v>385</v>
      </c>
      <c r="B23" s="112" t="s">
        <v>237</v>
      </c>
      <c r="C23" s="108">
        <f t="shared" si="3"/>
        <v>500000</v>
      </c>
      <c r="D23" s="108">
        <f t="shared" si="4"/>
        <v>14710</v>
      </c>
      <c r="E23" s="108">
        <f t="shared" si="5"/>
        <v>378560</v>
      </c>
      <c r="F23" s="108">
        <f t="shared" si="6"/>
        <v>14750</v>
      </c>
      <c r="G23" s="108">
        <f t="shared" si="7"/>
        <v>31580</v>
      </c>
      <c r="H23" s="108"/>
      <c r="I23" s="108">
        <f t="shared" si="1"/>
        <v>500000</v>
      </c>
      <c r="L23" s="3">
        <f t="shared" ref="L23:L54" si="8">+MATCH(M23,$B$8:$B$91,0)</f>
        <v>56</v>
      </c>
      <c r="M23" t="s">
        <v>208</v>
      </c>
      <c r="N23" s="3">
        <v>4200000</v>
      </c>
      <c r="O23" s="3">
        <v>2000000</v>
      </c>
      <c r="P23" s="3">
        <v>6200000</v>
      </c>
      <c r="Q23" s="3">
        <v>1508760</v>
      </c>
      <c r="R23" s="3">
        <v>1508760</v>
      </c>
      <c r="S23" s="3">
        <v>3017520</v>
      </c>
      <c r="T23" s="3">
        <v>330000</v>
      </c>
      <c r="U23" s="3">
        <v>330000</v>
      </c>
      <c r="V23" s="3">
        <v>660000</v>
      </c>
      <c r="W23" s="3">
        <v>530000</v>
      </c>
      <c r="X23" s="3">
        <v>530000</v>
      </c>
      <c r="Y23" s="3">
        <v>1060000</v>
      </c>
      <c r="Z23" s="3">
        <v>1763163</v>
      </c>
      <c r="AA23" s="3">
        <v>1745163</v>
      </c>
      <c r="AB23" s="3"/>
      <c r="AC23" s="3">
        <v>3508326</v>
      </c>
      <c r="AD23" s="3">
        <v>14445846</v>
      </c>
    </row>
    <row r="24" spans="1:30" ht="18.75" customHeight="1" x14ac:dyDescent="0.25">
      <c r="A24" s="107" t="s">
        <v>386</v>
      </c>
      <c r="B24" s="112" t="s">
        <v>226</v>
      </c>
      <c r="C24" s="108">
        <f t="shared" si="3"/>
        <v>500000</v>
      </c>
      <c r="D24" s="108">
        <f t="shared" si="4"/>
        <v>0</v>
      </c>
      <c r="E24" s="108">
        <f t="shared" si="5"/>
        <v>0</v>
      </c>
      <c r="F24" s="108">
        <f t="shared" si="6"/>
        <v>0</v>
      </c>
      <c r="G24" s="108">
        <f t="shared" si="7"/>
        <v>0</v>
      </c>
      <c r="H24" s="108"/>
      <c r="I24" s="108">
        <f t="shared" si="1"/>
        <v>500000</v>
      </c>
      <c r="L24" s="3">
        <f t="shared" si="8"/>
        <v>51</v>
      </c>
      <c r="M24" t="s">
        <v>209</v>
      </c>
      <c r="N24" s="3">
        <v>1000000</v>
      </c>
      <c r="O24" s="3">
        <v>1000000</v>
      </c>
      <c r="P24" s="3">
        <v>2000000</v>
      </c>
      <c r="Q24" s="3"/>
      <c r="R24" s="3"/>
      <c r="S24" s="3"/>
      <c r="T24" s="3">
        <v>374000</v>
      </c>
      <c r="U24" s="3">
        <v>374000</v>
      </c>
      <c r="V24" s="3">
        <v>748000</v>
      </c>
      <c r="W24" s="3"/>
      <c r="X24" s="3"/>
      <c r="Y24" s="3"/>
      <c r="Z24" s="3"/>
      <c r="AA24" s="3"/>
      <c r="AB24" s="3"/>
      <c r="AC24" s="3"/>
      <c r="AD24" s="3">
        <v>2748000</v>
      </c>
    </row>
    <row r="25" spans="1:30" ht="18.75" customHeight="1" x14ac:dyDescent="0.25">
      <c r="A25" s="107" t="s">
        <v>387</v>
      </c>
      <c r="B25" s="112" t="s">
        <v>257</v>
      </c>
      <c r="C25" s="108">
        <f t="shared" si="3"/>
        <v>500000</v>
      </c>
      <c r="D25" s="108">
        <f t="shared" si="4"/>
        <v>0</v>
      </c>
      <c r="E25" s="108">
        <f t="shared" si="5"/>
        <v>0</v>
      </c>
      <c r="F25" s="108">
        <f t="shared" si="6"/>
        <v>0</v>
      </c>
      <c r="G25" s="108">
        <f t="shared" si="7"/>
        <v>0</v>
      </c>
      <c r="H25" s="108"/>
      <c r="I25" s="108">
        <f t="shared" si="1"/>
        <v>500000</v>
      </c>
      <c r="L25" s="3">
        <f t="shared" si="8"/>
        <v>19</v>
      </c>
      <c r="M25" t="s">
        <v>210</v>
      </c>
      <c r="N25" s="3">
        <v>1650000</v>
      </c>
      <c r="O25" s="3">
        <v>500000</v>
      </c>
      <c r="P25" s="3">
        <v>2150000</v>
      </c>
      <c r="Q25" s="3">
        <v>17000</v>
      </c>
      <c r="R25" s="3">
        <v>17000</v>
      </c>
      <c r="S25" s="3">
        <v>34000</v>
      </c>
      <c r="T25" s="3">
        <v>20490</v>
      </c>
      <c r="U25" s="3">
        <v>20490</v>
      </c>
      <c r="V25" s="3">
        <v>40980</v>
      </c>
      <c r="W25" s="3"/>
      <c r="X25" s="3"/>
      <c r="Y25" s="3"/>
      <c r="Z25" s="3">
        <v>1343722</v>
      </c>
      <c r="AA25" s="3">
        <v>1343722</v>
      </c>
      <c r="AB25" s="3"/>
      <c r="AC25" s="3">
        <v>2687444</v>
      </c>
      <c r="AD25" s="3">
        <v>4912424</v>
      </c>
    </row>
    <row r="26" spans="1:30" ht="18.75" customHeight="1" x14ac:dyDescent="0.25">
      <c r="A26" s="107" t="s">
        <v>388</v>
      </c>
      <c r="B26" s="112" t="s">
        <v>210</v>
      </c>
      <c r="C26" s="108">
        <f t="shared" si="3"/>
        <v>1650000</v>
      </c>
      <c r="D26" s="108">
        <f t="shared" si="4"/>
        <v>17000</v>
      </c>
      <c r="E26" s="108">
        <f t="shared" si="5"/>
        <v>20490</v>
      </c>
      <c r="F26" s="108">
        <f t="shared" si="6"/>
        <v>0</v>
      </c>
      <c r="G26" s="108">
        <f t="shared" si="7"/>
        <v>1343722</v>
      </c>
      <c r="H26" s="108"/>
      <c r="I26" s="108">
        <f t="shared" si="1"/>
        <v>1650000</v>
      </c>
      <c r="L26" s="3">
        <f t="shared" si="8"/>
        <v>82</v>
      </c>
      <c r="M26" t="s">
        <v>211</v>
      </c>
      <c r="N26" s="3">
        <v>1500000</v>
      </c>
      <c r="O26" s="3">
        <v>1500000</v>
      </c>
      <c r="P26" s="3">
        <v>3000000</v>
      </c>
      <c r="Q26" s="3">
        <v>11330</v>
      </c>
      <c r="R26" s="3">
        <v>11330</v>
      </c>
      <c r="S26" s="3">
        <v>22660</v>
      </c>
      <c r="T26" s="3"/>
      <c r="U26" s="3"/>
      <c r="V26" s="3"/>
      <c r="W26" s="3"/>
      <c r="X26" s="3"/>
      <c r="Y26" s="3"/>
      <c r="Z26" s="3"/>
      <c r="AA26" s="3"/>
      <c r="AB26" s="3"/>
      <c r="AC26" s="3"/>
      <c r="AD26" s="3">
        <v>3022660</v>
      </c>
    </row>
    <row r="27" spans="1:30" ht="18.75" customHeight="1" x14ac:dyDescent="0.25">
      <c r="A27" s="107" t="s">
        <v>386</v>
      </c>
      <c r="B27" s="112" t="s">
        <v>273</v>
      </c>
      <c r="C27" s="108">
        <f t="shared" si="3"/>
        <v>1400000</v>
      </c>
      <c r="D27" s="108">
        <f t="shared" si="4"/>
        <v>7980</v>
      </c>
      <c r="E27" s="108">
        <f t="shared" si="5"/>
        <v>0</v>
      </c>
      <c r="F27" s="108">
        <f t="shared" si="6"/>
        <v>0</v>
      </c>
      <c r="G27" s="108">
        <f t="shared" si="7"/>
        <v>0</v>
      </c>
      <c r="H27" s="108"/>
      <c r="I27" s="108">
        <f t="shared" si="1"/>
        <v>1400000</v>
      </c>
      <c r="L27" s="3">
        <f t="shared" si="8"/>
        <v>65</v>
      </c>
      <c r="M27" t="s">
        <v>212</v>
      </c>
      <c r="N27" s="3">
        <v>1200000</v>
      </c>
      <c r="O27" s="3">
        <v>1500000</v>
      </c>
      <c r="P27" s="3">
        <v>2700000</v>
      </c>
      <c r="Q27" s="3">
        <v>43166</v>
      </c>
      <c r="R27" s="3">
        <v>43166</v>
      </c>
      <c r="S27" s="3">
        <v>86332</v>
      </c>
      <c r="T27" s="3">
        <v>47308</v>
      </c>
      <c r="U27" s="3">
        <v>47308</v>
      </c>
      <c r="V27" s="3">
        <v>94616</v>
      </c>
      <c r="W27" s="3">
        <v>82051</v>
      </c>
      <c r="X27" s="3">
        <v>82051</v>
      </c>
      <c r="Y27" s="3">
        <v>164102</v>
      </c>
      <c r="Z27" s="3">
        <v>58282</v>
      </c>
      <c r="AA27" s="3">
        <v>58282</v>
      </c>
      <c r="AB27" s="3"/>
      <c r="AC27" s="3">
        <v>116564</v>
      </c>
      <c r="AD27" s="3">
        <v>3161614</v>
      </c>
    </row>
    <row r="28" spans="1:30" ht="18.75" customHeight="1" x14ac:dyDescent="0.25">
      <c r="A28" s="107" t="s">
        <v>386</v>
      </c>
      <c r="B28" s="112" t="s">
        <v>255</v>
      </c>
      <c r="C28" s="108">
        <f t="shared" si="3"/>
        <v>250000</v>
      </c>
      <c r="D28" s="108">
        <f t="shared" si="4"/>
        <v>11980</v>
      </c>
      <c r="E28" s="108">
        <f t="shared" si="5"/>
        <v>0</v>
      </c>
      <c r="F28" s="108">
        <f t="shared" si="6"/>
        <v>0</v>
      </c>
      <c r="G28" s="108">
        <f t="shared" si="7"/>
        <v>0</v>
      </c>
      <c r="H28" s="108"/>
      <c r="I28" s="108"/>
      <c r="L28" s="3">
        <f t="shared" si="8"/>
        <v>84</v>
      </c>
      <c r="M28" t="s">
        <v>213</v>
      </c>
      <c r="N28" s="3">
        <v>2000000</v>
      </c>
      <c r="O28" s="3">
        <v>2000000</v>
      </c>
      <c r="P28" s="3">
        <v>4000000</v>
      </c>
      <c r="Q28" s="3">
        <v>276000</v>
      </c>
      <c r="R28" s="3">
        <v>276000</v>
      </c>
      <c r="S28" s="3">
        <v>552000</v>
      </c>
      <c r="T28" s="3">
        <v>284000</v>
      </c>
      <c r="U28" s="3">
        <v>284000</v>
      </c>
      <c r="V28" s="3">
        <v>568000</v>
      </c>
      <c r="W28" s="3">
        <v>311300</v>
      </c>
      <c r="X28" s="3">
        <v>311300</v>
      </c>
      <c r="Y28" s="3">
        <v>622600</v>
      </c>
      <c r="Z28" s="3">
        <v>268500</v>
      </c>
      <c r="AA28" s="3">
        <v>268500</v>
      </c>
      <c r="AB28" s="3"/>
      <c r="AC28" s="3">
        <v>537000</v>
      </c>
      <c r="AD28" s="3">
        <v>6279600</v>
      </c>
    </row>
    <row r="29" spans="1:30" ht="18.75" customHeight="1" x14ac:dyDescent="0.25">
      <c r="A29" s="107" t="s">
        <v>389</v>
      </c>
      <c r="B29" s="112" t="s">
        <v>228</v>
      </c>
      <c r="C29" s="108">
        <f t="shared" si="3"/>
        <v>550000</v>
      </c>
      <c r="D29" s="108">
        <f t="shared" si="4"/>
        <v>0</v>
      </c>
      <c r="E29" s="108">
        <f t="shared" si="5"/>
        <v>0</v>
      </c>
      <c r="F29" s="108">
        <f t="shared" si="6"/>
        <v>0</v>
      </c>
      <c r="G29" s="108">
        <f t="shared" si="7"/>
        <v>0</v>
      </c>
      <c r="H29" s="108"/>
      <c r="I29" s="108">
        <f t="shared" si="1"/>
        <v>550000</v>
      </c>
      <c r="L29" s="3">
        <f t="shared" si="8"/>
        <v>15</v>
      </c>
      <c r="M29" t="s">
        <v>214</v>
      </c>
      <c r="N29" s="3">
        <v>952000</v>
      </c>
      <c r="O29" s="3">
        <v>400000</v>
      </c>
      <c r="P29" s="3">
        <v>1352000</v>
      </c>
      <c r="Q29" s="3">
        <v>235000</v>
      </c>
      <c r="R29" s="3">
        <v>235000</v>
      </c>
      <c r="S29" s="3">
        <v>470000</v>
      </c>
      <c r="T29" s="3">
        <v>164500</v>
      </c>
      <c r="U29" s="3">
        <v>164500</v>
      </c>
      <c r="V29" s="3">
        <v>329000</v>
      </c>
      <c r="W29" s="3">
        <v>250000</v>
      </c>
      <c r="X29" s="3">
        <v>250000</v>
      </c>
      <c r="Y29" s="3">
        <v>500000</v>
      </c>
      <c r="Z29" s="3">
        <v>285000</v>
      </c>
      <c r="AA29" s="3">
        <v>285000</v>
      </c>
      <c r="AB29" s="3"/>
      <c r="AC29" s="3">
        <v>570000</v>
      </c>
      <c r="AD29" s="3">
        <v>3221000</v>
      </c>
    </row>
    <row r="30" spans="1:30" ht="18.75" customHeight="1" x14ac:dyDescent="0.25">
      <c r="A30" s="107" t="s">
        <v>390</v>
      </c>
      <c r="B30" s="112" t="s">
        <v>224</v>
      </c>
      <c r="C30" s="108">
        <f t="shared" si="3"/>
        <v>1200000</v>
      </c>
      <c r="D30" s="108">
        <f t="shared" si="4"/>
        <v>0</v>
      </c>
      <c r="E30" s="108">
        <f t="shared" si="5"/>
        <v>0</v>
      </c>
      <c r="F30" s="108">
        <f t="shared" si="6"/>
        <v>465550</v>
      </c>
      <c r="G30" s="108">
        <f t="shared" si="7"/>
        <v>300000</v>
      </c>
      <c r="H30" s="108"/>
      <c r="I30" s="108">
        <f t="shared" si="1"/>
        <v>1200000</v>
      </c>
      <c r="L30" s="3">
        <f t="shared" si="8"/>
        <v>14</v>
      </c>
      <c r="M30" t="s">
        <v>215</v>
      </c>
      <c r="N30" s="3">
        <v>898000</v>
      </c>
      <c r="O30" s="3">
        <v>1400000</v>
      </c>
      <c r="P30" s="3">
        <v>2298000</v>
      </c>
      <c r="Q30" s="3">
        <v>36280</v>
      </c>
      <c r="R30" s="3">
        <v>36280</v>
      </c>
      <c r="S30" s="3">
        <v>72560</v>
      </c>
      <c r="T30" s="3">
        <v>57050</v>
      </c>
      <c r="U30" s="3">
        <v>57050</v>
      </c>
      <c r="V30" s="3">
        <v>114100</v>
      </c>
      <c r="W30" s="3">
        <v>11000</v>
      </c>
      <c r="X30" s="3">
        <v>11000</v>
      </c>
      <c r="Y30" s="3">
        <v>22000</v>
      </c>
      <c r="Z30" s="3">
        <v>34200</v>
      </c>
      <c r="AA30" s="3">
        <v>34200</v>
      </c>
      <c r="AB30" s="3"/>
      <c r="AC30" s="3">
        <v>68400</v>
      </c>
      <c r="AD30" s="3">
        <v>2575060</v>
      </c>
    </row>
    <row r="31" spans="1:30" ht="18.75" customHeight="1" x14ac:dyDescent="0.25">
      <c r="A31" s="101" t="s">
        <v>392</v>
      </c>
      <c r="B31" s="102" t="s">
        <v>393</v>
      </c>
      <c r="C31" s="111">
        <f>+SUM(C32:C38)</f>
        <v>74150650</v>
      </c>
      <c r="D31" s="111">
        <f>SUM(D32:D38)</f>
        <v>22104652</v>
      </c>
      <c r="E31" s="111">
        <f>SUM(E32:E38)</f>
        <v>6743606</v>
      </c>
      <c r="F31" s="111">
        <f>SUM(F32:F38)</f>
        <v>24898561</v>
      </c>
      <c r="G31" s="111">
        <f>SUM(G32:G38)</f>
        <v>14184782</v>
      </c>
      <c r="H31" s="111">
        <f t="shared" ref="H31:H71" si="9">+SUM(D31:G31)</f>
        <v>67931601</v>
      </c>
      <c r="I31" s="111">
        <f t="shared" si="1"/>
        <v>6219049</v>
      </c>
      <c r="L31" s="3">
        <f t="shared" si="8"/>
        <v>77</v>
      </c>
      <c r="M31" t="s">
        <v>216</v>
      </c>
      <c r="N31" s="3">
        <v>500000</v>
      </c>
      <c r="O31" s="3">
        <v>500000</v>
      </c>
      <c r="P31" s="3">
        <v>1000000</v>
      </c>
      <c r="Q31" s="3">
        <v>54000</v>
      </c>
      <c r="R31" s="3">
        <v>54000</v>
      </c>
      <c r="S31" s="3">
        <v>108000</v>
      </c>
      <c r="T31" s="3">
        <v>2000</v>
      </c>
      <c r="U31" s="3">
        <v>2000</v>
      </c>
      <c r="V31" s="3">
        <v>4000</v>
      </c>
      <c r="W31" s="3">
        <v>4000</v>
      </c>
      <c r="X31" s="3">
        <v>4000</v>
      </c>
      <c r="Y31" s="3">
        <v>8000</v>
      </c>
      <c r="Z31" s="3">
        <v>18250</v>
      </c>
      <c r="AA31" s="3">
        <v>18250</v>
      </c>
      <c r="AB31" s="3"/>
      <c r="AC31" s="3">
        <v>36500</v>
      </c>
      <c r="AD31" s="3">
        <v>1156500</v>
      </c>
    </row>
    <row r="32" spans="1:30" ht="18.75" customHeight="1" x14ac:dyDescent="0.25">
      <c r="A32" s="107" t="s">
        <v>394</v>
      </c>
      <c r="B32" s="112" t="s">
        <v>233</v>
      </c>
      <c r="C32" s="108">
        <f t="shared" ref="C32:C38" si="10">+INDEX(M:Y,MATCH(B32,M:M,0),2)</f>
        <v>1750000</v>
      </c>
      <c r="D32" s="108">
        <f t="shared" ref="D32:D38" si="11">+INDEX(M:Y,MATCH(B32,M:M,0),6)</f>
        <v>456768</v>
      </c>
      <c r="E32" s="108">
        <f>+INDEX(M:Y,MATCH(B32,M:M,0),9)</f>
        <v>330122</v>
      </c>
      <c r="F32" s="108">
        <f>+INDEX(M:AF,MATCH(B32,M:M,0),12)</f>
        <v>372078</v>
      </c>
      <c r="G32" s="108">
        <f>+INDEX(M:AF,MATCH(B32,M:M,0),15)</f>
        <v>501636</v>
      </c>
      <c r="H32" s="108"/>
      <c r="I32" s="108">
        <f t="shared" si="1"/>
        <v>1750000</v>
      </c>
      <c r="L32" s="3">
        <f t="shared" si="8"/>
        <v>78</v>
      </c>
      <c r="M32" t="s">
        <v>217</v>
      </c>
      <c r="N32" s="3">
        <v>350000</v>
      </c>
      <c r="O32" s="3">
        <v>1000000</v>
      </c>
      <c r="P32" s="3">
        <v>1350000</v>
      </c>
      <c r="Q32" s="3">
        <v>44653</v>
      </c>
      <c r="R32" s="3">
        <v>44653</v>
      </c>
      <c r="S32" s="3">
        <v>89306</v>
      </c>
      <c r="T32" s="3"/>
      <c r="U32" s="3"/>
      <c r="V32" s="3"/>
      <c r="W32" s="3">
        <v>18430</v>
      </c>
      <c r="X32" s="3">
        <v>18430</v>
      </c>
      <c r="Y32" s="3">
        <v>36860</v>
      </c>
      <c r="Z32" s="3">
        <v>79358</v>
      </c>
      <c r="AA32" s="3">
        <v>79358</v>
      </c>
      <c r="AB32" s="3"/>
      <c r="AC32" s="3">
        <v>158716</v>
      </c>
      <c r="AD32" s="3">
        <v>1634882</v>
      </c>
    </row>
    <row r="33" spans="1:30" ht="18.75" customHeight="1" x14ac:dyDescent="0.25">
      <c r="A33" s="107" t="s">
        <v>396</v>
      </c>
      <c r="B33" s="112" t="s">
        <v>265</v>
      </c>
      <c r="C33" s="108">
        <f t="shared" si="10"/>
        <v>580000</v>
      </c>
      <c r="D33" s="108">
        <f t="shared" si="11"/>
        <v>168000</v>
      </c>
      <c r="E33" s="108">
        <f t="shared" ref="E33:E38" si="12">+INDEX(M:Y,MATCH(B33,M:M,0),9)</f>
        <v>132000</v>
      </c>
      <c r="F33" s="108">
        <f t="shared" ref="F33:F38" si="13">+INDEX(M:AF,MATCH(B33,M:M,0),12)</f>
        <v>250000</v>
      </c>
      <c r="G33" s="108">
        <f t="shared" ref="G33:G38" si="14">+INDEX(M:AF,MATCH(B33,M:M,0),15)</f>
        <v>26315</v>
      </c>
      <c r="H33" s="108"/>
      <c r="I33" s="108">
        <f t="shared" si="1"/>
        <v>580000</v>
      </c>
      <c r="L33" s="3">
        <f t="shared" si="8"/>
        <v>66</v>
      </c>
      <c r="M33" t="s">
        <v>218</v>
      </c>
      <c r="N33" s="3">
        <v>2500000</v>
      </c>
      <c r="O33" s="3">
        <v>2500000</v>
      </c>
      <c r="P33" s="3">
        <v>5000000</v>
      </c>
      <c r="Q33" s="3">
        <v>642883</v>
      </c>
      <c r="R33" s="3">
        <v>642883</v>
      </c>
      <c r="S33" s="3">
        <v>1285766</v>
      </c>
      <c r="T33" s="3">
        <v>484248</v>
      </c>
      <c r="U33" s="3">
        <v>484248</v>
      </c>
      <c r="V33" s="3">
        <v>968496</v>
      </c>
      <c r="W33" s="3">
        <v>267581</v>
      </c>
      <c r="X33" s="3">
        <v>267581</v>
      </c>
      <c r="Y33" s="3">
        <v>535162</v>
      </c>
      <c r="Z33" s="3">
        <v>519133</v>
      </c>
      <c r="AA33" s="3">
        <v>519133</v>
      </c>
      <c r="AB33" s="3"/>
      <c r="AC33" s="3">
        <v>1038266</v>
      </c>
      <c r="AD33" s="3">
        <v>8827690</v>
      </c>
    </row>
    <row r="34" spans="1:30" ht="18.75" customHeight="1" x14ac:dyDescent="0.25">
      <c r="A34" s="107" t="s">
        <v>395</v>
      </c>
      <c r="B34" s="112" t="s">
        <v>266</v>
      </c>
      <c r="C34" s="108">
        <f t="shared" si="10"/>
        <v>44820650</v>
      </c>
      <c r="D34" s="108">
        <f t="shared" si="11"/>
        <v>18594940</v>
      </c>
      <c r="E34" s="108">
        <f t="shared" si="12"/>
        <v>2324287</v>
      </c>
      <c r="F34" s="108">
        <f t="shared" si="13"/>
        <v>16475934</v>
      </c>
      <c r="G34" s="108">
        <f t="shared" si="14"/>
        <v>6495596</v>
      </c>
      <c r="H34" s="108"/>
      <c r="I34" s="108">
        <f t="shared" si="1"/>
        <v>44820650</v>
      </c>
      <c r="L34" s="3">
        <f t="shared" si="8"/>
        <v>75</v>
      </c>
      <c r="M34" t="s">
        <v>219</v>
      </c>
      <c r="N34" s="3">
        <v>6550000</v>
      </c>
      <c r="O34" s="3">
        <v>2500000</v>
      </c>
      <c r="P34" s="3">
        <v>9050000</v>
      </c>
      <c r="Q34" s="3">
        <v>54200</v>
      </c>
      <c r="R34" s="3">
        <v>54200</v>
      </c>
      <c r="S34" s="3">
        <v>108400</v>
      </c>
      <c r="T34" s="3">
        <v>442065</v>
      </c>
      <c r="U34" s="3">
        <v>442065</v>
      </c>
      <c r="V34" s="3">
        <v>884130</v>
      </c>
      <c r="W34" s="3">
        <v>5605833</v>
      </c>
      <c r="X34" s="3">
        <v>5605833</v>
      </c>
      <c r="Y34" s="3">
        <v>11211666</v>
      </c>
      <c r="Z34" s="3">
        <v>442315</v>
      </c>
      <c r="AA34" s="3">
        <v>442315</v>
      </c>
      <c r="AB34" s="3"/>
      <c r="AC34" s="3">
        <v>884630</v>
      </c>
      <c r="AD34" s="3">
        <v>22138826</v>
      </c>
    </row>
    <row r="35" spans="1:30" ht="18.75" customHeight="1" x14ac:dyDescent="0.25">
      <c r="A35" s="107" t="s">
        <v>395</v>
      </c>
      <c r="B35" s="112" t="s">
        <v>275</v>
      </c>
      <c r="C35" s="108">
        <f t="shared" si="10"/>
        <v>4000000</v>
      </c>
      <c r="D35" s="108">
        <f t="shared" si="11"/>
        <v>692467</v>
      </c>
      <c r="E35" s="108">
        <f t="shared" si="12"/>
        <v>804020</v>
      </c>
      <c r="F35" s="108">
        <f t="shared" si="13"/>
        <v>1015181</v>
      </c>
      <c r="G35" s="108">
        <f t="shared" si="14"/>
        <v>586370</v>
      </c>
      <c r="H35" s="108"/>
      <c r="I35" s="108">
        <f t="shared" si="1"/>
        <v>4000000</v>
      </c>
      <c r="L35" s="3" t="e">
        <f t="shared" si="8"/>
        <v>#N/A</v>
      </c>
      <c r="M35" s="89" t="s">
        <v>220</v>
      </c>
      <c r="N35" s="90">
        <v>0</v>
      </c>
      <c r="O35" s="90">
        <v>0</v>
      </c>
      <c r="P35" s="90">
        <v>0</v>
      </c>
      <c r="Q35" s="90"/>
      <c r="R35" s="90"/>
      <c r="S35" s="90"/>
      <c r="T35" s="90"/>
      <c r="U35" s="90"/>
      <c r="V35" s="90"/>
      <c r="W35" s="90"/>
      <c r="X35" s="90"/>
      <c r="Y35" s="90"/>
      <c r="Z35" s="90"/>
      <c r="AA35" s="90"/>
      <c r="AB35" s="90"/>
      <c r="AC35" s="90"/>
      <c r="AD35" s="90">
        <v>0</v>
      </c>
    </row>
    <row r="36" spans="1:30" ht="18.75" customHeight="1" x14ac:dyDescent="0.25">
      <c r="A36" s="107" t="s">
        <v>395</v>
      </c>
      <c r="B36" s="112" t="s">
        <v>227</v>
      </c>
      <c r="C36" s="108">
        <f t="shared" si="10"/>
        <v>4000000</v>
      </c>
      <c r="D36" s="108">
        <f t="shared" si="11"/>
        <v>0</v>
      </c>
      <c r="E36" s="108">
        <f t="shared" si="12"/>
        <v>69925</v>
      </c>
      <c r="F36" s="108">
        <f t="shared" si="13"/>
        <v>0</v>
      </c>
      <c r="G36" s="108">
        <f t="shared" si="14"/>
        <v>840917</v>
      </c>
      <c r="H36" s="108"/>
      <c r="I36" s="108">
        <f t="shared" si="1"/>
        <v>4000000</v>
      </c>
      <c r="L36" s="3">
        <f t="shared" si="8"/>
        <v>50</v>
      </c>
      <c r="M36" t="s">
        <v>221</v>
      </c>
      <c r="N36" s="3">
        <v>5500000</v>
      </c>
      <c r="O36" s="3">
        <v>6000000</v>
      </c>
      <c r="P36" s="3">
        <v>11500000</v>
      </c>
      <c r="Q36" s="3">
        <v>30000</v>
      </c>
      <c r="R36" s="3">
        <v>30000</v>
      </c>
      <c r="S36" s="3">
        <v>60000</v>
      </c>
      <c r="T36" s="3"/>
      <c r="U36" s="3"/>
      <c r="V36" s="3"/>
      <c r="W36" s="3"/>
      <c r="X36" s="3"/>
      <c r="Y36" s="3"/>
      <c r="Z36" s="3"/>
      <c r="AA36" s="3"/>
      <c r="AB36" s="3"/>
      <c r="AC36" s="3"/>
      <c r="AD36" s="3">
        <v>11560000</v>
      </c>
    </row>
    <row r="37" spans="1:30" ht="18.75" customHeight="1" x14ac:dyDescent="0.25">
      <c r="A37" s="107" t="s">
        <v>395</v>
      </c>
      <c r="B37" s="112" t="s">
        <v>253</v>
      </c>
      <c r="C37" s="108">
        <f t="shared" si="10"/>
        <v>1000000</v>
      </c>
      <c r="D37" s="108">
        <f t="shared" si="11"/>
        <v>648836</v>
      </c>
      <c r="E37" s="108">
        <f t="shared" si="12"/>
        <v>182764</v>
      </c>
      <c r="F37" s="108">
        <f t="shared" si="13"/>
        <v>111840</v>
      </c>
      <c r="G37" s="108">
        <f t="shared" si="14"/>
        <v>0</v>
      </c>
      <c r="H37" s="108"/>
      <c r="I37" s="108">
        <f t="shared" si="1"/>
        <v>1000000</v>
      </c>
      <c r="L37" s="3">
        <f t="shared" si="8"/>
        <v>79</v>
      </c>
      <c r="M37" t="s">
        <v>222</v>
      </c>
      <c r="N37" s="3">
        <v>500000</v>
      </c>
      <c r="O37" s="3">
        <v>500000</v>
      </c>
      <c r="P37" s="3">
        <v>1000000</v>
      </c>
      <c r="Q37" s="3">
        <v>3000</v>
      </c>
      <c r="R37" s="3">
        <v>3000</v>
      </c>
      <c r="S37" s="3">
        <v>6000</v>
      </c>
      <c r="T37" s="3">
        <v>3000</v>
      </c>
      <c r="U37" s="3">
        <v>3000</v>
      </c>
      <c r="V37" s="3">
        <v>6000</v>
      </c>
      <c r="W37" s="3">
        <v>93000</v>
      </c>
      <c r="X37" s="3">
        <v>93000</v>
      </c>
      <c r="Y37" s="3">
        <v>186000</v>
      </c>
      <c r="Z37" s="3">
        <v>45000</v>
      </c>
      <c r="AA37" s="3">
        <v>45000</v>
      </c>
      <c r="AB37" s="3"/>
      <c r="AC37" s="3">
        <v>90000</v>
      </c>
      <c r="AD37" s="3">
        <v>1288000</v>
      </c>
    </row>
    <row r="38" spans="1:30" ht="18.75" customHeight="1" x14ac:dyDescent="0.25">
      <c r="A38" s="107" t="s">
        <v>395</v>
      </c>
      <c r="B38" s="112" t="s">
        <v>254</v>
      </c>
      <c r="C38" s="108">
        <f t="shared" si="10"/>
        <v>18000000</v>
      </c>
      <c r="D38" s="108">
        <f t="shared" si="11"/>
        <v>1543641</v>
      </c>
      <c r="E38" s="108">
        <f t="shared" si="12"/>
        <v>2900488</v>
      </c>
      <c r="F38" s="108">
        <f t="shared" si="13"/>
        <v>6673528</v>
      </c>
      <c r="G38" s="108">
        <f t="shared" si="14"/>
        <v>5733948</v>
      </c>
      <c r="H38" s="108"/>
      <c r="I38" s="108">
        <f t="shared" si="1"/>
        <v>18000000</v>
      </c>
      <c r="L38" s="3">
        <f t="shared" si="8"/>
        <v>57</v>
      </c>
      <c r="M38" t="s">
        <v>223</v>
      </c>
      <c r="N38" s="3">
        <v>4100000</v>
      </c>
      <c r="O38" s="3">
        <v>10000000</v>
      </c>
      <c r="P38" s="3">
        <v>14100000</v>
      </c>
      <c r="Q38" s="3"/>
      <c r="R38" s="3"/>
      <c r="S38" s="3"/>
      <c r="T38" s="3"/>
      <c r="U38" s="3"/>
      <c r="V38" s="3"/>
      <c r="W38" s="3"/>
      <c r="X38" s="3"/>
      <c r="Y38" s="3"/>
      <c r="Z38" s="3">
        <v>4000000</v>
      </c>
      <c r="AA38" s="3">
        <v>4000000</v>
      </c>
      <c r="AB38" s="3"/>
      <c r="AC38" s="3">
        <v>8000000</v>
      </c>
      <c r="AD38" s="3">
        <v>22100000</v>
      </c>
    </row>
    <row r="39" spans="1:30" ht="18.75" customHeight="1" x14ac:dyDescent="0.25">
      <c r="A39" s="113" t="s">
        <v>397</v>
      </c>
      <c r="B39" s="114" t="s">
        <v>398</v>
      </c>
      <c r="C39" s="103">
        <f>+SUM(C40:C70)</f>
        <v>181029350</v>
      </c>
      <c r="D39" s="103">
        <f>SUM(D40:D70)</f>
        <v>13384460</v>
      </c>
      <c r="E39" s="103">
        <f>SUM(E40:E70)</f>
        <v>10917827</v>
      </c>
      <c r="F39" s="103">
        <f>SUM(F40:F70)</f>
        <v>25884871</v>
      </c>
      <c r="G39" s="103">
        <f>SUM(G40:G70)</f>
        <v>74815375</v>
      </c>
      <c r="H39" s="103">
        <f t="shared" si="9"/>
        <v>125002533</v>
      </c>
      <c r="I39" s="103">
        <f t="shared" si="1"/>
        <v>56026817</v>
      </c>
      <c r="L39" s="3">
        <f t="shared" si="8"/>
        <v>23</v>
      </c>
      <c r="M39" t="s">
        <v>224</v>
      </c>
      <c r="N39" s="3">
        <v>1200000</v>
      </c>
      <c r="O39" s="3">
        <v>200000</v>
      </c>
      <c r="P39" s="3">
        <v>1400000</v>
      </c>
      <c r="Q39" s="3"/>
      <c r="R39" s="3"/>
      <c r="S39" s="3"/>
      <c r="T39" s="3"/>
      <c r="U39" s="3"/>
      <c r="V39" s="3"/>
      <c r="W39" s="3">
        <v>465550</v>
      </c>
      <c r="X39" s="3">
        <v>465550</v>
      </c>
      <c r="Y39" s="3">
        <v>931100</v>
      </c>
      <c r="Z39" s="3">
        <v>300000</v>
      </c>
      <c r="AA39" s="3">
        <v>300000</v>
      </c>
      <c r="AB39" s="3"/>
      <c r="AC39" s="3">
        <v>600000</v>
      </c>
      <c r="AD39" s="3">
        <v>2931100</v>
      </c>
    </row>
    <row r="40" spans="1:30" ht="18.75" customHeight="1" x14ac:dyDescent="0.25">
      <c r="A40" s="107" t="s">
        <v>399</v>
      </c>
      <c r="B40" s="112" t="s">
        <v>262</v>
      </c>
      <c r="C40" s="108">
        <f t="shared" ref="C40:C70" si="15">+INDEX(M:Y,MATCH(B40,M:M,0),2)</f>
        <v>2500000</v>
      </c>
      <c r="D40" s="108">
        <f t="shared" ref="D40:D70" si="16">+INDEX(M:Y,MATCH(B40,M:M,0),6)</f>
        <v>0</v>
      </c>
      <c r="E40" s="108">
        <f>+INDEX(M:Y,MATCH(B40,M:M,0),9)</f>
        <v>0</v>
      </c>
      <c r="F40" s="108">
        <f>+INDEX(M:AF,MATCH(B40,M:M,0),12)</f>
        <v>0</v>
      </c>
      <c r="G40" s="108">
        <f>+INDEX(M:AC,MATCH(B40,M:M,0),15)</f>
        <v>0</v>
      </c>
      <c r="H40" s="108"/>
      <c r="I40" s="108">
        <f t="shared" si="1"/>
        <v>2500000</v>
      </c>
      <c r="L40" s="3">
        <f t="shared" si="8"/>
        <v>41</v>
      </c>
      <c r="M40" t="s">
        <v>225</v>
      </c>
      <c r="N40" s="3">
        <v>12000000</v>
      </c>
      <c r="O40" s="3">
        <v>12000000</v>
      </c>
      <c r="P40" s="3">
        <v>24000000</v>
      </c>
      <c r="Q40" s="3">
        <v>4989566</v>
      </c>
      <c r="R40" s="3">
        <v>4989566</v>
      </c>
      <c r="S40" s="3">
        <v>9979132</v>
      </c>
      <c r="T40" s="3">
        <v>3101045</v>
      </c>
      <c r="U40" s="3">
        <v>3101045</v>
      </c>
      <c r="V40" s="3">
        <v>6202090</v>
      </c>
      <c r="W40" s="3">
        <v>734930</v>
      </c>
      <c r="X40" s="3">
        <v>734930</v>
      </c>
      <c r="Y40" s="3">
        <v>1469860</v>
      </c>
      <c r="Z40" s="3">
        <v>176600</v>
      </c>
      <c r="AA40" s="3">
        <v>176600</v>
      </c>
      <c r="AB40" s="3"/>
      <c r="AC40" s="3">
        <v>353200</v>
      </c>
      <c r="AD40" s="3">
        <v>42004282</v>
      </c>
    </row>
    <row r="41" spans="1:30" ht="18.75" customHeight="1" x14ac:dyDescent="0.25">
      <c r="A41" s="107" t="s">
        <v>400</v>
      </c>
      <c r="B41" s="112" t="s">
        <v>258</v>
      </c>
      <c r="C41" s="108">
        <f t="shared" si="15"/>
        <v>14679350</v>
      </c>
      <c r="D41" s="108">
        <f t="shared" si="16"/>
        <v>555250</v>
      </c>
      <c r="E41" s="108">
        <f t="shared" ref="E41:E70" si="17">+INDEX(M:Y,MATCH(B41,M:M,0),9)</f>
        <v>195835</v>
      </c>
      <c r="F41" s="108">
        <f t="shared" ref="F41:F70" si="18">+INDEX(M:AF,MATCH(B41,M:M,0),12)</f>
        <v>220383</v>
      </c>
      <c r="G41" s="108">
        <f t="shared" ref="G41:G70" si="19">+INDEX(M:AC,MATCH(B41,M:M,0),15)</f>
        <v>10398108</v>
      </c>
      <c r="H41" s="108"/>
      <c r="I41" s="108">
        <f t="shared" si="1"/>
        <v>14679350</v>
      </c>
      <c r="L41" s="3">
        <f t="shared" si="8"/>
        <v>17</v>
      </c>
      <c r="M41" t="s">
        <v>226</v>
      </c>
      <c r="N41" s="3">
        <v>500000</v>
      </c>
      <c r="O41" s="3">
        <v>2000000</v>
      </c>
      <c r="P41" s="3">
        <v>2500000</v>
      </c>
      <c r="Q41" s="3"/>
      <c r="R41" s="3"/>
      <c r="S41" s="3"/>
      <c r="T41" s="3"/>
      <c r="U41" s="3"/>
      <c r="V41" s="3"/>
      <c r="W41" s="3"/>
      <c r="X41" s="3"/>
      <c r="Y41" s="3"/>
      <c r="Z41" s="3"/>
      <c r="AA41" s="3"/>
      <c r="AB41" s="3"/>
      <c r="AC41" s="3"/>
      <c r="AD41" s="3">
        <v>2500000</v>
      </c>
    </row>
    <row r="42" spans="1:30" ht="18.75" customHeight="1" x14ac:dyDescent="0.25">
      <c r="A42" s="107" t="s">
        <v>399</v>
      </c>
      <c r="B42" s="112" t="s">
        <v>271</v>
      </c>
      <c r="C42" s="108">
        <f t="shared" si="15"/>
        <v>2800000</v>
      </c>
      <c r="D42" s="108">
        <f t="shared" si="16"/>
        <v>0</v>
      </c>
      <c r="E42" s="108">
        <f t="shared" si="17"/>
        <v>0</v>
      </c>
      <c r="F42" s="108">
        <f t="shared" si="18"/>
        <v>0</v>
      </c>
      <c r="G42" s="108">
        <f t="shared" si="19"/>
        <v>0</v>
      </c>
      <c r="H42" s="108"/>
      <c r="I42" s="108">
        <f t="shared" si="1"/>
        <v>2800000</v>
      </c>
      <c r="L42" s="3">
        <f t="shared" si="8"/>
        <v>29</v>
      </c>
      <c r="M42" t="s">
        <v>227</v>
      </c>
      <c r="N42" s="3">
        <v>4000000</v>
      </c>
      <c r="O42" s="3">
        <v>6000000</v>
      </c>
      <c r="P42" s="3">
        <v>10000000</v>
      </c>
      <c r="Q42" s="3"/>
      <c r="R42" s="3"/>
      <c r="S42" s="3"/>
      <c r="T42" s="3">
        <v>69925</v>
      </c>
      <c r="U42" s="3">
        <v>69925</v>
      </c>
      <c r="V42" s="3">
        <v>139850</v>
      </c>
      <c r="W42" s="3"/>
      <c r="X42" s="3"/>
      <c r="Y42" s="3"/>
      <c r="Z42" s="3">
        <v>840917</v>
      </c>
      <c r="AA42" s="3">
        <v>840917</v>
      </c>
      <c r="AB42" s="3"/>
      <c r="AC42" s="3">
        <v>1681834</v>
      </c>
      <c r="AD42" s="3">
        <v>11821684</v>
      </c>
    </row>
    <row r="43" spans="1:30" ht="18.75" customHeight="1" x14ac:dyDescent="0.25">
      <c r="A43" s="107" t="s">
        <v>399</v>
      </c>
      <c r="B43" s="112" t="s">
        <v>235</v>
      </c>
      <c r="C43" s="108">
        <f t="shared" si="15"/>
        <v>3000000</v>
      </c>
      <c r="D43" s="108">
        <f t="shared" si="16"/>
        <v>0</v>
      </c>
      <c r="E43" s="108">
        <f t="shared" si="17"/>
        <v>0</v>
      </c>
      <c r="F43" s="108">
        <f t="shared" si="18"/>
        <v>0</v>
      </c>
      <c r="G43" s="108">
        <f t="shared" si="19"/>
        <v>0</v>
      </c>
      <c r="H43" s="108"/>
      <c r="I43" s="108">
        <f t="shared" si="1"/>
        <v>3000000</v>
      </c>
      <c r="L43" s="3">
        <f t="shared" si="8"/>
        <v>22</v>
      </c>
      <c r="M43" t="s">
        <v>228</v>
      </c>
      <c r="N43" s="3">
        <v>550000</v>
      </c>
      <c r="O43" s="3">
        <v>4000000</v>
      </c>
      <c r="P43" s="3">
        <v>4550000</v>
      </c>
      <c r="Q43" s="3"/>
      <c r="R43" s="3"/>
      <c r="S43" s="3"/>
      <c r="T43" s="3"/>
      <c r="U43" s="3"/>
      <c r="V43" s="3"/>
      <c r="W43" s="3"/>
      <c r="X43" s="3"/>
      <c r="Y43" s="3"/>
      <c r="Z43" s="3"/>
      <c r="AA43" s="3"/>
      <c r="AB43" s="3"/>
      <c r="AC43" s="3"/>
      <c r="AD43" s="3">
        <v>4550000</v>
      </c>
    </row>
    <row r="44" spans="1:30" ht="18.75" customHeight="1" x14ac:dyDescent="0.25">
      <c r="A44" s="107" t="s">
        <v>399</v>
      </c>
      <c r="B44" s="112" t="s">
        <v>274</v>
      </c>
      <c r="C44" s="108">
        <f t="shared" si="15"/>
        <v>500000</v>
      </c>
      <c r="D44" s="108">
        <f t="shared" si="16"/>
        <v>0</v>
      </c>
      <c r="E44" s="108">
        <f t="shared" si="17"/>
        <v>0</v>
      </c>
      <c r="F44" s="108">
        <f t="shared" si="18"/>
        <v>0</v>
      </c>
      <c r="G44" s="108">
        <f t="shared" si="19"/>
        <v>0</v>
      </c>
      <c r="H44" s="108"/>
      <c r="I44" s="108">
        <f t="shared" si="1"/>
        <v>500000</v>
      </c>
      <c r="L44" s="3">
        <f t="shared" si="8"/>
        <v>47</v>
      </c>
      <c r="M44" t="s">
        <v>229</v>
      </c>
      <c r="N44" s="3">
        <v>1000000</v>
      </c>
      <c r="O44" s="3">
        <v>1000000</v>
      </c>
      <c r="P44" s="3">
        <v>2000000</v>
      </c>
      <c r="Q44" s="3">
        <v>9000</v>
      </c>
      <c r="R44" s="3">
        <v>9000</v>
      </c>
      <c r="S44" s="3">
        <v>18000</v>
      </c>
      <c r="T44" s="3"/>
      <c r="U44" s="3"/>
      <c r="V44" s="3"/>
      <c r="W44" s="3">
        <v>519000</v>
      </c>
      <c r="X44" s="3">
        <v>519000</v>
      </c>
      <c r="Y44" s="3">
        <v>1038000</v>
      </c>
      <c r="Z44" s="3">
        <v>21200</v>
      </c>
      <c r="AA44" s="3">
        <v>21200</v>
      </c>
      <c r="AB44" s="3"/>
      <c r="AC44" s="3">
        <v>42400</v>
      </c>
      <c r="AD44" s="3">
        <v>3098400</v>
      </c>
    </row>
    <row r="45" spans="1:30" ht="18.75" customHeight="1" x14ac:dyDescent="0.25">
      <c r="A45" s="107" t="s">
        <v>391</v>
      </c>
      <c r="B45" s="112" t="s">
        <v>236</v>
      </c>
      <c r="C45" s="108">
        <f t="shared" si="15"/>
        <v>1000000</v>
      </c>
      <c r="D45" s="108">
        <f t="shared" si="16"/>
        <v>0</v>
      </c>
      <c r="E45" s="108">
        <f t="shared" si="17"/>
        <v>0</v>
      </c>
      <c r="F45" s="108">
        <f t="shared" si="18"/>
        <v>0</v>
      </c>
      <c r="G45" s="108">
        <f t="shared" si="19"/>
        <v>0</v>
      </c>
      <c r="H45" s="108"/>
      <c r="I45" s="108">
        <f t="shared" si="1"/>
        <v>1000000</v>
      </c>
      <c r="L45" s="3">
        <f t="shared" si="8"/>
        <v>39</v>
      </c>
      <c r="M45" t="s">
        <v>230</v>
      </c>
      <c r="N45" s="3">
        <v>1000000</v>
      </c>
      <c r="O45" s="3">
        <v>15000000</v>
      </c>
      <c r="P45" s="3">
        <v>16000000</v>
      </c>
      <c r="Q45" s="3"/>
      <c r="R45" s="3"/>
      <c r="S45" s="3"/>
      <c r="T45" s="3"/>
      <c r="U45" s="3"/>
      <c r="V45" s="3"/>
      <c r="W45" s="3"/>
      <c r="X45" s="3"/>
      <c r="Y45" s="3"/>
      <c r="Z45" s="3"/>
      <c r="AA45" s="3"/>
      <c r="AB45" s="3"/>
      <c r="AC45" s="3"/>
      <c r="AD45" s="3">
        <v>16000000</v>
      </c>
    </row>
    <row r="46" spans="1:30" ht="18.75" customHeight="1" x14ac:dyDescent="0.25">
      <c r="A46" s="107" t="s">
        <v>401</v>
      </c>
      <c r="B46" s="115" t="s">
        <v>230</v>
      </c>
      <c r="C46" s="108">
        <f t="shared" si="15"/>
        <v>1000000</v>
      </c>
      <c r="D46" s="108">
        <f t="shared" si="16"/>
        <v>0</v>
      </c>
      <c r="E46" s="108">
        <f t="shared" si="17"/>
        <v>0</v>
      </c>
      <c r="F46" s="108">
        <f t="shared" si="18"/>
        <v>0</v>
      </c>
      <c r="G46" s="108">
        <f t="shared" si="19"/>
        <v>0</v>
      </c>
      <c r="H46" s="108"/>
      <c r="I46" s="108">
        <f t="shared" si="1"/>
        <v>1000000</v>
      </c>
      <c r="L46" s="3">
        <f t="shared" si="8"/>
        <v>70</v>
      </c>
      <c r="M46" t="s">
        <v>231</v>
      </c>
      <c r="N46" s="3">
        <v>2300000</v>
      </c>
      <c r="O46" s="3">
        <v>5000000</v>
      </c>
      <c r="P46" s="3">
        <v>7300000</v>
      </c>
      <c r="Q46" s="3">
        <v>33700</v>
      </c>
      <c r="R46" s="3">
        <v>33700</v>
      </c>
      <c r="S46" s="3">
        <v>67400</v>
      </c>
      <c r="T46" s="3">
        <v>792243</v>
      </c>
      <c r="U46" s="3">
        <v>792243</v>
      </c>
      <c r="V46" s="3">
        <v>1584486</v>
      </c>
      <c r="W46" s="3">
        <v>848360</v>
      </c>
      <c r="X46" s="3">
        <v>848360</v>
      </c>
      <c r="Y46" s="3">
        <v>1696720</v>
      </c>
      <c r="Z46" s="3">
        <v>476070</v>
      </c>
      <c r="AA46" s="3">
        <v>476070</v>
      </c>
      <c r="AB46" s="3"/>
      <c r="AC46" s="3">
        <v>952140</v>
      </c>
      <c r="AD46" s="3">
        <v>11600746</v>
      </c>
    </row>
    <row r="47" spans="1:30" ht="18.75" customHeight="1" x14ac:dyDescent="0.25">
      <c r="A47" s="107" t="s">
        <v>399</v>
      </c>
      <c r="B47" s="116" t="s">
        <v>241</v>
      </c>
      <c r="C47" s="108">
        <f t="shared" si="15"/>
        <v>3000000</v>
      </c>
      <c r="D47" s="108">
        <f t="shared" si="16"/>
        <v>1501000</v>
      </c>
      <c r="E47" s="108">
        <f t="shared" si="17"/>
        <v>110223</v>
      </c>
      <c r="F47" s="108">
        <f t="shared" si="18"/>
        <v>0</v>
      </c>
      <c r="G47" s="108">
        <f t="shared" si="19"/>
        <v>1236601</v>
      </c>
      <c r="H47" s="108"/>
      <c r="I47" s="108">
        <f t="shared" si="1"/>
        <v>3000000</v>
      </c>
      <c r="L47" s="3">
        <f t="shared" si="8"/>
        <v>71</v>
      </c>
      <c r="M47" t="s">
        <v>232</v>
      </c>
      <c r="N47" s="3">
        <v>1500000</v>
      </c>
      <c r="O47" s="3">
        <v>1500000</v>
      </c>
      <c r="P47" s="3">
        <v>3000000</v>
      </c>
      <c r="Q47" s="3"/>
      <c r="R47" s="3"/>
      <c r="S47" s="3"/>
      <c r="T47" s="3"/>
      <c r="U47" s="3"/>
      <c r="V47" s="3"/>
      <c r="W47" s="3"/>
      <c r="X47" s="3"/>
      <c r="Y47" s="3"/>
      <c r="Z47" s="3"/>
      <c r="AA47" s="3"/>
      <c r="AB47" s="3"/>
      <c r="AC47" s="3"/>
      <c r="AD47" s="3">
        <v>3000000</v>
      </c>
    </row>
    <row r="48" spans="1:30" ht="18.75" customHeight="1" x14ac:dyDescent="0.25">
      <c r="A48" s="107" t="s">
        <v>399</v>
      </c>
      <c r="B48" s="112" t="s">
        <v>225</v>
      </c>
      <c r="C48" s="108">
        <f t="shared" si="15"/>
        <v>12000000</v>
      </c>
      <c r="D48" s="108">
        <f t="shared" si="16"/>
        <v>4989566</v>
      </c>
      <c r="E48" s="108">
        <f t="shared" si="17"/>
        <v>3101045</v>
      </c>
      <c r="F48" s="108">
        <f t="shared" si="18"/>
        <v>734930</v>
      </c>
      <c r="G48" s="108">
        <f t="shared" si="19"/>
        <v>176600</v>
      </c>
      <c r="H48" s="108"/>
      <c r="I48" s="108">
        <f t="shared" si="1"/>
        <v>12000000</v>
      </c>
      <c r="L48" s="3">
        <f t="shared" si="8"/>
        <v>25</v>
      </c>
      <c r="M48" t="s">
        <v>233</v>
      </c>
      <c r="N48" s="3">
        <v>1750000</v>
      </c>
      <c r="O48" s="3">
        <v>1000000</v>
      </c>
      <c r="P48" s="3">
        <v>2750000</v>
      </c>
      <c r="Q48" s="3">
        <v>456768</v>
      </c>
      <c r="R48" s="3">
        <v>456768</v>
      </c>
      <c r="S48" s="3">
        <v>913536</v>
      </c>
      <c r="T48" s="3">
        <v>330122</v>
      </c>
      <c r="U48" s="3">
        <v>330122</v>
      </c>
      <c r="V48" s="3">
        <v>660244</v>
      </c>
      <c r="W48" s="3">
        <v>372078</v>
      </c>
      <c r="X48" s="3">
        <v>372078</v>
      </c>
      <c r="Y48" s="3">
        <v>744156</v>
      </c>
      <c r="Z48" s="3">
        <v>501636</v>
      </c>
      <c r="AA48" s="3">
        <v>501636</v>
      </c>
      <c r="AB48" s="3"/>
      <c r="AC48" s="3">
        <v>1003272</v>
      </c>
      <c r="AD48" s="3">
        <v>6071208</v>
      </c>
    </row>
    <row r="49" spans="1:30" ht="18.75" customHeight="1" x14ac:dyDescent="0.25">
      <c r="A49" s="107" t="s">
        <v>399</v>
      </c>
      <c r="B49" s="112" t="s">
        <v>247</v>
      </c>
      <c r="C49" s="108">
        <f t="shared" si="15"/>
        <v>5000000</v>
      </c>
      <c r="D49" s="108">
        <f t="shared" si="16"/>
        <v>220058</v>
      </c>
      <c r="E49" s="108">
        <f t="shared" si="17"/>
        <v>125670</v>
      </c>
      <c r="F49" s="108">
        <f t="shared" si="18"/>
        <v>49900</v>
      </c>
      <c r="G49" s="108">
        <f t="shared" si="19"/>
        <v>242950</v>
      </c>
      <c r="H49" s="108"/>
      <c r="I49" s="108">
        <f t="shared" si="1"/>
        <v>5000000</v>
      </c>
      <c r="L49" s="3">
        <f t="shared" si="8"/>
        <v>73</v>
      </c>
      <c r="M49" t="s">
        <v>234</v>
      </c>
      <c r="N49" s="3">
        <v>500000</v>
      </c>
      <c r="O49" s="3">
        <v>7500000</v>
      </c>
      <c r="P49" s="3">
        <v>8000000</v>
      </c>
      <c r="Q49" s="3"/>
      <c r="R49" s="3"/>
      <c r="S49" s="3"/>
      <c r="T49" s="3"/>
      <c r="U49" s="3"/>
      <c r="V49" s="3"/>
      <c r="W49" s="3"/>
      <c r="X49" s="3"/>
      <c r="Y49" s="3"/>
      <c r="Z49" s="3"/>
      <c r="AA49" s="3"/>
      <c r="AB49" s="3"/>
      <c r="AC49" s="3"/>
      <c r="AD49" s="3">
        <v>8000000</v>
      </c>
    </row>
    <row r="50" spans="1:30" ht="18.75" customHeight="1" x14ac:dyDescent="0.25">
      <c r="A50" s="107" t="s">
        <v>399</v>
      </c>
      <c r="B50" s="112" t="s">
        <v>264</v>
      </c>
      <c r="C50" s="108">
        <f t="shared" si="15"/>
        <v>5450000</v>
      </c>
      <c r="D50" s="108">
        <f t="shared" si="16"/>
        <v>900778</v>
      </c>
      <c r="E50" s="108">
        <f t="shared" si="17"/>
        <v>2208630</v>
      </c>
      <c r="F50" s="108">
        <f t="shared" si="18"/>
        <v>1057362</v>
      </c>
      <c r="G50" s="108">
        <f t="shared" si="19"/>
        <v>1059885</v>
      </c>
      <c r="H50" s="108"/>
      <c r="I50" s="108">
        <f t="shared" si="1"/>
        <v>5450000</v>
      </c>
      <c r="L50" s="3">
        <f t="shared" si="8"/>
        <v>36</v>
      </c>
      <c r="M50" t="s">
        <v>235</v>
      </c>
      <c r="N50" s="3">
        <v>3000000</v>
      </c>
      <c r="O50" s="3">
        <v>3500000</v>
      </c>
      <c r="P50" s="3">
        <v>6500000</v>
      </c>
      <c r="Q50" s="3"/>
      <c r="R50" s="3"/>
      <c r="S50" s="3"/>
      <c r="T50" s="3"/>
      <c r="U50" s="3"/>
      <c r="V50" s="3"/>
      <c r="W50" s="3"/>
      <c r="X50" s="3"/>
      <c r="Y50" s="3"/>
      <c r="Z50" s="3"/>
      <c r="AA50" s="3"/>
      <c r="AB50" s="3"/>
      <c r="AC50" s="3"/>
      <c r="AD50" s="3">
        <v>6500000</v>
      </c>
    </row>
    <row r="51" spans="1:30" ht="18.75" customHeight="1" x14ac:dyDescent="0.25">
      <c r="A51" s="107" t="s">
        <v>399</v>
      </c>
      <c r="B51" s="112" t="s">
        <v>245</v>
      </c>
      <c r="C51" s="108">
        <f t="shared" si="15"/>
        <v>400000</v>
      </c>
      <c r="D51" s="108">
        <f t="shared" si="16"/>
        <v>0</v>
      </c>
      <c r="E51" s="108">
        <f t="shared" si="17"/>
        <v>0</v>
      </c>
      <c r="F51" s="108">
        <f t="shared" si="18"/>
        <v>0</v>
      </c>
      <c r="G51" s="108">
        <f t="shared" si="19"/>
        <v>0</v>
      </c>
      <c r="H51" s="108"/>
      <c r="I51" s="108">
        <f t="shared" si="1"/>
        <v>400000</v>
      </c>
      <c r="L51" s="3">
        <f t="shared" si="8"/>
        <v>38</v>
      </c>
      <c r="M51" t="s">
        <v>236</v>
      </c>
      <c r="N51" s="3">
        <v>1000000</v>
      </c>
      <c r="O51" s="3">
        <v>1000000</v>
      </c>
      <c r="P51" s="3">
        <v>2000000</v>
      </c>
      <c r="Q51" s="3"/>
      <c r="R51" s="3"/>
      <c r="S51" s="3"/>
      <c r="T51" s="3"/>
      <c r="U51" s="3"/>
      <c r="V51" s="3"/>
      <c r="W51" s="3"/>
      <c r="X51" s="3"/>
      <c r="Y51" s="3"/>
      <c r="Z51" s="3"/>
      <c r="AA51" s="3"/>
      <c r="AB51" s="3"/>
      <c r="AC51" s="3"/>
      <c r="AD51" s="3">
        <v>2000000</v>
      </c>
    </row>
    <row r="52" spans="1:30" ht="18.75" customHeight="1" x14ac:dyDescent="0.25">
      <c r="A52" s="117" t="s">
        <v>399</v>
      </c>
      <c r="B52" s="112" t="s">
        <v>269</v>
      </c>
      <c r="C52" s="108">
        <f t="shared" si="15"/>
        <v>7500000</v>
      </c>
      <c r="D52" s="108">
        <f t="shared" si="16"/>
        <v>1508600</v>
      </c>
      <c r="E52" s="108">
        <f t="shared" si="17"/>
        <v>2495664</v>
      </c>
      <c r="F52" s="108">
        <f t="shared" si="18"/>
        <v>1645651</v>
      </c>
      <c r="G52" s="108">
        <f t="shared" si="19"/>
        <v>692351</v>
      </c>
      <c r="H52" s="108"/>
      <c r="I52" s="108">
        <f t="shared" si="1"/>
        <v>7500000</v>
      </c>
      <c r="L52" s="3">
        <f t="shared" si="8"/>
        <v>16</v>
      </c>
      <c r="M52" t="s">
        <v>237</v>
      </c>
      <c r="N52" s="3">
        <v>500000</v>
      </c>
      <c r="O52" s="3">
        <v>500000</v>
      </c>
      <c r="P52" s="3">
        <v>1000000</v>
      </c>
      <c r="Q52" s="3">
        <v>14710</v>
      </c>
      <c r="R52" s="3">
        <v>14710</v>
      </c>
      <c r="S52" s="3">
        <v>29420</v>
      </c>
      <c r="T52" s="3">
        <v>378560</v>
      </c>
      <c r="U52" s="3">
        <v>378560</v>
      </c>
      <c r="V52" s="3">
        <v>757120</v>
      </c>
      <c r="W52" s="3">
        <v>14750</v>
      </c>
      <c r="X52" s="3">
        <v>14750</v>
      </c>
      <c r="Y52" s="3">
        <v>29500</v>
      </c>
      <c r="Z52" s="3">
        <v>31580</v>
      </c>
      <c r="AA52" s="3">
        <v>31580</v>
      </c>
      <c r="AB52" s="3"/>
      <c r="AC52" s="3">
        <v>63160</v>
      </c>
      <c r="AD52" s="3">
        <v>1879200</v>
      </c>
    </row>
    <row r="53" spans="1:30" ht="18.75" customHeight="1" x14ac:dyDescent="0.25">
      <c r="A53" s="117" t="s">
        <v>399</v>
      </c>
      <c r="B53" s="112" t="s">
        <v>268</v>
      </c>
      <c r="C53" s="108">
        <f t="shared" si="15"/>
        <v>1500000</v>
      </c>
      <c r="D53" s="108">
        <f t="shared" si="16"/>
        <v>26187</v>
      </c>
      <c r="E53" s="108">
        <f t="shared" si="17"/>
        <v>35000</v>
      </c>
      <c r="F53" s="108">
        <f t="shared" si="18"/>
        <v>0</v>
      </c>
      <c r="G53" s="108">
        <f t="shared" si="19"/>
        <v>0</v>
      </c>
      <c r="H53" s="108"/>
      <c r="I53" s="108">
        <f t="shared" si="1"/>
        <v>1500000</v>
      </c>
      <c r="L53" s="3">
        <f t="shared" si="8"/>
        <v>11</v>
      </c>
      <c r="M53" t="s">
        <v>238</v>
      </c>
      <c r="N53" s="3">
        <v>100000</v>
      </c>
      <c r="O53" s="3">
        <v>100000</v>
      </c>
      <c r="P53" s="3">
        <v>200000</v>
      </c>
      <c r="Q53" s="3"/>
      <c r="R53" s="3"/>
      <c r="S53" s="3"/>
      <c r="T53" s="3"/>
      <c r="U53" s="3"/>
      <c r="V53" s="3"/>
      <c r="W53" s="3"/>
      <c r="X53" s="3"/>
      <c r="Y53" s="3"/>
      <c r="Z53" s="3"/>
      <c r="AA53" s="3"/>
      <c r="AB53" s="3"/>
      <c r="AC53" s="3"/>
      <c r="AD53" s="3">
        <v>200000</v>
      </c>
    </row>
    <row r="54" spans="1:30" ht="18.75" customHeight="1" x14ac:dyDescent="0.25">
      <c r="A54" s="117" t="s">
        <v>399</v>
      </c>
      <c r="B54" s="112" t="s">
        <v>229</v>
      </c>
      <c r="C54" s="108">
        <f t="shared" si="15"/>
        <v>1000000</v>
      </c>
      <c r="D54" s="108">
        <f t="shared" si="16"/>
        <v>9000</v>
      </c>
      <c r="E54" s="108">
        <f t="shared" si="17"/>
        <v>0</v>
      </c>
      <c r="F54" s="108">
        <f t="shared" si="18"/>
        <v>519000</v>
      </c>
      <c r="G54" s="108">
        <f t="shared" si="19"/>
        <v>21200</v>
      </c>
      <c r="H54" s="108"/>
      <c r="I54" s="108">
        <f t="shared" ref="I54:I92" si="20">+C54-H54</f>
        <v>1000000</v>
      </c>
      <c r="L54" s="3">
        <f t="shared" si="8"/>
        <v>83</v>
      </c>
      <c r="M54" t="s">
        <v>239</v>
      </c>
      <c r="N54" s="3">
        <v>17800000</v>
      </c>
      <c r="O54" s="3">
        <v>18000000</v>
      </c>
      <c r="P54" s="3">
        <v>35800000</v>
      </c>
      <c r="Q54" s="3">
        <v>1695035</v>
      </c>
      <c r="R54" s="3">
        <v>1695035</v>
      </c>
      <c r="S54" s="3">
        <v>3390070</v>
      </c>
      <c r="T54" s="3">
        <v>3465569</v>
      </c>
      <c r="U54" s="3">
        <v>3465569</v>
      </c>
      <c r="V54" s="3">
        <v>6931138</v>
      </c>
      <c r="W54" s="3">
        <v>3952133</v>
      </c>
      <c r="X54" s="3">
        <v>3952133</v>
      </c>
      <c r="Y54" s="3">
        <v>7904266</v>
      </c>
      <c r="Z54" s="3">
        <v>5877888</v>
      </c>
      <c r="AA54" s="3">
        <v>5864888</v>
      </c>
      <c r="AB54" s="3">
        <v>13000</v>
      </c>
      <c r="AC54" s="3">
        <v>11755776</v>
      </c>
      <c r="AD54" s="3">
        <v>65781250</v>
      </c>
    </row>
    <row r="55" spans="1:30" ht="18.75" customHeight="1" x14ac:dyDescent="0.25">
      <c r="A55" s="117" t="s">
        <v>399</v>
      </c>
      <c r="B55" s="112" t="s">
        <v>249</v>
      </c>
      <c r="C55" s="108">
        <f t="shared" si="15"/>
        <v>1000000</v>
      </c>
      <c r="D55" s="108">
        <f t="shared" si="16"/>
        <v>0</v>
      </c>
      <c r="E55" s="108">
        <f t="shared" si="17"/>
        <v>0</v>
      </c>
      <c r="F55" s="108">
        <f t="shared" si="18"/>
        <v>0</v>
      </c>
      <c r="G55" s="108">
        <f t="shared" si="19"/>
        <v>0</v>
      </c>
      <c r="H55" s="108"/>
      <c r="I55" s="108">
        <f t="shared" si="20"/>
        <v>1000000</v>
      </c>
      <c r="L55" s="3">
        <f t="shared" ref="L55:L86" si="21">+MATCH(M55,$B$8:$B$91,0)</f>
        <v>74</v>
      </c>
      <c r="M55" t="s">
        <v>240</v>
      </c>
      <c r="N55" s="3">
        <v>1800000</v>
      </c>
      <c r="O55" s="3">
        <v>1000000</v>
      </c>
      <c r="P55" s="3">
        <v>2800000</v>
      </c>
      <c r="Q55" s="3">
        <v>447376</v>
      </c>
      <c r="R55" s="3">
        <v>447376</v>
      </c>
      <c r="S55" s="3">
        <v>894752</v>
      </c>
      <c r="T55" s="3">
        <v>414603</v>
      </c>
      <c r="U55" s="3">
        <v>414603</v>
      </c>
      <c r="V55" s="3">
        <v>829206</v>
      </c>
      <c r="W55" s="3">
        <v>185850</v>
      </c>
      <c r="X55" s="3">
        <v>185850</v>
      </c>
      <c r="Y55" s="3">
        <v>371700</v>
      </c>
      <c r="Z55" s="3">
        <v>624330</v>
      </c>
      <c r="AA55" s="3">
        <v>624330</v>
      </c>
      <c r="AB55" s="3"/>
      <c r="AC55" s="3">
        <v>1248660</v>
      </c>
      <c r="AD55" s="3">
        <v>6144318</v>
      </c>
    </row>
    <row r="56" spans="1:30" ht="18.75" customHeight="1" x14ac:dyDescent="0.25">
      <c r="A56" s="117" t="s">
        <v>399</v>
      </c>
      <c r="B56" s="112" t="s">
        <v>272</v>
      </c>
      <c r="C56" s="108">
        <f t="shared" si="15"/>
        <v>600000</v>
      </c>
      <c r="D56" s="108">
        <f t="shared" si="16"/>
        <v>0</v>
      </c>
      <c r="E56" s="108">
        <f t="shared" si="17"/>
        <v>188152</v>
      </c>
      <c r="F56" s="108">
        <f t="shared" si="18"/>
        <v>188440</v>
      </c>
      <c r="G56" s="108">
        <f t="shared" si="19"/>
        <v>126965</v>
      </c>
      <c r="H56" s="108"/>
      <c r="I56" s="108">
        <f t="shared" si="20"/>
        <v>600000</v>
      </c>
      <c r="L56" s="3">
        <f t="shared" si="21"/>
        <v>40</v>
      </c>
      <c r="M56" t="s">
        <v>241</v>
      </c>
      <c r="N56" s="3">
        <v>3000000</v>
      </c>
      <c r="O56" s="3">
        <v>2000000</v>
      </c>
      <c r="P56" s="3">
        <v>5000000</v>
      </c>
      <c r="Q56" s="3">
        <v>1501000</v>
      </c>
      <c r="R56" s="3">
        <v>1501000</v>
      </c>
      <c r="S56" s="3">
        <v>3002000</v>
      </c>
      <c r="T56" s="3">
        <v>110223</v>
      </c>
      <c r="U56" s="3">
        <v>110223</v>
      </c>
      <c r="V56" s="3">
        <v>220446</v>
      </c>
      <c r="W56" s="3"/>
      <c r="X56" s="3"/>
      <c r="Y56" s="3"/>
      <c r="Z56" s="3">
        <v>1236601</v>
      </c>
      <c r="AA56" s="3">
        <v>1236601</v>
      </c>
      <c r="AB56" s="3"/>
      <c r="AC56" s="3">
        <v>2473202</v>
      </c>
      <c r="AD56" s="3">
        <v>10695648</v>
      </c>
    </row>
    <row r="57" spans="1:30" ht="18.75" customHeight="1" x14ac:dyDescent="0.25">
      <c r="A57" s="117" t="s">
        <v>399</v>
      </c>
      <c r="B57" s="112" t="s">
        <v>221</v>
      </c>
      <c r="C57" s="108">
        <f t="shared" si="15"/>
        <v>5500000</v>
      </c>
      <c r="D57" s="108">
        <f t="shared" si="16"/>
        <v>30000</v>
      </c>
      <c r="E57" s="108">
        <f t="shared" si="17"/>
        <v>0</v>
      </c>
      <c r="F57" s="108">
        <f t="shared" si="18"/>
        <v>0</v>
      </c>
      <c r="G57" s="108">
        <f t="shared" si="19"/>
        <v>0</v>
      </c>
      <c r="H57" s="108"/>
      <c r="I57" s="108">
        <f t="shared" si="20"/>
        <v>5500000</v>
      </c>
      <c r="L57" s="3">
        <f t="shared" si="21"/>
        <v>59</v>
      </c>
      <c r="M57" t="s">
        <v>242</v>
      </c>
      <c r="N57" s="3">
        <v>4500000</v>
      </c>
      <c r="O57" s="3">
        <v>6500000</v>
      </c>
      <c r="P57" s="3">
        <v>11000000</v>
      </c>
      <c r="Q57" s="3">
        <v>1104690</v>
      </c>
      <c r="R57" s="3">
        <v>1104690</v>
      </c>
      <c r="S57" s="3">
        <v>2209380</v>
      </c>
      <c r="T57" s="3">
        <v>10180</v>
      </c>
      <c r="U57" s="3">
        <v>10180</v>
      </c>
      <c r="V57" s="3">
        <v>20360</v>
      </c>
      <c r="W57" s="3">
        <v>69330</v>
      </c>
      <c r="X57" s="3">
        <v>69330</v>
      </c>
      <c r="Y57" s="3">
        <v>138660</v>
      </c>
      <c r="Z57" s="3"/>
      <c r="AA57" s="3"/>
      <c r="AB57" s="3"/>
      <c r="AC57" s="3"/>
      <c r="AD57" s="3">
        <v>13368400</v>
      </c>
    </row>
    <row r="58" spans="1:30" ht="18.75" customHeight="1" x14ac:dyDescent="0.25">
      <c r="A58" s="117" t="s">
        <v>399</v>
      </c>
      <c r="B58" s="112" t="s">
        <v>209</v>
      </c>
      <c r="C58" s="108">
        <f t="shared" si="15"/>
        <v>1000000</v>
      </c>
      <c r="D58" s="108">
        <f t="shared" si="16"/>
        <v>0</v>
      </c>
      <c r="E58" s="108">
        <f t="shared" si="17"/>
        <v>374000</v>
      </c>
      <c r="F58" s="108">
        <f t="shared" si="18"/>
        <v>0</v>
      </c>
      <c r="G58" s="108">
        <f t="shared" si="19"/>
        <v>0</v>
      </c>
      <c r="H58" s="108"/>
      <c r="I58" s="108">
        <f t="shared" si="20"/>
        <v>1000000</v>
      </c>
      <c r="L58" s="3">
        <f t="shared" si="21"/>
        <v>53</v>
      </c>
      <c r="M58" t="s">
        <v>243</v>
      </c>
      <c r="N58" s="3">
        <v>6500000</v>
      </c>
      <c r="O58" s="3">
        <v>6500000</v>
      </c>
      <c r="P58" s="3">
        <v>13000000</v>
      </c>
      <c r="Q58" s="3"/>
      <c r="R58" s="3"/>
      <c r="S58" s="3"/>
      <c r="T58" s="3"/>
      <c r="U58" s="3"/>
      <c r="V58" s="3"/>
      <c r="W58" s="3"/>
      <c r="X58" s="3"/>
      <c r="Y58" s="3"/>
      <c r="Z58" s="3"/>
      <c r="AA58" s="3"/>
      <c r="AB58" s="3"/>
      <c r="AC58" s="3"/>
      <c r="AD58" s="3">
        <v>13000000</v>
      </c>
    </row>
    <row r="59" spans="1:30" ht="18.75" customHeight="1" x14ac:dyDescent="0.25">
      <c r="A59" s="117" t="s">
        <v>399</v>
      </c>
      <c r="B59" s="112" t="s">
        <v>277</v>
      </c>
      <c r="C59" s="108">
        <f t="shared" si="15"/>
        <v>1000000</v>
      </c>
      <c r="D59" s="108">
        <f t="shared" si="16"/>
        <v>0</v>
      </c>
      <c r="E59" s="108">
        <f t="shared" si="17"/>
        <v>0</v>
      </c>
      <c r="F59" s="108">
        <f t="shared" si="18"/>
        <v>0</v>
      </c>
      <c r="G59" s="108">
        <f t="shared" si="19"/>
        <v>0</v>
      </c>
      <c r="H59" s="108"/>
      <c r="I59" s="108">
        <f t="shared" si="20"/>
        <v>1000000</v>
      </c>
      <c r="L59" s="3">
        <f t="shared" si="21"/>
        <v>58</v>
      </c>
      <c r="M59" t="s">
        <v>244</v>
      </c>
      <c r="N59" s="3">
        <v>800000</v>
      </c>
      <c r="O59" s="3">
        <v>1000000</v>
      </c>
      <c r="P59" s="3">
        <v>1800000</v>
      </c>
      <c r="Q59" s="3">
        <v>14000</v>
      </c>
      <c r="R59" s="3">
        <v>14000</v>
      </c>
      <c r="S59" s="3">
        <v>28000</v>
      </c>
      <c r="T59" s="3">
        <v>17900</v>
      </c>
      <c r="U59" s="3">
        <v>17900</v>
      </c>
      <c r="V59" s="3">
        <v>35800</v>
      </c>
      <c r="W59" s="3">
        <v>1950</v>
      </c>
      <c r="X59" s="3">
        <v>1950</v>
      </c>
      <c r="Y59" s="3">
        <v>3900</v>
      </c>
      <c r="Z59" s="3"/>
      <c r="AA59" s="3"/>
      <c r="AB59" s="3"/>
      <c r="AC59" s="3"/>
      <c r="AD59" s="3">
        <v>1867700</v>
      </c>
    </row>
    <row r="60" spans="1:30" ht="18.75" customHeight="1" x14ac:dyDescent="0.25">
      <c r="A60" s="117" t="s">
        <v>399</v>
      </c>
      <c r="B60" s="112" t="s">
        <v>243</v>
      </c>
      <c r="C60" s="108">
        <f t="shared" si="15"/>
        <v>6500000</v>
      </c>
      <c r="D60" s="108">
        <f t="shared" si="16"/>
        <v>0</v>
      </c>
      <c r="E60" s="108">
        <f t="shared" si="17"/>
        <v>0</v>
      </c>
      <c r="F60" s="108">
        <f t="shared" si="18"/>
        <v>0</v>
      </c>
      <c r="G60" s="108">
        <f t="shared" si="19"/>
        <v>0</v>
      </c>
      <c r="H60" s="108"/>
      <c r="I60" s="108">
        <f t="shared" si="20"/>
        <v>6500000</v>
      </c>
      <c r="L60" s="3">
        <f t="shared" si="21"/>
        <v>44</v>
      </c>
      <c r="M60" t="s">
        <v>245</v>
      </c>
      <c r="N60" s="3">
        <v>400000</v>
      </c>
      <c r="O60" s="3">
        <v>500000</v>
      </c>
      <c r="P60" s="3">
        <v>900000</v>
      </c>
      <c r="Q60" s="3"/>
      <c r="R60" s="3"/>
      <c r="S60" s="3"/>
      <c r="T60" s="3"/>
      <c r="U60" s="3"/>
      <c r="V60" s="3"/>
      <c r="W60" s="3"/>
      <c r="X60" s="3"/>
      <c r="Y60" s="3"/>
      <c r="Z60" s="3"/>
      <c r="AA60" s="3"/>
      <c r="AB60" s="3"/>
      <c r="AC60" s="3"/>
      <c r="AD60" s="3">
        <v>900000</v>
      </c>
    </row>
    <row r="61" spans="1:30" ht="18.75" customHeight="1" x14ac:dyDescent="0.25">
      <c r="A61" s="107" t="s">
        <v>401</v>
      </c>
      <c r="B61" s="112" t="s">
        <v>246</v>
      </c>
      <c r="C61" s="108">
        <f t="shared" si="15"/>
        <v>800000</v>
      </c>
      <c r="D61" s="108">
        <f t="shared" si="16"/>
        <v>7750</v>
      </c>
      <c r="E61" s="108">
        <f t="shared" si="17"/>
        <v>0</v>
      </c>
      <c r="F61" s="108">
        <f t="shared" si="18"/>
        <v>0</v>
      </c>
      <c r="G61" s="108">
        <f t="shared" si="19"/>
        <v>57080</v>
      </c>
      <c r="H61" s="108"/>
      <c r="I61" s="108">
        <f t="shared" si="20"/>
        <v>800000</v>
      </c>
      <c r="L61" s="3">
        <f t="shared" si="21"/>
        <v>54</v>
      </c>
      <c r="M61" t="s">
        <v>246</v>
      </c>
      <c r="N61" s="3">
        <v>800000</v>
      </c>
      <c r="O61" s="3">
        <v>1500000</v>
      </c>
      <c r="P61" s="3">
        <v>2300000</v>
      </c>
      <c r="Q61" s="3">
        <v>7750</v>
      </c>
      <c r="R61" s="3">
        <v>7750</v>
      </c>
      <c r="S61" s="3">
        <v>15500</v>
      </c>
      <c r="T61" s="3"/>
      <c r="U61" s="3"/>
      <c r="V61" s="3"/>
      <c r="W61" s="3"/>
      <c r="X61" s="3"/>
      <c r="Y61" s="3"/>
      <c r="Z61" s="3">
        <v>57080</v>
      </c>
      <c r="AA61" s="3">
        <v>57080</v>
      </c>
      <c r="AB61" s="3"/>
      <c r="AC61" s="3">
        <v>114160</v>
      </c>
      <c r="AD61" s="3">
        <v>2429660</v>
      </c>
    </row>
    <row r="62" spans="1:30" ht="18.75" customHeight="1" x14ac:dyDescent="0.25">
      <c r="A62" s="107" t="s">
        <v>401</v>
      </c>
      <c r="B62" s="112" t="s">
        <v>270</v>
      </c>
      <c r="C62" s="108">
        <f t="shared" si="15"/>
        <v>5000000</v>
      </c>
      <c r="D62" s="108">
        <f t="shared" si="16"/>
        <v>0</v>
      </c>
      <c r="E62" s="108">
        <f t="shared" si="17"/>
        <v>0</v>
      </c>
      <c r="F62" s="108">
        <f t="shared" si="18"/>
        <v>0</v>
      </c>
      <c r="G62" s="108">
        <f t="shared" si="19"/>
        <v>0</v>
      </c>
      <c r="H62" s="108"/>
      <c r="I62" s="108">
        <f t="shared" si="20"/>
        <v>5000000</v>
      </c>
      <c r="L62" s="3">
        <f t="shared" si="21"/>
        <v>42</v>
      </c>
      <c r="M62" t="s">
        <v>247</v>
      </c>
      <c r="N62" s="3">
        <v>5000000</v>
      </c>
      <c r="O62" s="3">
        <v>5000000</v>
      </c>
      <c r="P62" s="3">
        <v>10000000</v>
      </c>
      <c r="Q62" s="3">
        <v>220058</v>
      </c>
      <c r="R62" s="3">
        <v>220058</v>
      </c>
      <c r="S62" s="3">
        <v>440116</v>
      </c>
      <c r="T62" s="3">
        <v>125670</v>
      </c>
      <c r="U62" s="3">
        <v>125670</v>
      </c>
      <c r="V62" s="3">
        <v>251340</v>
      </c>
      <c r="W62" s="3">
        <v>49900</v>
      </c>
      <c r="X62" s="3">
        <v>49900</v>
      </c>
      <c r="Y62" s="3">
        <v>99800</v>
      </c>
      <c r="Z62" s="3">
        <v>242950</v>
      </c>
      <c r="AA62" s="3">
        <v>242950</v>
      </c>
      <c r="AB62" s="3"/>
      <c r="AC62" s="3">
        <v>485900</v>
      </c>
      <c r="AD62" s="3">
        <v>11277156</v>
      </c>
    </row>
    <row r="63" spans="1:30" ht="18.75" customHeight="1" x14ac:dyDescent="0.25">
      <c r="A63" s="107" t="s">
        <v>401</v>
      </c>
      <c r="B63" s="112" t="s">
        <v>208</v>
      </c>
      <c r="C63" s="108">
        <f t="shared" si="15"/>
        <v>4200000</v>
      </c>
      <c r="D63" s="108">
        <f t="shared" si="16"/>
        <v>1508760</v>
      </c>
      <c r="E63" s="108">
        <f t="shared" si="17"/>
        <v>330000</v>
      </c>
      <c r="F63" s="108">
        <f t="shared" si="18"/>
        <v>530000</v>
      </c>
      <c r="G63" s="108">
        <f t="shared" si="19"/>
        <v>1745163</v>
      </c>
      <c r="H63" s="108"/>
      <c r="I63" s="108">
        <f t="shared" si="20"/>
        <v>4200000</v>
      </c>
      <c r="L63" s="3">
        <f t="shared" si="21"/>
        <v>72</v>
      </c>
      <c r="M63" t="s">
        <v>248</v>
      </c>
      <c r="N63" s="3">
        <v>1500000</v>
      </c>
      <c r="O63" s="3">
        <v>1500000</v>
      </c>
      <c r="P63" s="3">
        <v>3000000</v>
      </c>
      <c r="Q63" s="3"/>
      <c r="R63" s="3"/>
      <c r="S63" s="3"/>
      <c r="T63" s="3"/>
      <c r="U63" s="3"/>
      <c r="V63" s="3"/>
      <c r="W63" s="3"/>
      <c r="X63" s="3"/>
      <c r="Y63" s="3"/>
      <c r="Z63" s="3"/>
      <c r="AA63" s="3"/>
      <c r="AB63" s="3"/>
      <c r="AC63" s="3"/>
      <c r="AD63" s="3">
        <v>3000000</v>
      </c>
    </row>
    <row r="64" spans="1:30" ht="18.75" customHeight="1" x14ac:dyDescent="0.25">
      <c r="A64" s="107" t="s">
        <v>401</v>
      </c>
      <c r="B64" s="112" t="s">
        <v>223</v>
      </c>
      <c r="C64" s="108">
        <f t="shared" si="15"/>
        <v>4100000</v>
      </c>
      <c r="D64" s="108">
        <f t="shared" si="16"/>
        <v>0</v>
      </c>
      <c r="E64" s="108">
        <f t="shared" si="17"/>
        <v>0</v>
      </c>
      <c r="F64" s="108">
        <f t="shared" si="18"/>
        <v>0</v>
      </c>
      <c r="G64" s="108">
        <f t="shared" si="19"/>
        <v>4000000</v>
      </c>
      <c r="H64" s="108"/>
      <c r="I64" s="108">
        <f t="shared" si="20"/>
        <v>4100000</v>
      </c>
      <c r="L64" s="3">
        <f t="shared" si="21"/>
        <v>48</v>
      </c>
      <c r="M64" t="s">
        <v>249</v>
      </c>
      <c r="N64" s="3">
        <v>1000000</v>
      </c>
      <c r="O64" s="3">
        <v>1000000</v>
      </c>
      <c r="P64" s="3">
        <v>2000000</v>
      </c>
      <c r="Q64" s="3"/>
      <c r="R64" s="3"/>
      <c r="S64" s="3"/>
      <c r="T64" s="3"/>
      <c r="U64" s="3"/>
      <c r="V64" s="3"/>
      <c r="W64" s="3"/>
      <c r="X64" s="3"/>
      <c r="Y64" s="3"/>
      <c r="Z64" s="3"/>
      <c r="AA64" s="3"/>
      <c r="AB64" s="3"/>
      <c r="AC64" s="3"/>
      <c r="AD64" s="3">
        <v>2000000</v>
      </c>
    </row>
    <row r="65" spans="1:30" ht="18.75" customHeight="1" x14ac:dyDescent="0.25">
      <c r="A65" s="107" t="s">
        <v>401</v>
      </c>
      <c r="B65" s="112" t="s">
        <v>244</v>
      </c>
      <c r="C65" s="108">
        <f t="shared" si="15"/>
        <v>800000</v>
      </c>
      <c r="D65" s="108">
        <f t="shared" si="16"/>
        <v>14000</v>
      </c>
      <c r="E65" s="108">
        <f t="shared" si="17"/>
        <v>17900</v>
      </c>
      <c r="F65" s="108">
        <f t="shared" si="18"/>
        <v>1950</v>
      </c>
      <c r="G65" s="108">
        <f t="shared" si="19"/>
        <v>0</v>
      </c>
      <c r="H65" s="108"/>
      <c r="I65" s="108">
        <f t="shared" si="20"/>
        <v>800000</v>
      </c>
      <c r="L65" s="3">
        <f t="shared" si="21"/>
        <v>60</v>
      </c>
      <c r="M65" t="s">
        <v>250</v>
      </c>
      <c r="N65" s="3">
        <v>500000</v>
      </c>
      <c r="O65" s="3">
        <v>500000</v>
      </c>
      <c r="P65" s="3">
        <v>1000000</v>
      </c>
      <c r="Q65" s="3">
        <v>29400</v>
      </c>
      <c r="R65" s="3">
        <v>29400</v>
      </c>
      <c r="S65" s="3">
        <v>58800</v>
      </c>
      <c r="T65" s="3"/>
      <c r="U65" s="3"/>
      <c r="V65" s="3"/>
      <c r="W65" s="3">
        <v>200000</v>
      </c>
      <c r="X65" s="3">
        <v>200000</v>
      </c>
      <c r="Y65" s="3">
        <v>400000</v>
      </c>
      <c r="Z65" s="3"/>
      <c r="AA65" s="3"/>
      <c r="AB65" s="3"/>
      <c r="AC65" s="3"/>
      <c r="AD65" s="3">
        <v>1458800</v>
      </c>
    </row>
    <row r="66" spans="1:30" ht="18.75" customHeight="1" x14ac:dyDescent="0.25">
      <c r="A66" s="107" t="s">
        <v>400</v>
      </c>
      <c r="B66" s="112" t="s">
        <v>242</v>
      </c>
      <c r="C66" s="108">
        <f t="shared" si="15"/>
        <v>4500000</v>
      </c>
      <c r="D66" s="108">
        <f t="shared" si="16"/>
        <v>1104690</v>
      </c>
      <c r="E66" s="108">
        <f t="shared" si="17"/>
        <v>10180</v>
      </c>
      <c r="F66" s="108">
        <f t="shared" si="18"/>
        <v>69330</v>
      </c>
      <c r="G66" s="108">
        <f t="shared" si="19"/>
        <v>0</v>
      </c>
      <c r="H66" s="108"/>
      <c r="I66" s="108">
        <f t="shared" si="20"/>
        <v>4500000</v>
      </c>
      <c r="L66" s="3">
        <f t="shared" si="21"/>
        <v>68</v>
      </c>
      <c r="M66" t="s">
        <v>251</v>
      </c>
      <c r="N66" s="3">
        <v>1200000</v>
      </c>
      <c r="O66" s="3">
        <v>5000000</v>
      </c>
      <c r="P66" s="3">
        <v>6200000</v>
      </c>
      <c r="Q66" s="3"/>
      <c r="R66" s="3"/>
      <c r="S66" s="3"/>
      <c r="T66" s="3"/>
      <c r="U66" s="3"/>
      <c r="V66" s="3"/>
      <c r="W66" s="3"/>
      <c r="X66" s="3"/>
      <c r="Y66" s="3"/>
      <c r="Z66" s="3"/>
      <c r="AA66" s="3"/>
      <c r="AB66" s="3"/>
      <c r="AC66" s="3"/>
      <c r="AD66" s="3">
        <v>6200000</v>
      </c>
    </row>
    <row r="67" spans="1:30" ht="18.75" customHeight="1" x14ac:dyDescent="0.25">
      <c r="A67" s="107" t="s">
        <v>400</v>
      </c>
      <c r="B67" s="112" t="s">
        <v>250</v>
      </c>
      <c r="C67" s="108">
        <f t="shared" si="15"/>
        <v>500000</v>
      </c>
      <c r="D67" s="108">
        <f t="shared" si="16"/>
        <v>29400</v>
      </c>
      <c r="E67" s="108">
        <f t="shared" si="17"/>
        <v>0</v>
      </c>
      <c r="F67" s="108">
        <f t="shared" si="18"/>
        <v>200000</v>
      </c>
      <c r="G67" s="108">
        <f t="shared" si="19"/>
        <v>0</v>
      </c>
      <c r="H67" s="108"/>
      <c r="I67" s="108">
        <f t="shared" si="20"/>
        <v>500000</v>
      </c>
      <c r="L67" s="3">
        <f t="shared" si="21"/>
        <v>69</v>
      </c>
      <c r="M67" t="s">
        <v>252</v>
      </c>
      <c r="N67" s="3">
        <v>3470000</v>
      </c>
      <c r="O67" s="3">
        <v>5000000</v>
      </c>
      <c r="P67" s="3">
        <v>8470000</v>
      </c>
      <c r="Q67" s="3"/>
      <c r="R67" s="3"/>
      <c r="S67" s="3"/>
      <c r="T67" s="3"/>
      <c r="U67" s="3"/>
      <c r="V67" s="3"/>
      <c r="W67" s="3"/>
      <c r="X67" s="3"/>
      <c r="Y67" s="3"/>
      <c r="Z67" s="3"/>
      <c r="AA67" s="3"/>
      <c r="AB67" s="3"/>
      <c r="AC67" s="3"/>
      <c r="AD67" s="3">
        <v>8470000</v>
      </c>
    </row>
    <row r="68" spans="1:30" ht="18.75" customHeight="1" x14ac:dyDescent="0.25">
      <c r="A68" s="117" t="s">
        <v>401</v>
      </c>
      <c r="B68" s="112" t="s">
        <v>261</v>
      </c>
      <c r="C68" s="108">
        <f t="shared" si="15"/>
        <v>5000000</v>
      </c>
      <c r="D68" s="108">
        <f t="shared" si="16"/>
        <v>979421</v>
      </c>
      <c r="E68" s="108">
        <f t="shared" si="17"/>
        <v>1725528</v>
      </c>
      <c r="F68" s="108">
        <f t="shared" si="18"/>
        <v>1178240</v>
      </c>
      <c r="G68" s="108">
        <f t="shared" si="19"/>
        <v>770795</v>
      </c>
      <c r="H68" s="108"/>
      <c r="I68" s="108">
        <f t="shared" si="20"/>
        <v>5000000</v>
      </c>
      <c r="L68" s="3">
        <f t="shared" si="21"/>
        <v>30</v>
      </c>
      <c r="M68" t="s">
        <v>253</v>
      </c>
      <c r="N68" s="3">
        <v>1000000</v>
      </c>
      <c r="O68" s="3">
        <v>1000000</v>
      </c>
      <c r="P68" s="3">
        <v>2000000</v>
      </c>
      <c r="Q68" s="3">
        <v>648836</v>
      </c>
      <c r="R68" s="3">
        <v>648836</v>
      </c>
      <c r="S68" s="3">
        <v>1297672</v>
      </c>
      <c r="T68" s="3">
        <v>182764</v>
      </c>
      <c r="U68" s="3">
        <v>182764</v>
      </c>
      <c r="V68" s="3">
        <v>365528</v>
      </c>
      <c r="W68" s="3">
        <v>111840</v>
      </c>
      <c r="X68" s="3">
        <v>111840</v>
      </c>
      <c r="Y68" s="3">
        <v>223680</v>
      </c>
      <c r="Z68" s="3"/>
      <c r="AA68" s="3"/>
      <c r="AB68" s="3"/>
      <c r="AC68" s="3"/>
      <c r="AD68" s="3">
        <v>3886880</v>
      </c>
    </row>
    <row r="69" spans="1:30" ht="18.75" customHeight="1" x14ac:dyDescent="0.25">
      <c r="A69" s="107" t="s">
        <v>399</v>
      </c>
      <c r="B69" s="112" t="s">
        <v>259</v>
      </c>
      <c r="C69" s="108">
        <f t="shared" si="15"/>
        <v>74200000</v>
      </c>
      <c r="D69" s="108">
        <f t="shared" si="16"/>
        <v>0</v>
      </c>
      <c r="E69" s="108">
        <f t="shared" si="17"/>
        <v>0</v>
      </c>
      <c r="F69" s="108">
        <f t="shared" si="18"/>
        <v>19489685</v>
      </c>
      <c r="G69" s="108">
        <f t="shared" si="19"/>
        <v>54287677</v>
      </c>
      <c r="H69" s="108"/>
      <c r="I69" s="108">
        <f t="shared" si="20"/>
        <v>74200000</v>
      </c>
      <c r="L69" s="3">
        <f t="shared" si="21"/>
        <v>31</v>
      </c>
      <c r="M69" t="s">
        <v>254</v>
      </c>
      <c r="N69" s="3">
        <v>18000000</v>
      </c>
      <c r="O69" s="3">
        <v>18000000</v>
      </c>
      <c r="P69" s="3">
        <v>36000000</v>
      </c>
      <c r="Q69" s="3">
        <v>1543641</v>
      </c>
      <c r="R69" s="3">
        <v>1543641</v>
      </c>
      <c r="S69" s="3">
        <v>3087282</v>
      </c>
      <c r="T69" s="3">
        <v>2900488</v>
      </c>
      <c r="U69" s="3">
        <v>2900488</v>
      </c>
      <c r="V69" s="3">
        <v>5800976</v>
      </c>
      <c r="W69" s="3">
        <v>6673528</v>
      </c>
      <c r="X69" s="3">
        <v>6673528</v>
      </c>
      <c r="Y69" s="3">
        <v>13347056</v>
      </c>
      <c r="Z69" s="3">
        <v>5741172</v>
      </c>
      <c r="AA69" s="3">
        <v>5733948</v>
      </c>
      <c r="AB69" s="3"/>
      <c r="AC69" s="3">
        <v>11475120</v>
      </c>
      <c r="AD69" s="3">
        <v>69710434</v>
      </c>
    </row>
    <row r="70" spans="1:30" ht="18.75" customHeight="1" x14ac:dyDescent="0.25">
      <c r="A70" s="117" t="s">
        <v>401</v>
      </c>
      <c r="B70" s="112" t="s">
        <v>267</v>
      </c>
      <c r="C70" s="108">
        <f t="shared" si="15"/>
        <v>5000000</v>
      </c>
      <c r="D70" s="108">
        <f t="shared" si="16"/>
        <v>0</v>
      </c>
      <c r="E70" s="108">
        <f t="shared" si="17"/>
        <v>0</v>
      </c>
      <c r="F70" s="108">
        <f t="shared" si="18"/>
        <v>0</v>
      </c>
      <c r="G70" s="108">
        <f t="shared" si="19"/>
        <v>0</v>
      </c>
      <c r="H70" s="108"/>
      <c r="I70" s="108">
        <f t="shared" si="20"/>
        <v>5000000</v>
      </c>
      <c r="L70" s="3">
        <f t="shared" si="21"/>
        <v>21</v>
      </c>
      <c r="M70" t="s">
        <v>255</v>
      </c>
      <c r="N70" s="3">
        <v>250000</v>
      </c>
      <c r="O70" s="3">
        <v>500000</v>
      </c>
      <c r="P70" s="3">
        <v>750000</v>
      </c>
      <c r="Q70" s="3">
        <v>11980</v>
      </c>
      <c r="R70" s="3">
        <v>11980</v>
      </c>
      <c r="S70" s="3">
        <v>23960</v>
      </c>
      <c r="T70" s="3"/>
      <c r="U70" s="3"/>
      <c r="V70" s="3"/>
      <c r="W70" s="3"/>
      <c r="X70" s="3"/>
      <c r="Y70" s="3"/>
      <c r="Z70" s="3"/>
      <c r="AA70" s="3"/>
      <c r="AB70" s="3"/>
      <c r="AC70" s="3"/>
      <c r="AD70" s="3">
        <v>773960</v>
      </c>
    </row>
    <row r="71" spans="1:30" ht="18.75" customHeight="1" x14ac:dyDescent="0.25">
      <c r="A71" s="101" t="s">
        <v>402</v>
      </c>
      <c r="B71" s="101" t="s">
        <v>307</v>
      </c>
      <c r="C71" s="118">
        <f>+SUM(C72:C73)</f>
        <v>3700000</v>
      </c>
      <c r="D71" s="118">
        <f t="shared" ref="D71" si="22">SUM(D72:D73)</f>
        <v>686049</v>
      </c>
      <c r="E71" s="118">
        <f>SUM(E72:E73)</f>
        <v>531556</v>
      </c>
      <c r="F71" s="118">
        <f>SUM(F72:F73)</f>
        <v>349632</v>
      </c>
      <c r="G71" s="118">
        <f>SUM(G72:G73)</f>
        <v>577415</v>
      </c>
      <c r="H71" s="118">
        <f t="shared" si="9"/>
        <v>2144652</v>
      </c>
      <c r="I71" s="118">
        <f t="shared" si="20"/>
        <v>1555348</v>
      </c>
      <c r="L71" s="3" t="e">
        <f t="shared" si="21"/>
        <v>#N/A</v>
      </c>
      <c r="M71" s="89" t="s">
        <v>256</v>
      </c>
      <c r="N71" s="3">
        <v>0</v>
      </c>
      <c r="O71" s="3">
        <v>0</v>
      </c>
      <c r="P71" s="3">
        <v>0</v>
      </c>
      <c r="Q71" s="3"/>
      <c r="R71" s="3"/>
      <c r="S71" s="3"/>
      <c r="T71" s="3"/>
      <c r="U71" s="3"/>
      <c r="V71" s="3"/>
      <c r="W71" s="3"/>
      <c r="X71" s="3"/>
      <c r="Y71" s="3"/>
      <c r="Z71" s="3"/>
      <c r="AA71" s="3"/>
      <c r="AB71" s="3"/>
      <c r="AC71" s="3"/>
      <c r="AD71" s="3">
        <v>0</v>
      </c>
    </row>
    <row r="72" spans="1:30" ht="18.75" customHeight="1" x14ac:dyDescent="0.25">
      <c r="A72" s="107" t="s">
        <v>403</v>
      </c>
      <c r="B72" s="112" t="s">
        <v>212</v>
      </c>
      <c r="C72" s="108">
        <f t="shared" ref="C72:C73" si="23">+INDEX(M:Y,MATCH(B72,M:M,0),2)</f>
        <v>1200000</v>
      </c>
      <c r="D72" s="108">
        <f>+INDEX(M:Y,MATCH(B72,M:M,0),6)</f>
        <v>43166</v>
      </c>
      <c r="E72" s="108">
        <f>+INDEX(M:Y,MATCH(B72,M:M,0),9)</f>
        <v>47308</v>
      </c>
      <c r="F72" s="108">
        <f>+INDEX(M:AF,MATCH(B72,M:M,0),12)</f>
        <v>82051</v>
      </c>
      <c r="G72" s="108">
        <f>+INDEX(M:AC,MATCH(B72,M:M,0),15)</f>
        <v>58282</v>
      </c>
      <c r="H72" s="108"/>
      <c r="I72" s="119">
        <f t="shared" si="20"/>
        <v>1200000</v>
      </c>
      <c r="L72" s="3">
        <f t="shared" si="21"/>
        <v>18</v>
      </c>
      <c r="M72" t="s">
        <v>257</v>
      </c>
      <c r="N72" s="3">
        <v>500000</v>
      </c>
      <c r="O72" s="3">
        <v>1000000</v>
      </c>
      <c r="P72" s="3">
        <v>1500000</v>
      </c>
      <c r="Q72" s="3"/>
      <c r="R72" s="3"/>
      <c r="S72" s="3"/>
      <c r="T72" s="3"/>
      <c r="U72" s="3"/>
      <c r="V72" s="3"/>
      <c r="W72" s="3"/>
      <c r="X72" s="3"/>
      <c r="Y72" s="3"/>
      <c r="Z72" s="3"/>
      <c r="AA72" s="3"/>
      <c r="AB72" s="3"/>
      <c r="AC72" s="3"/>
      <c r="AD72" s="3">
        <v>1500000</v>
      </c>
    </row>
    <row r="73" spans="1:30" ht="18.75" customHeight="1" x14ac:dyDescent="0.25">
      <c r="A73" s="107" t="s">
        <v>403</v>
      </c>
      <c r="B73" s="112" t="s">
        <v>218</v>
      </c>
      <c r="C73" s="108">
        <f t="shared" si="23"/>
        <v>2500000</v>
      </c>
      <c r="D73" s="108">
        <f>+INDEX(M:Y,MATCH(B73,M:M,0),6)</f>
        <v>642883</v>
      </c>
      <c r="E73" s="108">
        <f>+INDEX(M:Y,MATCH(B73,M:M,0),9)</f>
        <v>484248</v>
      </c>
      <c r="F73" s="108">
        <f>+INDEX(M:AF,MATCH(B73,M:M,0),12)</f>
        <v>267581</v>
      </c>
      <c r="G73" s="108">
        <f>+INDEX(M:AC,MATCH(B73,M:M,0),15)</f>
        <v>519133</v>
      </c>
      <c r="H73" s="108"/>
      <c r="I73" s="119">
        <f t="shared" si="20"/>
        <v>2500000</v>
      </c>
      <c r="L73" s="3">
        <f t="shared" si="21"/>
        <v>34</v>
      </c>
      <c r="M73" t="s">
        <v>258</v>
      </c>
      <c r="N73" s="3">
        <v>14679350</v>
      </c>
      <c r="O73" s="3">
        <v>42000000</v>
      </c>
      <c r="P73" s="3">
        <v>56679350</v>
      </c>
      <c r="Q73" s="3">
        <v>555250</v>
      </c>
      <c r="R73" s="3">
        <v>555250</v>
      </c>
      <c r="S73" s="3">
        <v>1110500</v>
      </c>
      <c r="T73" s="3">
        <v>195835</v>
      </c>
      <c r="U73" s="3">
        <v>195835</v>
      </c>
      <c r="V73" s="3">
        <v>391670</v>
      </c>
      <c r="W73" s="3">
        <v>220383</v>
      </c>
      <c r="X73" s="3">
        <v>220383</v>
      </c>
      <c r="Y73" s="3">
        <v>440766</v>
      </c>
      <c r="Z73" s="3">
        <v>10398108</v>
      </c>
      <c r="AA73" s="3">
        <v>10398108</v>
      </c>
      <c r="AB73" s="3"/>
      <c r="AC73" s="3">
        <v>20796216</v>
      </c>
      <c r="AD73" s="3">
        <v>79418502</v>
      </c>
    </row>
    <row r="74" spans="1:30" ht="18.75" customHeight="1" x14ac:dyDescent="0.25">
      <c r="A74" s="101" t="s">
        <v>377</v>
      </c>
      <c r="B74" s="101" t="s">
        <v>404</v>
      </c>
      <c r="C74" s="118">
        <f>+SUM(C75:C82)</f>
        <v>18820000</v>
      </c>
      <c r="D74" s="118">
        <f t="shared" ref="D74:I74" si="24">+SUM(D75:D82)</f>
        <v>535276</v>
      </c>
      <c r="E74" s="118">
        <f>+SUM(E75:E82)</f>
        <v>1648911</v>
      </c>
      <c r="F74" s="118">
        <f>+SUM(F75:F82)</f>
        <v>6640043</v>
      </c>
      <c r="G74" s="118">
        <f t="shared" si="24"/>
        <v>1542715</v>
      </c>
      <c r="H74" s="118">
        <f t="shared" si="24"/>
        <v>0</v>
      </c>
      <c r="I74" s="118">
        <f t="shared" si="24"/>
        <v>18820000</v>
      </c>
      <c r="L74" s="3">
        <f t="shared" si="21"/>
        <v>62</v>
      </c>
      <c r="M74" t="s">
        <v>259</v>
      </c>
      <c r="N74" s="3">
        <v>74200000</v>
      </c>
      <c r="O74" s="3">
        <v>40000000</v>
      </c>
      <c r="P74" s="3">
        <v>114200000</v>
      </c>
      <c r="Q74" s="3"/>
      <c r="R74" s="3"/>
      <c r="S74" s="3"/>
      <c r="T74" s="3"/>
      <c r="U74" s="3"/>
      <c r="V74" s="3"/>
      <c r="W74" s="3">
        <v>19489685</v>
      </c>
      <c r="X74" s="3">
        <v>19489685</v>
      </c>
      <c r="Y74" s="3">
        <v>38979370</v>
      </c>
      <c r="Z74" s="3">
        <v>54287677</v>
      </c>
      <c r="AA74" s="3">
        <v>54287677</v>
      </c>
      <c r="AB74" s="3"/>
      <c r="AC74" s="3">
        <v>108575354</v>
      </c>
      <c r="AD74" s="3">
        <v>261754724</v>
      </c>
    </row>
    <row r="75" spans="1:30" ht="18.75" customHeight="1" x14ac:dyDescent="0.25">
      <c r="A75" s="101"/>
      <c r="B75" s="115" t="s">
        <v>251</v>
      </c>
      <c r="C75" s="108">
        <f t="shared" ref="C75:C82" si="25">+INDEX(M:Y,MATCH(B75,M:M,0),2)</f>
        <v>1200000</v>
      </c>
      <c r="D75" s="108">
        <f t="shared" ref="D75:D82" si="26">+INDEX(M:Y,MATCH(B75,M:M,0),6)</f>
        <v>0</v>
      </c>
      <c r="E75" s="108">
        <f>+INDEX(M:Y,MATCH(B75,M:M,0),9)</f>
        <v>0</v>
      </c>
      <c r="F75" s="108">
        <f>+INDEX(M:AF,MATCH(B75,M:M,0),12)</f>
        <v>0</v>
      </c>
      <c r="G75" s="120">
        <f>+INDEX(M:AF,MATCH(B75,M:M,0),15)</f>
        <v>0</v>
      </c>
      <c r="H75" s="120"/>
      <c r="I75" s="119">
        <f t="shared" si="20"/>
        <v>1200000</v>
      </c>
      <c r="L75" s="3">
        <f t="shared" si="21"/>
        <v>13</v>
      </c>
      <c r="M75" t="s">
        <v>260</v>
      </c>
      <c r="N75" s="3">
        <v>1350000</v>
      </c>
      <c r="O75" s="3">
        <v>1400000</v>
      </c>
      <c r="P75" s="3">
        <v>2750000</v>
      </c>
      <c r="Q75" s="3">
        <v>63500</v>
      </c>
      <c r="R75" s="3">
        <v>63500</v>
      </c>
      <c r="S75" s="3">
        <v>127000</v>
      </c>
      <c r="T75" s="3">
        <v>26410</v>
      </c>
      <c r="U75" s="3">
        <v>26410</v>
      </c>
      <c r="V75" s="3">
        <v>52820</v>
      </c>
      <c r="W75" s="3">
        <v>34000</v>
      </c>
      <c r="X75" s="3">
        <v>34000</v>
      </c>
      <c r="Y75" s="3">
        <v>68000</v>
      </c>
      <c r="Z75" s="3">
        <v>46400</v>
      </c>
      <c r="AA75" s="3">
        <v>46400</v>
      </c>
      <c r="AB75" s="3"/>
      <c r="AC75" s="3">
        <v>92800</v>
      </c>
      <c r="AD75" s="3">
        <v>3090620</v>
      </c>
    </row>
    <row r="76" spans="1:30" ht="18.75" customHeight="1" x14ac:dyDescent="0.25">
      <c r="A76" s="101"/>
      <c r="B76" s="115" t="s">
        <v>252</v>
      </c>
      <c r="C76" s="108">
        <f t="shared" si="25"/>
        <v>3470000</v>
      </c>
      <c r="D76" s="108">
        <f t="shared" si="26"/>
        <v>0</v>
      </c>
      <c r="E76" s="108">
        <f t="shared" ref="E76:E82" si="27">+INDEX(M:Y,MATCH(B76,M:M,0),9)</f>
        <v>0</v>
      </c>
      <c r="F76" s="108">
        <f t="shared" ref="F76:F82" si="28">+INDEX(M:AF,MATCH(B76,M:M,0),12)</f>
        <v>0</v>
      </c>
      <c r="G76" s="120">
        <f t="shared" ref="G76:G82" si="29">+INDEX(M:AF,MATCH(B76,M:M,0),15)</f>
        <v>0</v>
      </c>
      <c r="H76" s="120"/>
      <c r="I76" s="119">
        <f t="shared" si="20"/>
        <v>3470000</v>
      </c>
      <c r="L76" s="3">
        <f t="shared" si="21"/>
        <v>61</v>
      </c>
      <c r="M76" t="s">
        <v>261</v>
      </c>
      <c r="N76" s="3">
        <v>5000000</v>
      </c>
      <c r="O76" s="3">
        <v>15000000</v>
      </c>
      <c r="P76" s="3">
        <v>20000000</v>
      </c>
      <c r="Q76" s="3">
        <v>979421</v>
      </c>
      <c r="R76" s="3">
        <v>979421</v>
      </c>
      <c r="S76" s="3">
        <v>1958842</v>
      </c>
      <c r="T76" s="3">
        <v>1725528</v>
      </c>
      <c r="U76" s="3">
        <v>1725528</v>
      </c>
      <c r="V76" s="3">
        <v>3451056</v>
      </c>
      <c r="W76" s="3">
        <v>1178240</v>
      </c>
      <c r="X76" s="3">
        <v>1178240</v>
      </c>
      <c r="Y76" s="3">
        <v>2356480</v>
      </c>
      <c r="Z76" s="3">
        <v>770795</v>
      </c>
      <c r="AA76" s="3">
        <v>770795</v>
      </c>
      <c r="AB76" s="3"/>
      <c r="AC76" s="3">
        <v>1541590</v>
      </c>
      <c r="AD76" s="3">
        <v>29307968</v>
      </c>
    </row>
    <row r="77" spans="1:30" ht="18.75" customHeight="1" x14ac:dyDescent="0.25">
      <c r="A77" s="101"/>
      <c r="B77" s="112" t="s">
        <v>231</v>
      </c>
      <c r="C77" s="108">
        <f t="shared" si="25"/>
        <v>2300000</v>
      </c>
      <c r="D77" s="108">
        <f t="shared" si="26"/>
        <v>33700</v>
      </c>
      <c r="E77" s="108">
        <f t="shared" si="27"/>
        <v>792243</v>
      </c>
      <c r="F77" s="108">
        <f t="shared" si="28"/>
        <v>848360</v>
      </c>
      <c r="G77" s="120">
        <f t="shared" si="29"/>
        <v>476070</v>
      </c>
      <c r="H77" s="121"/>
      <c r="I77" s="119">
        <f t="shared" si="20"/>
        <v>2300000</v>
      </c>
      <c r="L77" s="3">
        <f t="shared" si="21"/>
        <v>33</v>
      </c>
      <c r="M77" t="s">
        <v>262</v>
      </c>
      <c r="N77" s="3">
        <v>2500000</v>
      </c>
      <c r="O77" s="3">
        <v>3500000</v>
      </c>
      <c r="P77" s="3">
        <v>6000000</v>
      </c>
      <c r="Q77" s="3"/>
      <c r="R77" s="3"/>
      <c r="S77" s="3"/>
      <c r="T77" s="3"/>
      <c r="U77" s="3"/>
      <c r="V77" s="3"/>
      <c r="W77" s="3"/>
      <c r="X77" s="3"/>
      <c r="Y77" s="3"/>
      <c r="Z77" s="3"/>
      <c r="AA77" s="3"/>
      <c r="AB77" s="3"/>
      <c r="AC77" s="3"/>
      <c r="AD77" s="3">
        <v>6000000</v>
      </c>
    </row>
    <row r="78" spans="1:30" ht="18.75" customHeight="1" x14ac:dyDescent="0.25">
      <c r="A78" s="101"/>
      <c r="B78" s="112" t="s">
        <v>232</v>
      </c>
      <c r="C78" s="108">
        <f t="shared" si="25"/>
        <v>1500000</v>
      </c>
      <c r="D78" s="108">
        <f t="shared" si="26"/>
        <v>0</v>
      </c>
      <c r="E78" s="108">
        <f t="shared" si="27"/>
        <v>0</v>
      </c>
      <c r="F78" s="108">
        <f t="shared" si="28"/>
        <v>0</v>
      </c>
      <c r="G78" s="120">
        <f t="shared" si="29"/>
        <v>0</v>
      </c>
      <c r="H78" s="121"/>
      <c r="I78" s="119">
        <f t="shared" si="20"/>
        <v>1500000</v>
      </c>
      <c r="J78" s="3"/>
      <c r="K78" s="3"/>
      <c r="L78" s="3" t="e">
        <f t="shared" si="21"/>
        <v>#N/A</v>
      </c>
      <c r="M78" s="89" t="s">
        <v>263</v>
      </c>
      <c r="N78" s="3">
        <v>0</v>
      </c>
      <c r="O78" s="3">
        <v>0</v>
      </c>
      <c r="P78" s="3">
        <v>0</v>
      </c>
      <c r="Q78" s="3"/>
      <c r="R78" s="3"/>
      <c r="S78" s="3"/>
      <c r="T78" s="3"/>
      <c r="U78" s="3"/>
      <c r="V78" s="3"/>
      <c r="W78" s="3"/>
      <c r="X78" s="3"/>
      <c r="Y78" s="3"/>
      <c r="Z78" s="3"/>
      <c r="AA78" s="3"/>
      <c r="AB78" s="3"/>
      <c r="AC78" s="3"/>
      <c r="AD78" s="3">
        <v>0</v>
      </c>
    </row>
    <row r="79" spans="1:30" ht="18.75" customHeight="1" x14ac:dyDescent="0.25">
      <c r="A79" s="122"/>
      <c r="B79" s="112" t="s">
        <v>248</v>
      </c>
      <c r="C79" s="108">
        <f t="shared" si="25"/>
        <v>1500000</v>
      </c>
      <c r="D79" s="108">
        <f t="shared" si="26"/>
        <v>0</v>
      </c>
      <c r="E79" s="108">
        <f t="shared" si="27"/>
        <v>0</v>
      </c>
      <c r="F79" s="108">
        <f t="shared" si="28"/>
        <v>0</v>
      </c>
      <c r="G79" s="120">
        <f t="shared" si="29"/>
        <v>0</v>
      </c>
      <c r="H79" s="123"/>
      <c r="I79" s="119">
        <f t="shared" si="20"/>
        <v>1500000</v>
      </c>
      <c r="J79" s="3"/>
      <c r="K79" s="3"/>
      <c r="L79" s="3">
        <f t="shared" si="21"/>
        <v>43</v>
      </c>
      <c r="M79" t="s">
        <v>264</v>
      </c>
      <c r="N79" s="3">
        <v>5450000</v>
      </c>
      <c r="O79" s="3">
        <v>3000000</v>
      </c>
      <c r="P79" s="3">
        <v>8450000</v>
      </c>
      <c r="Q79" s="3">
        <v>900778</v>
      </c>
      <c r="R79" s="3">
        <v>900778</v>
      </c>
      <c r="S79" s="3">
        <v>1801556</v>
      </c>
      <c r="T79" s="3">
        <v>2208630</v>
      </c>
      <c r="U79" s="3">
        <v>2208630</v>
      </c>
      <c r="V79" s="3">
        <v>4417260</v>
      </c>
      <c r="W79" s="3">
        <v>1057362</v>
      </c>
      <c r="X79" s="3">
        <v>1057362</v>
      </c>
      <c r="Y79" s="3">
        <v>2114724</v>
      </c>
      <c r="Z79" s="3">
        <v>1059885</v>
      </c>
      <c r="AA79" s="3">
        <v>1059885</v>
      </c>
      <c r="AB79" s="3"/>
      <c r="AC79" s="3">
        <v>2119770</v>
      </c>
      <c r="AD79" s="3">
        <v>18903310</v>
      </c>
    </row>
    <row r="80" spans="1:30" ht="18.75" customHeight="1" x14ac:dyDescent="0.25">
      <c r="A80" s="122"/>
      <c r="B80" s="112" t="s">
        <v>234</v>
      </c>
      <c r="C80" s="108">
        <f t="shared" si="25"/>
        <v>500000</v>
      </c>
      <c r="D80" s="108">
        <f t="shared" si="26"/>
        <v>0</v>
      </c>
      <c r="E80" s="108">
        <f t="shared" si="27"/>
        <v>0</v>
      </c>
      <c r="F80" s="108">
        <f t="shared" si="28"/>
        <v>0</v>
      </c>
      <c r="G80" s="120">
        <f t="shared" si="29"/>
        <v>0</v>
      </c>
      <c r="H80" s="121"/>
      <c r="I80" s="119">
        <f t="shared" si="20"/>
        <v>500000</v>
      </c>
      <c r="L80" s="3">
        <f t="shared" si="21"/>
        <v>26</v>
      </c>
      <c r="M80" t="s">
        <v>265</v>
      </c>
      <c r="N80" s="3">
        <v>580000</v>
      </c>
      <c r="O80" s="3">
        <v>5000000</v>
      </c>
      <c r="P80" s="3">
        <v>5580000</v>
      </c>
      <c r="Q80" s="3">
        <v>168000</v>
      </c>
      <c r="R80" s="3">
        <v>168000</v>
      </c>
      <c r="S80" s="3">
        <v>336000</v>
      </c>
      <c r="T80" s="3">
        <v>132000</v>
      </c>
      <c r="U80" s="3">
        <v>132000</v>
      </c>
      <c r="V80" s="3">
        <v>264000</v>
      </c>
      <c r="W80" s="3">
        <v>250000</v>
      </c>
      <c r="X80" s="3">
        <v>250000</v>
      </c>
      <c r="Y80" s="3">
        <v>500000</v>
      </c>
      <c r="Z80" s="3">
        <v>26315</v>
      </c>
      <c r="AA80" s="3">
        <v>26315</v>
      </c>
      <c r="AB80" s="3"/>
      <c r="AC80" s="3">
        <v>52630</v>
      </c>
      <c r="AD80" s="3">
        <v>6732630</v>
      </c>
    </row>
    <row r="81" spans="1:30" ht="18.75" customHeight="1" x14ac:dyDescent="0.25">
      <c r="A81" s="107" t="s">
        <v>405</v>
      </c>
      <c r="B81" s="112" t="s">
        <v>240</v>
      </c>
      <c r="C81" s="108">
        <f t="shared" si="25"/>
        <v>1800000</v>
      </c>
      <c r="D81" s="108">
        <f t="shared" si="26"/>
        <v>447376</v>
      </c>
      <c r="E81" s="108">
        <f t="shared" si="27"/>
        <v>414603</v>
      </c>
      <c r="F81" s="108">
        <f t="shared" si="28"/>
        <v>185850</v>
      </c>
      <c r="G81" s="120">
        <f t="shared" si="29"/>
        <v>624330</v>
      </c>
      <c r="H81" s="108"/>
      <c r="I81" s="119">
        <f t="shared" si="20"/>
        <v>1800000</v>
      </c>
      <c r="L81" s="3">
        <f t="shared" si="21"/>
        <v>27</v>
      </c>
      <c r="M81" t="s">
        <v>266</v>
      </c>
      <c r="N81" s="3">
        <v>44820650</v>
      </c>
      <c r="O81" s="3">
        <v>2000000</v>
      </c>
      <c r="P81" s="3">
        <v>46820650</v>
      </c>
      <c r="Q81" s="3">
        <v>18594940</v>
      </c>
      <c r="R81" s="3">
        <v>18594940</v>
      </c>
      <c r="S81" s="3">
        <v>37189880</v>
      </c>
      <c r="T81" s="3">
        <v>2324287</v>
      </c>
      <c r="U81" s="3">
        <v>2324287</v>
      </c>
      <c r="V81" s="3">
        <v>4648574</v>
      </c>
      <c r="W81" s="3">
        <v>16475934</v>
      </c>
      <c r="X81" s="3">
        <v>16475934</v>
      </c>
      <c r="Y81" s="3">
        <v>32951868</v>
      </c>
      <c r="Z81" s="3">
        <v>6495596</v>
      </c>
      <c r="AA81" s="3">
        <v>6495596</v>
      </c>
      <c r="AB81" s="3"/>
      <c r="AC81" s="3">
        <v>12991192</v>
      </c>
      <c r="AD81" s="3">
        <v>134602164</v>
      </c>
    </row>
    <row r="82" spans="1:30" ht="18.75" customHeight="1" x14ac:dyDescent="0.25">
      <c r="A82" s="107" t="s">
        <v>406</v>
      </c>
      <c r="B82" s="112" t="s">
        <v>219</v>
      </c>
      <c r="C82" s="108">
        <f t="shared" si="25"/>
        <v>6550000</v>
      </c>
      <c r="D82" s="108">
        <f t="shared" si="26"/>
        <v>54200</v>
      </c>
      <c r="E82" s="108">
        <f t="shared" si="27"/>
        <v>442065</v>
      </c>
      <c r="F82" s="108">
        <f t="shared" si="28"/>
        <v>5605833</v>
      </c>
      <c r="G82" s="120">
        <f t="shared" si="29"/>
        <v>442315</v>
      </c>
      <c r="H82" s="108"/>
      <c r="I82" s="119">
        <f t="shared" si="20"/>
        <v>6550000</v>
      </c>
      <c r="J82" s="88"/>
      <c r="L82" s="3">
        <f t="shared" si="21"/>
        <v>63</v>
      </c>
      <c r="M82" t="s">
        <v>267</v>
      </c>
      <c r="N82" s="3">
        <v>5000000</v>
      </c>
      <c r="O82" s="3">
        <v>5000000</v>
      </c>
      <c r="P82" s="3">
        <v>10000000</v>
      </c>
      <c r="Q82" s="3"/>
      <c r="R82" s="3"/>
      <c r="S82" s="3"/>
      <c r="T82" s="3"/>
      <c r="U82" s="3"/>
      <c r="V82" s="3"/>
      <c r="W82" s="3"/>
      <c r="X82" s="3"/>
      <c r="Y82" s="3"/>
      <c r="Z82" s="3"/>
      <c r="AA82" s="3"/>
      <c r="AB82" s="3"/>
      <c r="AC82" s="3"/>
      <c r="AD82" s="3">
        <v>10000000</v>
      </c>
    </row>
    <row r="83" spans="1:30" ht="18.75" customHeight="1" x14ac:dyDescent="0.25">
      <c r="A83" s="101" t="s">
        <v>407</v>
      </c>
      <c r="B83" s="101" t="s">
        <v>305</v>
      </c>
      <c r="C83" s="118">
        <f>+SUM(C84:C87)</f>
        <v>5850000</v>
      </c>
      <c r="D83" s="118">
        <f t="shared" ref="D83" si="30">SUM(D84:D87)</f>
        <v>852220</v>
      </c>
      <c r="E83" s="118">
        <f>SUM(E84:E87)</f>
        <v>1315124</v>
      </c>
      <c r="F83" s="118">
        <f>SUM(F84:F87)</f>
        <v>818017</v>
      </c>
      <c r="G83" s="118">
        <f>SUM(G84:G87)</f>
        <v>1748946</v>
      </c>
      <c r="H83" s="118">
        <f t="shared" ref="H83:H92" si="31">+SUM(D83:G83)</f>
        <v>4734307</v>
      </c>
      <c r="I83" s="118">
        <f t="shared" si="20"/>
        <v>1115693</v>
      </c>
      <c r="J83" s="88"/>
      <c r="L83" s="3">
        <f t="shared" si="21"/>
        <v>46</v>
      </c>
      <c r="M83" t="s">
        <v>268</v>
      </c>
      <c r="N83" s="3">
        <v>1500000</v>
      </c>
      <c r="O83" s="3">
        <v>1500000</v>
      </c>
      <c r="P83" s="3">
        <v>3000000</v>
      </c>
      <c r="Q83" s="3">
        <v>26187</v>
      </c>
      <c r="R83" s="3">
        <v>26187</v>
      </c>
      <c r="S83" s="3">
        <v>52374</v>
      </c>
      <c r="T83" s="3">
        <v>35000</v>
      </c>
      <c r="U83" s="3">
        <v>35000</v>
      </c>
      <c r="V83" s="3">
        <v>70000</v>
      </c>
      <c r="W83" s="3"/>
      <c r="X83" s="3"/>
      <c r="Y83" s="3"/>
      <c r="Z83" s="3"/>
      <c r="AA83" s="3"/>
      <c r="AB83" s="3"/>
      <c r="AC83" s="3"/>
      <c r="AD83" s="3">
        <v>3122374</v>
      </c>
    </row>
    <row r="84" spans="1:30" ht="18.75" customHeight="1" x14ac:dyDescent="0.25">
      <c r="A84" s="107" t="s">
        <v>408</v>
      </c>
      <c r="B84" s="124" t="s">
        <v>409</v>
      </c>
      <c r="C84" s="108">
        <f t="shared" ref="C84:C87" si="32">+INDEX(M:Y,MATCH(B84,M:M,0),2)</f>
        <v>500000</v>
      </c>
      <c r="D84" s="108">
        <f>+INDEX(M:Y,MATCH(B84,M:M,0),6)</f>
        <v>54000</v>
      </c>
      <c r="E84" s="108">
        <f>+INDEX(M:Y,MATCH(B84,M:M,0),9)</f>
        <v>2000</v>
      </c>
      <c r="F84" s="108">
        <f>+INDEX(M:AF,MATCH(B84,M:M,0),12)</f>
        <v>4000</v>
      </c>
      <c r="G84" s="108">
        <f>+INDEX(M:AF,MATCH(B84,M:M,0),15)</f>
        <v>18250</v>
      </c>
      <c r="H84" s="108"/>
      <c r="I84" s="108">
        <f t="shared" si="20"/>
        <v>500000</v>
      </c>
      <c r="L84" s="3">
        <f t="shared" si="21"/>
        <v>45</v>
      </c>
      <c r="M84" t="s">
        <v>269</v>
      </c>
      <c r="N84" s="3">
        <v>7500000</v>
      </c>
      <c r="O84" s="3">
        <v>7000000</v>
      </c>
      <c r="P84" s="3">
        <v>14500000</v>
      </c>
      <c r="Q84" s="3">
        <v>1508600</v>
      </c>
      <c r="R84" s="3">
        <v>1508600</v>
      </c>
      <c r="S84" s="3">
        <v>3017200</v>
      </c>
      <c r="T84" s="3">
        <v>2495664</v>
      </c>
      <c r="U84" s="3">
        <v>2495664</v>
      </c>
      <c r="V84" s="3">
        <v>4991328</v>
      </c>
      <c r="W84" s="3">
        <v>1645651</v>
      </c>
      <c r="X84" s="3">
        <v>1645651</v>
      </c>
      <c r="Y84" s="3">
        <v>3291302</v>
      </c>
      <c r="Z84" s="3">
        <v>692351</v>
      </c>
      <c r="AA84" s="3">
        <v>692351</v>
      </c>
      <c r="AB84" s="3"/>
      <c r="AC84" s="3">
        <v>1384702</v>
      </c>
      <c r="AD84" s="3">
        <v>27184532</v>
      </c>
    </row>
    <row r="85" spans="1:30" ht="18.75" customHeight="1" x14ac:dyDescent="0.25">
      <c r="A85" s="107" t="s">
        <v>408</v>
      </c>
      <c r="B85" s="125" t="s">
        <v>217</v>
      </c>
      <c r="C85" s="108">
        <f t="shared" si="32"/>
        <v>350000</v>
      </c>
      <c r="D85" s="108">
        <f>+INDEX(M:Y,MATCH(B85,M:M,0),6)</f>
        <v>44653</v>
      </c>
      <c r="E85" s="108">
        <f t="shared" ref="E85:E87" si="33">+INDEX(M:Y,MATCH(B85,M:M,0),9)</f>
        <v>0</v>
      </c>
      <c r="F85" s="108">
        <f t="shared" ref="F85:F87" si="34">+INDEX(M:AF,MATCH(B85,M:M,0),12)</f>
        <v>18430</v>
      </c>
      <c r="G85" s="108">
        <f t="shared" ref="G85:G87" si="35">+INDEX(M:AF,MATCH(B85,M:M,0),15)</f>
        <v>79358</v>
      </c>
      <c r="H85" s="108"/>
      <c r="I85" s="108">
        <f t="shared" si="20"/>
        <v>350000</v>
      </c>
      <c r="L85" s="3">
        <f t="shared" si="21"/>
        <v>55</v>
      </c>
      <c r="M85" t="s">
        <v>270</v>
      </c>
      <c r="N85" s="3">
        <v>5000000</v>
      </c>
      <c r="O85" s="3">
        <v>5000000</v>
      </c>
      <c r="P85" s="3">
        <v>10000000</v>
      </c>
      <c r="Q85" s="3"/>
      <c r="R85" s="3"/>
      <c r="S85" s="3"/>
      <c r="T85" s="3"/>
      <c r="U85" s="3"/>
      <c r="V85" s="3"/>
      <c r="W85" s="3"/>
      <c r="X85" s="3"/>
      <c r="Y85" s="3"/>
      <c r="Z85" s="3"/>
      <c r="AA85" s="3"/>
      <c r="AB85" s="3"/>
      <c r="AC85" s="3"/>
      <c r="AD85" s="3">
        <v>10000000</v>
      </c>
    </row>
    <row r="86" spans="1:30" ht="18.75" customHeight="1" x14ac:dyDescent="0.25">
      <c r="A86" s="107" t="s">
        <v>410</v>
      </c>
      <c r="B86" s="125" t="s">
        <v>222</v>
      </c>
      <c r="C86" s="108">
        <f t="shared" si="32"/>
        <v>500000</v>
      </c>
      <c r="D86" s="108">
        <f>+INDEX(M:Y,MATCH(B86,M:M,0),6)</f>
        <v>3000</v>
      </c>
      <c r="E86" s="108">
        <f t="shared" si="33"/>
        <v>3000</v>
      </c>
      <c r="F86" s="108">
        <f t="shared" si="34"/>
        <v>93000</v>
      </c>
      <c r="G86" s="108">
        <f t="shared" si="35"/>
        <v>45000</v>
      </c>
      <c r="H86" s="108"/>
      <c r="I86" s="108">
        <f t="shared" si="20"/>
        <v>500000</v>
      </c>
      <c r="L86" s="3">
        <f t="shared" si="21"/>
        <v>35</v>
      </c>
      <c r="M86" t="s">
        <v>271</v>
      </c>
      <c r="N86" s="3">
        <v>2800000</v>
      </c>
      <c r="O86" s="3">
        <v>2800000</v>
      </c>
      <c r="P86" s="3">
        <v>5600000</v>
      </c>
      <c r="Q86" s="3"/>
      <c r="R86" s="3"/>
      <c r="S86" s="3"/>
      <c r="T86" s="3"/>
      <c r="U86" s="3"/>
      <c r="V86" s="3"/>
      <c r="W86" s="3"/>
      <c r="X86" s="3"/>
      <c r="Y86" s="3"/>
      <c r="Z86" s="3"/>
      <c r="AA86" s="3"/>
      <c r="AB86" s="3"/>
      <c r="AC86" s="3"/>
      <c r="AD86" s="3">
        <v>5600000</v>
      </c>
    </row>
    <row r="87" spans="1:30" ht="18.75" customHeight="1" x14ac:dyDescent="0.25">
      <c r="A87" s="107" t="s">
        <v>411</v>
      </c>
      <c r="B87" s="125" t="s">
        <v>276</v>
      </c>
      <c r="C87" s="108">
        <f t="shared" si="32"/>
        <v>4500000</v>
      </c>
      <c r="D87" s="108">
        <f>+INDEX(M:Y,MATCH(B87,M:M,0),6)</f>
        <v>750567</v>
      </c>
      <c r="E87" s="108">
        <f t="shared" si="33"/>
        <v>1310124</v>
      </c>
      <c r="F87" s="108">
        <f t="shared" si="34"/>
        <v>702587</v>
      </c>
      <c r="G87" s="108">
        <f t="shared" si="35"/>
        <v>1606338</v>
      </c>
      <c r="H87" s="108"/>
      <c r="I87" s="108">
        <f t="shared" si="20"/>
        <v>4500000</v>
      </c>
      <c r="L87" s="3">
        <f t="shared" ref="L87:L117" si="36">+MATCH(M87,$B$8:$B$91,0)</f>
        <v>49</v>
      </c>
      <c r="M87" t="s">
        <v>272</v>
      </c>
      <c r="N87" s="3">
        <v>600000</v>
      </c>
      <c r="O87" s="3">
        <v>1000000</v>
      </c>
      <c r="P87" s="3">
        <v>1600000</v>
      </c>
      <c r="Q87" s="3"/>
      <c r="R87" s="3"/>
      <c r="S87" s="3"/>
      <c r="T87" s="3">
        <v>188152</v>
      </c>
      <c r="U87" s="3">
        <v>188152</v>
      </c>
      <c r="V87" s="3">
        <v>376304</v>
      </c>
      <c r="W87" s="3">
        <v>188440</v>
      </c>
      <c r="X87" s="3">
        <v>188440</v>
      </c>
      <c r="Y87" s="3">
        <v>376880</v>
      </c>
      <c r="Z87" s="3">
        <v>126965</v>
      </c>
      <c r="AA87" s="3">
        <v>126965</v>
      </c>
      <c r="AB87" s="3"/>
      <c r="AC87" s="3">
        <v>253930</v>
      </c>
      <c r="AD87" s="3">
        <v>2607114</v>
      </c>
    </row>
    <row r="88" spans="1:30" ht="18.75" customHeight="1" x14ac:dyDescent="0.25">
      <c r="A88" s="101" t="s">
        <v>412</v>
      </c>
      <c r="B88" s="101" t="s">
        <v>322</v>
      </c>
      <c r="C88" s="118">
        <f>+SUM(C89:C91)</f>
        <v>21300000</v>
      </c>
      <c r="D88" s="118">
        <f>+D89+D91+D90</f>
        <v>1982365</v>
      </c>
      <c r="E88" s="118">
        <f>+E89+E91+E90</f>
        <v>3749569</v>
      </c>
      <c r="F88" s="118">
        <f>+F89+F91+F90</f>
        <v>4263433</v>
      </c>
      <c r="G88" s="118">
        <f>+G89+G91+G90</f>
        <v>6133388</v>
      </c>
      <c r="H88" s="118">
        <f t="shared" si="31"/>
        <v>16128755</v>
      </c>
      <c r="I88" s="118">
        <f t="shared" si="20"/>
        <v>5171245</v>
      </c>
      <c r="L88" s="3">
        <f t="shared" si="36"/>
        <v>20</v>
      </c>
      <c r="M88" t="s">
        <v>273</v>
      </c>
      <c r="N88" s="3">
        <v>1400000</v>
      </c>
      <c r="O88" s="3">
        <v>1900000</v>
      </c>
      <c r="P88" s="3">
        <v>3300000</v>
      </c>
      <c r="Q88" s="3">
        <v>7980</v>
      </c>
      <c r="R88" s="3">
        <v>7980</v>
      </c>
      <c r="S88" s="3">
        <v>15960</v>
      </c>
      <c r="T88" s="3"/>
      <c r="U88" s="3"/>
      <c r="V88" s="3"/>
      <c r="W88" s="3"/>
      <c r="X88" s="3"/>
      <c r="Y88" s="3"/>
      <c r="Z88" s="3"/>
      <c r="AA88" s="3"/>
      <c r="AB88" s="3"/>
      <c r="AC88" s="3"/>
      <c r="AD88" s="3">
        <v>3315960</v>
      </c>
    </row>
    <row r="89" spans="1:30" ht="18.75" customHeight="1" x14ac:dyDescent="0.25">
      <c r="A89" s="107" t="s">
        <v>413</v>
      </c>
      <c r="B89" s="124" t="s">
        <v>211</v>
      </c>
      <c r="C89" s="108">
        <f t="shared" ref="C89:C91" si="37">+INDEX(M:Y,MATCH(B89,M:M,0),2)</f>
        <v>1500000</v>
      </c>
      <c r="D89" s="108">
        <f>+INDEX(M:Y,MATCH(B89,M:M,0),6)</f>
        <v>11330</v>
      </c>
      <c r="E89" s="108">
        <f>+INDEX(M:Y,MATCH(B89,M:M,0),9)</f>
        <v>0</v>
      </c>
      <c r="F89" s="108">
        <f>+INDEX(M:AF,MATCH(B89,M:M,0),12)</f>
        <v>0</v>
      </c>
      <c r="G89" s="108">
        <f>+INDEX(M:AF,MATCH(B89,M:M,0),15)</f>
        <v>0</v>
      </c>
      <c r="H89" s="108"/>
      <c r="I89" s="108">
        <f t="shared" si="20"/>
        <v>1500000</v>
      </c>
      <c r="L89" s="3">
        <f t="shared" si="36"/>
        <v>37</v>
      </c>
      <c r="M89" t="s">
        <v>274</v>
      </c>
      <c r="N89" s="3">
        <v>500000</v>
      </c>
      <c r="O89" s="3">
        <v>500000</v>
      </c>
      <c r="P89" s="3">
        <v>1000000</v>
      </c>
      <c r="Q89" s="3"/>
      <c r="R89" s="3"/>
      <c r="S89" s="3"/>
      <c r="T89" s="3"/>
      <c r="U89" s="3"/>
      <c r="V89" s="3"/>
      <c r="W89" s="3"/>
      <c r="X89" s="3"/>
      <c r="Y89" s="3"/>
      <c r="Z89" s="3"/>
      <c r="AA89" s="3"/>
      <c r="AB89" s="3"/>
      <c r="AC89" s="3"/>
      <c r="AD89" s="3">
        <v>1000000</v>
      </c>
    </row>
    <row r="90" spans="1:30" ht="18.75" customHeight="1" x14ac:dyDescent="0.25">
      <c r="A90" s="107" t="s">
        <v>413</v>
      </c>
      <c r="B90" s="107" t="s">
        <v>239</v>
      </c>
      <c r="C90" s="108">
        <f t="shared" si="37"/>
        <v>17800000</v>
      </c>
      <c r="D90" s="108">
        <f>+INDEX(M:Y,MATCH(B90,M:M,0),6)</f>
        <v>1695035</v>
      </c>
      <c r="E90" s="108">
        <f t="shared" ref="E90:E91" si="38">+INDEX(M:Y,MATCH(B90,M:M,0),9)</f>
        <v>3465569</v>
      </c>
      <c r="F90" s="108">
        <f t="shared" ref="F90:F91" si="39">+INDEX(M:AF,MATCH(B90,M:M,0),12)</f>
        <v>3952133</v>
      </c>
      <c r="G90" s="108">
        <f t="shared" ref="G90:G91" si="40">+INDEX(M:AF,MATCH(B90,M:M,0),15)</f>
        <v>5864888</v>
      </c>
      <c r="H90" s="108"/>
      <c r="I90" s="108">
        <f t="shared" si="20"/>
        <v>17800000</v>
      </c>
      <c r="L90" s="3">
        <f t="shared" si="36"/>
        <v>28</v>
      </c>
      <c r="M90" t="s">
        <v>275</v>
      </c>
      <c r="N90" s="3">
        <v>4000000</v>
      </c>
      <c r="O90" s="3">
        <v>4000000</v>
      </c>
      <c r="P90" s="3">
        <v>8000000</v>
      </c>
      <c r="Q90" s="3">
        <v>692467</v>
      </c>
      <c r="R90" s="3">
        <v>692467</v>
      </c>
      <c r="S90" s="3">
        <v>1384934</v>
      </c>
      <c r="T90" s="3">
        <v>804020</v>
      </c>
      <c r="U90" s="3">
        <v>804020</v>
      </c>
      <c r="V90" s="3">
        <v>1608040</v>
      </c>
      <c r="W90" s="3">
        <v>1015181</v>
      </c>
      <c r="X90" s="3">
        <v>1015181</v>
      </c>
      <c r="Y90" s="3">
        <v>2030362</v>
      </c>
      <c r="Z90" s="3">
        <v>586370</v>
      </c>
      <c r="AA90" s="3">
        <v>586370</v>
      </c>
      <c r="AB90" s="3"/>
      <c r="AC90" s="3">
        <v>1172740</v>
      </c>
      <c r="AD90" s="3">
        <v>14196076</v>
      </c>
    </row>
    <row r="91" spans="1:30" ht="18.75" customHeight="1" x14ac:dyDescent="0.25">
      <c r="A91" s="107" t="s">
        <v>414</v>
      </c>
      <c r="B91" s="124" t="s">
        <v>213</v>
      </c>
      <c r="C91" s="108">
        <f t="shared" si="37"/>
        <v>2000000</v>
      </c>
      <c r="D91" s="108">
        <f>+INDEX(M:Y,MATCH(B91,M:M,0),6)</f>
        <v>276000</v>
      </c>
      <c r="E91" s="108">
        <f t="shared" si="38"/>
        <v>284000</v>
      </c>
      <c r="F91" s="108">
        <f t="shared" si="39"/>
        <v>311300</v>
      </c>
      <c r="G91" s="108">
        <f t="shared" si="40"/>
        <v>268500</v>
      </c>
      <c r="H91" s="108"/>
      <c r="I91" s="108">
        <f t="shared" si="20"/>
        <v>2000000</v>
      </c>
      <c r="L91" s="3">
        <f t="shared" si="36"/>
        <v>80</v>
      </c>
      <c r="M91" t="s">
        <v>276</v>
      </c>
      <c r="N91" s="3">
        <v>4500000</v>
      </c>
      <c r="O91" s="3">
        <v>4000000</v>
      </c>
      <c r="P91" s="3">
        <v>8500000</v>
      </c>
      <c r="Q91" s="3">
        <v>750567</v>
      </c>
      <c r="R91" s="3">
        <v>750567</v>
      </c>
      <c r="S91" s="3">
        <v>1501134</v>
      </c>
      <c r="T91" s="3">
        <v>1310124</v>
      </c>
      <c r="U91" s="3">
        <v>1310124</v>
      </c>
      <c r="V91" s="3">
        <v>2620248</v>
      </c>
      <c r="W91" s="3">
        <v>702587</v>
      </c>
      <c r="X91" s="3">
        <v>702587</v>
      </c>
      <c r="Y91" s="3">
        <v>1405174</v>
      </c>
      <c r="Z91" s="3">
        <v>1606338</v>
      </c>
      <c r="AA91" s="3">
        <v>1606338</v>
      </c>
      <c r="AB91" s="3"/>
      <c r="AC91" s="3">
        <v>3212676</v>
      </c>
      <c r="AD91" s="3">
        <v>17239232</v>
      </c>
    </row>
    <row r="92" spans="1:30" ht="18.75" customHeight="1" x14ac:dyDescent="0.25">
      <c r="A92" s="133" t="s">
        <v>415</v>
      </c>
      <c r="B92" s="133"/>
      <c r="C92" s="98">
        <f>C88+C83+C74+C71+C39+C31+C19+C17+C8</f>
        <v>534312552</v>
      </c>
      <c r="D92" s="98">
        <f>+D88+D83+D74+D71+D39+D31+D19+D17+D8</f>
        <v>85171273</v>
      </c>
      <c r="E92" s="98">
        <f>+E88+E83+E74+E71+E39+E31+E19+E17+E8</f>
        <v>76280560</v>
      </c>
      <c r="F92" s="98">
        <f t="shared" ref="F92" si="41">+F88+F83+F74+F71+F39+F31+F19+F17+F8</f>
        <v>110672243</v>
      </c>
      <c r="G92" s="98">
        <f>+G88+G83+G74+G71+G39+G31+G19+G17+G8</f>
        <v>161202658</v>
      </c>
      <c r="H92" s="98">
        <f t="shared" si="31"/>
        <v>433326734</v>
      </c>
      <c r="I92" s="98">
        <f t="shared" si="20"/>
        <v>100985818</v>
      </c>
      <c r="L92" s="3">
        <f t="shared" si="36"/>
        <v>52</v>
      </c>
      <c r="M92" t="s">
        <v>277</v>
      </c>
      <c r="N92" s="3">
        <v>1000000</v>
      </c>
      <c r="O92" s="3">
        <v>1000000</v>
      </c>
      <c r="P92" s="3">
        <v>2000000</v>
      </c>
      <c r="Q92" s="3"/>
      <c r="R92" s="3"/>
      <c r="S92" s="3"/>
      <c r="T92" s="3"/>
      <c r="U92" s="3"/>
      <c r="V92" s="3"/>
      <c r="W92" s="3"/>
      <c r="X92" s="3"/>
      <c r="Y92" s="3"/>
      <c r="Z92" s="3"/>
      <c r="AA92" s="3"/>
      <c r="AB92" s="3"/>
      <c r="AC92" s="3"/>
      <c r="AD92" s="3">
        <v>2000000</v>
      </c>
    </row>
    <row r="93" spans="1:30" ht="18.75" customHeight="1" x14ac:dyDescent="0.25">
      <c r="L93" s="3" t="e">
        <f t="shared" si="36"/>
        <v>#N/A</v>
      </c>
      <c r="M93" t="s">
        <v>423</v>
      </c>
      <c r="N93" s="3">
        <v>0</v>
      </c>
      <c r="O93" s="3">
        <v>0</v>
      </c>
      <c r="P93" s="3">
        <v>0</v>
      </c>
      <c r="Q93" s="3"/>
      <c r="R93" s="3"/>
      <c r="S93" s="3"/>
      <c r="T93" s="3"/>
      <c r="U93" s="3"/>
      <c r="V93" s="3"/>
      <c r="W93" s="3"/>
      <c r="X93" s="3"/>
      <c r="Y93" s="3"/>
      <c r="Z93" s="3"/>
      <c r="AA93" s="3"/>
      <c r="AB93" s="3"/>
      <c r="AC93" s="3"/>
      <c r="AD93" s="3">
        <v>0</v>
      </c>
    </row>
    <row r="94" spans="1:30" ht="18.75" customHeight="1" x14ac:dyDescent="0.25">
      <c r="L94" s="3" t="e">
        <f t="shared" si="36"/>
        <v>#N/A</v>
      </c>
      <c r="M94" t="s">
        <v>424</v>
      </c>
      <c r="N94" s="3">
        <v>0</v>
      </c>
      <c r="O94" s="3">
        <v>0</v>
      </c>
      <c r="P94" s="3">
        <v>0</v>
      </c>
      <c r="Q94" s="3"/>
      <c r="R94" s="3"/>
      <c r="S94" s="3"/>
      <c r="T94" s="3"/>
      <c r="U94" s="3"/>
      <c r="V94" s="3"/>
      <c r="W94" s="3"/>
      <c r="X94" s="3"/>
      <c r="Y94" s="3"/>
      <c r="Z94" s="3"/>
      <c r="AA94" s="3"/>
      <c r="AB94" s="3"/>
      <c r="AC94" s="3"/>
      <c r="AD94" s="3">
        <v>0</v>
      </c>
    </row>
    <row r="95" spans="1:30" ht="18.75" customHeight="1" x14ac:dyDescent="0.25">
      <c r="L95" s="3" t="e">
        <f t="shared" si="36"/>
        <v>#N/A</v>
      </c>
      <c r="M95" t="s">
        <v>2</v>
      </c>
      <c r="N95" s="3">
        <v>314700000</v>
      </c>
      <c r="O95" s="3">
        <v>314700000</v>
      </c>
      <c r="P95" s="3">
        <v>629400000</v>
      </c>
      <c r="Q95" s="3">
        <v>39931472</v>
      </c>
      <c r="R95" s="3">
        <v>39931472</v>
      </c>
      <c r="S95" s="3">
        <v>79862944</v>
      </c>
      <c r="T95" s="3">
        <v>25553603</v>
      </c>
      <c r="U95" s="3">
        <v>25553603</v>
      </c>
      <c r="V95" s="3">
        <v>51107206</v>
      </c>
      <c r="W95" s="3">
        <v>63629857</v>
      </c>
      <c r="X95" s="3">
        <v>63629857</v>
      </c>
      <c r="Y95" s="3">
        <v>127259714</v>
      </c>
      <c r="Z95" s="3">
        <v>101081747</v>
      </c>
      <c r="AA95" s="3">
        <v>101043523</v>
      </c>
      <c r="AB95" s="3">
        <v>13000</v>
      </c>
      <c r="AC95" s="3">
        <v>202138270</v>
      </c>
      <c r="AD95" s="3">
        <v>1089768134</v>
      </c>
    </row>
    <row r="96" spans="1:30" x14ac:dyDescent="0.25">
      <c r="L96" s="3" t="e">
        <f t="shared" si="36"/>
        <v>#N/A</v>
      </c>
    </row>
    <row r="97" spans="6:12" hidden="1" x14ac:dyDescent="0.25">
      <c r="L97" s="3" t="e">
        <f t="shared" si="36"/>
        <v>#N/A</v>
      </c>
    </row>
    <row r="98" spans="6:12" hidden="1" x14ac:dyDescent="0.25">
      <c r="L98" s="3" t="e">
        <f t="shared" si="36"/>
        <v>#N/A</v>
      </c>
    </row>
    <row r="99" spans="6:12" hidden="1" x14ac:dyDescent="0.25">
      <c r="L99" s="3" t="e">
        <f t="shared" si="36"/>
        <v>#N/A</v>
      </c>
    </row>
    <row r="100" spans="6:12" hidden="1" x14ac:dyDescent="0.25">
      <c r="L100" s="3" t="e">
        <f t="shared" si="36"/>
        <v>#N/A</v>
      </c>
    </row>
    <row r="101" spans="6:12" hidden="1" x14ac:dyDescent="0.25">
      <c r="L101" s="3" t="e">
        <f t="shared" si="36"/>
        <v>#N/A</v>
      </c>
    </row>
    <row r="102" spans="6:12" hidden="1" x14ac:dyDescent="0.25">
      <c r="L102" s="3" t="e">
        <f t="shared" si="36"/>
        <v>#N/A</v>
      </c>
    </row>
    <row r="103" spans="6:12" hidden="1" x14ac:dyDescent="0.25">
      <c r="L103" s="3" t="e">
        <f t="shared" si="36"/>
        <v>#N/A</v>
      </c>
    </row>
    <row r="104" spans="6:12" hidden="1" x14ac:dyDescent="0.25">
      <c r="L104" s="3" t="e">
        <f t="shared" si="36"/>
        <v>#N/A</v>
      </c>
    </row>
    <row r="105" spans="6:12" hidden="1" x14ac:dyDescent="0.25">
      <c r="L105" s="3" t="e">
        <f t="shared" si="36"/>
        <v>#N/A</v>
      </c>
    </row>
    <row r="106" spans="6:12" hidden="1" x14ac:dyDescent="0.25">
      <c r="L106" s="3" t="e">
        <f t="shared" si="36"/>
        <v>#N/A</v>
      </c>
    </row>
    <row r="107" spans="6:12" hidden="1" x14ac:dyDescent="0.25">
      <c r="L107" s="3" t="e">
        <f t="shared" si="36"/>
        <v>#N/A</v>
      </c>
    </row>
    <row r="108" spans="6:12" x14ac:dyDescent="0.25">
      <c r="L108" s="3" t="e">
        <f t="shared" si="36"/>
        <v>#N/A</v>
      </c>
    </row>
    <row r="109" spans="6:12" x14ac:dyDescent="0.25">
      <c r="L109" s="3" t="e">
        <f t="shared" si="36"/>
        <v>#N/A</v>
      </c>
    </row>
    <row r="110" spans="6:12" x14ac:dyDescent="0.25">
      <c r="L110" s="3" t="e">
        <f t="shared" si="36"/>
        <v>#N/A</v>
      </c>
    </row>
    <row r="111" spans="6:12" x14ac:dyDescent="0.25">
      <c r="F111" s="97"/>
      <c r="L111" s="3" t="e">
        <f t="shared" si="36"/>
        <v>#N/A</v>
      </c>
    </row>
    <row r="112" spans="6:12" x14ac:dyDescent="0.25">
      <c r="L112" s="3" t="e">
        <f t="shared" si="36"/>
        <v>#N/A</v>
      </c>
    </row>
    <row r="113" spans="6:33" x14ac:dyDescent="0.25">
      <c r="L113" s="3" t="e">
        <f t="shared" si="36"/>
        <v>#N/A</v>
      </c>
      <c r="M113" s="1" t="s">
        <v>3</v>
      </c>
      <c r="N113" t="s">
        <v>164</v>
      </c>
    </row>
    <row r="114" spans="6:33" x14ac:dyDescent="0.25">
      <c r="L114" s="3" t="e">
        <f t="shared" si="36"/>
        <v>#N/A</v>
      </c>
      <c r="M114" s="1" t="s">
        <v>5</v>
      </c>
      <c r="N114" t="s">
        <v>4</v>
      </c>
    </row>
    <row r="115" spans="6:33" x14ac:dyDescent="0.25">
      <c r="F115" s="97"/>
      <c r="L115" s="3" t="e">
        <f t="shared" si="36"/>
        <v>#N/A</v>
      </c>
      <c r="M115" s="1" t="s">
        <v>107</v>
      </c>
      <c r="N115" t="s">
        <v>4</v>
      </c>
    </row>
    <row r="116" spans="6:33" x14ac:dyDescent="0.25">
      <c r="L116" s="3" t="e">
        <f t="shared" si="36"/>
        <v>#N/A</v>
      </c>
      <c r="M116" s="1" t="s">
        <v>7</v>
      </c>
      <c r="N116" t="s">
        <v>4</v>
      </c>
    </row>
    <row r="117" spans="6:33" x14ac:dyDescent="0.25">
      <c r="L117" s="3" t="e">
        <f t="shared" si="36"/>
        <v>#N/A</v>
      </c>
      <c r="M117" s="1" t="s">
        <v>6</v>
      </c>
      <c r="N117" t="s">
        <v>4</v>
      </c>
    </row>
    <row r="118" spans="6:33" x14ac:dyDescent="0.25">
      <c r="M118" s="1" t="s">
        <v>8</v>
      </c>
      <c r="N118" t="s">
        <v>182</v>
      </c>
    </row>
    <row r="120" spans="6:33" x14ac:dyDescent="0.25">
      <c r="M120" s="1" t="s">
        <v>77</v>
      </c>
      <c r="N120" s="1" t="s">
        <v>417</v>
      </c>
      <c r="O120" s="1" t="s">
        <v>418</v>
      </c>
    </row>
    <row r="121" spans="6:33" x14ac:dyDescent="0.25">
      <c r="N121" t="s">
        <v>67</v>
      </c>
      <c r="P121" t="s">
        <v>70</v>
      </c>
      <c r="Q121" t="s">
        <v>68</v>
      </c>
      <c r="T121" t="s">
        <v>71</v>
      </c>
      <c r="U121" t="s">
        <v>69</v>
      </c>
      <c r="X121" t="s">
        <v>72</v>
      </c>
      <c r="Y121" t="s">
        <v>419</v>
      </c>
      <c r="AB121" t="s">
        <v>420</v>
      </c>
      <c r="AC121" t="s">
        <v>421</v>
      </c>
      <c r="AF121" t="s">
        <v>422</v>
      </c>
      <c r="AG121" t="s">
        <v>2</v>
      </c>
    </row>
    <row r="122" spans="6:33" x14ac:dyDescent="0.25">
      <c r="M122" s="1" t="s">
        <v>181</v>
      </c>
      <c r="N122" t="s">
        <v>73</v>
      </c>
      <c r="O122" t="s">
        <v>74</v>
      </c>
      <c r="Q122" t="s">
        <v>75</v>
      </c>
      <c r="R122" t="s">
        <v>76</v>
      </c>
      <c r="S122" t="s">
        <v>108</v>
      </c>
      <c r="U122" t="s">
        <v>75</v>
      </c>
      <c r="V122" t="s">
        <v>76</v>
      </c>
      <c r="W122" t="s">
        <v>108</v>
      </c>
      <c r="Y122" t="s">
        <v>75</v>
      </c>
      <c r="Z122" t="s">
        <v>76</v>
      </c>
      <c r="AA122" t="s">
        <v>108</v>
      </c>
      <c r="AC122" t="s">
        <v>75</v>
      </c>
      <c r="AD122" t="s">
        <v>76</v>
      </c>
      <c r="AE122" t="s">
        <v>108</v>
      </c>
    </row>
    <row r="123" spans="6:33" x14ac:dyDescent="0.25">
      <c r="M123" s="91" t="s">
        <v>109</v>
      </c>
      <c r="N123" s="3">
        <v>11389124</v>
      </c>
      <c r="O123" s="3">
        <v>16141124</v>
      </c>
      <c r="P123" s="3">
        <v>27530248</v>
      </c>
      <c r="Q123" s="3">
        <v>2821207</v>
      </c>
      <c r="R123" s="3">
        <v>2795109</v>
      </c>
      <c r="S123" s="3">
        <v>26098</v>
      </c>
      <c r="T123" s="3">
        <v>5642414</v>
      </c>
      <c r="U123" s="3">
        <v>2758631</v>
      </c>
      <c r="V123" s="3">
        <v>2819677</v>
      </c>
      <c r="W123" s="3">
        <v>46394</v>
      </c>
      <c r="X123" s="3">
        <v>5624702</v>
      </c>
      <c r="Y123" s="3">
        <v>2820793</v>
      </c>
      <c r="Z123" s="3">
        <v>2650331</v>
      </c>
      <c r="AA123" s="3">
        <v>63022</v>
      </c>
      <c r="AB123" s="3">
        <v>5534146</v>
      </c>
      <c r="AC123" s="3">
        <v>2825859</v>
      </c>
      <c r="AD123" s="3">
        <v>2806111</v>
      </c>
      <c r="AE123" s="3">
        <v>19748</v>
      </c>
      <c r="AF123" s="3">
        <v>5651718</v>
      </c>
      <c r="AG123" s="3">
        <v>49983228</v>
      </c>
    </row>
    <row r="124" spans="6:33" x14ac:dyDescent="0.25">
      <c r="M124" s="91" t="s">
        <v>110</v>
      </c>
      <c r="N124" s="3">
        <v>17277528</v>
      </c>
      <c r="O124" s="3">
        <v>20066528</v>
      </c>
      <c r="P124" s="3">
        <v>37344056</v>
      </c>
      <c r="Q124" s="3">
        <v>4082668</v>
      </c>
      <c r="R124" s="3">
        <v>4007231</v>
      </c>
      <c r="S124" s="3">
        <v>75437</v>
      </c>
      <c r="T124" s="3">
        <v>8165336</v>
      </c>
      <c r="U124" s="3">
        <v>3858540</v>
      </c>
      <c r="V124" s="3">
        <v>3936683</v>
      </c>
      <c r="W124" s="3">
        <v>204073</v>
      </c>
      <c r="X124" s="3">
        <v>7999296</v>
      </c>
      <c r="Y124" s="3">
        <v>4527266</v>
      </c>
      <c r="Z124" s="3">
        <v>4011054</v>
      </c>
      <c r="AA124" s="3">
        <v>233996</v>
      </c>
      <c r="AB124" s="3">
        <v>8772316</v>
      </c>
      <c r="AC124" s="3">
        <v>4060402</v>
      </c>
      <c r="AD124" s="3">
        <v>3951426</v>
      </c>
      <c r="AE124" s="3">
        <v>108976</v>
      </c>
      <c r="AF124" s="3">
        <v>8120804</v>
      </c>
      <c r="AG124" s="3">
        <v>70401808</v>
      </c>
    </row>
    <row r="125" spans="6:33" x14ac:dyDescent="0.25">
      <c r="M125" s="91" t="s">
        <v>111</v>
      </c>
      <c r="N125" s="3">
        <v>68480150</v>
      </c>
      <c r="O125" s="3">
        <v>79450716</v>
      </c>
      <c r="P125" s="3">
        <v>147930866</v>
      </c>
      <c r="Q125" s="3">
        <v>16632296</v>
      </c>
      <c r="R125" s="3">
        <v>16043945</v>
      </c>
      <c r="S125" s="3">
        <v>588351</v>
      </c>
      <c r="T125" s="3">
        <v>33264592</v>
      </c>
      <c r="U125" s="3">
        <v>15875113</v>
      </c>
      <c r="V125" s="3">
        <v>16138478</v>
      </c>
      <c r="W125" s="3">
        <v>282679</v>
      </c>
      <c r="X125" s="3">
        <v>32296270</v>
      </c>
      <c r="Y125" s="3">
        <v>16919997</v>
      </c>
      <c r="Z125" s="3">
        <v>16125906</v>
      </c>
      <c r="AA125" s="3">
        <v>248047</v>
      </c>
      <c r="AB125" s="3">
        <v>33293950</v>
      </c>
      <c r="AC125" s="3">
        <v>15883217</v>
      </c>
      <c r="AD125" s="3">
        <v>15741422</v>
      </c>
      <c r="AE125" s="3">
        <v>141795</v>
      </c>
      <c r="AF125" s="3">
        <v>31766434</v>
      </c>
      <c r="AG125" s="3">
        <v>278552112</v>
      </c>
    </row>
    <row r="126" spans="6:33" x14ac:dyDescent="0.25">
      <c r="M126" s="91" t="s">
        <v>112</v>
      </c>
      <c r="N126" s="3">
        <v>2672862</v>
      </c>
      <c r="O126" s="3">
        <v>1722804</v>
      </c>
      <c r="P126" s="3">
        <v>4395666</v>
      </c>
      <c r="Q126" s="3">
        <v>532702</v>
      </c>
      <c r="R126" s="3">
        <v>519503</v>
      </c>
      <c r="S126" s="3">
        <v>13199</v>
      </c>
      <c r="T126" s="3">
        <v>1065404</v>
      </c>
      <c r="U126" s="3">
        <v>597629</v>
      </c>
      <c r="V126" s="3">
        <v>604303</v>
      </c>
      <c r="W126" s="3">
        <v>9734</v>
      </c>
      <c r="X126" s="3">
        <v>1211666</v>
      </c>
      <c r="Y126" s="3">
        <v>643841</v>
      </c>
      <c r="Z126" s="3">
        <v>616747</v>
      </c>
      <c r="AA126" s="3">
        <v>10686</v>
      </c>
      <c r="AB126" s="3">
        <v>1271274</v>
      </c>
      <c r="AC126" s="3">
        <v>672307</v>
      </c>
      <c r="AD126" s="3">
        <v>667286</v>
      </c>
      <c r="AE126" s="3">
        <v>5021</v>
      </c>
      <c r="AF126" s="3">
        <v>1344614</v>
      </c>
      <c r="AG126" s="3">
        <v>9288624</v>
      </c>
    </row>
    <row r="127" spans="6:33" x14ac:dyDescent="0.25">
      <c r="M127" s="91" t="s">
        <v>113</v>
      </c>
      <c r="N127" s="3">
        <v>344800</v>
      </c>
      <c r="O127" s="3">
        <v>244800</v>
      </c>
      <c r="P127" s="3">
        <v>589600</v>
      </c>
      <c r="Q127" s="3">
        <v>61200</v>
      </c>
      <c r="R127" s="3">
        <v>61200</v>
      </c>
      <c r="S127" s="3"/>
      <c r="T127" s="3">
        <v>122400</v>
      </c>
      <c r="U127" s="3">
        <v>125715</v>
      </c>
      <c r="V127" s="3">
        <v>125715</v>
      </c>
      <c r="W127" s="3"/>
      <c r="X127" s="3">
        <v>251430</v>
      </c>
      <c r="Y127" s="3">
        <v>61200</v>
      </c>
      <c r="Z127" s="3">
        <v>61200</v>
      </c>
      <c r="AA127" s="3"/>
      <c r="AB127" s="3">
        <v>122400</v>
      </c>
      <c r="AC127" s="3">
        <v>61200</v>
      </c>
      <c r="AD127" s="3">
        <v>61200</v>
      </c>
      <c r="AE127" s="3"/>
      <c r="AF127" s="3">
        <v>122400</v>
      </c>
      <c r="AG127" s="3">
        <v>1208230</v>
      </c>
    </row>
    <row r="128" spans="6:33" x14ac:dyDescent="0.25">
      <c r="M128" s="91" t="s">
        <v>114</v>
      </c>
      <c r="N128" s="3">
        <v>2632102</v>
      </c>
      <c r="O128" s="3">
        <v>2298048</v>
      </c>
      <c r="P128" s="3">
        <v>4930150</v>
      </c>
      <c r="Q128" s="3">
        <v>706907</v>
      </c>
      <c r="R128" s="3">
        <v>690870</v>
      </c>
      <c r="S128" s="3">
        <v>16037</v>
      </c>
      <c r="T128" s="3">
        <v>1413814</v>
      </c>
      <c r="U128" s="3">
        <v>303337</v>
      </c>
      <c r="V128" s="3">
        <v>350392</v>
      </c>
      <c r="W128" s="3">
        <v>23675</v>
      </c>
      <c r="X128" s="3">
        <v>677404</v>
      </c>
      <c r="Y128" s="3">
        <v>725341</v>
      </c>
      <c r="Z128" s="3">
        <v>639214</v>
      </c>
      <c r="AA128" s="3">
        <v>15397</v>
      </c>
      <c r="AB128" s="3">
        <v>1379952</v>
      </c>
      <c r="AC128" s="3">
        <v>440319</v>
      </c>
      <c r="AD128" s="3">
        <v>427900</v>
      </c>
      <c r="AE128" s="3">
        <v>12419</v>
      </c>
      <c r="AF128" s="3">
        <v>880638</v>
      </c>
      <c r="AG128" s="3">
        <v>9281958</v>
      </c>
    </row>
    <row r="129" spans="13:33" x14ac:dyDescent="0.25">
      <c r="M129" s="91" t="s">
        <v>115</v>
      </c>
      <c r="N129" s="3">
        <v>2186316</v>
      </c>
      <c r="O129" s="3">
        <v>3626316</v>
      </c>
      <c r="P129" s="3">
        <v>5812632</v>
      </c>
      <c r="Q129" s="3">
        <v>323360</v>
      </c>
      <c r="R129" s="3">
        <v>307576</v>
      </c>
      <c r="S129" s="3">
        <v>15784</v>
      </c>
      <c r="T129" s="3">
        <v>646720</v>
      </c>
      <c r="U129" s="3">
        <v>285718</v>
      </c>
      <c r="V129" s="3">
        <v>291152</v>
      </c>
      <c r="W129" s="3">
        <v>8459</v>
      </c>
      <c r="X129" s="3">
        <v>585329</v>
      </c>
      <c r="Y129" s="3">
        <v>426782</v>
      </c>
      <c r="Z129" s="3">
        <v>400595</v>
      </c>
      <c r="AA129" s="3">
        <v>12294</v>
      </c>
      <c r="AB129" s="3">
        <v>839671</v>
      </c>
      <c r="AC129" s="3">
        <v>414192</v>
      </c>
      <c r="AD129" s="3">
        <v>410578</v>
      </c>
      <c r="AE129" s="3">
        <v>3614</v>
      </c>
      <c r="AF129" s="3">
        <v>828384</v>
      </c>
      <c r="AG129" s="3">
        <v>8712736</v>
      </c>
    </row>
    <row r="130" spans="13:33" x14ac:dyDescent="0.25">
      <c r="M130" s="91" t="s">
        <v>116</v>
      </c>
      <c r="N130" s="3">
        <v>1330000</v>
      </c>
      <c r="O130" s="3">
        <v>380000</v>
      </c>
      <c r="P130" s="3">
        <v>1710000</v>
      </c>
      <c r="Q130" s="3">
        <v>108260</v>
      </c>
      <c r="R130" s="3">
        <v>108260</v>
      </c>
      <c r="S130" s="3"/>
      <c r="T130" s="3">
        <v>216520</v>
      </c>
      <c r="U130" s="3">
        <v>111260</v>
      </c>
      <c r="V130" s="3">
        <v>111260</v>
      </c>
      <c r="W130" s="3"/>
      <c r="X130" s="3">
        <v>222520</v>
      </c>
      <c r="Y130" s="3">
        <v>446445</v>
      </c>
      <c r="Z130" s="3">
        <v>446445</v>
      </c>
      <c r="AA130" s="3"/>
      <c r="AB130" s="3">
        <v>892890</v>
      </c>
      <c r="AC130" s="3">
        <v>392100</v>
      </c>
      <c r="AD130" s="3">
        <v>392100</v>
      </c>
      <c r="AE130" s="3"/>
      <c r="AF130" s="3">
        <v>784200</v>
      </c>
      <c r="AG130" s="3">
        <v>3826130</v>
      </c>
    </row>
    <row r="131" spans="13:33" x14ac:dyDescent="0.25">
      <c r="M131" s="91" t="s">
        <v>117</v>
      </c>
      <c r="N131" s="3">
        <v>200000</v>
      </c>
      <c r="O131" s="3">
        <v>500000</v>
      </c>
      <c r="P131" s="3">
        <v>700000</v>
      </c>
      <c r="Q131" s="3">
        <v>12770</v>
      </c>
      <c r="R131" s="3">
        <v>12770</v>
      </c>
      <c r="S131" s="3"/>
      <c r="T131" s="3">
        <v>25540</v>
      </c>
      <c r="U131" s="3">
        <v>109450</v>
      </c>
      <c r="V131" s="3">
        <v>109450</v>
      </c>
      <c r="W131" s="3"/>
      <c r="X131" s="3">
        <v>218900</v>
      </c>
      <c r="Y131" s="3"/>
      <c r="Z131" s="3"/>
      <c r="AA131" s="3"/>
      <c r="AB131" s="3"/>
      <c r="AC131" s="3"/>
      <c r="AD131" s="3"/>
      <c r="AE131" s="3"/>
      <c r="AF131" s="3"/>
      <c r="AG131" s="3">
        <v>944440</v>
      </c>
    </row>
    <row r="132" spans="13:33" x14ac:dyDescent="0.25">
      <c r="M132" s="91" t="s">
        <v>118</v>
      </c>
      <c r="N132" s="3">
        <v>186000</v>
      </c>
      <c r="O132" s="3">
        <v>536000</v>
      </c>
      <c r="P132" s="3">
        <v>722000</v>
      </c>
      <c r="Q132" s="3"/>
      <c r="R132" s="3"/>
      <c r="S132" s="3"/>
      <c r="T132" s="3"/>
      <c r="U132" s="3">
        <v>100000</v>
      </c>
      <c r="V132" s="3">
        <v>100000</v>
      </c>
      <c r="W132" s="3"/>
      <c r="X132" s="3">
        <v>200000</v>
      </c>
      <c r="Y132" s="3"/>
      <c r="Z132" s="3"/>
      <c r="AA132" s="3"/>
      <c r="AB132" s="3"/>
      <c r="AC132" s="3"/>
      <c r="AD132" s="3"/>
      <c r="AE132" s="3"/>
      <c r="AF132" s="3"/>
      <c r="AG132" s="3">
        <v>922000</v>
      </c>
    </row>
    <row r="133" spans="13:33" x14ac:dyDescent="0.25">
      <c r="M133" s="91" t="s">
        <v>119</v>
      </c>
      <c r="N133" s="3">
        <v>400000</v>
      </c>
      <c r="O133" s="3">
        <v>500000</v>
      </c>
      <c r="P133" s="3">
        <v>900000</v>
      </c>
      <c r="Q133" s="3"/>
      <c r="R133" s="3"/>
      <c r="S133" s="3"/>
      <c r="T133" s="3"/>
      <c r="U133" s="3">
        <v>105486</v>
      </c>
      <c r="V133" s="3">
        <v>105486</v>
      </c>
      <c r="W133" s="3"/>
      <c r="X133" s="3">
        <v>210972</v>
      </c>
      <c r="Y133" s="3"/>
      <c r="Z133" s="3"/>
      <c r="AA133" s="3"/>
      <c r="AB133" s="3"/>
      <c r="AC133" s="3"/>
      <c r="AD133" s="3"/>
      <c r="AE133" s="3"/>
      <c r="AF133" s="3"/>
      <c r="AG133" s="3">
        <v>1110972</v>
      </c>
    </row>
    <row r="134" spans="13:33" x14ac:dyDescent="0.25">
      <c r="M134" s="91" t="s">
        <v>120</v>
      </c>
      <c r="N134" s="3">
        <v>0</v>
      </c>
      <c r="O134" s="3">
        <v>200000</v>
      </c>
      <c r="P134" s="3">
        <v>200000</v>
      </c>
      <c r="Q134" s="3"/>
      <c r="R134" s="3"/>
      <c r="S134" s="3"/>
      <c r="T134" s="3"/>
      <c r="U134" s="3"/>
      <c r="V134" s="3"/>
      <c r="W134" s="3"/>
      <c r="X134" s="3"/>
      <c r="Y134" s="3"/>
      <c r="Z134" s="3"/>
      <c r="AA134" s="3"/>
      <c r="AB134" s="3"/>
      <c r="AC134" s="3"/>
      <c r="AD134" s="3"/>
      <c r="AE134" s="3"/>
      <c r="AF134" s="3"/>
      <c r="AG134" s="3">
        <v>200000</v>
      </c>
    </row>
    <row r="135" spans="13:33" x14ac:dyDescent="0.25">
      <c r="M135" s="91" t="s">
        <v>121</v>
      </c>
      <c r="N135" s="3">
        <v>0</v>
      </c>
      <c r="O135" s="3">
        <v>250000</v>
      </c>
      <c r="P135" s="3">
        <v>250000</v>
      </c>
      <c r="Q135" s="3"/>
      <c r="R135" s="3"/>
      <c r="S135" s="3"/>
      <c r="T135" s="3"/>
      <c r="U135" s="3"/>
      <c r="V135" s="3"/>
      <c r="W135" s="3"/>
      <c r="X135" s="3"/>
      <c r="Y135" s="3"/>
      <c r="Z135" s="3"/>
      <c r="AA135" s="3"/>
      <c r="AB135" s="3"/>
      <c r="AC135" s="3"/>
      <c r="AD135" s="3"/>
      <c r="AE135" s="3"/>
      <c r="AF135" s="3"/>
      <c r="AG135" s="3">
        <v>250000</v>
      </c>
    </row>
    <row r="136" spans="13:33" x14ac:dyDescent="0.25">
      <c r="M136" s="91" t="s">
        <v>122</v>
      </c>
      <c r="N136" s="3">
        <v>30000</v>
      </c>
      <c r="O136" s="3">
        <v>30000</v>
      </c>
      <c r="P136" s="3">
        <v>60000</v>
      </c>
      <c r="Q136" s="3"/>
      <c r="R136" s="3"/>
      <c r="S136" s="3"/>
      <c r="T136" s="3"/>
      <c r="U136" s="3"/>
      <c r="V136" s="3"/>
      <c r="W136" s="3"/>
      <c r="X136" s="3"/>
      <c r="Y136" s="3"/>
      <c r="Z136" s="3"/>
      <c r="AA136" s="3"/>
      <c r="AB136" s="3"/>
      <c r="AC136" s="3"/>
      <c r="AD136" s="3"/>
      <c r="AE136" s="3"/>
      <c r="AF136" s="3"/>
      <c r="AG136" s="3">
        <v>60000</v>
      </c>
    </row>
    <row r="137" spans="13:33" x14ac:dyDescent="0.25">
      <c r="M137" s="91" t="s">
        <v>123</v>
      </c>
      <c r="N137" s="3">
        <v>100000</v>
      </c>
      <c r="O137" s="3">
        <v>100000</v>
      </c>
      <c r="P137" s="3">
        <v>200000</v>
      </c>
      <c r="Q137" s="3"/>
      <c r="R137" s="3"/>
      <c r="S137" s="3"/>
      <c r="T137" s="3"/>
      <c r="U137" s="3"/>
      <c r="V137" s="3"/>
      <c r="W137" s="3"/>
      <c r="X137" s="3"/>
      <c r="Y137" s="3"/>
      <c r="Z137" s="3"/>
      <c r="AA137" s="3"/>
      <c r="AB137" s="3"/>
      <c r="AC137" s="3"/>
      <c r="AD137" s="3"/>
      <c r="AE137" s="3"/>
      <c r="AF137" s="3"/>
      <c r="AG137" s="3">
        <v>200000</v>
      </c>
    </row>
    <row r="138" spans="13:33" x14ac:dyDescent="0.25">
      <c r="M138" s="91" t="s">
        <v>124</v>
      </c>
      <c r="N138" s="3">
        <v>3200000</v>
      </c>
      <c r="O138" s="3">
        <v>8000000</v>
      </c>
      <c r="P138" s="3">
        <v>11200000</v>
      </c>
      <c r="Q138" s="3">
        <v>70764</v>
      </c>
      <c r="R138" s="3">
        <v>70764</v>
      </c>
      <c r="S138" s="3"/>
      <c r="T138" s="3">
        <v>141528</v>
      </c>
      <c r="U138" s="3">
        <v>1482860</v>
      </c>
      <c r="V138" s="3">
        <v>1482860</v>
      </c>
      <c r="W138" s="3"/>
      <c r="X138" s="3">
        <v>2965720</v>
      </c>
      <c r="Y138" s="3">
        <v>300000</v>
      </c>
      <c r="Z138" s="3">
        <v>300000</v>
      </c>
      <c r="AA138" s="3"/>
      <c r="AB138" s="3">
        <v>600000</v>
      </c>
      <c r="AC138" s="3">
        <v>1256426</v>
      </c>
      <c r="AD138" s="3">
        <v>1256426</v>
      </c>
      <c r="AE138" s="3"/>
      <c r="AF138" s="3">
        <v>2512852</v>
      </c>
      <c r="AG138" s="3">
        <v>17420100</v>
      </c>
    </row>
    <row r="139" spans="13:33" x14ac:dyDescent="0.25">
      <c r="M139" s="91" t="s">
        <v>125</v>
      </c>
      <c r="N139" s="3">
        <v>329600</v>
      </c>
      <c r="O139" s="3">
        <v>329600</v>
      </c>
      <c r="P139" s="3">
        <v>659200</v>
      </c>
      <c r="Q139" s="3">
        <v>30200</v>
      </c>
      <c r="R139" s="3">
        <v>28679</v>
      </c>
      <c r="S139" s="3">
        <v>1521</v>
      </c>
      <c r="T139" s="3">
        <v>60400</v>
      </c>
      <c r="U139" s="3">
        <v>27200</v>
      </c>
      <c r="V139" s="3">
        <v>27883</v>
      </c>
      <c r="W139" s="3">
        <v>1117</v>
      </c>
      <c r="X139" s="3">
        <v>56200</v>
      </c>
      <c r="Y139" s="3">
        <v>30000</v>
      </c>
      <c r="Z139" s="3">
        <v>27179</v>
      </c>
      <c r="AA139" s="3">
        <v>1021</v>
      </c>
      <c r="AB139" s="3">
        <v>58200</v>
      </c>
      <c r="AC139" s="3">
        <v>29000</v>
      </c>
      <c r="AD139" s="3">
        <v>27988</v>
      </c>
      <c r="AE139" s="3">
        <v>1012</v>
      </c>
      <c r="AF139" s="3">
        <v>58000</v>
      </c>
      <c r="AG139" s="3">
        <v>892000</v>
      </c>
    </row>
    <row r="140" spans="13:33" x14ac:dyDescent="0.25">
      <c r="M140" s="92" t="s">
        <v>126</v>
      </c>
      <c r="N140" s="3">
        <v>30000</v>
      </c>
      <c r="O140" s="3">
        <v>30000</v>
      </c>
      <c r="P140" s="3">
        <v>60000</v>
      </c>
      <c r="Q140" s="3">
        <v>3750</v>
      </c>
      <c r="R140" s="3">
        <v>3750</v>
      </c>
      <c r="S140" s="3"/>
      <c r="T140" s="3">
        <v>7500</v>
      </c>
      <c r="U140" s="3">
        <v>14610</v>
      </c>
      <c r="V140" s="3">
        <v>14610</v>
      </c>
      <c r="W140" s="3"/>
      <c r="X140" s="3">
        <v>29220</v>
      </c>
      <c r="Y140" s="3">
        <v>3450</v>
      </c>
      <c r="Z140" s="3">
        <v>3450</v>
      </c>
      <c r="AA140" s="3"/>
      <c r="AB140" s="3">
        <v>6900</v>
      </c>
      <c r="AC140" s="3">
        <v>6000</v>
      </c>
      <c r="AD140" s="3">
        <v>6000</v>
      </c>
      <c r="AE140" s="3"/>
      <c r="AF140" s="3">
        <v>12000</v>
      </c>
      <c r="AG140" s="3">
        <v>115620</v>
      </c>
    </row>
    <row r="141" spans="13:33" x14ac:dyDescent="0.25">
      <c r="M141" s="92" t="s">
        <v>127</v>
      </c>
      <c r="N141" s="3">
        <v>1300000</v>
      </c>
      <c r="O141" s="3">
        <v>1450000</v>
      </c>
      <c r="P141" s="3">
        <v>2750000</v>
      </c>
      <c r="Q141" s="3">
        <v>315962</v>
      </c>
      <c r="R141" s="3">
        <v>315962</v>
      </c>
      <c r="S141" s="3"/>
      <c r="T141" s="3">
        <v>631924</v>
      </c>
      <c r="U141" s="3">
        <v>338772</v>
      </c>
      <c r="V141" s="3">
        <v>338772</v>
      </c>
      <c r="W141" s="3"/>
      <c r="X141" s="3">
        <v>677544</v>
      </c>
      <c r="Y141" s="3">
        <v>269460</v>
      </c>
      <c r="Z141" s="3">
        <v>269460</v>
      </c>
      <c r="AA141" s="3"/>
      <c r="AB141" s="3">
        <v>538920</v>
      </c>
      <c r="AC141" s="3">
        <v>319273</v>
      </c>
      <c r="AD141" s="3">
        <v>319273</v>
      </c>
      <c r="AE141" s="3"/>
      <c r="AF141" s="3">
        <v>638546</v>
      </c>
      <c r="AG141" s="3">
        <v>5236934</v>
      </c>
    </row>
    <row r="142" spans="13:33" x14ac:dyDescent="0.25">
      <c r="M142" s="92" t="s">
        <v>128</v>
      </c>
      <c r="N142" s="3">
        <v>3260000</v>
      </c>
      <c r="O142" s="3">
        <v>1500000</v>
      </c>
      <c r="P142" s="3">
        <v>4760000</v>
      </c>
      <c r="Q142" s="3">
        <v>297779</v>
      </c>
      <c r="R142" s="3">
        <v>297779</v>
      </c>
      <c r="S142" s="3"/>
      <c r="T142" s="3">
        <v>595558</v>
      </c>
      <c r="U142" s="3">
        <v>425741</v>
      </c>
      <c r="V142" s="3">
        <v>425741</v>
      </c>
      <c r="W142" s="3"/>
      <c r="X142" s="3">
        <v>851482</v>
      </c>
      <c r="Y142" s="3">
        <v>764759</v>
      </c>
      <c r="Z142" s="3">
        <v>764759</v>
      </c>
      <c r="AA142" s="3"/>
      <c r="AB142" s="3">
        <v>1529518</v>
      </c>
      <c r="AC142" s="3">
        <v>1762168</v>
      </c>
      <c r="AD142" s="3">
        <v>1762168</v>
      </c>
      <c r="AE142" s="3"/>
      <c r="AF142" s="3">
        <v>3524336</v>
      </c>
      <c r="AG142" s="3">
        <v>11260894</v>
      </c>
    </row>
    <row r="143" spans="13:33" x14ac:dyDescent="0.25">
      <c r="M143" s="92" t="s">
        <v>129</v>
      </c>
      <c r="N143" s="3">
        <v>900000</v>
      </c>
      <c r="O143" s="3">
        <v>250000</v>
      </c>
      <c r="P143" s="3">
        <v>1150000</v>
      </c>
      <c r="Q143" s="3"/>
      <c r="R143" s="3"/>
      <c r="S143" s="3"/>
      <c r="T143" s="3"/>
      <c r="U143" s="3"/>
      <c r="V143" s="3"/>
      <c r="W143" s="3"/>
      <c r="X143" s="3"/>
      <c r="Y143" s="3">
        <v>23270</v>
      </c>
      <c r="Z143" s="3">
        <v>23270</v>
      </c>
      <c r="AA143" s="3"/>
      <c r="AB143" s="3">
        <v>46540</v>
      </c>
      <c r="AC143" s="3">
        <v>829922</v>
      </c>
      <c r="AD143" s="3">
        <v>829922</v>
      </c>
      <c r="AE143" s="3"/>
      <c r="AF143" s="3">
        <v>1659844</v>
      </c>
      <c r="AG143" s="3">
        <v>2856384</v>
      </c>
    </row>
    <row r="144" spans="13:33" x14ac:dyDescent="0.25">
      <c r="M144" s="92" t="s">
        <v>130</v>
      </c>
      <c r="N144" s="3">
        <v>4600000</v>
      </c>
      <c r="O144" s="3">
        <v>3000000</v>
      </c>
      <c r="P144" s="3">
        <v>7600000</v>
      </c>
      <c r="Q144" s="3">
        <v>962454</v>
      </c>
      <c r="R144" s="3">
        <v>962454</v>
      </c>
      <c r="S144" s="3"/>
      <c r="T144" s="3">
        <v>1924908</v>
      </c>
      <c r="U144" s="3">
        <v>1051264</v>
      </c>
      <c r="V144" s="3">
        <v>1051264</v>
      </c>
      <c r="W144" s="3"/>
      <c r="X144" s="3">
        <v>2102528</v>
      </c>
      <c r="Y144" s="3">
        <v>1211223</v>
      </c>
      <c r="Z144" s="3">
        <v>1211223</v>
      </c>
      <c r="AA144" s="3"/>
      <c r="AB144" s="3">
        <v>2422446</v>
      </c>
      <c r="AC144" s="3">
        <v>1372268</v>
      </c>
      <c r="AD144" s="3">
        <v>1372268</v>
      </c>
      <c r="AE144" s="3"/>
      <c r="AF144" s="3">
        <v>2744536</v>
      </c>
      <c r="AG144" s="3">
        <v>16794418</v>
      </c>
    </row>
    <row r="145" spans="13:33" x14ac:dyDescent="0.25">
      <c r="M145" s="92" t="s">
        <v>131</v>
      </c>
      <c r="N145" s="3">
        <v>410000</v>
      </c>
      <c r="O145" s="3">
        <v>500000</v>
      </c>
      <c r="P145" s="3">
        <v>910000</v>
      </c>
      <c r="Q145" s="3">
        <v>13850</v>
      </c>
      <c r="R145" s="3">
        <v>13850</v>
      </c>
      <c r="S145" s="3"/>
      <c r="T145" s="3">
        <v>27700</v>
      </c>
      <c r="U145" s="3">
        <v>65887</v>
      </c>
      <c r="V145" s="3">
        <v>65887</v>
      </c>
      <c r="W145" s="3"/>
      <c r="X145" s="3">
        <v>131774</v>
      </c>
      <c r="Y145" s="3">
        <v>87690</v>
      </c>
      <c r="Z145" s="3">
        <v>87690</v>
      </c>
      <c r="AA145" s="3"/>
      <c r="AB145" s="3">
        <v>175380</v>
      </c>
      <c r="AC145" s="3">
        <v>117755</v>
      </c>
      <c r="AD145" s="3">
        <v>117755</v>
      </c>
      <c r="AE145" s="3"/>
      <c r="AF145" s="3">
        <v>235510</v>
      </c>
      <c r="AG145" s="3">
        <v>1480364</v>
      </c>
    </row>
    <row r="146" spans="13:33" x14ac:dyDescent="0.25">
      <c r="M146" s="92" t="s">
        <v>132</v>
      </c>
      <c r="N146" s="3">
        <v>700000</v>
      </c>
      <c r="O146" s="3">
        <v>1000000</v>
      </c>
      <c r="P146" s="3">
        <v>1700000</v>
      </c>
      <c r="Q146" s="3">
        <v>10363</v>
      </c>
      <c r="R146" s="3">
        <v>10363</v>
      </c>
      <c r="S146" s="3"/>
      <c r="T146" s="3">
        <v>20726</v>
      </c>
      <c r="U146" s="3">
        <v>14469</v>
      </c>
      <c r="V146" s="3">
        <v>14469</v>
      </c>
      <c r="W146" s="3"/>
      <c r="X146" s="3">
        <v>28938</v>
      </c>
      <c r="Y146" s="3">
        <v>362528</v>
      </c>
      <c r="Z146" s="3">
        <v>362528</v>
      </c>
      <c r="AA146" s="3"/>
      <c r="AB146" s="3">
        <v>725056</v>
      </c>
      <c r="AC146" s="3">
        <v>312448</v>
      </c>
      <c r="AD146" s="3">
        <v>312448</v>
      </c>
      <c r="AE146" s="3"/>
      <c r="AF146" s="3">
        <v>624896</v>
      </c>
      <c r="AG146" s="3">
        <v>3099616</v>
      </c>
    </row>
    <row r="147" spans="13:33" x14ac:dyDescent="0.25">
      <c r="M147" s="92" t="s">
        <v>133</v>
      </c>
      <c r="N147" s="3">
        <v>430000</v>
      </c>
      <c r="O147" s="3">
        <v>300000</v>
      </c>
      <c r="P147" s="3">
        <v>730000</v>
      </c>
      <c r="Q147" s="3">
        <v>161638</v>
      </c>
      <c r="R147" s="3">
        <v>161638</v>
      </c>
      <c r="S147" s="3"/>
      <c r="T147" s="3">
        <v>323276</v>
      </c>
      <c r="U147" s="3">
        <v>8205</v>
      </c>
      <c r="V147" s="3">
        <v>8205</v>
      </c>
      <c r="W147" s="3"/>
      <c r="X147" s="3">
        <v>16410</v>
      </c>
      <c r="Y147" s="3">
        <v>119058</v>
      </c>
      <c r="Z147" s="3">
        <v>119058</v>
      </c>
      <c r="AA147" s="3"/>
      <c r="AB147" s="3">
        <v>238116</v>
      </c>
      <c r="AC147" s="3">
        <v>135870</v>
      </c>
      <c r="AD147" s="3">
        <v>135870</v>
      </c>
      <c r="AE147" s="3"/>
      <c r="AF147" s="3">
        <v>271740</v>
      </c>
      <c r="AG147" s="3">
        <v>1579542</v>
      </c>
    </row>
    <row r="148" spans="13:33" x14ac:dyDescent="0.25">
      <c r="M148" s="92" t="s">
        <v>134</v>
      </c>
      <c r="N148" s="3">
        <v>50000</v>
      </c>
      <c r="O148" s="3">
        <v>150000</v>
      </c>
      <c r="P148" s="3">
        <v>200000</v>
      </c>
      <c r="Q148" s="3"/>
      <c r="R148" s="3"/>
      <c r="S148" s="3"/>
      <c r="T148" s="3"/>
      <c r="U148" s="3"/>
      <c r="V148" s="3"/>
      <c r="W148" s="3"/>
      <c r="X148" s="3"/>
      <c r="Y148" s="3"/>
      <c r="Z148" s="3"/>
      <c r="AA148" s="3"/>
      <c r="AB148" s="3"/>
      <c r="AC148" s="3"/>
      <c r="AD148" s="3"/>
      <c r="AE148" s="3"/>
      <c r="AF148" s="3"/>
      <c r="AG148" s="3">
        <v>200000</v>
      </c>
    </row>
    <row r="149" spans="13:33" x14ac:dyDescent="0.25">
      <c r="M149" s="92" t="s">
        <v>135</v>
      </c>
      <c r="N149" s="3">
        <v>1250000</v>
      </c>
      <c r="O149" s="3">
        <v>1000000</v>
      </c>
      <c r="P149" s="3">
        <v>2250000</v>
      </c>
      <c r="Q149" s="3">
        <v>165283</v>
      </c>
      <c r="R149" s="3">
        <v>165283</v>
      </c>
      <c r="S149" s="3"/>
      <c r="T149" s="3">
        <v>330566</v>
      </c>
      <c r="U149" s="3">
        <v>175717</v>
      </c>
      <c r="V149" s="3">
        <v>175717</v>
      </c>
      <c r="W149" s="3"/>
      <c r="X149" s="3">
        <v>351434</v>
      </c>
      <c r="Y149" s="3">
        <v>568174</v>
      </c>
      <c r="Z149" s="3">
        <v>568174</v>
      </c>
      <c r="AA149" s="3"/>
      <c r="AB149" s="3">
        <v>1136348</v>
      </c>
      <c r="AC149" s="3">
        <v>319908</v>
      </c>
      <c r="AD149" s="3">
        <v>319908</v>
      </c>
      <c r="AE149" s="3"/>
      <c r="AF149" s="3">
        <v>639816</v>
      </c>
      <c r="AG149" s="3">
        <v>4708164</v>
      </c>
    </row>
    <row r="150" spans="13:33" x14ac:dyDescent="0.25">
      <c r="M150" s="92" t="s">
        <v>136</v>
      </c>
      <c r="N150" s="3">
        <v>4119918</v>
      </c>
      <c r="O150" s="3">
        <v>2197600</v>
      </c>
      <c r="P150" s="3">
        <v>6317518</v>
      </c>
      <c r="Q150" s="3">
        <v>358580</v>
      </c>
      <c r="R150" s="3">
        <v>355581</v>
      </c>
      <c r="S150" s="3">
        <v>2999</v>
      </c>
      <c r="T150" s="3">
        <v>717160</v>
      </c>
      <c r="U150" s="3">
        <v>886296</v>
      </c>
      <c r="V150" s="3">
        <v>881668</v>
      </c>
      <c r="W150" s="3">
        <v>4628</v>
      </c>
      <c r="X150" s="3">
        <v>1772592</v>
      </c>
      <c r="Y150" s="3">
        <v>478761</v>
      </c>
      <c r="Z150" s="3">
        <v>472473</v>
      </c>
      <c r="AA150" s="3">
        <v>6288</v>
      </c>
      <c r="AB150" s="3">
        <v>957522</v>
      </c>
      <c r="AC150" s="3">
        <v>1988276</v>
      </c>
      <c r="AD150" s="3">
        <v>1986358</v>
      </c>
      <c r="AE150" s="3">
        <v>1918</v>
      </c>
      <c r="AF150" s="3">
        <v>3976552</v>
      </c>
      <c r="AG150" s="3">
        <v>13741344</v>
      </c>
    </row>
    <row r="151" spans="13:33" x14ac:dyDescent="0.25">
      <c r="M151" s="92" t="s">
        <v>137</v>
      </c>
      <c r="N151" s="3">
        <v>710000</v>
      </c>
      <c r="O151" s="3">
        <v>710000</v>
      </c>
      <c r="P151" s="3">
        <v>1420000</v>
      </c>
      <c r="Q151" s="3"/>
      <c r="R151" s="3"/>
      <c r="S151" s="3"/>
      <c r="T151" s="3"/>
      <c r="U151" s="3">
        <v>2000</v>
      </c>
      <c r="V151" s="3">
        <v>2000</v>
      </c>
      <c r="W151" s="3"/>
      <c r="X151" s="3">
        <v>4000</v>
      </c>
      <c r="Y151" s="3"/>
      <c r="Z151" s="3"/>
      <c r="AA151" s="3"/>
      <c r="AB151" s="3"/>
      <c r="AC151" s="3"/>
      <c r="AD151" s="3"/>
      <c r="AE151" s="3"/>
      <c r="AF151" s="3"/>
      <c r="AG151" s="3">
        <v>1424000</v>
      </c>
    </row>
    <row r="152" spans="13:33" x14ac:dyDescent="0.25">
      <c r="M152" s="92" t="s">
        <v>138</v>
      </c>
      <c r="N152" s="3">
        <v>400000</v>
      </c>
      <c r="O152" s="3">
        <v>500000</v>
      </c>
      <c r="P152" s="3">
        <v>900000</v>
      </c>
      <c r="Q152" s="3">
        <v>76647</v>
      </c>
      <c r="R152" s="3">
        <v>76647</v>
      </c>
      <c r="S152" s="3"/>
      <c r="T152" s="3">
        <v>153294</v>
      </c>
      <c r="U152" s="3">
        <v>52438</v>
      </c>
      <c r="V152" s="3">
        <v>52438</v>
      </c>
      <c r="W152" s="3"/>
      <c r="X152" s="3">
        <v>104876</v>
      </c>
      <c r="Y152" s="3">
        <v>308</v>
      </c>
      <c r="Z152" s="3">
        <v>308</v>
      </c>
      <c r="AA152" s="3"/>
      <c r="AB152" s="3">
        <v>616</v>
      </c>
      <c r="AC152" s="3">
        <v>188967</v>
      </c>
      <c r="AD152" s="3">
        <v>188967</v>
      </c>
      <c r="AE152" s="3"/>
      <c r="AF152" s="3">
        <v>377934</v>
      </c>
      <c r="AG152" s="3">
        <v>1536720</v>
      </c>
    </row>
    <row r="153" spans="13:33" x14ac:dyDescent="0.25">
      <c r="M153" s="92" t="s">
        <v>139</v>
      </c>
      <c r="N153" s="3">
        <v>800000</v>
      </c>
      <c r="O153" s="3">
        <v>1500000</v>
      </c>
      <c r="P153" s="3">
        <v>2300000</v>
      </c>
      <c r="Q153" s="3">
        <v>43897</v>
      </c>
      <c r="R153" s="3">
        <v>43897</v>
      </c>
      <c r="S153" s="3"/>
      <c r="T153" s="3">
        <v>87794</v>
      </c>
      <c r="U153" s="3">
        <v>404830</v>
      </c>
      <c r="V153" s="3">
        <v>404830</v>
      </c>
      <c r="W153" s="3"/>
      <c r="X153" s="3">
        <v>809660</v>
      </c>
      <c r="Y153" s="3">
        <v>174642</v>
      </c>
      <c r="Z153" s="3">
        <v>174642</v>
      </c>
      <c r="AA153" s="3"/>
      <c r="AB153" s="3">
        <v>349284</v>
      </c>
      <c r="AC153" s="3">
        <v>149802</v>
      </c>
      <c r="AD153" s="3">
        <v>149802</v>
      </c>
      <c r="AE153" s="3"/>
      <c r="AF153" s="3">
        <v>299604</v>
      </c>
      <c r="AG153" s="3">
        <v>3846342</v>
      </c>
    </row>
    <row r="154" spans="13:33" x14ac:dyDescent="0.25">
      <c r="M154" s="92" t="s">
        <v>140</v>
      </c>
      <c r="N154" s="3">
        <v>1010000</v>
      </c>
      <c r="O154" s="3">
        <v>1300000</v>
      </c>
      <c r="P154" s="3">
        <v>2310000</v>
      </c>
      <c r="Q154" s="3">
        <v>372104</v>
      </c>
      <c r="R154" s="3">
        <v>372104</v>
      </c>
      <c r="S154" s="3"/>
      <c r="T154" s="3">
        <v>744208</v>
      </c>
      <c r="U154" s="3">
        <v>172040</v>
      </c>
      <c r="V154" s="3">
        <v>172040</v>
      </c>
      <c r="W154" s="3"/>
      <c r="X154" s="3">
        <v>344080</v>
      </c>
      <c r="Y154" s="3">
        <v>100474</v>
      </c>
      <c r="Z154" s="3">
        <v>100474</v>
      </c>
      <c r="AA154" s="3"/>
      <c r="AB154" s="3">
        <v>200948</v>
      </c>
      <c r="AC154" s="3">
        <v>181332</v>
      </c>
      <c r="AD154" s="3">
        <v>181332</v>
      </c>
      <c r="AE154" s="3"/>
      <c r="AF154" s="3">
        <v>362664</v>
      </c>
      <c r="AG154" s="3">
        <v>3961900</v>
      </c>
    </row>
    <row r="155" spans="13:33" x14ac:dyDescent="0.25">
      <c r="M155" s="92" t="s">
        <v>141</v>
      </c>
      <c r="N155" s="3">
        <v>250000</v>
      </c>
      <c r="O155" s="3">
        <v>600000</v>
      </c>
      <c r="P155" s="3">
        <v>850000</v>
      </c>
      <c r="Q155" s="3"/>
      <c r="R155" s="3"/>
      <c r="S155" s="3"/>
      <c r="T155" s="3"/>
      <c r="U155" s="3">
        <v>12001</v>
      </c>
      <c r="V155" s="3">
        <v>12001</v>
      </c>
      <c r="W155" s="3"/>
      <c r="X155" s="3">
        <v>24002</v>
      </c>
      <c r="Y155" s="3"/>
      <c r="Z155" s="3"/>
      <c r="AA155" s="3"/>
      <c r="AB155" s="3"/>
      <c r="AC155" s="3"/>
      <c r="AD155" s="3"/>
      <c r="AE155" s="3"/>
      <c r="AF155" s="3"/>
      <c r="AG155" s="3">
        <v>874002</v>
      </c>
    </row>
    <row r="156" spans="13:33" x14ac:dyDescent="0.25">
      <c r="M156" s="92" t="s">
        <v>142</v>
      </c>
      <c r="N156" s="3">
        <v>2845000</v>
      </c>
      <c r="O156" s="3">
        <v>3995000</v>
      </c>
      <c r="P156" s="3">
        <v>6840000</v>
      </c>
      <c r="Q156" s="3">
        <v>237540</v>
      </c>
      <c r="R156" s="3">
        <v>237540</v>
      </c>
      <c r="S156" s="3"/>
      <c r="T156" s="3">
        <v>475080</v>
      </c>
      <c r="U156" s="3">
        <v>400627</v>
      </c>
      <c r="V156" s="3">
        <v>400627</v>
      </c>
      <c r="W156" s="3"/>
      <c r="X156" s="3">
        <v>801254</v>
      </c>
      <c r="Y156" s="3">
        <v>361670</v>
      </c>
      <c r="Z156" s="3">
        <v>361670</v>
      </c>
      <c r="AA156" s="3"/>
      <c r="AB156" s="3">
        <v>723340</v>
      </c>
      <c r="AC156" s="3">
        <v>441690</v>
      </c>
      <c r="AD156" s="3">
        <v>441690</v>
      </c>
      <c r="AE156" s="3"/>
      <c r="AF156" s="3">
        <v>883380</v>
      </c>
      <c r="AG156" s="3">
        <v>9723054</v>
      </c>
    </row>
    <row r="157" spans="13:33" x14ac:dyDescent="0.25">
      <c r="M157" s="92" t="s">
        <v>143</v>
      </c>
      <c r="N157" s="3">
        <v>120000</v>
      </c>
      <c r="O157" s="3">
        <v>140000</v>
      </c>
      <c r="P157" s="3">
        <v>260000</v>
      </c>
      <c r="Q157" s="3">
        <v>4500</v>
      </c>
      <c r="R157" s="3">
        <v>4500</v>
      </c>
      <c r="S157" s="3"/>
      <c r="T157" s="3">
        <v>9000</v>
      </c>
      <c r="U157" s="3"/>
      <c r="V157" s="3"/>
      <c r="W157" s="3"/>
      <c r="X157" s="3"/>
      <c r="Y157" s="3"/>
      <c r="Z157" s="3"/>
      <c r="AA157" s="3"/>
      <c r="AB157" s="3"/>
      <c r="AC157" s="3"/>
      <c r="AD157" s="3"/>
      <c r="AE157" s="3"/>
      <c r="AF157" s="3"/>
      <c r="AG157" s="3">
        <v>269000</v>
      </c>
    </row>
    <row r="158" spans="13:33" x14ac:dyDescent="0.25">
      <c r="M158" s="92" t="s">
        <v>144</v>
      </c>
      <c r="N158" s="3">
        <v>10023500</v>
      </c>
      <c r="O158" s="3">
        <v>5000000</v>
      </c>
      <c r="P158" s="3">
        <v>15023500</v>
      </c>
      <c r="Q158" s="3">
        <v>1953870</v>
      </c>
      <c r="R158" s="3">
        <v>1880891</v>
      </c>
      <c r="S158" s="3">
        <v>72979</v>
      </c>
      <c r="T158" s="3">
        <v>3907740</v>
      </c>
      <c r="U158" s="3">
        <v>2392277</v>
      </c>
      <c r="V158" s="3">
        <v>2392277</v>
      </c>
      <c r="W158" s="3"/>
      <c r="X158" s="3">
        <v>4784554</v>
      </c>
      <c r="Y158" s="3">
        <v>2401886</v>
      </c>
      <c r="Z158" s="3">
        <v>2401886</v>
      </c>
      <c r="AA158" s="3"/>
      <c r="AB158" s="3">
        <v>4803772</v>
      </c>
      <c r="AC158" s="3">
        <v>3245581</v>
      </c>
      <c r="AD158" s="3">
        <v>3245581</v>
      </c>
      <c r="AE158" s="3"/>
      <c r="AF158" s="3">
        <v>6491162</v>
      </c>
      <c r="AG158" s="3">
        <v>35010728</v>
      </c>
    </row>
    <row r="159" spans="13:33" x14ac:dyDescent="0.25">
      <c r="M159" s="92" t="s">
        <v>145</v>
      </c>
      <c r="N159" s="3">
        <v>3240000</v>
      </c>
      <c r="O159" s="3">
        <v>1000000</v>
      </c>
      <c r="P159" s="3">
        <v>4240000</v>
      </c>
      <c r="Q159" s="3">
        <v>458186</v>
      </c>
      <c r="R159" s="3">
        <v>458186</v>
      </c>
      <c r="S159" s="3"/>
      <c r="T159" s="3">
        <v>916372</v>
      </c>
      <c r="U159" s="3">
        <v>244171</v>
      </c>
      <c r="V159" s="3">
        <v>244171</v>
      </c>
      <c r="W159" s="3"/>
      <c r="X159" s="3">
        <v>488342</v>
      </c>
      <c r="Y159" s="3">
        <v>511044</v>
      </c>
      <c r="Z159" s="3">
        <v>566729</v>
      </c>
      <c r="AA159" s="3"/>
      <c r="AB159" s="3">
        <v>1077773</v>
      </c>
      <c r="AC159" s="3">
        <v>1334044</v>
      </c>
      <c r="AD159" s="3">
        <v>1278359</v>
      </c>
      <c r="AE159" s="3"/>
      <c r="AF159" s="3">
        <v>2612403</v>
      </c>
      <c r="AG159" s="3">
        <v>9334890</v>
      </c>
    </row>
    <row r="160" spans="13:33" x14ac:dyDescent="0.25">
      <c r="M160" t="s">
        <v>146</v>
      </c>
      <c r="N160" s="3">
        <v>12578360</v>
      </c>
      <c r="O160" s="3">
        <v>10578360</v>
      </c>
      <c r="P160" s="3">
        <v>23156720</v>
      </c>
      <c r="Q160" s="3">
        <v>2923191</v>
      </c>
      <c r="R160" s="3">
        <v>2923191</v>
      </c>
      <c r="S160" s="3"/>
      <c r="T160" s="3">
        <v>5846382</v>
      </c>
      <c r="U160" s="3">
        <v>2646708</v>
      </c>
      <c r="V160" s="3">
        <v>2646708</v>
      </c>
      <c r="W160" s="3"/>
      <c r="X160" s="3">
        <v>5293416</v>
      </c>
      <c r="Y160" s="3">
        <v>2464316</v>
      </c>
      <c r="Z160" s="3">
        <v>2482841</v>
      </c>
      <c r="AA160" s="3"/>
      <c r="AB160" s="3">
        <v>4947157</v>
      </c>
      <c r="AC160" s="3">
        <v>2918469</v>
      </c>
      <c r="AD160" s="3">
        <v>2899944</v>
      </c>
      <c r="AE160" s="3"/>
      <c r="AF160" s="3">
        <v>5818413</v>
      </c>
      <c r="AG160" s="3">
        <v>45062088</v>
      </c>
    </row>
    <row r="161" spans="13:33" x14ac:dyDescent="0.25">
      <c r="M161" t="s">
        <v>147</v>
      </c>
      <c r="N161" s="3">
        <v>600000</v>
      </c>
      <c r="O161" s="3">
        <v>1200000</v>
      </c>
      <c r="P161" s="3">
        <v>1800000</v>
      </c>
      <c r="Q161" s="3"/>
      <c r="R161" s="3"/>
      <c r="S161" s="3"/>
      <c r="T161" s="3"/>
      <c r="U161" s="3">
        <v>150000</v>
      </c>
      <c r="V161" s="3">
        <v>150000</v>
      </c>
      <c r="W161" s="3"/>
      <c r="X161" s="3">
        <v>300000</v>
      </c>
      <c r="Y161" s="3">
        <v>150000</v>
      </c>
      <c r="Z161" s="3">
        <v>150000</v>
      </c>
      <c r="AA161" s="3"/>
      <c r="AB161" s="3">
        <v>300000</v>
      </c>
      <c r="AC161" s="3"/>
      <c r="AD161" s="3"/>
      <c r="AE161" s="3"/>
      <c r="AF161" s="3"/>
      <c r="AG161" s="3">
        <v>2400000</v>
      </c>
    </row>
    <row r="162" spans="13:33" x14ac:dyDescent="0.25">
      <c r="M162" s="93" t="s">
        <v>148</v>
      </c>
      <c r="N162" s="3">
        <v>10338440</v>
      </c>
      <c r="O162" s="3">
        <v>12624600</v>
      </c>
      <c r="P162" s="3">
        <v>22963040</v>
      </c>
      <c r="Q162" s="3">
        <v>2434741</v>
      </c>
      <c r="R162" s="3">
        <v>2332570</v>
      </c>
      <c r="S162" s="3">
        <v>102171</v>
      </c>
      <c r="T162" s="3">
        <v>4869482</v>
      </c>
      <c r="U162" s="3">
        <v>2526473</v>
      </c>
      <c r="V162" s="3">
        <v>2400408</v>
      </c>
      <c r="W162" s="3">
        <v>126065</v>
      </c>
      <c r="X162" s="3">
        <v>5052946</v>
      </c>
      <c r="Y162" s="3">
        <v>2582354</v>
      </c>
      <c r="Z162" s="3">
        <v>2431956</v>
      </c>
      <c r="AA162" s="3">
        <v>150398</v>
      </c>
      <c r="AB162" s="3">
        <v>5164708</v>
      </c>
      <c r="AC162" s="3">
        <v>2621895</v>
      </c>
      <c r="AD162" s="3">
        <v>2480785</v>
      </c>
      <c r="AE162" s="3">
        <v>141110</v>
      </c>
      <c r="AF162" s="3">
        <v>5243790</v>
      </c>
      <c r="AG162" s="3">
        <v>43293966</v>
      </c>
    </row>
    <row r="163" spans="13:33" x14ac:dyDescent="0.25">
      <c r="M163" s="93" t="s">
        <v>149</v>
      </c>
      <c r="N163" s="3">
        <v>287436</v>
      </c>
      <c r="O163" s="3">
        <v>201300</v>
      </c>
      <c r="P163" s="3">
        <v>488736</v>
      </c>
      <c r="Q163" s="3">
        <v>71859</v>
      </c>
      <c r="R163" s="3">
        <v>68891</v>
      </c>
      <c r="S163" s="3">
        <v>2968</v>
      </c>
      <c r="T163" s="3">
        <v>143718</v>
      </c>
      <c r="U163" s="3">
        <v>71859</v>
      </c>
      <c r="V163" s="3">
        <v>68286</v>
      </c>
      <c r="W163" s="3">
        <v>3573</v>
      </c>
      <c r="X163" s="3">
        <v>143718</v>
      </c>
      <c r="Y163" s="3">
        <v>71859</v>
      </c>
      <c r="Z163" s="3">
        <v>67683</v>
      </c>
      <c r="AA163" s="3">
        <v>4176</v>
      </c>
      <c r="AB163" s="3">
        <v>143718</v>
      </c>
      <c r="AC163" s="3">
        <v>71859</v>
      </c>
      <c r="AD163" s="3">
        <v>68000</v>
      </c>
      <c r="AE163" s="3">
        <v>3859</v>
      </c>
      <c r="AF163" s="3">
        <v>143718</v>
      </c>
      <c r="AG163" s="3">
        <v>1063608</v>
      </c>
    </row>
    <row r="164" spans="13:33" x14ac:dyDescent="0.25">
      <c r="M164" s="93" t="s">
        <v>150</v>
      </c>
      <c r="N164" s="3">
        <v>126160</v>
      </c>
      <c r="O164" s="3">
        <v>40000</v>
      </c>
      <c r="P164" s="3">
        <v>166160</v>
      </c>
      <c r="Q164" s="3">
        <v>60350</v>
      </c>
      <c r="R164" s="3">
        <v>60350</v>
      </c>
      <c r="S164" s="3"/>
      <c r="T164" s="3">
        <v>120700</v>
      </c>
      <c r="U164" s="3">
        <v>60350</v>
      </c>
      <c r="V164" s="3">
        <v>60350</v>
      </c>
      <c r="W164" s="3"/>
      <c r="X164" s="3">
        <v>120700</v>
      </c>
      <c r="Y164" s="3"/>
      <c r="Z164" s="3"/>
      <c r="AA164" s="3"/>
      <c r="AB164" s="3"/>
      <c r="AC164" s="3"/>
      <c r="AD164" s="3"/>
      <c r="AE164" s="3"/>
      <c r="AF164" s="3"/>
      <c r="AG164" s="3">
        <v>407560</v>
      </c>
    </row>
    <row r="165" spans="13:33" x14ac:dyDescent="0.25">
      <c r="M165" s="94" t="s">
        <v>152</v>
      </c>
      <c r="N165" s="3">
        <v>700000</v>
      </c>
      <c r="O165" s="3">
        <v>700000</v>
      </c>
      <c r="P165" s="3">
        <v>1400000</v>
      </c>
      <c r="Q165" s="3">
        <v>62621</v>
      </c>
      <c r="R165" s="3">
        <v>62621</v>
      </c>
      <c r="S165" s="3"/>
      <c r="T165" s="3">
        <v>125242</v>
      </c>
      <c r="U165" s="3">
        <v>150333</v>
      </c>
      <c r="V165" s="3">
        <v>150333</v>
      </c>
      <c r="W165" s="3"/>
      <c r="X165" s="3">
        <v>300666</v>
      </c>
      <c r="Y165" s="3">
        <v>224341</v>
      </c>
      <c r="Z165" s="3">
        <v>224341</v>
      </c>
      <c r="AA165" s="3"/>
      <c r="AB165" s="3">
        <v>448682</v>
      </c>
      <c r="AC165" s="3">
        <v>63627</v>
      </c>
      <c r="AD165" s="3">
        <v>63627</v>
      </c>
      <c r="AE165" s="3"/>
      <c r="AF165" s="3">
        <v>127254</v>
      </c>
      <c r="AG165" s="3">
        <v>2401844</v>
      </c>
    </row>
    <row r="166" spans="13:33" x14ac:dyDescent="0.25">
      <c r="M166" s="94" t="s">
        <v>154</v>
      </c>
      <c r="N166" s="3">
        <v>300000</v>
      </c>
      <c r="O166" s="3">
        <v>300000</v>
      </c>
      <c r="P166" s="3">
        <v>600000</v>
      </c>
      <c r="Q166" s="3">
        <v>14500</v>
      </c>
      <c r="R166" s="3">
        <v>14500</v>
      </c>
      <c r="S166" s="3"/>
      <c r="T166" s="3">
        <v>29000</v>
      </c>
      <c r="U166" s="3">
        <v>1600</v>
      </c>
      <c r="V166" s="3">
        <v>1600</v>
      </c>
      <c r="W166" s="3"/>
      <c r="X166" s="3">
        <v>3200</v>
      </c>
      <c r="Y166" s="3">
        <v>19242</v>
      </c>
      <c r="Z166" s="3">
        <v>19242</v>
      </c>
      <c r="AA166" s="3"/>
      <c r="AB166" s="3">
        <v>38484</v>
      </c>
      <c r="AC166" s="3">
        <v>186350</v>
      </c>
      <c r="AD166" s="3">
        <v>186350</v>
      </c>
      <c r="AE166" s="3"/>
      <c r="AF166" s="3">
        <v>372700</v>
      </c>
      <c r="AG166" s="3">
        <v>1043384</v>
      </c>
    </row>
    <row r="167" spans="13:33" x14ac:dyDescent="0.25">
      <c r="M167" s="94" t="s">
        <v>155</v>
      </c>
      <c r="N167" s="3">
        <v>300000</v>
      </c>
      <c r="O167" s="3">
        <v>500000</v>
      </c>
      <c r="P167" s="3">
        <v>800000</v>
      </c>
      <c r="Q167" s="3">
        <v>10000</v>
      </c>
      <c r="R167" s="3">
        <v>10000</v>
      </c>
      <c r="S167" s="3"/>
      <c r="T167" s="3">
        <v>20000</v>
      </c>
      <c r="U167" s="3">
        <v>229830</v>
      </c>
      <c r="V167" s="3">
        <v>229830</v>
      </c>
      <c r="W167" s="3"/>
      <c r="X167" s="3">
        <v>459660</v>
      </c>
      <c r="Y167" s="3">
        <v>56414</v>
      </c>
      <c r="Z167" s="3">
        <v>56414</v>
      </c>
      <c r="AA167" s="3"/>
      <c r="AB167" s="3">
        <v>112828</v>
      </c>
      <c r="AC167" s="3"/>
      <c r="AD167" s="3"/>
      <c r="AE167" s="3"/>
      <c r="AF167" s="3"/>
      <c r="AG167" s="3">
        <v>1392488</v>
      </c>
    </row>
    <row r="168" spans="13:33" x14ac:dyDescent="0.25">
      <c r="M168" s="94" t="s">
        <v>156</v>
      </c>
      <c r="N168" s="3">
        <v>0</v>
      </c>
      <c r="O168" s="3">
        <v>3000000</v>
      </c>
      <c r="P168" s="3">
        <v>3000000</v>
      </c>
      <c r="Q168" s="3"/>
      <c r="R168" s="3"/>
      <c r="S168" s="3"/>
      <c r="T168" s="3"/>
      <c r="U168" s="3"/>
      <c r="V168" s="3"/>
      <c r="W168" s="3"/>
      <c r="X168" s="3"/>
      <c r="Y168" s="3"/>
      <c r="Z168" s="3"/>
      <c r="AA168" s="3"/>
      <c r="AB168" s="3"/>
      <c r="AC168" s="3"/>
      <c r="AD168" s="3"/>
      <c r="AE168" s="3"/>
      <c r="AF168" s="3"/>
      <c r="AG168" s="3">
        <v>3000000</v>
      </c>
    </row>
    <row r="169" spans="13:33" x14ac:dyDescent="0.25">
      <c r="M169" s="89" t="s">
        <v>159</v>
      </c>
      <c r="N169" s="3">
        <v>800000</v>
      </c>
      <c r="O169" s="3">
        <v>0</v>
      </c>
      <c r="P169" s="3">
        <v>800000</v>
      </c>
      <c r="Q169" s="3">
        <v>113905</v>
      </c>
      <c r="R169" s="3">
        <v>113905</v>
      </c>
      <c r="S169" s="3"/>
      <c r="T169" s="3">
        <v>227810</v>
      </c>
      <c r="U169" s="3">
        <v>240426</v>
      </c>
      <c r="V169" s="3">
        <v>240426</v>
      </c>
      <c r="W169" s="3"/>
      <c r="X169" s="3">
        <v>480852</v>
      </c>
      <c r="Y169" s="3">
        <v>381261</v>
      </c>
      <c r="Z169" s="3">
        <v>381261</v>
      </c>
      <c r="AA169" s="3"/>
      <c r="AB169" s="3">
        <v>762522</v>
      </c>
      <c r="AC169" s="3">
        <v>13441</v>
      </c>
      <c r="AD169" s="3">
        <v>13441</v>
      </c>
      <c r="AE169" s="3"/>
      <c r="AF169" s="3">
        <v>26882</v>
      </c>
      <c r="AG169" s="3">
        <v>2298066</v>
      </c>
    </row>
    <row r="170" spans="13:33" x14ac:dyDescent="0.25">
      <c r="M170" s="89" t="s">
        <v>162</v>
      </c>
      <c r="N170" s="3">
        <v>36875256</v>
      </c>
      <c r="O170" s="3">
        <v>21965256</v>
      </c>
      <c r="P170" s="3">
        <v>58840512</v>
      </c>
      <c r="Q170" s="3">
        <v>5912034</v>
      </c>
      <c r="R170" s="3">
        <v>5912034</v>
      </c>
      <c r="S170" s="3"/>
      <c r="T170" s="3">
        <v>11824068</v>
      </c>
      <c r="U170" s="3">
        <v>8118960</v>
      </c>
      <c r="V170" s="3">
        <v>8118960</v>
      </c>
      <c r="W170" s="3"/>
      <c r="X170" s="3">
        <v>16237920</v>
      </c>
      <c r="Y170" s="3">
        <v>7650499</v>
      </c>
      <c r="Z170" s="3">
        <v>7650499</v>
      </c>
      <c r="AA170" s="3"/>
      <c r="AB170" s="3">
        <v>15300998</v>
      </c>
      <c r="AC170" s="3">
        <v>15029454</v>
      </c>
      <c r="AD170" s="3">
        <v>15029454</v>
      </c>
      <c r="AE170" s="3"/>
      <c r="AF170" s="3">
        <v>30058908</v>
      </c>
      <c r="AG170" s="3">
        <v>132262406</v>
      </c>
    </row>
    <row r="171" spans="13:33" x14ac:dyDescent="0.25">
      <c r="M171" t="s">
        <v>163</v>
      </c>
      <c r="N171" s="3">
        <v>9500000</v>
      </c>
      <c r="O171" s="3">
        <v>8000000</v>
      </c>
      <c r="P171" s="3">
        <v>17500000</v>
      </c>
      <c r="Q171" s="3">
        <v>3735407</v>
      </c>
      <c r="R171" s="3">
        <v>3735407</v>
      </c>
      <c r="S171" s="3"/>
      <c r="T171" s="3">
        <v>7470814</v>
      </c>
      <c r="U171" s="3">
        <v>3800000</v>
      </c>
      <c r="V171" s="3">
        <v>3800000</v>
      </c>
      <c r="W171" s="3"/>
      <c r="X171" s="3">
        <v>7600000</v>
      </c>
      <c r="Y171" s="3">
        <v>811684</v>
      </c>
      <c r="Z171" s="3">
        <v>811684</v>
      </c>
      <c r="AA171" s="3"/>
      <c r="AB171" s="3">
        <v>1623368</v>
      </c>
      <c r="AC171" s="3">
        <v>1027396</v>
      </c>
      <c r="AD171" s="3">
        <v>1027396</v>
      </c>
      <c r="AE171" s="3"/>
      <c r="AF171" s="3">
        <v>2054792</v>
      </c>
      <c r="AG171" s="3">
        <v>36248974</v>
      </c>
    </row>
    <row r="172" spans="13:33" x14ac:dyDescent="0.25">
      <c r="M172" t="s">
        <v>2</v>
      </c>
      <c r="N172" s="3">
        <v>219612552</v>
      </c>
      <c r="O172" s="3">
        <v>219608052</v>
      </c>
      <c r="P172" s="3">
        <v>439220604</v>
      </c>
      <c r="Q172" s="3">
        <v>46157345</v>
      </c>
      <c r="R172" s="3">
        <v>45239801</v>
      </c>
      <c r="S172" s="3">
        <v>917544</v>
      </c>
      <c r="T172" s="3">
        <v>92314690</v>
      </c>
      <c r="U172" s="3">
        <v>50398823</v>
      </c>
      <c r="V172" s="3">
        <v>50726957</v>
      </c>
      <c r="W172" s="3">
        <v>710397</v>
      </c>
      <c r="X172" s="3">
        <v>101836177</v>
      </c>
      <c r="Y172" s="3">
        <v>48752032</v>
      </c>
      <c r="Z172" s="3">
        <v>47042386</v>
      </c>
      <c r="AA172" s="3">
        <v>745325</v>
      </c>
      <c r="AB172" s="3">
        <v>96539743</v>
      </c>
      <c r="AC172" s="3">
        <v>60672817</v>
      </c>
      <c r="AD172" s="3">
        <v>60159135</v>
      </c>
      <c r="AE172" s="3">
        <v>439472</v>
      </c>
      <c r="AF172" s="3">
        <v>121271424</v>
      </c>
      <c r="AG172" s="3">
        <v>851182638</v>
      </c>
    </row>
  </sheetData>
  <autoFilter ref="A8:I92"/>
  <mergeCells count="5">
    <mergeCell ref="A7:B7"/>
    <mergeCell ref="A92:B92"/>
    <mergeCell ref="B3:J3"/>
    <mergeCell ref="B4:J4"/>
    <mergeCell ref="B5:J5"/>
  </mergeCells>
  <conditionalFormatting sqref="C3:C5">
    <cfRule type="duplicateValues" dxfId="12" priority="1"/>
  </conditionalFormatting>
  <conditionalFormatting sqref="B83:B92 B7:B19 B74 B31 B39 B71">
    <cfRule type="duplicateValues" dxfId="11" priority="3"/>
  </conditionalFormatting>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B115"/>
  <sheetViews>
    <sheetView zoomScale="90" zoomScaleNormal="90" workbookViewId="0">
      <selection activeCell="A2" sqref="A2:H2"/>
    </sheetView>
  </sheetViews>
  <sheetFormatPr defaultRowHeight="15" x14ac:dyDescent="0.25"/>
  <cols>
    <col min="1" max="1" width="87.7109375" customWidth="1"/>
    <col min="2" max="2" width="18.85546875" customWidth="1"/>
    <col min="3" max="3" width="22.7109375" customWidth="1"/>
    <col min="4" max="4" width="21.85546875" customWidth="1"/>
    <col min="5" max="5" width="21.42578125" customWidth="1"/>
    <col min="6" max="6" width="20.85546875" customWidth="1"/>
    <col min="7" max="7" width="24" customWidth="1"/>
    <col min="8" max="8" width="17.5703125" customWidth="1"/>
    <col min="11" max="11" width="100" customWidth="1"/>
    <col min="12" max="12" width="19.5703125" customWidth="1"/>
    <col min="13" max="13" width="11.140625" customWidth="1"/>
    <col min="14" max="14" width="21.5703125" customWidth="1"/>
    <col min="15" max="15" width="12.85546875" customWidth="1"/>
    <col min="16" max="17" width="10" customWidth="1"/>
    <col min="18" max="18" width="12.85546875" customWidth="1"/>
    <col min="19" max="20" width="10" customWidth="1"/>
    <col min="21" max="21" width="12.85546875" customWidth="1"/>
    <col min="22" max="22" width="10" customWidth="1"/>
    <col min="23" max="23" width="11.140625" customWidth="1"/>
    <col min="24" max="24" width="12.85546875" customWidth="1"/>
    <col min="25" max="25" width="11.140625" customWidth="1"/>
    <col min="26" max="26" width="9.28515625" customWidth="1"/>
    <col min="27" max="27" width="11.140625" customWidth="1"/>
    <col min="28" max="30" width="12.140625" customWidth="1"/>
    <col min="31" max="31" width="12.140625" bestFit="1" customWidth="1"/>
  </cols>
  <sheetData>
    <row r="2" spans="1:28" ht="18.75" x14ac:dyDescent="0.25">
      <c r="A2" s="129" t="s">
        <v>323</v>
      </c>
      <c r="B2" s="129"/>
      <c r="C2" s="129"/>
      <c r="D2" s="129"/>
      <c r="E2" s="129"/>
      <c r="F2" s="129"/>
      <c r="G2" s="129"/>
      <c r="H2" s="129"/>
    </row>
    <row r="3" spans="1:28" ht="18.75" x14ac:dyDescent="0.25">
      <c r="A3" s="129" t="s">
        <v>366</v>
      </c>
      <c r="B3" s="129"/>
      <c r="C3" s="129"/>
      <c r="D3" s="129"/>
      <c r="E3" s="129"/>
      <c r="F3" s="129"/>
      <c r="G3" s="129"/>
      <c r="H3" s="129"/>
    </row>
    <row r="4" spans="1:28" ht="15.75" x14ac:dyDescent="0.25">
      <c r="A4" s="137" t="s">
        <v>425</v>
      </c>
      <c r="B4" s="137"/>
      <c r="C4" s="137"/>
      <c r="D4" s="137"/>
      <c r="E4" s="137"/>
      <c r="F4" s="137"/>
      <c r="G4" s="137"/>
      <c r="H4" s="137"/>
    </row>
    <row r="6" spans="1:28" ht="18.75" x14ac:dyDescent="0.3">
      <c r="A6" s="39" t="s">
        <v>293</v>
      </c>
      <c r="B6" s="40" t="s">
        <v>166</v>
      </c>
      <c r="C6" s="40" t="s">
        <v>92</v>
      </c>
      <c r="D6" s="40" t="s">
        <v>93</v>
      </c>
      <c r="E6" s="40" t="s">
        <v>94</v>
      </c>
      <c r="F6" s="40" t="s">
        <v>95</v>
      </c>
      <c r="G6" s="40" t="s">
        <v>105</v>
      </c>
      <c r="H6" s="40" t="s">
        <v>167</v>
      </c>
      <c r="K6" s="1" t="s">
        <v>3</v>
      </c>
      <c r="L6" t="s">
        <v>164</v>
      </c>
    </row>
    <row r="7" spans="1:28" x14ac:dyDescent="0.25">
      <c r="A7" s="41" t="s">
        <v>294</v>
      </c>
      <c r="B7" s="42">
        <f>+B8+B10</f>
        <v>2250000</v>
      </c>
      <c r="C7" s="42">
        <f t="shared" ref="C7:F7" si="0">+C8+C10</f>
        <v>471478</v>
      </c>
      <c r="D7" s="42">
        <f t="shared" si="0"/>
        <v>708682</v>
      </c>
      <c r="E7" s="42">
        <f t="shared" si="0"/>
        <v>386828</v>
      </c>
      <c r="F7" s="42">
        <f t="shared" si="0"/>
        <v>533216</v>
      </c>
      <c r="G7" s="42">
        <f t="shared" ref="G7:G34" si="1">+SUM(C7:F7)</f>
        <v>2100204</v>
      </c>
      <c r="H7" s="41">
        <f t="shared" ref="H7:H61" si="2">+B7-G7</f>
        <v>149796</v>
      </c>
      <c r="K7" s="1" t="s">
        <v>5</v>
      </c>
      <c r="L7" t="s">
        <v>4</v>
      </c>
    </row>
    <row r="8" spans="1:28" x14ac:dyDescent="0.25">
      <c r="A8" s="43" t="s">
        <v>295</v>
      </c>
      <c r="B8" s="44">
        <f>+B9</f>
        <v>1750000</v>
      </c>
      <c r="C8" s="44">
        <f t="shared" ref="C8:F8" si="3">+C9</f>
        <v>456768</v>
      </c>
      <c r="D8" s="44">
        <f t="shared" si="3"/>
        <v>330122</v>
      </c>
      <c r="E8" s="44">
        <f t="shared" si="3"/>
        <v>372078</v>
      </c>
      <c r="F8" s="44">
        <f t="shared" si="3"/>
        <v>501636</v>
      </c>
      <c r="G8" s="44">
        <f t="shared" si="1"/>
        <v>1660604</v>
      </c>
      <c r="H8" s="45">
        <f t="shared" si="2"/>
        <v>89396</v>
      </c>
      <c r="K8" s="1" t="s">
        <v>107</v>
      </c>
      <c r="L8" t="s">
        <v>4</v>
      </c>
    </row>
    <row r="9" spans="1:28" x14ac:dyDescent="0.25">
      <c r="A9" s="87" t="s">
        <v>233</v>
      </c>
      <c r="B9" s="47">
        <f>IFERROR(INDEX(K:W,MATCH(A9,K:K,0),2),0)</f>
        <v>1750000</v>
      </c>
      <c r="C9" s="47">
        <f>+IFERROR(INDEX(K:W,MATCH(A9,K:K,0),6),0)</f>
        <v>456768</v>
      </c>
      <c r="D9" s="47">
        <f>IFERROR(INDEX(K:W,MATCH(A9,K:K,0),9),0)</f>
        <v>330122</v>
      </c>
      <c r="E9" s="127">
        <f>+IFERROR(INDEX(K:AD,MATCH(A9,K:K,0),12),0)</f>
        <v>372078</v>
      </c>
      <c r="F9" s="127">
        <f>+IFERROR(INDEX(K:AD,MATCH(A9,K:K,0),15),0)</f>
        <v>501636</v>
      </c>
      <c r="G9" s="47">
        <f t="shared" si="1"/>
        <v>1660604</v>
      </c>
      <c r="H9" s="48">
        <f t="shared" si="2"/>
        <v>89396</v>
      </c>
      <c r="K9" s="1" t="s">
        <v>181</v>
      </c>
      <c r="L9" t="s">
        <v>4</v>
      </c>
    </row>
    <row r="10" spans="1:28" x14ac:dyDescent="0.25">
      <c r="A10" s="43" t="s">
        <v>296</v>
      </c>
      <c r="B10" s="44">
        <f>+B11</f>
        <v>500000</v>
      </c>
      <c r="C10" s="44">
        <f t="shared" ref="C10:F10" si="4">+C11</f>
        <v>14710</v>
      </c>
      <c r="D10" s="44">
        <f t="shared" si="4"/>
        <v>378560</v>
      </c>
      <c r="E10" s="44">
        <f t="shared" si="4"/>
        <v>14750</v>
      </c>
      <c r="F10" s="44">
        <f t="shared" si="4"/>
        <v>31580</v>
      </c>
      <c r="G10" s="44">
        <f t="shared" si="1"/>
        <v>439600</v>
      </c>
      <c r="H10" s="45">
        <f t="shared" si="2"/>
        <v>60400</v>
      </c>
      <c r="K10" s="1" t="s">
        <v>8</v>
      </c>
      <c r="L10" t="s">
        <v>207</v>
      </c>
    </row>
    <row r="11" spans="1:28" x14ac:dyDescent="0.25">
      <c r="A11" s="46" t="s">
        <v>237</v>
      </c>
      <c r="B11" s="47">
        <f>IFERROR(INDEX(K:W,MATCH(A11,K:K,0),2),0)</f>
        <v>500000</v>
      </c>
      <c r="C11" s="47">
        <f>+IFERROR(INDEX(K:W,MATCH(A11,K:K,0),6),0)</f>
        <v>14710</v>
      </c>
      <c r="D11" s="47">
        <f>IFERROR(INDEX(K:W,MATCH(A11,K:K,0),9),0)</f>
        <v>378560</v>
      </c>
      <c r="E11" s="47">
        <f>IFERROR(INDEX(K:AD,MATCH(A11,K:K,0),12),0)</f>
        <v>14750</v>
      </c>
      <c r="F11" s="47">
        <f>+IFERROR(INDEX(K:AD,MATCH(A11,K:K,0),15),0)</f>
        <v>31580</v>
      </c>
      <c r="G11" s="47">
        <f t="shared" si="1"/>
        <v>439600</v>
      </c>
      <c r="H11" s="48">
        <f t="shared" si="2"/>
        <v>60400</v>
      </c>
    </row>
    <row r="12" spans="1:28" ht="15.75" x14ac:dyDescent="0.25">
      <c r="A12" s="49" t="s">
        <v>297</v>
      </c>
      <c r="B12" s="50">
        <f>+B13+B16+B21+B23</f>
        <v>2050000</v>
      </c>
      <c r="C12" s="50">
        <f>+C13+C16+C21+C23</f>
        <v>11980</v>
      </c>
      <c r="D12" s="50">
        <f>+D13+D16+D21+D23</f>
        <v>0</v>
      </c>
      <c r="E12" s="50">
        <f>+E13+E16+E21+E23</f>
        <v>465550</v>
      </c>
      <c r="F12" s="50">
        <f>+F13+F16+F21+F23</f>
        <v>300000</v>
      </c>
      <c r="G12" s="50">
        <f t="shared" si="1"/>
        <v>777530</v>
      </c>
      <c r="H12" s="51">
        <f t="shared" si="2"/>
        <v>1272470</v>
      </c>
      <c r="K12" s="1" t="s">
        <v>77</v>
      </c>
      <c r="L12" s="1" t="s">
        <v>66</v>
      </c>
    </row>
    <row r="13" spans="1:28" ht="15.75" hidden="1" x14ac:dyDescent="0.25">
      <c r="A13" s="25" t="s">
        <v>298</v>
      </c>
      <c r="B13" s="52">
        <f>+SUM(B14:B15)</f>
        <v>0</v>
      </c>
      <c r="C13" s="52">
        <f t="shared" ref="C13:D13" si="5">+SUM(C14:C15)</f>
        <v>0</v>
      </c>
      <c r="D13" s="52">
        <f t="shared" si="5"/>
        <v>0</v>
      </c>
      <c r="E13" s="47">
        <f t="shared" ref="E13:E25" si="6">IFERROR(INDEX(K:AD,MATCH(A13,K:K,0),14),0)</f>
        <v>0</v>
      </c>
      <c r="F13" s="52"/>
      <c r="G13" s="52">
        <f t="shared" si="1"/>
        <v>0</v>
      </c>
      <c r="H13" s="53">
        <f t="shared" si="2"/>
        <v>0</v>
      </c>
      <c r="L13" t="s">
        <v>67</v>
      </c>
      <c r="N13" t="s">
        <v>70</v>
      </c>
      <c r="O13" t="s">
        <v>68</v>
      </c>
      <c r="Q13" t="s">
        <v>71</v>
      </c>
      <c r="R13" t="s">
        <v>69</v>
      </c>
      <c r="T13" t="s">
        <v>72</v>
      </c>
      <c r="U13" t="s">
        <v>419</v>
      </c>
      <c r="W13" t="s">
        <v>420</v>
      </c>
      <c r="X13" t="s">
        <v>421</v>
      </c>
      <c r="AA13" t="s">
        <v>422</v>
      </c>
      <c r="AB13" t="s">
        <v>2</v>
      </c>
    </row>
    <row r="14" spans="1:28" hidden="1" x14ac:dyDescent="0.25">
      <c r="A14" s="46" t="s">
        <v>282</v>
      </c>
      <c r="B14" s="47">
        <f>IFERROR(INDEX(K:W,MATCH(A14,K:K,0),2),0)</f>
        <v>0</v>
      </c>
      <c r="C14" s="47">
        <f t="shared" ref="C14:C15" si="7">+IFERROR(INDEX(K:W,MATCH(A14,K:K,0),6),0)</f>
        <v>0</v>
      </c>
      <c r="D14" s="47">
        <f t="shared" ref="D14:D15" si="8">IFERROR(INDEX(K:W,MATCH(A14,K:K,0),10),0)</f>
        <v>0</v>
      </c>
      <c r="E14" s="47">
        <f t="shared" si="6"/>
        <v>0</v>
      </c>
      <c r="F14" s="47"/>
      <c r="G14" s="47">
        <f t="shared" si="1"/>
        <v>0</v>
      </c>
      <c r="H14" s="48">
        <f t="shared" si="2"/>
        <v>0</v>
      </c>
      <c r="K14" s="1" t="s">
        <v>0</v>
      </c>
      <c r="L14" t="s">
        <v>73</v>
      </c>
      <c r="M14" t="s">
        <v>74</v>
      </c>
      <c r="O14" t="s">
        <v>75</v>
      </c>
      <c r="P14" t="s">
        <v>76</v>
      </c>
      <c r="R14" t="s">
        <v>75</v>
      </c>
      <c r="S14" t="s">
        <v>76</v>
      </c>
      <c r="U14" t="s">
        <v>75</v>
      </c>
      <c r="V14" t="s">
        <v>76</v>
      </c>
      <c r="X14" t="s">
        <v>75</v>
      </c>
      <c r="Y14" t="s">
        <v>76</v>
      </c>
      <c r="Z14" t="s">
        <v>108</v>
      </c>
    </row>
    <row r="15" spans="1:28" hidden="1" x14ac:dyDescent="0.25">
      <c r="A15" s="46" t="s">
        <v>283</v>
      </c>
      <c r="B15" s="47">
        <f>IFERROR(INDEX(K:W,MATCH(A15,K:K,0),2),0)</f>
        <v>0</v>
      </c>
      <c r="C15" s="47">
        <f t="shared" si="7"/>
        <v>0</v>
      </c>
      <c r="D15" s="47">
        <f t="shared" si="8"/>
        <v>0</v>
      </c>
      <c r="E15" s="47">
        <f t="shared" si="6"/>
        <v>0</v>
      </c>
      <c r="F15" s="47"/>
      <c r="G15" s="47">
        <f t="shared" si="1"/>
        <v>0</v>
      </c>
      <c r="H15" s="48">
        <f t="shared" si="2"/>
        <v>0</v>
      </c>
      <c r="K15" s="2" t="s">
        <v>287</v>
      </c>
      <c r="L15" s="3">
        <v>2050000</v>
      </c>
      <c r="M15" s="3">
        <v>1800000</v>
      </c>
      <c r="N15" s="3">
        <v>3850000</v>
      </c>
      <c r="O15" s="3">
        <v>11980</v>
      </c>
      <c r="P15" s="3">
        <v>11980</v>
      </c>
      <c r="Q15" s="3">
        <v>23960</v>
      </c>
      <c r="R15" s="3"/>
      <c r="S15" s="3"/>
      <c r="T15" s="3"/>
      <c r="U15" s="3">
        <v>465550</v>
      </c>
      <c r="V15" s="3">
        <v>465550</v>
      </c>
      <c r="W15" s="3">
        <v>931100</v>
      </c>
      <c r="X15" s="3">
        <v>300000</v>
      </c>
      <c r="Y15" s="3">
        <v>300000</v>
      </c>
      <c r="Z15" s="3"/>
      <c r="AA15" s="3">
        <v>600000</v>
      </c>
      <c r="AB15" s="3">
        <v>5405060</v>
      </c>
    </row>
    <row r="16" spans="1:28" x14ac:dyDescent="0.25">
      <c r="A16" s="43" t="s">
        <v>299</v>
      </c>
      <c r="B16" s="44">
        <f>+SUM(B17:B20)</f>
        <v>1950000</v>
      </c>
      <c r="C16" s="44">
        <f t="shared" ref="C16:F16" si="9">+SUM(C17:C20)</f>
        <v>11980</v>
      </c>
      <c r="D16" s="44">
        <f t="shared" si="9"/>
        <v>0</v>
      </c>
      <c r="E16" s="44">
        <f t="shared" si="9"/>
        <v>465550</v>
      </c>
      <c r="F16" s="44">
        <f t="shared" si="9"/>
        <v>300000</v>
      </c>
      <c r="G16" s="44">
        <f t="shared" si="1"/>
        <v>777530</v>
      </c>
      <c r="H16" s="45">
        <f t="shared" si="2"/>
        <v>1172470</v>
      </c>
      <c r="K16" s="13" t="s">
        <v>224</v>
      </c>
      <c r="L16" s="3">
        <v>1200000</v>
      </c>
      <c r="M16" s="3">
        <v>200000</v>
      </c>
      <c r="N16" s="3">
        <v>1400000</v>
      </c>
      <c r="O16" s="3"/>
      <c r="P16" s="3"/>
      <c r="Q16" s="3"/>
      <c r="R16" s="3"/>
      <c r="S16" s="3"/>
      <c r="T16" s="3"/>
      <c r="U16" s="3">
        <v>465550</v>
      </c>
      <c r="V16" s="3">
        <v>465550</v>
      </c>
      <c r="W16" s="3">
        <v>931100</v>
      </c>
      <c r="X16" s="3">
        <v>300000</v>
      </c>
      <c r="Y16" s="3">
        <v>300000</v>
      </c>
      <c r="Z16" s="3"/>
      <c r="AA16" s="3">
        <v>600000</v>
      </c>
      <c r="AB16" s="3">
        <v>2931100</v>
      </c>
    </row>
    <row r="17" spans="1:28" x14ac:dyDescent="0.25">
      <c r="A17" s="46" t="s">
        <v>224</v>
      </c>
      <c r="B17" s="47">
        <f t="shared" ref="B17:B20" si="10">IFERROR(INDEX(K:W,MATCH(A17,K:K,0),2),0)</f>
        <v>1200000</v>
      </c>
      <c r="C17" s="47">
        <f t="shared" ref="C17:C20" si="11">+IFERROR(INDEX(K:W,MATCH(A17,K:K,0),6),0)</f>
        <v>0</v>
      </c>
      <c r="D17" s="47">
        <f>IFERROR(INDEX(K:W,MATCH(A17,K:K,0),9),0)</f>
        <v>0</v>
      </c>
      <c r="E17" s="47">
        <f>IFERROR(INDEX(K:AD,MATCH(A17,K:K,0),12),0)</f>
        <v>465550</v>
      </c>
      <c r="F17" s="127">
        <f>+IFERROR(INDEX(K:AD,MATCH(A17,K:K,0),15),0)</f>
        <v>300000</v>
      </c>
      <c r="G17" s="47">
        <f t="shared" si="1"/>
        <v>765550</v>
      </c>
      <c r="H17" s="48">
        <f t="shared" si="2"/>
        <v>434450</v>
      </c>
      <c r="K17" s="13" t="s">
        <v>238</v>
      </c>
      <c r="L17" s="3">
        <v>100000</v>
      </c>
      <c r="M17" s="3">
        <v>100000</v>
      </c>
      <c r="N17" s="3">
        <v>200000</v>
      </c>
      <c r="O17" s="3"/>
      <c r="P17" s="3"/>
      <c r="Q17" s="3"/>
      <c r="R17" s="3"/>
      <c r="S17" s="3"/>
      <c r="T17" s="3"/>
      <c r="U17" s="3"/>
      <c r="V17" s="3"/>
      <c r="W17" s="3"/>
      <c r="X17" s="3"/>
      <c r="Y17" s="3"/>
      <c r="Z17" s="3"/>
      <c r="AA17" s="3"/>
      <c r="AB17" s="3">
        <v>200000</v>
      </c>
    </row>
    <row r="18" spans="1:28" x14ac:dyDescent="0.25">
      <c r="A18" s="46" t="s">
        <v>255</v>
      </c>
      <c r="B18" s="47">
        <f t="shared" si="10"/>
        <v>250000</v>
      </c>
      <c r="C18" s="47">
        <f t="shared" si="11"/>
        <v>11980</v>
      </c>
      <c r="D18" s="47">
        <f t="shared" ref="D18:D22" si="12">IFERROR(INDEX(K:W,MATCH(A18,K:K,0),9),0)</f>
        <v>0</v>
      </c>
      <c r="E18" s="47">
        <f t="shared" ref="E18:E19" si="13">IFERROR(INDEX(K:AD,MATCH(A18,K:K,0),12),0)</f>
        <v>0</v>
      </c>
      <c r="F18" s="127">
        <f t="shared" ref="F18:F19" si="14">+IFERROR(INDEX(K:AD,MATCH(A18,K:K,0),15),0)</f>
        <v>0</v>
      </c>
      <c r="G18" s="47">
        <f t="shared" si="1"/>
        <v>11980</v>
      </c>
      <c r="H18" s="48">
        <f t="shared" si="2"/>
        <v>238020</v>
      </c>
      <c r="K18" s="13" t="s">
        <v>255</v>
      </c>
      <c r="L18" s="3">
        <v>250000</v>
      </c>
      <c r="M18" s="3">
        <v>500000</v>
      </c>
      <c r="N18" s="3">
        <v>750000</v>
      </c>
      <c r="O18" s="3">
        <v>11980</v>
      </c>
      <c r="P18" s="3">
        <v>11980</v>
      </c>
      <c r="Q18" s="3">
        <v>23960</v>
      </c>
      <c r="R18" s="3"/>
      <c r="S18" s="3"/>
      <c r="T18" s="3"/>
      <c r="U18" s="3"/>
      <c r="V18" s="3"/>
      <c r="W18" s="3"/>
      <c r="X18" s="3"/>
      <c r="Y18" s="3"/>
      <c r="Z18" s="3"/>
      <c r="AA18" s="3"/>
      <c r="AB18" s="3">
        <v>773960</v>
      </c>
    </row>
    <row r="19" spans="1:28" x14ac:dyDescent="0.25">
      <c r="A19" s="46" t="s">
        <v>257</v>
      </c>
      <c r="B19" s="47">
        <f t="shared" si="10"/>
        <v>500000</v>
      </c>
      <c r="C19" s="47">
        <f t="shared" si="11"/>
        <v>0</v>
      </c>
      <c r="D19" s="47">
        <f t="shared" si="12"/>
        <v>0</v>
      </c>
      <c r="E19" s="47">
        <f t="shared" si="13"/>
        <v>0</v>
      </c>
      <c r="F19" s="127">
        <f t="shared" si="14"/>
        <v>0</v>
      </c>
      <c r="G19" s="47">
        <f t="shared" si="1"/>
        <v>0</v>
      </c>
      <c r="H19" s="48">
        <f t="shared" si="2"/>
        <v>500000</v>
      </c>
      <c r="K19" s="13" t="s">
        <v>257</v>
      </c>
      <c r="L19" s="3">
        <v>500000</v>
      </c>
      <c r="M19" s="3">
        <v>1000000</v>
      </c>
      <c r="N19" s="3">
        <v>1500000</v>
      </c>
      <c r="O19" s="3"/>
      <c r="P19" s="3"/>
      <c r="Q19" s="3"/>
      <c r="R19" s="3"/>
      <c r="S19" s="3"/>
      <c r="T19" s="3"/>
      <c r="U19" s="3"/>
      <c r="V19" s="3"/>
      <c r="W19" s="3"/>
      <c r="X19" s="3"/>
      <c r="Y19" s="3"/>
      <c r="Z19" s="3"/>
      <c r="AA19" s="3"/>
      <c r="AB19" s="3">
        <v>1500000</v>
      </c>
    </row>
    <row r="20" spans="1:28" hidden="1" x14ac:dyDescent="0.25">
      <c r="A20" s="46"/>
      <c r="B20" s="47">
        <f t="shared" si="10"/>
        <v>0</v>
      </c>
      <c r="C20" s="47">
        <f t="shared" si="11"/>
        <v>0</v>
      </c>
      <c r="D20" s="47">
        <f t="shared" si="12"/>
        <v>0</v>
      </c>
      <c r="E20" s="47">
        <f t="shared" si="6"/>
        <v>0</v>
      </c>
      <c r="F20" s="47"/>
      <c r="G20" s="47">
        <f t="shared" si="1"/>
        <v>0</v>
      </c>
      <c r="H20" s="48">
        <f t="shared" si="2"/>
        <v>0</v>
      </c>
      <c r="K20" s="2" t="s">
        <v>288</v>
      </c>
      <c r="L20" s="3">
        <v>31570000</v>
      </c>
      <c r="M20" s="3">
        <v>42200000</v>
      </c>
      <c r="N20" s="3">
        <v>73770000</v>
      </c>
      <c r="O20" s="3">
        <v>2408325</v>
      </c>
      <c r="P20" s="3">
        <v>2408325</v>
      </c>
      <c r="Q20" s="3">
        <v>4816650</v>
      </c>
      <c r="R20" s="3">
        <v>3743551</v>
      </c>
      <c r="S20" s="3">
        <v>3743551</v>
      </c>
      <c r="T20" s="3">
        <v>7487102</v>
      </c>
      <c r="U20" s="3">
        <v>8102692</v>
      </c>
      <c r="V20" s="3">
        <v>8102692</v>
      </c>
      <c r="W20" s="3">
        <v>16205384</v>
      </c>
      <c r="X20" s="3">
        <v>4234676</v>
      </c>
      <c r="Y20" s="3">
        <v>4234676</v>
      </c>
      <c r="Z20" s="3"/>
      <c r="AA20" s="3">
        <v>8469352</v>
      </c>
      <c r="AB20" s="3">
        <v>110748488</v>
      </c>
    </row>
    <row r="21" spans="1:28" hidden="1" x14ac:dyDescent="0.25">
      <c r="A21" s="43" t="s">
        <v>300</v>
      </c>
      <c r="B21" s="44">
        <f>+SUM(B22:B22)</f>
        <v>0</v>
      </c>
      <c r="C21" s="44">
        <f>+SUM(C22:C22)</f>
        <v>0</v>
      </c>
      <c r="D21" s="47">
        <f t="shared" si="12"/>
        <v>0</v>
      </c>
      <c r="E21" s="44">
        <f>+SUM(E22:E22)</f>
        <v>0</v>
      </c>
      <c r="F21" s="44"/>
      <c r="G21" s="44">
        <f t="shared" si="1"/>
        <v>0</v>
      </c>
      <c r="H21" s="45">
        <f t="shared" si="2"/>
        <v>0</v>
      </c>
      <c r="K21" s="13" t="s">
        <v>212</v>
      </c>
      <c r="L21" s="3">
        <v>1200000</v>
      </c>
      <c r="M21" s="3">
        <v>1500000</v>
      </c>
      <c r="N21" s="3">
        <v>2700000</v>
      </c>
      <c r="O21" s="3">
        <v>43166</v>
      </c>
      <c r="P21" s="3">
        <v>43166</v>
      </c>
      <c r="Q21" s="3">
        <v>86332</v>
      </c>
      <c r="R21" s="3">
        <v>47308</v>
      </c>
      <c r="S21" s="3">
        <v>47308</v>
      </c>
      <c r="T21" s="3">
        <v>94616</v>
      </c>
      <c r="U21" s="3">
        <v>82051</v>
      </c>
      <c r="V21" s="3">
        <v>82051</v>
      </c>
      <c r="W21" s="3">
        <v>164102</v>
      </c>
      <c r="X21" s="3">
        <v>58282</v>
      </c>
      <c r="Y21" s="3">
        <v>58282</v>
      </c>
      <c r="Z21" s="3"/>
      <c r="AA21" s="3">
        <v>116564</v>
      </c>
      <c r="AB21" s="3">
        <v>3161614</v>
      </c>
    </row>
    <row r="22" spans="1:28" hidden="1" x14ac:dyDescent="0.25">
      <c r="A22" s="46"/>
      <c r="B22" s="47">
        <f t="shared" ref="B22:B25" si="15">IFERROR(INDEX(K:W,MATCH(A22,K:K,0),2),0)</f>
        <v>0</v>
      </c>
      <c r="C22" s="47">
        <f t="shared" ref="C22" si="16">+IFERROR(INDEX(K:W,MATCH(A22,K:K,0),6),0)</f>
        <v>0</v>
      </c>
      <c r="D22" s="47">
        <f t="shared" si="12"/>
        <v>0</v>
      </c>
      <c r="E22" s="47">
        <f t="shared" si="6"/>
        <v>0</v>
      </c>
      <c r="F22" s="47"/>
      <c r="G22" s="47">
        <f t="shared" si="1"/>
        <v>0</v>
      </c>
      <c r="H22" s="48">
        <f t="shared" si="2"/>
        <v>0</v>
      </c>
      <c r="K22" s="13" t="s">
        <v>214</v>
      </c>
      <c r="L22" s="3">
        <v>952000</v>
      </c>
      <c r="M22" s="3">
        <v>400000</v>
      </c>
      <c r="N22" s="3">
        <v>1352000</v>
      </c>
      <c r="O22" s="3">
        <v>235000</v>
      </c>
      <c r="P22" s="3">
        <v>235000</v>
      </c>
      <c r="Q22" s="3">
        <v>470000</v>
      </c>
      <c r="R22" s="3">
        <v>164500</v>
      </c>
      <c r="S22" s="3">
        <v>164500</v>
      </c>
      <c r="T22" s="3">
        <v>329000</v>
      </c>
      <c r="U22" s="3">
        <v>250000</v>
      </c>
      <c r="V22" s="3">
        <v>250000</v>
      </c>
      <c r="W22" s="3">
        <v>500000</v>
      </c>
      <c r="X22" s="3">
        <v>285000</v>
      </c>
      <c r="Y22" s="3">
        <v>285000</v>
      </c>
      <c r="Z22" s="3"/>
      <c r="AA22" s="3">
        <v>570000</v>
      </c>
      <c r="AB22" s="3">
        <v>3221000</v>
      </c>
    </row>
    <row r="23" spans="1:28" x14ac:dyDescent="0.25">
      <c r="A23" s="43" t="s">
        <v>301</v>
      </c>
      <c r="B23" s="44">
        <f>+SUM(B24:B25)</f>
        <v>100000</v>
      </c>
      <c r="C23" s="44">
        <f>+SUM(C24:C25)</f>
        <v>0</v>
      </c>
      <c r="D23" s="44">
        <f>+SUM(D24:D25)</f>
        <v>0</v>
      </c>
      <c r="E23" s="44">
        <f>+SUM(E24:E25)</f>
        <v>0</v>
      </c>
      <c r="F23" s="44">
        <f>+SUM(F24:F25)</f>
        <v>0</v>
      </c>
      <c r="G23" s="44">
        <f t="shared" si="1"/>
        <v>0</v>
      </c>
      <c r="H23" s="45">
        <f t="shared" si="2"/>
        <v>100000</v>
      </c>
      <c r="K23" s="13" t="s">
        <v>215</v>
      </c>
      <c r="L23" s="3">
        <v>898000</v>
      </c>
      <c r="M23" s="3">
        <v>1400000</v>
      </c>
      <c r="N23" s="3">
        <v>2298000</v>
      </c>
      <c r="O23" s="3">
        <v>36280</v>
      </c>
      <c r="P23" s="3">
        <v>36280</v>
      </c>
      <c r="Q23" s="3">
        <v>72560</v>
      </c>
      <c r="R23" s="3">
        <v>57050</v>
      </c>
      <c r="S23" s="3">
        <v>57050</v>
      </c>
      <c r="T23" s="3">
        <v>114100</v>
      </c>
      <c r="U23" s="3">
        <v>11000</v>
      </c>
      <c r="V23" s="3">
        <v>11000</v>
      </c>
      <c r="W23" s="3">
        <v>22000</v>
      </c>
      <c r="X23" s="3">
        <v>34200</v>
      </c>
      <c r="Y23" s="3">
        <v>34200</v>
      </c>
      <c r="Z23" s="3"/>
      <c r="AA23" s="3">
        <v>68400</v>
      </c>
      <c r="AB23" s="3">
        <v>2575060</v>
      </c>
    </row>
    <row r="24" spans="1:28" x14ac:dyDescent="0.25">
      <c r="A24" s="46" t="s">
        <v>238</v>
      </c>
      <c r="B24" s="47">
        <f t="shared" si="15"/>
        <v>100000</v>
      </c>
      <c r="C24" s="47">
        <f t="shared" ref="C24:C25" si="17">+IFERROR(INDEX(K:W,MATCH(A24,K:K,0),6),0)</f>
        <v>0</v>
      </c>
      <c r="D24" s="47">
        <f>IFERROR(INDEX(K:W,MATCH(A24,K:K,0),9),0)</f>
        <v>0</v>
      </c>
      <c r="E24" s="47">
        <f>IFERROR(INDEX(K:AD,MATCH(A24,K:K,0),12),0)</f>
        <v>0</v>
      </c>
      <c r="F24" s="127">
        <f>+IFERROR(INDEX(K:AD,MATCH(A24,K:K,0),15),0)</f>
        <v>0</v>
      </c>
      <c r="G24" s="47">
        <f t="shared" si="1"/>
        <v>0</v>
      </c>
      <c r="H24" s="48">
        <f t="shared" si="2"/>
        <v>100000</v>
      </c>
      <c r="K24" s="13" t="s">
        <v>216</v>
      </c>
      <c r="L24" s="3">
        <v>500000</v>
      </c>
      <c r="M24" s="3">
        <v>500000</v>
      </c>
      <c r="N24" s="3">
        <v>1000000</v>
      </c>
      <c r="O24" s="3">
        <v>54000</v>
      </c>
      <c r="P24" s="3">
        <v>54000</v>
      </c>
      <c r="Q24" s="3">
        <v>108000</v>
      </c>
      <c r="R24" s="3">
        <v>2000</v>
      </c>
      <c r="S24" s="3">
        <v>2000</v>
      </c>
      <c r="T24" s="3">
        <v>4000</v>
      </c>
      <c r="U24" s="3">
        <v>4000</v>
      </c>
      <c r="V24" s="3">
        <v>4000</v>
      </c>
      <c r="W24" s="3">
        <v>8000</v>
      </c>
      <c r="X24" s="3">
        <v>18250</v>
      </c>
      <c r="Y24" s="3">
        <v>18250</v>
      </c>
      <c r="Z24" s="3"/>
      <c r="AA24" s="3">
        <v>36500</v>
      </c>
      <c r="AB24" s="3">
        <v>1156500</v>
      </c>
    </row>
    <row r="25" spans="1:28" hidden="1" x14ac:dyDescent="0.25">
      <c r="A25" s="46"/>
      <c r="B25" s="47">
        <f t="shared" si="15"/>
        <v>0</v>
      </c>
      <c r="C25" s="47">
        <f t="shared" si="17"/>
        <v>0</v>
      </c>
      <c r="D25" s="47">
        <f t="shared" ref="D25" si="18">IFERROR(INDEX(K:W,MATCH(A25,K:K,0),10),0)</f>
        <v>0</v>
      </c>
      <c r="E25" s="47">
        <f t="shared" si="6"/>
        <v>0</v>
      </c>
      <c r="F25" s="47"/>
      <c r="G25" s="47">
        <f t="shared" si="1"/>
        <v>0</v>
      </c>
      <c r="H25" s="48">
        <f t="shared" si="2"/>
        <v>0</v>
      </c>
      <c r="K25" s="13" t="s">
        <v>217</v>
      </c>
      <c r="L25" s="3">
        <v>350000</v>
      </c>
      <c r="M25" s="3">
        <v>1000000</v>
      </c>
      <c r="N25" s="3">
        <v>1350000</v>
      </c>
      <c r="O25" s="3">
        <v>44653</v>
      </c>
      <c r="P25" s="3">
        <v>44653</v>
      </c>
      <c r="Q25" s="3">
        <v>89306</v>
      </c>
      <c r="R25" s="3"/>
      <c r="S25" s="3"/>
      <c r="T25" s="3"/>
      <c r="U25" s="3">
        <v>18430</v>
      </c>
      <c r="V25" s="3">
        <v>18430</v>
      </c>
      <c r="W25" s="3">
        <v>36860</v>
      </c>
      <c r="X25" s="3">
        <v>79358</v>
      </c>
      <c r="Y25" s="3">
        <v>79358</v>
      </c>
      <c r="Z25" s="3"/>
      <c r="AA25" s="3">
        <v>158716</v>
      </c>
      <c r="AB25" s="3">
        <v>1634882</v>
      </c>
    </row>
    <row r="26" spans="1:28" x14ac:dyDescent="0.25">
      <c r="A26" s="49" t="s">
        <v>302</v>
      </c>
      <c r="B26" s="42">
        <f>+B27+B29+B36+B41+B45</f>
        <v>30470000</v>
      </c>
      <c r="C26" s="42">
        <f>+C27+C29+C36+C41+C45</f>
        <v>2408325</v>
      </c>
      <c r="D26" s="42">
        <f>+D27+D29+D36+D41+D45</f>
        <v>3743551</v>
      </c>
      <c r="E26" s="42">
        <f>+E27+E29+E36+E41+E45</f>
        <v>8102692</v>
      </c>
      <c r="F26" s="42">
        <f>+F27+F29+F36+F41+F45</f>
        <v>4234676</v>
      </c>
      <c r="G26" s="42">
        <f t="shared" si="1"/>
        <v>18489244</v>
      </c>
      <c r="H26" s="41">
        <f t="shared" si="2"/>
        <v>11980756</v>
      </c>
      <c r="K26" s="13" t="s">
        <v>218</v>
      </c>
      <c r="L26" s="3">
        <v>2500000</v>
      </c>
      <c r="M26" s="3">
        <v>2500000</v>
      </c>
      <c r="N26" s="3">
        <v>5000000</v>
      </c>
      <c r="O26" s="3">
        <v>642883</v>
      </c>
      <c r="P26" s="3">
        <v>642883</v>
      </c>
      <c r="Q26" s="3">
        <v>1285766</v>
      </c>
      <c r="R26" s="3">
        <v>484248</v>
      </c>
      <c r="S26" s="3">
        <v>484248</v>
      </c>
      <c r="T26" s="3">
        <v>968496</v>
      </c>
      <c r="U26" s="3">
        <v>267581</v>
      </c>
      <c r="V26" s="3">
        <v>267581</v>
      </c>
      <c r="W26" s="3">
        <v>535162</v>
      </c>
      <c r="X26" s="3">
        <v>519133</v>
      </c>
      <c r="Y26" s="3">
        <v>519133</v>
      </c>
      <c r="Z26" s="3"/>
      <c r="AA26" s="3">
        <v>1038266</v>
      </c>
      <c r="AB26" s="3">
        <v>8827690</v>
      </c>
    </row>
    <row r="27" spans="1:28" x14ac:dyDescent="0.25">
      <c r="A27" s="43" t="s">
        <v>303</v>
      </c>
      <c r="B27" s="54">
        <f>+B28</f>
        <v>6550000</v>
      </c>
      <c r="C27" s="54">
        <f t="shared" ref="C27:F27" si="19">+C28</f>
        <v>54200</v>
      </c>
      <c r="D27" s="54">
        <f t="shared" si="19"/>
        <v>442065</v>
      </c>
      <c r="E27" s="54">
        <f t="shared" si="19"/>
        <v>5605833</v>
      </c>
      <c r="F27" s="54">
        <f t="shared" si="19"/>
        <v>442315</v>
      </c>
      <c r="G27" s="54">
        <f t="shared" si="1"/>
        <v>6544413</v>
      </c>
      <c r="H27" s="55">
        <f t="shared" si="2"/>
        <v>5587</v>
      </c>
      <c r="K27" s="13" t="s">
        <v>219</v>
      </c>
      <c r="L27" s="3">
        <v>6550000</v>
      </c>
      <c r="M27" s="3">
        <v>2500000</v>
      </c>
      <c r="N27" s="3">
        <v>9050000</v>
      </c>
      <c r="O27" s="3">
        <v>54200</v>
      </c>
      <c r="P27" s="3">
        <v>54200</v>
      </c>
      <c r="Q27" s="3">
        <v>108400</v>
      </c>
      <c r="R27" s="3">
        <v>442065</v>
      </c>
      <c r="S27" s="3">
        <v>442065</v>
      </c>
      <c r="T27" s="3">
        <v>884130</v>
      </c>
      <c r="U27" s="3">
        <v>5605833</v>
      </c>
      <c r="V27" s="3">
        <v>5605833</v>
      </c>
      <c r="W27" s="3">
        <v>11211666</v>
      </c>
      <c r="X27" s="3">
        <v>442315</v>
      </c>
      <c r="Y27" s="3">
        <v>442315</v>
      </c>
      <c r="Z27" s="3"/>
      <c r="AA27" s="3">
        <v>884630</v>
      </c>
      <c r="AB27" s="3">
        <v>22138826</v>
      </c>
    </row>
    <row r="28" spans="1:28" x14ac:dyDescent="0.25">
      <c r="A28" s="46" t="s">
        <v>219</v>
      </c>
      <c r="B28" s="47">
        <f>INDEX(K:W,MATCH(A28,K:K,0),2)</f>
        <v>6550000</v>
      </c>
      <c r="C28" s="47">
        <f>+IFERROR(INDEX(K:W,MATCH(A28,K:K,0),6),0)</f>
        <v>54200</v>
      </c>
      <c r="D28" s="47">
        <f>IFERROR(INDEX(K:W,MATCH(A28,K:K,0),9),0)</f>
        <v>442065</v>
      </c>
      <c r="E28" s="47">
        <f>IFERROR(INDEX(K:AD,MATCH(A28,K:K,0),12),0)</f>
        <v>5605833</v>
      </c>
      <c r="F28" s="47">
        <f>+IFERROR(INDEX(K:AD,MATCH(A28,K:K,0),15),0)</f>
        <v>442315</v>
      </c>
      <c r="G28" s="47">
        <f t="shared" si="1"/>
        <v>6544413</v>
      </c>
      <c r="H28" s="48">
        <f t="shared" si="2"/>
        <v>5587</v>
      </c>
      <c r="K28" s="13" t="s">
        <v>220</v>
      </c>
      <c r="L28" s="3">
        <v>0</v>
      </c>
      <c r="M28" s="3">
        <v>0</v>
      </c>
      <c r="N28" s="3">
        <v>0</v>
      </c>
      <c r="O28" s="3"/>
      <c r="P28" s="3"/>
      <c r="Q28" s="3"/>
      <c r="R28" s="3"/>
      <c r="S28" s="3"/>
      <c r="T28" s="3"/>
      <c r="U28" s="3"/>
      <c r="V28" s="3"/>
      <c r="W28" s="3"/>
      <c r="X28" s="3"/>
      <c r="Y28" s="3"/>
      <c r="Z28" s="3"/>
      <c r="AA28" s="3"/>
      <c r="AB28" s="3">
        <v>0</v>
      </c>
    </row>
    <row r="29" spans="1:28" x14ac:dyDescent="0.25">
      <c r="A29" s="43" t="s">
        <v>304</v>
      </c>
      <c r="B29" s="44">
        <f>+SUM(B30:B35)</f>
        <v>10770000</v>
      </c>
      <c r="C29" s="44">
        <f t="shared" ref="C29:F29" si="20">+SUM(C30:C35)</f>
        <v>481076</v>
      </c>
      <c r="D29" s="44">
        <f t="shared" si="20"/>
        <v>1206846</v>
      </c>
      <c r="E29" s="44">
        <f t="shared" si="20"/>
        <v>1034210</v>
      </c>
      <c r="F29" s="44">
        <f t="shared" si="20"/>
        <v>1100400</v>
      </c>
      <c r="G29" s="44">
        <f t="shared" si="1"/>
        <v>3822532</v>
      </c>
      <c r="H29" s="45">
        <f t="shared" si="2"/>
        <v>6947468</v>
      </c>
      <c r="K29" s="13" t="s">
        <v>222</v>
      </c>
      <c r="L29" s="3">
        <v>500000</v>
      </c>
      <c r="M29" s="3">
        <v>500000</v>
      </c>
      <c r="N29" s="3">
        <v>1000000</v>
      </c>
      <c r="O29" s="3">
        <v>3000</v>
      </c>
      <c r="P29" s="3">
        <v>3000</v>
      </c>
      <c r="Q29" s="3">
        <v>6000</v>
      </c>
      <c r="R29" s="3">
        <v>3000</v>
      </c>
      <c r="S29" s="3">
        <v>3000</v>
      </c>
      <c r="T29" s="3">
        <v>6000</v>
      </c>
      <c r="U29" s="3">
        <v>93000</v>
      </c>
      <c r="V29" s="3">
        <v>93000</v>
      </c>
      <c r="W29" s="3">
        <v>186000</v>
      </c>
      <c r="X29" s="3">
        <v>45000</v>
      </c>
      <c r="Y29" s="3">
        <v>45000</v>
      </c>
      <c r="Z29" s="3"/>
      <c r="AA29" s="3">
        <v>90000</v>
      </c>
      <c r="AB29" s="3">
        <v>1288000</v>
      </c>
    </row>
    <row r="30" spans="1:28" x14ac:dyDescent="0.25">
      <c r="A30" s="46" t="s">
        <v>231</v>
      </c>
      <c r="B30" s="47">
        <f t="shared" ref="B30:B35" si="21">IFERROR(INDEX(K:W,MATCH(A30,K:K,0),2),0)</f>
        <v>2300000</v>
      </c>
      <c r="C30" s="47">
        <f t="shared" ref="C30:C35" si="22">+IFERROR(INDEX(K:W,MATCH(A30,K:K,0),6),0)</f>
        <v>33700</v>
      </c>
      <c r="D30" s="47">
        <f>IFERROR(INDEX(K:W,MATCH(A30,K:K,0),9),0)</f>
        <v>792243</v>
      </c>
      <c r="E30" s="47">
        <f>IFERROR(INDEX(K:AD,MATCH(A30,K:K,0),12),0)</f>
        <v>848360</v>
      </c>
      <c r="F30" s="47">
        <f>+IFERROR(INDEX(K:AD,MATCH(A30,K:K,0),15),0)</f>
        <v>476070</v>
      </c>
      <c r="G30" s="47">
        <f t="shared" si="1"/>
        <v>2150373</v>
      </c>
      <c r="H30" s="48">
        <f t="shared" si="2"/>
        <v>149627</v>
      </c>
      <c r="K30" s="13" t="s">
        <v>231</v>
      </c>
      <c r="L30" s="3">
        <v>2300000</v>
      </c>
      <c r="M30" s="3">
        <v>5000000</v>
      </c>
      <c r="N30" s="3">
        <v>7300000</v>
      </c>
      <c r="O30" s="3">
        <v>33700</v>
      </c>
      <c r="P30" s="3">
        <v>33700</v>
      </c>
      <c r="Q30" s="3">
        <v>67400</v>
      </c>
      <c r="R30" s="3">
        <v>792243</v>
      </c>
      <c r="S30" s="3">
        <v>792243</v>
      </c>
      <c r="T30" s="3">
        <v>1584486</v>
      </c>
      <c r="U30" s="3">
        <v>848360</v>
      </c>
      <c r="V30" s="3">
        <v>848360</v>
      </c>
      <c r="W30" s="3">
        <v>1696720</v>
      </c>
      <c r="X30" s="3">
        <v>476070</v>
      </c>
      <c r="Y30" s="3">
        <v>476070</v>
      </c>
      <c r="Z30" s="3"/>
      <c r="AA30" s="3">
        <v>952140</v>
      </c>
      <c r="AB30" s="3">
        <v>11600746</v>
      </c>
    </row>
    <row r="31" spans="1:28" x14ac:dyDescent="0.25">
      <c r="A31" s="46" t="s">
        <v>251</v>
      </c>
      <c r="B31" s="47">
        <f t="shared" ref="B31:B32" si="23">IFERROR(INDEX(K:W,MATCH(A31,K:K,0),2),0)</f>
        <v>1200000</v>
      </c>
      <c r="C31" s="47">
        <f t="shared" si="22"/>
        <v>0</v>
      </c>
      <c r="D31" s="47">
        <f t="shared" ref="D31:D35" si="24">IFERROR(INDEX(K:W,MATCH(A31,K:K,0),9),0)</f>
        <v>0</v>
      </c>
      <c r="E31" s="47">
        <f t="shared" ref="E31:E35" si="25">IFERROR(INDEX(K:AD,MATCH(A31,K:K,0),12),0)</f>
        <v>0</v>
      </c>
      <c r="F31" s="47">
        <f t="shared" ref="F31:F35" si="26">+IFERROR(INDEX(K:AD,MATCH(A31,K:K,0),15),0)</f>
        <v>0</v>
      </c>
      <c r="G31" s="47">
        <f t="shared" ref="G31:G32" si="27">+SUM(C31:F31)</f>
        <v>0</v>
      </c>
      <c r="H31" s="48">
        <f t="shared" ref="H31:H32" si="28">+B31-G31</f>
        <v>1200000</v>
      </c>
      <c r="K31" s="13" t="s">
        <v>232</v>
      </c>
      <c r="L31" s="3">
        <v>1500000</v>
      </c>
      <c r="M31" s="3">
        <v>1500000</v>
      </c>
      <c r="N31" s="3">
        <v>3000000</v>
      </c>
      <c r="O31" s="3"/>
      <c r="P31" s="3"/>
      <c r="Q31" s="3"/>
      <c r="R31" s="3"/>
      <c r="S31" s="3"/>
      <c r="T31" s="3"/>
      <c r="U31" s="3"/>
      <c r="V31" s="3"/>
      <c r="W31" s="3"/>
      <c r="X31" s="3"/>
      <c r="Y31" s="3"/>
      <c r="Z31" s="3"/>
      <c r="AA31" s="3"/>
      <c r="AB31" s="3">
        <v>3000000</v>
      </c>
    </row>
    <row r="32" spans="1:28" x14ac:dyDescent="0.25">
      <c r="A32" s="46" t="s">
        <v>252</v>
      </c>
      <c r="B32" s="47">
        <f t="shared" si="23"/>
        <v>3470000</v>
      </c>
      <c r="C32" s="47">
        <f t="shared" si="22"/>
        <v>0</v>
      </c>
      <c r="D32" s="47">
        <f t="shared" si="24"/>
        <v>0</v>
      </c>
      <c r="E32" s="47">
        <f t="shared" si="25"/>
        <v>0</v>
      </c>
      <c r="F32" s="47">
        <f t="shared" si="26"/>
        <v>0</v>
      </c>
      <c r="G32" s="47">
        <f t="shared" si="27"/>
        <v>0</v>
      </c>
      <c r="H32" s="48">
        <f t="shared" si="28"/>
        <v>3470000</v>
      </c>
      <c r="K32" s="13" t="s">
        <v>234</v>
      </c>
      <c r="L32" s="3">
        <v>500000</v>
      </c>
      <c r="M32" s="3">
        <v>7500000</v>
      </c>
      <c r="N32" s="3">
        <v>8000000</v>
      </c>
      <c r="O32" s="3"/>
      <c r="P32" s="3"/>
      <c r="Q32" s="3"/>
      <c r="R32" s="3"/>
      <c r="S32" s="3"/>
      <c r="T32" s="3"/>
      <c r="U32" s="3"/>
      <c r="V32" s="3"/>
      <c r="W32" s="3"/>
      <c r="X32" s="3"/>
      <c r="Y32" s="3"/>
      <c r="Z32" s="3"/>
      <c r="AA32" s="3"/>
      <c r="AB32" s="3">
        <v>8000000</v>
      </c>
    </row>
    <row r="33" spans="1:28" x14ac:dyDescent="0.25">
      <c r="A33" s="46" t="s">
        <v>232</v>
      </c>
      <c r="B33" s="47">
        <f t="shared" si="21"/>
        <v>1500000</v>
      </c>
      <c r="C33" s="47">
        <f t="shared" si="22"/>
        <v>0</v>
      </c>
      <c r="D33" s="47">
        <f t="shared" si="24"/>
        <v>0</v>
      </c>
      <c r="E33" s="47">
        <f t="shared" si="25"/>
        <v>0</v>
      </c>
      <c r="F33" s="47">
        <f t="shared" si="26"/>
        <v>0</v>
      </c>
      <c r="G33" s="47">
        <f t="shared" si="1"/>
        <v>0</v>
      </c>
      <c r="H33" s="48">
        <f t="shared" si="2"/>
        <v>1500000</v>
      </c>
      <c r="K33" s="13" t="s">
        <v>240</v>
      </c>
      <c r="L33" s="3">
        <v>1800000</v>
      </c>
      <c r="M33" s="3">
        <v>1000000</v>
      </c>
      <c r="N33" s="3">
        <v>2800000</v>
      </c>
      <c r="O33" s="3">
        <v>447376</v>
      </c>
      <c r="P33" s="3">
        <v>447376</v>
      </c>
      <c r="Q33" s="3">
        <v>894752</v>
      </c>
      <c r="R33" s="3">
        <v>414603</v>
      </c>
      <c r="S33" s="3">
        <v>414603</v>
      </c>
      <c r="T33" s="3">
        <v>829206</v>
      </c>
      <c r="U33" s="3">
        <v>185850</v>
      </c>
      <c r="V33" s="3">
        <v>185850</v>
      </c>
      <c r="W33" s="3">
        <v>371700</v>
      </c>
      <c r="X33" s="3">
        <v>624330</v>
      </c>
      <c r="Y33" s="3">
        <v>624330</v>
      </c>
      <c r="Z33" s="3"/>
      <c r="AA33" s="3">
        <v>1248660</v>
      </c>
      <c r="AB33" s="3">
        <v>6144318</v>
      </c>
    </row>
    <row r="34" spans="1:28" x14ac:dyDescent="0.25">
      <c r="A34" s="46" t="s">
        <v>234</v>
      </c>
      <c r="B34" s="47">
        <f t="shared" si="21"/>
        <v>500000</v>
      </c>
      <c r="C34" s="47">
        <f t="shared" si="22"/>
        <v>0</v>
      </c>
      <c r="D34" s="47">
        <f t="shared" si="24"/>
        <v>0</v>
      </c>
      <c r="E34" s="47">
        <f t="shared" si="25"/>
        <v>0</v>
      </c>
      <c r="F34" s="47">
        <f t="shared" si="26"/>
        <v>0</v>
      </c>
      <c r="G34" s="47">
        <f t="shared" si="1"/>
        <v>0</v>
      </c>
      <c r="H34" s="48">
        <f t="shared" si="2"/>
        <v>500000</v>
      </c>
      <c r="K34" s="13" t="s">
        <v>248</v>
      </c>
      <c r="L34" s="3">
        <v>1500000</v>
      </c>
      <c r="M34" s="3">
        <v>1500000</v>
      </c>
      <c r="N34" s="3">
        <v>3000000</v>
      </c>
      <c r="O34" s="3"/>
      <c r="P34" s="3"/>
      <c r="Q34" s="3"/>
      <c r="R34" s="3"/>
      <c r="S34" s="3"/>
      <c r="T34" s="3"/>
      <c r="U34" s="3"/>
      <c r="V34" s="3"/>
      <c r="W34" s="3"/>
      <c r="X34" s="3"/>
      <c r="Y34" s="3"/>
      <c r="Z34" s="3"/>
      <c r="AA34" s="3"/>
      <c r="AB34" s="3">
        <v>3000000</v>
      </c>
    </row>
    <row r="35" spans="1:28" x14ac:dyDescent="0.25">
      <c r="A35" s="46" t="s">
        <v>240</v>
      </c>
      <c r="B35" s="47">
        <f t="shared" si="21"/>
        <v>1800000</v>
      </c>
      <c r="C35" s="47">
        <f t="shared" si="22"/>
        <v>447376</v>
      </c>
      <c r="D35" s="47">
        <f t="shared" si="24"/>
        <v>414603</v>
      </c>
      <c r="E35" s="47">
        <f t="shared" si="25"/>
        <v>185850</v>
      </c>
      <c r="F35" s="47">
        <f t="shared" si="26"/>
        <v>624330</v>
      </c>
      <c r="G35" s="47">
        <f t="shared" ref="G35:G61" si="29">+SUM(C35:F35)</f>
        <v>1672159</v>
      </c>
      <c r="H35" s="48">
        <f t="shared" si="2"/>
        <v>127841</v>
      </c>
      <c r="K35" s="13" t="s">
        <v>251</v>
      </c>
      <c r="L35" s="3">
        <v>1200000</v>
      </c>
      <c r="M35" s="3">
        <v>5000000</v>
      </c>
      <c r="N35" s="3">
        <v>6200000</v>
      </c>
      <c r="O35" s="3"/>
      <c r="P35" s="3"/>
      <c r="Q35" s="3"/>
      <c r="R35" s="3"/>
      <c r="S35" s="3"/>
      <c r="T35" s="3"/>
      <c r="U35" s="3"/>
      <c r="V35" s="3"/>
      <c r="W35" s="3"/>
      <c r="X35" s="3"/>
      <c r="Y35" s="3"/>
      <c r="Z35" s="3"/>
      <c r="AA35" s="3"/>
      <c r="AB35" s="3">
        <v>6200000</v>
      </c>
    </row>
    <row r="36" spans="1:28" x14ac:dyDescent="0.25">
      <c r="A36" s="43" t="s">
        <v>305</v>
      </c>
      <c r="B36" s="44">
        <f>+SUM(B37:B40)</f>
        <v>5850000</v>
      </c>
      <c r="C36" s="44">
        <f>+SUM(C37:C40)</f>
        <v>852220</v>
      </c>
      <c r="D36" s="44">
        <f>+SUM(D37:D40)</f>
        <v>1315124</v>
      </c>
      <c r="E36" s="44">
        <f>+SUM(E37:E40)</f>
        <v>818017</v>
      </c>
      <c r="F36" s="44">
        <f>+SUM(F37:F40)</f>
        <v>1748946</v>
      </c>
      <c r="G36" s="44">
        <f t="shared" si="29"/>
        <v>4734307</v>
      </c>
      <c r="H36" s="45">
        <f t="shared" si="2"/>
        <v>1115693</v>
      </c>
      <c r="K36" s="13" t="s">
        <v>252</v>
      </c>
      <c r="L36" s="3">
        <v>3470000</v>
      </c>
      <c r="M36" s="3">
        <v>5000000</v>
      </c>
      <c r="N36" s="3">
        <v>8470000</v>
      </c>
      <c r="O36" s="3"/>
      <c r="P36" s="3"/>
      <c r="Q36" s="3"/>
      <c r="R36" s="3"/>
      <c r="S36" s="3"/>
      <c r="T36" s="3"/>
      <c r="U36" s="3"/>
      <c r="V36" s="3"/>
      <c r="W36" s="3"/>
      <c r="X36" s="3"/>
      <c r="Y36" s="3"/>
      <c r="Z36" s="3"/>
      <c r="AA36" s="3"/>
      <c r="AB36" s="3">
        <v>8470000</v>
      </c>
    </row>
    <row r="37" spans="1:28" x14ac:dyDescent="0.25">
      <c r="A37" s="46" t="s">
        <v>216</v>
      </c>
      <c r="B37" s="47">
        <f t="shared" ref="B37:B40" si="30">IFERROR(INDEX(K:W,MATCH(A37,K:K,0),2),0)</f>
        <v>500000</v>
      </c>
      <c r="C37" s="47">
        <f t="shared" ref="C37:C40" si="31">+IFERROR(INDEX(K:W,MATCH(A37,K:K,0),6),0)</f>
        <v>54000</v>
      </c>
      <c r="D37" s="47">
        <f>IFERROR(INDEX(K:W,MATCH(A37,K:K,0),9),0)</f>
        <v>2000</v>
      </c>
      <c r="E37" s="47">
        <f>IFERROR(INDEX(K:AD,MATCH(A37,K:K,0),12),0)</f>
        <v>4000</v>
      </c>
      <c r="F37" s="47">
        <f>+IFERROR(INDEX(K:AD,MATCH(A37,K:K,0),15),0)</f>
        <v>18250</v>
      </c>
      <c r="G37" s="47">
        <f t="shared" si="29"/>
        <v>78250</v>
      </c>
      <c r="H37" s="48">
        <f t="shared" si="2"/>
        <v>421750</v>
      </c>
      <c r="K37" s="13" t="s">
        <v>260</v>
      </c>
      <c r="L37" s="3">
        <v>1350000</v>
      </c>
      <c r="M37" s="3">
        <v>1400000</v>
      </c>
      <c r="N37" s="3">
        <v>2750000</v>
      </c>
      <c r="O37" s="3">
        <v>63500</v>
      </c>
      <c r="P37" s="3">
        <v>63500</v>
      </c>
      <c r="Q37" s="3">
        <v>127000</v>
      </c>
      <c r="R37" s="3">
        <v>26410</v>
      </c>
      <c r="S37" s="3">
        <v>26410</v>
      </c>
      <c r="T37" s="3">
        <v>52820</v>
      </c>
      <c r="U37" s="3">
        <v>34000</v>
      </c>
      <c r="V37" s="3">
        <v>34000</v>
      </c>
      <c r="W37" s="3">
        <v>68000</v>
      </c>
      <c r="X37" s="3">
        <v>46400</v>
      </c>
      <c r="Y37" s="3">
        <v>46400</v>
      </c>
      <c r="Z37" s="3"/>
      <c r="AA37" s="3">
        <v>92800</v>
      </c>
      <c r="AB37" s="3">
        <v>3090620</v>
      </c>
    </row>
    <row r="38" spans="1:28" x14ac:dyDescent="0.25">
      <c r="A38" s="46" t="s">
        <v>217</v>
      </c>
      <c r="B38" s="47">
        <f t="shared" si="30"/>
        <v>350000</v>
      </c>
      <c r="C38" s="47">
        <f t="shared" si="31"/>
        <v>44653</v>
      </c>
      <c r="D38" s="47">
        <f t="shared" ref="D38:D40" si="32">IFERROR(INDEX(K:W,MATCH(A38,K:K,0),9),0)</f>
        <v>0</v>
      </c>
      <c r="E38" s="47">
        <f t="shared" ref="E38:E40" si="33">IFERROR(INDEX(K:AD,MATCH(A38,K:K,0),12),0)</f>
        <v>18430</v>
      </c>
      <c r="F38" s="47">
        <f t="shared" ref="F38:F40" si="34">+IFERROR(INDEX(K:AD,MATCH(A38,K:K,0),15),0)</f>
        <v>79358</v>
      </c>
      <c r="G38" s="47">
        <f t="shared" si="29"/>
        <v>142441</v>
      </c>
      <c r="H38" s="48">
        <f t="shared" si="2"/>
        <v>207559</v>
      </c>
      <c r="K38" s="13" t="s">
        <v>276</v>
      </c>
      <c r="L38" s="3">
        <v>4500000</v>
      </c>
      <c r="M38" s="3">
        <v>4000000</v>
      </c>
      <c r="N38" s="3">
        <v>8500000</v>
      </c>
      <c r="O38" s="3">
        <v>750567</v>
      </c>
      <c r="P38" s="3">
        <v>750567</v>
      </c>
      <c r="Q38" s="3">
        <v>1501134</v>
      </c>
      <c r="R38" s="3">
        <v>1310124</v>
      </c>
      <c r="S38" s="3">
        <v>1310124</v>
      </c>
      <c r="T38" s="3">
        <v>2620248</v>
      </c>
      <c r="U38" s="3">
        <v>702587</v>
      </c>
      <c r="V38" s="3">
        <v>702587</v>
      </c>
      <c r="W38" s="3">
        <v>1405174</v>
      </c>
      <c r="X38" s="3">
        <v>1606338</v>
      </c>
      <c r="Y38" s="3">
        <v>1606338</v>
      </c>
      <c r="Z38" s="3"/>
      <c r="AA38" s="3">
        <v>3212676</v>
      </c>
      <c r="AB38" s="3">
        <v>17239232</v>
      </c>
    </row>
    <row r="39" spans="1:28" x14ac:dyDescent="0.25">
      <c r="A39" s="46" t="s">
        <v>222</v>
      </c>
      <c r="B39" s="47">
        <f t="shared" si="30"/>
        <v>500000</v>
      </c>
      <c r="C39" s="47">
        <f t="shared" si="31"/>
        <v>3000</v>
      </c>
      <c r="D39" s="47">
        <f t="shared" si="32"/>
        <v>3000</v>
      </c>
      <c r="E39" s="47">
        <f t="shared" si="33"/>
        <v>93000</v>
      </c>
      <c r="F39" s="47">
        <f t="shared" si="34"/>
        <v>45000</v>
      </c>
      <c r="G39" s="47">
        <f t="shared" si="29"/>
        <v>144000</v>
      </c>
      <c r="H39" s="48">
        <f t="shared" si="2"/>
        <v>356000</v>
      </c>
      <c r="K39" s="2" t="s">
        <v>289</v>
      </c>
      <c r="L39" s="3">
        <v>21300000</v>
      </c>
      <c r="M39" s="3">
        <v>21500000</v>
      </c>
      <c r="N39" s="3">
        <v>42800000</v>
      </c>
      <c r="O39" s="3">
        <v>1982365</v>
      </c>
      <c r="P39" s="3">
        <v>1982365</v>
      </c>
      <c r="Q39" s="3">
        <v>3964730</v>
      </c>
      <c r="R39" s="3">
        <v>3749569</v>
      </c>
      <c r="S39" s="3">
        <v>3749569</v>
      </c>
      <c r="T39" s="3">
        <v>7499138</v>
      </c>
      <c r="U39" s="3">
        <v>4263433</v>
      </c>
      <c r="V39" s="3">
        <v>4263433</v>
      </c>
      <c r="W39" s="3">
        <v>8526866</v>
      </c>
      <c r="X39" s="3">
        <v>6146388</v>
      </c>
      <c r="Y39" s="3">
        <v>6133388</v>
      </c>
      <c r="Z39" s="3">
        <v>13000</v>
      </c>
      <c r="AA39" s="3">
        <v>12292776</v>
      </c>
      <c r="AB39" s="3">
        <v>75083510</v>
      </c>
    </row>
    <row r="40" spans="1:28" x14ac:dyDescent="0.25">
      <c r="A40" s="46" t="s">
        <v>276</v>
      </c>
      <c r="B40" s="47">
        <f t="shared" si="30"/>
        <v>4500000</v>
      </c>
      <c r="C40" s="47">
        <f t="shared" si="31"/>
        <v>750567</v>
      </c>
      <c r="D40" s="47">
        <f t="shared" si="32"/>
        <v>1310124</v>
      </c>
      <c r="E40" s="47">
        <f t="shared" si="33"/>
        <v>702587</v>
      </c>
      <c r="F40" s="47">
        <f t="shared" si="34"/>
        <v>1606338</v>
      </c>
      <c r="G40" s="47">
        <f t="shared" si="29"/>
        <v>4369616</v>
      </c>
      <c r="H40" s="48">
        <f t="shared" si="2"/>
        <v>130384</v>
      </c>
      <c r="K40" s="13" t="s">
        <v>211</v>
      </c>
      <c r="L40" s="3">
        <v>1500000</v>
      </c>
      <c r="M40" s="3">
        <v>1500000</v>
      </c>
      <c r="N40" s="3">
        <v>3000000</v>
      </c>
      <c r="O40" s="3">
        <v>11330</v>
      </c>
      <c r="P40" s="3">
        <v>11330</v>
      </c>
      <c r="Q40" s="3">
        <v>22660</v>
      </c>
      <c r="R40" s="3"/>
      <c r="S40" s="3"/>
      <c r="T40" s="3"/>
      <c r="U40" s="3"/>
      <c r="V40" s="3"/>
      <c r="W40" s="3"/>
      <c r="X40" s="3"/>
      <c r="Y40" s="3"/>
      <c r="Z40" s="3"/>
      <c r="AA40" s="3"/>
      <c r="AB40" s="3">
        <v>3022660</v>
      </c>
    </row>
    <row r="41" spans="1:28" x14ac:dyDescent="0.25">
      <c r="A41" s="43" t="s">
        <v>306</v>
      </c>
      <c r="B41" s="44">
        <f>+SUM(B42:B44)</f>
        <v>3200000</v>
      </c>
      <c r="C41" s="44">
        <f t="shared" ref="C41:F41" si="35">+SUM(C42:C44)</f>
        <v>334780</v>
      </c>
      <c r="D41" s="44">
        <f t="shared" si="35"/>
        <v>247960</v>
      </c>
      <c r="E41" s="44">
        <f t="shared" si="35"/>
        <v>295000</v>
      </c>
      <c r="F41" s="44">
        <f t="shared" si="35"/>
        <v>365600</v>
      </c>
      <c r="G41" s="44">
        <f t="shared" si="29"/>
        <v>1243340</v>
      </c>
      <c r="H41" s="45">
        <f t="shared" si="2"/>
        <v>1956660</v>
      </c>
      <c r="K41" s="13" t="s">
        <v>213</v>
      </c>
      <c r="L41" s="3">
        <v>2000000</v>
      </c>
      <c r="M41" s="3">
        <v>2000000</v>
      </c>
      <c r="N41" s="3">
        <v>4000000</v>
      </c>
      <c r="O41" s="3">
        <v>276000</v>
      </c>
      <c r="P41" s="3">
        <v>276000</v>
      </c>
      <c r="Q41" s="3">
        <v>552000</v>
      </c>
      <c r="R41" s="3">
        <v>284000</v>
      </c>
      <c r="S41" s="3">
        <v>284000</v>
      </c>
      <c r="T41" s="3">
        <v>568000</v>
      </c>
      <c r="U41" s="3">
        <v>311300</v>
      </c>
      <c r="V41" s="3">
        <v>311300</v>
      </c>
      <c r="W41" s="3">
        <v>622600</v>
      </c>
      <c r="X41" s="3">
        <v>268500</v>
      </c>
      <c r="Y41" s="3">
        <v>268500</v>
      </c>
      <c r="Z41" s="3"/>
      <c r="AA41" s="3">
        <v>537000</v>
      </c>
      <c r="AB41" s="3">
        <v>6279600</v>
      </c>
    </row>
    <row r="42" spans="1:28" x14ac:dyDescent="0.25">
      <c r="A42" s="46" t="s">
        <v>214</v>
      </c>
      <c r="B42" s="47">
        <f t="shared" ref="B42:B44" si="36">IFERROR(INDEX(K:W,MATCH(A42,K:K,0),2),0)</f>
        <v>952000</v>
      </c>
      <c r="C42" s="47">
        <f t="shared" ref="C42:C44" si="37">+IFERROR(INDEX(K:W,MATCH(A42,K:K,0),6),0)</f>
        <v>235000</v>
      </c>
      <c r="D42" s="47">
        <f>IFERROR(INDEX(K:W,MATCH(A42,K:K,0),9),0)</f>
        <v>164500</v>
      </c>
      <c r="E42" s="47">
        <f>IFERROR(INDEX(K:AD,MATCH(A42,K:K,0),12),0)</f>
        <v>250000</v>
      </c>
      <c r="F42" s="47">
        <f>+IFERROR(INDEX(K:AD,MATCH(A42,K:K,0),15),0)</f>
        <v>285000</v>
      </c>
      <c r="G42" s="47">
        <f t="shared" si="29"/>
        <v>934500</v>
      </c>
      <c r="H42" s="48">
        <f t="shared" si="2"/>
        <v>17500</v>
      </c>
      <c r="K42" s="13" t="s">
        <v>239</v>
      </c>
      <c r="L42" s="3">
        <v>17800000</v>
      </c>
      <c r="M42" s="3">
        <v>18000000</v>
      </c>
      <c r="N42" s="3">
        <v>35800000</v>
      </c>
      <c r="O42" s="3">
        <v>1695035</v>
      </c>
      <c r="P42" s="3">
        <v>1695035</v>
      </c>
      <c r="Q42" s="3">
        <v>3390070</v>
      </c>
      <c r="R42" s="3">
        <v>3465569</v>
      </c>
      <c r="S42" s="3">
        <v>3465569</v>
      </c>
      <c r="T42" s="3">
        <v>6931138</v>
      </c>
      <c r="U42" s="3">
        <v>3952133</v>
      </c>
      <c r="V42" s="3">
        <v>3952133</v>
      </c>
      <c r="W42" s="3">
        <v>7904266</v>
      </c>
      <c r="X42" s="3">
        <v>5877888</v>
      </c>
      <c r="Y42" s="3">
        <v>5864888</v>
      </c>
      <c r="Z42" s="3">
        <v>13000</v>
      </c>
      <c r="AA42" s="3">
        <v>11755776</v>
      </c>
      <c r="AB42" s="3">
        <v>65781250</v>
      </c>
    </row>
    <row r="43" spans="1:28" x14ac:dyDescent="0.25">
      <c r="A43" s="46" t="s">
        <v>215</v>
      </c>
      <c r="B43" s="47">
        <f t="shared" si="36"/>
        <v>898000</v>
      </c>
      <c r="C43" s="47">
        <f t="shared" si="37"/>
        <v>36280</v>
      </c>
      <c r="D43" s="47">
        <f t="shared" ref="D43:D44" si="38">IFERROR(INDEX(K:W,MATCH(A43,K:K,0),9),0)</f>
        <v>57050</v>
      </c>
      <c r="E43" s="47">
        <f t="shared" ref="E43:E44" si="39">IFERROR(INDEX(K:AD,MATCH(A43,K:K,0),12),0)</f>
        <v>11000</v>
      </c>
      <c r="F43" s="47">
        <f t="shared" ref="F43:F44" si="40">+IFERROR(INDEX(K:AD,MATCH(A43,K:K,0),15),0)</f>
        <v>34200</v>
      </c>
      <c r="G43" s="47">
        <f t="shared" si="29"/>
        <v>138530</v>
      </c>
      <c r="H43" s="48">
        <f t="shared" si="2"/>
        <v>759470</v>
      </c>
      <c r="K43" s="2" t="s">
        <v>290</v>
      </c>
      <c r="L43" s="3">
        <v>5100000</v>
      </c>
      <c r="M43" s="3">
        <v>23400000</v>
      </c>
      <c r="N43" s="3">
        <v>28500000</v>
      </c>
      <c r="O43" s="3">
        <v>24980</v>
      </c>
      <c r="P43" s="3">
        <v>24980</v>
      </c>
      <c r="Q43" s="3">
        <v>49960</v>
      </c>
      <c r="R43" s="3">
        <v>20490</v>
      </c>
      <c r="S43" s="3">
        <v>20490</v>
      </c>
      <c r="T43" s="3">
        <v>40980</v>
      </c>
      <c r="U43" s="3"/>
      <c r="V43" s="3"/>
      <c r="W43" s="3"/>
      <c r="X43" s="3">
        <v>1343722</v>
      </c>
      <c r="Y43" s="3">
        <v>1343722</v>
      </c>
      <c r="Z43" s="3"/>
      <c r="AA43" s="3">
        <v>2687444</v>
      </c>
      <c r="AB43" s="3">
        <v>31278384</v>
      </c>
    </row>
    <row r="44" spans="1:28" x14ac:dyDescent="0.25">
      <c r="A44" s="46" t="s">
        <v>260</v>
      </c>
      <c r="B44" s="47">
        <f t="shared" si="36"/>
        <v>1350000</v>
      </c>
      <c r="C44" s="47">
        <f t="shared" si="37"/>
        <v>63500</v>
      </c>
      <c r="D44" s="47">
        <f t="shared" si="38"/>
        <v>26410</v>
      </c>
      <c r="E44" s="47">
        <f t="shared" si="39"/>
        <v>34000</v>
      </c>
      <c r="F44" s="47">
        <f t="shared" si="40"/>
        <v>46400</v>
      </c>
      <c r="G44" s="47">
        <f t="shared" si="29"/>
        <v>170310</v>
      </c>
      <c r="H44" s="48">
        <f t="shared" si="2"/>
        <v>1179690</v>
      </c>
      <c r="K44" s="13" t="s">
        <v>210</v>
      </c>
      <c r="L44" s="3">
        <v>1650000</v>
      </c>
      <c r="M44" s="3">
        <v>500000</v>
      </c>
      <c r="N44" s="3">
        <v>2150000</v>
      </c>
      <c r="O44" s="3">
        <v>17000</v>
      </c>
      <c r="P44" s="3">
        <v>17000</v>
      </c>
      <c r="Q44" s="3">
        <v>34000</v>
      </c>
      <c r="R44" s="3">
        <v>20490</v>
      </c>
      <c r="S44" s="3">
        <v>20490</v>
      </c>
      <c r="T44" s="3">
        <v>40980</v>
      </c>
      <c r="U44" s="3"/>
      <c r="V44" s="3"/>
      <c r="W44" s="3"/>
      <c r="X44" s="3">
        <v>1343722</v>
      </c>
      <c r="Y44" s="3">
        <v>1343722</v>
      </c>
      <c r="Z44" s="3"/>
      <c r="AA44" s="3">
        <v>2687444</v>
      </c>
      <c r="AB44" s="3">
        <v>4912424</v>
      </c>
    </row>
    <row r="45" spans="1:28" x14ac:dyDescent="0.25">
      <c r="A45" s="43" t="s">
        <v>307</v>
      </c>
      <c r="B45" s="44">
        <f>+SUM(B46:B48)</f>
        <v>4100000</v>
      </c>
      <c r="C45" s="44">
        <f t="shared" ref="C45:F45" si="41">+SUM(C46:C48)</f>
        <v>686049</v>
      </c>
      <c r="D45" s="44">
        <f t="shared" si="41"/>
        <v>531556</v>
      </c>
      <c r="E45" s="44">
        <f t="shared" si="41"/>
        <v>349632</v>
      </c>
      <c r="F45" s="44">
        <f t="shared" si="41"/>
        <v>577415</v>
      </c>
      <c r="G45" s="44">
        <f t="shared" si="29"/>
        <v>2144652</v>
      </c>
      <c r="H45" s="45">
        <f t="shared" si="2"/>
        <v>1955348</v>
      </c>
      <c r="K45" s="13" t="s">
        <v>226</v>
      </c>
      <c r="L45" s="3">
        <v>500000</v>
      </c>
      <c r="M45" s="3">
        <v>2000000</v>
      </c>
      <c r="N45" s="3">
        <v>2500000</v>
      </c>
      <c r="O45" s="3"/>
      <c r="P45" s="3"/>
      <c r="Q45" s="3"/>
      <c r="R45" s="3"/>
      <c r="S45" s="3"/>
      <c r="T45" s="3"/>
      <c r="U45" s="3"/>
      <c r="V45" s="3"/>
      <c r="W45" s="3"/>
      <c r="X45" s="3"/>
      <c r="Y45" s="3"/>
      <c r="Z45" s="3"/>
      <c r="AA45" s="3"/>
      <c r="AB45" s="3">
        <v>2500000</v>
      </c>
    </row>
    <row r="46" spans="1:28" x14ac:dyDescent="0.25">
      <c r="A46" s="46" t="s">
        <v>212</v>
      </c>
      <c r="B46" s="47">
        <f t="shared" ref="B46:B48" si="42">IFERROR(INDEX(K:W,MATCH(A46,K:K,0),2),0)</f>
        <v>1200000</v>
      </c>
      <c r="C46" s="47">
        <f t="shared" ref="C46:C48" si="43">+IFERROR(INDEX(K:W,MATCH(A46,K:K,0),6),0)</f>
        <v>43166</v>
      </c>
      <c r="D46" s="47">
        <f>IFERROR(INDEX(K:W,MATCH(A46,K:K,0),9),0)</f>
        <v>47308</v>
      </c>
      <c r="E46" s="47">
        <f>IFERROR(INDEX(K:AD,MATCH(A46,K:K,0),12),0)</f>
        <v>82051</v>
      </c>
      <c r="F46" s="47">
        <f>+IFERROR(INDEX(K:AD,MATCH(A46,K:K,0),15),0)</f>
        <v>58282</v>
      </c>
      <c r="G46" s="47">
        <f t="shared" si="29"/>
        <v>230807</v>
      </c>
      <c r="H46" s="48">
        <f t="shared" si="2"/>
        <v>969193</v>
      </c>
      <c r="K46" s="13" t="s">
        <v>228</v>
      </c>
      <c r="L46" s="3">
        <v>550000</v>
      </c>
      <c r="M46" s="3">
        <v>4000000</v>
      </c>
      <c r="N46" s="3">
        <v>4550000</v>
      </c>
      <c r="O46" s="3"/>
      <c r="P46" s="3"/>
      <c r="Q46" s="3"/>
      <c r="R46" s="3"/>
      <c r="S46" s="3"/>
      <c r="T46" s="3"/>
      <c r="U46" s="3"/>
      <c r="V46" s="3"/>
      <c r="W46" s="3"/>
      <c r="X46" s="3"/>
      <c r="Y46" s="3"/>
      <c r="Z46" s="3"/>
      <c r="AA46" s="3"/>
      <c r="AB46" s="3">
        <v>4550000</v>
      </c>
    </row>
    <row r="47" spans="1:28" x14ac:dyDescent="0.25">
      <c r="A47" s="46" t="s">
        <v>218</v>
      </c>
      <c r="B47" s="47">
        <f t="shared" si="42"/>
        <v>2500000</v>
      </c>
      <c r="C47" s="47">
        <f t="shared" si="43"/>
        <v>642883</v>
      </c>
      <c r="D47" s="47">
        <f>IFERROR(INDEX(K:W,MATCH(A47,K:K,0),9),0)</f>
        <v>484248</v>
      </c>
      <c r="E47" s="47">
        <f t="shared" ref="E47:E48" si="44">IFERROR(INDEX(K:AD,MATCH(A47,K:K,0),12),0)</f>
        <v>267581</v>
      </c>
      <c r="F47" s="47">
        <f t="shared" ref="F47:F48" si="45">+IFERROR(INDEX(K:AD,MATCH(A47,K:K,0),15),0)</f>
        <v>519133</v>
      </c>
      <c r="G47" s="47">
        <f t="shared" si="29"/>
        <v>1913845</v>
      </c>
      <c r="H47" s="48">
        <f t="shared" si="2"/>
        <v>586155</v>
      </c>
      <c r="K47" s="13" t="s">
        <v>230</v>
      </c>
      <c r="L47" s="3">
        <v>1000000</v>
      </c>
      <c r="M47" s="3">
        <v>15000000</v>
      </c>
      <c r="N47" s="3">
        <v>16000000</v>
      </c>
      <c r="O47" s="3"/>
      <c r="P47" s="3"/>
      <c r="Q47" s="3"/>
      <c r="R47" s="3"/>
      <c r="S47" s="3"/>
      <c r="T47" s="3"/>
      <c r="U47" s="3"/>
      <c r="V47" s="3"/>
      <c r="W47" s="3"/>
      <c r="X47" s="3"/>
      <c r="Y47" s="3"/>
      <c r="Z47" s="3"/>
      <c r="AA47" s="3"/>
      <c r="AB47" s="3">
        <v>16000000</v>
      </c>
    </row>
    <row r="48" spans="1:28" x14ac:dyDescent="0.25">
      <c r="A48" s="46" t="s">
        <v>245</v>
      </c>
      <c r="B48" s="47">
        <f t="shared" si="42"/>
        <v>400000</v>
      </c>
      <c r="C48" s="47">
        <f t="shared" si="43"/>
        <v>0</v>
      </c>
      <c r="D48" s="47">
        <f>IFERROR(INDEX(K:W,MATCH(A48,K:K,0),9),0)</f>
        <v>0</v>
      </c>
      <c r="E48" s="47">
        <f t="shared" si="44"/>
        <v>0</v>
      </c>
      <c r="F48" s="47">
        <f t="shared" si="45"/>
        <v>0</v>
      </c>
      <c r="G48" s="47">
        <f t="shared" si="29"/>
        <v>0</v>
      </c>
      <c r="H48" s="48">
        <f t="shared" si="2"/>
        <v>400000</v>
      </c>
      <c r="K48" s="13" t="s">
        <v>273</v>
      </c>
      <c r="L48" s="3">
        <v>1400000</v>
      </c>
      <c r="M48" s="3">
        <v>1900000</v>
      </c>
      <c r="N48" s="3">
        <v>3300000</v>
      </c>
      <c r="O48" s="3">
        <v>7980</v>
      </c>
      <c r="P48" s="3">
        <v>7980</v>
      </c>
      <c r="Q48" s="3">
        <v>15960</v>
      </c>
      <c r="R48" s="3"/>
      <c r="S48" s="3"/>
      <c r="T48" s="3"/>
      <c r="U48" s="3"/>
      <c r="V48" s="3"/>
      <c r="W48" s="3"/>
      <c r="X48" s="3"/>
      <c r="Y48" s="3"/>
      <c r="Z48" s="3"/>
      <c r="AA48" s="3"/>
      <c r="AB48" s="3">
        <v>3315960</v>
      </c>
    </row>
    <row r="49" spans="1:28" x14ac:dyDescent="0.25">
      <c r="A49" s="49" t="s">
        <v>308</v>
      </c>
      <c r="B49" s="42">
        <f>+B50+B52+B54+B56</f>
        <v>80800000</v>
      </c>
      <c r="C49" s="42">
        <f t="shared" ref="C49:F49" si="46">+C50+C52+C54+C56</f>
        <v>24980</v>
      </c>
      <c r="D49" s="42">
        <f t="shared" si="46"/>
        <v>20490</v>
      </c>
      <c r="E49" s="42">
        <f t="shared" si="46"/>
        <v>19489685</v>
      </c>
      <c r="F49" s="42">
        <f t="shared" si="46"/>
        <v>55631399</v>
      </c>
      <c r="G49" s="42">
        <f t="shared" si="29"/>
        <v>75166554</v>
      </c>
      <c r="H49" s="41">
        <f t="shared" si="2"/>
        <v>5633446</v>
      </c>
      <c r="K49" s="2" t="s">
        <v>291</v>
      </c>
      <c r="L49" s="3">
        <v>252430000</v>
      </c>
      <c r="M49" s="3">
        <v>224300000</v>
      </c>
      <c r="N49" s="3">
        <v>476730000</v>
      </c>
      <c r="O49" s="3">
        <v>35032344</v>
      </c>
      <c r="P49" s="3">
        <v>35032344</v>
      </c>
      <c r="Q49" s="3">
        <v>70064688</v>
      </c>
      <c r="R49" s="3">
        <v>17331311</v>
      </c>
      <c r="S49" s="3">
        <v>17331311</v>
      </c>
      <c r="T49" s="3">
        <v>34662622</v>
      </c>
      <c r="U49" s="3">
        <v>50411354</v>
      </c>
      <c r="V49" s="3">
        <v>50411354</v>
      </c>
      <c r="W49" s="3">
        <v>100822708</v>
      </c>
      <c r="X49" s="3">
        <v>88523745</v>
      </c>
      <c r="Y49" s="3">
        <v>88498521</v>
      </c>
      <c r="Z49" s="3"/>
      <c r="AA49" s="3">
        <v>177022266</v>
      </c>
      <c r="AB49" s="3">
        <v>859302284</v>
      </c>
    </row>
    <row r="50" spans="1:28" x14ac:dyDescent="0.25">
      <c r="A50" s="43" t="s">
        <v>309</v>
      </c>
      <c r="B50" s="54">
        <f>+B51</f>
        <v>550000</v>
      </c>
      <c r="C50" s="54">
        <f t="shared" ref="C50:F50" si="47">+C51</f>
        <v>0</v>
      </c>
      <c r="D50" s="54">
        <f t="shared" si="47"/>
        <v>0</v>
      </c>
      <c r="E50" s="54">
        <f t="shared" si="47"/>
        <v>0</v>
      </c>
      <c r="F50" s="54">
        <f t="shared" si="47"/>
        <v>0</v>
      </c>
      <c r="G50" s="44">
        <f t="shared" si="29"/>
        <v>0</v>
      </c>
      <c r="H50" s="55">
        <f t="shared" si="2"/>
        <v>550000</v>
      </c>
      <c r="K50" s="13" t="s">
        <v>208</v>
      </c>
      <c r="L50" s="3">
        <v>4200000</v>
      </c>
      <c r="M50" s="3">
        <v>2000000</v>
      </c>
      <c r="N50" s="3">
        <v>6200000</v>
      </c>
      <c r="O50" s="3">
        <v>1508760</v>
      </c>
      <c r="P50" s="3">
        <v>1508760</v>
      </c>
      <c r="Q50" s="3">
        <v>3017520</v>
      </c>
      <c r="R50" s="3">
        <v>330000</v>
      </c>
      <c r="S50" s="3">
        <v>330000</v>
      </c>
      <c r="T50" s="3">
        <v>660000</v>
      </c>
      <c r="U50" s="3">
        <v>530000</v>
      </c>
      <c r="V50" s="3">
        <v>530000</v>
      </c>
      <c r="W50" s="3">
        <v>1060000</v>
      </c>
      <c r="X50" s="3">
        <v>1763163</v>
      </c>
      <c r="Y50" s="3">
        <v>1745163</v>
      </c>
      <c r="Z50" s="3"/>
      <c r="AA50" s="3">
        <v>3508326</v>
      </c>
      <c r="AB50" s="3">
        <v>14445846</v>
      </c>
    </row>
    <row r="51" spans="1:28" x14ac:dyDescent="0.25">
      <c r="A51" s="46" t="s">
        <v>228</v>
      </c>
      <c r="B51" s="47">
        <f t="shared" ref="B51" si="48">IFERROR(INDEX(K:W,MATCH(A51,K:K,0),2),0)</f>
        <v>550000</v>
      </c>
      <c r="C51" s="47">
        <f>+IFERROR(INDEX(K:W,MATCH(A51,K:K,0),6),0)</f>
        <v>0</v>
      </c>
      <c r="D51" s="47">
        <f>IFERROR(INDEX(K:W,MATCH(A51,K:K,0),9),0)</f>
        <v>0</v>
      </c>
      <c r="E51" s="47">
        <f>IFERROR(INDEX(K:AD,MATCH(A51,K:K,0),12),0)</f>
        <v>0</v>
      </c>
      <c r="F51" s="47">
        <f>+IFERROR(INDEX(K:AD,MATCH(A51,K:K,0),15),0)</f>
        <v>0</v>
      </c>
      <c r="G51" s="47">
        <f t="shared" si="29"/>
        <v>0</v>
      </c>
      <c r="H51" s="48">
        <f t="shared" si="2"/>
        <v>550000</v>
      </c>
      <c r="K51" s="13" t="s">
        <v>209</v>
      </c>
      <c r="L51" s="3">
        <v>1000000</v>
      </c>
      <c r="M51" s="3">
        <v>1000000</v>
      </c>
      <c r="N51" s="3">
        <v>2000000</v>
      </c>
      <c r="O51" s="3"/>
      <c r="P51" s="3"/>
      <c r="Q51" s="3"/>
      <c r="R51" s="3">
        <v>374000</v>
      </c>
      <c r="S51" s="3">
        <v>374000</v>
      </c>
      <c r="T51" s="3">
        <v>748000</v>
      </c>
      <c r="U51" s="3"/>
      <c r="V51" s="3"/>
      <c r="W51" s="3"/>
      <c r="X51" s="3"/>
      <c r="Y51" s="3"/>
      <c r="Z51" s="3"/>
      <c r="AA51" s="3"/>
      <c r="AB51" s="3">
        <v>2748000</v>
      </c>
    </row>
    <row r="52" spans="1:28" x14ac:dyDescent="0.25">
      <c r="A52" s="43" t="s">
        <v>310</v>
      </c>
      <c r="B52" s="44">
        <f>+B53</f>
        <v>1000000</v>
      </c>
      <c r="C52" s="44">
        <f t="shared" ref="C52:F52" si="49">+C53</f>
        <v>0</v>
      </c>
      <c r="D52" s="44">
        <f t="shared" si="49"/>
        <v>0</v>
      </c>
      <c r="E52" s="44">
        <f t="shared" si="49"/>
        <v>0</v>
      </c>
      <c r="F52" s="44">
        <f t="shared" si="49"/>
        <v>0</v>
      </c>
      <c r="G52" s="44">
        <f t="shared" si="29"/>
        <v>0</v>
      </c>
      <c r="H52" s="45">
        <f t="shared" si="2"/>
        <v>1000000</v>
      </c>
      <c r="K52" s="13" t="s">
        <v>221</v>
      </c>
      <c r="L52" s="3">
        <v>5500000</v>
      </c>
      <c r="M52" s="3">
        <v>6000000</v>
      </c>
      <c r="N52" s="3">
        <v>11500000</v>
      </c>
      <c r="O52" s="3">
        <v>30000</v>
      </c>
      <c r="P52" s="3">
        <v>30000</v>
      </c>
      <c r="Q52" s="3">
        <v>60000</v>
      </c>
      <c r="R52" s="3"/>
      <c r="S52" s="3"/>
      <c r="T52" s="3"/>
      <c r="U52" s="3"/>
      <c r="V52" s="3"/>
      <c r="W52" s="3"/>
      <c r="X52" s="3"/>
      <c r="Y52" s="3"/>
      <c r="Z52" s="3"/>
      <c r="AA52" s="3"/>
      <c r="AB52" s="3">
        <v>11560000</v>
      </c>
    </row>
    <row r="53" spans="1:28" x14ac:dyDescent="0.25">
      <c r="A53" s="46" t="s">
        <v>230</v>
      </c>
      <c r="B53" s="47">
        <f t="shared" ref="B53" si="50">IFERROR(INDEX(K:W,MATCH(A53,K:K,0),2),0)</f>
        <v>1000000</v>
      </c>
      <c r="C53" s="47">
        <f>+IFERROR(INDEX(K:W,MATCH(A53,K:K,0),6),0)</f>
        <v>0</v>
      </c>
      <c r="D53" s="47">
        <f>IFERROR(INDEX(K:W,MATCH(A53,K:K,0),9),0)</f>
        <v>0</v>
      </c>
      <c r="E53" s="47">
        <f>IFERROR(INDEX(K:AD,MATCH(A53,K:K,0),12),0)</f>
        <v>0</v>
      </c>
      <c r="F53" s="127">
        <f>+IFERROR(INDEX(K:AD,MATCH(A53,K:K,0),15),0)</f>
        <v>0</v>
      </c>
      <c r="G53" s="47">
        <f t="shared" si="29"/>
        <v>0</v>
      </c>
      <c r="H53" s="48">
        <f t="shared" si="2"/>
        <v>1000000</v>
      </c>
      <c r="K53" s="13" t="s">
        <v>223</v>
      </c>
      <c r="L53" s="3">
        <v>4100000</v>
      </c>
      <c r="M53" s="3">
        <v>10000000</v>
      </c>
      <c r="N53" s="3">
        <v>14100000</v>
      </c>
      <c r="O53" s="3"/>
      <c r="P53" s="3"/>
      <c r="Q53" s="3"/>
      <c r="R53" s="3"/>
      <c r="S53" s="3"/>
      <c r="T53" s="3"/>
      <c r="U53" s="3"/>
      <c r="V53" s="3"/>
      <c r="W53" s="3"/>
      <c r="X53" s="3">
        <v>4000000</v>
      </c>
      <c r="Y53" s="3">
        <v>4000000</v>
      </c>
      <c r="Z53" s="3"/>
      <c r="AA53" s="3">
        <v>8000000</v>
      </c>
      <c r="AB53" s="3">
        <v>22100000</v>
      </c>
    </row>
    <row r="54" spans="1:28" x14ac:dyDescent="0.25">
      <c r="A54" s="43" t="s">
        <v>311</v>
      </c>
      <c r="B54" s="44">
        <f>+B55</f>
        <v>1650000</v>
      </c>
      <c r="C54" s="44">
        <f t="shared" ref="C54:F54" si="51">+C55</f>
        <v>17000</v>
      </c>
      <c r="D54" s="44">
        <f t="shared" si="51"/>
        <v>20490</v>
      </c>
      <c r="E54" s="44">
        <f t="shared" si="51"/>
        <v>0</v>
      </c>
      <c r="F54" s="44">
        <f t="shared" si="51"/>
        <v>1343722</v>
      </c>
      <c r="G54" s="44">
        <f t="shared" si="29"/>
        <v>1381212</v>
      </c>
      <c r="H54" s="45">
        <f t="shared" si="2"/>
        <v>268788</v>
      </c>
      <c r="K54" s="13" t="s">
        <v>225</v>
      </c>
      <c r="L54" s="3">
        <v>12000000</v>
      </c>
      <c r="M54" s="3">
        <v>12000000</v>
      </c>
      <c r="N54" s="3">
        <v>24000000</v>
      </c>
      <c r="O54" s="3">
        <v>4989566</v>
      </c>
      <c r="P54" s="3">
        <v>4989566</v>
      </c>
      <c r="Q54" s="3">
        <v>9979132</v>
      </c>
      <c r="R54" s="3">
        <v>3101045</v>
      </c>
      <c r="S54" s="3">
        <v>3101045</v>
      </c>
      <c r="T54" s="3">
        <v>6202090</v>
      </c>
      <c r="U54" s="3">
        <v>734930</v>
      </c>
      <c r="V54" s="3">
        <v>734930</v>
      </c>
      <c r="W54" s="3">
        <v>1469860</v>
      </c>
      <c r="X54" s="3">
        <v>176600</v>
      </c>
      <c r="Y54" s="3">
        <v>176600</v>
      </c>
      <c r="Z54" s="3"/>
      <c r="AA54" s="3">
        <v>353200</v>
      </c>
      <c r="AB54" s="3">
        <v>42004282</v>
      </c>
    </row>
    <row r="55" spans="1:28" x14ac:dyDescent="0.25">
      <c r="A55" s="46" t="s">
        <v>210</v>
      </c>
      <c r="B55" s="47">
        <f t="shared" ref="B55" si="52">IFERROR(INDEX(K:W,MATCH(A55,K:K,0),2),0)</f>
        <v>1650000</v>
      </c>
      <c r="C55" s="47">
        <f>+IFERROR(INDEX(K:W,MATCH(A55,K:K,0),6),0)</f>
        <v>17000</v>
      </c>
      <c r="D55" s="47">
        <f>IFERROR(INDEX(K:W,MATCH(A55,K:K,0),9),0)</f>
        <v>20490</v>
      </c>
      <c r="E55" s="47">
        <f>IFERROR(INDEX(K:AD,MATCH(A55,K:K,0),12),0)</f>
        <v>0</v>
      </c>
      <c r="F55" s="47">
        <f>+IFERROR(INDEX(K:AD,MATCH(A55,K:K,0),15),0)</f>
        <v>1343722</v>
      </c>
      <c r="G55" s="47">
        <f t="shared" si="29"/>
        <v>1381212</v>
      </c>
      <c r="H55" s="48">
        <f t="shared" si="2"/>
        <v>268788</v>
      </c>
      <c r="K55" s="13" t="s">
        <v>227</v>
      </c>
      <c r="L55" s="3">
        <v>4000000</v>
      </c>
      <c r="M55" s="3">
        <v>6000000</v>
      </c>
      <c r="N55" s="3">
        <v>10000000</v>
      </c>
      <c r="O55" s="3"/>
      <c r="P55" s="3"/>
      <c r="Q55" s="3"/>
      <c r="R55" s="3">
        <v>69925</v>
      </c>
      <c r="S55" s="3">
        <v>69925</v>
      </c>
      <c r="T55" s="3">
        <v>139850</v>
      </c>
      <c r="U55" s="3"/>
      <c r="V55" s="3"/>
      <c r="W55" s="3"/>
      <c r="X55" s="3">
        <v>840917</v>
      </c>
      <c r="Y55" s="3">
        <v>840917</v>
      </c>
      <c r="Z55" s="3"/>
      <c r="AA55" s="3">
        <v>1681834</v>
      </c>
      <c r="AB55" s="3">
        <v>11821684</v>
      </c>
    </row>
    <row r="56" spans="1:28" x14ac:dyDescent="0.25">
      <c r="A56" s="43" t="s">
        <v>312</v>
      </c>
      <c r="B56" s="44">
        <f>+SUM(B57:B60)</f>
        <v>77600000</v>
      </c>
      <c r="C56" s="44">
        <f>+SUM(C57:C60)</f>
        <v>7980</v>
      </c>
      <c r="D56" s="44">
        <f>+SUM(D57:D60)</f>
        <v>0</v>
      </c>
      <c r="E56" s="44">
        <f>+SUM(E57:E60)</f>
        <v>19489685</v>
      </c>
      <c r="F56" s="44">
        <f>+SUM(F57:F60)</f>
        <v>54287677</v>
      </c>
      <c r="G56" s="44">
        <f t="shared" si="29"/>
        <v>73785342</v>
      </c>
      <c r="H56" s="45">
        <f t="shared" si="2"/>
        <v>3814658</v>
      </c>
      <c r="K56" s="13" t="s">
        <v>229</v>
      </c>
      <c r="L56" s="3">
        <v>1000000</v>
      </c>
      <c r="M56" s="3">
        <v>1000000</v>
      </c>
      <c r="N56" s="3">
        <v>2000000</v>
      </c>
      <c r="O56" s="3">
        <v>9000</v>
      </c>
      <c r="P56" s="3">
        <v>9000</v>
      </c>
      <c r="Q56" s="3">
        <v>18000</v>
      </c>
      <c r="R56" s="3"/>
      <c r="S56" s="3"/>
      <c r="T56" s="3"/>
      <c r="U56" s="3">
        <v>519000</v>
      </c>
      <c r="V56" s="3">
        <v>519000</v>
      </c>
      <c r="W56" s="3">
        <v>1038000</v>
      </c>
      <c r="X56" s="3">
        <v>21200</v>
      </c>
      <c r="Y56" s="3">
        <v>21200</v>
      </c>
      <c r="Z56" s="3"/>
      <c r="AA56" s="3">
        <v>42400</v>
      </c>
      <c r="AB56" s="3">
        <v>3098400</v>
      </c>
    </row>
    <row r="57" spans="1:28" x14ac:dyDescent="0.25">
      <c r="A57" s="56" t="s">
        <v>226</v>
      </c>
      <c r="B57" s="47">
        <f t="shared" ref="B57:B60" si="53">IFERROR(INDEX(K:W,MATCH(A57,K:K,0),2),0)</f>
        <v>500000</v>
      </c>
      <c r="C57" s="47">
        <f t="shared" ref="C57:C60" si="54">+IFERROR(INDEX(K:W,MATCH(A57,K:K,0),6),0)</f>
        <v>0</v>
      </c>
      <c r="D57" s="47">
        <f>IFERROR(INDEX(K:W,MATCH(A57,K:K,0),9),0)</f>
        <v>0</v>
      </c>
      <c r="E57" s="47">
        <f>IFERROR(INDEX(K:AD,MATCH(A57,K:K,0),12),0)</f>
        <v>0</v>
      </c>
      <c r="F57" s="47">
        <f>+IFERROR(INDEX(K:AD,MATCH(A57,K:K,0),15),0)</f>
        <v>0</v>
      </c>
      <c r="G57" s="47">
        <f t="shared" si="29"/>
        <v>0</v>
      </c>
      <c r="H57" s="48">
        <f t="shared" si="2"/>
        <v>500000</v>
      </c>
      <c r="K57" s="13" t="s">
        <v>235</v>
      </c>
      <c r="L57" s="3">
        <v>3000000</v>
      </c>
      <c r="M57" s="3">
        <v>3500000</v>
      </c>
      <c r="N57" s="3">
        <v>6500000</v>
      </c>
      <c r="O57" s="3"/>
      <c r="P57" s="3"/>
      <c r="Q57" s="3"/>
      <c r="R57" s="3"/>
      <c r="S57" s="3"/>
      <c r="T57" s="3"/>
      <c r="U57" s="3"/>
      <c r="V57" s="3"/>
      <c r="W57" s="3"/>
      <c r="X57" s="3"/>
      <c r="Y57" s="3"/>
      <c r="Z57" s="3"/>
      <c r="AA57" s="3"/>
      <c r="AB57" s="3">
        <v>6500000</v>
      </c>
    </row>
    <row r="58" spans="1:28" x14ac:dyDescent="0.25">
      <c r="A58" s="56" t="s">
        <v>259</v>
      </c>
      <c r="B58" s="47">
        <f t="shared" si="53"/>
        <v>74200000</v>
      </c>
      <c r="C58" s="47">
        <f t="shared" si="54"/>
        <v>0</v>
      </c>
      <c r="D58" s="47">
        <f t="shared" ref="D58:D60" si="55">IFERROR(INDEX(K:W,MATCH(A58,K:K,0),9),0)</f>
        <v>0</v>
      </c>
      <c r="E58" s="47">
        <f>IFERROR(INDEX(K:AD,MATCH(A58,K:K,0),12),0)</f>
        <v>19489685</v>
      </c>
      <c r="F58" s="47">
        <f t="shared" ref="F58:F60" si="56">+IFERROR(INDEX(K:AD,MATCH(A58,K:K,0),15),0)</f>
        <v>54287677</v>
      </c>
      <c r="G58" s="47">
        <f t="shared" si="29"/>
        <v>73777362</v>
      </c>
      <c r="H58" s="48">
        <f t="shared" si="2"/>
        <v>422638</v>
      </c>
      <c r="K58" s="13" t="s">
        <v>236</v>
      </c>
      <c r="L58" s="3">
        <v>1000000</v>
      </c>
      <c r="M58" s="3">
        <v>1000000</v>
      </c>
      <c r="N58" s="3">
        <v>2000000</v>
      </c>
      <c r="O58" s="3"/>
      <c r="P58" s="3"/>
      <c r="Q58" s="3"/>
      <c r="R58" s="3"/>
      <c r="S58" s="3"/>
      <c r="T58" s="3"/>
      <c r="U58" s="3"/>
      <c r="V58" s="3"/>
      <c r="W58" s="3"/>
      <c r="X58" s="3"/>
      <c r="Y58" s="3"/>
      <c r="Z58" s="3"/>
      <c r="AA58" s="3"/>
      <c r="AB58" s="3">
        <v>2000000</v>
      </c>
    </row>
    <row r="59" spans="1:28" x14ac:dyDescent="0.25">
      <c r="A59" s="56" t="s">
        <v>273</v>
      </c>
      <c r="B59" s="47">
        <f t="shared" si="53"/>
        <v>1400000</v>
      </c>
      <c r="C59" s="47">
        <f t="shared" si="54"/>
        <v>7980</v>
      </c>
      <c r="D59" s="47">
        <f t="shared" si="55"/>
        <v>0</v>
      </c>
      <c r="E59" s="47">
        <f t="shared" ref="E59:E60" si="57">IFERROR(INDEX(K:AD,MATCH(A59,K:K,0),12),0)</f>
        <v>0</v>
      </c>
      <c r="F59" s="47">
        <f t="shared" si="56"/>
        <v>0</v>
      </c>
      <c r="G59" s="47">
        <f t="shared" si="29"/>
        <v>7980</v>
      </c>
      <c r="H59" s="48">
        <f t="shared" si="2"/>
        <v>1392020</v>
      </c>
      <c r="K59" s="13" t="s">
        <v>241</v>
      </c>
      <c r="L59" s="3">
        <v>3000000</v>
      </c>
      <c r="M59" s="3">
        <v>2000000</v>
      </c>
      <c r="N59" s="3">
        <v>5000000</v>
      </c>
      <c r="O59" s="3">
        <v>1501000</v>
      </c>
      <c r="P59" s="3">
        <v>1501000</v>
      </c>
      <c r="Q59" s="3">
        <v>3002000</v>
      </c>
      <c r="R59" s="3">
        <v>110223</v>
      </c>
      <c r="S59" s="3">
        <v>110223</v>
      </c>
      <c r="T59" s="3">
        <v>220446</v>
      </c>
      <c r="U59" s="3"/>
      <c r="V59" s="3"/>
      <c r="W59" s="3"/>
      <c r="X59" s="3">
        <v>1236601</v>
      </c>
      <c r="Y59" s="3">
        <v>1236601</v>
      </c>
      <c r="Z59" s="3"/>
      <c r="AA59" s="3">
        <v>2473202</v>
      </c>
      <c r="AB59" s="3">
        <v>10695648</v>
      </c>
    </row>
    <row r="60" spans="1:28" x14ac:dyDescent="0.25">
      <c r="A60" s="57" t="s">
        <v>248</v>
      </c>
      <c r="B60" s="47">
        <f t="shared" si="53"/>
        <v>1500000</v>
      </c>
      <c r="C60" s="47">
        <f t="shared" si="54"/>
        <v>0</v>
      </c>
      <c r="D60" s="47">
        <f t="shared" si="55"/>
        <v>0</v>
      </c>
      <c r="E60" s="47">
        <f t="shared" si="57"/>
        <v>0</v>
      </c>
      <c r="F60" s="47">
        <f t="shared" si="56"/>
        <v>0</v>
      </c>
      <c r="G60" s="47">
        <f t="shared" si="29"/>
        <v>0</v>
      </c>
      <c r="H60" s="48">
        <f t="shared" si="2"/>
        <v>1500000</v>
      </c>
      <c r="K60" s="13" t="s">
        <v>242</v>
      </c>
      <c r="L60" s="3">
        <v>4500000</v>
      </c>
      <c r="M60" s="3">
        <v>6500000</v>
      </c>
      <c r="N60" s="3">
        <v>11000000</v>
      </c>
      <c r="O60" s="3">
        <v>1104690</v>
      </c>
      <c r="P60" s="3">
        <v>1104690</v>
      </c>
      <c r="Q60" s="3">
        <v>2209380</v>
      </c>
      <c r="R60" s="3">
        <v>10180</v>
      </c>
      <c r="S60" s="3">
        <v>10180</v>
      </c>
      <c r="T60" s="3">
        <v>20360</v>
      </c>
      <c r="U60" s="3">
        <v>69330</v>
      </c>
      <c r="V60" s="3">
        <v>69330</v>
      </c>
      <c r="W60" s="3">
        <v>138660</v>
      </c>
      <c r="X60" s="3"/>
      <c r="Y60" s="3"/>
      <c r="Z60" s="3"/>
      <c r="AA60" s="3"/>
      <c r="AB60" s="3">
        <v>13368400</v>
      </c>
    </row>
    <row r="61" spans="1:28" x14ac:dyDescent="0.25">
      <c r="A61" s="49" t="s">
        <v>313</v>
      </c>
      <c r="B61" s="42">
        <f>+B62+B65+B68+B72+B77+B96</f>
        <v>177830000</v>
      </c>
      <c r="C61" s="42">
        <f>+C62+C65+C68+C72+C77+C96</f>
        <v>35032344</v>
      </c>
      <c r="D61" s="42">
        <f>+D62+D65+D68+D72+D77+D96</f>
        <v>17331311</v>
      </c>
      <c r="E61" s="42">
        <f>+E62+E65+E68+E72+E77+E96</f>
        <v>30921669</v>
      </c>
      <c r="F61" s="42">
        <f>+F62+F65+F68+F72+F77+F96</f>
        <v>34210844</v>
      </c>
      <c r="G61" s="42">
        <f t="shared" si="29"/>
        <v>117496168</v>
      </c>
      <c r="H61" s="41">
        <f t="shared" si="2"/>
        <v>60333832</v>
      </c>
      <c r="K61" s="13" t="s">
        <v>243</v>
      </c>
      <c r="L61" s="3">
        <v>6500000</v>
      </c>
      <c r="M61" s="3">
        <v>6500000</v>
      </c>
      <c r="N61" s="3">
        <v>13000000</v>
      </c>
      <c r="O61" s="3"/>
      <c r="P61" s="3"/>
      <c r="Q61" s="3"/>
      <c r="R61" s="3"/>
      <c r="S61" s="3"/>
      <c r="T61" s="3"/>
      <c r="U61" s="3"/>
      <c r="V61" s="3"/>
      <c r="W61" s="3"/>
      <c r="X61" s="3"/>
      <c r="Y61" s="3"/>
      <c r="Z61" s="3"/>
      <c r="AA61" s="3"/>
      <c r="AB61" s="3">
        <v>13000000</v>
      </c>
    </row>
    <row r="62" spans="1:28" x14ac:dyDescent="0.25">
      <c r="A62" s="43" t="s">
        <v>314</v>
      </c>
      <c r="B62" s="44">
        <f>+SUM(B63:B64)</f>
        <v>1500000</v>
      </c>
      <c r="C62" s="44">
        <f>+SUM(C63:C64)</f>
        <v>29400</v>
      </c>
      <c r="D62" s="44">
        <f>+SUM(D63:D64)</f>
        <v>0</v>
      </c>
      <c r="E62" s="44">
        <f>+SUM(E63:E64)</f>
        <v>200000</v>
      </c>
      <c r="F62" s="44">
        <f>+SUM(F63:F64)</f>
        <v>0</v>
      </c>
      <c r="G62" s="44">
        <f t="shared" ref="G62:G85" si="58">+SUM(C62:F62)</f>
        <v>229400</v>
      </c>
      <c r="H62" s="45">
        <f t="shared" ref="H62:H108" si="59">+B62-G62</f>
        <v>1270600</v>
      </c>
      <c r="K62" s="13" t="s">
        <v>244</v>
      </c>
      <c r="L62" s="3">
        <v>800000</v>
      </c>
      <c r="M62" s="3">
        <v>1000000</v>
      </c>
      <c r="N62" s="3">
        <v>1800000</v>
      </c>
      <c r="O62" s="3">
        <v>14000</v>
      </c>
      <c r="P62" s="3">
        <v>14000</v>
      </c>
      <c r="Q62" s="3">
        <v>28000</v>
      </c>
      <c r="R62" s="3">
        <v>17900</v>
      </c>
      <c r="S62" s="3">
        <v>17900</v>
      </c>
      <c r="T62" s="3">
        <v>35800</v>
      </c>
      <c r="U62" s="3">
        <v>1950</v>
      </c>
      <c r="V62" s="3">
        <v>1950</v>
      </c>
      <c r="W62" s="3">
        <v>3900</v>
      </c>
      <c r="X62" s="3"/>
      <c r="Y62" s="3"/>
      <c r="Z62" s="3"/>
      <c r="AA62" s="3"/>
      <c r="AB62" s="3">
        <v>1867700</v>
      </c>
    </row>
    <row r="63" spans="1:28" x14ac:dyDescent="0.25">
      <c r="A63" s="56" t="s">
        <v>236</v>
      </c>
      <c r="B63" s="47">
        <f t="shared" ref="B63:B64" si="60">IFERROR(INDEX(K:W,MATCH(A63,K:K,0),2),0)</f>
        <v>1000000</v>
      </c>
      <c r="C63" s="47">
        <f t="shared" ref="C63:C64" si="61">+IFERROR(INDEX(K:W,MATCH(A63,K:K,0),6),0)</f>
        <v>0</v>
      </c>
      <c r="D63" s="47">
        <f>IFERROR(INDEX(K:W,MATCH(A63,K:K,0),9),0)</f>
        <v>0</v>
      </c>
      <c r="E63" s="47">
        <f>IFERROR(INDEX(K:AD,MATCH(A63,K:K,0),12),0)</f>
        <v>0</v>
      </c>
      <c r="F63" s="47">
        <f>+IFERROR(INDEX(K:AD,MATCH(A63,K:K,0),15),0)</f>
        <v>0</v>
      </c>
      <c r="G63" s="47">
        <f t="shared" si="58"/>
        <v>0</v>
      </c>
      <c r="H63" s="48">
        <f t="shared" si="59"/>
        <v>1000000</v>
      </c>
      <c r="K63" s="13" t="s">
        <v>245</v>
      </c>
      <c r="L63" s="3">
        <v>400000</v>
      </c>
      <c r="M63" s="3">
        <v>500000</v>
      </c>
      <c r="N63" s="3">
        <v>900000</v>
      </c>
      <c r="O63" s="3"/>
      <c r="P63" s="3"/>
      <c r="Q63" s="3"/>
      <c r="R63" s="3"/>
      <c r="S63" s="3"/>
      <c r="T63" s="3"/>
      <c r="U63" s="3"/>
      <c r="V63" s="3"/>
      <c r="W63" s="3"/>
      <c r="X63" s="3"/>
      <c r="Y63" s="3"/>
      <c r="Z63" s="3"/>
      <c r="AA63" s="3"/>
      <c r="AB63" s="3">
        <v>900000</v>
      </c>
    </row>
    <row r="64" spans="1:28" x14ac:dyDescent="0.25">
      <c r="A64" s="58" t="s">
        <v>250</v>
      </c>
      <c r="B64" s="47">
        <f t="shared" si="60"/>
        <v>500000</v>
      </c>
      <c r="C64" s="47">
        <f t="shared" si="61"/>
        <v>29400</v>
      </c>
      <c r="D64" s="47">
        <f>IFERROR(INDEX(K:W,MATCH(A64,K:K,0),9),0)</f>
        <v>0</v>
      </c>
      <c r="E64" s="47">
        <f>IFERROR(INDEX(K:AD,MATCH(A64,K:K,0),12),0)</f>
        <v>200000</v>
      </c>
      <c r="F64" s="47">
        <f>+IFERROR(INDEX(K:AD,MATCH(A64,K:K,0),15),0)</f>
        <v>0</v>
      </c>
      <c r="G64" s="47">
        <f t="shared" si="58"/>
        <v>229400</v>
      </c>
      <c r="H64" s="48">
        <f t="shared" si="59"/>
        <v>270600</v>
      </c>
      <c r="K64" s="13" t="s">
        <v>246</v>
      </c>
      <c r="L64" s="3">
        <v>800000</v>
      </c>
      <c r="M64" s="3">
        <v>1500000</v>
      </c>
      <c r="N64" s="3">
        <v>2300000</v>
      </c>
      <c r="O64" s="3">
        <v>7750</v>
      </c>
      <c r="P64" s="3">
        <v>7750</v>
      </c>
      <c r="Q64" s="3">
        <v>15500</v>
      </c>
      <c r="R64" s="3"/>
      <c r="S64" s="3"/>
      <c r="T64" s="3"/>
      <c r="U64" s="3"/>
      <c r="V64" s="3"/>
      <c r="W64" s="3"/>
      <c r="X64" s="3">
        <v>57080</v>
      </c>
      <c r="Y64" s="3">
        <v>57080</v>
      </c>
      <c r="Z64" s="3"/>
      <c r="AA64" s="3">
        <v>114160</v>
      </c>
      <c r="AB64" s="3">
        <v>2429660</v>
      </c>
    </row>
    <row r="65" spans="1:28" x14ac:dyDescent="0.25">
      <c r="A65" s="43" t="s">
        <v>315</v>
      </c>
      <c r="B65" s="44">
        <f>+SUM(B66:B67)</f>
        <v>19179350</v>
      </c>
      <c r="C65" s="44">
        <f t="shared" ref="C65:F65" si="62">+SUM(C66:C67)</f>
        <v>1659940</v>
      </c>
      <c r="D65" s="44">
        <f t="shared" si="62"/>
        <v>206015</v>
      </c>
      <c r="E65" s="44">
        <f t="shared" si="62"/>
        <v>289713</v>
      </c>
      <c r="F65" s="44">
        <f t="shared" si="62"/>
        <v>10398108</v>
      </c>
      <c r="G65" s="44">
        <f t="shared" si="58"/>
        <v>12553776</v>
      </c>
      <c r="H65" s="45">
        <f t="shared" si="59"/>
        <v>6625574</v>
      </c>
      <c r="K65" s="13" t="s">
        <v>247</v>
      </c>
      <c r="L65" s="3">
        <v>5000000</v>
      </c>
      <c r="M65" s="3">
        <v>5000000</v>
      </c>
      <c r="N65" s="3">
        <v>10000000</v>
      </c>
      <c r="O65" s="3">
        <v>220058</v>
      </c>
      <c r="P65" s="3">
        <v>220058</v>
      </c>
      <c r="Q65" s="3">
        <v>440116</v>
      </c>
      <c r="R65" s="3">
        <v>125670</v>
      </c>
      <c r="S65" s="3">
        <v>125670</v>
      </c>
      <c r="T65" s="3">
        <v>251340</v>
      </c>
      <c r="U65" s="3">
        <v>49900</v>
      </c>
      <c r="V65" s="3">
        <v>49900</v>
      </c>
      <c r="W65" s="3">
        <v>99800</v>
      </c>
      <c r="X65" s="3">
        <v>242950</v>
      </c>
      <c r="Y65" s="3">
        <v>242950</v>
      </c>
      <c r="Z65" s="3"/>
      <c r="AA65" s="3">
        <v>485900</v>
      </c>
      <c r="AB65" s="3">
        <v>11277156</v>
      </c>
    </row>
    <row r="66" spans="1:28" x14ac:dyDescent="0.25">
      <c r="A66" s="59" t="s">
        <v>258</v>
      </c>
      <c r="B66" s="47">
        <f t="shared" ref="B66:B67" si="63">IFERROR(INDEX(K:W,MATCH(A66,K:K,0),2),0)</f>
        <v>14679350</v>
      </c>
      <c r="C66" s="47">
        <f t="shared" ref="C66:C67" si="64">+IFERROR(INDEX(K:W,MATCH(A66,K:K,0),6),0)</f>
        <v>555250</v>
      </c>
      <c r="D66" s="47">
        <f>IFERROR(INDEX(K:W,MATCH(A66,K:K,0),9),0)</f>
        <v>195835</v>
      </c>
      <c r="E66" s="47">
        <f>IFERROR(INDEX(K:AD,MATCH(A66,K:K,0),12),0)</f>
        <v>220383</v>
      </c>
      <c r="F66" s="47">
        <f>+IFERROR(INDEX(K:AD,MATCH(A66,K:K,0),15),0)</f>
        <v>10398108</v>
      </c>
      <c r="G66" s="47">
        <f t="shared" si="58"/>
        <v>11369576</v>
      </c>
      <c r="H66" s="60">
        <f t="shared" si="59"/>
        <v>3309774</v>
      </c>
      <c r="K66" s="13" t="s">
        <v>249</v>
      </c>
      <c r="L66" s="3">
        <v>1000000</v>
      </c>
      <c r="M66" s="3">
        <v>1000000</v>
      </c>
      <c r="N66" s="3">
        <v>2000000</v>
      </c>
      <c r="O66" s="3"/>
      <c r="P66" s="3"/>
      <c r="Q66" s="3"/>
      <c r="R66" s="3"/>
      <c r="S66" s="3"/>
      <c r="T66" s="3"/>
      <c r="U66" s="3"/>
      <c r="V66" s="3"/>
      <c r="W66" s="3"/>
      <c r="X66" s="3"/>
      <c r="Y66" s="3"/>
      <c r="Z66" s="3"/>
      <c r="AA66" s="3"/>
      <c r="AB66" s="3">
        <v>2000000</v>
      </c>
    </row>
    <row r="67" spans="1:28" x14ac:dyDescent="0.25">
      <c r="A67" s="61" t="s">
        <v>242</v>
      </c>
      <c r="B67" s="47">
        <f t="shared" si="63"/>
        <v>4500000</v>
      </c>
      <c r="C67" s="47">
        <f t="shared" si="64"/>
        <v>1104690</v>
      </c>
      <c r="D67" s="47">
        <f>IFERROR(INDEX(K:W,MATCH(A67,K:K,0),9),0)</f>
        <v>10180</v>
      </c>
      <c r="E67" s="47">
        <f>IFERROR(INDEX(K:AD,MATCH(A67,K:K,0),12),0)</f>
        <v>69330</v>
      </c>
      <c r="F67" s="47">
        <f>+IFERROR(INDEX(K:AD,MATCH(A67,K:K,0),15),0)</f>
        <v>0</v>
      </c>
      <c r="G67" s="47">
        <f t="shared" si="58"/>
        <v>1184200</v>
      </c>
      <c r="H67" s="60">
        <f t="shared" si="59"/>
        <v>3315800</v>
      </c>
      <c r="K67" s="13" t="s">
        <v>250</v>
      </c>
      <c r="L67" s="3">
        <v>500000</v>
      </c>
      <c r="M67" s="3">
        <v>500000</v>
      </c>
      <c r="N67" s="3">
        <v>1000000</v>
      </c>
      <c r="O67" s="3">
        <v>29400</v>
      </c>
      <c r="P67" s="3">
        <v>29400</v>
      </c>
      <c r="Q67" s="3">
        <v>58800</v>
      </c>
      <c r="R67" s="3"/>
      <c r="S67" s="3"/>
      <c r="T67" s="3"/>
      <c r="U67" s="3">
        <v>200000</v>
      </c>
      <c r="V67" s="3">
        <v>200000</v>
      </c>
      <c r="W67" s="3">
        <v>400000</v>
      </c>
      <c r="X67" s="3"/>
      <c r="Y67" s="3"/>
      <c r="Z67" s="3"/>
      <c r="AA67" s="3"/>
      <c r="AB67" s="3">
        <v>1458800</v>
      </c>
    </row>
    <row r="68" spans="1:28" x14ac:dyDescent="0.25">
      <c r="A68" s="43" t="s">
        <v>316</v>
      </c>
      <c r="B68" s="44">
        <f>+SUM(B69:B71)</f>
        <v>19600000</v>
      </c>
      <c r="C68" s="44">
        <f>+SUM(C69:C71)</f>
        <v>2192477</v>
      </c>
      <c r="D68" s="44">
        <f>+SUM(D69:D71)</f>
        <v>3271404</v>
      </c>
      <c r="E68" s="44">
        <f>+SUM(E69:E71)</f>
        <v>6973808</v>
      </c>
      <c r="F68" s="44">
        <f>+SUM(F69:F71)</f>
        <v>5860913</v>
      </c>
      <c r="G68" s="44">
        <f t="shared" si="58"/>
        <v>18298602</v>
      </c>
      <c r="H68" s="45">
        <f t="shared" si="59"/>
        <v>1301398</v>
      </c>
      <c r="K68" s="13" t="s">
        <v>253</v>
      </c>
      <c r="L68" s="3">
        <v>1000000</v>
      </c>
      <c r="M68" s="3">
        <v>1000000</v>
      </c>
      <c r="N68" s="3">
        <v>2000000</v>
      </c>
      <c r="O68" s="3">
        <v>648836</v>
      </c>
      <c r="P68" s="3">
        <v>648836</v>
      </c>
      <c r="Q68" s="3">
        <v>1297672</v>
      </c>
      <c r="R68" s="3">
        <v>182764</v>
      </c>
      <c r="S68" s="3">
        <v>182764</v>
      </c>
      <c r="T68" s="3">
        <v>365528</v>
      </c>
      <c r="U68" s="3">
        <v>111840</v>
      </c>
      <c r="V68" s="3">
        <v>111840</v>
      </c>
      <c r="W68" s="3">
        <v>223680</v>
      </c>
      <c r="X68" s="3"/>
      <c r="Y68" s="3"/>
      <c r="Z68" s="3"/>
      <c r="AA68" s="3"/>
      <c r="AB68" s="3">
        <v>3886880</v>
      </c>
    </row>
    <row r="69" spans="1:28" x14ac:dyDescent="0.25">
      <c r="A69" s="46" t="s">
        <v>253</v>
      </c>
      <c r="B69" s="47">
        <f t="shared" ref="B69:B71" si="65">IFERROR(INDEX(K:W,MATCH(A69,K:K,0),2),0)</f>
        <v>1000000</v>
      </c>
      <c r="C69" s="47">
        <f t="shared" ref="C69:C71" si="66">+IFERROR(INDEX(K:W,MATCH(A69,K:K,0),6),0)</f>
        <v>648836</v>
      </c>
      <c r="D69" s="47">
        <f>IFERROR(INDEX(K:W,MATCH(A69,K:K,0),9),0)</f>
        <v>182764</v>
      </c>
      <c r="E69" s="47">
        <f>IFERROR(INDEX(K:AD,MATCH(A69,K:K,0),12),0)</f>
        <v>111840</v>
      </c>
      <c r="F69" s="47">
        <f>+IFERROR(INDEX(K:AD,MATCH(A69,K:K,0),15),0)</f>
        <v>0</v>
      </c>
      <c r="G69" s="47">
        <f t="shared" si="58"/>
        <v>943440</v>
      </c>
      <c r="H69" s="48">
        <f t="shared" si="59"/>
        <v>56560</v>
      </c>
      <c r="K69" s="13" t="s">
        <v>254</v>
      </c>
      <c r="L69" s="3">
        <v>18000000</v>
      </c>
      <c r="M69" s="3">
        <v>18000000</v>
      </c>
      <c r="N69" s="3">
        <v>36000000</v>
      </c>
      <c r="O69" s="3">
        <v>1543641</v>
      </c>
      <c r="P69" s="3">
        <v>1543641</v>
      </c>
      <c r="Q69" s="3">
        <v>3087282</v>
      </c>
      <c r="R69" s="3">
        <v>2900488</v>
      </c>
      <c r="S69" s="3">
        <v>2900488</v>
      </c>
      <c r="T69" s="3">
        <v>5800976</v>
      </c>
      <c r="U69" s="3">
        <v>6673528</v>
      </c>
      <c r="V69" s="3">
        <v>6673528</v>
      </c>
      <c r="W69" s="3">
        <v>13347056</v>
      </c>
      <c r="X69" s="3">
        <v>5741172</v>
      </c>
      <c r="Y69" s="3">
        <v>5733948</v>
      </c>
      <c r="Z69" s="3"/>
      <c r="AA69" s="3">
        <v>11475120</v>
      </c>
      <c r="AB69" s="3">
        <v>69710434</v>
      </c>
    </row>
    <row r="70" spans="1:28" x14ac:dyDescent="0.25">
      <c r="A70" s="62" t="s">
        <v>272</v>
      </c>
      <c r="B70" s="47">
        <f t="shared" si="65"/>
        <v>600000</v>
      </c>
      <c r="C70" s="47">
        <f t="shared" si="66"/>
        <v>0</v>
      </c>
      <c r="D70" s="47">
        <f t="shared" ref="D70:D71" si="67">IFERROR(INDEX(K:W,MATCH(A70,K:K,0),9),0)</f>
        <v>188152</v>
      </c>
      <c r="E70" s="47">
        <f t="shared" ref="E70:E71" si="68">IFERROR(INDEX(K:AD,MATCH(A70,K:K,0),12),0)</f>
        <v>188440</v>
      </c>
      <c r="F70" s="47">
        <f t="shared" ref="F70:F71" si="69">+IFERROR(INDEX(K:AD,MATCH(A70,K:K,0),15),0)</f>
        <v>126965</v>
      </c>
      <c r="G70" s="47">
        <f t="shared" si="58"/>
        <v>503557</v>
      </c>
      <c r="H70" s="48">
        <f t="shared" si="59"/>
        <v>96443</v>
      </c>
      <c r="K70" s="13" t="s">
        <v>256</v>
      </c>
      <c r="L70" s="3">
        <v>0</v>
      </c>
      <c r="M70" s="3">
        <v>0</v>
      </c>
      <c r="N70" s="3">
        <v>0</v>
      </c>
      <c r="O70" s="3"/>
      <c r="P70" s="3"/>
      <c r="Q70" s="3"/>
      <c r="R70" s="3"/>
      <c r="S70" s="3"/>
      <c r="T70" s="3"/>
      <c r="U70" s="3"/>
      <c r="V70" s="3"/>
      <c r="W70" s="3"/>
      <c r="X70" s="3"/>
      <c r="Y70" s="3"/>
      <c r="Z70" s="3"/>
      <c r="AA70" s="3"/>
      <c r="AB70" s="3">
        <v>0</v>
      </c>
    </row>
    <row r="71" spans="1:28" x14ac:dyDescent="0.25">
      <c r="A71" s="63" t="s">
        <v>254</v>
      </c>
      <c r="B71" s="47">
        <f t="shared" si="65"/>
        <v>18000000</v>
      </c>
      <c r="C71" s="47">
        <f t="shared" si="66"/>
        <v>1543641</v>
      </c>
      <c r="D71" s="47">
        <f t="shared" si="67"/>
        <v>2900488</v>
      </c>
      <c r="E71" s="47">
        <f t="shared" si="68"/>
        <v>6673528</v>
      </c>
      <c r="F71" s="47">
        <f t="shared" si="69"/>
        <v>5733948</v>
      </c>
      <c r="G71" s="47">
        <f t="shared" si="58"/>
        <v>16851605</v>
      </c>
      <c r="H71" s="48">
        <f t="shared" si="59"/>
        <v>1148395</v>
      </c>
      <c r="K71" s="13" t="s">
        <v>258</v>
      </c>
      <c r="L71" s="3">
        <v>14679350</v>
      </c>
      <c r="M71" s="3">
        <v>42000000</v>
      </c>
      <c r="N71" s="3">
        <v>56679350</v>
      </c>
      <c r="O71" s="3">
        <v>555250</v>
      </c>
      <c r="P71" s="3">
        <v>555250</v>
      </c>
      <c r="Q71" s="3">
        <v>1110500</v>
      </c>
      <c r="R71" s="3">
        <v>195835</v>
      </c>
      <c r="S71" s="3">
        <v>195835</v>
      </c>
      <c r="T71" s="3">
        <v>391670</v>
      </c>
      <c r="U71" s="3">
        <v>220383</v>
      </c>
      <c r="V71" s="3">
        <v>220383</v>
      </c>
      <c r="W71" s="3">
        <v>440766</v>
      </c>
      <c r="X71" s="3">
        <v>10398108</v>
      </c>
      <c r="Y71" s="3">
        <v>10398108</v>
      </c>
      <c r="Z71" s="3"/>
      <c r="AA71" s="3">
        <v>20796216</v>
      </c>
      <c r="AB71" s="3">
        <v>79418502</v>
      </c>
    </row>
    <row r="72" spans="1:28" x14ac:dyDescent="0.25">
      <c r="A72" s="43" t="s">
        <v>317</v>
      </c>
      <c r="B72" s="44">
        <f>+SUM(B73:B76)</f>
        <v>9300000</v>
      </c>
      <c r="C72" s="44">
        <f t="shared" ref="C72:F72" si="70">+SUM(C73:C76)</f>
        <v>1501000</v>
      </c>
      <c r="D72" s="44">
        <f t="shared" si="70"/>
        <v>110223</v>
      </c>
      <c r="E72" s="44">
        <f t="shared" si="70"/>
        <v>0</v>
      </c>
      <c r="F72" s="44">
        <f t="shared" si="70"/>
        <v>1236601</v>
      </c>
      <c r="G72" s="44">
        <f t="shared" si="58"/>
        <v>2847824</v>
      </c>
      <c r="H72" s="45">
        <f t="shared" si="59"/>
        <v>6452176</v>
      </c>
      <c r="K72" s="13" t="s">
        <v>259</v>
      </c>
      <c r="L72" s="3">
        <v>74200000</v>
      </c>
      <c r="M72" s="3">
        <v>40000000</v>
      </c>
      <c r="N72" s="3">
        <v>114200000</v>
      </c>
      <c r="O72" s="3"/>
      <c r="P72" s="3"/>
      <c r="Q72" s="3"/>
      <c r="R72" s="3"/>
      <c r="S72" s="3"/>
      <c r="T72" s="3"/>
      <c r="U72" s="3">
        <v>19489685</v>
      </c>
      <c r="V72" s="3">
        <v>19489685</v>
      </c>
      <c r="W72" s="3">
        <v>38979370</v>
      </c>
      <c r="X72" s="3">
        <v>54287677</v>
      </c>
      <c r="Y72" s="3">
        <v>54287677</v>
      </c>
      <c r="Z72" s="3"/>
      <c r="AA72" s="3">
        <v>108575354</v>
      </c>
      <c r="AB72" s="3">
        <v>261754724</v>
      </c>
    </row>
    <row r="73" spans="1:28" x14ac:dyDescent="0.25">
      <c r="A73" s="46" t="s">
        <v>235</v>
      </c>
      <c r="B73" s="47">
        <f t="shared" ref="B73:B76" si="71">IFERROR(INDEX(K:W,MATCH(A73,K:K,0),2),0)</f>
        <v>3000000</v>
      </c>
      <c r="C73" s="47">
        <f t="shared" ref="C73:C76" si="72">+IFERROR(INDEX(K:W,MATCH(A73,K:K,0),6),0)</f>
        <v>0</v>
      </c>
      <c r="D73" s="47">
        <f>IFERROR(INDEX(K:W,MATCH(A73,K:K,0),9),0)</f>
        <v>0</v>
      </c>
      <c r="E73" s="47">
        <f>IFERROR(INDEX(K:AD,MATCH(A73,K:K,0),132),0)</f>
        <v>0</v>
      </c>
      <c r="F73" s="127">
        <f>+IFERROR(INDEX(K:AD,MATCH(A73,K:K,0),15),0)</f>
        <v>0</v>
      </c>
      <c r="G73" s="47">
        <f t="shared" si="58"/>
        <v>0</v>
      </c>
      <c r="H73" s="48">
        <f t="shared" si="59"/>
        <v>3000000</v>
      </c>
      <c r="K73" s="13" t="s">
        <v>261</v>
      </c>
      <c r="L73" s="3">
        <v>5000000</v>
      </c>
      <c r="M73" s="3">
        <v>15000000</v>
      </c>
      <c r="N73" s="3">
        <v>20000000</v>
      </c>
      <c r="O73" s="3">
        <v>979421</v>
      </c>
      <c r="P73" s="3">
        <v>979421</v>
      </c>
      <c r="Q73" s="3">
        <v>1958842</v>
      </c>
      <c r="R73" s="3">
        <v>1725528</v>
      </c>
      <c r="S73" s="3">
        <v>1725528</v>
      </c>
      <c r="T73" s="3">
        <v>3451056</v>
      </c>
      <c r="U73" s="3">
        <v>1178240</v>
      </c>
      <c r="V73" s="3">
        <v>1178240</v>
      </c>
      <c r="W73" s="3">
        <v>2356480</v>
      </c>
      <c r="X73" s="3">
        <v>770795</v>
      </c>
      <c r="Y73" s="3">
        <v>770795</v>
      </c>
      <c r="Z73" s="3"/>
      <c r="AA73" s="3">
        <v>1541590</v>
      </c>
      <c r="AB73" s="3">
        <v>29307968</v>
      </c>
    </row>
    <row r="74" spans="1:28" x14ac:dyDescent="0.25">
      <c r="A74" s="46" t="s">
        <v>274</v>
      </c>
      <c r="B74" s="47">
        <f t="shared" si="71"/>
        <v>500000</v>
      </c>
      <c r="C74" s="47">
        <f t="shared" si="72"/>
        <v>0</v>
      </c>
      <c r="D74" s="47">
        <f t="shared" ref="D74:D76" si="73">IFERROR(INDEX(K:W,MATCH(A74,K:K,0),9),0)</f>
        <v>0</v>
      </c>
      <c r="E74" s="47">
        <f t="shared" ref="E74:E76" si="74">IFERROR(INDEX(K:AD,MATCH(A74,K:K,0),132),0)</f>
        <v>0</v>
      </c>
      <c r="F74" s="127">
        <f t="shared" ref="F74:F76" si="75">+IFERROR(INDEX(K:AD,MATCH(A74,K:K,0),15),0)</f>
        <v>0</v>
      </c>
      <c r="G74" s="47">
        <f t="shared" si="58"/>
        <v>0</v>
      </c>
      <c r="H74" s="48">
        <f t="shared" si="59"/>
        <v>500000</v>
      </c>
      <c r="K74" s="13" t="s">
        <v>262</v>
      </c>
      <c r="L74" s="3">
        <v>2500000</v>
      </c>
      <c r="M74" s="3">
        <v>3500000</v>
      </c>
      <c r="N74" s="3">
        <v>6000000</v>
      </c>
      <c r="O74" s="3"/>
      <c r="P74" s="3"/>
      <c r="Q74" s="3"/>
      <c r="R74" s="3"/>
      <c r="S74" s="3"/>
      <c r="T74" s="3"/>
      <c r="U74" s="3"/>
      <c r="V74" s="3"/>
      <c r="W74" s="3"/>
      <c r="X74" s="3"/>
      <c r="Y74" s="3"/>
      <c r="Z74" s="3"/>
      <c r="AA74" s="3"/>
      <c r="AB74" s="3">
        <v>6000000</v>
      </c>
    </row>
    <row r="75" spans="1:28" x14ac:dyDescent="0.25">
      <c r="A75" s="46" t="s">
        <v>241</v>
      </c>
      <c r="B75" s="47">
        <f t="shared" si="71"/>
        <v>3000000</v>
      </c>
      <c r="C75" s="47">
        <f t="shared" si="72"/>
        <v>1501000</v>
      </c>
      <c r="D75" s="47">
        <f t="shared" si="73"/>
        <v>110223</v>
      </c>
      <c r="E75" s="47">
        <f t="shared" si="74"/>
        <v>0</v>
      </c>
      <c r="F75" s="127">
        <f t="shared" si="75"/>
        <v>1236601</v>
      </c>
      <c r="G75" s="47">
        <f t="shared" si="58"/>
        <v>2847824</v>
      </c>
      <c r="H75" s="48">
        <f t="shared" si="59"/>
        <v>152176</v>
      </c>
      <c r="K75" s="13" t="s">
        <v>263</v>
      </c>
      <c r="L75" s="3">
        <v>0</v>
      </c>
      <c r="M75" s="3">
        <v>0</v>
      </c>
      <c r="N75" s="3">
        <v>0</v>
      </c>
      <c r="O75" s="3"/>
      <c r="P75" s="3"/>
      <c r="Q75" s="3"/>
      <c r="R75" s="3"/>
      <c r="S75" s="3"/>
      <c r="T75" s="3"/>
      <c r="U75" s="3"/>
      <c r="V75" s="3"/>
      <c r="W75" s="3"/>
      <c r="X75" s="3"/>
      <c r="Y75" s="3"/>
      <c r="Z75" s="3"/>
      <c r="AA75" s="3"/>
      <c r="AB75" s="3">
        <v>0</v>
      </c>
    </row>
    <row r="76" spans="1:28" ht="16.5" customHeight="1" x14ac:dyDescent="0.25">
      <c r="A76" s="46" t="s">
        <v>271</v>
      </c>
      <c r="B76" s="47">
        <f t="shared" si="71"/>
        <v>2800000</v>
      </c>
      <c r="C76" s="47">
        <f t="shared" si="72"/>
        <v>0</v>
      </c>
      <c r="D76" s="47">
        <f t="shared" si="73"/>
        <v>0</v>
      </c>
      <c r="E76" s="47">
        <f t="shared" si="74"/>
        <v>0</v>
      </c>
      <c r="F76" s="127">
        <f t="shared" si="75"/>
        <v>0</v>
      </c>
      <c r="G76" s="47">
        <f t="shared" si="58"/>
        <v>0</v>
      </c>
      <c r="H76" s="48">
        <f t="shared" si="59"/>
        <v>2800000</v>
      </c>
      <c r="K76" s="13" t="s">
        <v>264</v>
      </c>
      <c r="L76" s="3">
        <v>5450000</v>
      </c>
      <c r="M76" s="3">
        <v>3000000</v>
      </c>
      <c r="N76" s="3">
        <v>8450000</v>
      </c>
      <c r="O76" s="3">
        <v>900778</v>
      </c>
      <c r="P76" s="3">
        <v>900778</v>
      </c>
      <c r="Q76" s="3">
        <v>1801556</v>
      </c>
      <c r="R76" s="3">
        <v>2208630</v>
      </c>
      <c r="S76" s="3">
        <v>2208630</v>
      </c>
      <c r="T76" s="3">
        <v>4417260</v>
      </c>
      <c r="U76" s="3">
        <v>1057362</v>
      </c>
      <c r="V76" s="3">
        <v>1057362</v>
      </c>
      <c r="W76" s="3">
        <v>2114724</v>
      </c>
      <c r="X76" s="3">
        <v>1059885</v>
      </c>
      <c r="Y76" s="3">
        <v>1059885</v>
      </c>
      <c r="Z76" s="3"/>
      <c r="AA76" s="3">
        <v>2119770</v>
      </c>
      <c r="AB76" s="3">
        <v>18903310</v>
      </c>
    </row>
    <row r="77" spans="1:28" ht="16.5" customHeight="1" x14ac:dyDescent="0.25">
      <c r="A77" s="43" t="s">
        <v>318</v>
      </c>
      <c r="B77" s="44">
        <f>+SUM(B78:B95)</f>
        <v>74050000</v>
      </c>
      <c r="C77" s="44">
        <f>+SUM(C78:C95)</f>
        <v>10180120</v>
      </c>
      <c r="D77" s="44">
        <f>+SUM(D78:D95)</f>
        <v>10395537</v>
      </c>
      <c r="E77" s="44">
        <f>+SUM(E78:E95)</f>
        <v>5715083</v>
      </c>
      <c r="F77" s="44">
        <f>+SUM(F78:F95)</f>
        <v>8766024</v>
      </c>
      <c r="G77" s="44">
        <f t="shared" si="58"/>
        <v>35056764</v>
      </c>
      <c r="H77" s="45">
        <f t="shared" si="59"/>
        <v>38993236</v>
      </c>
      <c r="K77" s="13" t="s">
        <v>265</v>
      </c>
      <c r="L77" s="3">
        <v>580000</v>
      </c>
      <c r="M77" s="3">
        <v>5000000</v>
      </c>
      <c r="N77" s="3">
        <v>5580000</v>
      </c>
      <c r="O77" s="3">
        <v>168000</v>
      </c>
      <c r="P77" s="3">
        <v>168000</v>
      </c>
      <c r="Q77" s="3">
        <v>336000</v>
      </c>
      <c r="R77" s="3">
        <v>132000</v>
      </c>
      <c r="S77" s="3">
        <v>132000</v>
      </c>
      <c r="T77" s="3">
        <v>264000</v>
      </c>
      <c r="U77" s="3">
        <v>250000</v>
      </c>
      <c r="V77" s="3">
        <v>250000</v>
      </c>
      <c r="W77" s="3">
        <v>500000</v>
      </c>
      <c r="X77" s="3">
        <v>26315</v>
      </c>
      <c r="Y77" s="3">
        <v>26315</v>
      </c>
      <c r="Z77" s="3"/>
      <c r="AA77" s="3">
        <v>52630</v>
      </c>
      <c r="AB77" s="3">
        <v>6732630</v>
      </c>
    </row>
    <row r="78" spans="1:28" ht="16.5" customHeight="1" x14ac:dyDescent="0.25">
      <c r="A78" s="56" t="s">
        <v>221</v>
      </c>
      <c r="B78" s="47">
        <f t="shared" ref="B78:B95" si="76">IFERROR(INDEX(K:W,MATCH(A78,K:K,0),2),0)</f>
        <v>5500000</v>
      </c>
      <c r="C78" s="47">
        <f t="shared" ref="C78:C95" si="77">+IFERROR(INDEX(K:W,MATCH(A78,K:K,0),6),0)</f>
        <v>30000</v>
      </c>
      <c r="D78" s="47">
        <f>IFERROR(INDEX(K:W,MATCH(A78,K:K,0),9),0)</f>
        <v>0</v>
      </c>
      <c r="E78" s="47">
        <f>IFERROR(INDEX(K:AD,MATCH(A78,K:K,0),12),0)</f>
        <v>0</v>
      </c>
      <c r="F78" s="47">
        <f>+IFERROR(INDEX(K:AD,MATCH(A78,K:K,0),15),0)</f>
        <v>0</v>
      </c>
      <c r="G78" s="47">
        <f t="shared" si="58"/>
        <v>30000</v>
      </c>
      <c r="H78" s="48">
        <f t="shared" si="59"/>
        <v>5470000</v>
      </c>
      <c r="K78" s="13" t="s">
        <v>266</v>
      </c>
      <c r="L78" s="3">
        <v>44820650</v>
      </c>
      <c r="M78" s="3">
        <v>2000000</v>
      </c>
      <c r="N78" s="3">
        <v>46820650</v>
      </c>
      <c r="O78" s="3">
        <v>18594940</v>
      </c>
      <c r="P78" s="3">
        <v>18594940</v>
      </c>
      <c r="Q78" s="3">
        <v>37189880</v>
      </c>
      <c r="R78" s="3">
        <v>2324287</v>
      </c>
      <c r="S78" s="3">
        <v>2324287</v>
      </c>
      <c r="T78" s="3">
        <v>4648574</v>
      </c>
      <c r="U78" s="3">
        <v>16475934</v>
      </c>
      <c r="V78" s="3">
        <v>16475934</v>
      </c>
      <c r="W78" s="3">
        <v>32951868</v>
      </c>
      <c r="X78" s="3">
        <v>6495596</v>
      </c>
      <c r="Y78" s="3">
        <v>6495596</v>
      </c>
      <c r="Z78" s="3"/>
      <c r="AA78" s="3">
        <v>12991192</v>
      </c>
      <c r="AB78" s="3">
        <v>134602164</v>
      </c>
    </row>
    <row r="79" spans="1:28" ht="16.5" customHeight="1" x14ac:dyDescent="0.25">
      <c r="A79" s="56" t="s">
        <v>223</v>
      </c>
      <c r="B79" s="47">
        <f t="shared" si="76"/>
        <v>4100000</v>
      </c>
      <c r="C79" s="47">
        <f t="shared" si="77"/>
        <v>0</v>
      </c>
      <c r="D79" s="47">
        <f t="shared" ref="D79:D95" si="78">IFERROR(INDEX(K:W,MATCH(A79,K:K,0),9),0)</f>
        <v>0</v>
      </c>
      <c r="E79" s="47">
        <f t="shared" ref="E79:E95" si="79">IFERROR(INDEX(K:AD,MATCH(A79,K:K,0),12),0)</f>
        <v>0</v>
      </c>
      <c r="F79" s="47">
        <f t="shared" ref="F79:F95" si="80">+IFERROR(INDEX(K:AD,MATCH(A79,K:K,0),15),0)</f>
        <v>4000000</v>
      </c>
      <c r="G79" s="47">
        <f t="shared" si="58"/>
        <v>4000000</v>
      </c>
      <c r="H79" s="48">
        <f t="shared" si="59"/>
        <v>100000</v>
      </c>
      <c r="K79" s="13" t="s">
        <v>267</v>
      </c>
      <c r="L79" s="3">
        <v>5000000</v>
      </c>
      <c r="M79" s="3">
        <v>5000000</v>
      </c>
      <c r="N79" s="3">
        <v>10000000</v>
      </c>
      <c r="O79" s="3"/>
      <c r="P79" s="3"/>
      <c r="Q79" s="3"/>
      <c r="R79" s="3"/>
      <c r="S79" s="3"/>
      <c r="T79" s="3"/>
      <c r="U79" s="3"/>
      <c r="V79" s="3"/>
      <c r="W79" s="3"/>
      <c r="X79" s="3"/>
      <c r="Y79" s="3"/>
      <c r="Z79" s="3"/>
      <c r="AA79" s="3"/>
      <c r="AB79" s="3">
        <v>10000000</v>
      </c>
    </row>
    <row r="80" spans="1:28" ht="16.5" customHeight="1" x14ac:dyDescent="0.25">
      <c r="A80" s="56" t="s">
        <v>229</v>
      </c>
      <c r="B80" s="47">
        <f t="shared" si="76"/>
        <v>1000000</v>
      </c>
      <c r="C80" s="47">
        <f t="shared" si="77"/>
        <v>9000</v>
      </c>
      <c r="D80" s="47">
        <f t="shared" si="78"/>
        <v>0</v>
      </c>
      <c r="E80" s="47">
        <f t="shared" si="79"/>
        <v>519000</v>
      </c>
      <c r="F80" s="47">
        <f t="shared" si="80"/>
        <v>21200</v>
      </c>
      <c r="G80" s="47">
        <f t="shared" si="58"/>
        <v>549200</v>
      </c>
      <c r="H80" s="48">
        <f t="shared" si="59"/>
        <v>450800</v>
      </c>
      <c r="K80" s="13" t="s">
        <v>268</v>
      </c>
      <c r="L80" s="3">
        <v>1500000</v>
      </c>
      <c r="M80" s="3">
        <v>1500000</v>
      </c>
      <c r="N80" s="3">
        <v>3000000</v>
      </c>
      <c r="O80" s="3">
        <v>26187</v>
      </c>
      <c r="P80" s="3">
        <v>26187</v>
      </c>
      <c r="Q80" s="3">
        <v>52374</v>
      </c>
      <c r="R80" s="3">
        <v>35000</v>
      </c>
      <c r="S80" s="3">
        <v>35000</v>
      </c>
      <c r="T80" s="3">
        <v>70000</v>
      </c>
      <c r="U80" s="3"/>
      <c r="V80" s="3"/>
      <c r="W80" s="3"/>
      <c r="X80" s="3"/>
      <c r="Y80" s="3"/>
      <c r="Z80" s="3"/>
      <c r="AA80" s="3"/>
      <c r="AB80" s="3">
        <v>3122374</v>
      </c>
    </row>
    <row r="81" spans="1:28" ht="16.5" customHeight="1" x14ac:dyDescent="0.25">
      <c r="A81" s="56" t="s">
        <v>284</v>
      </c>
      <c r="B81" s="47">
        <f t="shared" si="76"/>
        <v>6500000</v>
      </c>
      <c r="C81" s="47">
        <f t="shared" si="77"/>
        <v>0</v>
      </c>
      <c r="D81" s="47">
        <f t="shared" si="78"/>
        <v>0</v>
      </c>
      <c r="E81" s="47">
        <f t="shared" si="79"/>
        <v>0</v>
      </c>
      <c r="F81" s="47">
        <f t="shared" si="80"/>
        <v>0</v>
      </c>
      <c r="G81" s="47">
        <f t="shared" si="58"/>
        <v>0</v>
      </c>
      <c r="H81" s="48">
        <f t="shared" si="59"/>
        <v>6500000</v>
      </c>
      <c r="K81" s="13" t="s">
        <v>269</v>
      </c>
      <c r="L81" s="3">
        <v>7500000</v>
      </c>
      <c r="M81" s="3">
        <v>7000000</v>
      </c>
      <c r="N81" s="3">
        <v>14500000</v>
      </c>
      <c r="O81" s="3">
        <v>1508600</v>
      </c>
      <c r="P81" s="3">
        <v>1508600</v>
      </c>
      <c r="Q81" s="3">
        <v>3017200</v>
      </c>
      <c r="R81" s="3">
        <v>2495664</v>
      </c>
      <c r="S81" s="3">
        <v>2495664</v>
      </c>
      <c r="T81" s="3">
        <v>4991328</v>
      </c>
      <c r="U81" s="3">
        <v>1645651</v>
      </c>
      <c r="V81" s="3">
        <v>1645651</v>
      </c>
      <c r="W81" s="3">
        <v>3291302</v>
      </c>
      <c r="X81" s="3">
        <v>692351</v>
      </c>
      <c r="Y81" s="3">
        <v>692351</v>
      </c>
      <c r="Z81" s="3"/>
      <c r="AA81" s="3">
        <v>1384702</v>
      </c>
      <c r="AB81" s="3">
        <v>27184532</v>
      </c>
    </row>
    <row r="82" spans="1:28" ht="16.5" customHeight="1" x14ac:dyDescent="0.25">
      <c r="A82" s="56" t="s">
        <v>246</v>
      </c>
      <c r="B82" s="47">
        <f t="shared" si="76"/>
        <v>800000</v>
      </c>
      <c r="C82" s="47">
        <f t="shared" si="77"/>
        <v>7750</v>
      </c>
      <c r="D82" s="47">
        <f t="shared" si="78"/>
        <v>0</v>
      </c>
      <c r="E82" s="47">
        <f t="shared" si="79"/>
        <v>0</v>
      </c>
      <c r="F82" s="47">
        <f t="shared" si="80"/>
        <v>57080</v>
      </c>
      <c r="G82" s="47">
        <f t="shared" si="58"/>
        <v>64830</v>
      </c>
      <c r="H82" s="48">
        <f t="shared" si="59"/>
        <v>735170</v>
      </c>
      <c r="K82" s="13" t="s">
        <v>270</v>
      </c>
      <c r="L82" s="3">
        <v>5000000</v>
      </c>
      <c r="M82" s="3">
        <v>5000000</v>
      </c>
      <c r="N82" s="3">
        <v>10000000</v>
      </c>
      <c r="O82" s="3"/>
      <c r="P82" s="3"/>
      <c r="Q82" s="3"/>
      <c r="R82" s="3"/>
      <c r="S82" s="3"/>
      <c r="T82" s="3"/>
      <c r="U82" s="3"/>
      <c r="V82" s="3"/>
      <c r="W82" s="3"/>
      <c r="X82" s="3"/>
      <c r="Y82" s="3"/>
      <c r="Z82" s="3"/>
      <c r="AA82" s="3"/>
      <c r="AB82" s="3">
        <v>10000000</v>
      </c>
    </row>
    <row r="83" spans="1:28" ht="16.5" customHeight="1" x14ac:dyDescent="0.25">
      <c r="A83" s="56" t="s">
        <v>225</v>
      </c>
      <c r="B83" s="47">
        <f t="shared" si="76"/>
        <v>12000000</v>
      </c>
      <c r="C83" s="47">
        <f t="shared" si="77"/>
        <v>4989566</v>
      </c>
      <c r="D83" s="47">
        <f t="shared" si="78"/>
        <v>3101045</v>
      </c>
      <c r="E83" s="47">
        <f t="shared" si="79"/>
        <v>734930</v>
      </c>
      <c r="F83" s="47">
        <f t="shared" si="80"/>
        <v>176600</v>
      </c>
      <c r="G83" s="47">
        <f t="shared" si="58"/>
        <v>9002141</v>
      </c>
      <c r="H83" s="48">
        <f t="shared" si="59"/>
        <v>2997859</v>
      </c>
      <c r="K83" s="13" t="s">
        <v>271</v>
      </c>
      <c r="L83" s="3">
        <v>2800000</v>
      </c>
      <c r="M83" s="3">
        <v>2800000</v>
      </c>
      <c r="N83" s="3">
        <v>5600000</v>
      </c>
      <c r="O83" s="3"/>
      <c r="P83" s="3"/>
      <c r="Q83" s="3"/>
      <c r="R83" s="3"/>
      <c r="S83" s="3"/>
      <c r="T83" s="3"/>
      <c r="U83" s="3"/>
      <c r="V83" s="3"/>
      <c r="W83" s="3"/>
      <c r="X83" s="3"/>
      <c r="Y83" s="3"/>
      <c r="Z83" s="3"/>
      <c r="AA83" s="3"/>
      <c r="AB83" s="3">
        <v>5600000</v>
      </c>
    </row>
    <row r="84" spans="1:28" ht="16.5" customHeight="1" x14ac:dyDescent="0.25">
      <c r="A84" s="56" t="s">
        <v>247</v>
      </c>
      <c r="B84" s="47">
        <f t="shared" si="76"/>
        <v>5000000</v>
      </c>
      <c r="C84" s="47">
        <f t="shared" si="77"/>
        <v>220058</v>
      </c>
      <c r="D84" s="47">
        <f t="shared" si="78"/>
        <v>125670</v>
      </c>
      <c r="E84" s="47">
        <f t="shared" si="79"/>
        <v>49900</v>
      </c>
      <c r="F84" s="47">
        <f t="shared" si="80"/>
        <v>242950</v>
      </c>
      <c r="G84" s="47">
        <f t="shared" si="58"/>
        <v>638578</v>
      </c>
      <c r="H84" s="48">
        <f t="shared" si="59"/>
        <v>4361422</v>
      </c>
      <c r="K84" s="13" t="s">
        <v>272</v>
      </c>
      <c r="L84" s="3">
        <v>600000</v>
      </c>
      <c r="M84" s="3">
        <v>1000000</v>
      </c>
      <c r="N84" s="3">
        <v>1600000</v>
      </c>
      <c r="O84" s="3"/>
      <c r="P84" s="3"/>
      <c r="Q84" s="3"/>
      <c r="R84" s="3">
        <v>188152</v>
      </c>
      <c r="S84" s="3">
        <v>188152</v>
      </c>
      <c r="T84" s="3">
        <v>376304</v>
      </c>
      <c r="U84" s="3">
        <v>188440</v>
      </c>
      <c r="V84" s="3">
        <v>188440</v>
      </c>
      <c r="W84" s="3">
        <v>376880</v>
      </c>
      <c r="X84" s="3">
        <v>126965</v>
      </c>
      <c r="Y84" s="3">
        <v>126965</v>
      </c>
      <c r="Z84" s="3"/>
      <c r="AA84" s="3">
        <v>253930</v>
      </c>
      <c r="AB84" s="3">
        <v>2607114</v>
      </c>
    </row>
    <row r="85" spans="1:28" ht="16.5" customHeight="1" x14ac:dyDescent="0.25">
      <c r="A85" s="56" t="s">
        <v>249</v>
      </c>
      <c r="B85" s="47">
        <f t="shared" si="76"/>
        <v>1000000</v>
      </c>
      <c r="C85" s="47">
        <f t="shared" si="77"/>
        <v>0</v>
      </c>
      <c r="D85" s="47">
        <f t="shared" si="78"/>
        <v>0</v>
      </c>
      <c r="E85" s="47">
        <f t="shared" si="79"/>
        <v>0</v>
      </c>
      <c r="F85" s="47">
        <f t="shared" si="80"/>
        <v>0</v>
      </c>
      <c r="G85" s="47">
        <f t="shared" si="58"/>
        <v>0</v>
      </c>
      <c r="H85" s="48">
        <f t="shared" si="59"/>
        <v>1000000</v>
      </c>
      <c r="K85" s="13" t="s">
        <v>274</v>
      </c>
      <c r="L85" s="3">
        <v>500000</v>
      </c>
      <c r="M85" s="3">
        <v>500000</v>
      </c>
      <c r="N85" s="3">
        <v>1000000</v>
      </c>
      <c r="O85" s="3"/>
      <c r="P85" s="3"/>
      <c r="Q85" s="3"/>
      <c r="R85" s="3"/>
      <c r="S85" s="3"/>
      <c r="T85" s="3"/>
      <c r="U85" s="3"/>
      <c r="V85" s="3"/>
      <c r="W85" s="3"/>
      <c r="X85" s="3"/>
      <c r="Y85" s="3"/>
      <c r="Z85" s="3"/>
      <c r="AA85" s="3"/>
      <c r="AB85" s="3">
        <v>1000000</v>
      </c>
    </row>
    <row r="86" spans="1:28" ht="16.5" customHeight="1" x14ac:dyDescent="0.25">
      <c r="A86" s="56" t="s">
        <v>262</v>
      </c>
      <c r="B86" s="47">
        <f t="shared" si="76"/>
        <v>2500000</v>
      </c>
      <c r="C86" s="47">
        <f t="shared" si="77"/>
        <v>0</v>
      </c>
      <c r="D86" s="47">
        <f t="shared" si="78"/>
        <v>0</v>
      </c>
      <c r="E86" s="47">
        <f t="shared" si="79"/>
        <v>0</v>
      </c>
      <c r="F86" s="47">
        <f t="shared" si="80"/>
        <v>0</v>
      </c>
      <c r="G86" s="47">
        <f t="shared" ref="G86:G108" si="81">+SUM(C86:F86)</f>
        <v>0</v>
      </c>
      <c r="H86" s="48">
        <f t="shared" si="59"/>
        <v>2500000</v>
      </c>
      <c r="K86" s="13" t="s">
        <v>275</v>
      </c>
      <c r="L86" s="3">
        <v>4000000</v>
      </c>
      <c r="M86" s="3">
        <v>4000000</v>
      </c>
      <c r="N86" s="3">
        <v>8000000</v>
      </c>
      <c r="O86" s="3">
        <v>692467</v>
      </c>
      <c r="P86" s="3">
        <v>692467</v>
      </c>
      <c r="Q86" s="3">
        <v>1384934</v>
      </c>
      <c r="R86" s="3">
        <v>804020</v>
      </c>
      <c r="S86" s="3">
        <v>804020</v>
      </c>
      <c r="T86" s="3">
        <v>1608040</v>
      </c>
      <c r="U86" s="3">
        <v>1015181</v>
      </c>
      <c r="V86" s="3">
        <v>1015181</v>
      </c>
      <c r="W86" s="3">
        <v>2030362</v>
      </c>
      <c r="X86" s="3">
        <v>586370</v>
      </c>
      <c r="Y86" s="3">
        <v>586370</v>
      </c>
      <c r="Z86" s="3"/>
      <c r="AA86" s="3">
        <v>1172740</v>
      </c>
      <c r="AB86" s="3">
        <v>14196076</v>
      </c>
    </row>
    <row r="87" spans="1:28" ht="16.5" customHeight="1" x14ac:dyDescent="0.25">
      <c r="A87" s="56" t="s">
        <v>264</v>
      </c>
      <c r="B87" s="47">
        <f t="shared" si="76"/>
        <v>5450000</v>
      </c>
      <c r="C87" s="47">
        <f t="shared" si="77"/>
        <v>900778</v>
      </c>
      <c r="D87" s="47">
        <f t="shared" si="78"/>
        <v>2208630</v>
      </c>
      <c r="E87" s="47">
        <f t="shared" si="79"/>
        <v>1057362</v>
      </c>
      <c r="F87" s="47">
        <f t="shared" si="80"/>
        <v>1059885</v>
      </c>
      <c r="G87" s="47">
        <f t="shared" si="81"/>
        <v>5226655</v>
      </c>
      <c r="H87" s="48">
        <f t="shared" si="59"/>
        <v>223345</v>
      </c>
      <c r="K87" s="13" t="s">
        <v>277</v>
      </c>
      <c r="L87" s="3">
        <v>1000000</v>
      </c>
      <c r="M87" s="3">
        <v>1000000</v>
      </c>
      <c r="N87" s="3">
        <v>2000000</v>
      </c>
      <c r="O87" s="3"/>
      <c r="P87" s="3"/>
      <c r="Q87" s="3"/>
      <c r="R87" s="3"/>
      <c r="S87" s="3"/>
      <c r="T87" s="3"/>
      <c r="U87" s="3"/>
      <c r="V87" s="3"/>
      <c r="W87" s="3"/>
      <c r="X87" s="3"/>
      <c r="Y87" s="3"/>
      <c r="Z87" s="3"/>
      <c r="AA87" s="3"/>
      <c r="AB87" s="3">
        <v>2000000</v>
      </c>
    </row>
    <row r="88" spans="1:28" ht="16.5" customHeight="1" x14ac:dyDescent="0.25">
      <c r="A88" s="56" t="s">
        <v>209</v>
      </c>
      <c r="B88" s="47">
        <f t="shared" si="76"/>
        <v>1000000</v>
      </c>
      <c r="C88" s="47">
        <f t="shared" si="77"/>
        <v>0</v>
      </c>
      <c r="D88" s="47">
        <f t="shared" si="78"/>
        <v>374000</v>
      </c>
      <c r="E88" s="47">
        <f t="shared" si="79"/>
        <v>0</v>
      </c>
      <c r="F88" s="47">
        <f t="shared" si="80"/>
        <v>0</v>
      </c>
      <c r="G88" s="47">
        <f t="shared" si="81"/>
        <v>374000</v>
      </c>
      <c r="H88" s="48">
        <f t="shared" si="59"/>
        <v>626000</v>
      </c>
      <c r="K88" s="13" t="s">
        <v>423</v>
      </c>
      <c r="L88" s="3">
        <v>0</v>
      </c>
      <c r="M88" s="3">
        <v>0</v>
      </c>
      <c r="N88" s="3">
        <v>0</v>
      </c>
      <c r="O88" s="3"/>
      <c r="P88" s="3"/>
      <c r="Q88" s="3"/>
      <c r="R88" s="3"/>
      <c r="S88" s="3"/>
      <c r="T88" s="3"/>
      <c r="U88" s="3"/>
      <c r="V88" s="3"/>
      <c r="W88" s="3"/>
      <c r="X88" s="3"/>
      <c r="Y88" s="3"/>
      <c r="Z88" s="3"/>
      <c r="AA88" s="3"/>
      <c r="AB88" s="3">
        <v>0</v>
      </c>
    </row>
    <row r="89" spans="1:28" ht="16.5" customHeight="1" x14ac:dyDescent="0.25">
      <c r="A89" s="56" t="s">
        <v>268</v>
      </c>
      <c r="B89" s="47">
        <f t="shared" si="76"/>
        <v>1500000</v>
      </c>
      <c r="C89" s="47">
        <f t="shared" si="77"/>
        <v>26187</v>
      </c>
      <c r="D89" s="47">
        <f t="shared" si="78"/>
        <v>35000</v>
      </c>
      <c r="E89" s="47">
        <f t="shared" si="79"/>
        <v>0</v>
      </c>
      <c r="F89" s="47">
        <f t="shared" si="80"/>
        <v>0</v>
      </c>
      <c r="G89" s="47">
        <f t="shared" si="81"/>
        <v>61187</v>
      </c>
      <c r="H89" s="48">
        <f t="shared" si="59"/>
        <v>1438813</v>
      </c>
      <c r="K89" s="13" t="s">
        <v>424</v>
      </c>
      <c r="L89" s="3">
        <v>0</v>
      </c>
      <c r="M89" s="3">
        <v>0</v>
      </c>
      <c r="N89" s="3">
        <v>0</v>
      </c>
      <c r="O89" s="3"/>
      <c r="P89" s="3"/>
      <c r="Q89" s="3"/>
      <c r="R89" s="3"/>
      <c r="S89" s="3"/>
      <c r="T89" s="3"/>
      <c r="U89" s="3"/>
      <c r="V89" s="3"/>
      <c r="W89" s="3"/>
      <c r="X89" s="3"/>
      <c r="Y89" s="3"/>
      <c r="Z89" s="3"/>
      <c r="AA89" s="3"/>
      <c r="AB89" s="3">
        <v>0</v>
      </c>
    </row>
    <row r="90" spans="1:28" ht="16.5" customHeight="1" x14ac:dyDescent="0.25">
      <c r="A90" s="56" t="s">
        <v>269</v>
      </c>
      <c r="B90" s="47">
        <f t="shared" si="76"/>
        <v>7500000</v>
      </c>
      <c r="C90" s="47">
        <f t="shared" si="77"/>
        <v>1508600</v>
      </c>
      <c r="D90" s="47">
        <f t="shared" si="78"/>
        <v>2495664</v>
      </c>
      <c r="E90" s="47">
        <f t="shared" si="79"/>
        <v>1645651</v>
      </c>
      <c r="F90" s="47">
        <f t="shared" si="80"/>
        <v>692351</v>
      </c>
      <c r="G90" s="47">
        <f t="shared" si="81"/>
        <v>6342266</v>
      </c>
      <c r="H90" s="48">
        <f t="shared" si="59"/>
        <v>1157734</v>
      </c>
      <c r="K90" s="2" t="s">
        <v>292</v>
      </c>
      <c r="L90" s="3">
        <v>2250000</v>
      </c>
      <c r="M90" s="3">
        <v>1500000</v>
      </c>
      <c r="N90" s="3">
        <v>3750000</v>
      </c>
      <c r="O90" s="3">
        <v>471478</v>
      </c>
      <c r="P90" s="3">
        <v>471478</v>
      </c>
      <c r="Q90" s="3">
        <v>942956</v>
      </c>
      <c r="R90" s="3">
        <v>708682</v>
      </c>
      <c r="S90" s="3">
        <v>708682</v>
      </c>
      <c r="T90" s="3">
        <v>1417364</v>
      </c>
      <c r="U90" s="3">
        <v>386828</v>
      </c>
      <c r="V90" s="3">
        <v>386828</v>
      </c>
      <c r="W90" s="3">
        <v>773656</v>
      </c>
      <c r="X90" s="3">
        <v>533216</v>
      </c>
      <c r="Y90" s="3">
        <v>533216</v>
      </c>
      <c r="Z90" s="3"/>
      <c r="AA90" s="3">
        <v>1066432</v>
      </c>
      <c r="AB90" s="3">
        <v>7950408</v>
      </c>
    </row>
    <row r="91" spans="1:28" ht="16.5" customHeight="1" x14ac:dyDescent="0.25">
      <c r="A91" s="56" t="s">
        <v>208</v>
      </c>
      <c r="B91" s="47">
        <f t="shared" si="76"/>
        <v>4200000</v>
      </c>
      <c r="C91" s="47">
        <f t="shared" si="77"/>
        <v>1508760</v>
      </c>
      <c r="D91" s="47">
        <f t="shared" si="78"/>
        <v>330000</v>
      </c>
      <c r="E91" s="47">
        <f t="shared" si="79"/>
        <v>530000</v>
      </c>
      <c r="F91" s="47">
        <f t="shared" si="80"/>
        <v>1745163</v>
      </c>
      <c r="G91" s="47">
        <f t="shared" si="81"/>
        <v>4113923</v>
      </c>
      <c r="H91" s="48">
        <f t="shared" si="59"/>
        <v>86077</v>
      </c>
      <c r="K91" s="13" t="s">
        <v>233</v>
      </c>
      <c r="L91" s="3">
        <v>1750000</v>
      </c>
      <c r="M91" s="3">
        <v>1000000</v>
      </c>
      <c r="N91" s="3">
        <v>2750000</v>
      </c>
      <c r="O91" s="3">
        <v>456768</v>
      </c>
      <c r="P91" s="3">
        <v>456768</v>
      </c>
      <c r="Q91" s="3">
        <v>913536</v>
      </c>
      <c r="R91" s="3">
        <v>330122</v>
      </c>
      <c r="S91" s="3">
        <v>330122</v>
      </c>
      <c r="T91" s="3">
        <v>660244</v>
      </c>
      <c r="U91" s="3">
        <v>372078</v>
      </c>
      <c r="V91" s="3">
        <v>372078</v>
      </c>
      <c r="W91" s="3">
        <v>744156</v>
      </c>
      <c r="X91" s="3">
        <v>501636</v>
      </c>
      <c r="Y91" s="3">
        <v>501636</v>
      </c>
      <c r="Z91" s="3"/>
      <c r="AA91" s="3">
        <v>1003272</v>
      </c>
      <c r="AB91" s="3">
        <v>6071208</v>
      </c>
    </row>
    <row r="92" spans="1:28" ht="16.5" customHeight="1" x14ac:dyDescent="0.25">
      <c r="A92" s="64" t="s">
        <v>261</v>
      </c>
      <c r="B92" s="47">
        <f t="shared" si="76"/>
        <v>5000000</v>
      </c>
      <c r="C92" s="47">
        <f t="shared" si="77"/>
        <v>979421</v>
      </c>
      <c r="D92" s="47">
        <f t="shared" si="78"/>
        <v>1725528</v>
      </c>
      <c r="E92" s="47">
        <f t="shared" si="79"/>
        <v>1178240</v>
      </c>
      <c r="F92" s="47">
        <f t="shared" si="80"/>
        <v>770795</v>
      </c>
      <c r="G92" s="47">
        <f t="shared" si="81"/>
        <v>4653984</v>
      </c>
      <c r="H92" s="48">
        <f t="shared" si="59"/>
        <v>346016</v>
      </c>
      <c r="K92" s="13" t="s">
        <v>237</v>
      </c>
      <c r="L92" s="3">
        <v>500000</v>
      </c>
      <c r="M92" s="3">
        <v>500000</v>
      </c>
      <c r="N92" s="3">
        <v>1000000</v>
      </c>
      <c r="O92" s="3">
        <v>14710</v>
      </c>
      <c r="P92" s="3">
        <v>14710</v>
      </c>
      <c r="Q92" s="3">
        <v>29420</v>
      </c>
      <c r="R92" s="3">
        <v>378560</v>
      </c>
      <c r="S92" s="3">
        <v>378560</v>
      </c>
      <c r="T92" s="3">
        <v>757120</v>
      </c>
      <c r="U92" s="3">
        <v>14750</v>
      </c>
      <c r="V92" s="3">
        <v>14750</v>
      </c>
      <c r="W92" s="3">
        <v>29500</v>
      </c>
      <c r="X92" s="3">
        <v>31580</v>
      </c>
      <c r="Y92" s="3">
        <v>31580</v>
      </c>
      <c r="Z92" s="3"/>
      <c r="AA92" s="3">
        <v>63160</v>
      </c>
      <c r="AB92" s="3">
        <v>1879200</v>
      </c>
    </row>
    <row r="93" spans="1:28" ht="16.5" customHeight="1" x14ac:dyDescent="0.25">
      <c r="A93" s="62" t="s">
        <v>270</v>
      </c>
      <c r="B93" s="47">
        <f t="shared" si="76"/>
        <v>5000000</v>
      </c>
      <c r="C93" s="47">
        <f t="shared" si="77"/>
        <v>0</v>
      </c>
      <c r="D93" s="47">
        <f t="shared" si="78"/>
        <v>0</v>
      </c>
      <c r="E93" s="47">
        <f t="shared" si="79"/>
        <v>0</v>
      </c>
      <c r="F93" s="47">
        <f t="shared" si="80"/>
        <v>0</v>
      </c>
      <c r="G93" s="47">
        <f t="shared" si="81"/>
        <v>0</v>
      </c>
      <c r="H93" s="48">
        <f t="shared" si="59"/>
        <v>5000000</v>
      </c>
      <c r="K93" s="2" t="s">
        <v>2</v>
      </c>
      <c r="L93" s="3">
        <v>314700000</v>
      </c>
      <c r="M93" s="3">
        <v>314700000</v>
      </c>
      <c r="N93" s="3">
        <v>629400000</v>
      </c>
      <c r="O93" s="3">
        <v>39931472</v>
      </c>
      <c r="P93" s="3">
        <v>39931472</v>
      </c>
      <c r="Q93" s="3">
        <v>79862944</v>
      </c>
      <c r="R93" s="3">
        <v>25553603</v>
      </c>
      <c r="S93" s="3">
        <v>25553603</v>
      </c>
      <c r="T93" s="3">
        <v>51107206</v>
      </c>
      <c r="U93" s="3">
        <v>63629857</v>
      </c>
      <c r="V93" s="3">
        <v>63629857</v>
      </c>
      <c r="W93" s="3">
        <v>127259714</v>
      </c>
      <c r="X93" s="3">
        <v>101081747</v>
      </c>
      <c r="Y93" s="3">
        <v>101043523</v>
      </c>
      <c r="Z93" s="3">
        <v>13000</v>
      </c>
      <c r="AA93" s="3">
        <v>202138270</v>
      </c>
      <c r="AB93" s="3">
        <v>1089768134</v>
      </c>
    </row>
    <row r="94" spans="1:28" ht="16.5" customHeight="1" x14ac:dyDescent="0.25">
      <c r="A94" s="62" t="s">
        <v>267</v>
      </c>
      <c r="B94" s="47">
        <f t="shared" si="76"/>
        <v>5000000</v>
      </c>
      <c r="C94" s="47">
        <f t="shared" si="77"/>
        <v>0</v>
      </c>
      <c r="D94" s="47">
        <f t="shared" si="78"/>
        <v>0</v>
      </c>
      <c r="E94" s="47">
        <f t="shared" si="79"/>
        <v>0</v>
      </c>
      <c r="F94" s="47">
        <f t="shared" si="80"/>
        <v>0</v>
      </c>
      <c r="G94" s="47">
        <f t="shared" si="81"/>
        <v>0</v>
      </c>
      <c r="H94" s="48">
        <f t="shared" si="59"/>
        <v>5000000</v>
      </c>
    </row>
    <row r="95" spans="1:28" ht="16.5" customHeight="1" x14ac:dyDescent="0.25">
      <c r="A95" s="56" t="s">
        <v>277</v>
      </c>
      <c r="B95" s="47">
        <f t="shared" si="76"/>
        <v>1000000</v>
      </c>
      <c r="C95" s="47">
        <f t="shared" si="77"/>
        <v>0</v>
      </c>
      <c r="D95" s="47">
        <f t="shared" si="78"/>
        <v>0</v>
      </c>
      <c r="E95" s="47">
        <f t="shared" si="79"/>
        <v>0</v>
      </c>
      <c r="F95" s="47">
        <f t="shared" si="80"/>
        <v>0</v>
      </c>
      <c r="G95" s="47">
        <f t="shared" si="81"/>
        <v>0</v>
      </c>
      <c r="H95" s="48">
        <f t="shared" si="59"/>
        <v>1000000</v>
      </c>
    </row>
    <row r="96" spans="1:28" ht="16.5" customHeight="1" x14ac:dyDescent="0.25">
      <c r="A96" s="43" t="s">
        <v>319</v>
      </c>
      <c r="B96" s="44">
        <f>+SUM(B97:B101)</f>
        <v>54200650</v>
      </c>
      <c r="C96" s="44">
        <f>+SUM(C97:C101)</f>
        <v>19469407</v>
      </c>
      <c r="D96" s="44">
        <f>+SUM(D97:D101)</f>
        <v>3348132</v>
      </c>
      <c r="E96" s="44">
        <f>+SUM(E97:E101)</f>
        <v>17743065</v>
      </c>
      <c r="F96" s="44">
        <f>+SUM(F97:F101)</f>
        <v>7949198</v>
      </c>
      <c r="G96" s="44">
        <f t="shared" si="81"/>
        <v>48509802</v>
      </c>
      <c r="H96" s="45">
        <f t="shared" si="59"/>
        <v>5690848</v>
      </c>
    </row>
    <row r="97" spans="1:8" ht="16.5" customHeight="1" x14ac:dyDescent="0.25">
      <c r="A97" s="56" t="s">
        <v>227</v>
      </c>
      <c r="B97" s="47">
        <f t="shared" ref="B97:B101" si="82">IFERROR(INDEX(K:W,MATCH(A97,K:K,0),2),0)</f>
        <v>4000000</v>
      </c>
      <c r="C97" s="47">
        <f t="shared" ref="C97:C101" si="83">+IFERROR(INDEX(K:W,MATCH(A97,K:K,0),6),0)</f>
        <v>0</v>
      </c>
      <c r="D97" s="47">
        <f>IFERROR(INDEX(K:W,MATCH(A97,K:K,0),9),0)</f>
        <v>69925</v>
      </c>
      <c r="E97" s="47">
        <f>IFERROR(INDEX(K:AD,MATCH(A97,K:K,0),12),0)</f>
        <v>0</v>
      </c>
      <c r="F97" s="47">
        <f>+IFERROR(INDEX(K:AD,MATCH(A97,K:K,0),15),0)</f>
        <v>840917</v>
      </c>
      <c r="G97" s="47">
        <f t="shared" si="81"/>
        <v>910842</v>
      </c>
      <c r="H97" s="48">
        <f t="shared" si="59"/>
        <v>3089158</v>
      </c>
    </row>
    <row r="98" spans="1:8" ht="16.5" customHeight="1" x14ac:dyDescent="0.25">
      <c r="A98" s="56" t="s">
        <v>244</v>
      </c>
      <c r="B98" s="47">
        <f t="shared" si="82"/>
        <v>800000</v>
      </c>
      <c r="C98" s="47">
        <f t="shared" si="83"/>
        <v>14000</v>
      </c>
      <c r="D98" s="47">
        <f t="shared" ref="D98:D101" si="84">IFERROR(INDEX(K:W,MATCH(A98,K:K,0),9),0)</f>
        <v>17900</v>
      </c>
      <c r="E98" s="47">
        <f t="shared" ref="E98:E101" si="85">IFERROR(INDEX(K:AD,MATCH(A98,K:K,0),12),0)</f>
        <v>1950</v>
      </c>
      <c r="F98" s="47">
        <f t="shared" ref="F98:F101" si="86">+IFERROR(INDEX(K:AD,MATCH(A98,K:K,0),15),0)</f>
        <v>0</v>
      </c>
      <c r="G98" s="47">
        <f t="shared" si="81"/>
        <v>33850</v>
      </c>
      <c r="H98" s="48">
        <f t="shared" si="59"/>
        <v>766150</v>
      </c>
    </row>
    <row r="99" spans="1:8" ht="16.5" customHeight="1" x14ac:dyDescent="0.25">
      <c r="A99" s="56" t="s">
        <v>265</v>
      </c>
      <c r="B99" s="47">
        <f t="shared" si="82"/>
        <v>580000</v>
      </c>
      <c r="C99" s="47">
        <f t="shared" si="83"/>
        <v>168000</v>
      </c>
      <c r="D99" s="47">
        <f t="shared" si="84"/>
        <v>132000</v>
      </c>
      <c r="E99" s="47">
        <f t="shared" si="85"/>
        <v>250000</v>
      </c>
      <c r="F99" s="47">
        <f t="shared" si="86"/>
        <v>26315</v>
      </c>
      <c r="G99" s="47">
        <f t="shared" si="81"/>
        <v>576315</v>
      </c>
      <c r="H99" s="48">
        <f t="shared" si="59"/>
        <v>3685</v>
      </c>
    </row>
    <row r="100" spans="1:8" ht="16.5" customHeight="1" x14ac:dyDescent="0.25">
      <c r="A100" s="56" t="s">
        <v>266</v>
      </c>
      <c r="B100" s="47">
        <f t="shared" si="82"/>
        <v>44820650</v>
      </c>
      <c r="C100" s="47">
        <f t="shared" si="83"/>
        <v>18594940</v>
      </c>
      <c r="D100" s="47">
        <f t="shared" si="84"/>
        <v>2324287</v>
      </c>
      <c r="E100" s="47">
        <f t="shared" si="85"/>
        <v>16475934</v>
      </c>
      <c r="F100" s="47">
        <f t="shared" si="86"/>
        <v>6495596</v>
      </c>
      <c r="G100" s="47">
        <f t="shared" si="81"/>
        <v>43890757</v>
      </c>
      <c r="H100" s="48">
        <f t="shared" si="59"/>
        <v>929893</v>
      </c>
    </row>
    <row r="101" spans="1:8" ht="16.5" customHeight="1" x14ac:dyDescent="0.25">
      <c r="A101" s="56" t="s">
        <v>275</v>
      </c>
      <c r="B101" s="47">
        <f t="shared" si="82"/>
        <v>4000000</v>
      </c>
      <c r="C101" s="47">
        <f t="shared" si="83"/>
        <v>692467</v>
      </c>
      <c r="D101" s="47">
        <f t="shared" si="84"/>
        <v>804020</v>
      </c>
      <c r="E101" s="47">
        <f t="shared" si="85"/>
        <v>1015181</v>
      </c>
      <c r="F101" s="47">
        <f t="shared" si="86"/>
        <v>586370</v>
      </c>
      <c r="G101" s="47">
        <f t="shared" si="81"/>
        <v>3098038</v>
      </c>
      <c r="H101" s="48">
        <f t="shared" si="59"/>
        <v>901962</v>
      </c>
    </row>
    <row r="102" spans="1:8" ht="16.5" customHeight="1" x14ac:dyDescent="0.25">
      <c r="A102" s="49" t="s">
        <v>320</v>
      </c>
      <c r="B102" s="42">
        <f>+B103+B106</f>
        <v>21300000</v>
      </c>
      <c r="C102" s="42">
        <f t="shared" ref="C102:F102" si="87">+C103+C106</f>
        <v>1982365</v>
      </c>
      <c r="D102" s="42">
        <f t="shared" si="87"/>
        <v>3749569</v>
      </c>
      <c r="E102" s="42">
        <f t="shared" si="87"/>
        <v>4263433</v>
      </c>
      <c r="F102" s="42">
        <f t="shared" si="87"/>
        <v>6133388</v>
      </c>
      <c r="G102" s="42">
        <f t="shared" si="81"/>
        <v>16128755</v>
      </c>
      <c r="H102" s="41">
        <f t="shared" si="59"/>
        <v>5171245</v>
      </c>
    </row>
    <row r="103" spans="1:8" ht="16.5" customHeight="1" x14ac:dyDescent="0.25">
      <c r="A103" s="43" t="s">
        <v>321</v>
      </c>
      <c r="B103" s="44">
        <f>+SUM(B104:B105)</f>
        <v>19300000</v>
      </c>
      <c r="C103" s="44">
        <f t="shared" ref="C103:F103" si="88">+SUM(C104:C105)</f>
        <v>1706365</v>
      </c>
      <c r="D103" s="44">
        <f t="shared" si="88"/>
        <v>3465569</v>
      </c>
      <c r="E103" s="44">
        <f t="shared" si="88"/>
        <v>3952133</v>
      </c>
      <c r="F103" s="44">
        <f t="shared" si="88"/>
        <v>5864888</v>
      </c>
      <c r="G103" s="44">
        <f t="shared" si="81"/>
        <v>14988955</v>
      </c>
      <c r="H103" s="45">
        <f t="shared" si="59"/>
        <v>4311045</v>
      </c>
    </row>
    <row r="104" spans="1:8" ht="16.5" customHeight="1" x14ac:dyDescent="0.25">
      <c r="A104" s="56" t="s">
        <v>211</v>
      </c>
      <c r="B104" s="47">
        <f t="shared" ref="B104:B105" si="89">IFERROR(INDEX(K:W,MATCH(A104,K:K,0),2),0)</f>
        <v>1500000</v>
      </c>
      <c r="C104" s="47">
        <f t="shared" ref="C104:C105" si="90">+IFERROR(INDEX(K:W,MATCH(A104,K:K,0),6),0)</f>
        <v>11330</v>
      </c>
      <c r="D104" s="47">
        <f>IFERROR(INDEX(K:W,MATCH(A104,K:K,0),9),0)</f>
        <v>0</v>
      </c>
      <c r="E104" s="47">
        <f>IFERROR(INDEX(K:AD,MATCH(A104,K:K,0),12),0)</f>
        <v>0</v>
      </c>
      <c r="F104" s="47">
        <f>+IFERROR(INDEX(K:AD,MATCH(A104,K:K,0),15),0)</f>
        <v>0</v>
      </c>
      <c r="G104" s="47">
        <f t="shared" si="81"/>
        <v>11330</v>
      </c>
      <c r="H104" s="48">
        <f t="shared" si="59"/>
        <v>1488670</v>
      </c>
    </row>
    <row r="105" spans="1:8" ht="16.5" customHeight="1" x14ac:dyDescent="0.25">
      <c r="A105" s="56" t="s">
        <v>239</v>
      </c>
      <c r="B105" s="47">
        <f t="shared" si="89"/>
        <v>17800000</v>
      </c>
      <c r="C105" s="47">
        <f t="shared" si="90"/>
        <v>1695035</v>
      </c>
      <c r="D105" s="47">
        <f>IFERROR(INDEX(K:W,MATCH(A105,K:K,0),9),0)</f>
        <v>3465569</v>
      </c>
      <c r="E105" s="47">
        <f>IFERROR(INDEX(K:AD,MATCH(A105,K:K,0),12),0)</f>
        <v>3952133</v>
      </c>
      <c r="F105" s="47">
        <f>+IFERROR(INDEX(K:AD,MATCH(A105,K:K,0),15),0)</f>
        <v>5864888</v>
      </c>
      <c r="G105" s="47">
        <f t="shared" si="81"/>
        <v>14977625</v>
      </c>
      <c r="H105" s="48">
        <f t="shared" si="59"/>
        <v>2822375</v>
      </c>
    </row>
    <row r="106" spans="1:8" ht="16.5" customHeight="1" x14ac:dyDescent="0.25">
      <c r="A106" s="43" t="s">
        <v>322</v>
      </c>
      <c r="B106" s="44">
        <f>+B107</f>
        <v>2000000</v>
      </c>
      <c r="C106" s="44">
        <f t="shared" ref="C106:F106" si="91">+C107</f>
        <v>276000</v>
      </c>
      <c r="D106" s="44">
        <f t="shared" si="91"/>
        <v>284000</v>
      </c>
      <c r="E106" s="44">
        <f t="shared" si="91"/>
        <v>311300</v>
      </c>
      <c r="F106" s="44">
        <f t="shared" si="91"/>
        <v>268500</v>
      </c>
      <c r="G106" s="44">
        <f t="shared" si="81"/>
        <v>1139800</v>
      </c>
      <c r="H106" s="45">
        <f t="shared" si="59"/>
        <v>860200</v>
      </c>
    </row>
    <row r="107" spans="1:8" ht="16.5" customHeight="1" x14ac:dyDescent="0.25">
      <c r="A107" s="56" t="s">
        <v>213</v>
      </c>
      <c r="B107" s="47">
        <f t="shared" ref="B107" si="92">IFERROR(INDEX(K:W,MATCH(A107,K:K,0),2),0)</f>
        <v>2000000</v>
      </c>
      <c r="C107" s="47">
        <f>+IFERROR(INDEX(K:W,MATCH(A107,K:K,0),6),0)</f>
        <v>276000</v>
      </c>
      <c r="D107" s="47">
        <f>IFERROR(INDEX(K:W,MATCH(A107,K:K,0),9),0)</f>
        <v>284000</v>
      </c>
      <c r="E107" s="47">
        <f>IFERROR(INDEX(K:AD,MATCH(A107,K:K,0),12),0)</f>
        <v>311300</v>
      </c>
      <c r="F107" s="47">
        <f>+IFERROR(INDEX(K:AD,MATCH(A107,K:K,0),15),0)</f>
        <v>268500</v>
      </c>
      <c r="G107" s="47">
        <f t="shared" si="81"/>
        <v>1139800</v>
      </c>
      <c r="H107" s="48">
        <f t="shared" si="59"/>
        <v>860200</v>
      </c>
    </row>
    <row r="108" spans="1:8" ht="16.5" customHeight="1" x14ac:dyDescent="0.25">
      <c r="A108" s="9" t="s">
        <v>2</v>
      </c>
      <c r="B108" s="65">
        <f>+B102+B61+B49+B26+B12+B7</f>
        <v>314700000</v>
      </c>
      <c r="C108" s="65">
        <f>+C102+C61+C49+C26+C12+C7</f>
        <v>39931472</v>
      </c>
      <c r="D108" s="65">
        <f>+D102+D61+D49+D26+D12+D7</f>
        <v>25553603</v>
      </c>
      <c r="E108" s="65">
        <f>+E102+E61+E49+E26+E12+E7</f>
        <v>63629857</v>
      </c>
      <c r="F108" s="65">
        <f>+F102+F61+F49+F26+F12+F7</f>
        <v>101043523</v>
      </c>
      <c r="G108" s="65">
        <f t="shared" si="81"/>
        <v>230158455</v>
      </c>
      <c r="H108" s="66">
        <f t="shared" si="59"/>
        <v>84541545</v>
      </c>
    </row>
    <row r="109" spans="1:8" ht="16.5" customHeight="1" x14ac:dyDescent="0.25"/>
    <row r="110" spans="1:8" ht="16.5" customHeight="1" x14ac:dyDescent="0.25">
      <c r="D110" s="126"/>
    </row>
    <row r="111" spans="1:8" ht="16.5" customHeight="1" x14ac:dyDescent="0.25"/>
    <row r="112" spans="1:8" ht="16.5" customHeight="1" x14ac:dyDescent="0.25"/>
    <row r="113" ht="16.5" customHeight="1" x14ac:dyDescent="0.25"/>
    <row r="114" ht="16.5" customHeight="1" x14ac:dyDescent="0.25"/>
    <row r="115" ht="16.5" customHeight="1" x14ac:dyDescent="0.25"/>
  </sheetData>
  <autoFilter ref="A6:H108"/>
  <mergeCells count="3">
    <mergeCell ref="A2:H2"/>
    <mergeCell ref="A3:H3"/>
    <mergeCell ref="A4:H4"/>
  </mergeCell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71"/>
  <sheetViews>
    <sheetView workbookViewId="0">
      <selection activeCell="B33" sqref="B33"/>
    </sheetView>
  </sheetViews>
  <sheetFormatPr defaultRowHeight="15" x14ac:dyDescent="0.25"/>
  <cols>
    <col min="2" max="2" width="33.42578125" customWidth="1"/>
    <col min="3" max="3" width="16.140625" customWidth="1"/>
    <col min="4" max="4" width="13.5703125" customWidth="1"/>
    <col min="5" max="5" width="14.140625" customWidth="1"/>
    <col min="6" max="6" width="14.5703125" customWidth="1"/>
    <col min="7" max="7" width="15.140625" customWidth="1"/>
    <col min="8" max="8" width="14.140625" customWidth="1"/>
    <col min="9" max="9" width="16.5703125" customWidth="1"/>
    <col min="12" max="12" width="60.85546875" hidden="1" customWidth="1"/>
    <col min="13" max="13" width="19.5703125" hidden="1" customWidth="1"/>
    <col min="14" max="14" width="10" hidden="1" customWidth="1"/>
    <col min="15" max="15" width="21.5703125" hidden="1" customWidth="1"/>
    <col min="16" max="16" width="12.85546875" hidden="1" customWidth="1"/>
    <col min="17" max="17" width="9" hidden="1" customWidth="1"/>
    <col min="18" max="18" width="9.28515625" hidden="1" customWidth="1"/>
    <col min="19" max="19" width="10" hidden="1" customWidth="1"/>
    <col min="20" max="20" width="12.85546875" hidden="1" customWidth="1"/>
    <col min="21" max="21" width="9" hidden="1" customWidth="1"/>
    <col min="22" max="22" width="9.28515625" hidden="1" customWidth="1"/>
    <col min="23" max="23" width="10" hidden="1" customWidth="1"/>
    <col min="24" max="24" width="12.85546875" hidden="1" customWidth="1"/>
    <col min="25" max="25" width="10" hidden="1" customWidth="1"/>
    <col min="26" max="26" width="9.28515625" hidden="1" customWidth="1"/>
    <col min="27" max="27" width="10" hidden="1" customWidth="1"/>
    <col min="28" max="28" width="12.85546875" hidden="1" customWidth="1"/>
    <col min="29" max="29" width="10" hidden="1" customWidth="1"/>
    <col min="30" max="30" width="9.28515625" hidden="1" customWidth="1"/>
    <col min="31" max="31" width="10" hidden="1" customWidth="1"/>
    <col min="32" max="32" width="11" hidden="1" customWidth="1"/>
    <col min="33" max="34" width="0" hidden="1" customWidth="1"/>
    <col min="35" max="35" width="18.140625" customWidth="1"/>
  </cols>
  <sheetData>
    <row r="2" spans="1:32" ht="15.75" x14ac:dyDescent="0.25">
      <c r="A2" s="67"/>
      <c r="B2" s="67"/>
      <c r="C2" s="68"/>
      <c r="D2" s="68"/>
      <c r="E2" s="68"/>
      <c r="F2" s="68"/>
      <c r="G2" s="68"/>
      <c r="H2" s="68"/>
      <c r="I2" s="68"/>
    </row>
    <row r="3" spans="1:32" ht="15.75" x14ac:dyDescent="0.25">
      <c r="A3" s="67"/>
      <c r="B3" s="67"/>
      <c r="C3" s="68"/>
      <c r="D3" s="68"/>
      <c r="E3" s="68"/>
      <c r="F3" s="68"/>
      <c r="G3" s="68"/>
      <c r="H3" s="68"/>
      <c r="I3" s="68"/>
    </row>
    <row r="4" spans="1:32" ht="18.75" x14ac:dyDescent="0.25">
      <c r="A4" s="143" t="s">
        <v>323</v>
      </c>
      <c r="B4" s="143"/>
      <c r="C4" s="143"/>
      <c r="D4" s="143"/>
      <c r="E4" s="143"/>
      <c r="F4" s="143"/>
      <c r="G4" s="143"/>
      <c r="H4" s="143"/>
      <c r="I4" s="143"/>
    </row>
    <row r="5" spans="1:32" ht="18.75" x14ac:dyDescent="0.25">
      <c r="A5" s="143" t="s">
        <v>324</v>
      </c>
      <c r="B5" s="143"/>
      <c r="C5" s="143"/>
      <c r="D5" s="143"/>
      <c r="E5" s="143"/>
      <c r="F5" s="143"/>
      <c r="G5" s="143"/>
      <c r="H5" s="143"/>
      <c r="I5" s="143"/>
    </row>
    <row r="6" spans="1:32" ht="15.75" x14ac:dyDescent="0.25">
      <c r="A6" s="144" t="s">
        <v>425</v>
      </c>
      <c r="B6" s="144"/>
      <c r="C6" s="144"/>
      <c r="D6" s="144"/>
      <c r="E6" s="144"/>
      <c r="F6" s="144"/>
      <c r="G6" s="144"/>
      <c r="H6" s="144"/>
      <c r="I6" s="144"/>
      <c r="L6" s="1" t="s">
        <v>3</v>
      </c>
      <c r="M6" t="s">
        <v>164</v>
      </c>
    </row>
    <row r="7" spans="1:32" x14ac:dyDescent="0.25">
      <c r="A7" s="145" t="s">
        <v>325</v>
      </c>
      <c r="B7" s="146"/>
      <c r="C7" s="146"/>
      <c r="D7" s="146"/>
      <c r="E7" s="146"/>
      <c r="F7" s="146"/>
      <c r="G7" s="146"/>
      <c r="H7" s="146"/>
      <c r="I7" s="147"/>
      <c r="L7" s="1" t="s">
        <v>5</v>
      </c>
      <c r="M7" t="s">
        <v>4</v>
      </c>
    </row>
    <row r="8" spans="1:32" ht="24" x14ac:dyDescent="0.25">
      <c r="A8" s="69" t="s">
        <v>326</v>
      </c>
      <c r="B8" s="69" t="s">
        <v>327</v>
      </c>
      <c r="C8" s="70" t="s">
        <v>166</v>
      </c>
      <c r="D8" s="70" t="s">
        <v>92</v>
      </c>
      <c r="E8" s="70" t="s">
        <v>93</v>
      </c>
      <c r="F8" s="70" t="s">
        <v>94</v>
      </c>
      <c r="G8" s="70" t="s">
        <v>95</v>
      </c>
      <c r="H8" s="70" t="s">
        <v>105</v>
      </c>
      <c r="I8" s="71" t="s">
        <v>167</v>
      </c>
      <c r="L8" s="1" t="s">
        <v>107</v>
      </c>
      <c r="M8" t="s">
        <v>4</v>
      </c>
    </row>
    <row r="9" spans="1:32" x14ac:dyDescent="0.25">
      <c r="A9" s="72" t="s">
        <v>328</v>
      </c>
      <c r="B9" s="73" t="s">
        <v>329</v>
      </c>
      <c r="C9" s="73">
        <f>+Tabela3[[#This Row],[Coluna2]]+'Anexo 1 Receitas'!B11+'Anexo 1 Receitas'!B18</f>
        <v>13375000</v>
      </c>
      <c r="D9" s="73">
        <f>+Tabela3[[#This Row],[Coluna3]]+'Anexo 1 Receitas'!C11+'Anexo 1 Receitas'!C18</f>
        <v>2785398.5</v>
      </c>
      <c r="E9" s="73">
        <f>+Tabela3[[#This Row],[Coluna4]]+'Anexo 1 Receitas'!D11+'Anexo 1 Receitas'!D18</f>
        <v>3712285.5</v>
      </c>
      <c r="F9" s="73">
        <f>+Tabela3[[#This Row],[Coluna5]]+'Anexo 1 Receitas'!E11+'Anexo 1 Receitas'!E18</f>
        <v>3197736.25</v>
      </c>
      <c r="G9" s="73">
        <f>+Tabela3[[#This Row],[Coluna6]]+'Anexo 1 Receitas'!F11+'Anexo 1 Receitas'!F18</f>
        <v>1852994.1</v>
      </c>
      <c r="H9" s="73">
        <f>+SUM(D9:G9)</f>
        <v>11548414.35</v>
      </c>
      <c r="I9" s="73">
        <f>+C9-H9</f>
        <v>1826585.6500000004</v>
      </c>
      <c r="L9" s="1" t="s">
        <v>6</v>
      </c>
      <c r="M9" t="s">
        <v>4</v>
      </c>
    </row>
    <row r="10" spans="1:32" x14ac:dyDescent="0.25">
      <c r="A10" s="72" t="s">
        <v>330</v>
      </c>
      <c r="B10" s="73" t="s">
        <v>331</v>
      </c>
      <c r="C10" s="73"/>
      <c r="D10" s="73"/>
      <c r="E10" s="73"/>
      <c r="F10" s="73"/>
      <c r="G10" s="73"/>
      <c r="H10" s="73">
        <f t="shared" ref="H10:H13" si="0">+SUM(D10:G10)</f>
        <v>0</v>
      </c>
      <c r="I10" s="73">
        <f t="shared" ref="I10:I15" si="1">+C10-H10</f>
        <v>0</v>
      </c>
      <c r="L10" s="1" t="s">
        <v>7</v>
      </c>
      <c r="M10" t="s">
        <v>4</v>
      </c>
    </row>
    <row r="11" spans="1:32" x14ac:dyDescent="0.25">
      <c r="A11" s="72" t="s">
        <v>332</v>
      </c>
      <c r="B11" s="73" t="s">
        <v>333</v>
      </c>
      <c r="C11" s="73">
        <f>+'Anexo 1 Receitas'!B20+'Anexo 1 Receitas'!B22</f>
        <v>409758447</v>
      </c>
      <c r="D11" s="73">
        <f>+'Anexo 1 Receitas'!C20+'Anexo 1 Receitas'!C22</f>
        <v>64471635</v>
      </c>
      <c r="E11" s="73">
        <f>+'Anexo 1 Receitas'!D20+'Anexo 1 Receitas'!D22</f>
        <v>59487675</v>
      </c>
      <c r="F11" s="73">
        <f>+'Anexo 1 Receitas'!E20+'Anexo 1 Receitas'!E22</f>
        <v>66819838</v>
      </c>
      <c r="G11" s="73">
        <f>+'Anexo 1 Receitas'!F20+'Anexo 1 Receitas'!F22</f>
        <v>162022671</v>
      </c>
      <c r="H11" s="73">
        <f t="shared" si="0"/>
        <v>352801819</v>
      </c>
      <c r="I11" s="73">
        <f t="shared" si="1"/>
        <v>56956628</v>
      </c>
      <c r="L11" s="1" t="s">
        <v>8</v>
      </c>
      <c r="M11" t="s">
        <v>78</v>
      </c>
    </row>
    <row r="12" spans="1:32" x14ac:dyDescent="0.25">
      <c r="A12" s="72" t="s">
        <v>334</v>
      </c>
      <c r="B12" s="73" t="s">
        <v>335</v>
      </c>
      <c r="C12" s="73">
        <f>+'Anexo 1 Receitas'!B27+'Anexo 1 Receitas'!B30+'Anexo 1 Receitas'!B64+'Anexo 1 Receitas'!B69+'Anexo 1 Receitas'!B71</f>
        <v>35241264</v>
      </c>
      <c r="D12" s="73">
        <f>+'Anexo 1 Receitas'!C27+'Anexo 1 Receitas'!C30+'Anexo 1 Receitas'!C64+'Anexo 1 Receitas'!C69+'Anexo 1 Receitas'!C71</f>
        <v>5205389</v>
      </c>
      <c r="E12" s="73">
        <f>+'Anexo 1 Receitas'!D27+'Anexo 1 Receitas'!D30+'Anexo 1 Receitas'!D64+'Anexo 1 Receitas'!D69+'Anexo 1 Receitas'!D71</f>
        <v>5712439</v>
      </c>
      <c r="F12" s="73">
        <f>+'Anexo 1 Receitas'!E27+'Anexo 1 Receitas'!E30+'Anexo 1 Receitas'!E64+'Anexo 1 Receitas'!E69+'Anexo 1 Receitas'!E71</f>
        <v>6809384</v>
      </c>
      <c r="G12" s="73">
        <f>+'Anexo 1 Receitas'!F27+'Anexo 1 Receitas'!F30+'Anexo 1 Receitas'!F64+'Anexo 1 Receitas'!F69+'Anexo 1 Receitas'!F71</f>
        <v>3509484</v>
      </c>
      <c r="H12" s="73">
        <f t="shared" si="0"/>
        <v>21236696</v>
      </c>
      <c r="I12" s="73">
        <f t="shared" si="1"/>
        <v>14004568</v>
      </c>
    </row>
    <row r="13" spans="1:32" x14ac:dyDescent="0.25">
      <c r="A13" s="72" t="s">
        <v>336</v>
      </c>
      <c r="B13" s="73" t="s">
        <v>337</v>
      </c>
      <c r="C13" s="73">
        <f>+'Anexo 1 Receitas'!B73</f>
        <v>74433341</v>
      </c>
      <c r="D13" s="73">
        <f>+'Anexo 1 Receitas'!C73</f>
        <v>7694834</v>
      </c>
      <c r="E13" s="73">
        <f>+'Anexo 1 Receitas'!D73</f>
        <v>5807000</v>
      </c>
      <c r="F13" s="73">
        <f>+'Anexo 1 Receitas'!E73</f>
        <v>12934735</v>
      </c>
      <c r="G13" s="73">
        <f>+'Anexo 1 Receitas'!F73</f>
        <v>12539782</v>
      </c>
      <c r="H13" s="73">
        <f t="shared" si="0"/>
        <v>38976351</v>
      </c>
      <c r="I13" s="73">
        <f t="shared" si="1"/>
        <v>35456990</v>
      </c>
      <c r="L13" s="1" t="s">
        <v>77</v>
      </c>
      <c r="M13" s="1" t="s">
        <v>66</v>
      </c>
    </row>
    <row r="14" spans="1:32" x14ac:dyDescent="0.25">
      <c r="A14" s="72" t="s">
        <v>338</v>
      </c>
      <c r="B14" s="74" t="s">
        <v>339</v>
      </c>
      <c r="C14" s="73"/>
      <c r="D14" s="73"/>
      <c r="E14" s="73"/>
      <c r="F14" s="73"/>
      <c r="G14" s="73"/>
      <c r="H14" s="73">
        <f>+E14</f>
        <v>0</v>
      </c>
      <c r="I14" s="73">
        <f t="shared" si="1"/>
        <v>0</v>
      </c>
      <c r="M14" t="s">
        <v>67</v>
      </c>
      <c r="O14" t="s">
        <v>70</v>
      </c>
      <c r="P14" t="s">
        <v>68</v>
      </c>
      <c r="S14" t="s">
        <v>71</v>
      </c>
      <c r="T14" t="s">
        <v>69</v>
      </c>
      <c r="W14" t="s">
        <v>72</v>
      </c>
      <c r="X14" t="s">
        <v>419</v>
      </c>
      <c r="AA14" t="s">
        <v>420</v>
      </c>
      <c r="AB14" t="s">
        <v>421</v>
      </c>
      <c r="AE14" t="s">
        <v>422</v>
      </c>
      <c r="AF14" t="s">
        <v>2</v>
      </c>
    </row>
    <row r="15" spans="1:32" x14ac:dyDescent="0.25">
      <c r="A15" s="141" t="s">
        <v>340</v>
      </c>
      <c r="B15" s="142"/>
      <c r="C15" s="75">
        <f>SUM(C9:C14)</f>
        <v>532808052</v>
      </c>
      <c r="D15" s="75">
        <f>SUM(D9:D14)</f>
        <v>80157256.5</v>
      </c>
      <c r="E15" s="75">
        <f>SUM(E9:E14)</f>
        <v>74719399.5</v>
      </c>
      <c r="F15" s="75">
        <f>SUM(F9:F14)</f>
        <v>89761693.25</v>
      </c>
      <c r="G15" s="75">
        <f>SUM(G9:G14)</f>
        <v>179924931.09999999</v>
      </c>
      <c r="H15" s="75">
        <f>+SUM(D15:G15)</f>
        <v>424563280.35000002</v>
      </c>
      <c r="I15" s="75">
        <f t="shared" si="1"/>
        <v>108244771.64999998</v>
      </c>
      <c r="L15" s="1" t="s">
        <v>0</v>
      </c>
      <c r="M15" t="s">
        <v>73</v>
      </c>
      <c r="N15" t="s">
        <v>74</v>
      </c>
      <c r="P15" t="s">
        <v>75</v>
      </c>
      <c r="Q15" t="s">
        <v>76</v>
      </c>
      <c r="R15" t="s">
        <v>108</v>
      </c>
      <c r="T15" t="s">
        <v>75</v>
      </c>
      <c r="U15" t="s">
        <v>76</v>
      </c>
      <c r="V15" t="s">
        <v>108</v>
      </c>
      <c r="X15" t="s">
        <v>75</v>
      </c>
      <c r="Y15" t="s">
        <v>76</v>
      </c>
      <c r="Z15" t="s">
        <v>108</v>
      </c>
      <c r="AB15" t="s">
        <v>75</v>
      </c>
      <c r="AC15" t="s">
        <v>76</v>
      </c>
      <c r="AD15" t="s">
        <v>108</v>
      </c>
    </row>
    <row r="16" spans="1:32" x14ac:dyDescent="0.25">
      <c r="A16" s="148"/>
      <c r="B16" s="149"/>
      <c r="C16" s="149"/>
      <c r="D16" s="149"/>
      <c r="E16" s="149"/>
      <c r="F16" s="149"/>
      <c r="G16" s="149"/>
      <c r="H16" s="149"/>
      <c r="I16" s="150"/>
      <c r="L16" s="2" t="s">
        <v>109</v>
      </c>
      <c r="M16" s="3">
        <v>11389124</v>
      </c>
      <c r="N16" s="3">
        <v>16141124</v>
      </c>
      <c r="O16" s="3">
        <v>27530248</v>
      </c>
      <c r="P16" s="3">
        <v>2821207</v>
      </c>
      <c r="Q16" s="3">
        <v>2795109</v>
      </c>
      <c r="R16" s="3">
        <v>26098</v>
      </c>
      <c r="S16" s="3">
        <v>5642414</v>
      </c>
      <c r="T16" s="3">
        <v>2758631</v>
      </c>
      <c r="U16" s="3">
        <v>2819677</v>
      </c>
      <c r="V16" s="3">
        <v>46394</v>
      </c>
      <c r="W16" s="3">
        <v>5624702</v>
      </c>
      <c r="X16" s="3">
        <v>2820793</v>
      </c>
      <c r="Y16" s="3">
        <v>2650331</v>
      </c>
      <c r="Z16" s="3">
        <v>63022</v>
      </c>
      <c r="AA16" s="3">
        <v>5534146</v>
      </c>
      <c r="AB16" s="3">
        <v>2825859</v>
      </c>
      <c r="AC16" s="3">
        <v>2806111</v>
      </c>
      <c r="AD16" s="3">
        <v>19748</v>
      </c>
      <c r="AE16" s="3">
        <v>5651718</v>
      </c>
      <c r="AF16" s="3">
        <v>49983228</v>
      </c>
    </row>
    <row r="17" spans="1:35" x14ac:dyDescent="0.25">
      <c r="A17" s="138" t="s">
        <v>341</v>
      </c>
      <c r="B17" s="139"/>
      <c r="C17" s="139"/>
      <c r="D17" s="139"/>
      <c r="E17" s="139"/>
      <c r="F17" s="139"/>
      <c r="G17" s="139"/>
      <c r="H17" s="139"/>
      <c r="I17" s="140"/>
      <c r="L17" s="2" t="s">
        <v>110</v>
      </c>
      <c r="M17" s="3">
        <v>17277528</v>
      </c>
      <c r="N17" s="3">
        <v>20066528</v>
      </c>
      <c r="O17" s="3">
        <v>37344056</v>
      </c>
      <c r="P17" s="3">
        <v>4082668</v>
      </c>
      <c r="Q17" s="3">
        <v>4007231</v>
      </c>
      <c r="R17" s="3">
        <v>75437</v>
      </c>
      <c r="S17" s="3">
        <v>8165336</v>
      </c>
      <c r="T17" s="3">
        <v>3858540</v>
      </c>
      <c r="U17" s="3">
        <v>3936683</v>
      </c>
      <c r="V17" s="3">
        <v>204073</v>
      </c>
      <c r="W17" s="3">
        <v>7999296</v>
      </c>
      <c r="X17" s="3">
        <v>4527266</v>
      </c>
      <c r="Y17" s="3">
        <v>4011054</v>
      </c>
      <c r="Z17" s="3">
        <v>233996</v>
      </c>
      <c r="AA17" s="3">
        <v>8772316</v>
      </c>
      <c r="AB17" s="3">
        <v>4060402</v>
      </c>
      <c r="AC17" s="3">
        <v>3951426</v>
      </c>
      <c r="AD17" s="3">
        <v>108976</v>
      </c>
      <c r="AE17" s="3">
        <v>8120804</v>
      </c>
      <c r="AF17" s="3">
        <v>70401808</v>
      </c>
    </row>
    <row r="18" spans="1:35" ht="24" x14ac:dyDescent="0.25">
      <c r="A18" s="69" t="s">
        <v>326</v>
      </c>
      <c r="B18" s="69" t="s">
        <v>327</v>
      </c>
      <c r="C18" s="70" t="s">
        <v>166</v>
      </c>
      <c r="D18" s="70" t="s">
        <v>342</v>
      </c>
      <c r="E18" s="70" t="s">
        <v>343</v>
      </c>
      <c r="F18" s="70" t="s">
        <v>344</v>
      </c>
      <c r="G18" s="70" t="s">
        <v>345</v>
      </c>
      <c r="H18" s="70" t="s">
        <v>105</v>
      </c>
      <c r="I18" s="71" t="s">
        <v>167</v>
      </c>
      <c r="L18" s="2" t="s">
        <v>111</v>
      </c>
      <c r="M18" s="3">
        <v>68480150</v>
      </c>
      <c r="N18" s="3">
        <v>79450716</v>
      </c>
      <c r="O18" s="3">
        <v>147930866</v>
      </c>
      <c r="P18" s="3">
        <v>16632296</v>
      </c>
      <c r="Q18" s="3">
        <v>16043945</v>
      </c>
      <c r="R18" s="3">
        <v>588351</v>
      </c>
      <c r="S18" s="3">
        <v>33264592</v>
      </c>
      <c r="T18" s="3">
        <v>15875113</v>
      </c>
      <c r="U18" s="3">
        <v>16138478</v>
      </c>
      <c r="V18" s="3">
        <v>282679</v>
      </c>
      <c r="W18" s="3">
        <v>32296270</v>
      </c>
      <c r="X18" s="3">
        <v>16919997</v>
      </c>
      <c r="Y18" s="3">
        <v>16125906</v>
      </c>
      <c r="Z18" s="3">
        <v>248047</v>
      </c>
      <c r="AA18" s="3">
        <v>33293950</v>
      </c>
      <c r="AB18" s="3">
        <v>15883217</v>
      </c>
      <c r="AC18" s="3">
        <v>15741422</v>
      </c>
      <c r="AD18" s="3">
        <v>141795</v>
      </c>
      <c r="AE18" s="3">
        <v>31766434</v>
      </c>
      <c r="AF18" s="3">
        <v>278552112</v>
      </c>
    </row>
    <row r="19" spans="1:35" x14ac:dyDescent="0.25">
      <c r="A19" s="72" t="s">
        <v>346</v>
      </c>
      <c r="B19" s="76" t="s">
        <v>347</v>
      </c>
      <c r="C19" s="73">
        <f>+'anexo 2.1'!B4</f>
        <v>110858482</v>
      </c>
      <c r="D19" s="73">
        <f>+'anexo 2.1'!C4</f>
        <v>24645907</v>
      </c>
      <c r="E19" s="73">
        <f>+'anexo 2.1'!D4</f>
        <v>26203339</v>
      </c>
      <c r="F19" s="73">
        <f>+'anexo 2.1'!E4</f>
        <v>25278671</v>
      </c>
      <c r="G19" s="73">
        <f>+'anexo 2.1'!F4</f>
        <v>25742437</v>
      </c>
      <c r="H19" s="75">
        <f t="shared" ref="H19:H28" si="2">+SUM(D19:G19)</f>
        <v>101870354</v>
      </c>
      <c r="I19" s="73">
        <f t="shared" ref="I19:I29" si="3">+C19-H19</f>
        <v>8988128</v>
      </c>
      <c r="L19" s="2" t="s">
        <v>112</v>
      </c>
      <c r="M19" s="3">
        <v>2672862</v>
      </c>
      <c r="N19" s="3">
        <v>1722804</v>
      </c>
      <c r="O19" s="3">
        <v>4395666</v>
      </c>
      <c r="P19" s="3">
        <v>532702</v>
      </c>
      <c r="Q19" s="3">
        <v>519503</v>
      </c>
      <c r="R19" s="3">
        <v>13199</v>
      </c>
      <c r="S19" s="3">
        <v>1065404</v>
      </c>
      <c r="T19" s="3">
        <v>597629</v>
      </c>
      <c r="U19" s="3">
        <v>604303</v>
      </c>
      <c r="V19" s="3">
        <v>9734</v>
      </c>
      <c r="W19" s="3">
        <v>1211666</v>
      </c>
      <c r="X19" s="3">
        <v>643841</v>
      </c>
      <c r="Y19" s="3">
        <v>616747</v>
      </c>
      <c r="Z19" s="3">
        <v>10686</v>
      </c>
      <c r="AA19" s="3">
        <v>1271274</v>
      </c>
      <c r="AB19" s="3">
        <v>672307</v>
      </c>
      <c r="AC19" s="3">
        <v>667286</v>
      </c>
      <c r="AD19" s="3">
        <v>5021</v>
      </c>
      <c r="AE19" s="3">
        <v>1344614</v>
      </c>
      <c r="AF19" s="3">
        <v>9288624</v>
      </c>
    </row>
    <row r="20" spans="1:35" x14ac:dyDescent="0.25">
      <c r="A20" s="72" t="s">
        <v>348</v>
      </c>
      <c r="B20" s="76" t="s">
        <v>349</v>
      </c>
      <c r="C20" s="73">
        <f>+'anexo 2.1'!B24+'anexo 2.1'!B33</f>
        <v>42748418</v>
      </c>
      <c r="D20" s="73">
        <f>+'anexo 2.1'!C24+'anexo 2.1'!C33</f>
        <v>5360425</v>
      </c>
      <c r="E20" s="73">
        <f>+'anexo 2.1'!D24+'anexo 2.1'!D33</f>
        <v>6656717</v>
      </c>
      <c r="F20" s="73">
        <f>+'anexo 2.1'!E24+'anexo 2.1'!E33</f>
        <v>7487794</v>
      </c>
      <c r="G20" s="73">
        <f>+'anexo 2.1'!F24+'anexo 2.1'!F33</f>
        <v>12647701</v>
      </c>
      <c r="H20" s="75">
        <f t="shared" si="2"/>
        <v>32152637</v>
      </c>
      <c r="I20" s="73">
        <f t="shared" si="3"/>
        <v>10595781</v>
      </c>
      <c r="L20" s="2" t="s">
        <v>113</v>
      </c>
      <c r="M20" s="3">
        <v>344800</v>
      </c>
      <c r="N20" s="3">
        <v>244800</v>
      </c>
      <c r="O20" s="3">
        <v>589600</v>
      </c>
      <c r="P20" s="3">
        <v>61200</v>
      </c>
      <c r="Q20" s="3">
        <v>61200</v>
      </c>
      <c r="R20" s="3"/>
      <c r="S20" s="3">
        <v>122400</v>
      </c>
      <c r="T20" s="3">
        <v>125715</v>
      </c>
      <c r="U20" s="3">
        <v>125715</v>
      </c>
      <c r="V20" s="3"/>
      <c r="W20" s="3">
        <v>251430</v>
      </c>
      <c r="X20" s="3">
        <v>61200</v>
      </c>
      <c r="Y20" s="3">
        <v>61200</v>
      </c>
      <c r="Z20" s="3"/>
      <c r="AA20" s="3">
        <v>122400</v>
      </c>
      <c r="AB20" s="3">
        <v>61200</v>
      </c>
      <c r="AC20" s="3">
        <v>61200</v>
      </c>
      <c r="AD20" s="3"/>
      <c r="AE20" s="3">
        <v>122400</v>
      </c>
      <c r="AF20" s="3">
        <v>1208230</v>
      </c>
    </row>
    <row r="21" spans="1:35" x14ac:dyDescent="0.25">
      <c r="A21" s="72" t="s">
        <v>350</v>
      </c>
      <c r="B21" s="76" t="s">
        <v>351</v>
      </c>
      <c r="C21" s="77"/>
      <c r="D21" s="77"/>
      <c r="E21" s="77"/>
      <c r="F21" s="77"/>
      <c r="G21" s="77"/>
      <c r="H21" s="75">
        <f t="shared" si="2"/>
        <v>0</v>
      </c>
      <c r="I21" s="77">
        <f t="shared" si="3"/>
        <v>0</v>
      </c>
      <c r="L21" s="2" t="s">
        <v>114</v>
      </c>
      <c r="M21" s="3">
        <v>2632102</v>
      </c>
      <c r="N21" s="3">
        <v>2298048</v>
      </c>
      <c r="O21" s="3">
        <v>4930150</v>
      </c>
      <c r="P21" s="3">
        <v>706907</v>
      </c>
      <c r="Q21" s="3">
        <v>690870</v>
      </c>
      <c r="R21" s="3">
        <v>16037</v>
      </c>
      <c r="S21" s="3">
        <v>1413814</v>
      </c>
      <c r="T21" s="3">
        <v>303337</v>
      </c>
      <c r="U21" s="3">
        <v>350392</v>
      </c>
      <c r="V21" s="3">
        <v>23675</v>
      </c>
      <c r="W21" s="3">
        <v>677404</v>
      </c>
      <c r="X21" s="3">
        <v>725341</v>
      </c>
      <c r="Y21" s="3">
        <v>639214</v>
      </c>
      <c r="Z21" s="3">
        <v>15397</v>
      </c>
      <c r="AA21" s="3">
        <v>1379952</v>
      </c>
      <c r="AB21" s="3">
        <v>440319</v>
      </c>
      <c r="AC21" s="3">
        <v>427900</v>
      </c>
      <c r="AD21" s="3">
        <v>12419</v>
      </c>
      <c r="AE21" s="3">
        <v>880638</v>
      </c>
      <c r="AF21" s="3">
        <v>9281958</v>
      </c>
    </row>
    <row r="22" spans="1:35" x14ac:dyDescent="0.25">
      <c r="A22" s="72" t="s">
        <v>352</v>
      </c>
      <c r="B22" s="76" t="s">
        <v>353</v>
      </c>
      <c r="C22" s="73">
        <f>+'anexo 2.1'!B46</f>
        <v>12578360</v>
      </c>
      <c r="D22" s="73">
        <f>+'anexo 2.1'!C46</f>
        <v>2923191</v>
      </c>
      <c r="E22" s="73">
        <f>+'anexo 2.1'!D46</f>
        <v>2646708</v>
      </c>
      <c r="F22" s="73">
        <f>+'anexo 2.1'!E46</f>
        <v>2482841</v>
      </c>
      <c r="G22" s="73">
        <f>+'anexo 2.1'!F46</f>
        <v>2899944</v>
      </c>
      <c r="H22" s="75">
        <f t="shared" si="2"/>
        <v>10952684</v>
      </c>
      <c r="I22" s="73">
        <f t="shared" si="3"/>
        <v>1625676</v>
      </c>
      <c r="L22" s="2" t="s">
        <v>115</v>
      </c>
      <c r="M22" s="3">
        <v>2186316</v>
      </c>
      <c r="N22" s="3">
        <v>3626316</v>
      </c>
      <c r="O22" s="3">
        <v>5812632</v>
      </c>
      <c r="P22" s="3">
        <v>323360</v>
      </c>
      <c r="Q22" s="3">
        <v>307576</v>
      </c>
      <c r="R22" s="3">
        <v>15784</v>
      </c>
      <c r="S22" s="3">
        <v>646720</v>
      </c>
      <c r="T22" s="3">
        <v>285718</v>
      </c>
      <c r="U22" s="3">
        <v>291152</v>
      </c>
      <c r="V22" s="3">
        <v>8459</v>
      </c>
      <c r="W22" s="3">
        <v>585329</v>
      </c>
      <c r="X22" s="3">
        <v>426782</v>
      </c>
      <c r="Y22" s="3">
        <v>400595</v>
      </c>
      <c r="Z22" s="3">
        <v>12294</v>
      </c>
      <c r="AA22" s="3">
        <v>839671</v>
      </c>
      <c r="AB22" s="3">
        <v>414192</v>
      </c>
      <c r="AC22" s="3">
        <v>410578</v>
      </c>
      <c r="AD22" s="3">
        <v>3614</v>
      </c>
      <c r="AE22" s="3">
        <v>828384</v>
      </c>
      <c r="AF22" s="3">
        <v>8712736</v>
      </c>
    </row>
    <row r="23" spans="1:35" x14ac:dyDescent="0.25">
      <c r="A23" s="72" t="s">
        <v>354</v>
      </c>
      <c r="B23" s="76" t="s">
        <v>355</v>
      </c>
      <c r="C23" s="77"/>
      <c r="D23" s="77"/>
      <c r="E23" s="77"/>
      <c r="F23" s="77"/>
      <c r="G23" s="77"/>
      <c r="H23" s="75">
        <f t="shared" si="2"/>
        <v>0</v>
      </c>
      <c r="I23" s="77">
        <f t="shared" si="3"/>
        <v>0</v>
      </c>
      <c r="L23" s="2" t="s">
        <v>116</v>
      </c>
      <c r="M23" s="3">
        <v>1330000</v>
      </c>
      <c r="N23" s="3">
        <v>380000</v>
      </c>
      <c r="O23" s="3">
        <v>1710000</v>
      </c>
      <c r="P23" s="3">
        <v>108260</v>
      </c>
      <c r="Q23" s="3">
        <v>108260</v>
      </c>
      <c r="R23" s="3"/>
      <c r="S23" s="3">
        <v>216520</v>
      </c>
      <c r="T23" s="3">
        <v>111260</v>
      </c>
      <c r="U23" s="3">
        <v>111260</v>
      </c>
      <c r="V23" s="3"/>
      <c r="W23" s="3">
        <v>222520</v>
      </c>
      <c r="X23" s="3">
        <v>446445</v>
      </c>
      <c r="Y23" s="3">
        <v>446445</v>
      </c>
      <c r="Z23" s="3"/>
      <c r="AA23" s="3">
        <v>892890</v>
      </c>
      <c r="AB23" s="3">
        <v>392100</v>
      </c>
      <c r="AC23" s="3">
        <v>392100</v>
      </c>
      <c r="AD23" s="3"/>
      <c r="AE23" s="3">
        <v>784200</v>
      </c>
      <c r="AF23" s="3">
        <v>3826130</v>
      </c>
    </row>
    <row r="24" spans="1:35" x14ac:dyDescent="0.25">
      <c r="A24" s="72" t="s">
        <v>356</v>
      </c>
      <c r="B24" s="76" t="s">
        <v>333</v>
      </c>
      <c r="C24" s="73">
        <f>+'anexo 2.1'!B48</f>
        <v>600000</v>
      </c>
      <c r="D24" s="73">
        <f>+'anexo 2.1'!C48</f>
        <v>0</v>
      </c>
      <c r="E24" s="73">
        <f>+'anexo 2.1'!D48</f>
        <v>150000</v>
      </c>
      <c r="F24" s="73">
        <f>+'anexo 2.1'!E48</f>
        <v>150000</v>
      </c>
      <c r="G24" s="73">
        <f>+'anexo 2.1'!F48</f>
        <v>0</v>
      </c>
      <c r="H24" s="75">
        <f t="shared" si="2"/>
        <v>300000</v>
      </c>
      <c r="I24" s="73">
        <f t="shared" si="3"/>
        <v>300000</v>
      </c>
      <c r="L24" s="2" t="s">
        <v>117</v>
      </c>
      <c r="M24" s="3">
        <v>300000</v>
      </c>
      <c r="N24" s="3">
        <v>600000</v>
      </c>
      <c r="O24" s="3">
        <v>900000</v>
      </c>
      <c r="P24" s="3">
        <v>12770</v>
      </c>
      <c r="Q24" s="3">
        <v>12770</v>
      </c>
      <c r="R24" s="3"/>
      <c r="S24" s="3">
        <v>25540</v>
      </c>
      <c r="T24" s="3">
        <v>109450</v>
      </c>
      <c r="U24" s="3">
        <v>109450</v>
      </c>
      <c r="V24" s="3"/>
      <c r="W24" s="3">
        <v>218900</v>
      </c>
      <c r="X24" s="3"/>
      <c r="Y24" s="3"/>
      <c r="Z24" s="3"/>
      <c r="AA24" s="3"/>
      <c r="AB24" s="3"/>
      <c r="AC24" s="3"/>
      <c r="AD24" s="3"/>
      <c r="AE24" s="3"/>
      <c r="AF24" s="3">
        <v>1144440</v>
      </c>
    </row>
    <row r="25" spans="1:35" x14ac:dyDescent="0.25">
      <c r="A25" s="72" t="s">
        <v>357</v>
      </c>
      <c r="B25" s="76" t="s">
        <v>358</v>
      </c>
      <c r="C25" s="73">
        <f>+'anexo 2.1'!B50+'anexo 2.1'!B54</f>
        <v>14452036</v>
      </c>
      <c r="D25" s="73">
        <f>+'anexo 2.1'!C50+'anexo 2.1'!C54</f>
        <v>3147860</v>
      </c>
      <c r="E25" s="73">
        <f>+'anexo 2.1'!D50+'anexo 2.1'!D54</f>
        <v>3060600</v>
      </c>
      <c r="F25" s="73">
        <f>+'anexo 2.1'!E50+'anexo 2.1'!E54</f>
        <v>2849271</v>
      </c>
      <c r="G25" s="73">
        <f>+'anexo 2.1'!F50+'anexo 2.1'!F54</f>
        <v>3126200</v>
      </c>
      <c r="H25" s="75">
        <f t="shared" si="2"/>
        <v>12183931</v>
      </c>
      <c r="I25" s="73">
        <f t="shared" si="3"/>
        <v>2268105</v>
      </c>
      <c r="L25" s="2" t="s">
        <v>118</v>
      </c>
      <c r="M25" s="3">
        <v>186000</v>
      </c>
      <c r="N25" s="3">
        <v>536000</v>
      </c>
      <c r="O25" s="3">
        <v>722000</v>
      </c>
      <c r="P25" s="3"/>
      <c r="Q25" s="3"/>
      <c r="R25" s="3"/>
      <c r="S25" s="3"/>
      <c r="T25" s="3">
        <v>100000</v>
      </c>
      <c r="U25" s="3">
        <v>100000</v>
      </c>
      <c r="V25" s="3"/>
      <c r="W25" s="3">
        <v>200000</v>
      </c>
      <c r="X25" s="3"/>
      <c r="Y25" s="3"/>
      <c r="Z25" s="3"/>
      <c r="AA25" s="3"/>
      <c r="AB25" s="3"/>
      <c r="AC25" s="3"/>
      <c r="AD25" s="3"/>
      <c r="AE25" s="3"/>
      <c r="AF25" s="3">
        <v>922000</v>
      </c>
    </row>
    <row r="26" spans="1:35" x14ac:dyDescent="0.25">
      <c r="A26" s="72" t="s">
        <v>359</v>
      </c>
      <c r="B26" s="76" t="s">
        <v>360</v>
      </c>
      <c r="C26" s="73">
        <f>+'anexo 2.1'!B58+'anexo 2.1'!B60+'anexo 2.1'!B62+'anexo 2.1'!B64+'anexo 2.1'!B56</f>
        <v>87020650</v>
      </c>
      <c r="D26" s="73">
        <f>+'anexo 2.1'!C58+'anexo 2.1'!C60+'anexo 2.1'!C62+'anexo 2.1'!C64+'anexo 2.1'!C56</f>
        <v>22853824</v>
      </c>
      <c r="E26" s="73">
        <f>+'anexo 2.1'!D58+'anexo 2.1'!D60+'anexo 2.1'!D62+'anexo 2.1'!D64+'anexo 2.1'!D56</f>
        <v>8871614</v>
      </c>
      <c r="F26" s="73">
        <f>+'anexo 2.1'!E58+'anexo 2.1'!E60+'anexo 2.1'!E62+'anexo 2.1'!E64+'anexo 2.1'!E56</f>
        <v>30792049</v>
      </c>
      <c r="G26" s="73">
        <f>+'anexo 2.1'!F58+'anexo 2.1'!F60+'anexo 2.1'!F62+'anexo 2.1'!F64+'anexo 2.1'!F56</f>
        <v>15960792</v>
      </c>
      <c r="H26" s="75">
        <f t="shared" si="2"/>
        <v>78478279</v>
      </c>
      <c r="I26" s="73">
        <f t="shared" si="3"/>
        <v>8542371</v>
      </c>
      <c r="L26" s="2" t="s">
        <v>119</v>
      </c>
      <c r="M26" s="3">
        <v>400000</v>
      </c>
      <c r="N26" s="3">
        <v>500000</v>
      </c>
      <c r="O26" s="3">
        <v>900000</v>
      </c>
      <c r="P26" s="3"/>
      <c r="Q26" s="3"/>
      <c r="R26" s="3"/>
      <c r="S26" s="3"/>
      <c r="T26" s="3">
        <v>105486</v>
      </c>
      <c r="U26" s="3">
        <v>105486</v>
      </c>
      <c r="V26" s="3"/>
      <c r="W26" s="3">
        <v>210972</v>
      </c>
      <c r="X26" s="3"/>
      <c r="Y26" s="3"/>
      <c r="Z26" s="3"/>
      <c r="AA26" s="3"/>
      <c r="AB26" s="3"/>
      <c r="AC26" s="3"/>
      <c r="AD26" s="3"/>
      <c r="AE26" s="3"/>
      <c r="AF26" s="3">
        <v>1110972</v>
      </c>
      <c r="AI26" s="126"/>
    </row>
    <row r="27" spans="1:35" x14ac:dyDescent="0.25">
      <c r="A27" s="72" t="s">
        <v>361</v>
      </c>
      <c r="B27" s="73" t="s">
        <v>362</v>
      </c>
      <c r="C27" s="73">
        <f>+'anexo 2.1'!B66</f>
        <v>219679350</v>
      </c>
      <c r="D27" s="73">
        <f>+'anexo 2.1'!C66</f>
        <v>16592625</v>
      </c>
      <c r="E27" s="73">
        <f>+'anexo 2.1'!D66</f>
        <v>16772622</v>
      </c>
      <c r="F27" s="73">
        <f>+'anexo 2.1'!E66</f>
        <v>33169434</v>
      </c>
      <c r="G27" s="73">
        <f>+'anexo 2.1'!F66</f>
        <v>84768734</v>
      </c>
      <c r="H27" s="75">
        <f t="shared" si="2"/>
        <v>151303415</v>
      </c>
      <c r="I27" s="73">
        <f t="shared" si="3"/>
        <v>68375935</v>
      </c>
      <c r="L27" s="2" t="s">
        <v>120</v>
      </c>
      <c r="M27" s="3">
        <v>0</v>
      </c>
      <c r="N27" s="3">
        <v>200000</v>
      </c>
      <c r="O27" s="3">
        <v>200000</v>
      </c>
      <c r="P27" s="3"/>
      <c r="Q27" s="3"/>
      <c r="R27" s="3"/>
      <c r="S27" s="3"/>
      <c r="T27" s="3"/>
      <c r="U27" s="3"/>
      <c r="V27" s="3"/>
      <c r="W27" s="3"/>
      <c r="X27" s="3"/>
      <c r="Y27" s="3"/>
      <c r="Z27" s="3"/>
      <c r="AA27" s="3"/>
      <c r="AB27" s="3"/>
      <c r="AC27" s="3"/>
      <c r="AD27" s="3"/>
      <c r="AE27" s="3"/>
      <c r="AF27" s="3">
        <v>200000</v>
      </c>
    </row>
    <row r="28" spans="1:35" x14ac:dyDescent="0.25">
      <c r="A28" s="78" t="s">
        <v>363</v>
      </c>
      <c r="B28" s="73" t="s">
        <v>364</v>
      </c>
      <c r="C28" s="73">
        <f>+'anexo 2.1'!B74</f>
        <v>46375256</v>
      </c>
      <c r="D28" s="73">
        <f>+'anexo 2.1'!C74</f>
        <v>9647441</v>
      </c>
      <c r="E28" s="73">
        <f>+'anexo 2.1'!D74</f>
        <v>11918960</v>
      </c>
      <c r="F28" s="73">
        <f>+'anexo 2.1'!E74</f>
        <v>8462183</v>
      </c>
      <c r="G28" s="73">
        <f>+'anexo 2.1'!F74</f>
        <v>16056850</v>
      </c>
      <c r="H28" s="75">
        <f t="shared" si="2"/>
        <v>46085434</v>
      </c>
      <c r="I28" s="73">
        <f t="shared" si="3"/>
        <v>289822</v>
      </c>
      <c r="L28" s="2" t="s">
        <v>121</v>
      </c>
      <c r="M28" s="3">
        <v>0</v>
      </c>
      <c r="N28" s="3">
        <v>250000</v>
      </c>
      <c r="O28" s="3">
        <v>250000</v>
      </c>
      <c r="P28" s="3"/>
      <c r="Q28" s="3"/>
      <c r="R28" s="3"/>
      <c r="S28" s="3"/>
      <c r="T28" s="3"/>
      <c r="U28" s="3"/>
      <c r="V28" s="3"/>
      <c r="W28" s="3"/>
      <c r="X28" s="3"/>
      <c r="Y28" s="3"/>
      <c r="Z28" s="3"/>
      <c r="AA28" s="3"/>
      <c r="AB28" s="3"/>
      <c r="AC28" s="3"/>
      <c r="AD28" s="3"/>
      <c r="AE28" s="3"/>
      <c r="AF28" s="3">
        <v>250000</v>
      </c>
    </row>
    <row r="29" spans="1:35" x14ac:dyDescent="0.25">
      <c r="A29" s="141" t="s">
        <v>365</v>
      </c>
      <c r="B29" s="142"/>
      <c r="C29" s="75">
        <f>SUM(C19:C28)</f>
        <v>534312552</v>
      </c>
      <c r="D29" s="75">
        <f>SUM(D19:D28)</f>
        <v>85171273</v>
      </c>
      <c r="E29" s="75">
        <f>SUM(E19:E28)</f>
        <v>76280560</v>
      </c>
      <c r="F29" s="75">
        <f>SUM(F19:F28)</f>
        <v>110672243</v>
      </c>
      <c r="G29" s="75">
        <f>SUM(G19:G28)</f>
        <v>161202658</v>
      </c>
      <c r="H29" s="75">
        <f t="shared" ref="H29" si="4">+SUM(D29:G29)</f>
        <v>433326734</v>
      </c>
      <c r="I29" s="75">
        <f t="shared" si="3"/>
        <v>100985818</v>
      </c>
      <c r="L29" s="2" t="s">
        <v>122</v>
      </c>
      <c r="M29" s="3">
        <v>30000</v>
      </c>
      <c r="N29" s="3">
        <v>30000</v>
      </c>
      <c r="O29" s="3">
        <v>60000</v>
      </c>
      <c r="P29" s="3"/>
      <c r="Q29" s="3"/>
      <c r="R29" s="3"/>
      <c r="S29" s="3"/>
      <c r="T29" s="3"/>
      <c r="U29" s="3"/>
      <c r="V29" s="3"/>
      <c r="W29" s="3"/>
      <c r="X29" s="3"/>
      <c r="Y29" s="3"/>
      <c r="Z29" s="3"/>
      <c r="AA29" s="3"/>
      <c r="AB29" s="3"/>
      <c r="AC29" s="3"/>
      <c r="AD29" s="3"/>
      <c r="AE29" s="3"/>
      <c r="AF29" s="3">
        <v>60000</v>
      </c>
    </row>
    <row r="30" spans="1:35" x14ac:dyDescent="0.25">
      <c r="A30" s="79"/>
      <c r="B30" s="79"/>
      <c r="C30" s="80"/>
      <c r="D30" s="80"/>
      <c r="E30" s="80"/>
      <c r="F30" s="80"/>
      <c r="G30" s="80"/>
      <c r="H30" s="80"/>
      <c r="I30" s="80"/>
      <c r="L30" s="2" t="s">
        <v>123</v>
      </c>
      <c r="M30" s="3">
        <v>100000</v>
      </c>
      <c r="N30" s="3">
        <v>100000</v>
      </c>
      <c r="O30" s="3">
        <v>200000</v>
      </c>
      <c r="P30" s="3"/>
      <c r="Q30" s="3"/>
      <c r="R30" s="3"/>
      <c r="S30" s="3"/>
      <c r="T30" s="3"/>
      <c r="U30" s="3"/>
      <c r="V30" s="3"/>
      <c r="W30" s="3"/>
      <c r="X30" s="3"/>
      <c r="Y30" s="3"/>
      <c r="Z30" s="3"/>
      <c r="AA30" s="3"/>
      <c r="AB30" s="3"/>
      <c r="AC30" s="3"/>
      <c r="AD30" s="3"/>
      <c r="AE30" s="3"/>
      <c r="AF30" s="3">
        <v>200000</v>
      </c>
    </row>
    <row r="31" spans="1:35" x14ac:dyDescent="0.25">
      <c r="L31" s="2" t="s">
        <v>124</v>
      </c>
      <c r="M31" s="3">
        <v>3200000</v>
      </c>
      <c r="N31" s="3">
        <v>8000000</v>
      </c>
      <c r="O31" s="3">
        <v>11200000</v>
      </c>
      <c r="P31" s="3">
        <v>70764</v>
      </c>
      <c r="Q31" s="3">
        <v>70764</v>
      </c>
      <c r="R31" s="3"/>
      <c r="S31" s="3">
        <v>141528</v>
      </c>
      <c r="T31" s="3">
        <v>1482860</v>
      </c>
      <c r="U31" s="3">
        <v>1482860</v>
      </c>
      <c r="V31" s="3"/>
      <c r="W31" s="3">
        <v>2965720</v>
      </c>
      <c r="X31" s="3">
        <v>300000</v>
      </c>
      <c r="Y31" s="3">
        <v>300000</v>
      </c>
      <c r="Z31" s="3"/>
      <c r="AA31" s="3">
        <v>600000</v>
      </c>
      <c r="AB31" s="3">
        <v>1256426</v>
      </c>
      <c r="AC31" s="3">
        <v>1256426</v>
      </c>
      <c r="AD31" s="3"/>
      <c r="AE31" s="3">
        <v>2512852</v>
      </c>
      <c r="AF31" s="3">
        <v>17420100</v>
      </c>
      <c r="AI31" s="126"/>
    </row>
    <row r="32" spans="1:35" x14ac:dyDescent="0.25">
      <c r="L32" s="2" t="s">
        <v>125</v>
      </c>
      <c r="M32" s="3">
        <v>329600</v>
      </c>
      <c r="N32" s="3">
        <v>329600</v>
      </c>
      <c r="O32" s="3">
        <v>659200</v>
      </c>
      <c r="P32" s="3">
        <v>30200</v>
      </c>
      <c r="Q32" s="3">
        <v>28679</v>
      </c>
      <c r="R32" s="3">
        <v>1521</v>
      </c>
      <c r="S32" s="3">
        <v>60400</v>
      </c>
      <c r="T32" s="3">
        <v>27200</v>
      </c>
      <c r="U32" s="3">
        <v>27883</v>
      </c>
      <c r="V32" s="3">
        <v>1117</v>
      </c>
      <c r="W32" s="3">
        <v>56200</v>
      </c>
      <c r="X32" s="3">
        <v>30000</v>
      </c>
      <c r="Y32" s="3">
        <v>27179</v>
      </c>
      <c r="Z32" s="3">
        <v>1021</v>
      </c>
      <c r="AA32" s="3">
        <v>58200</v>
      </c>
      <c r="AB32" s="3">
        <v>29000</v>
      </c>
      <c r="AC32" s="3">
        <v>27988</v>
      </c>
      <c r="AD32" s="3">
        <v>1012</v>
      </c>
      <c r="AE32" s="3">
        <v>58000</v>
      </c>
      <c r="AF32" s="3">
        <v>892000</v>
      </c>
    </row>
    <row r="33" spans="3:32" x14ac:dyDescent="0.25">
      <c r="C33" s="126"/>
      <c r="L33" s="2" t="s">
        <v>126</v>
      </c>
      <c r="M33" s="3">
        <v>30000</v>
      </c>
      <c r="N33" s="3">
        <v>30000</v>
      </c>
      <c r="O33" s="3">
        <v>60000</v>
      </c>
      <c r="P33" s="3">
        <v>3750</v>
      </c>
      <c r="Q33" s="3">
        <v>3750</v>
      </c>
      <c r="R33" s="3"/>
      <c r="S33" s="3">
        <v>7500</v>
      </c>
      <c r="T33" s="3">
        <v>14610</v>
      </c>
      <c r="U33" s="3">
        <v>14610</v>
      </c>
      <c r="V33" s="3"/>
      <c r="W33" s="3">
        <v>29220</v>
      </c>
      <c r="X33" s="3">
        <v>3450</v>
      </c>
      <c r="Y33" s="3">
        <v>3450</v>
      </c>
      <c r="Z33" s="3"/>
      <c r="AA33" s="3">
        <v>6900</v>
      </c>
      <c r="AB33" s="3">
        <v>6000</v>
      </c>
      <c r="AC33" s="3">
        <v>6000</v>
      </c>
      <c r="AD33" s="3"/>
      <c r="AE33" s="3">
        <v>12000</v>
      </c>
      <c r="AF33" s="3">
        <v>115620</v>
      </c>
    </row>
    <row r="34" spans="3:32" x14ac:dyDescent="0.25">
      <c r="L34" s="2" t="s">
        <v>127</v>
      </c>
      <c r="M34" s="3">
        <v>1300000</v>
      </c>
      <c r="N34" s="3">
        <v>1450000</v>
      </c>
      <c r="O34" s="3">
        <v>2750000</v>
      </c>
      <c r="P34" s="3">
        <v>315962</v>
      </c>
      <c r="Q34" s="3">
        <v>315962</v>
      </c>
      <c r="R34" s="3"/>
      <c r="S34" s="3">
        <v>631924</v>
      </c>
      <c r="T34" s="3">
        <v>338772</v>
      </c>
      <c r="U34" s="3">
        <v>338772</v>
      </c>
      <c r="V34" s="3"/>
      <c r="W34" s="3">
        <v>677544</v>
      </c>
      <c r="X34" s="3">
        <v>269460</v>
      </c>
      <c r="Y34" s="3">
        <v>269460</v>
      </c>
      <c r="Z34" s="3"/>
      <c r="AA34" s="3">
        <v>538920</v>
      </c>
      <c r="AB34" s="3">
        <v>319273</v>
      </c>
      <c r="AC34" s="3">
        <v>319273</v>
      </c>
      <c r="AD34" s="3"/>
      <c r="AE34" s="3">
        <v>638546</v>
      </c>
      <c r="AF34" s="3">
        <v>5236934</v>
      </c>
    </row>
    <row r="35" spans="3:32" x14ac:dyDescent="0.25">
      <c r="E35" s="126"/>
      <c r="L35" s="2" t="s">
        <v>128</v>
      </c>
      <c r="M35" s="3">
        <v>3260000</v>
      </c>
      <c r="N35" s="3">
        <v>1500000</v>
      </c>
      <c r="O35" s="3">
        <v>4760000</v>
      </c>
      <c r="P35" s="3">
        <v>297779</v>
      </c>
      <c r="Q35" s="3">
        <v>297779</v>
      </c>
      <c r="R35" s="3"/>
      <c r="S35" s="3">
        <v>595558</v>
      </c>
      <c r="T35" s="3">
        <v>425741</v>
      </c>
      <c r="U35" s="3">
        <v>425741</v>
      </c>
      <c r="V35" s="3"/>
      <c r="W35" s="3">
        <v>851482</v>
      </c>
      <c r="X35" s="3">
        <v>764759</v>
      </c>
      <c r="Y35" s="3">
        <v>764759</v>
      </c>
      <c r="Z35" s="3"/>
      <c r="AA35" s="3">
        <v>1529518</v>
      </c>
      <c r="AB35" s="3">
        <v>1762168</v>
      </c>
      <c r="AC35" s="3">
        <v>1762168</v>
      </c>
      <c r="AD35" s="3"/>
      <c r="AE35" s="3">
        <v>3524336</v>
      </c>
      <c r="AF35" s="3">
        <v>11260894</v>
      </c>
    </row>
    <row r="36" spans="3:32" x14ac:dyDescent="0.25">
      <c r="L36" s="2" t="s">
        <v>129</v>
      </c>
      <c r="M36" s="3">
        <v>900000</v>
      </c>
      <c r="N36" s="3">
        <v>250000</v>
      </c>
      <c r="O36" s="3">
        <v>1150000</v>
      </c>
      <c r="P36" s="3"/>
      <c r="Q36" s="3"/>
      <c r="R36" s="3"/>
      <c r="S36" s="3"/>
      <c r="T36" s="3"/>
      <c r="U36" s="3"/>
      <c r="V36" s="3"/>
      <c r="W36" s="3"/>
      <c r="X36" s="3">
        <v>23270</v>
      </c>
      <c r="Y36" s="3">
        <v>23270</v>
      </c>
      <c r="Z36" s="3"/>
      <c r="AA36" s="3">
        <v>46540</v>
      </c>
      <c r="AB36" s="3">
        <v>829922</v>
      </c>
      <c r="AC36" s="3">
        <v>829922</v>
      </c>
      <c r="AD36" s="3"/>
      <c r="AE36" s="3">
        <v>1659844</v>
      </c>
      <c r="AF36" s="3">
        <v>2856384</v>
      </c>
    </row>
    <row r="37" spans="3:32" x14ac:dyDescent="0.25">
      <c r="L37" s="2" t="s">
        <v>130</v>
      </c>
      <c r="M37" s="3">
        <v>4600000</v>
      </c>
      <c r="N37" s="3">
        <v>3000000</v>
      </c>
      <c r="O37" s="3">
        <v>7600000</v>
      </c>
      <c r="P37" s="3">
        <v>962454</v>
      </c>
      <c r="Q37" s="3">
        <v>962454</v>
      </c>
      <c r="R37" s="3"/>
      <c r="S37" s="3">
        <v>1924908</v>
      </c>
      <c r="T37" s="3">
        <v>1051264</v>
      </c>
      <c r="U37" s="3">
        <v>1051264</v>
      </c>
      <c r="V37" s="3"/>
      <c r="W37" s="3">
        <v>2102528</v>
      </c>
      <c r="X37" s="3">
        <v>1211223</v>
      </c>
      <c r="Y37" s="3">
        <v>1211223</v>
      </c>
      <c r="Z37" s="3"/>
      <c r="AA37" s="3">
        <v>2422446</v>
      </c>
      <c r="AB37" s="3">
        <v>1372268</v>
      </c>
      <c r="AC37" s="3">
        <v>1372268</v>
      </c>
      <c r="AD37" s="3"/>
      <c r="AE37" s="3">
        <v>2744536</v>
      </c>
      <c r="AF37" s="3">
        <v>16794418</v>
      </c>
    </row>
    <row r="38" spans="3:32" x14ac:dyDescent="0.25">
      <c r="L38" s="2" t="s">
        <v>131</v>
      </c>
      <c r="M38" s="3">
        <v>410000</v>
      </c>
      <c r="N38" s="3">
        <v>500000</v>
      </c>
      <c r="O38" s="3">
        <v>910000</v>
      </c>
      <c r="P38" s="3">
        <v>13850</v>
      </c>
      <c r="Q38" s="3">
        <v>13850</v>
      </c>
      <c r="R38" s="3"/>
      <c r="S38" s="3">
        <v>27700</v>
      </c>
      <c r="T38" s="3">
        <v>65887</v>
      </c>
      <c r="U38" s="3">
        <v>65887</v>
      </c>
      <c r="V38" s="3"/>
      <c r="W38" s="3">
        <v>131774</v>
      </c>
      <c r="X38" s="3">
        <v>87690</v>
      </c>
      <c r="Y38" s="3">
        <v>87690</v>
      </c>
      <c r="Z38" s="3"/>
      <c r="AA38" s="3">
        <v>175380</v>
      </c>
      <c r="AB38" s="3">
        <v>117755</v>
      </c>
      <c r="AC38" s="3">
        <v>117755</v>
      </c>
      <c r="AD38" s="3"/>
      <c r="AE38" s="3">
        <v>235510</v>
      </c>
      <c r="AF38" s="3">
        <v>1480364</v>
      </c>
    </row>
    <row r="39" spans="3:32" x14ac:dyDescent="0.25">
      <c r="L39" s="2" t="s">
        <v>132</v>
      </c>
      <c r="M39" s="3">
        <v>700000</v>
      </c>
      <c r="N39" s="3">
        <v>1000000</v>
      </c>
      <c r="O39" s="3">
        <v>1700000</v>
      </c>
      <c r="P39" s="3">
        <v>10363</v>
      </c>
      <c r="Q39" s="3">
        <v>10363</v>
      </c>
      <c r="R39" s="3"/>
      <c r="S39" s="3">
        <v>20726</v>
      </c>
      <c r="T39" s="3">
        <v>14469</v>
      </c>
      <c r="U39" s="3">
        <v>14469</v>
      </c>
      <c r="V39" s="3"/>
      <c r="W39" s="3">
        <v>28938</v>
      </c>
      <c r="X39" s="3">
        <v>362528</v>
      </c>
      <c r="Y39" s="3">
        <v>362528</v>
      </c>
      <c r="Z39" s="3"/>
      <c r="AA39" s="3">
        <v>725056</v>
      </c>
      <c r="AB39" s="3">
        <v>312448</v>
      </c>
      <c r="AC39" s="3">
        <v>312448</v>
      </c>
      <c r="AD39" s="3"/>
      <c r="AE39" s="3">
        <v>624896</v>
      </c>
      <c r="AF39" s="3">
        <v>3099616</v>
      </c>
    </row>
    <row r="40" spans="3:32" x14ac:dyDescent="0.25">
      <c r="L40" s="2" t="s">
        <v>133</v>
      </c>
      <c r="M40" s="3">
        <v>430000</v>
      </c>
      <c r="N40" s="3">
        <v>300000</v>
      </c>
      <c r="O40" s="3">
        <v>730000</v>
      </c>
      <c r="P40" s="3">
        <v>161638</v>
      </c>
      <c r="Q40" s="3">
        <v>161638</v>
      </c>
      <c r="R40" s="3"/>
      <c r="S40" s="3">
        <v>323276</v>
      </c>
      <c r="T40" s="3">
        <v>8205</v>
      </c>
      <c r="U40" s="3">
        <v>8205</v>
      </c>
      <c r="V40" s="3"/>
      <c r="W40" s="3">
        <v>16410</v>
      </c>
      <c r="X40" s="3">
        <v>119058</v>
      </c>
      <c r="Y40" s="3">
        <v>119058</v>
      </c>
      <c r="Z40" s="3"/>
      <c r="AA40" s="3">
        <v>238116</v>
      </c>
      <c r="AB40" s="3">
        <v>135870</v>
      </c>
      <c r="AC40" s="3">
        <v>135870</v>
      </c>
      <c r="AD40" s="3"/>
      <c r="AE40" s="3">
        <v>271740</v>
      </c>
      <c r="AF40" s="3">
        <v>1579542</v>
      </c>
    </row>
    <row r="41" spans="3:32" x14ac:dyDescent="0.25">
      <c r="L41" s="2" t="s">
        <v>134</v>
      </c>
      <c r="M41" s="3">
        <v>50000</v>
      </c>
      <c r="N41" s="3">
        <v>150000</v>
      </c>
      <c r="O41" s="3">
        <v>200000</v>
      </c>
      <c r="P41" s="3"/>
      <c r="Q41" s="3"/>
      <c r="R41" s="3"/>
      <c r="S41" s="3"/>
      <c r="T41" s="3"/>
      <c r="U41" s="3"/>
      <c r="V41" s="3"/>
      <c r="W41" s="3"/>
      <c r="X41" s="3"/>
      <c r="Y41" s="3"/>
      <c r="Z41" s="3"/>
      <c r="AA41" s="3"/>
      <c r="AB41" s="3"/>
      <c r="AC41" s="3"/>
      <c r="AD41" s="3"/>
      <c r="AE41" s="3"/>
      <c r="AF41" s="3">
        <v>200000</v>
      </c>
    </row>
    <row r="42" spans="3:32" x14ac:dyDescent="0.25">
      <c r="L42" s="2" t="s">
        <v>135</v>
      </c>
      <c r="M42" s="3">
        <v>1250000</v>
      </c>
      <c r="N42" s="3">
        <v>1000000</v>
      </c>
      <c r="O42" s="3">
        <v>2250000</v>
      </c>
      <c r="P42" s="3">
        <v>165283</v>
      </c>
      <c r="Q42" s="3">
        <v>165283</v>
      </c>
      <c r="R42" s="3"/>
      <c r="S42" s="3">
        <v>330566</v>
      </c>
      <c r="T42" s="3">
        <v>175717</v>
      </c>
      <c r="U42" s="3">
        <v>175717</v>
      </c>
      <c r="V42" s="3"/>
      <c r="W42" s="3">
        <v>351434</v>
      </c>
      <c r="X42" s="3">
        <v>568174</v>
      </c>
      <c r="Y42" s="3">
        <v>568174</v>
      </c>
      <c r="Z42" s="3"/>
      <c r="AA42" s="3">
        <v>1136348</v>
      </c>
      <c r="AB42" s="3">
        <v>319908</v>
      </c>
      <c r="AC42" s="3">
        <v>319908</v>
      </c>
      <c r="AD42" s="3"/>
      <c r="AE42" s="3">
        <v>639816</v>
      </c>
      <c r="AF42" s="3">
        <v>4708164</v>
      </c>
    </row>
    <row r="43" spans="3:32" x14ac:dyDescent="0.25">
      <c r="L43" s="2" t="s">
        <v>136</v>
      </c>
      <c r="M43" s="3">
        <v>4119918</v>
      </c>
      <c r="N43" s="3">
        <v>2197600</v>
      </c>
      <c r="O43" s="3">
        <v>6317518</v>
      </c>
      <c r="P43" s="3">
        <v>358580</v>
      </c>
      <c r="Q43" s="3">
        <v>355581</v>
      </c>
      <c r="R43" s="3">
        <v>2999</v>
      </c>
      <c r="S43" s="3">
        <v>717160</v>
      </c>
      <c r="T43" s="3">
        <v>886296</v>
      </c>
      <c r="U43" s="3">
        <v>881668</v>
      </c>
      <c r="V43" s="3">
        <v>4628</v>
      </c>
      <c r="W43" s="3">
        <v>1772592</v>
      </c>
      <c r="X43" s="3">
        <v>478761</v>
      </c>
      <c r="Y43" s="3">
        <v>472473</v>
      </c>
      <c r="Z43" s="3">
        <v>6288</v>
      </c>
      <c r="AA43" s="3">
        <v>957522</v>
      </c>
      <c r="AB43" s="3">
        <v>1988276</v>
      </c>
      <c r="AC43" s="3">
        <v>1986358</v>
      </c>
      <c r="AD43" s="3">
        <v>1918</v>
      </c>
      <c r="AE43" s="3">
        <v>3976552</v>
      </c>
      <c r="AF43" s="3">
        <v>13741344</v>
      </c>
    </row>
    <row r="44" spans="3:32" x14ac:dyDescent="0.25">
      <c r="L44" s="2" t="s">
        <v>137</v>
      </c>
      <c r="M44" s="3">
        <v>710000</v>
      </c>
      <c r="N44" s="3">
        <v>710000</v>
      </c>
      <c r="O44" s="3">
        <v>1420000</v>
      </c>
      <c r="P44" s="3"/>
      <c r="Q44" s="3"/>
      <c r="R44" s="3"/>
      <c r="S44" s="3"/>
      <c r="T44" s="3">
        <v>2000</v>
      </c>
      <c r="U44" s="3">
        <v>2000</v>
      </c>
      <c r="V44" s="3"/>
      <c r="W44" s="3">
        <v>4000</v>
      </c>
      <c r="X44" s="3"/>
      <c r="Y44" s="3"/>
      <c r="Z44" s="3"/>
      <c r="AA44" s="3"/>
      <c r="AB44" s="3"/>
      <c r="AC44" s="3"/>
      <c r="AD44" s="3"/>
      <c r="AE44" s="3"/>
      <c r="AF44" s="3">
        <v>1424000</v>
      </c>
    </row>
    <row r="45" spans="3:32" x14ac:dyDescent="0.25">
      <c r="L45" s="2" t="s">
        <v>138</v>
      </c>
      <c r="M45" s="3">
        <v>400000</v>
      </c>
      <c r="N45" s="3">
        <v>500000</v>
      </c>
      <c r="O45" s="3">
        <v>900000</v>
      </c>
      <c r="P45" s="3">
        <v>76647</v>
      </c>
      <c r="Q45" s="3">
        <v>76647</v>
      </c>
      <c r="R45" s="3"/>
      <c r="S45" s="3">
        <v>153294</v>
      </c>
      <c r="T45" s="3">
        <v>52438</v>
      </c>
      <c r="U45" s="3">
        <v>52438</v>
      </c>
      <c r="V45" s="3"/>
      <c r="W45" s="3">
        <v>104876</v>
      </c>
      <c r="X45" s="3">
        <v>308</v>
      </c>
      <c r="Y45" s="3">
        <v>308</v>
      </c>
      <c r="Z45" s="3"/>
      <c r="AA45" s="3">
        <v>616</v>
      </c>
      <c r="AB45" s="3">
        <v>188967</v>
      </c>
      <c r="AC45" s="3">
        <v>188967</v>
      </c>
      <c r="AD45" s="3"/>
      <c r="AE45" s="3">
        <v>377934</v>
      </c>
      <c r="AF45" s="3">
        <v>1536720</v>
      </c>
    </row>
    <row r="46" spans="3:32" x14ac:dyDescent="0.25">
      <c r="L46" s="2" t="s">
        <v>139</v>
      </c>
      <c r="M46" s="3">
        <v>800000</v>
      </c>
      <c r="N46" s="3">
        <v>1500000</v>
      </c>
      <c r="O46" s="3">
        <v>2300000</v>
      </c>
      <c r="P46" s="3">
        <v>43897</v>
      </c>
      <c r="Q46" s="3">
        <v>43897</v>
      </c>
      <c r="R46" s="3"/>
      <c r="S46" s="3">
        <v>87794</v>
      </c>
      <c r="T46" s="3">
        <v>404830</v>
      </c>
      <c r="U46" s="3">
        <v>404830</v>
      </c>
      <c r="V46" s="3"/>
      <c r="W46" s="3">
        <v>809660</v>
      </c>
      <c r="X46" s="3">
        <v>174642</v>
      </c>
      <c r="Y46" s="3">
        <v>174642</v>
      </c>
      <c r="Z46" s="3"/>
      <c r="AA46" s="3">
        <v>349284</v>
      </c>
      <c r="AB46" s="3">
        <v>149802</v>
      </c>
      <c r="AC46" s="3">
        <v>149802</v>
      </c>
      <c r="AD46" s="3"/>
      <c r="AE46" s="3">
        <v>299604</v>
      </c>
      <c r="AF46" s="3">
        <v>3846342</v>
      </c>
    </row>
    <row r="47" spans="3:32" x14ac:dyDescent="0.25">
      <c r="L47" s="2" t="s">
        <v>140</v>
      </c>
      <c r="M47" s="3">
        <v>1010000</v>
      </c>
      <c r="N47" s="3">
        <v>1300000</v>
      </c>
      <c r="O47" s="3">
        <v>2310000</v>
      </c>
      <c r="P47" s="3">
        <v>372104</v>
      </c>
      <c r="Q47" s="3">
        <v>372104</v>
      </c>
      <c r="R47" s="3"/>
      <c r="S47" s="3">
        <v>744208</v>
      </c>
      <c r="T47" s="3">
        <v>172040</v>
      </c>
      <c r="U47" s="3">
        <v>172040</v>
      </c>
      <c r="V47" s="3"/>
      <c r="W47" s="3">
        <v>344080</v>
      </c>
      <c r="X47" s="3">
        <v>100474</v>
      </c>
      <c r="Y47" s="3">
        <v>100474</v>
      </c>
      <c r="Z47" s="3"/>
      <c r="AA47" s="3">
        <v>200948</v>
      </c>
      <c r="AB47" s="3">
        <v>181332</v>
      </c>
      <c r="AC47" s="3">
        <v>181332</v>
      </c>
      <c r="AD47" s="3"/>
      <c r="AE47" s="3">
        <v>362664</v>
      </c>
      <c r="AF47" s="3">
        <v>3961900</v>
      </c>
    </row>
    <row r="48" spans="3:32" x14ac:dyDescent="0.25">
      <c r="L48" s="2" t="s">
        <v>141</v>
      </c>
      <c r="M48" s="3">
        <v>250000</v>
      </c>
      <c r="N48" s="3">
        <v>600000</v>
      </c>
      <c r="O48" s="3">
        <v>850000</v>
      </c>
      <c r="P48" s="3"/>
      <c r="Q48" s="3"/>
      <c r="R48" s="3"/>
      <c r="S48" s="3"/>
      <c r="T48" s="3">
        <v>12001</v>
      </c>
      <c r="U48" s="3">
        <v>12001</v>
      </c>
      <c r="V48" s="3"/>
      <c r="W48" s="3">
        <v>24002</v>
      </c>
      <c r="X48" s="3"/>
      <c r="Y48" s="3"/>
      <c r="Z48" s="3"/>
      <c r="AA48" s="3"/>
      <c r="AB48" s="3"/>
      <c r="AC48" s="3"/>
      <c r="AD48" s="3"/>
      <c r="AE48" s="3"/>
      <c r="AF48" s="3">
        <v>874002</v>
      </c>
    </row>
    <row r="49" spans="12:32" x14ac:dyDescent="0.25">
      <c r="L49" s="2" t="s">
        <v>142</v>
      </c>
      <c r="M49" s="3">
        <v>2845000</v>
      </c>
      <c r="N49" s="3">
        <v>3995000</v>
      </c>
      <c r="O49" s="3">
        <v>6840000</v>
      </c>
      <c r="P49" s="3">
        <v>237540</v>
      </c>
      <c r="Q49" s="3">
        <v>237540</v>
      </c>
      <c r="R49" s="3"/>
      <c r="S49" s="3">
        <v>475080</v>
      </c>
      <c r="T49" s="3">
        <v>400627</v>
      </c>
      <c r="U49" s="3">
        <v>400627</v>
      </c>
      <c r="V49" s="3"/>
      <c r="W49" s="3">
        <v>801254</v>
      </c>
      <c r="X49" s="3">
        <v>361670</v>
      </c>
      <c r="Y49" s="3">
        <v>361670</v>
      </c>
      <c r="Z49" s="3"/>
      <c r="AA49" s="3">
        <v>723340</v>
      </c>
      <c r="AB49" s="3">
        <v>441690</v>
      </c>
      <c r="AC49" s="3">
        <v>441690</v>
      </c>
      <c r="AD49" s="3"/>
      <c r="AE49" s="3">
        <v>883380</v>
      </c>
      <c r="AF49" s="3">
        <v>9723054</v>
      </c>
    </row>
    <row r="50" spans="12:32" x14ac:dyDescent="0.25">
      <c r="L50" s="2" t="s">
        <v>143</v>
      </c>
      <c r="M50" s="3">
        <v>120000</v>
      </c>
      <c r="N50" s="3">
        <v>140000</v>
      </c>
      <c r="O50" s="3">
        <v>260000</v>
      </c>
      <c r="P50" s="3">
        <v>4500</v>
      </c>
      <c r="Q50" s="3">
        <v>4500</v>
      </c>
      <c r="R50" s="3"/>
      <c r="S50" s="3">
        <v>9000</v>
      </c>
      <c r="T50" s="3"/>
      <c r="U50" s="3"/>
      <c r="V50" s="3"/>
      <c r="W50" s="3"/>
      <c r="X50" s="3"/>
      <c r="Y50" s="3"/>
      <c r="Z50" s="3"/>
      <c r="AA50" s="3"/>
      <c r="AB50" s="3"/>
      <c r="AC50" s="3"/>
      <c r="AD50" s="3"/>
      <c r="AE50" s="3"/>
      <c r="AF50" s="3">
        <v>269000</v>
      </c>
    </row>
    <row r="51" spans="12:32" x14ac:dyDescent="0.25">
      <c r="L51" s="2" t="s">
        <v>144</v>
      </c>
      <c r="M51" s="3">
        <v>16323500</v>
      </c>
      <c r="N51" s="3">
        <v>13300000</v>
      </c>
      <c r="O51" s="3">
        <v>29623500</v>
      </c>
      <c r="P51" s="3">
        <v>1953870</v>
      </c>
      <c r="Q51" s="3">
        <v>1880891</v>
      </c>
      <c r="R51" s="3">
        <v>72979</v>
      </c>
      <c r="S51" s="3">
        <v>3907740</v>
      </c>
      <c r="T51" s="3">
        <v>2392277</v>
      </c>
      <c r="U51" s="3">
        <v>2392277</v>
      </c>
      <c r="V51" s="3"/>
      <c r="W51" s="3">
        <v>4784554</v>
      </c>
      <c r="X51" s="3">
        <v>2401886</v>
      </c>
      <c r="Y51" s="3">
        <v>2401886</v>
      </c>
      <c r="Z51" s="3"/>
      <c r="AA51" s="3">
        <v>4803772</v>
      </c>
      <c r="AB51" s="3">
        <v>3245581</v>
      </c>
      <c r="AC51" s="3">
        <v>3245581</v>
      </c>
      <c r="AD51" s="3"/>
      <c r="AE51" s="3">
        <v>6491162</v>
      </c>
      <c r="AF51" s="3">
        <v>49610728</v>
      </c>
    </row>
    <row r="52" spans="12:32" x14ac:dyDescent="0.25">
      <c r="L52" s="2" t="s">
        <v>145</v>
      </c>
      <c r="M52" s="3">
        <v>3240000</v>
      </c>
      <c r="N52" s="3">
        <v>1000000</v>
      </c>
      <c r="O52" s="3">
        <v>4240000</v>
      </c>
      <c r="P52" s="3">
        <v>458186</v>
      </c>
      <c r="Q52" s="3">
        <v>458186</v>
      </c>
      <c r="R52" s="3"/>
      <c r="S52" s="3">
        <v>916372</v>
      </c>
      <c r="T52" s="3">
        <v>244171</v>
      </c>
      <c r="U52" s="3">
        <v>244171</v>
      </c>
      <c r="V52" s="3"/>
      <c r="W52" s="3">
        <v>488342</v>
      </c>
      <c r="X52" s="3">
        <v>511044</v>
      </c>
      <c r="Y52" s="3">
        <v>566729</v>
      </c>
      <c r="Z52" s="3"/>
      <c r="AA52" s="3">
        <v>1077773</v>
      </c>
      <c r="AB52" s="3">
        <v>1334044</v>
      </c>
      <c r="AC52" s="3">
        <v>1278359</v>
      </c>
      <c r="AD52" s="3"/>
      <c r="AE52" s="3">
        <v>2612403</v>
      </c>
      <c r="AF52" s="3">
        <v>9334890</v>
      </c>
    </row>
    <row r="53" spans="12:32" x14ac:dyDescent="0.25">
      <c r="L53" s="2" t="s">
        <v>146</v>
      </c>
      <c r="M53" s="3">
        <v>12578360</v>
      </c>
      <c r="N53" s="3">
        <v>10578360</v>
      </c>
      <c r="O53" s="3">
        <v>23156720</v>
      </c>
      <c r="P53" s="3">
        <v>2923191</v>
      </c>
      <c r="Q53" s="3">
        <v>2923191</v>
      </c>
      <c r="R53" s="3"/>
      <c r="S53" s="3">
        <v>5846382</v>
      </c>
      <c r="T53" s="3">
        <v>2646708</v>
      </c>
      <c r="U53" s="3">
        <v>2646708</v>
      </c>
      <c r="V53" s="3"/>
      <c r="W53" s="3">
        <v>5293416</v>
      </c>
      <c r="X53" s="3">
        <v>2464316</v>
      </c>
      <c r="Y53" s="3">
        <v>2482841</v>
      </c>
      <c r="Z53" s="3"/>
      <c r="AA53" s="3">
        <v>4947157</v>
      </c>
      <c r="AB53" s="3">
        <v>2918469</v>
      </c>
      <c r="AC53" s="3">
        <v>2899944</v>
      </c>
      <c r="AD53" s="3"/>
      <c r="AE53" s="3">
        <v>5818413</v>
      </c>
      <c r="AF53" s="3">
        <v>45062088</v>
      </c>
    </row>
    <row r="54" spans="12:32" x14ac:dyDescent="0.25">
      <c r="L54" s="2" t="s">
        <v>147</v>
      </c>
      <c r="M54" s="3">
        <v>600000</v>
      </c>
      <c r="N54" s="3">
        <v>1200000</v>
      </c>
      <c r="O54" s="3">
        <v>1800000</v>
      </c>
      <c r="P54" s="3"/>
      <c r="Q54" s="3"/>
      <c r="R54" s="3"/>
      <c r="S54" s="3"/>
      <c r="T54" s="3">
        <v>150000</v>
      </c>
      <c r="U54" s="3">
        <v>150000</v>
      </c>
      <c r="V54" s="3"/>
      <c r="W54" s="3">
        <v>300000</v>
      </c>
      <c r="X54" s="3">
        <v>150000</v>
      </c>
      <c r="Y54" s="3">
        <v>150000</v>
      </c>
      <c r="Z54" s="3"/>
      <c r="AA54" s="3">
        <v>300000</v>
      </c>
      <c r="AB54" s="3"/>
      <c r="AC54" s="3"/>
      <c r="AD54" s="3"/>
      <c r="AE54" s="3"/>
      <c r="AF54" s="3">
        <v>2400000</v>
      </c>
    </row>
    <row r="55" spans="12:32" x14ac:dyDescent="0.25">
      <c r="L55" s="2" t="s">
        <v>148</v>
      </c>
      <c r="M55" s="3">
        <v>10338440</v>
      </c>
      <c r="N55" s="3">
        <v>12624600</v>
      </c>
      <c r="O55" s="3">
        <v>22963040</v>
      </c>
      <c r="P55" s="3">
        <v>2434741</v>
      </c>
      <c r="Q55" s="3">
        <v>2332570</v>
      </c>
      <c r="R55" s="3">
        <v>102171</v>
      </c>
      <c r="S55" s="3">
        <v>4869482</v>
      </c>
      <c r="T55" s="3">
        <v>2526473</v>
      </c>
      <c r="U55" s="3">
        <v>2400408</v>
      </c>
      <c r="V55" s="3">
        <v>126065</v>
      </c>
      <c r="W55" s="3">
        <v>5052946</v>
      </c>
      <c r="X55" s="3">
        <v>2582354</v>
      </c>
      <c r="Y55" s="3">
        <v>2431956</v>
      </c>
      <c r="Z55" s="3">
        <v>150398</v>
      </c>
      <c r="AA55" s="3">
        <v>5164708</v>
      </c>
      <c r="AB55" s="3">
        <v>2621895</v>
      </c>
      <c r="AC55" s="3">
        <v>2480785</v>
      </c>
      <c r="AD55" s="3">
        <v>141110</v>
      </c>
      <c r="AE55" s="3">
        <v>5243790</v>
      </c>
      <c r="AF55" s="3">
        <v>43293966</v>
      </c>
    </row>
    <row r="56" spans="12:32" x14ac:dyDescent="0.25">
      <c r="L56" s="2" t="s">
        <v>149</v>
      </c>
      <c r="M56" s="3">
        <v>287436</v>
      </c>
      <c r="N56" s="3">
        <v>201300</v>
      </c>
      <c r="O56" s="3">
        <v>488736</v>
      </c>
      <c r="P56" s="3">
        <v>71859</v>
      </c>
      <c r="Q56" s="3">
        <v>68891</v>
      </c>
      <c r="R56" s="3">
        <v>2968</v>
      </c>
      <c r="S56" s="3">
        <v>143718</v>
      </c>
      <c r="T56" s="3">
        <v>71859</v>
      </c>
      <c r="U56" s="3">
        <v>68286</v>
      </c>
      <c r="V56" s="3">
        <v>3573</v>
      </c>
      <c r="W56" s="3">
        <v>143718</v>
      </c>
      <c r="X56" s="3">
        <v>71859</v>
      </c>
      <c r="Y56" s="3">
        <v>67683</v>
      </c>
      <c r="Z56" s="3">
        <v>4176</v>
      </c>
      <c r="AA56" s="3">
        <v>143718</v>
      </c>
      <c r="AB56" s="3">
        <v>71859</v>
      </c>
      <c r="AC56" s="3">
        <v>68000</v>
      </c>
      <c r="AD56" s="3">
        <v>3859</v>
      </c>
      <c r="AE56" s="3">
        <v>143718</v>
      </c>
      <c r="AF56" s="3">
        <v>1063608</v>
      </c>
    </row>
    <row r="57" spans="12:32" x14ac:dyDescent="0.25">
      <c r="L57" s="2" t="s">
        <v>150</v>
      </c>
      <c r="M57" s="3">
        <v>126160</v>
      </c>
      <c r="N57" s="3">
        <v>40000</v>
      </c>
      <c r="O57" s="3">
        <v>166160</v>
      </c>
      <c r="P57" s="3">
        <v>60350</v>
      </c>
      <c r="Q57" s="3">
        <v>60350</v>
      </c>
      <c r="R57" s="3"/>
      <c r="S57" s="3">
        <v>120700</v>
      </c>
      <c r="T57" s="3">
        <v>60350</v>
      </c>
      <c r="U57" s="3">
        <v>60350</v>
      </c>
      <c r="V57" s="3"/>
      <c r="W57" s="3">
        <v>120700</v>
      </c>
      <c r="X57" s="3"/>
      <c r="Y57" s="3"/>
      <c r="Z57" s="3"/>
      <c r="AA57" s="3"/>
      <c r="AB57" s="3"/>
      <c r="AC57" s="3"/>
      <c r="AD57" s="3"/>
      <c r="AE57" s="3"/>
      <c r="AF57" s="3">
        <v>407560</v>
      </c>
    </row>
    <row r="58" spans="12:32" x14ac:dyDescent="0.25">
      <c r="L58" s="2" t="s">
        <v>151</v>
      </c>
      <c r="M58" s="3">
        <v>3700000</v>
      </c>
      <c r="N58" s="3">
        <v>4000000</v>
      </c>
      <c r="O58" s="3">
        <v>7700000</v>
      </c>
      <c r="P58" s="3">
        <v>686049</v>
      </c>
      <c r="Q58" s="3">
        <v>686049</v>
      </c>
      <c r="R58" s="3"/>
      <c r="S58" s="3">
        <v>1372098</v>
      </c>
      <c r="T58" s="3">
        <v>531556</v>
      </c>
      <c r="U58" s="3">
        <v>531556</v>
      </c>
      <c r="V58" s="3"/>
      <c r="W58" s="3">
        <v>1063112</v>
      </c>
      <c r="X58" s="3">
        <v>349632</v>
      </c>
      <c r="Y58" s="3">
        <v>349632</v>
      </c>
      <c r="Z58" s="3"/>
      <c r="AA58" s="3">
        <v>699264</v>
      </c>
      <c r="AB58" s="3">
        <v>577415</v>
      </c>
      <c r="AC58" s="3">
        <v>577415</v>
      </c>
      <c r="AD58" s="3"/>
      <c r="AE58" s="3">
        <v>1154830</v>
      </c>
      <c r="AF58" s="3">
        <v>11989304</v>
      </c>
    </row>
    <row r="59" spans="12:32" x14ac:dyDescent="0.25">
      <c r="L59" s="2" t="s">
        <v>152</v>
      </c>
      <c r="M59" s="3">
        <v>700000</v>
      </c>
      <c r="N59" s="3">
        <v>700000</v>
      </c>
      <c r="O59" s="3">
        <v>1400000</v>
      </c>
      <c r="P59" s="3">
        <v>62621</v>
      </c>
      <c r="Q59" s="3">
        <v>62621</v>
      </c>
      <c r="R59" s="3"/>
      <c r="S59" s="3">
        <v>125242</v>
      </c>
      <c r="T59" s="3">
        <v>150333</v>
      </c>
      <c r="U59" s="3">
        <v>150333</v>
      </c>
      <c r="V59" s="3"/>
      <c r="W59" s="3">
        <v>300666</v>
      </c>
      <c r="X59" s="3">
        <v>224341</v>
      </c>
      <c r="Y59" s="3">
        <v>224341</v>
      </c>
      <c r="Z59" s="3"/>
      <c r="AA59" s="3">
        <v>448682</v>
      </c>
      <c r="AB59" s="3">
        <v>63627</v>
      </c>
      <c r="AC59" s="3">
        <v>63627</v>
      </c>
      <c r="AD59" s="3"/>
      <c r="AE59" s="3">
        <v>127254</v>
      </c>
      <c r="AF59" s="3">
        <v>2401844</v>
      </c>
    </row>
    <row r="60" spans="12:32" x14ac:dyDescent="0.25">
      <c r="L60" s="2" t="s">
        <v>153</v>
      </c>
      <c r="M60" s="3">
        <v>85720650</v>
      </c>
      <c r="N60" s="3">
        <v>38700000</v>
      </c>
      <c r="O60" s="3">
        <v>124420650</v>
      </c>
      <c r="P60" s="3">
        <v>22766703</v>
      </c>
      <c r="Q60" s="3">
        <v>22766703</v>
      </c>
      <c r="R60" s="3"/>
      <c r="S60" s="3">
        <v>45533406</v>
      </c>
      <c r="T60" s="3">
        <v>8489851</v>
      </c>
      <c r="U60" s="3">
        <v>8489851</v>
      </c>
      <c r="V60" s="3"/>
      <c r="W60" s="3">
        <v>16979702</v>
      </c>
      <c r="X60" s="3">
        <v>30492052</v>
      </c>
      <c r="Y60" s="3">
        <v>30492052</v>
      </c>
      <c r="Z60" s="3"/>
      <c r="AA60" s="3">
        <v>60984104</v>
      </c>
      <c r="AB60" s="3">
        <v>15718039</v>
      </c>
      <c r="AC60" s="3">
        <v>15710815</v>
      </c>
      <c r="AD60" s="3"/>
      <c r="AE60" s="3">
        <v>31428854</v>
      </c>
      <c r="AF60" s="3">
        <v>279346716</v>
      </c>
    </row>
    <row r="61" spans="12:32" x14ac:dyDescent="0.25">
      <c r="L61" s="2" t="s">
        <v>154</v>
      </c>
      <c r="M61" s="3">
        <v>300000</v>
      </c>
      <c r="N61" s="3">
        <v>300000</v>
      </c>
      <c r="O61" s="3">
        <v>600000</v>
      </c>
      <c r="P61" s="3">
        <v>14500</v>
      </c>
      <c r="Q61" s="3">
        <v>14500</v>
      </c>
      <c r="R61" s="3"/>
      <c r="S61" s="3">
        <v>29000</v>
      </c>
      <c r="T61" s="3">
        <v>1600</v>
      </c>
      <c r="U61" s="3">
        <v>1600</v>
      </c>
      <c r="V61" s="3"/>
      <c r="W61" s="3">
        <v>3200</v>
      </c>
      <c r="X61" s="3">
        <v>19242</v>
      </c>
      <c r="Y61" s="3">
        <v>19242</v>
      </c>
      <c r="Z61" s="3"/>
      <c r="AA61" s="3">
        <v>38484</v>
      </c>
      <c r="AB61" s="3">
        <v>186350</v>
      </c>
      <c r="AC61" s="3">
        <v>186350</v>
      </c>
      <c r="AD61" s="3"/>
      <c r="AE61" s="3">
        <v>372700</v>
      </c>
      <c r="AF61" s="3">
        <v>1043384</v>
      </c>
    </row>
    <row r="62" spans="12:32" x14ac:dyDescent="0.25">
      <c r="L62" s="2" t="s">
        <v>155</v>
      </c>
      <c r="M62" s="3">
        <v>300000</v>
      </c>
      <c r="N62" s="3">
        <v>500000</v>
      </c>
      <c r="O62" s="3">
        <v>800000</v>
      </c>
      <c r="P62" s="3">
        <v>10000</v>
      </c>
      <c r="Q62" s="3">
        <v>10000</v>
      </c>
      <c r="R62" s="3"/>
      <c r="S62" s="3">
        <v>20000</v>
      </c>
      <c r="T62" s="3">
        <v>229830</v>
      </c>
      <c r="U62" s="3">
        <v>229830</v>
      </c>
      <c r="V62" s="3"/>
      <c r="W62" s="3">
        <v>459660</v>
      </c>
      <c r="X62" s="3">
        <v>56414</v>
      </c>
      <c r="Y62" s="3">
        <v>56414</v>
      </c>
      <c r="Z62" s="3"/>
      <c r="AA62" s="3">
        <v>112828</v>
      </c>
      <c r="AB62" s="3"/>
      <c r="AC62" s="3"/>
      <c r="AD62" s="3"/>
      <c r="AE62" s="3"/>
      <c r="AF62" s="3">
        <v>1392488</v>
      </c>
    </row>
    <row r="63" spans="12:32" x14ac:dyDescent="0.25">
      <c r="L63" s="2" t="s">
        <v>156</v>
      </c>
      <c r="M63" s="3">
        <v>0</v>
      </c>
      <c r="N63" s="3">
        <v>3000000</v>
      </c>
      <c r="O63" s="3">
        <v>3000000</v>
      </c>
      <c r="P63" s="3"/>
      <c r="Q63" s="3"/>
      <c r="R63" s="3"/>
      <c r="S63" s="3"/>
      <c r="T63" s="3"/>
      <c r="U63" s="3"/>
      <c r="V63" s="3"/>
      <c r="W63" s="3"/>
      <c r="X63" s="3"/>
      <c r="Y63" s="3"/>
      <c r="Z63" s="3"/>
      <c r="AA63" s="3"/>
      <c r="AB63" s="3"/>
      <c r="AC63" s="3"/>
      <c r="AD63" s="3"/>
      <c r="AE63" s="3"/>
      <c r="AF63" s="3">
        <v>3000000</v>
      </c>
    </row>
    <row r="64" spans="12:32" x14ac:dyDescent="0.25">
      <c r="L64" s="2" t="s">
        <v>157</v>
      </c>
      <c r="M64" s="3">
        <v>5450000</v>
      </c>
      <c r="N64" s="3">
        <v>3000000</v>
      </c>
      <c r="O64" s="3">
        <v>8450000</v>
      </c>
      <c r="P64" s="3">
        <v>900778</v>
      </c>
      <c r="Q64" s="3">
        <v>900778</v>
      </c>
      <c r="R64" s="3"/>
      <c r="S64" s="3">
        <v>1801556</v>
      </c>
      <c r="T64" s="3">
        <v>2208630</v>
      </c>
      <c r="U64" s="3">
        <v>2208630</v>
      </c>
      <c r="V64" s="3"/>
      <c r="W64" s="3">
        <v>4417260</v>
      </c>
      <c r="X64" s="3">
        <v>1057362</v>
      </c>
      <c r="Y64" s="3">
        <v>1057362</v>
      </c>
      <c r="Z64" s="3"/>
      <c r="AA64" s="3">
        <v>2114724</v>
      </c>
      <c r="AB64" s="3">
        <v>1059885</v>
      </c>
      <c r="AC64" s="3">
        <v>1059885</v>
      </c>
      <c r="AD64" s="3"/>
      <c r="AE64" s="3">
        <v>2119770</v>
      </c>
      <c r="AF64" s="3">
        <v>18903310</v>
      </c>
    </row>
    <row r="65" spans="12:32" x14ac:dyDescent="0.25">
      <c r="L65" s="2" t="s">
        <v>158</v>
      </c>
      <c r="M65" s="3">
        <v>184550000</v>
      </c>
      <c r="N65" s="3">
        <v>203900000</v>
      </c>
      <c r="O65" s="3">
        <v>388450000</v>
      </c>
      <c r="P65" s="3">
        <v>13167155</v>
      </c>
      <c r="Q65" s="3">
        <v>13167155</v>
      </c>
      <c r="R65" s="3"/>
      <c r="S65" s="3">
        <v>26334310</v>
      </c>
      <c r="T65" s="3">
        <v>13104889</v>
      </c>
      <c r="U65" s="3">
        <v>13104889</v>
      </c>
      <c r="V65" s="3"/>
      <c r="W65" s="3">
        <v>26209778</v>
      </c>
      <c r="X65" s="3">
        <v>29571927</v>
      </c>
      <c r="Y65" s="3">
        <v>29571927</v>
      </c>
      <c r="Z65" s="3"/>
      <c r="AA65" s="3">
        <v>59143854</v>
      </c>
      <c r="AB65" s="3">
        <v>70971243</v>
      </c>
      <c r="AC65" s="3">
        <v>70940243</v>
      </c>
      <c r="AD65" s="3">
        <v>13000</v>
      </c>
      <c r="AE65" s="3">
        <v>141924486</v>
      </c>
      <c r="AF65" s="3">
        <v>642062428</v>
      </c>
    </row>
    <row r="66" spans="12:32" x14ac:dyDescent="0.25">
      <c r="L66" s="2" t="s">
        <v>159</v>
      </c>
      <c r="M66" s="3">
        <v>800000</v>
      </c>
      <c r="N66" s="3">
        <v>0</v>
      </c>
      <c r="O66" s="3">
        <v>800000</v>
      </c>
      <c r="P66" s="3">
        <v>113905</v>
      </c>
      <c r="Q66" s="3">
        <v>113905</v>
      </c>
      <c r="R66" s="3"/>
      <c r="S66" s="3">
        <v>227810</v>
      </c>
      <c r="T66" s="3">
        <v>240426</v>
      </c>
      <c r="U66" s="3">
        <v>240426</v>
      </c>
      <c r="V66" s="3"/>
      <c r="W66" s="3">
        <v>480852</v>
      </c>
      <c r="X66" s="3">
        <v>381261</v>
      </c>
      <c r="Y66" s="3">
        <v>381261</v>
      </c>
      <c r="Z66" s="3"/>
      <c r="AA66" s="3">
        <v>762522</v>
      </c>
      <c r="AB66" s="3">
        <v>13441</v>
      </c>
      <c r="AC66" s="3">
        <v>13441</v>
      </c>
      <c r="AD66" s="3"/>
      <c r="AE66" s="3">
        <v>26882</v>
      </c>
      <c r="AF66" s="3">
        <v>2298066</v>
      </c>
    </row>
    <row r="67" spans="12:32" x14ac:dyDescent="0.25">
      <c r="L67" s="2" t="s">
        <v>160</v>
      </c>
      <c r="M67" s="3">
        <v>27679350</v>
      </c>
      <c r="N67" s="3">
        <v>56500000</v>
      </c>
      <c r="O67" s="3">
        <v>84179350</v>
      </c>
      <c r="P67" s="3">
        <v>2410787</v>
      </c>
      <c r="Q67" s="3">
        <v>2410787</v>
      </c>
      <c r="R67" s="3"/>
      <c r="S67" s="3">
        <v>4821574</v>
      </c>
      <c r="T67" s="3">
        <v>1218677</v>
      </c>
      <c r="U67" s="3">
        <v>1218677</v>
      </c>
      <c r="V67" s="3"/>
      <c r="W67" s="3">
        <v>2437354</v>
      </c>
      <c r="X67" s="3">
        <v>1693334</v>
      </c>
      <c r="Y67" s="3">
        <v>1693334</v>
      </c>
      <c r="Z67" s="3"/>
      <c r="AA67" s="3">
        <v>3386668</v>
      </c>
      <c r="AB67" s="3">
        <v>12455165</v>
      </c>
      <c r="AC67" s="3">
        <v>12455165</v>
      </c>
      <c r="AD67" s="3"/>
      <c r="AE67" s="3">
        <v>24910330</v>
      </c>
      <c r="AF67" s="3">
        <v>119735276</v>
      </c>
    </row>
    <row r="68" spans="12:32" x14ac:dyDescent="0.25">
      <c r="L68" s="2" t="s">
        <v>161</v>
      </c>
      <c r="M68" s="3">
        <v>1200000</v>
      </c>
      <c r="N68" s="3">
        <v>200000</v>
      </c>
      <c r="O68" s="3">
        <v>1400000</v>
      </c>
      <c r="P68" s="3"/>
      <c r="Q68" s="3"/>
      <c r="R68" s="3"/>
      <c r="S68" s="3"/>
      <c r="T68" s="3"/>
      <c r="U68" s="3"/>
      <c r="V68" s="3"/>
      <c r="W68" s="3"/>
      <c r="X68" s="3">
        <v>465550</v>
      </c>
      <c r="Y68" s="3">
        <v>465550</v>
      </c>
      <c r="Z68" s="3"/>
      <c r="AA68" s="3">
        <v>931100</v>
      </c>
      <c r="AB68" s="3">
        <v>300000</v>
      </c>
      <c r="AC68" s="3">
        <v>300000</v>
      </c>
      <c r="AD68" s="3"/>
      <c r="AE68" s="3">
        <v>600000</v>
      </c>
      <c r="AF68" s="3">
        <v>2931100</v>
      </c>
    </row>
    <row r="69" spans="12:32" x14ac:dyDescent="0.25">
      <c r="L69" s="2" t="s">
        <v>162</v>
      </c>
      <c r="M69" s="3">
        <v>36875256</v>
      </c>
      <c r="N69" s="3">
        <v>21965256</v>
      </c>
      <c r="O69" s="3">
        <v>58840512</v>
      </c>
      <c r="P69" s="3">
        <v>5912034</v>
      </c>
      <c r="Q69" s="3">
        <v>5912034</v>
      </c>
      <c r="R69" s="3"/>
      <c r="S69" s="3">
        <v>11824068</v>
      </c>
      <c r="T69" s="3">
        <v>8118960</v>
      </c>
      <c r="U69" s="3">
        <v>8118960</v>
      </c>
      <c r="V69" s="3"/>
      <c r="W69" s="3">
        <v>16237920</v>
      </c>
      <c r="X69" s="3">
        <v>7650499</v>
      </c>
      <c r="Y69" s="3">
        <v>7650499</v>
      </c>
      <c r="Z69" s="3"/>
      <c r="AA69" s="3">
        <v>15300998</v>
      </c>
      <c r="AB69" s="3">
        <v>15029454</v>
      </c>
      <c r="AC69" s="3">
        <v>15029454</v>
      </c>
      <c r="AD69" s="3"/>
      <c r="AE69" s="3">
        <v>30058908</v>
      </c>
      <c r="AF69" s="3">
        <v>132262406</v>
      </c>
    </row>
    <row r="70" spans="12:32" x14ac:dyDescent="0.25">
      <c r="L70" s="2" t="s">
        <v>163</v>
      </c>
      <c r="M70" s="3">
        <v>9500000</v>
      </c>
      <c r="N70" s="3">
        <v>8000000</v>
      </c>
      <c r="O70" s="3">
        <v>17500000</v>
      </c>
      <c r="P70" s="3">
        <v>3735407</v>
      </c>
      <c r="Q70" s="3">
        <v>3735407</v>
      </c>
      <c r="R70" s="3"/>
      <c r="S70" s="3">
        <v>7470814</v>
      </c>
      <c r="T70" s="3">
        <v>3800000</v>
      </c>
      <c r="U70" s="3">
        <v>3800000</v>
      </c>
      <c r="V70" s="3"/>
      <c r="W70" s="3">
        <v>7600000</v>
      </c>
      <c r="X70" s="3">
        <v>811684</v>
      </c>
      <c r="Y70" s="3">
        <v>811684</v>
      </c>
      <c r="Z70" s="3"/>
      <c r="AA70" s="3">
        <v>1623368</v>
      </c>
      <c r="AB70" s="3">
        <v>1027396</v>
      </c>
      <c r="AC70" s="3">
        <v>1027396</v>
      </c>
      <c r="AD70" s="3"/>
      <c r="AE70" s="3">
        <v>2054792</v>
      </c>
      <c r="AF70" s="3">
        <v>36248974</v>
      </c>
    </row>
    <row r="71" spans="12:32" x14ac:dyDescent="0.25">
      <c r="L71" s="2" t="s">
        <v>2</v>
      </c>
      <c r="M71" s="3">
        <v>534312552</v>
      </c>
      <c r="N71" s="3">
        <v>534308052</v>
      </c>
      <c r="O71" s="3">
        <v>1068620604</v>
      </c>
      <c r="P71" s="3">
        <v>86088817</v>
      </c>
      <c r="Q71" s="3">
        <v>85171273</v>
      </c>
      <c r="R71" s="3">
        <v>917544</v>
      </c>
      <c r="S71" s="3">
        <v>172177634</v>
      </c>
      <c r="T71" s="3">
        <v>75952426</v>
      </c>
      <c r="U71" s="3">
        <v>76280560</v>
      </c>
      <c r="V71" s="3">
        <v>710397</v>
      </c>
      <c r="W71" s="3">
        <v>152943383</v>
      </c>
      <c r="X71" s="3">
        <v>112381889</v>
      </c>
      <c r="Y71" s="3">
        <v>110672243</v>
      </c>
      <c r="Z71" s="3">
        <v>745325</v>
      </c>
      <c r="AA71" s="3">
        <v>223799457</v>
      </c>
      <c r="AB71" s="3">
        <v>161754564</v>
      </c>
      <c r="AC71" s="3">
        <v>161202658</v>
      </c>
      <c r="AD71" s="3">
        <v>452472</v>
      </c>
      <c r="AE71" s="3">
        <v>323409694</v>
      </c>
      <c r="AF71" s="3">
        <v>1940950772</v>
      </c>
    </row>
  </sheetData>
  <mergeCells count="8">
    <mergeCell ref="A17:I17"/>
    <mergeCell ref="A29:B29"/>
    <mergeCell ref="A4:I4"/>
    <mergeCell ref="A5:I5"/>
    <mergeCell ref="A6:I6"/>
    <mergeCell ref="A7:I7"/>
    <mergeCell ref="A15:B15"/>
    <mergeCell ref="A16:I16"/>
  </mergeCell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6</vt:i4>
      </vt:variant>
    </vt:vector>
  </HeadingPairs>
  <TitlesOfParts>
    <vt:vector size="6" baseType="lpstr">
      <vt:lpstr>Anexo 1 Receitas</vt:lpstr>
      <vt:lpstr>anexo 2.1</vt:lpstr>
      <vt:lpstr>anexo 2.2</vt:lpstr>
      <vt:lpstr>anexo 2.3</vt:lpstr>
      <vt:lpstr>anexo 2.4</vt:lpstr>
      <vt:lpstr>anexo 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CMSM / UGA - Anila Maria Correia Rodrigues</dc:creator>
  <cp:lastModifiedBy>suportenosi</cp:lastModifiedBy>
  <dcterms:created xsi:type="dcterms:W3CDTF">2022-02-16T10:30:49Z</dcterms:created>
  <dcterms:modified xsi:type="dcterms:W3CDTF">2023-03-06T16:49:45Z</dcterms:modified>
</cp:coreProperties>
</file>